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pivotCache/pivotCacheDefinition9.xml" ContentType="application/vnd.openxmlformats-officedocument.spreadsheetml.pivotCacheDefinition+xml"/>
  <Override PartName="/xl/pivotCache/pivotCacheRecords9.xml" ContentType="application/vnd.openxmlformats-officedocument.spreadsheetml.pivotCacheRecords+xml"/>
  <Override PartName="/xl/pivotCache/pivotCacheDefinition10.xml" ContentType="application/vnd.openxmlformats-officedocument.spreadsheetml.pivotCacheDefinition+xml"/>
  <Override PartName="/xl/pivotCache/pivotCacheRecords10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0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4ef\AC\Temp\"/>
    </mc:Choice>
  </mc:AlternateContent>
  <xr:revisionPtr revIDLastSave="3475" documentId="101_{CB5E88A5-A06E-40A0-BB95-3F7BF1722639}" xr6:coauthVersionLast="47" xr6:coauthVersionMax="47" xr10:uidLastSave="{D01E4BFA-1823-4F52-8A5A-910C7CA0FF56}"/>
  <bookViews>
    <workbookView xWindow="-120" yWindow="-120" windowWidth="29040" windowHeight="15840" activeTab="1" xr2:uid="{00000000-000D-0000-FFFF-FFFF00000000}"/>
  </bookViews>
  <sheets>
    <sheet name="Datos Pagina Inicial" sheetId="1" r:id="rId1"/>
    <sheet name="Casos Acumulados Provincias" sheetId="2" r:id="rId2"/>
    <sheet name="Corr Mas 10 Casos Diarios" sheetId="3" r:id="rId3"/>
    <sheet name="Hoja1" sheetId="9" r:id="rId4"/>
    <sheet name="Hoja3" sheetId="6" r:id="rId5"/>
  </sheets>
  <definedNames>
    <definedName name="_xlnm._FilterDatabase" localSheetId="4" hidden="1">Hoja3!$A$1:$E$1</definedName>
  </definedNames>
  <calcPr calcId="191028"/>
  <pivotCaches>
    <pivotCache cacheId="5419" r:id="rId6"/>
    <pivotCache cacheId="5420" r:id="rId7"/>
    <pivotCache cacheId="5421" r:id="rId8"/>
    <pivotCache cacheId="5422" r:id="rId9"/>
    <pivotCache cacheId="5423" r:id="rId10"/>
    <pivotCache cacheId="5424" r:id="rId11"/>
    <pivotCache cacheId="5425" r:id="rId12"/>
    <pivotCache cacheId="5426" r:id="rId13"/>
    <pivotCache cacheId="5427" r:id="rId14"/>
    <pivotCache cacheId="5428" r:id="rId1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Q646" i="1" l="1"/>
  <c r="AP646" i="1"/>
  <c r="I646" i="1"/>
  <c r="H646" i="1"/>
  <c r="J646" i="1" s="1"/>
  <c r="F646" i="1"/>
  <c r="D646" i="1"/>
  <c r="K646" i="1"/>
  <c r="L646" i="1"/>
  <c r="M646" i="1"/>
  <c r="N646" i="1"/>
  <c r="O646" i="1"/>
  <c r="P646" i="1"/>
  <c r="Q646" i="1"/>
  <c r="R646" i="1"/>
  <c r="S646" i="1"/>
  <c r="T646" i="1"/>
  <c r="U646" i="1"/>
  <c r="W646" i="1"/>
  <c r="X646" i="1"/>
  <c r="Y646" i="1"/>
  <c r="AA646" i="1"/>
  <c r="AB646" i="1"/>
  <c r="AC646" i="1"/>
  <c r="AD646" i="1"/>
  <c r="AE646" i="1"/>
  <c r="AF646" i="1"/>
  <c r="AG646" i="1"/>
  <c r="AH646" i="1"/>
  <c r="AI646" i="1"/>
  <c r="AK646" i="1"/>
  <c r="AL646" i="1"/>
  <c r="AM646" i="1"/>
  <c r="AN646" i="1"/>
  <c r="AR646" i="1"/>
  <c r="AT646" i="1"/>
  <c r="AU646" i="1"/>
  <c r="AV646" i="1"/>
  <c r="AW646" i="1"/>
  <c r="AY646" i="1"/>
  <c r="AZ646" i="1"/>
  <c r="BA646" i="1"/>
  <c r="BB646" i="1"/>
  <c r="BC646" i="1"/>
  <c r="BF646" i="1"/>
  <c r="BG646" i="1"/>
  <c r="BI646" i="1"/>
  <c r="BK646" i="1"/>
  <c r="BM646" i="1"/>
  <c r="BO646" i="1"/>
  <c r="BQ646" i="1"/>
  <c r="BS646" i="1"/>
  <c r="BU646" i="1"/>
  <c r="BW646" i="1"/>
  <c r="BY646" i="1"/>
  <c r="CA646" i="1"/>
  <c r="D13385" i="3"/>
  <c r="D13386" i="3"/>
  <c r="D13387" i="3"/>
  <c r="D13388" i="3"/>
  <c r="D13389" i="3"/>
  <c r="D13390" i="3"/>
  <c r="D13391" i="3"/>
  <c r="D13392" i="3"/>
  <c r="D13393" i="3"/>
  <c r="D13394" i="3"/>
  <c r="D13395" i="3"/>
  <c r="D13396" i="3"/>
  <c r="D13397" i="3"/>
  <c r="D13398" i="3"/>
  <c r="D13399" i="3"/>
  <c r="D13400" i="3"/>
  <c r="D13401" i="3"/>
  <c r="D13402" i="3"/>
  <c r="D13403" i="3"/>
  <c r="D13384" i="3"/>
  <c r="AQ645" i="1"/>
  <c r="AP645" i="1"/>
  <c r="J645" i="1"/>
  <c r="I645" i="1"/>
  <c r="H645" i="1"/>
  <c r="F645" i="1"/>
  <c r="D645" i="1"/>
  <c r="K645" i="1"/>
  <c r="L645" i="1"/>
  <c r="M645" i="1"/>
  <c r="N645" i="1"/>
  <c r="O645" i="1"/>
  <c r="P645" i="1"/>
  <c r="Q645" i="1"/>
  <c r="R645" i="1"/>
  <c r="S645" i="1"/>
  <c r="T645" i="1"/>
  <c r="U645" i="1"/>
  <c r="W645" i="1"/>
  <c r="X645" i="1"/>
  <c r="Y645" i="1"/>
  <c r="AA645" i="1"/>
  <c r="AB645" i="1"/>
  <c r="AC645" i="1"/>
  <c r="AD645" i="1"/>
  <c r="AE645" i="1"/>
  <c r="AF645" i="1"/>
  <c r="AG645" i="1"/>
  <c r="AH645" i="1"/>
  <c r="AI645" i="1"/>
  <c r="AK645" i="1"/>
  <c r="AL645" i="1"/>
  <c r="AM645" i="1"/>
  <c r="AN645" i="1"/>
  <c r="AR645" i="1"/>
  <c r="AT645" i="1"/>
  <c r="AU645" i="1"/>
  <c r="AV645" i="1"/>
  <c r="AW645" i="1"/>
  <c r="AY645" i="1"/>
  <c r="AZ645" i="1"/>
  <c r="BA645" i="1"/>
  <c r="BB645" i="1"/>
  <c r="BC645" i="1"/>
  <c r="BF645" i="1"/>
  <c r="BG645" i="1"/>
  <c r="BI645" i="1"/>
  <c r="BK645" i="1"/>
  <c r="BM645" i="1"/>
  <c r="BO645" i="1"/>
  <c r="BQ645" i="1"/>
  <c r="BS645" i="1"/>
  <c r="BU645" i="1"/>
  <c r="BW645" i="1"/>
  <c r="BY645" i="1"/>
  <c r="CA645" i="1"/>
  <c r="CA644" i="1"/>
  <c r="D13381" i="3"/>
  <c r="D13382" i="3"/>
  <c r="D13383" i="3"/>
  <c r="D13365" i="3"/>
  <c r="D13366" i="3"/>
  <c r="D13367" i="3"/>
  <c r="D13368" i="3"/>
  <c r="D13369" i="3"/>
  <c r="D13370" i="3"/>
  <c r="D13371" i="3"/>
  <c r="D13372" i="3"/>
  <c r="D13373" i="3"/>
  <c r="D13374" i="3"/>
  <c r="D13375" i="3"/>
  <c r="D13376" i="3"/>
  <c r="D13377" i="3"/>
  <c r="D13378" i="3"/>
  <c r="D13379" i="3"/>
  <c r="D13380" i="3"/>
  <c r="D13364" i="3"/>
  <c r="AQ644" i="1"/>
  <c r="AQ643" i="1"/>
  <c r="AQ642" i="1"/>
  <c r="AP644" i="1"/>
  <c r="AP643" i="1"/>
  <c r="J644" i="1"/>
  <c r="J643" i="1"/>
  <c r="I644" i="1"/>
  <c r="I643" i="1"/>
  <c r="H644" i="1"/>
  <c r="H643" i="1"/>
  <c r="F644" i="1"/>
  <c r="F643" i="1"/>
  <c r="D644" i="1"/>
  <c r="D643" i="1"/>
  <c r="K644" i="1"/>
  <c r="L644" i="1"/>
  <c r="M644" i="1"/>
  <c r="N644" i="1"/>
  <c r="O644" i="1"/>
  <c r="P644" i="1"/>
  <c r="Q644" i="1"/>
  <c r="R644" i="1"/>
  <c r="S644" i="1"/>
  <c r="T644" i="1"/>
  <c r="U644" i="1"/>
  <c r="W644" i="1"/>
  <c r="W643" i="1"/>
  <c r="X644" i="1"/>
  <c r="Y644" i="1"/>
  <c r="AA644" i="1"/>
  <c r="AB644" i="1"/>
  <c r="AA643" i="1"/>
  <c r="AC644" i="1"/>
  <c r="AD644" i="1"/>
  <c r="AD643" i="1"/>
  <c r="AE644" i="1"/>
  <c r="AF644" i="1"/>
  <c r="AE643" i="1"/>
  <c r="AG644" i="1"/>
  <c r="AH644" i="1"/>
  <c r="AI644" i="1"/>
  <c r="AK644" i="1"/>
  <c r="AL644" i="1"/>
  <c r="AM644" i="1"/>
  <c r="AN644" i="1"/>
  <c r="AR644" i="1"/>
  <c r="AT644" i="1"/>
  <c r="AU644" i="1"/>
  <c r="AV644" i="1"/>
  <c r="AW644" i="1"/>
  <c r="AY644" i="1"/>
  <c r="AZ644" i="1"/>
  <c r="BA644" i="1"/>
  <c r="BB644" i="1"/>
  <c r="BC644" i="1"/>
  <c r="BC643" i="1"/>
  <c r="BD644" i="1"/>
  <c r="BE644" i="1"/>
  <c r="BF644" i="1"/>
  <c r="BG644" i="1"/>
  <c r="BI644" i="1"/>
  <c r="BK644" i="1"/>
  <c r="BM644" i="1"/>
  <c r="BO644" i="1"/>
  <c r="BQ644" i="1"/>
  <c r="BS644" i="1"/>
  <c r="BU644" i="1"/>
  <c r="BW644" i="1"/>
  <c r="BY644" i="1"/>
  <c r="K643" i="1"/>
  <c r="L643" i="1"/>
  <c r="M643" i="1"/>
  <c r="N643" i="1"/>
  <c r="O643" i="1"/>
  <c r="P643" i="1"/>
  <c r="Q643" i="1"/>
  <c r="R643" i="1"/>
  <c r="S643" i="1"/>
  <c r="T643" i="1"/>
  <c r="U643" i="1"/>
  <c r="X643" i="1"/>
  <c r="Y643" i="1"/>
  <c r="AB643" i="1"/>
  <c r="AC643" i="1"/>
  <c r="AF643" i="1"/>
  <c r="AG643" i="1"/>
  <c r="AH643" i="1"/>
  <c r="AI643" i="1"/>
  <c r="AK643" i="1"/>
  <c r="AL643" i="1"/>
  <c r="AM643" i="1"/>
  <c r="AN643" i="1"/>
  <c r="AR643" i="1"/>
  <c r="AT643" i="1"/>
  <c r="AU643" i="1"/>
  <c r="AV643" i="1"/>
  <c r="AW643" i="1"/>
  <c r="AY643" i="1"/>
  <c r="AZ643" i="1"/>
  <c r="BA643" i="1"/>
  <c r="BB643" i="1"/>
  <c r="BC642" i="1"/>
  <c r="BD643" i="1"/>
  <c r="BE643" i="1"/>
  <c r="BF643" i="1"/>
  <c r="BG643" i="1"/>
  <c r="BI643" i="1"/>
  <c r="BK643" i="1"/>
  <c r="BM643" i="1"/>
  <c r="BO643" i="1"/>
  <c r="BQ643" i="1"/>
  <c r="BS643" i="1"/>
  <c r="BU643" i="1"/>
  <c r="BW643" i="1"/>
  <c r="BY643" i="1"/>
  <c r="CA643" i="1"/>
  <c r="D13363" i="3"/>
  <c r="D13345" i="3"/>
  <c r="D13346" i="3"/>
  <c r="D13347" i="3"/>
  <c r="D13348" i="3"/>
  <c r="D13349" i="3"/>
  <c r="D13350" i="3"/>
  <c r="D13351" i="3"/>
  <c r="D13352" i="3"/>
  <c r="D13353" i="3"/>
  <c r="D13354" i="3"/>
  <c r="D13355" i="3"/>
  <c r="D13356" i="3"/>
  <c r="D13357" i="3"/>
  <c r="D13358" i="3"/>
  <c r="D13359" i="3"/>
  <c r="D13360" i="3"/>
  <c r="D13361" i="3"/>
  <c r="D13362" i="3"/>
  <c r="D13344" i="3"/>
  <c r="D13324" i="3"/>
  <c r="D13325" i="3"/>
  <c r="D13326" i="3"/>
  <c r="D13327" i="3"/>
  <c r="D13328" i="3"/>
  <c r="D13329" i="3"/>
  <c r="D13330" i="3"/>
  <c r="D13331" i="3"/>
  <c r="D13332" i="3"/>
  <c r="D13333" i="3"/>
  <c r="D13334" i="3"/>
  <c r="D13335" i="3"/>
  <c r="D13336" i="3"/>
  <c r="D13337" i="3"/>
  <c r="D13338" i="3"/>
  <c r="D13339" i="3"/>
  <c r="D13340" i="3"/>
  <c r="D13341" i="3"/>
  <c r="D13342" i="3"/>
  <c r="D13343" i="3"/>
  <c r="AP642" i="1"/>
  <c r="D642" i="1"/>
  <c r="F642" i="1"/>
  <c r="H642" i="1"/>
  <c r="J642" i="1"/>
  <c r="I642" i="1"/>
  <c r="CA642" i="1"/>
  <c r="BY642" i="1"/>
  <c r="BW642" i="1"/>
  <c r="BU642" i="1"/>
  <c r="BS642" i="1"/>
  <c r="BQ642" i="1"/>
  <c r="BO642" i="1"/>
  <c r="BM642" i="1"/>
  <c r="BK642" i="1"/>
  <c r="BI642" i="1"/>
  <c r="BG642" i="1"/>
  <c r="BF642" i="1"/>
  <c r="BC641" i="1"/>
  <c r="BE642" i="1"/>
  <c r="BD642" i="1"/>
  <c r="BB642" i="1"/>
  <c r="BA642" i="1"/>
  <c r="AZ642" i="1"/>
  <c r="AY642" i="1"/>
  <c r="AW642" i="1"/>
  <c r="AV642" i="1"/>
  <c r="AU642" i="1"/>
  <c r="AT642" i="1"/>
  <c r="AR642" i="1"/>
  <c r="AN642" i="1"/>
  <c r="AM642" i="1"/>
  <c r="AL642" i="1"/>
  <c r="AK642" i="1"/>
  <c r="AD642" i="1"/>
  <c r="AI642" i="1"/>
  <c r="AD641" i="1"/>
  <c r="AE642" i="1"/>
  <c r="W642" i="1"/>
  <c r="AH642" i="1"/>
  <c r="AD640" i="1"/>
  <c r="AE641" i="1"/>
  <c r="AG642" i="1"/>
  <c r="AF642" i="1"/>
  <c r="AA642" i="1"/>
  <c r="AA641" i="1"/>
  <c r="AC642" i="1"/>
  <c r="AB642" i="1"/>
  <c r="Y642" i="1"/>
  <c r="W641" i="1"/>
  <c r="X642" i="1"/>
  <c r="U642" i="1"/>
  <c r="T642" i="1"/>
  <c r="S642" i="1"/>
  <c r="R642" i="1"/>
  <c r="Q642" i="1"/>
  <c r="P642" i="1"/>
  <c r="O642" i="1"/>
  <c r="N642" i="1"/>
  <c r="M642" i="1"/>
  <c r="L642" i="1"/>
  <c r="K642" i="1"/>
  <c r="D13321" i="3"/>
  <c r="D13322" i="3"/>
  <c r="D13323" i="3"/>
  <c r="D13305" i="3"/>
  <c r="D13306" i="3"/>
  <c r="D13307" i="3"/>
  <c r="D13308" i="3"/>
  <c r="D13309" i="3"/>
  <c r="D13310" i="3"/>
  <c r="D13311" i="3"/>
  <c r="D13312" i="3"/>
  <c r="D13313" i="3"/>
  <c r="D13314" i="3"/>
  <c r="D13315" i="3"/>
  <c r="D13316" i="3"/>
  <c r="D13317" i="3"/>
  <c r="D13318" i="3"/>
  <c r="D13319" i="3"/>
  <c r="D13320" i="3"/>
  <c r="D13304" i="3"/>
  <c r="D13302" i="3"/>
  <c r="D13303" i="3"/>
  <c r="D13285" i="3"/>
  <c r="D13286" i="3"/>
  <c r="D13287" i="3"/>
  <c r="D13288" i="3"/>
  <c r="D13289" i="3"/>
  <c r="D13290" i="3"/>
  <c r="D13291" i="3"/>
  <c r="D13292" i="3"/>
  <c r="D13293" i="3"/>
  <c r="D13294" i="3"/>
  <c r="D13295" i="3"/>
  <c r="D13296" i="3"/>
  <c r="D13297" i="3"/>
  <c r="D13298" i="3"/>
  <c r="D13299" i="3"/>
  <c r="D13300" i="3"/>
  <c r="D13301" i="3"/>
  <c r="D13284" i="3"/>
  <c r="AQ641" i="1"/>
  <c r="AQ640" i="1"/>
  <c r="AP641" i="1"/>
  <c r="AP640" i="1"/>
  <c r="D641" i="1"/>
  <c r="F641" i="1"/>
  <c r="H641" i="1"/>
  <c r="J641" i="1"/>
  <c r="D640" i="1"/>
  <c r="F640" i="1"/>
  <c r="H640" i="1"/>
  <c r="J640" i="1"/>
  <c r="I641" i="1"/>
  <c r="I640" i="1"/>
  <c r="CA641" i="1"/>
  <c r="BY641" i="1"/>
  <c r="BW641" i="1"/>
  <c r="BU641" i="1"/>
  <c r="BS641" i="1"/>
  <c r="BQ641" i="1"/>
  <c r="BO641" i="1"/>
  <c r="BM641" i="1"/>
  <c r="BK641" i="1"/>
  <c r="BI641" i="1"/>
  <c r="BG641" i="1"/>
  <c r="BF641" i="1"/>
  <c r="BC640" i="1"/>
  <c r="BE641" i="1"/>
  <c r="BD641" i="1"/>
  <c r="BB641" i="1"/>
  <c r="BA641" i="1"/>
  <c r="AZ641" i="1"/>
  <c r="AY641" i="1"/>
  <c r="AW641" i="1"/>
  <c r="AV641" i="1"/>
  <c r="AU641" i="1"/>
  <c r="AT641" i="1"/>
  <c r="AR641" i="1"/>
  <c r="AN641" i="1"/>
  <c r="AM641" i="1"/>
  <c r="AL641" i="1"/>
  <c r="AK641" i="1"/>
  <c r="AI641" i="1"/>
  <c r="AH641" i="1"/>
  <c r="AD639" i="1"/>
  <c r="AE640" i="1"/>
  <c r="AG641" i="1"/>
  <c r="AF641" i="1"/>
  <c r="AA640" i="1"/>
  <c r="AC641" i="1"/>
  <c r="AB641" i="1"/>
  <c r="Y641" i="1"/>
  <c r="W640" i="1"/>
  <c r="X641" i="1"/>
  <c r="U641" i="1"/>
  <c r="T641" i="1"/>
  <c r="S641" i="1"/>
  <c r="R641" i="1"/>
  <c r="Q641" i="1"/>
  <c r="P641" i="1"/>
  <c r="O641" i="1"/>
  <c r="N641" i="1"/>
  <c r="M641" i="1"/>
  <c r="L641" i="1"/>
  <c r="K641" i="1"/>
  <c r="CA640" i="1"/>
  <c r="BY640" i="1"/>
  <c r="BW640" i="1"/>
  <c r="BU640" i="1"/>
  <c r="BS640" i="1"/>
  <c r="BQ640" i="1"/>
  <c r="BO640" i="1"/>
  <c r="BM640" i="1"/>
  <c r="BK640" i="1"/>
  <c r="BI640" i="1"/>
  <c r="BG640" i="1"/>
  <c r="BF640" i="1"/>
  <c r="BC639" i="1"/>
  <c r="BE640" i="1"/>
  <c r="BD640" i="1"/>
  <c r="BB640" i="1"/>
  <c r="BA640" i="1"/>
  <c r="AZ640" i="1"/>
  <c r="AY640" i="1"/>
  <c r="AW640" i="1"/>
  <c r="AV640" i="1"/>
  <c r="AU640" i="1"/>
  <c r="AT640" i="1"/>
  <c r="AR640" i="1"/>
  <c r="AN640" i="1"/>
  <c r="AM640" i="1"/>
  <c r="AL640" i="1"/>
  <c r="AK640" i="1"/>
  <c r="AI640" i="1"/>
  <c r="AH640" i="1"/>
  <c r="AD638" i="1"/>
  <c r="AE639" i="1"/>
  <c r="AG640" i="1"/>
  <c r="AF640" i="1"/>
  <c r="AA639" i="1"/>
  <c r="AC640" i="1"/>
  <c r="AB640" i="1"/>
  <c r="Y640" i="1"/>
  <c r="W639" i="1"/>
  <c r="X640" i="1"/>
  <c r="U640" i="1"/>
  <c r="T640" i="1"/>
  <c r="S640" i="1"/>
  <c r="R640" i="1"/>
  <c r="Q640" i="1"/>
  <c r="P640" i="1"/>
  <c r="O640" i="1"/>
  <c r="N640" i="1"/>
  <c r="M640" i="1"/>
  <c r="L640" i="1"/>
  <c r="K640" i="1"/>
  <c r="D13283" i="3"/>
  <c r="D13265" i="3"/>
  <c r="D13266" i="3"/>
  <c r="D13267" i="3"/>
  <c r="D13268" i="3"/>
  <c r="D13269" i="3"/>
  <c r="D13270" i="3"/>
  <c r="D13271" i="3"/>
  <c r="D13272" i="3"/>
  <c r="D13273" i="3"/>
  <c r="D13274" i="3"/>
  <c r="D13275" i="3"/>
  <c r="D13276" i="3"/>
  <c r="D13277" i="3"/>
  <c r="D13278" i="3"/>
  <c r="D13279" i="3"/>
  <c r="D13280" i="3"/>
  <c r="D13281" i="3"/>
  <c r="D13282" i="3"/>
  <c r="D13264" i="3"/>
  <c r="AQ639" i="1"/>
  <c r="AP639" i="1"/>
  <c r="D639" i="1"/>
  <c r="F639" i="1"/>
  <c r="H639" i="1"/>
  <c r="J639" i="1"/>
  <c r="I639" i="1"/>
  <c r="D13263" i="3"/>
  <c r="D13245" i="3"/>
  <c r="D13246" i="3"/>
  <c r="D13247" i="3"/>
  <c r="D13248" i="3"/>
  <c r="D13249" i="3"/>
  <c r="D13250" i="3"/>
  <c r="D13251" i="3"/>
  <c r="D13252" i="3"/>
  <c r="D13253" i="3"/>
  <c r="D13254" i="3"/>
  <c r="D13255" i="3"/>
  <c r="D13256" i="3"/>
  <c r="D13257" i="3"/>
  <c r="D13258" i="3"/>
  <c r="D13259" i="3"/>
  <c r="D13260" i="3"/>
  <c r="D13261" i="3"/>
  <c r="D13262" i="3"/>
  <c r="D13244" i="3"/>
  <c r="CA639" i="1"/>
  <c r="BY639" i="1"/>
  <c r="BW639" i="1"/>
  <c r="BU639" i="1"/>
  <c r="BS639" i="1"/>
  <c r="BQ639" i="1"/>
  <c r="BO639" i="1"/>
  <c r="BM639" i="1"/>
  <c r="BK639" i="1"/>
  <c r="BI639" i="1"/>
  <c r="BG639" i="1"/>
  <c r="BF639" i="1"/>
  <c r="BC638" i="1"/>
  <c r="BE639" i="1"/>
  <c r="BD639" i="1"/>
  <c r="BB639" i="1"/>
  <c r="BA639" i="1"/>
  <c r="AZ639" i="1"/>
  <c r="AY639" i="1"/>
  <c r="AW639" i="1"/>
  <c r="AV639" i="1"/>
  <c r="AU639" i="1"/>
  <c r="AT639" i="1"/>
  <c r="AR639" i="1"/>
  <c r="AN639" i="1"/>
  <c r="AM639" i="1"/>
  <c r="AL639" i="1"/>
  <c r="AK639" i="1"/>
  <c r="AI639" i="1"/>
  <c r="AH639" i="1"/>
  <c r="AE638" i="1"/>
  <c r="AG639" i="1"/>
  <c r="AF639" i="1"/>
  <c r="AA638" i="1"/>
  <c r="AC639" i="1"/>
  <c r="AB639" i="1"/>
  <c r="Y639" i="1"/>
  <c r="W638" i="1"/>
  <c r="X639" i="1"/>
  <c r="U639" i="1"/>
  <c r="T639" i="1"/>
  <c r="S639" i="1"/>
  <c r="R639" i="1"/>
  <c r="Q639" i="1"/>
  <c r="P639" i="1"/>
  <c r="O639" i="1"/>
  <c r="N639" i="1"/>
  <c r="M639" i="1"/>
  <c r="L639" i="1"/>
  <c r="K639" i="1"/>
  <c r="AQ638" i="1"/>
  <c r="AP638" i="1"/>
  <c r="D638" i="1"/>
  <c r="F638" i="1"/>
  <c r="H638" i="1"/>
  <c r="J638" i="1"/>
  <c r="I638" i="1"/>
  <c r="CA638" i="1"/>
  <c r="BY638" i="1"/>
  <c r="BW638" i="1"/>
  <c r="BU638" i="1"/>
  <c r="BS638" i="1"/>
  <c r="BQ638" i="1"/>
  <c r="BO638" i="1"/>
  <c r="BM638" i="1"/>
  <c r="BK638" i="1"/>
  <c r="BI638" i="1"/>
  <c r="BG638" i="1"/>
  <c r="BF638" i="1"/>
  <c r="BC637" i="1"/>
  <c r="BE638" i="1"/>
  <c r="BD638" i="1"/>
  <c r="BB638" i="1"/>
  <c r="BA638" i="1"/>
  <c r="AZ638" i="1"/>
  <c r="AY638" i="1"/>
  <c r="AW638" i="1"/>
  <c r="AV638" i="1"/>
  <c r="AU638" i="1"/>
  <c r="AT638" i="1"/>
  <c r="AR638" i="1"/>
  <c r="AN638" i="1"/>
  <c r="AM638" i="1"/>
  <c r="AL638" i="1"/>
  <c r="AK638" i="1"/>
  <c r="AI638" i="1"/>
  <c r="AH638" i="1"/>
  <c r="AG638" i="1"/>
  <c r="AF638" i="1"/>
  <c r="AC638" i="1"/>
  <c r="AB638" i="1"/>
  <c r="Y638" i="1"/>
  <c r="X638" i="1"/>
  <c r="U638" i="1"/>
  <c r="T638" i="1"/>
  <c r="S638" i="1"/>
  <c r="R638" i="1"/>
  <c r="Q638" i="1"/>
  <c r="P638" i="1"/>
  <c r="O638" i="1"/>
  <c r="N638" i="1"/>
  <c r="M638" i="1"/>
  <c r="L638" i="1"/>
  <c r="K638" i="1"/>
  <c r="D13225" i="3"/>
  <c r="D13226" i="3"/>
  <c r="D13227" i="3"/>
  <c r="D13228" i="3"/>
  <c r="D13229" i="3"/>
  <c r="D13230" i="3"/>
  <c r="D13231" i="3"/>
  <c r="D13232" i="3"/>
  <c r="D13233" i="3"/>
  <c r="D13234" i="3"/>
  <c r="D13235" i="3"/>
  <c r="D13236" i="3"/>
  <c r="D13237" i="3"/>
  <c r="D13238" i="3"/>
  <c r="D13239" i="3"/>
  <c r="D13240" i="3"/>
  <c r="D13241" i="3"/>
  <c r="D13242" i="3"/>
  <c r="D13243" i="3"/>
  <c r="D13224" i="3"/>
  <c r="D13223" i="3"/>
  <c r="D13205" i="3"/>
  <c r="D13206" i="3"/>
  <c r="D13207" i="3"/>
  <c r="D13208" i="3"/>
  <c r="D13209" i="3"/>
  <c r="D13210" i="3"/>
  <c r="D13211" i="3"/>
  <c r="D13212" i="3"/>
  <c r="D13213" i="3"/>
  <c r="D13214" i="3"/>
  <c r="D13215" i="3"/>
  <c r="D13216" i="3"/>
  <c r="D13217" i="3"/>
  <c r="D13218" i="3"/>
  <c r="D13219" i="3"/>
  <c r="D13220" i="3"/>
  <c r="D13221" i="3"/>
  <c r="D13222" i="3"/>
  <c r="D13204" i="3"/>
  <c r="AQ637" i="1"/>
  <c r="AP637" i="1"/>
  <c r="J637" i="1"/>
  <c r="I637" i="1"/>
  <c r="H637" i="1"/>
  <c r="F637" i="1"/>
  <c r="D637" i="1"/>
  <c r="K637" i="1"/>
  <c r="L637" i="1"/>
  <c r="M637" i="1"/>
  <c r="N637" i="1"/>
  <c r="O637" i="1"/>
  <c r="P637" i="1"/>
  <c r="Q637" i="1"/>
  <c r="R637" i="1"/>
  <c r="S637" i="1"/>
  <c r="T637" i="1"/>
  <c r="U637" i="1"/>
  <c r="W637" i="1"/>
  <c r="X637" i="1"/>
  <c r="Y637" i="1"/>
  <c r="AA637" i="1"/>
  <c r="AB637" i="1"/>
  <c r="AC637" i="1"/>
  <c r="AD637" i="1"/>
  <c r="AE637" i="1"/>
  <c r="AF637" i="1"/>
  <c r="AG637" i="1"/>
  <c r="AH637" i="1"/>
  <c r="AI637" i="1"/>
  <c r="AK637" i="1"/>
  <c r="AL637" i="1"/>
  <c r="AM637" i="1"/>
  <c r="AN637" i="1"/>
  <c r="AR637" i="1"/>
  <c r="AT637" i="1"/>
  <c r="AU637" i="1"/>
  <c r="AV637" i="1"/>
  <c r="AW637" i="1"/>
  <c r="AY637" i="1"/>
  <c r="AZ637" i="1"/>
  <c r="BA637" i="1"/>
  <c r="BB637" i="1"/>
  <c r="BC636" i="1"/>
  <c r="BD637" i="1"/>
  <c r="BE637" i="1"/>
  <c r="BF637" i="1"/>
  <c r="BG637" i="1"/>
  <c r="BI637" i="1"/>
  <c r="BK637" i="1"/>
  <c r="BM637" i="1"/>
  <c r="BO637" i="1"/>
  <c r="BQ637" i="1"/>
  <c r="BS637" i="1"/>
  <c r="BU637" i="1"/>
  <c r="BW637" i="1"/>
  <c r="BY637" i="1"/>
  <c r="CA637" i="1"/>
  <c r="D13202" i="3"/>
  <c r="D13203" i="3"/>
  <c r="D13185" i="3"/>
  <c r="D13186" i="3"/>
  <c r="D13187" i="3"/>
  <c r="D13188" i="3"/>
  <c r="D13189" i="3"/>
  <c r="D13190" i="3"/>
  <c r="D13191" i="3"/>
  <c r="D13192" i="3"/>
  <c r="D13193" i="3"/>
  <c r="D13194" i="3"/>
  <c r="D13195" i="3"/>
  <c r="D13196" i="3"/>
  <c r="D13197" i="3"/>
  <c r="D13198" i="3"/>
  <c r="D13199" i="3"/>
  <c r="D13200" i="3"/>
  <c r="D13201" i="3"/>
  <c r="D13184" i="3"/>
  <c r="AQ636" i="1"/>
  <c r="AQ635" i="1"/>
  <c r="AP636" i="1"/>
  <c r="F636" i="1"/>
  <c r="J636" i="1"/>
  <c r="I636" i="1"/>
  <c r="H636" i="1"/>
  <c r="D636" i="1"/>
  <c r="K636" i="1"/>
  <c r="L636" i="1"/>
  <c r="M636" i="1"/>
  <c r="N636" i="1"/>
  <c r="O636" i="1"/>
  <c r="P636" i="1"/>
  <c r="Q636" i="1"/>
  <c r="R636" i="1"/>
  <c r="S636" i="1"/>
  <c r="T636" i="1"/>
  <c r="U636" i="1"/>
  <c r="W636" i="1"/>
  <c r="X636" i="1"/>
  <c r="Y636" i="1"/>
  <c r="AA636" i="1"/>
  <c r="AB636" i="1"/>
  <c r="AC636" i="1"/>
  <c r="AD636" i="1"/>
  <c r="AE636" i="1"/>
  <c r="AF636" i="1"/>
  <c r="AG636" i="1"/>
  <c r="AH636" i="1"/>
  <c r="AI636" i="1"/>
  <c r="AK636" i="1"/>
  <c r="AL636" i="1"/>
  <c r="AM636" i="1"/>
  <c r="AN636" i="1"/>
  <c r="AR636" i="1"/>
  <c r="AT636" i="1"/>
  <c r="AU636" i="1"/>
  <c r="AV636" i="1"/>
  <c r="AW636" i="1"/>
  <c r="AY636" i="1"/>
  <c r="AZ636" i="1"/>
  <c r="BA636" i="1"/>
  <c r="BB636" i="1"/>
  <c r="BC635" i="1"/>
  <c r="BD636" i="1"/>
  <c r="BE636" i="1"/>
  <c r="BF636" i="1"/>
  <c r="BG636" i="1"/>
  <c r="BI636" i="1"/>
  <c r="BK636" i="1"/>
  <c r="BM636" i="1"/>
  <c r="BO636" i="1"/>
  <c r="BQ636" i="1"/>
  <c r="BS636" i="1"/>
  <c r="BU636" i="1"/>
  <c r="BW636" i="1"/>
  <c r="BY636" i="1"/>
  <c r="CA636" i="1"/>
  <c r="AP635" i="1"/>
  <c r="J635" i="1"/>
  <c r="I635" i="1"/>
  <c r="H635" i="1"/>
  <c r="F635" i="1"/>
  <c r="D635" i="1"/>
  <c r="K635" i="1"/>
  <c r="L635" i="1"/>
  <c r="M635" i="1"/>
  <c r="N635" i="1"/>
  <c r="O635" i="1"/>
  <c r="P635" i="1"/>
  <c r="Q635" i="1"/>
  <c r="R635" i="1"/>
  <c r="S635" i="1"/>
  <c r="T635" i="1"/>
  <c r="U635" i="1"/>
  <c r="W635" i="1"/>
  <c r="X635" i="1"/>
  <c r="Y635" i="1"/>
  <c r="AA635" i="1"/>
  <c r="AB635" i="1"/>
  <c r="AC635" i="1"/>
  <c r="AD635" i="1"/>
  <c r="AE635" i="1"/>
  <c r="AF635" i="1"/>
  <c r="AG635" i="1"/>
  <c r="AH635" i="1"/>
  <c r="AI635" i="1"/>
  <c r="AK635" i="1"/>
  <c r="AL635" i="1"/>
  <c r="AM635" i="1"/>
  <c r="AN635" i="1"/>
  <c r="AR635" i="1"/>
  <c r="AT635" i="1"/>
  <c r="AU635" i="1"/>
  <c r="AV635" i="1"/>
  <c r="AW635" i="1"/>
  <c r="AY635" i="1"/>
  <c r="AZ635" i="1"/>
  <c r="BA635" i="1"/>
  <c r="BB635" i="1"/>
  <c r="BF635" i="1"/>
  <c r="BG635" i="1"/>
  <c r="BI635" i="1"/>
  <c r="BK635" i="1"/>
  <c r="BM635" i="1"/>
  <c r="BO635" i="1"/>
  <c r="BQ635" i="1"/>
  <c r="BS635" i="1"/>
  <c r="BU635" i="1"/>
  <c r="BW635" i="1"/>
  <c r="BY635" i="1"/>
  <c r="CA635" i="1"/>
  <c r="D13183" i="3"/>
  <c r="D13181" i="3"/>
  <c r="D13182" i="3"/>
  <c r="D13165" i="3"/>
  <c r="D13166" i="3"/>
  <c r="D13167" i="3"/>
  <c r="D13168" i="3"/>
  <c r="D13169" i="3"/>
  <c r="D13170" i="3"/>
  <c r="D13171" i="3"/>
  <c r="D13172" i="3"/>
  <c r="D13173" i="3"/>
  <c r="D13174" i="3"/>
  <c r="D13175" i="3"/>
  <c r="D13176" i="3"/>
  <c r="D13177" i="3"/>
  <c r="D13178" i="3"/>
  <c r="D13179" i="3"/>
  <c r="D13180" i="3"/>
  <c r="D13164" i="3"/>
  <c r="AQ634" i="1"/>
  <c r="AP634" i="1"/>
  <c r="J634" i="1"/>
  <c r="I634" i="1"/>
  <c r="H634" i="1"/>
  <c r="F634" i="1"/>
  <c r="D634" i="1"/>
  <c r="K634" i="1"/>
  <c r="L634" i="1"/>
  <c r="M634" i="1"/>
  <c r="N634" i="1"/>
  <c r="O634" i="1"/>
  <c r="P634" i="1"/>
  <c r="Q634" i="1"/>
  <c r="R634" i="1"/>
  <c r="S634" i="1"/>
  <c r="T634" i="1"/>
  <c r="U634" i="1"/>
  <c r="W634" i="1"/>
  <c r="X634" i="1"/>
  <c r="Y634" i="1"/>
  <c r="AA634" i="1"/>
  <c r="AB634" i="1"/>
  <c r="AC634" i="1"/>
  <c r="AD634" i="1"/>
  <c r="AE634" i="1"/>
  <c r="AF634" i="1"/>
  <c r="AG634" i="1"/>
  <c r="AH634" i="1"/>
  <c r="AI634" i="1"/>
  <c r="AK634" i="1"/>
  <c r="AL634" i="1"/>
  <c r="AM634" i="1"/>
  <c r="AN634" i="1"/>
  <c r="AR634" i="1"/>
  <c r="AT634" i="1"/>
  <c r="AU634" i="1"/>
  <c r="AV634" i="1"/>
  <c r="AW634" i="1"/>
  <c r="AY634" i="1"/>
  <c r="AZ634" i="1"/>
  <c r="BA634" i="1"/>
  <c r="BB634" i="1"/>
  <c r="BC634" i="1"/>
  <c r="BF634" i="1"/>
  <c r="BG634" i="1"/>
  <c r="BI634" i="1"/>
  <c r="BK634" i="1"/>
  <c r="BM634" i="1"/>
  <c r="BO634" i="1"/>
  <c r="BQ634" i="1"/>
  <c r="BS634" i="1"/>
  <c r="BU634" i="1"/>
  <c r="BW634" i="1"/>
  <c r="BY634" i="1"/>
  <c r="CA634" i="1"/>
  <c r="D13163" i="3"/>
  <c r="D13145" i="3"/>
  <c r="D13146" i="3"/>
  <c r="D13147" i="3"/>
  <c r="D13148" i="3"/>
  <c r="D13149" i="3"/>
  <c r="D13150" i="3"/>
  <c r="D13151" i="3"/>
  <c r="D13152" i="3"/>
  <c r="D13153" i="3"/>
  <c r="D13154" i="3"/>
  <c r="D13155" i="3"/>
  <c r="D13156" i="3"/>
  <c r="D13157" i="3"/>
  <c r="D13158" i="3"/>
  <c r="D13159" i="3"/>
  <c r="D13160" i="3"/>
  <c r="D13161" i="3"/>
  <c r="D13162" i="3"/>
  <c r="D13144" i="3"/>
  <c r="AQ633" i="1"/>
  <c r="AP633" i="1"/>
  <c r="J633" i="1"/>
  <c r="I633" i="1"/>
  <c r="H633" i="1"/>
  <c r="F633" i="1"/>
  <c r="D633" i="1"/>
  <c r="K633" i="1"/>
  <c r="L633" i="1"/>
  <c r="M633" i="1"/>
  <c r="N633" i="1"/>
  <c r="O633" i="1"/>
  <c r="P633" i="1"/>
  <c r="Q633" i="1"/>
  <c r="R633" i="1"/>
  <c r="S633" i="1"/>
  <c r="T633" i="1"/>
  <c r="U633" i="1"/>
  <c r="W633" i="1"/>
  <c r="X633" i="1"/>
  <c r="Y633" i="1"/>
  <c r="AA633" i="1"/>
  <c r="AB633" i="1"/>
  <c r="AC633" i="1"/>
  <c r="AD633" i="1"/>
  <c r="AE633" i="1"/>
  <c r="AF633" i="1"/>
  <c r="AG633" i="1"/>
  <c r="AH633" i="1"/>
  <c r="AI633" i="1"/>
  <c r="AK633" i="1"/>
  <c r="AL633" i="1"/>
  <c r="AM633" i="1"/>
  <c r="AN633" i="1"/>
  <c r="AR633" i="1"/>
  <c r="AT633" i="1"/>
  <c r="AU633" i="1"/>
  <c r="AV633" i="1"/>
  <c r="AW633" i="1"/>
  <c r="AY633" i="1"/>
  <c r="AZ633" i="1"/>
  <c r="BA633" i="1"/>
  <c r="BB633" i="1"/>
  <c r="BC633" i="1"/>
  <c r="BF633" i="1"/>
  <c r="BG633" i="1"/>
  <c r="BI633" i="1"/>
  <c r="BK633" i="1"/>
  <c r="BM633" i="1"/>
  <c r="BO633" i="1"/>
  <c r="BQ633" i="1"/>
  <c r="BS633" i="1"/>
  <c r="BU633" i="1"/>
  <c r="BW633" i="1"/>
  <c r="BY633" i="1"/>
  <c r="CA633" i="1"/>
  <c r="AQ632" i="1"/>
  <c r="AP632" i="1"/>
  <c r="D632" i="1"/>
  <c r="F632" i="1"/>
  <c r="I632" i="1"/>
  <c r="H632" i="1"/>
  <c r="J632" i="1"/>
  <c r="K632" i="1"/>
  <c r="L632" i="1"/>
  <c r="M632" i="1"/>
  <c r="N632" i="1"/>
  <c r="O632" i="1"/>
  <c r="P632" i="1"/>
  <c r="Q632" i="1"/>
  <c r="R632" i="1"/>
  <c r="S632" i="1"/>
  <c r="T632" i="1"/>
  <c r="U632" i="1"/>
  <c r="W632" i="1"/>
  <c r="Y632" i="1"/>
  <c r="AA632" i="1"/>
  <c r="AB632" i="1"/>
  <c r="AD632" i="1"/>
  <c r="AF632" i="1"/>
  <c r="AI632" i="1"/>
  <c r="AK632" i="1"/>
  <c r="AL632" i="1"/>
  <c r="AM632" i="1"/>
  <c r="AN632" i="1"/>
  <c r="AR632" i="1"/>
  <c r="AT632" i="1"/>
  <c r="AU632" i="1"/>
  <c r="AV632" i="1"/>
  <c r="AW632" i="1"/>
  <c r="AY632" i="1"/>
  <c r="AZ632" i="1"/>
  <c r="BA632" i="1"/>
  <c r="BB632" i="1"/>
  <c r="BC632" i="1"/>
  <c r="BF632" i="1"/>
  <c r="BG632" i="1"/>
  <c r="BI632" i="1"/>
  <c r="BK632" i="1"/>
  <c r="BM632" i="1"/>
  <c r="BO632" i="1"/>
  <c r="BQ632" i="1"/>
  <c r="BS632" i="1"/>
  <c r="BU632" i="1"/>
  <c r="BW632" i="1"/>
  <c r="BY632" i="1"/>
  <c r="CA632" i="1"/>
  <c r="D13143" i="3"/>
  <c r="D13125" i="3"/>
  <c r="D13126" i="3"/>
  <c r="D13127" i="3"/>
  <c r="D13128" i="3"/>
  <c r="D13129" i="3"/>
  <c r="D13130" i="3"/>
  <c r="D13131" i="3"/>
  <c r="D13132" i="3"/>
  <c r="D13133" i="3"/>
  <c r="D13134" i="3"/>
  <c r="D13135" i="3"/>
  <c r="D13136" i="3"/>
  <c r="D13137" i="3"/>
  <c r="D13138" i="3"/>
  <c r="D13139" i="3"/>
  <c r="D13140" i="3"/>
  <c r="D13141" i="3"/>
  <c r="D13142" i="3"/>
  <c r="D13124" i="3"/>
  <c r="AQ631" i="1"/>
  <c r="AP631" i="1"/>
  <c r="I631" i="1"/>
  <c r="H631" i="1"/>
  <c r="F631" i="1"/>
  <c r="D631" i="1"/>
  <c r="J631" i="1"/>
  <c r="K631" i="1"/>
  <c r="L631" i="1"/>
  <c r="M631" i="1"/>
  <c r="N631" i="1"/>
  <c r="O631" i="1"/>
  <c r="P631" i="1"/>
  <c r="Q631" i="1"/>
  <c r="R631" i="1"/>
  <c r="S631" i="1"/>
  <c r="T631" i="1"/>
  <c r="U631" i="1"/>
  <c r="W631" i="1"/>
  <c r="X632" i="1"/>
  <c r="X631" i="1"/>
  <c r="Y631" i="1"/>
  <c r="AA631" i="1"/>
  <c r="AC632" i="1"/>
  <c r="AB631" i="1"/>
  <c r="AC631" i="1"/>
  <c r="AD631" i="1"/>
  <c r="AE632" i="1"/>
  <c r="AE631" i="1"/>
  <c r="AF631" i="1"/>
  <c r="AG631" i="1"/>
  <c r="AH631" i="1"/>
  <c r="AI631" i="1"/>
  <c r="AK631" i="1"/>
  <c r="AL631" i="1"/>
  <c r="AM631" i="1"/>
  <c r="AN631" i="1"/>
  <c r="AR631" i="1"/>
  <c r="AT631" i="1"/>
  <c r="AU631" i="1"/>
  <c r="AV631" i="1"/>
  <c r="AW631" i="1"/>
  <c r="AY631" i="1"/>
  <c r="AZ631" i="1"/>
  <c r="BA631" i="1"/>
  <c r="BB631" i="1"/>
  <c r="BC631" i="1"/>
  <c r="BF631" i="1"/>
  <c r="BG631" i="1"/>
  <c r="BI631" i="1"/>
  <c r="BK631" i="1"/>
  <c r="BM631" i="1"/>
  <c r="BO631" i="1"/>
  <c r="BQ631" i="1"/>
  <c r="BS631" i="1"/>
  <c r="BU631" i="1"/>
  <c r="BW631" i="1"/>
  <c r="BY631" i="1"/>
  <c r="CA631" i="1"/>
  <c r="D13105" i="3"/>
  <c r="D13106" i="3"/>
  <c r="D13107" i="3"/>
  <c r="D13108" i="3"/>
  <c r="D13109" i="3"/>
  <c r="D13110" i="3"/>
  <c r="D13111" i="3"/>
  <c r="D13112" i="3"/>
  <c r="D13113" i="3"/>
  <c r="D13114" i="3"/>
  <c r="D13115" i="3"/>
  <c r="D13116" i="3"/>
  <c r="D13117" i="3"/>
  <c r="D13118" i="3"/>
  <c r="D13119" i="3"/>
  <c r="D13120" i="3"/>
  <c r="D13121" i="3"/>
  <c r="D13122" i="3"/>
  <c r="D13123" i="3"/>
  <c r="D13104" i="3"/>
  <c r="D13085" i="3"/>
  <c r="D13086" i="3"/>
  <c r="D13087" i="3"/>
  <c r="D13088" i="3"/>
  <c r="D13089" i="3"/>
  <c r="D13090" i="3"/>
  <c r="D13091" i="3"/>
  <c r="D13092" i="3"/>
  <c r="D13093" i="3"/>
  <c r="D13094" i="3"/>
  <c r="D13095" i="3"/>
  <c r="D13096" i="3"/>
  <c r="D13097" i="3"/>
  <c r="D13098" i="3"/>
  <c r="D13099" i="3"/>
  <c r="D13100" i="3"/>
  <c r="D13101" i="3"/>
  <c r="D13102" i="3"/>
  <c r="D13103" i="3"/>
  <c r="D13084" i="3"/>
  <c r="AQ630" i="1"/>
  <c r="AP630" i="1"/>
  <c r="J630" i="1"/>
  <c r="I630" i="1"/>
  <c r="H630" i="1"/>
  <c r="F630" i="1"/>
  <c r="D630" i="1"/>
  <c r="K630" i="1"/>
  <c r="L630" i="1"/>
  <c r="M630" i="1"/>
  <c r="N630" i="1"/>
  <c r="O630" i="1"/>
  <c r="P630" i="1"/>
  <c r="Q630" i="1"/>
  <c r="R630" i="1"/>
  <c r="S630" i="1"/>
  <c r="T630" i="1"/>
  <c r="U630" i="1"/>
  <c r="W630" i="1"/>
  <c r="X630" i="1"/>
  <c r="Y630" i="1"/>
  <c r="AA630" i="1"/>
  <c r="AB630" i="1"/>
  <c r="AC630" i="1"/>
  <c r="AD630" i="1"/>
  <c r="AE630" i="1"/>
  <c r="AF630" i="1"/>
  <c r="AG630" i="1"/>
  <c r="AH630" i="1"/>
  <c r="AI630" i="1"/>
  <c r="AK630" i="1"/>
  <c r="AL630" i="1"/>
  <c r="AM630" i="1"/>
  <c r="AN630" i="1"/>
  <c r="AR630" i="1"/>
  <c r="AT630" i="1"/>
  <c r="AU630" i="1"/>
  <c r="AV630" i="1"/>
  <c r="AW630" i="1"/>
  <c r="AY630" i="1"/>
  <c r="AZ630" i="1"/>
  <c r="BA630" i="1"/>
  <c r="BB630" i="1"/>
  <c r="BC630" i="1"/>
  <c r="BC629" i="1"/>
  <c r="BD630" i="1"/>
  <c r="BE630" i="1"/>
  <c r="BF630" i="1"/>
  <c r="BG630" i="1"/>
  <c r="BI630" i="1"/>
  <c r="BK630" i="1"/>
  <c r="BM630" i="1"/>
  <c r="BO630" i="1"/>
  <c r="BQ630" i="1"/>
  <c r="BS630" i="1"/>
  <c r="BU630" i="1"/>
  <c r="BW630" i="1"/>
  <c r="BY630" i="1"/>
  <c r="CA630" i="1"/>
  <c r="D13065" i="3"/>
  <c r="D13066" i="3"/>
  <c r="D13067" i="3"/>
  <c r="D13068" i="3"/>
  <c r="D13069" i="3"/>
  <c r="D13070" i="3"/>
  <c r="D13071" i="3"/>
  <c r="D13072" i="3"/>
  <c r="D13073" i="3"/>
  <c r="D13074" i="3"/>
  <c r="D13075" i="3"/>
  <c r="D13076" i="3"/>
  <c r="D13077" i="3"/>
  <c r="D13078" i="3"/>
  <c r="D13079" i="3"/>
  <c r="D13080" i="3"/>
  <c r="D13081" i="3"/>
  <c r="D13082" i="3"/>
  <c r="D13083" i="3"/>
  <c r="D13064" i="3"/>
  <c r="AQ629" i="1"/>
  <c r="AP629" i="1"/>
  <c r="J629" i="1"/>
  <c r="I629" i="1"/>
  <c r="H629" i="1"/>
  <c r="F629" i="1"/>
  <c r="D629" i="1"/>
  <c r="K629" i="1"/>
  <c r="L629" i="1"/>
  <c r="M629" i="1"/>
  <c r="N629" i="1"/>
  <c r="O629" i="1"/>
  <c r="P629" i="1"/>
  <c r="Q629" i="1"/>
  <c r="R629" i="1"/>
  <c r="S629" i="1"/>
  <c r="T629" i="1"/>
  <c r="U629" i="1"/>
  <c r="W629" i="1"/>
  <c r="X629" i="1"/>
  <c r="Y629" i="1"/>
  <c r="AA629" i="1"/>
  <c r="AB629" i="1"/>
  <c r="AC629" i="1"/>
  <c r="AD629" i="1"/>
  <c r="AE629" i="1"/>
  <c r="AF629" i="1"/>
  <c r="AG629" i="1"/>
  <c r="AH629" i="1"/>
  <c r="AI629" i="1"/>
  <c r="AK629" i="1"/>
  <c r="AL629" i="1"/>
  <c r="AM629" i="1"/>
  <c r="AN629" i="1"/>
  <c r="AR629" i="1"/>
  <c r="AT629" i="1"/>
  <c r="AU629" i="1"/>
  <c r="AV629" i="1"/>
  <c r="AW629" i="1"/>
  <c r="AY629" i="1"/>
  <c r="AZ629" i="1"/>
  <c r="BA629" i="1"/>
  <c r="BB629" i="1"/>
  <c r="BC628" i="1"/>
  <c r="BD629" i="1"/>
  <c r="BE629" i="1"/>
  <c r="BF629" i="1"/>
  <c r="BG629" i="1"/>
  <c r="BI629" i="1"/>
  <c r="BK629" i="1"/>
  <c r="BM629" i="1"/>
  <c r="BO629" i="1"/>
  <c r="BQ629" i="1"/>
  <c r="BS629" i="1"/>
  <c r="BU629" i="1"/>
  <c r="BW629" i="1"/>
  <c r="BY629" i="1"/>
  <c r="CA629" i="1"/>
  <c r="D13045" i="3"/>
  <c r="D13046" i="3"/>
  <c r="D13047" i="3"/>
  <c r="D13048" i="3"/>
  <c r="D13049" i="3"/>
  <c r="D13050" i="3"/>
  <c r="D13051" i="3"/>
  <c r="D13052" i="3"/>
  <c r="D13053" i="3"/>
  <c r="D13054" i="3"/>
  <c r="D13055" i="3"/>
  <c r="D13056" i="3"/>
  <c r="D13057" i="3"/>
  <c r="D13058" i="3"/>
  <c r="D13059" i="3"/>
  <c r="D13060" i="3"/>
  <c r="D13061" i="3"/>
  <c r="D13062" i="3"/>
  <c r="D13063" i="3"/>
  <c r="D13044" i="3"/>
  <c r="AQ628" i="1"/>
  <c r="AP628" i="1"/>
  <c r="J628" i="1"/>
  <c r="I628" i="1"/>
  <c r="H628" i="1"/>
  <c r="F628" i="1"/>
  <c r="D628" i="1"/>
  <c r="K628" i="1"/>
  <c r="L628" i="1"/>
  <c r="M628" i="1"/>
  <c r="N628" i="1"/>
  <c r="O628" i="1"/>
  <c r="P628" i="1"/>
  <c r="Q628" i="1"/>
  <c r="R628" i="1"/>
  <c r="S628" i="1"/>
  <c r="T628" i="1"/>
  <c r="U628" i="1"/>
  <c r="W628" i="1"/>
  <c r="X628" i="1"/>
  <c r="Y628" i="1"/>
  <c r="AA628" i="1"/>
  <c r="AB628" i="1"/>
  <c r="AC628" i="1"/>
  <c r="AD628" i="1"/>
  <c r="AE628" i="1"/>
  <c r="AF628" i="1"/>
  <c r="AG628" i="1"/>
  <c r="AH628" i="1"/>
  <c r="AI628" i="1"/>
  <c r="AK628" i="1"/>
  <c r="AL628" i="1"/>
  <c r="AM628" i="1"/>
  <c r="AN628" i="1"/>
  <c r="AR628" i="1"/>
  <c r="AT628" i="1"/>
  <c r="AU628" i="1"/>
  <c r="AV628" i="1"/>
  <c r="AW628" i="1"/>
  <c r="AY628" i="1"/>
  <c r="AZ628" i="1"/>
  <c r="BA628" i="1"/>
  <c r="BB628" i="1"/>
  <c r="BF628" i="1"/>
  <c r="BG628" i="1"/>
  <c r="BI628" i="1"/>
  <c r="BK628" i="1"/>
  <c r="BM628" i="1"/>
  <c r="BO628" i="1"/>
  <c r="BQ628" i="1"/>
  <c r="BS628" i="1"/>
  <c r="BU628" i="1"/>
  <c r="BW628" i="1"/>
  <c r="BY628" i="1"/>
  <c r="CA628" i="1"/>
  <c r="D13025" i="3"/>
  <c r="D13026" i="3"/>
  <c r="D13027" i="3"/>
  <c r="D13028" i="3"/>
  <c r="D13029" i="3"/>
  <c r="D13030" i="3"/>
  <c r="D13031" i="3"/>
  <c r="D13032" i="3"/>
  <c r="D13033" i="3"/>
  <c r="D13034" i="3"/>
  <c r="D13035" i="3"/>
  <c r="D13036" i="3"/>
  <c r="D13037" i="3"/>
  <c r="D13038" i="3"/>
  <c r="D13039" i="3"/>
  <c r="D13040" i="3"/>
  <c r="D13041" i="3"/>
  <c r="D13042" i="3"/>
  <c r="D13043" i="3"/>
  <c r="D13024" i="3"/>
  <c r="AQ627" i="1"/>
  <c r="AP627" i="1"/>
  <c r="J627" i="1"/>
  <c r="I627" i="1"/>
  <c r="H627" i="1"/>
  <c r="F627" i="1"/>
  <c r="D627" i="1"/>
  <c r="K627" i="1"/>
  <c r="L627" i="1"/>
  <c r="M627" i="1"/>
  <c r="N627" i="1"/>
  <c r="O627" i="1"/>
  <c r="P627" i="1"/>
  <c r="Q627" i="1"/>
  <c r="R627" i="1"/>
  <c r="S627" i="1"/>
  <c r="T627" i="1"/>
  <c r="U627" i="1"/>
  <c r="W627" i="1"/>
  <c r="X627" i="1"/>
  <c r="Y627" i="1"/>
  <c r="AA627" i="1"/>
  <c r="AB627" i="1"/>
  <c r="AC627" i="1"/>
  <c r="AD627" i="1"/>
  <c r="AE627" i="1"/>
  <c r="AF627" i="1"/>
  <c r="AG627" i="1"/>
  <c r="AH627" i="1"/>
  <c r="AI627" i="1"/>
  <c r="AK627" i="1"/>
  <c r="AL627" i="1"/>
  <c r="AM627" i="1"/>
  <c r="AN627" i="1"/>
  <c r="AR627" i="1"/>
  <c r="AT627" i="1"/>
  <c r="AU627" i="1"/>
  <c r="AV627" i="1"/>
  <c r="AW627" i="1"/>
  <c r="AY627" i="1"/>
  <c r="AZ627" i="1"/>
  <c r="BA627" i="1"/>
  <c r="BB627" i="1"/>
  <c r="BC627" i="1"/>
  <c r="BF627" i="1"/>
  <c r="BG627" i="1"/>
  <c r="BI627" i="1"/>
  <c r="BK627" i="1"/>
  <c r="BM627" i="1"/>
  <c r="BO627" i="1"/>
  <c r="BQ627" i="1"/>
  <c r="BS627" i="1"/>
  <c r="BU627" i="1"/>
  <c r="BW627" i="1"/>
  <c r="BY627" i="1"/>
  <c r="CA627" i="1"/>
  <c r="D13005" i="3"/>
  <c r="D13006" i="3"/>
  <c r="D13007" i="3"/>
  <c r="D13008" i="3"/>
  <c r="D13009" i="3"/>
  <c r="D13010" i="3"/>
  <c r="D13011" i="3"/>
  <c r="D13012" i="3"/>
  <c r="D13013" i="3"/>
  <c r="D13014" i="3"/>
  <c r="D13015" i="3"/>
  <c r="D13016" i="3"/>
  <c r="D13017" i="3"/>
  <c r="D13018" i="3"/>
  <c r="D13019" i="3"/>
  <c r="D13020" i="3"/>
  <c r="D13021" i="3"/>
  <c r="D13022" i="3"/>
  <c r="D13023" i="3"/>
  <c r="D13004" i="3"/>
  <c r="AQ626" i="1"/>
  <c r="AP626" i="1"/>
  <c r="J626" i="1"/>
  <c r="I626" i="1"/>
  <c r="H626" i="1"/>
  <c r="F626" i="1"/>
  <c r="D626" i="1"/>
  <c r="K626" i="1"/>
  <c r="L626" i="1"/>
  <c r="M626" i="1"/>
  <c r="N626" i="1"/>
  <c r="O626" i="1"/>
  <c r="P626" i="1"/>
  <c r="Q626" i="1"/>
  <c r="R626" i="1"/>
  <c r="S626" i="1"/>
  <c r="T626" i="1"/>
  <c r="U626" i="1"/>
  <c r="W626" i="1"/>
  <c r="X626" i="1"/>
  <c r="Y626" i="1"/>
  <c r="AA626" i="1"/>
  <c r="AB626" i="1"/>
  <c r="AC626" i="1"/>
  <c r="AD626" i="1"/>
  <c r="AE626" i="1"/>
  <c r="AF626" i="1"/>
  <c r="AG626" i="1"/>
  <c r="AH626" i="1"/>
  <c r="AI626" i="1"/>
  <c r="AK626" i="1"/>
  <c r="AL626" i="1"/>
  <c r="AM626" i="1"/>
  <c r="AN626" i="1"/>
  <c r="AR626" i="1"/>
  <c r="AT626" i="1"/>
  <c r="AU626" i="1"/>
  <c r="AV626" i="1"/>
  <c r="AW626" i="1"/>
  <c r="AY626" i="1"/>
  <c r="AZ626" i="1"/>
  <c r="BA626" i="1"/>
  <c r="BB626" i="1"/>
  <c r="BC626" i="1"/>
  <c r="BG626" i="1"/>
  <c r="BF626" i="1"/>
  <c r="BI626" i="1"/>
  <c r="BK626" i="1"/>
  <c r="BM626" i="1"/>
  <c r="BO626" i="1"/>
  <c r="BQ626" i="1"/>
  <c r="BS626" i="1"/>
  <c r="BU626" i="1"/>
  <c r="BW626" i="1"/>
  <c r="BY626" i="1"/>
  <c r="CA626" i="1"/>
  <c r="D12985" i="3"/>
  <c r="D12986" i="3"/>
  <c r="D12987" i="3"/>
  <c r="D12988" i="3"/>
  <c r="D12989" i="3"/>
  <c r="D12990" i="3"/>
  <c r="D12991" i="3"/>
  <c r="D12992" i="3"/>
  <c r="D12993" i="3"/>
  <c r="D12994" i="3"/>
  <c r="D12995" i="3"/>
  <c r="D12996" i="3"/>
  <c r="D12997" i="3"/>
  <c r="D12998" i="3"/>
  <c r="D12999" i="3"/>
  <c r="D13000" i="3"/>
  <c r="D13001" i="3"/>
  <c r="D13002" i="3"/>
  <c r="D13003" i="3"/>
  <c r="D12984" i="3"/>
  <c r="AQ625" i="1"/>
  <c r="AP625" i="1"/>
  <c r="J625" i="1"/>
  <c r="I625" i="1"/>
  <c r="H625" i="1"/>
  <c r="F625" i="1"/>
  <c r="D625" i="1"/>
  <c r="K625" i="1"/>
  <c r="L625" i="1"/>
  <c r="M625" i="1"/>
  <c r="N625" i="1"/>
  <c r="O625" i="1"/>
  <c r="P625" i="1"/>
  <c r="Q625" i="1"/>
  <c r="R625" i="1"/>
  <c r="S625" i="1"/>
  <c r="T625" i="1"/>
  <c r="U625" i="1"/>
  <c r="W625" i="1"/>
  <c r="X625" i="1"/>
  <c r="Y625" i="1"/>
  <c r="AA625" i="1"/>
  <c r="AB625" i="1"/>
  <c r="AC625" i="1"/>
  <c r="AD625" i="1"/>
  <c r="AE625" i="1"/>
  <c r="AF625" i="1"/>
  <c r="AG625" i="1"/>
  <c r="AH625" i="1"/>
  <c r="AI625" i="1"/>
  <c r="AK625" i="1"/>
  <c r="AL625" i="1"/>
  <c r="AM625" i="1"/>
  <c r="AN625" i="1"/>
  <c r="AR625" i="1"/>
  <c r="AT625" i="1"/>
  <c r="AU625" i="1"/>
  <c r="AV625" i="1"/>
  <c r="AW625" i="1"/>
  <c r="AY625" i="1"/>
  <c r="AZ625" i="1"/>
  <c r="BA625" i="1"/>
  <c r="BB625" i="1"/>
  <c r="BC625" i="1"/>
  <c r="BF625" i="1"/>
  <c r="BG625" i="1"/>
  <c r="BI625" i="1"/>
  <c r="BK625" i="1"/>
  <c r="BM625" i="1"/>
  <c r="BO625" i="1"/>
  <c r="BQ625" i="1"/>
  <c r="BS625" i="1"/>
  <c r="BU625" i="1"/>
  <c r="BW625" i="1"/>
  <c r="BY625" i="1"/>
  <c r="CA625" i="1"/>
  <c r="D12983" i="3"/>
  <c r="D12965" i="3"/>
  <c r="D12966" i="3"/>
  <c r="D12967" i="3"/>
  <c r="D12968" i="3"/>
  <c r="D12969" i="3"/>
  <c r="D12970" i="3"/>
  <c r="D12971" i="3"/>
  <c r="D12972" i="3"/>
  <c r="D12973" i="3"/>
  <c r="D12974" i="3"/>
  <c r="D12975" i="3"/>
  <c r="D12976" i="3"/>
  <c r="D12977" i="3"/>
  <c r="D12978" i="3"/>
  <c r="D12979" i="3"/>
  <c r="D12980" i="3"/>
  <c r="D12981" i="3"/>
  <c r="D12982" i="3"/>
  <c r="D12964" i="3"/>
  <c r="AQ624" i="1"/>
  <c r="AP624" i="1"/>
  <c r="J624" i="1"/>
  <c r="I624" i="1"/>
  <c r="H624" i="1"/>
  <c r="F624" i="1"/>
  <c r="F623" i="1"/>
  <c r="F622" i="1"/>
  <c r="D624" i="1"/>
  <c r="K624" i="1"/>
  <c r="L624" i="1"/>
  <c r="M624" i="1"/>
  <c r="N624" i="1"/>
  <c r="O624" i="1"/>
  <c r="P624" i="1"/>
  <c r="Q624" i="1"/>
  <c r="R624" i="1"/>
  <c r="S624" i="1"/>
  <c r="T624" i="1"/>
  <c r="U624" i="1"/>
  <c r="W624" i="1"/>
  <c r="X624" i="1"/>
  <c r="Y624" i="1"/>
  <c r="AA624" i="1"/>
  <c r="AB624" i="1"/>
  <c r="AC624" i="1"/>
  <c r="AD624" i="1"/>
  <c r="AE624" i="1"/>
  <c r="AF624" i="1"/>
  <c r="AG624" i="1"/>
  <c r="AH624" i="1"/>
  <c r="AI624" i="1"/>
  <c r="AK624" i="1"/>
  <c r="AL624" i="1"/>
  <c r="AM624" i="1"/>
  <c r="AN624" i="1"/>
  <c r="AR624" i="1"/>
  <c r="AT624" i="1"/>
  <c r="AU624" i="1"/>
  <c r="AV624" i="1"/>
  <c r="AW624" i="1"/>
  <c r="AY624" i="1"/>
  <c r="AZ624" i="1"/>
  <c r="BA624" i="1"/>
  <c r="BB624" i="1"/>
  <c r="BC624" i="1"/>
  <c r="BF624" i="1"/>
  <c r="BG624" i="1"/>
  <c r="BI624" i="1"/>
  <c r="BK624" i="1"/>
  <c r="BM624" i="1"/>
  <c r="BO624" i="1"/>
  <c r="BQ624" i="1"/>
  <c r="BS624" i="1"/>
  <c r="BU624" i="1"/>
  <c r="BW624" i="1"/>
  <c r="BY624" i="1"/>
  <c r="CA624" i="1"/>
  <c r="D12945" i="3"/>
  <c r="D12946" i="3"/>
  <c r="D12947" i="3"/>
  <c r="D12948" i="3"/>
  <c r="D12949" i="3"/>
  <c r="D12950" i="3"/>
  <c r="D12951" i="3"/>
  <c r="D12952" i="3"/>
  <c r="D12953" i="3"/>
  <c r="D12954" i="3"/>
  <c r="D12955" i="3"/>
  <c r="D12956" i="3"/>
  <c r="D12957" i="3"/>
  <c r="D12958" i="3"/>
  <c r="D12959" i="3"/>
  <c r="D12960" i="3"/>
  <c r="D12961" i="3"/>
  <c r="D12962" i="3"/>
  <c r="D12963" i="3"/>
  <c r="D12944" i="3"/>
  <c r="AQ623" i="1"/>
  <c r="AP623" i="1"/>
  <c r="J623" i="1"/>
  <c r="I623" i="1"/>
  <c r="H623" i="1"/>
  <c r="D623" i="1"/>
  <c r="K623" i="1"/>
  <c r="L623" i="1"/>
  <c r="M623" i="1"/>
  <c r="N623" i="1"/>
  <c r="O623" i="1"/>
  <c r="P623" i="1"/>
  <c r="Q623" i="1"/>
  <c r="R623" i="1"/>
  <c r="S623" i="1"/>
  <c r="T623" i="1"/>
  <c r="U623" i="1"/>
  <c r="W623" i="1"/>
  <c r="X623" i="1"/>
  <c r="Y623" i="1"/>
  <c r="AA623" i="1"/>
  <c r="AB623" i="1"/>
  <c r="AC623" i="1"/>
  <c r="AD623" i="1"/>
  <c r="AE623" i="1"/>
  <c r="AF623" i="1"/>
  <c r="AG623" i="1"/>
  <c r="AH623" i="1"/>
  <c r="AI623" i="1"/>
  <c r="AK623" i="1"/>
  <c r="AL623" i="1"/>
  <c r="AM623" i="1"/>
  <c r="AN623" i="1"/>
  <c r="AR623" i="1"/>
  <c r="AT623" i="1"/>
  <c r="AU623" i="1"/>
  <c r="AV623" i="1"/>
  <c r="AW623" i="1"/>
  <c r="AY623" i="1"/>
  <c r="AZ623" i="1"/>
  <c r="BA623" i="1"/>
  <c r="BB623" i="1"/>
  <c r="BC623" i="1"/>
  <c r="BF623" i="1"/>
  <c r="BG623" i="1"/>
  <c r="BI623" i="1"/>
  <c r="BK623" i="1"/>
  <c r="BM623" i="1"/>
  <c r="BO623" i="1"/>
  <c r="BQ623" i="1"/>
  <c r="BS623" i="1"/>
  <c r="BU623" i="1"/>
  <c r="BW623" i="1"/>
  <c r="BY623" i="1"/>
  <c r="CA623" i="1"/>
  <c r="D12926" i="3"/>
  <c r="D12927" i="3"/>
  <c r="D12928" i="3"/>
  <c r="D12929" i="3"/>
  <c r="D12930" i="3"/>
  <c r="D12931" i="3"/>
  <c r="D12932" i="3"/>
  <c r="D12933" i="3"/>
  <c r="D12934" i="3"/>
  <c r="D12935" i="3"/>
  <c r="D12936" i="3"/>
  <c r="D12937" i="3"/>
  <c r="D12938" i="3"/>
  <c r="D12939" i="3"/>
  <c r="D12940" i="3"/>
  <c r="D12941" i="3"/>
  <c r="D12942" i="3"/>
  <c r="D12943" i="3"/>
  <c r="D12925" i="3"/>
  <c r="AQ622" i="1"/>
  <c r="AP622" i="1"/>
  <c r="J622" i="1"/>
  <c r="J621" i="1"/>
  <c r="I622" i="1"/>
  <c r="H622" i="1"/>
  <c r="D622" i="1"/>
  <c r="K622" i="1"/>
  <c r="L622" i="1"/>
  <c r="M622" i="1"/>
  <c r="N622" i="1"/>
  <c r="O622" i="1"/>
  <c r="P622" i="1"/>
  <c r="Q622" i="1"/>
  <c r="R622" i="1"/>
  <c r="S622" i="1"/>
  <c r="T622" i="1"/>
  <c r="U622" i="1"/>
  <c r="W622" i="1"/>
  <c r="X622" i="1"/>
  <c r="Y622" i="1"/>
  <c r="AA622" i="1"/>
  <c r="AB622" i="1"/>
  <c r="AC622" i="1"/>
  <c r="AD622" i="1"/>
  <c r="AE622" i="1"/>
  <c r="AF622" i="1"/>
  <c r="AG622" i="1"/>
  <c r="AH622" i="1"/>
  <c r="AI622" i="1"/>
  <c r="AK622" i="1"/>
  <c r="AL622" i="1"/>
  <c r="AM622" i="1"/>
  <c r="AN622" i="1"/>
  <c r="AR622" i="1"/>
  <c r="AT622" i="1"/>
  <c r="AU622" i="1"/>
  <c r="AV622" i="1"/>
  <c r="AW622" i="1"/>
  <c r="AY622" i="1"/>
  <c r="AZ622" i="1"/>
  <c r="BA622" i="1"/>
  <c r="BB622" i="1"/>
  <c r="BC622" i="1"/>
  <c r="BC621" i="1"/>
  <c r="BD622" i="1"/>
  <c r="BE622" i="1"/>
  <c r="BF622" i="1"/>
  <c r="BG622" i="1"/>
  <c r="BI622" i="1"/>
  <c r="BK622" i="1"/>
  <c r="BM622" i="1"/>
  <c r="BO622" i="1"/>
  <c r="BQ622" i="1"/>
  <c r="BS622" i="1"/>
  <c r="BU622" i="1"/>
  <c r="BW622" i="1"/>
  <c r="BY622" i="1"/>
  <c r="CA622" i="1"/>
  <c r="D12924" i="3"/>
  <c r="D12923" i="3"/>
  <c r="D12922" i="3"/>
  <c r="D12921" i="3"/>
  <c r="D12920" i="3"/>
  <c r="D12919" i="3"/>
  <c r="D12918" i="3"/>
  <c r="D12917" i="3"/>
  <c r="D12916" i="3"/>
  <c r="D12915" i="3"/>
  <c r="D12914" i="3"/>
  <c r="D12913" i="3"/>
  <c r="D12912" i="3"/>
  <c r="D12911" i="3"/>
  <c r="D12910" i="3"/>
  <c r="D12909" i="3"/>
  <c r="D12908" i="3"/>
  <c r="D12907" i="3"/>
  <c r="D12906" i="3"/>
  <c r="D12905" i="3"/>
  <c r="AQ621" i="1"/>
  <c r="AP621" i="1"/>
  <c r="I621" i="1"/>
  <c r="H621" i="1"/>
  <c r="F621" i="1"/>
  <c r="D621" i="1"/>
  <c r="K621" i="1"/>
  <c r="L621" i="1"/>
  <c r="M621" i="1"/>
  <c r="N621" i="1"/>
  <c r="O621" i="1"/>
  <c r="P621" i="1"/>
  <c r="Q621" i="1"/>
  <c r="R621" i="1"/>
  <c r="S621" i="1"/>
  <c r="T621" i="1"/>
  <c r="U621" i="1"/>
  <c r="W621" i="1"/>
  <c r="X621" i="1"/>
  <c r="Y621" i="1"/>
  <c r="AA621" i="1"/>
  <c r="AB621" i="1"/>
  <c r="AC621" i="1"/>
  <c r="AD621" i="1"/>
  <c r="AE621" i="1"/>
  <c r="AF621" i="1"/>
  <c r="AG621" i="1"/>
  <c r="AH621" i="1"/>
  <c r="AI621" i="1"/>
  <c r="AK621" i="1"/>
  <c r="AL621" i="1"/>
  <c r="AM621" i="1"/>
  <c r="AN621" i="1"/>
  <c r="AR621" i="1"/>
  <c r="AT621" i="1"/>
  <c r="AU621" i="1"/>
  <c r="AV621" i="1"/>
  <c r="AW621" i="1"/>
  <c r="AY621" i="1"/>
  <c r="AZ621" i="1"/>
  <c r="BA621" i="1"/>
  <c r="BB621" i="1"/>
  <c r="BF621" i="1"/>
  <c r="BG621" i="1"/>
  <c r="BI621" i="1"/>
  <c r="BK621" i="1"/>
  <c r="BM621" i="1"/>
  <c r="BO621" i="1"/>
  <c r="BQ621" i="1"/>
  <c r="BS621" i="1"/>
  <c r="BU621" i="1"/>
  <c r="BW621" i="1"/>
  <c r="BY621" i="1"/>
  <c r="CA621" i="1"/>
  <c r="D12904" i="3"/>
  <c r="D12903" i="3"/>
  <c r="D12902" i="3"/>
  <c r="D12901" i="3"/>
  <c r="D12899" i="3"/>
  <c r="D12898" i="3"/>
  <c r="D12897" i="3"/>
  <c r="D12896" i="3"/>
  <c r="D12895" i="3"/>
  <c r="D12894" i="3"/>
  <c r="D12893" i="3"/>
  <c r="D12892" i="3"/>
  <c r="D12891" i="3"/>
  <c r="D12890" i="3"/>
  <c r="D12889" i="3"/>
  <c r="D12888" i="3"/>
  <c r="D12887" i="3"/>
  <c r="D12886" i="3"/>
  <c r="D12885" i="3"/>
  <c r="D12866" i="3"/>
  <c r="D12867" i="3"/>
  <c r="D12868" i="3"/>
  <c r="D12869" i="3"/>
  <c r="D12870" i="3"/>
  <c r="D12871" i="3"/>
  <c r="D12872" i="3"/>
  <c r="D12873" i="3"/>
  <c r="D12874" i="3"/>
  <c r="D12875" i="3"/>
  <c r="D12876" i="3"/>
  <c r="D12877" i="3"/>
  <c r="D12878" i="3"/>
  <c r="D12879" i="3"/>
  <c r="D12880" i="3"/>
  <c r="D12881" i="3"/>
  <c r="D12882" i="3"/>
  <c r="D12883" i="3"/>
  <c r="D12884" i="3"/>
  <c r="D12865" i="3"/>
  <c r="AQ620" i="1"/>
  <c r="AP620" i="1"/>
  <c r="J620" i="1"/>
  <c r="I620" i="1"/>
  <c r="H620" i="1"/>
  <c r="F620" i="1"/>
  <c r="D620" i="1"/>
  <c r="K620" i="1"/>
  <c r="L620" i="1"/>
  <c r="M620" i="1"/>
  <c r="N620" i="1"/>
  <c r="O620" i="1"/>
  <c r="P620" i="1"/>
  <c r="Q620" i="1"/>
  <c r="R620" i="1"/>
  <c r="S620" i="1"/>
  <c r="T620" i="1"/>
  <c r="U620" i="1"/>
  <c r="W620" i="1"/>
  <c r="X620" i="1"/>
  <c r="Y620" i="1"/>
  <c r="AA620" i="1"/>
  <c r="AB620" i="1"/>
  <c r="AC620" i="1"/>
  <c r="AD620" i="1"/>
  <c r="AE620" i="1"/>
  <c r="AF620" i="1"/>
  <c r="AG620" i="1"/>
  <c r="AH620" i="1"/>
  <c r="AI620" i="1"/>
  <c r="AK620" i="1"/>
  <c r="AL620" i="1"/>
  <c r="AM620" i="1"/>
  <c r="AN620" i="1"/>
  <c r="AR620" i="1"/>
  <c r="AT620" i="1"/>
  <c r="AU620" i="1"/>
  <c r="AV620" i="1"/>
  <c r="AW620" i="1"/>
  <c r="AY620" i="1"/>
  <c r="AZ620" i="1"/>
  <c r="BA620" i="1"/>
  <c r="BB620" i="1"/>
  <c r="BC620" i="1"/>
  <c r="BF620" i="1"/>
  <c r="BG620" i="1"/>
  <c r="BI620" i="1"/>
  <c r="BK620" i="1"/>
  <c r="BM620" i="1"/>
  <c r="BO620" i="1"/>
  <c r="BQ620" i="1"/>
  <c r="BS620" i="1"/>
  <c r="BU620" i="1"/>
  <c r="BW620" i="1"/>
  <c r="BY620" i="1"/>
  <c r="CA620" i="1"/>
  <c r="AQ619" i="1"/>
  <c r="AP619" i="1"/>
  <c r="J619" i="1"/>
  <c r="I619" i="1"/>
  <c r="H619" i="1"/>
  <c r="F619" i="1"/>
  <c r="D619" i="1"/>
  <c r="K619" i="1"/>
  <c r="L619" i="1"/>
  <c r="M619" i="1"/>
  <c r="N619" i="1"/>
  <c r="O619" i="1"/>
  <c r="P619" i="1"/>
  <c r="Q619" i="1"/>
  <c r="R619" i="1"/>
  <c r="S619" i="1"/>
  <c r="T619" i="1"/>
  <c r="U619" i="1"/>
  <c r="W619" i="1"/>
  <c r="X619" i="1"/>
  <c r="Y619" i="1"/>
  <c r="AA619" i="1"/>
  <c r="AB619" i="1"/>
  <c r="AC619" i="1"/>
  <c r="AD619" i="1"/>
  <c r="AE619" i="1"/>
  <c r="AF619" i="1"/>
  <c r="AG619" i="1"/>
  <c r="AH619" i="1"/>
  <c r="AI619" i="1"/>
  <c r="AK619" i="1"/>
  <c r="AL619" i="1"/>
  <c r="AM619" i="1"/>
  <c r="AN619" i="1"/>
  <c r="AR619" i="1"/>
  <c r="AT619" i="1"/>
  <c r="AU619" i="1"/>
  <c r="AV619" i="1"/>
  <c r="AW619" i="1"/>
  <c r="AY619" i="1"/>
  <c r="AZ619" i="1"/>
  <c r="BA619" i="1"/>
  <c r="BB619" i="1"/>
  <c r="BC619" i="1"/>
  <c r="BF619" i="1"/>
  <c r="BG619" i="1"/>
  <c r="BI619" i="1"/>
  <c r="BK619" i="1"/>
  <c r="BM619" i="1"/>
  <c r="BO619" i="1"/>
  <c r="BQ619" i="1"/>
  <c r="BS619" i="1"/>
  <c r="BU619" i="1"/>
  <c r="BW619" i="1"/>
  <c r="BY619" i="1"/>
  <c r="CA619" i="1"/>
  <c r="D12863" i="3"/>
  <c r="D12864" i="3"/>
  <c r="D12846" i="3"/>
  <c r="D12847" i="3"/>
  <c r="D12848" i="3"/>
  <c r="D12849" i="3"/>
  <c r="D12850" i="3"/>
  <c r="D12851" i="3"/>
  <c r="D12852" i="3"/>
  <c r="D12853" i="3"/>
  <c r="D12854" i="3"/>
  <c r="D12856" i="3"/>
  <c r="D12857" i="3"/>
  <c r="D12858" i="3"/>
  <c r="D12859" i="3"/>
  <c r="D12860" i="3"/>
  <c r="D12861" i="3"/>
  <c r="D12862" i="3"/>
  <c r="D12845" i="3"/>
  <c r="AQ618" i="1"/>
  <c r="AP618" i="1"/>
  <c r="J618" i="1"/>
  <c r="I618" i="1"/>
  <c r="H618" i="1"/>
  <c r="F618" i="1"/>
  <c r="D618" i="1"/>
  <c r="K618" i="1"/>
  <c r="L618" i="1"/>
  <c r="M618" i="1"/>
  <c r="N618" i="1"/>
  <c r="O618" i="1"/>
  <c r="P618" i="1"/>
  <c r="Q618" i="1"/>
  <c r="R618" i="1"/>
  <c r="S618" i="1"/>
  <c r="T618" i="1"/>
  <c r="U618" i="1"/>
  <c r="W618" i="1"/>
  <c r="X618" i="1"/>
  <c r="Y618" i="1"/>
  <c r="AA618" i="1"/>
  <c r="AB618" i="1"/>
  <c r="AC618" i="1"/>
  <c r="AD618" i="1"/>
  <c r="AE618" i="1"/>
  <c r="AF618" i="1"/>
  <c r="AG618" i="1"/>
  <c r="AH618" i="1"/>
  <c r="AI618" i="1"/>
  <c r="AK618" i="1"/>
  <c r="AL618" i="1"/>
  <c r="AM618" i="1"/>
  <c r="AN618" i="1"/>
  <c r="AR618" i="1"/>
  <c r="AT618" i="1"/>
  <c r="AU618" i="1"/>
  <c r="AV618" i="1"/>
  <c r="AW618" i="1"/>
  <c r="AY618" i="1"/>
  <c r="AZ618" i="1"/>
  <c r="BA618" i="1"/>
  <c r="BB618" i="1"/>
  <c r="BC618" i="1"/>
  <c r="BF618" i="1"/>
  <c r="BG618" i="1"/>
  <c r="BI618" i="1"/>
  <c r="BK618" i="1"/>
  <c r="BM618" i="1"/>
  <c r="BO618" i="1"/>
  <c r="BQ618" i="1"/>
  <c r="BS618" i="1"/>
  <c r="BU618" i="1"/>
  <c r="BW618" i="1"/>
  <c r="BY618" i="1"/>
  <c r="CA618" i="1"/>
  <c r="D12839" i="3"/>
  <c r="D12840" i="3"/>
  <c r="D12841" i="3"/>
  <c r="D12842" i="3"/>
  <c r="D12843" i="3"/>
  <c r="D12844" i="3"/>
  <c r="D12827" i="3"/>
  <c r="D12828" i="3"/>
  <c r="D12829" i="3"/>
  <c r="D12830" i="3"/>
  <c r="D12831" i="3"/>
  <c r="D12832" i="3"/>
  <c r="D12833" i="3"/>
  <c r="D12834" i="3"/>
  <c r="D12835" i="3"/>
  <c r="D12836" i="3"/>
  <c r="D12837" i="3"/>
  <c r="D12838" i="3"/>
  <c r="D12826" i="3"/>
  <c r="AQ617" i="1"/>
  <c r="AP617" i="1"/>
  <c r="J617" i="1"/>
  <c r="I617" i="1"/>
  <c r="H617" i="1"/>
  <c r="F617" i="1"/>
  <c r="D617" i="1"/>
  <c r="K617" i="1"/>
  <c r="L617" i="1"/>
  <c r="M617" i="1"/>
  <c r="N617" i="1"/>
  <c r="O617" i="1"/>
  <c r="P617" i="1"/>
  <c r="Q617" i="1"/>
  <c r="R617" i="1"/>
  <c r="S617" i="1"/>
  <c r="T617" i="1"/>
  <c r="U617" i="1"/>
  <c r="W617" i="1"/>
  <c r="X617" i="1"/>
  <c r="Y617" i="1"/>
  <c r="AA617" i="1"/>
  <c r="AB617" i="1"/>
  <c r="AC617" i="1"/>
  <c r="AD617" i="1"/>
  <c r="AE617" i="1"/>
  <c r="AF617" i="1"/>
  <c r="AG617" i="1"/>
  <c r="AH617" i="1"/>
  <c r="AI617" i="1"/>
  <c r="AK617" i="1"/>
  <c r="AL617" i="1"/>
  <c r="AM617" i="1"/>
  <c r="AN617" i="1"/>
  <c r="AR617" i="1"/>
  <c r="AT617" i="1"/>
  <c r="AU617" i="1"/>
  <c r="AV617" i="1"/>
  <c r="AW617" i="1"/>
  <c r="AY617" i="1"/>
  <c r="AZ617" i="1"/>
  <c r="BA617" i="1"/>
  <c r="BB617" i="1"/>
  <c r="BC617" i="1"/>
  <c r="BF617" i="1"/>
  <c r="BG617" i="1"/>
  <c r="BI617" i="1"/>
  <c r="BK617" i="1"/>
  <c r="BM617" i="1"/>
  <c r="BO617" i="1"/>
  <c r="BQ617" i="1"/>
  <c r="BS617" i="1"/>
  <c r="BU617" i="1"/>
  <c r="BW617" i="1"/>
  <c r="BY617" i="1"/>
  <c r="CA617" i="1"/>
  <c r="D12823" i="3"/>
  <c r="D12824" i="3"/>
  <c r="D12825" i="3"/>
  <c r="D12807" i="3"/>
  <c r="D12808" i="3"/>
  <c r="D12809" i="3"/>
  <c r="D12810" i="3"/>
  <c r="D12811" i="3"/>
  <c r="D12812" i="3"/>
  <c r="D12813" i="3"/>
  <c r="D12814" i="3"/>
  <c r="D12816" i="3"/>
  <c r="D12817" i="3"/>
  <c r="D12818" i="3"/>
  <c r="D12819" i="3"/>
  <c r="D12820" i="3"/>
  <c r="D12821" i="3"/>
  <c r="D12822" i="3"/>
  <c r="D12806" i="3"/>
  <c r="AQ616" i="1"/>
  <c r="AP616" i="1"/>
  <c r="J616" i="1"/>
  <c r="I616" i="1"/>
  <c r="H616" i="1"/>
  <c r="F616" i="1"/>
  <c r="D616" i="1"/>
  <c r="K616" i="1"/>
  <c r="L616" i="1"/>
  <c r="M616" i="1"/>
  <c r="N616" i="1"/>
  <c r="O616" i="1"/>
  <c r="P616" i="1"/>
  <c r="Q616" i="1"/>
  <c r="R616" i="1"/>
  <c r="S616" i="1"/>
  <c r="T616" i="1"/>
  <c r="U616" i="1"/>
  <c r="W616" i="1"/>
  <c r="X616" i="1"/>
  <c r="Y616" i="1"/>
  <c r="AA616" i="1"/>
  <c r="AB616" i="1"/>
  <c r="AC616" i="1"/>
  <c r="AD616" i="1"/>
  <c r="AE616" i="1"/>
  <c r="AF616" i="1"/>
  <c r="AG616" i="1"/>
  <c r="AH616" i="1"/>
  <c r="AI616" i="1"/>
  <c r="AK616" i="1"/>
  <c r="AL616" i="1"/>
  <c r="AM616" i="1"/>
  <c r="AN616" i="1"/>
  <c r="AR616" i="1"/>
  <c r="AT616" i="1"/>
  <c r="AU616" i="1"/>
  <c r="AV616" i="1"/>
  <c r="AW616" i="1"/>
  <c r="AY616" i="1"/>
  <c r="AZ616" i="1"/>
  <c r="BA616" i="1"/>
  <c r="BB616" i="1"/>
  <c r="BC616" i="1"/>
  <c r="BC615" i="1"/>
  <c r="BD616" i="1"/>
  <c r="BE616" i="1"/>
  <c r="BF616" i="1"/>
  <c r="BG616" i="1"/>
  <c r="BI616" i="1"/>
  <c r="BK616" i="1"/>
  <c r="BM616" i="1"/>
  <c r="BO616" i="1"/>
  <c r="BQ616" i="1"/>
  <c r="BS616" i="1"/>
  <c r="BU616" i="1"/>
  <c r="BW616" i="1"/>
  <c r="BY616" i="1"/>
  <c r="CA616" i="1"/>
  <c r="D12804" i="3"/>
  <c r="D12805" i="3"/>
  <c r="D12787" i="3"/>
  <c r="D12788" i="3"/>
  <c r="D12789" i="3"/>
  <c r="D12790" i="3"/>
  <c r="D12791" i="3"/>
  <c r="D12792" i="3"/>
  <c r="D12793" i="3"/>
  <c r="D12794" i="3"/>
  <c r="D12795" i="3"/>
  <c r="D12796" i="3"/>
  <c r="D12797" i="3"/>
  <c r="D12798" i="3"/>
  <c r="D12799" i="3"/>
  <c r="D12800" i="3"/>
  <c r="D12801" i="3"/>
  <c r="D12802" i="3"/>
  <c r="D12803" i="3"/>
  <c r="D12786" i="3"/>
  <c r="AQ615" i="1"/>
  <c r="AP615" i="1"/>
  <c r="J615" i="1"/>
  <c r="I615" i="1"/>
  <c r="H615" i="1"/>
  <c r="F615" i="1"/>
  <c r="D615" i="1"/>
  <c r="K615" i="1"/>
  <c r="L615" i="1"/>
  <c r="M615" i="1"/>
  <c r="N615" i="1"/>
  <c r="O615" i="1"/>
  <c r="P615" i="1"/>
  <c r="Q615" i="1"/>
  <c r="R615" i="1"/>
  <c r="S615" i="1"/>
  <c r="T615" i="1"/>
  <c r="U615" i="1"/>
  <c r="W615" i="1"/>
  <c r="X615" i="1"/>
  <c r="Y615" i="1"/>
  <c r="AA615" i="1"/>
  <c r="AB615" i="1"/>
  <c r="AC615" i="1"/>
  <c r="AD615" i="1"/>
  <c r="AE615" i="1"/>
  <c r="AF615" i="1"/>
  <c r="AG615" i="1"/>
  <c r="AH615" i="1"/>
  <c r="AI615" i="1"/>
  <c r="AK615" i="1"/>
  <c r="AL615" i="1"/>
  <c r="AM615" i="1"/>
  <c r="AN615" i="1"/>
  <c r="AR615" i="1"/>
  <c r="AT615" i="1"/>
  <c r="AU615" i="1"/>
  <c r="AV615" i="1"/>
  <c r="AW615" i="1"/>
  <c r="AY615" i="1"/>
  <c r="AZ615" i="1"/>
  <c r="BA615" i="1"/>
  <c r="BB615" i="1"/>
  <c r="BF615" i="1"/>
  <c r="BG615" i="1"/>
  <c r="BI615" i="1"/>
  <c r="BK615" i="1"/>
  <c r="BM615" i="1"/>
  <c r="BO615" i="1"/>
  <c r="BQ615" i="1"/>
  <c r="BS615" i="1"/>
  <c r="BU615" i="1"/>
  <c r="BW615" i="1"/>
  <c r="BY615" i="1"/>
  <c r="CA615" i="1"/>
  <c r="D12785" i="3"/>
  <c r="D12767" i="3"/>
  <c r="D12768" i="3"/>
  <c r="D12769" i="3"/>
  <c r="D12770" i="3"/>
  <c r="D12771" i="3"/>
  <c r="D12772" i="3"/>
  <c r="D12773" i="3"/>
  <c r="D12774" i="3"/>
  <c r="D12775" i="3"/>
  <c r="D12776" i="3"/>
  <c r="D12777" i="3"/>
  <c r="D12778" i="3"/>
  <c r="D12779" i="3"/>
  <c r="D12780" i="3"/>
  <c r="D12781" i="3"/>
  <c r="D12782" i="3"/>
  <c r="D12784" i="3"/>
  <c r="D12766" i="3"/>
  <c r="AQ614" i="1"/>
  <c r="AP614" i="1"/>
  <c r="J614" i="1"/>
  <c r="I614" i="1"/>
  <c r="H614" i="1"/>
  <c r="F614" i="1"/>
  <c r="D614" i="1"/>
  <c r="K614" i="1"/>
  <c r="L614" i="1"/>
  <c r="M614" i="1"/>
  <c r="N614" i="1"/>
  <c r="O614" i="1"/>
  <c r="P614" i="1"/>
  <c r="Q614" i="1"/>
  <c r="R614" i="1"/>
  <c r="S614" i="1"/>
  <c r="T614" i="1"/>
  <c r="U614" i="1"/>
  <c r="W614" i="1"/>
  <c r="X614" i="1"/>
  <c r="Y614" i="1"/>
  <c r="AA614" i="1"/>
  <c r="AB614" i="1"/>
  <c r="AC614" i="1"/>
  <c r="AD614" i="1"/>
  <c r="AE614" i="1"/>
  <c r="AF614" i="1"/>
  <c r="AG614" i="1"/>
  <c r="AH614" i="1"/>
  <c r="AI614" i="1"/>
  <c r="AK614" i="1"/>
  <c r="AL614" i="1"/>
  <c r="AM614" i="1"/>
  <c r="AN614" i="1"/>
  <c r="AR614" i="1"/>
  <c r="AT614" i="1"/>
  <c r="AU614" i="1"/>
  <c r="AV614" i="1"/>
  <c r="AW614" i="1"/>
  <c r="AY614" i="1"/>
  <c r="AZ614" i="1"/>
  <c r="BA614" i="1"/>
  <c r="BB614" i="1"/>
  <c r="BC614" i="1"/>
  <c r="BC613" i="1"/>
  <c r="BD614" i="1"/>
  <c r="BE614" i="1"/>
  <c r="BF614" i="1"/>
  <c r="BG614" i="1"/>
  <c r="BI614" i="1"/>
  <c r="BK614" i="1"/>
  <c r="BM614" i="1"/>
  <c r="BO614" i="1"/>
  <c r="BQ614" i="1"/>
  <c r="BS614" i="1"/>
  <c r="BU614" i="1"/>
  <c r="BW614" i="1"/>
  <c r="BY614" i="1"/>
  <c r="CA614" i="1"/>
  <c r="D12764" i="3"/>
  <c r="D12765" i="3"/>
  <c r="D12747" i="3"/>
  <c r="D12748" i="3"/>
  <c r="D12749" i="3"/>
  <c r="D12750" i="3"/>
  <c r="D12751" i="3"/>
  <c r="D12752" i="3"/>
  <c r="D12753" i="3"/>
  <c r="D12754" i="3"/>
  <c r="D12755" i="3"/>
  <c r="D12756" i="3"/>
  <c r="D12757" i="3"/>
  <c r="D12758" i="3"/>
  <c r="D12759" i="3"/>
  <c r="D12760" i="3"/>
  <c r="D12761" i="3"/>
  <c r="D12762" i="3"/>
  <c r="D12763" i="3"/>
  <c r="D12746" i="3"/>
  <c r="AQ613" i="1"/>
  <c r="AP613" i="1"/>
  <c r="J613" i="1"/>
  <c r="I613" i="1"/>
  <c r="H613" i="1"/>
  <c r="F613" i="1"/>
  <c r="D613" i="1"/>
  <c r="K613" i="1"/>
  <c r="L613" i="1"/>
  <c r="M613" i="1"/>
  <c r="N613" i="1"/>
  <c r="O613" i="1"/>
  <c r="P613" i="1"/>
  <c r="Q613" i="1"/>
  <c r="R613" i="1"/>
  <c r="S613" i="1"/>
  <c r="T613" i="1"/>
  <c r="U613" i="1"/>
  <c r="W613" i="1"/>
  <c r="X613" i="1"/>
  <c r="Y613" i="1"/>
  <c r="AA613" i="1"/>
  <c r="AB613" i="1"/>
  <c r="AC613" i="1"/>
  <c r="AD613" i="1"/>
  <c r="AE613" i="1"/>
  <c r="AF613" i="1"/>
  <c r="AG613" i="1"/>
  <c r="AH613" i="1"/>
  <c r="AI613" i="1"/>
  <c r="AK613" i="1"/>
  <c r="AL613" i="1"/>
  <c r="AM613" i="1"/>
  <c r="AN613" i="1"/>
  <c r="AR613" i="1"/>
  <c r="AT613" i="1"/>
  <c r="AU613" i="1"/>
  <c r="AV613" i="1"/>
  <c r="AW613" i="1"/>
  <c r="AY613" i="1"/>
  <c r="AZ613" i="1"/>
  <c r="BA613" i="1"/>
  <c r="BB613" i="1"/>
  <c r="BF613" i="1"/>
  <c r="BG613" i="1"/>
  <c r="BI613" i="1"/>
  <c r="BK613" i="1"/>
  <c r="BM613" i="1"/>
  <c r="BO613" i="1"/>
  <c r="BQ613" i="1"/>
  <c r="BS613" i="1"/>
  <c r="BU613" i="1"/>
  <c r="BW613" i="1"/>
  <c r="BY613" i="1"/>
  <c r="CA613" i="1"/>
  <c r="D12727" i="3"/>
  <c r="D12728" i="3"/>
  <c r="D12729" i="3"/>
  <c r="D12730" i="3"/>
  <c r="D12731" i="3"/>
  <c r="D12732" i="3"/>
  <c r="D12733" i="3"/>
  <c r="D12734" i="3"/>
  <c r="D12735" i="3"/>
  <c r="D12736" i="3"/>
  <c r="D12737" i="3"/>
  <c r="D12738" i="3"/>
  <c r="D12739" i="3"/>
  <c r="D12740" i="3"/>
  <c r="D12741" i="3"/>
  <c r="D12742" i="3"/>
  <c r="D12743" i="3"/>
  <c r="D12744" i="3"/>
  <c r="D12745" i="3"/>
  <c r="D12726" i="3"/>
  <c r="AQ612" i="1"/>
  <c r="AP612" i="1"/>
  <c r="J612" i="1"/>
  <c r="I612" i="1"/>
  <c r="H612" i="1"/>
  <c r="F612" i="1"/>
  <c r="D612" i="1"/>
  <c r="K612" i="1"/>
  <c r="L612" i="1"/>
  <c r="M612" i="1"/>
  <c r="N612" i="1"/>
  <c r="O612" i="1"/>
  <c r="P612" i="1"/>
  <c r="Q612" i="1"/>
  <c r="R612" i="1"/>
  <c r="S612" i="1"/>
  <c r="T612" i="1"/>
  <c r="U612" i="1"/>
  <c r="W612" i="1"/>
  <c r="X612" i="1"/>
  <c r="Y612" i="1"/>
  <c r="AA612" i="1"/>
  <c r="AB612" i="1"/>
  <c r="AC612" i="1"/>
  <c r="AD612" i="1"/>
  <c r="AE612" i="1"/>
  <c r="AF612" i="1"/>
  <c r="AG612" i="1"/>
  <c r="AH612" i="1"/>
  <c r="AI612" i="1"/>
  <c r="AK612" i="1"/>
  <c r="AL612" i="1"/>
  <c r="AM612" i="1"/>
  <c r="AN612" i="1"/>
  <c r="AR612" i="1"/>
  <c r="AT612" i="1"/>
  <c r="AU612" i="1"/>
  <c r="AV612" i="1"/>
  <c r="AW612" i="1"/>
  <c r="AY612" i="1"/>
  <c r="AZ612" i="1"/>
  <c r="BA612" i="1"/>
  <c r="BB612" i="1"/>
  <c r="BC612" i="1"/>
  <c r="BF612" i="1"/>
  <c r="BG612" i="1"/>
  <c r="BI612" i="1"/>
  <c r="BK612" i="1"/>
  <c r="BM612" i="1"/>
  <c r="BO612" i="1"/>
  <c r="BQ612" i="1"/>
  <c r="BS612" i="1"/>
  <c r="BU612" i="1"/>
  <c r="BW612" i="1"/>
  <c r="BY612" i="1"/>
  <c r="CA612" i="1"/>
  <c r="D12707" i="3"/>
  <c r="D12708" i="3"/>
  <c r="D12709" i="3"/>
  <c r="D12710" i="3"/>
  <c r="D12711" i="3"/>
  <c r="D12712" i="3"/>
  <c r="D12713" i="3"/>
  <c r="D12714" i="3"/>
  <c r="D12715" i="3"/>
  <c r="D12716" i="3"/>
  <c r="D12717" i="3"/>
  <c r="D12718" i="3"/>
  <c r="D12719" i="3"/>
  <c r="D12720" i="3"/>
  <c r="D12721" i="3"/>
  <c r="D12722" i="3"/>
  <c r="D12723" i="3"/>
  <c r="D12724" i="3"/>
  <c r="D12725" i="3"/>
  <c r="D12706" i="3"/>
  <c r="AQ611" i="1"/>
  <c r="AP611" i="1"/>
  <c r="J611" i="1"/>
  <c r="I611" i="1"/>
  <c r="H611" i="1"/>
  <c r="F611" i="1"/>
  <c r="D611" i="1"/>
  <c r="K611" i="1"/>
  <c r="L611" i="1"/>
  <c r="M611" i="1"/>
  <c r="N611" i="1"/>
  <c r="O611" i="1"/>
  <c r="P611" i="1"/>
  <c r="Q611" i="1"/>
  <c r="R611" i="1"/>
  <c r="S611" i="1"/>
  <c r="T611" i="1"/>
  <c r="U611" i="1"/>
  <c r="W611" i="1"/>
  <c r="X611" i="1"/>
  <c r="Y611" i="1"/>
  <c r="AA611" i="1"/>
  <c r="AB611" i="1"/>
  <c r="AC611" i="1"/>
  <c r="AD611" i="1"/>
  <c r="AE611" i="1"/>
  <c r="AF611" i="1"/>
  <c r="AG611" i="1"/>
  <c r="AH611" i="1"/>
  <c r="AI611" i="1"/>
  <c r="AK611" i="1"/>
  <c r="AL611" i="1"/>
  <c r="AM611" i="1"/>
  <c r="AN611" i="1"/>
  <c r="AR611" i="1"/>
  <c r="AT611" i="1"/>
  <c r="AU611" i="1"/>
  <c r="AV611" i="1"/>
  <c r="AW611" i="1"/>
  <c r="AY611" i="1"/>
  <c r="AZ611" i="1"/>
  <c r="BA611" i="1"/>
  <c r="BB611" i="1"/>
  <c r="BC611" i="1"/>
  <c r="BF611" i="1"/>
  <c r="BG611" i="1"/>
  <c r="BI611" i="1"/>
  <c r="BK611" i="1"/>
  <c r="BM611" i="1"/>
  <c r="BO611" i="1"/>
  <c r="BQ611" i="1"/>
  <c r="BS611" i="1"/>
  <c r="BU611" i="1"/>
  <c r="BW611" i="1"/>
  <c r="BY611" i="1"/>
  <c r="CA611" i="1"/>
  <c r="D12705" i="3"/>
  <c r="D12687" i="3"/>
  <c r="D12688" i="3"/>
  <c r="D12689" i="3"/>
  <c r="D12690" i="3"/>
  <c r="D12691" i="3"/>
  <c r="D12692" i="3"/>
  <c r="D12693" i="3"/>
  <c r="D12694" i="3"/>
  <c r="D12695" i="3"/>
  <c r="D12696" i="3"/>
  <c r="D12697" i="3"/>
  <c r="D12698" i="3"/>
  <c r="D12699" i="3"/>
  <c r="D12700" i="3"/>
  <c r="D12701" i="3"/>
  <c r="D12702" i="3"/>
  <c r="D12703" i="3"/>
  <c r="D12704" i="3"/>
  <c r="D12686" i="3"/>
  <c r="D12683" i="3"/>
  <c r="D12684" i="3"/>
  <c r="D12685" i="3"/>
  <c r="D12667" i="3"/>
  <c r="D12668" i="3"/>
  <c r="D12669" i="3"/>
  <c r="D12670" i="3"/>
  <c r="D12671" i="3"/>
  <c r="D12672" i="3"/>
  <c r="D12673" i="3"/>
  <c r="D12674" i="3"/>
  <c r="D12675" i="3"/>
  <c r="D12676" i="3"/>
  <c r="D12677" i="3"/>
  <c r="D12678" i="3"/>
  <c r="D12679" i="3"/>
  <c r="D12680" i="3"/>
  <c r="D12681" i="3"/>
  <c r="D12682" i="3"/>
  <c r="D12666" i="3"/>
  <c r="AQ610" i="1"/>
  <c r="AP610" i="1"/>
  <c r="J610" i="1"/>
  <c r="I610" i="1"/>
  <c r="H610" i="1"/>
  <c r="F610" i="1"/>
  <c r="D610" i="1"/>
  <c r="K610" i="1"/>
  <c r="L610" i="1"/>
  <c r="M610" i="1"/>
  <c r="N610" i="1"/>
  <c r="O610" i="1"/>
  <c r="P610" i="1"/>
  <c r="Q610" i="1"/>
  <c r="R610" i="1"/>
  <c r="S610" i="1"/>
  <c r="T610" i="1"/>
  <c r="U610" i="1"/>
  <c r="W610" i="1"/>
  <c r="X610" i="1"/>
  <c r="Y610" i="1"/>
  <c r="AA610" i="1"/>
  <c r="AB610" i="1"/>
  <c r="AC610" i="1"/>
  <c r="AD610" i="1"/>
  <c r="AE610" i="1"/>
  <c r="AF610" i="1"/>
  <c r="AG610" i="1"/>
  <c r="AH610" i="1"/>
  <c r="AI610" i="1"/>
  <c r="AK610" i="1"/>
  <c r="AL610" i="1"/>
  <c r="AM610" i="1"/>
  <c r="AN610" i="1"/>
  <c r="AR610" i="1"/>
  <c r="AT610" i="1"/>
  <c r="AU610" i="1"/>
  <c r="AV610" i="1"/>
  <c r="AW610" i="1"/>
  <c r="AY610" i="1"/>
  <c r="AZ610" i="1"/>
  <c r="BA610" i="1"/>
  <c r="BB610" i="1"/>
  <c r="BC610" i="1"/>
  <c r="BF610" i="1"/>
  <c r="BG610" i="1"/>
  <c r="BI610" i="1"/>
  <c r="BK610" i="1"/>
  <c r="BM610" i="1"/>
  <c r="BO610" i="1"/>
  <c r="BQ610" i="1"/>
  <c r="BS610" i="1"/>
  <c r="BU610" i="1"/>
  <c r="BW610" i="1"/>
  <c r="BY610" i="1"/>
  <c r="CA610" i="1"/>
  <c r="BS609" i="1"/>
  <c r="AQ609" i="1"/>
  <c r="AP609" i="1"/>
  <c r="J609" i="1"/>
  <c r="I609" i="1"/>
  <c r="H609" i="1"/>
  <c r="F609" i="1"/>
  <c r="D609" i="1"/>
  <c r="D608" i="1"/>
  <c r="K609" i="1"/>
  <c r="L609" i="1"/>
  <c r="M609" i="1"/>
  <c r="N609" i="1"/>
  <c r="O609" i="1"/>
  <c r="P609" i="1"/>
  <c r="Q609" i="1"/>
  <c r="R609" i="1"/>
  <c r="S609" i="1"/>
  <c r="T609" i="1"/>
  <c r="U609" i="1"/>
  <c r="W609" i="1"/>
  <c r="X609" i="1"/>
  <c r="Y609" i="1"/>
  <c r="AA609" i="1"/>
  <c r="AB609" i="1"/>
  <c r="AC609" i="1"/>
  <c r="AD609" i="1"/>
  <c r="AE609" i="1"/>
  <c r="AF609" i="1"/>
  <c r="AG609" i="1"/>
  <c r="AH609" i="1"/>
  <c r="AI609" i="1"/>
  <c r="AK609" i="1"/>
  <c r="AL609" i="1"/>
  <c r="AM609" i="1"/>
  <c r="AN609" i="1"/>
  <c r="AR609" i="1"/>
  <c r="AT609" i="1"/>
  <c r="AU609" i="1"/>
  <c r="AV609" i="1"/>
  <c r="AW609" i="1"/>
  <c r="AY609" i="1"/>
  <c r="AZ609" i="1"/>
  <c r="BA609" i="1"/>
  <c r="BB609" i="1"/>
  <c r="BC609" i="1"/>
  <c r="BC608" i="1"/>
  <c r="BD609" i="1"/>
  <c r="BE609" i="1"/>
  <c r="BF609" i="1"/>
  <c r="BG609" i="1"/>
  <c r="BI609" i="1"/>
  <c r="BK609" i="1"/>
  <c r="BM609" i="1"/>
  <c r="BO609" i="1"/>
  <c r="BQ609" i="1"/>
  <c r="BU609" i="1"/>
  <c r="BW609" i="1"/>
  <c r="BY609" i="1"/>
  <c r="CA609" i="1"/>
  <c r="D12664" i="3"/>
  <c r="D12665" i="3"/>
  <c r="D12647" i="3"/>
  <c r="D12648" i="3"/>
  <c r="D12649" i="3"/>
  <c r="D12650" i="3"/>
  <c r="D12651" i="3"/>
  <c r="D12652" i="3"/>
  <c r="D12653" i="3"/>
  <c r="D12654" i="3"/>
  <c r="D12655" i="3"/>
  <c r="D12656" i="3"/>
  <c r="D12657" i="3"/>
  <c r="D12658" i="3"/>
  <c r="D12659" i="3"/>
  <c r="D12660" i="3"/>
  <c r="D12661" i="3"/>
  <c r="D12662" i="3"/>
  <c r="D12663" i="3"/>
  <c r="D12646" i="3"/>
  <c r="AQ608" i="1"/>
  <c r="AQ607" i="1"/>
  <c r="AP608" i="1"/>
  <c r="AP607" i="1"/>
  <c r="J608" i="1"/>
  <c r="I608" i="1"/>
  <c r="H608" i="1"/>
  <c r="F608" i="1"/>
  <c r="K608" i="1"/>
  <c r="L608" i="1"/>
  <c r="M608" i="1"/>
  <c r="N608" i="1"/>
  <c r="O608" i="1"/>
  <c r="P608" i="1"/>
  <c r="Q608" i="1"/>
  <c r="R608" i="1"/>
  <c r="S608" i="1"/>
  <c r="T608" i="1"/>
  <c r="U608" i="1"/>
  <c r="W608" i="1"/>
  <c r="X608" i="1"/>
  <c r="Y608" i="1"/>
  <c r="AA608" i="1"/>
  <c r="AB608" i="1"/>
  <c r="AC608" i="1"/>
  <c r="AD608" i="1"/>
  <c r="AE608" i="1"/>
  <c r="AF608" i="1"/>
  <c r="AG608" i="1"/>
  <c r="AH608" i="1"/>
  <c r="AI608" i="1"/>
  <c r="AK608" i="1"/>
  <c r="AL608" i="1"/>
  <c r="AM608" i="1"/>
  <c r="AN608" i="1"/>
  <c r="AR608" i="1"/>
  <c r="AT608" i="1"/>
  <c r="AU608" i="1"/>
  <c r="AV608" i="1"/>
  <c r="AW608" i="1"/>
  <c r="AY608" i="1"/>
  <c r="AZ608" i="1"/>
  <c r="BA608" i="1"/>
  <c r="BB608" i="1"/>
  <c r="BC607" i="1"/>
  <c r="BD608" i="1"/>
  <c r="BE608" i="1"/>
  <c r="BF608" i="1"/>
  <c r="BG608" i="1"/>
  <c r="BI608" i="1"/>
  <c r="BK608" i="1"/>
  <c r="BM608" i="1"/>
  <c r="BO608" i="1"/>
  <c r="BQ608" i="1"/>
  <c r="BS608" i="1"/>
  <c r="BU608" i="1"/>
  <c r="BW608" i="1"/>
  <c r="BY608" i="1"/>
  <c r="CA608" i="1"/>
  <c r="D12644" i="3"/>
  <c r="D12645" i="3"/>
  <c r="D12627" i="3"/>
  <c r="D12628" i="3"/>
  <c r="D12629" i="3"/>
  <c r="D12630" i="3"/>
  <c r="D12631" i="3"/>
  <c r="D12632" i="3"/>
  <c r="D12633" i="3"/>
  <c r="D12634" i="3"/>
  <c r="D12635" i="3"/>
  <c r="D12636" i="3"/>
  <c r="D12637" i="3"/>
  <c r="D12638" i="3"/>
  <c r="D12639" i="3"/>
  <c r="D12640" i="3"/>
  <c r="D12641" i="3"/>
  <c r="D12642" i="3"/>
  <c r="D12643" i="3"/>
  <c r="D12626" i="3"/>
  <c r="J607" i="1"/>
  <c r="I607" i="1"/>
  <c r="H607" i="1"/>
  <c r="H606" i="1"/>
  <c r="F607" i="1"/>
  <c r="D607" i="1"/>
  <c r="K607" i="1"/>
  <c r="L607" i="1"/>
  <c r="M607" i="1"/>
  <c r="N607" i="1"/>
  <c r="O607" i="1"/>
  <c r="P607" i="1"/>
  <c r="Q607" i="1"/>
  <c r="R607" i="1"/>
  <c r="S607" i="1"/>
  <c r="T607" i="1"/>
  <c r="U607" i="1"/>
  <c r="W607" i="1"/>
  <c r="X607" i="1"/>
  <c r="Y607" i="1"/>
  <c r="AA607" i="1"/>
  <c r="AB607" i="1"/>
  <c r="AC607" i="1"/>
  <c r="AD607" i="1"/>
  <c r="AE607" i="1"/>
  <c r="AF607" i="1"/>
  <c r="AG607" i="1"/>
  <c r="AH607" i="1"/>
  <c r="AI607" i="1"/>
  <c r="AK607" i="1"/>
  <c r="AL607" i="1"/>
  <c r="AM607" i="1"/>
  <c r="AN607" i="1"/>
  <c r="AR607" i="1"/>
  <c r="AT607" i="1"/>
  <c r="AU607" i="1"/>
  <c r="AV607" i="1"/>
  <c r="AW607" i="1"/>
  <c r="AY607" i="1"/>
  <c r="AZ607" i="1"/>
  <c r="BA607" i="1"/>
  <c r="BB607" i="1"/>
  <c r="BC606" i="1"/>
  <c r="BD607" i="1"/>
  <c r="BE607" i="1"/>
  <c r="BF607" i="1"/>
  <c r="BG607" i="1"/>
  <c r="BI607" i="1"/>
  <c r="BK607" i="1"/>
  <c r="BM607" i="1"/>
  <c r="BO607" i="1"/>
  <c r="BQ607" i="1"/>
  <c r="BS607" i="1"/>
  <c r="BU607" i="1"/>
  <c r="BW607" i="1"/>
  <c r="BY607" i="1"/>
  <c r="CA607" i="1"/>
  <c r="D12607" i="3"/>
  <c r="D12608" i="3"/>
  <c r="D12609" i="3"/>
  <c r="D12610" i="3"/>
  <c r="D12611" i="3"/>
  <c r="D12612" i="3"/>
  <c r="D12613" i="3"/>
  <c r="D12614" i="3"/>
  <c r="D12615" i="3"/>
  <c r="D12616" i="3"/>
  <c r="D12617" i="3"/>
  <c r="D12618" i="3"/>
  <c r="D12619" i="3"/>
  <c r="D12620" i="3"/>
  <c r="D12621" i="3"/>
  <c r="D12622" i="3"/>
  <c r="D12623" i="3"/>
  <c r="D12624" i="3"/>
  <c r="D12625" i="3"/>
  <c r="D12606" i="3"/>
  <c r="D12604" i="3"/>
  <c r="D12605" i="3"/>
  <c r="D12587" i="3"/>
  <c r="D12588" i="3"/>
  <c r="D12589" i="3"/>
  <c r="D12590" i="3"/>
  <c r="D12591" i="3"/>
  <c r="D12592" i="3"/>
  <c r="D12593" i="3"/>
  <c r="D12594" i="3"/>
  <c r="D12595" i="3"/>
  <c r="D12596" i="3"/>
  <c r="D12597" i="3"/>
  <c r="D12598" i="3"/>
  <c r="D12599" i="3"/>
  <c r="D12600" i="3"/>
  <c r="D12601" i="3"/>
  <c r="D12602" i="3"/>
  <c r="D12603" i="3"/>
  <c r="D12586" i="3"/>
  <c r="AQ606" i="1"/>
  <c r="AP606" i="1"/>
  <c r="J606" i="1"/>
  <c r="I606" i="1"/>
  <c r="F606" i="1"/>
  <c r="D606" i="1"/>
  <c r="K606" i="1"/>
  <c r="L606" i="1"/>
  <c r="M606" i="1"/>
  <c r="N606" i="1"/>
  <c r="O606" i="1"/>
  <c r="P606" i="1"/>
  <c r="Q606" i="1"/>
  <c r="R606" i="1"/>
  <c r="S606" i="1"/>
  <c r="T606" i="1"/>
  <c r="U606" i="1"/>
  <c r="W606" i="1"/>
  <c r="X606" i="1"/>
  <c r="Y606" i="1"/>
  <c r="AA606" i="1"/>
  <c r="AB606" i="1"/>
  <c r="AC606" i="1"/>
  <c r="AD606" i="1"/>
  <c r="AE606" i="1"/>
  <c r="AF606" i="1"/>
  <c r="AG606" i="1"/>
  <c r="AH606" i="1"/>
  <c r="AI606" i="1"/>
  <c r="AK606" i="1"/>
  <c r="AL606" i="1"/>
  <c r="AM606" i="1"/>
  <c r="AN606" i="1"/>
  <c r="AR606" i="1"/>
  <c r="AT606" i="1"/>
  <c r="AU606" i="1"/>
  <c r="AV606" i="1"/>
  <c r="AW606" i="1"/>
  <c r="AY606" i="1"/>
  <c r="AZ606" i="1"/>
  <c r="BA606" i="1"/>
  <c r="BB606" i="1"/>
  <c r="BF606" i="1"/>
  <c r="BG606" i="1"/>
  <c r="BI606" i="1"/>
  <c r="BK606" i="1"/>
  <c r="BM606" i="1"/>
  <c r="BO606" i="1"/>
  <c r="BQ606" i="1"/>
  <c r="BS606" i="1"/>
  <c r="BU606" i="1"/>
  <c r="BW606" i="1"/>
  <c r="BY606" i="1"/>
  <c r="CA606" i="1"/>
  <c r="AQ605" i="1"/>
  <c r="AP605" i="1"/>
  <c r="J605" i="1"/>
  <c r="I605" i="1"/>
  <c r="H605" i="1"/>
  <c r="F605" i="1"/>
  <c r="D605" i="1"/>
  <c r="K605" i="1"/>
  <c r="L605" i="1"/>
  <c r="M605" i="1"/>
  <c r="N605" i="1"/>
  <c r="O605" i="1"/>
  <c r="P605" i="1"/>
  <c r="Q605" i="1"/>
  <c r="R605" i="1"/>
  <c r="S605" i="1"/>
  <c r="T605" i="1"/>
  <c r="U605" i="1"/>
  <c r="W605" i="1"/>
  <c r="X605" i="1"/>
  <c r="Y605" i="1"/>
  <c r="AA605" i="1"/>
  <c r="AB605" i="1"/>
  <c r="AC605" i="1"/>
  <c r="AD605" i="1"/>
  <c r="AE605" i="1"/>
  <c r="AF605" i="1"/>
  <c r="AG605" i="1"/>
  <c r="AH605" i="1"/>
  <c r="AI605" i="1"/>
  <c r="AK605" i="1"/>
  <c r="AL605" i="1"/>
  <c r="AM605" i="1"/>
  <c r="AN605" i="1"/>
  <c r="AR605" i="1"/>
  <c r="AT605" i="1"/>
  <c r="AU605" i="1"/>
  <c r="AV605" i="1"/>
  <c r="AW605" i="1"/>
  <c r="AY605" i="1"/>
  <c r="AZ605" i="1"/>
  <c r="BA605" i="1"/>
  <c r="BB605" i="1"/>
  <c r="BC605" i="1"/>
  <c r="BC604" i="1"/>
  <c r="BD605" i="1"/>
  <c r="BE605" i="1"/>
  <c r="BF605" i="1"/>
  <c r="BG605" i="1"/>
  <c r="BI605" i="1"/>
  <c r="BK605" i="1"/>
  <c r="BM605" i="1"/>
  <c r="BO605" i="1"/>
  <c r="BQ605" i="1"/>
  <c r="BS605" i="1"/>
  <c r="BU605" i="1"/>
  <c r="BW605" i="1"/>
  <c r="BY605" i="1"/>
  <c r="CA605" i="1"/>
  <c r="D12567" i="3"/>
  <c r="D12568" i="3"/>
  <c r="D12569" i="3"/>
  <c r="D12570" i="3"/>
  <c r="D12571" i="3"/>
  <c r="D12572" i="3"/>
  <c r="D12573" i="3"/>
  <c r="D12574" i="3"/>
  <c r="D12575" i="3"/>
  <c r="D12576" i="3"/>
  <c r="D12577" i="3"/>
  <c r="D12578" i="3"/>
  <c r="D12579" i="3"/>
  <c r="D12580" i="3"/>
  <c r="D12581" i="3"/>
  <c r="D12582" i="3"/>
  <c r="D12583" i="3"/>
  <c r="D12584" i="3"/>
  <c r="D12585" i="3"/>
  <c r="D12566" i="3"/>
  <c r="AQ604" i="1"/>
  <c r="AP604" i="1"/>
  <c r="J604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H604" i="1"/>
  <c r="F604" i="1"/>
  <c r="D604" i="1"/>
  <c r="K604" i="1"/>
  <c r="L604" i="1"/>
  <c r="M604" i="1"/>
  <c r="N604" i="1"/>
  <c r="O604" i="1"/>
  <c r="P604" i="1"/>
  <c r="Q604" i="1"/>
  <c r="R604" i="1"/>
  <c r="S604" i="1"/>
  <c r="T604" i="1"/>
  <c r="U604" i="1"/>
  <c r="W604" i="1"/>
  <c r="X604" i="1"/>
  <c r="Y604" i="1"/>
  <c r="AA604" i="1"/>
  <c r="AB604" i="1"/>
  <c r="AC604" i="1"/>
  <c r="AD604" i="1"/>
  <c r="AE604" i="1"/>
  <c r="AF604" i="1"/>
  <c r="AG604" i="1"/>
  <c r="AH604" i="1"/>
  <c r="AI604" i="1"/>
  <c r="AK604" i="1"/>
  <c r="AL604" i="1"/>
  <c r="AM604" i="1"/>
  <c r="AN604" i="1"/>
  <c r="AR604" i="1"/>
  <c r="AT604" i="1"/>
  <c r="AU604" i="1"/>
  <c r="AV604" i="1"/>
  <c r="AW604" i="1"/>
  <c r="AY604" i="1"/>
  <c r="AZ604" i="1"/>
  <c r="BA604" i="1"/>
  <c r="BB604" i="1"/>
  <c r="BF604" i="1"/>
  <c r="BG604" i="1"/>
  <c r="BI604" i="1"/>
  <c r="BK604" i="1"/>
  <c r="BM604" i="1"/>
  <c r="BO604" i="1"/>
  <c r="BQ604" i="1"/>
  <c r="BS604" i="1"/>
  <c r="BU604" i="1"/>
  <c r="BW604" i="1"/>
  <c r="BY604" i="1"/>
  <c r="CA604" i="1"/>
  <c r="D12547" i="3"/>
  <c r="D12548" i="3"/>
  <c r="D12549" i="3"/>
  <c r="D12550" i="3"/>
  <c r="D12551" i="3"/>
  <c r="D12552" i="3"/>
  <c r="D12553" i="3"/>
  <c r="D12554" i="3"/>
  <c r="D12555" i="3"/>
  <c r="D12556" i="3"/>
  <c r="D12557" i="3"/>
  <c r="D12558" i="3"/>
  <c r="D12559" i="3"/>
  <c r="D12560" i="3"/>
  <c r="D12562" i="3"/>
  <c r="D12563" i="3"/>
  <c r="D12564" i="3"/>
  <c r="D12565" i="3"/>
  <c r="D12546" i="3"/>
  <c r="AQ603" i="1"/>
  <c r="AP603" i="1"/>
  <c r="J603" i="1"/>
  <c r="H603" i="1"/>
  <c r="F603" i="1"/>
  <c r="D603" i="1"/>
  <c r="K603" i="1"/>
  <c r="L603" i="1"/>
  <c r="M603" i="1"/>
  <c r="N603" i="1"/>
  <c r="O603" i="1"/>
  <c r="P603" i="1"/>
  <c r="Q603" i="1"/>
  <c r="R603" i="1"/>
  <c r="S603" i="1"/>
  <c r="T603" i="1"/>
  <c r="U603" i="1"/>
  <c r="W603" i="1"/>
  <c r="X603" i="1"/>
  <c r="Y603" i="1"/>
  <c r="AA603" i="1"/>
  <c r="AB603" i="1"/>
  <c r="AC603" i="1"/>
  <c r="AD603" i="1"/>
  <c r="AE603" i="1"/>
  <c r="AF603" i="1"/>
  <c r="AG603" i="1"/>
  <c r="AH603" i="1"/>
  <c r="AI603" i="1"/>
  <c r="AK603" i="1"/>
  <c r="AL603" i="1"/>
  <c r="AM603" i="1"/>
  <c r="AN603" i="1"/>
  <c r="AR603" i="1"/>
  <c r="AT603" i="1"/>
  <c r="AU603" i="1"/>
  <c r="AV603" i="1"/>
  <c r="AW603" i="1"/>
  <c r="AY603" i="1"/>
  <c r="AZ603" i="1"/>
  <c r="BA603" i="1"/>
  <c r="BB603" i="1"/>
  <c r="BC603" i="1"/>
  <c r="BC602" i="1"/>
  <c r="BD603" i="1"/>
  <c r="BE603" i="1"/>
  <c r="BF603" i="1"/>
  <c r="BG603" i="1"/>
  <c r="BI603" i="1"/>
  <c r="BK603" i="1"/>
  <c r="BM603" i="1"/>
  <c r="BO603" i="1"/>
  <c r="BQ603" i="1"/>
  <c r="BS603" i="1"/>
  <c r="BU603" i="1"/>
  <c r="BW603" i="1"/>
  <c r="BY603" i="1"/>
  <c r="CA603" i="1"/>
  <c r="D12545" i="3"/>
  <c r="D12527" i="3"/>
  <c r="D12528" i="3"/>
  <c r="D12529" i="3"/>
  <c r="D12530" i="3"/>
  <c r="D12531" i="3"/>
  <c r="D12532" i="3"/>
  <c r="D12533" i="3"/>
  <c r="D12534" i="3"/>
  <c r="D12535" i="3"/>
  <c r="D12536" i="3"/>
  <c r="D12537" i="3"/>
  <c r="D12538" i="3"/>
  <c r="D12539" i="3"/>
  <c r="D12540" i="3"/>
  <c r="D12541" i="3"/>
  <c r="D12542" i="3"/>
  <c r="D12543" i="3"/>
  <c r="D12544" i="3"/>
  <c r="D12526" i="3"/>
  <c r="AQ602" i="1"/>
  <c r="AP602" i="1"/>
  <c r="J602" i="1"/>
  <c r="H602" i="1"/>
  <c r="F602" i="1"/>
  <c r="F601" i="1"/>
  <c r="D602" i="1"/>
  <c r="K602" i="1"/>
  <c r="L602" i="1"/>
  <c r="M602" i="1"/>
  <c r="N602" i="1"/>
  <c r="O602" i="1"/>
  <c r="P602" i="1"/>
  <c r="Q602" i="1"/>
  <c r="R602" i="1"/>
  <c r="S602" i="1"/>
  <c r="T602" i="1"/>
  <c r="U602" i="1"/>
  <c r="W602" i="1"/>
  <c r="X602" i="1"/>
  <c r="Y602" i="1"/>
  <c r="AA602" i="1"/>
  <c r="AB602" i="1"/>
  <c r="AC602" i="1"/>
  <c r="AD602" i="1"/>
  <c r="AE602" i="1"/>
  <c r="AF602" i="1"/>
  <c r="AG602" i="1"/>
  <c r="AH602" i="1"/>
  <c r="AI602" i="1"/>
  <c r="AK602" i="1"/>
  <c r="AL602" i="1"/>
  <c r="AM602" i="1"/>
  <c r="AN602" i="1"/>
  <c r="AR602" i="1"/>
  <c r="AT602" i="1"/>
  <c r="AU602" i="1"/>
  <c r="AV602" i="1"/>
  <c r="AW602" i="1"/>
  <c r="AY602" i="1"/>
  <c r="AZ602" i="1"/>
  <c r="BA602" i="1"/>
  <c r="BB602" i="1"/>
  <c r="BC601" i="1"/>
  <c r="BD602" i="1"/>
  <c r="BE602" i="1"/>
  <c r="BF602" i="1"/>
  <c r="BG602" i="1"/>
  <c r="BI602" i="1"/>
  <c r="BK602" i="1"/>
  <c r="BM602" i="1"/>
  <c r="BO602" i="1"/>
  <c r="BQ602" i="1"/>
  <c r="BS602" i="1"/>
  <c r="BU602" i="1"/>
  <c r="BW602" i="1"/>
  <c r="BY602" i="1"/>
  <c r="CA602" i="1"/>
  <c r="D12507" i="3"/>
  <c r="D12508" i="3"/>
  <c r="D12509" i="3"/>
  <c r="D12510" i="3"/>
  <c r="D12511" i="3"/>
  <c r="D12512" i="3"/>
  <c r="D12513" i="3"/>
  <c r="D12514" i="3"/>
  <c r="D12515" i="3"/>
  <c r="D12516" i="3"/>
  <c r="D12517" i="3"/>
  <c r="D12518" i="3"/>
  <c r="D12519" i="3"/>
  <c r="D12520" i="3"/>
  <c r="D12521" i="3"/>
  <c r="D12522" i="3"/>
  <c r="D12523" i="3"/>
  <c r="D12524" i="3"/>
  <c r="D12525" i="3"/>
  <c r="D12506" i="3"/>
  <c r="D12487" i="3"/>
  <c r="D12488" i="3"/>
  <c r="D12489" i="3"/>
  <c r="D12490" i="3"/>
  <c r="D12491" i="3"/>
  <c r="D12492" i="3"/>
  <c r="D12493" i="3"/>
  <c r="D12494" i="3"/>
  <c r="D12495" i="3"/>
  <c r="D12496" i="3"/>
  <c r="D12497" i="3"/>
  <c r="D12498" i="3"/>
  <c r="D12499" i="3"/>
  <c r="D12500" i="3"/>
  <c r="D12501" i="3"/>
  <c r="D12502" i="3"/>
  <c r="D12503" i="3"/>
  <c r="D12504" i="3"/>
  <c r="D12505" i="3"/>
  <c r="D12486" i="3"/>
  <c r="AQ601" i="1"/>
  <c r="AP601" i="1"/>
  <c r="J601" i="1"/>
  <c r="H601" i="1"/>
  <c r="D601" i="1"/>
  <c r="K601" i="1"/>
  <c r="L601" i="1"/>
  <c r="M601" i="1"/>
  <c r="N601" i="1"/>
  <c r="O601" i="1"/>
  <c r="P601" i="1"/>
  <c r="Q601" i="1"/>
  <c r="R601" i="1"/>
  <c r="S601" i="1"/>
  <c r="T601" i="1"/>
  <c r="U601" i="1"/>
  <c r="W601" i="1"/>
  <c r="X601" i="1"/>
  <c r="Y601" i="1"/>
  <c r="AA601" i="1"/>
  <c r="AB601" i="1"/>
  <c r="AC601" i="1"/>
  <c r="AD601" i="1"/>
  <c r="AE601" i="1"/>
  <c r="AF601" i="1"/>
  <c r="AG601" i="1"/>
  <c r="AH601" i="1"/>
  <c r="AI601" i="1"/>
  <c r="AK601" i="1"/>
  <c r="AL601" i="1"/>
  <c r="AM601" i="1"/>
  <c r="AN601" i="1"/>
  <c r="AR601" i="1"/>
  <c r="AT601" i="1"/>
  <c r="AU601" i="1"/>
  <c r="AV601" i="1"/>
  <c r="AW601" i="1"/>
  <c r="AY601" i="1"/>
  <c r="AZ601" i="1"/>
  <c r="BA601" i="1"/>
  <c r="BB601" i="1"/>
  <c r="BF601" i="1"/>
  <c r="BG601" i="1"/>
  <c r="BI601" i="1"/>
  <c r="BK601" i="1"/>
  <c r="BM601" i="1"/>
  <c r="BO601" i="1"/>
  <c r="BQ601" i="1"/>
  <c r="BS601" i="1"/>
  <c r="BU601" i="1"/>
  <c r="BW601" i="1"/>
  <c r="BY601" i="1"/>
  <c r="CA601" i="1"/>
  <c r="D12484" i="3"/>
  <c r="D12485" i="3"/>
  <c r="D12467" i="3"/>
  <c r="D12468" i="3"/>
  <c r="D12469" i="3"/>
  <c r="D12470" i="3"/>
  <c r="D12471" i="3"/>
  <c r="D12472" i="3"/>
  <c r="D12473" i="3"/>
  <c r="D12474" i="3"/>
  <c r="D12475" i="3"/>
  <c r="D12476" i="3"/>
  <c r="D12477" i="3"/>
  <c r="D12478" i="3"/>
  <c r="D12479" i="3"/>
  <c r="D12480" i="3"/>
  <c r="D12481" i="3"/>
  <c r="D12482" i="3"/>
  <c r="D12483" i="3"/>
  <c r="D12466" i="3"/>
  <c r="AQ600" i="1"/>
  <c r="AP600" i="1"/>
  <c r="J600" i="1"/>
  <c r="H600" i="1"/>
  <c r="F600" i="1"/>
  <c r="D600" i="1"/>
  <c r="K600" i="1"/>
  <c r="L600" i="1"/>
  <c r="M600" i="1"/>
  <c r="N600" i="1"/>
  <c r="O600" i="1"/>
  <c r="P600" i="1"/>
  <c r="Q600" i="1"/>
  <c r="R600" i="1"/>
  <c r="S600" i="1"/>
  <c r="T600" i="1"/>
  <c r="U600" i="1"/>
  <c r="W600" i="1"/>
  <c r="X600" i="1"/>
  <c r="Y600" i="1"/>
  <c r="AA600" i="1"/>
  <c r="AB600" i="1"/>
  <c r="AC600" i="1"/>
  <c r="AD600" i="1"/>
  <c r="AE600" i="1"/>
  <c r="AF600" i="1"/>
  <c r="AG600" i="1"/>
  <c r="AH600" i="1"/>
  <c r="AI600" i="1"/>
  <c r="AK600" i="1"/>
  <c r="AL600" i="1"/>
  <c r="AM600" i="1"/>
  <c r="AN600" i="1"/>
  <c r="AR600" i="1"/>
  <c r="AT600" i="1"/>
  <c r="AU600" i="1"/>
  <c r="AV600" i="1"/>
  <c r="AW600" i="1"/>
  <c r="AY600" i="1"/>
  <c r="AZ600" i="1"/>
  <c r="BA600" i="1"/>
  <c r="BB600" i="1"/>
  <c r="BC600" i="1"/>
  <c r="BF600" i="1"/>
  <c r="BG600" i="1"/>
  <c r="BI600" i="1"/>
  <c r="BK600" i="1"/>
  <c r="BM600" i="1"/>
  <c r="BO600" i="1"/>
  <c r="BQ600" i="1"/>
  <c r="BS600" i="1"/>
  <c r="BU600" i="1"/>
  <c r="BW600" i="1"/>
  <c r="BY600" i="1"/>
  <c r="CA600" i="1"/>
  <c r="AQ599" i="1"/>
  <c r="AP599" i="1"/>
  <c r="J599" i="1"/>
  <c r="H599" i="1"/>
  <c r="F599" i="1"/>
  <c r="D599" i="1"/>
  <c r="K599" i="1"/>
  <c r="L599" i="1"/>
  <c r="M599" i="1"/>
  <c r="N599" i="1"/>
  <c r="O599" i="1"/>
  <c r="P599" i="1"/>
  <c r="Q599" i="1"/>
  <c r="R599" i="1"/>
  <c r="S599" i="1"/>
  <c r="T599" i="1"/>
  <c r="U599" i="1"/>
  <c r="W599" i="1"/>
  <c r="X599" i="1"/>
  <c r="Y599" i="1"/>
  <c r="AA599" i="1"/>
  <c r="AB599" i="1"/>
  <c r="AC599" i="1"/>
  <c r="AD599" i="1"/>
  <c r="AE599" i="1"/>
  <c r="AF599" i="1"/>
  <c r="AG599" i="1"/>
  <c r="AH599" i="1"/>
  <c r="AI599" i="1"/>
  <c r="AK599" i="1"/>
  <c r="AL599" i="1"/>
  <c r="AM599" i="1"/>
  <c r="AN599" i="1"/>
  <c r="AR599" i="1"/>
  <c r="AT599" i="1"/>
  <c r="AU599" i="1"/>
  <c r="AV599" i="1"/>
  <c r="AW599" i="1"/>
  <c r="AY599" i="1"/>
  <c r="AZ599" i="1"/>
  <c r="BA599" i="1"/>
  <c r="BB599" i="1"/>
  <c r="BC599" i="1"/>
  <c r="BF599" i="1"/>
  <c r="BG599" i="1"/>
  <c r="BI599" i="1"/>
  <c r="BK599" i="1"/>
  <c r="BM599" i="1"/>
  <c r="BO599" i="1"/>
  <c r="BQ599" i="1"/>
  <c r="BS599" i="1"/>
  <c r="BU599" i="1"/>
  <c r="BW599" i="1"/>
  <c r="BY599" i="1"/>
  <c r="CA599" i="1"/>
  <c r="D12464" i="3"/>
  <c r="D12465" i="3"/>
  <c r="D12447" i="3"/>
  <c r="D12448" i="3"/>
  <c r="D12449" i="3"/>
  <c r="D12450" i="3"/>
  <c r="D12451" i="3"/>
  <c r="D12452" i="3"/>
  <c r="D12453" i="3"/>
  <c r="D12454" i="3"/>
  <c r="D12455" i="3"/>
  <c r="D12456" i="3"/>
  <c r="D12457" i="3"/>
  <c r="D12458" i="3"/>
  <c r="D12459" i="3"/>
  <c r="D12460" i="3"/>
  <c r="D12461" i="3"/>
  <c r="D12462" i="3"/>
  <c r="D12463" i="3"/>
  <c r="D12446" i="3"/>
  <c r="AQ598" i="1"/>
  <c r="AP598" i="1"/>
  <c r="J598" i="1"/>
  <c r="H598" i="1"/>
  <c r="F598" i="1"/>
  <c r="D598" i="1"/>
  <c r="K598" i="1"/>
  <c r="L598" i="1"/>
  <c r="M598" i="1"/>
  <c r="N598" i="1"/>
  <c r="O598" i="1"/>
  <c r="P598" i="1"/>
  <c r="Q598" i="1"/>
  <c r="R598" i="1"/>
  <c r="S598" i="1"/>
  <c r="T598" i="1"/>
  <c r="U598" i="1"/>
  <c r="W598" i="1"/>
  <c r="X598" i="1"/>
  <c r="Y598" i="1"/>
  <c r="AA598" i="1"/>
  <c r="AB598" i="1"/>
  <c r="AC598" i="1"/>
  <c r="AD598" i="1"/>
  <c r="AE598" i="1"/>
  <c r="AF598" i="1"/>
  <c r="AG598" i="1"/>
  <c r="AH598" i="1"/>
  <c r="AI598" i="1"/>
  <c r="AK598" i="1"/>
  <c r="AL598" i="1"/>
  <c r="AM598" i="1"/>
  <c r="AN598" i="1"/>
  <c r="AR598" i="1"/>
  <c r="AT598" i="1"/>
  <c r="AU598" i="1"/>
  <c r="AV598" i="1"/>
  <c r="AW598" i="1"/>
  <c r="AY598" i="1"/>
  <c r="AZ598" i="1"/>
  <c r="BA598" i="1"/>
  <c r="BB598" i="1"/>
  <c r="BC598" i="1"/>
  <c r="BF598" i="1"/>
  <c r="BG598" i="1"/>
  <c r="BI598" i="1"/>
  <c r="BK598" i="1"/>
  <c r="BM598" i="1"/>
  <c r="BO598" i="1"/>
  <c r="BQ598" i="1"/>
  <c r="BS598" i="1"/>
  <c r="BU598" i="1"/>
  <c r="BW598" i="1"/>
  <c r="BY598" i="1"/>
  <c r="CA598" i="1"/>
  <c r="D12445" i="3"/>
  <c r="D12427" i="3"/>
  <c r="D12428" i="3"/>
  <c r="D12429" i="3"/>
  <c r="D12430" i="3"/>
  <c r="D12431" i="3"/>
  <c r="D12432" i="3"/>
  <c r="D12433" i="3"/>
  <c r="D12434" i="3"/>
  <c r="D12435" i="3"/>
  <c r="D12436" i="3"/>
  <c r="D12437" i="3"/>
  <c r="D12438" i="3"/>
  <c r="D12439" i="3"/>
  <c r="D12440" i="3"/>
  <c r="D12441" i="3"/>
  <c r="D12442" i="3"/>
  <c r="D12443" i="3"/>
  <c r="D12444" i="3"/>
  <c r="D12426" i="3"/>
  <c r="D12423" i="3"/>
  <c r="D12424" i="3"/>
  <c r="D12425" i="3"/>
  <c r="D12407" i="3"/>
  <c r="D12408" i="3"/>
  <c r="D12409" i="3"/>
  <c r="D12410" i="3"/>
  <c r="D12411" i="3"/>
  <c r="D12412" i="3"/>
  <c r="D12413" i="3"/>
  <c r="D12414" i="3"/>
  <c r="D12415" i="3"/>
  <c r="D12416" i="3"/>
  <c r="D12417" i="3"/>
  <c r="D12418" i="3"/>
  <c r="D12419" i="3"/>
  <c r="D12420" i="3"/>
  <c r="D12421" i="3"/>
  <c r="D12422" i="3"/>
  <c r="D12406" i="3"/>
  <c r="AQ597" i="1"/>
  <c r="AP597" i="1"/>
  <c r="J597" i="1"/>
  <c r="H597" i="1"/>
  <c r="F597" i="1"/>
  <c r="D597" i="1"/>
  <c r="K597" i="1"/>
  <c r="L597" i="1"/>
  <c r="M597" i="1"/>
  <c r="N597" i="1"/>
  <c r="O597" i="1"/>
  <c r="P597" i="1"/>
  <c r="Q597" i="1"/>
  <c r="R597" i="1"/>
  <c r="S597" i="1"/>
  <c r="T597" i="1"/>
  <c r="U597" i="1"/>
  <c r="W597" i="1"/>
  <c r="X597" i="1"/>
  <c r="Y597" i="1"/>
  <c r="AA597" i="1"/>
  <c r="AB597" i="1"/>
  <c r="AC597" i="1"/>
  <c r="AD597" i="1"/>
  <c r="AE597" i="1"/>
  <c r="AF597" i="1"/>
  <c r="AG597" i="1"/>
  <c r="AH597" i="1"/>
  <c r="AI597" i="1"/>
  <c r="AK597" i="1"/>
  <c r="AL597" i="1"/>
  <c r="AM597" i="1"/>
  <c r="AN597" i="1"/>
  <c r="AR597" i="1"/>
  <c r="AT597" i="1"/>
  <c r="AU597" i="1"/>
  <c r="AV597" i="1"/>
  <c r="AW597" i="1"/>
  <c r="AY597" i="1"/>
  <c r="AZ597" i="1"/>
  <c r="BA597" i="1"/>
  <c r="BB597" i="1"/>
  <c r="BC597" i="1"/>
  <c r="BF597" i="1"/>
  <c r="BG597" i="1"/>
  <c r="BI597" i="1"/>
  <c r="BK597" i="1"/>
  <c r="BM597" i="1"/>
  <c r="BO597" i="1"/>
  <c r="BQ597" i="1"/>
  <c r="BS597" i="1"/>
  <c r="BU597" i="1"/>
  <c r="BW597" i="1"/>
  <c r="BY597" i="1"/>
  <c r="CA597" i="1"/>
  <c r="D12387" i="3"/>
  <c r="D12388" i="3"/>
  <c r="D12389" i="3"/>
  <c r="D12390" i="3"/>
  <c r="D12391" i="3"/>
  <c r="D12392" i="3"/>
  <c r="D12393" i="3"/>
  <c r="D12394" i="3"/>
  <c r="D12395" i="3"/>
  <c r="D12396" i="3"/>
  <c r="D12397" i="3"/>
  <c r="D12398" i="3"/>
  <c r="D12399" i="3"/>
  <c r="D12400" i="3"/>
  <c r="D12401" i="3"/>
  <c r="D12402" i="3"/>
  <c r="D12403" i="3"/>
  <c r="D12404" i="3"/>
  <c r="D12405" i="3"/>
  <c r="D12386" i="3"/>
  <c r="AQ596" i="1"/>
  <c r="AP596" i="1"/>
  <c r="J596" i="1"/>
  <c r="H596" i="1"/>
  <c r="F596" i="1"/>
  <c r="D596" i="1"/>
  <c r="K596" i="1"/>
  <c r="L596" i="1"/>
  <c r="M596" i="1"/>
  <c r="N596" i="1"/>
  <c r="O596" i="1"/>
  <c r="P596" i="1"/>
  <c r="Q596" i="1"/>
  <c r="R596" i="1"/>
  <c r="S596" i="1"/>
  <c r="T596" i="1"/>
  <c r="U596" i="1"/>
  <c r="W596" i="1"/>
  <c r="X596" i="1"/>
  <c r="Y596" i="1"/>
  <c r="AA596" i="1"/>
  <c r="AB596" i="1"/>
  <c r="AC596" i="1"/>
  <c r="AD596" i="1"/>
  <c r="AE596" i="1"/>
  <c r="AF596" i="1"/>
  <c r="AG596" i="1"/>
  <c r="AH596" i="1"/>
  <c r="AI596" i="1"/>
  <c r="AK596" i="1"/>
  <c r="AL596" i="1"/>
  <c r="AM596" i="1"/>
  <c r="AN596" i="1"/>
  <c r="AR596" i="1"/>
  <c r="AT596" i="1"/>
  <c r="AU596" i="1"/>
  <c r="AV596" i="1"/>
  <c r="AW596" i="1"/>
  <c r="AY596" i="1"/>
  <c r="AZ596" i="1"/>
  <c r="BA596" i="1"/>
  <c r="BB596" i="1"/>
  <c r="BC596" i="1"/>
  <c r="BF596" i="1"/>
  <c r="BG596" i="1"/>
  <c r="BI596" i="1"/>
  <c r="BK596" i="1"/>
  <c r="BM596" i="1"/>
  <c r="BO596" i="1"/>
  <c r="BQ596" i="1"/>
  <c r="BS596" i="1"/>
  <c r="BU596" i="1"/>
  <c r="BW596" i="1"/>
  <c r="BY596" i="1"/>
  <c r="CA596" i="1"/>
  <c r="AQ595" i="1"/>
  <c r="AP595" i="1"/>
  <c r="J595" i="1"/>
  <c r="H595" i="1"/>
  <c r="F595" i="1"/>
  <c r="D595" i="1"/>
  <c r="K595" i="1"/>
  <c r="L595" i="1"/>
  <c r="M595" i="1"/>
  <c r="N595" i="1"/>
  <c r="O595" i="1"/>
  <c r="P595" i="1"/>
  <c r="Q595" i="1"/>
  <c r="R595" i="1"/>
  <c r="S595" i="1"/>
  <c r="T595" i="1"/>
  <c r="U595" i="1"/>
  <c r="W595" i="1"/>
  <c r="X595" i="1"/>
  <c r="Y595" i="1"/>
  <c r="AA595" i="1"/>
  <c r="AB595" i="1"/>
  <c r="AC595" i="1"/>
  <c r="AD595" i="1"/>
  <c r="AE595" i="1"/>
  <c r="AF595" i="1"/>
  <c r="AG595" i="1"/>
  <c r="AH595" i="1"/>
  <c r="AI595" i="1"/>
  <c r="AK595" i="1"/>
  <c r="AL595" i="1"/>
  <c r="AM595" i="1"/>
  <c r="AN595" i="1"/>
  <c r="AR595" i="1"/>
  <c r="AT595" i="1"/>
  <c r="AU595" i="1"/>
  <c r="AV595" i="1"/>
  <c r="AW595" i="1"/>
  <c r="AY595" i="1"/>
  <c r="AZ595" i="1"/>
  <c r="BA595" i="1"/>
  <c r="BB595" i="1"/>
  <c r="BC595" i="1"/>
  <c r="BC594" i="1"/>
  <c r="BD595" i="1"/>
  <c r="BE595" i="1"/>
  <c r="BF595" i="1"/>
  <c r="BG595" i="1"/>
  <c r="BI595" i="1"/>
  <c r="BK595" i="1"/>
  <c r="BM595" i="1"/>
  <c r="BO595" i="1"/>
  <c r="BQ595" i="1"/>
  <c r="BS595" i="1"/>
  <c r="BU595" i="1"/>
  <c r="BW595" i="1"/>
  <c r="BY595" i="1"/>
  <c r="CA595" i="1"/>
  <c r="D12367" i="3"/>
  <c r="D12368" i="3"/>
  <c r="D12369" i="3"/>
  <c r="D12370" i="3"/>
  <c r="D12371" i="3"/>
  <c r="D12372" i="3"/>
  <c r="D12373" i="3"/>
  <c r="D12374" i="3"/>
  <c r="D12375" i="3"/>
  <c r="D12376" i="3"/>
  <c r="D12377" i="3"/>
  <c r="D12378" i="3"/>
  <c r="D12379" i="3"/>
  <c r="D12380" i="3"/>
  <c r="D12381" i="3"/>
  <c r="D12382" i="3"/>
  <c r="D12383" i="3"/>
  <c r="D12384" i="3"/>
  <c r="D12385" i="3"/>
  <c r="AQ594" i="1"/>
  <c r="AP594" i="1"/>
  <c r="D594" i="1"/>
  <c r="F594" i="1"/>
  <c r="H594" i="1"/>
  <c r="J594" i="1"/>
  <c r="CA594" i="1"/>
  <c r="BY594" i="1"/>
  <c r="BW594" i="1"/>
  <c r="BU594" i="1"/>
  <c r="BS594" i="1"/>
  <c r="BQ594" i="1"/>
  <c r="BO594" i="1"/>
  <c r="BM594" i="1"/>
  <c r="BK594" i="1"/>
  <c r="BI594" i="1"/>
  <c r="BG594" i="1"/>
  <c r="BF594" i="1"/>
  <c r="BC593" i="1"/>
  <c r="BE594" i="1"/>
  <c r="BD594" i="1"/>
  <c r="BB594" i="1"/>
  <c r="BA594" i="1"/>
  <c r="AZ594" i="1"/>
  <c r="AY594" i="1"/>
  <c r="AW594" i="1"/>
  <c r="AV594" i="1"/>
  <c r="AU594" i="1"/>
  <c r="AT594" i="1"/>
  <c r="AR594" i="1"/>
  <c r="AN594" i="1"/>
  <c r="AM594" i="1"/>
  <c r="AL594" i="1"/>
  <c r="AK594" i="1"/>
  <c r="AD594" i="1"/>
  <c r="AI594" i="1"/>
  <c r="AD593" i="1"/>
  <c r="AE594" i="1"/>
  <c r="W594" i="1"/>
  <c r="AH594" i="1"/>
  <c r="AD592" i="1"/>
  <c r="AE593" i="1"/>
  <c r="AG594" i="1"/>
  <c r="AF594" i="1"/>
  <c r="AA594" i="1"/>
  <c r="AA593" i="1"/>
  <c r="AC594" i="1"/>
  <c r="AB594" i="1"/>
  <c r="Y594" i="1"/>
  <c r="W593" i="1"/>
  <c r="X594" i="1"/>
  <c r="U594" i="1"/>
  <c r="T594" i="1"/>
  <c r="S594" i="1"/>
  <c r="R594" i="1"/>
  <c r="Q594" i="1"/>
  <c r="P594" i="1"/>
  <c r="O594" i="1"/>
  <c r="N594" i="1"/>
  <c r="M594" i="1"/>
  <c r="L594" i="1"/>
  <c r="K594" i="1"/>
  <c r="D12349" i="3"/>
  <c r="D12350" i="3"/>
  <c r="D12351" i="3"/>
  <c r="D12352" i="3"/>
  <c r="D12353" i="3"/>
  <c r="D12354" i="3"/>
  <c r="D12355" i="3"/>
  <c r="D12356" i="3"/>
  <c r="D12357" i="3"/>
  <c r="D12358" i="3"/>
  <c r="D12359" i="3"/>
  <c r="D12360" i="3"/>
  <c r="D12361" i="3"/>
  <c r="D12362" i="3"/>
  <c r="D12363" i="3"/>
  <c r="D12364" i="3"/>
  <c r="D12365" i="3"/>
  <c r="D12366" i="3"/>
  <c r="D12348" i="3"/>
  <c r="D12347" i="3"/>
  <c r="D12329" i="3"/>
  <c r="D12330" i="3"/>
  <c r="D12331" i="3"/>
  <c r="D12332" i="3"/>
  <c r="D12333" i="3"/>
  <c r="D12334" i="3"/>
  <c r="D12335" i="3"/>
  <c r="D12336" i="3"/>
  <c r="D12337" i="3"/>
  <c r="D12338" i="3"/>
  <c r="D12339" i="3"/>
  <c r="D12340" i="3"/>
  <c r="D12341" i="3"/>
  <c r="D12342" i="3"/>
  <c r="D12343" i="3"/>
  <c r="D12344" i="3"/>
  <c r="D12345" i="3"/>
  <c r="D12346" i="3"/>
  <c r="D12328" i="3"/>
  <c r="BQ593" i="1"/>
  <c r="AQ593" i="1"/>
  <c r="AP593" i="1"/>
  <c r="D593" i="1"/>
  <c r="F593" i="1"/>
  <c r="H593" i="1"/>
  <c r="J593" i="1"/>
  <c r="CA593" i="1"/>
  <c r="BY593" i="1"/>
  <c r="BW593" i="1"/>
  <c r="BU593" i="1"/>
  <c r="BS593" i="1"/>
  <c r="BO593" i="1"/>
  <c r="BM593" i="1"/>
  <c r="BK593" i="1"/>
  <c r="BI593" i="1"/>
  <c r="BG593" i="1"/>
  <c r="BF593" i="1"/>
  <c r="BC592" i="1"/>
  <c r="BE593" i="1"/>
  <c r="BD593" i="1"/>
  <c r="BB593" i="1"/>
  <c r="BA593" i="1"/>
  <c r="AZ593" i="1"/>
  <c r="AY593" i="1"/>
  <c r="AW593" i="1"/>
  <c r="AV593" i="1"/>
  <c r="AU593" i="1"/>
  <c r="AT593" i="1"/>
  <c r="AR593" i="1"/>
  <c r="AN593" i="1"/>
  <c r="AM593" i="1"/>
  <c r="AL593" i="1"/>
  <c r="AK593" i="1"/>
  <c r="AI593" i="1"/>
  <c r="AH593" i="1"/>
  <c r="AD591" i="1"/>
  <c r="AE592" i="1"/>
  <c r="AG593" i="1"/>
  <c r="AF593" i="1"/>
  <c r="AA592" i="1"/>
  <c r="AC593" i="1"/>
  <c r="AB593" i="1"/>
  <c r="Y593" i="1"/>
  <c r="W592" i="1"/>
  <c r="X593" i="1"/>
  <c r="U593" i="1"/>
  <c r="T593" i="1"/>
  <c r="S593" i="1"/>
  <c r="R593" i="1"/>
  <c r="Q593" i="1"/>
  <c r="P593" i="1"/>
  <c r="O593" i="1"/>
  <c r="N593" i="1"/>
  <c r="M593" i="1"/>
  <c r="L593" i="1"/>
  <c r="K593" i="1"/>
  <c r="AQ592" i="1"/>
  <c r="AP592" i="1"/>
  <c r="D592" i="1"/>
  <c r="F592" i="1"/>
  <c r="H592" i="1"/>
  <c r="J592" i="1"/>
  <c r="CA592" i="1"/>
  <c r="BY592" i="1"/>
  <c r="BW592" i="1"/>
  <c r="BU592" i="1"/>
  <c r="BS592" i="1"/>
  <c r="BQ592" i="1"/>
  <c r="BO592" i="1"/>
  <c r="BM592" i="1"/>
  <c r="BK592" i="1"/>
  <c r="BI592" i="1"/>
  <c r="BG592" i="1"/>
  <c r="BF592" i="1"/>
  <c r="BC591" i="1"/>
  <c r="BE592" i="1"/>
  <c r="BD592" i="1"/>
  <c r="BB592" i="1"/>
  <c r="BA592" i="1"/>
  <c r="AZ592" i="1"/>
  <c r="AY592" i="1"/>
  <c r="AW592" i="1"/>
  <c r="AV592" i="1"/>
  <c r="AU592" i="1"/>
  <c r="AT592" i="1"/>
  <c r="AR592" i="1"/>
  <c r="AN592" i="1"/>
  <c r="AM592" i="1"/>
  <c r="AL592" i="1"/>
  <c r="AK592" i="1"/>
  <c r="AI592" i="1"/>
  <c r="AH592" i="1"/>
  <c r="AD590" i="1"/>
  <c r="AE591" i="1"/>
  <c r="AG592" i="1"/>
  <c r="AF592" i="1"/>
  <c r="AA591" i="1"/>
  <c r="AC592" i="1"/>
  <c r="AB592" i="1"/>
  <c r="Y592" i="1"/>
  <c r="W591" i="1"/>
  <c r="X592" i="1"/>
  <c r="U592" i="1"/>
  <c r="T592" i="1"/>
  <c r="S592" i="1"/>
  <c r="R592" i="1"/>
  <c r="Q592" i="1"/>
  <c r="P592" i="1"/>
  <c r="O592" i="1"/>
  <c r="N592" i="1"/>
  <c r="M592" i="1"/>
  <c r="L592" i="1"/>
  <c r="K592" i="1"/>
  <c r="D12327" i="3"/>
  <c r="D12309" i="3"/>
  <c r="D12310" i="3"/>
  <c r="D12311" i="3"/>
  <c r="D12312" i="3"/>
  <c r="D12313" i="3"/>
  <c r="D12314" i="3"/>
  <c r="D12315" i="3"/>
  <c r="D12316" i="3"/>
  <c r="D12317" i="3"/>
  <c r="D12318" i="3"/>
  <c r="D12319" i="3"/>
  <c r="D12320" i="3"/>
  <c r="D12321" i="3"/>
  <c r="D12322" i="3"/>
  <c r="D12323" i="3"/>
  <c r="D12324" i="3"/>
  <c r="D12325" i="3"/>
  <c r="D12326" i="3"/>
  <c r="D12308" i="3"/>
  <c r="D12306" i="3"/>
  <c r="D12307" i="3"/>
  <c r="D12289" i="3"/>
  <c r="D12290" i="3"/>
  <c r="D12291" i="3"/>
  <c r="D12292" i="3"/>
  <c r="D12293" i="3"/>
  <c r="D12294" i="3"/>
  <c r="D12295" i="3"/>
  <c r="D12296" i="3"/>
  <c r="D12297" i="3"/>
  <c r="D12298" i="3"/>
  <c r="D12299" i="3"/>
  <c r="D12300" i="3"/>
  <c r="D12301" i="3"/>
  <c r="D12302" i="3"/>
  <c r="D12303" i="3"/>
  <c r="D12304" i="3"/>
  <c r="D12305" i="3"/>
  <c r="D12288" i="3"/>
  <c r="AQ591" i="1"/>
  <c r="AP591" i="1"/>
  <c r="D591" i="1"/>
  <c r="F591" i="1"/>
  <c r="H591" i="1"/>
  <c r="J591" i="1"/>
  <c r="CA591" i="1"/>
  <c r="BY591" i="1"/>
  <c r="BW591" i="1"/>
  <c r="BU591" i="1"/>
  <c r="BS591" i="1"/>
  <c r="BQ591" i="1"/>
  <c r="BO591" i="1"/>
  <c r="BM591" i="1"/>
  <c r="BK591" i="1"/>
  <c r="BI591" i="1"/>
  <c r="BG591" i="1"/>
  <c r="BF591" i="1"/>
  <c r="BC590" i="1"/>
  <c r="BE591" i="1"/>
  <c r="BD591" i="1"/>
  <c r="BB591" i="1"/>
  <c r="BA591" i="1"/>
  <c r="AZ591" i="1"/>
  <c r="AY591" i="1"/>
  <c r="AW591" i="1"/>
  <c r="AV591" i="1"/>
  <c r="AU591" i="1"/>
  <c r="AT591" i="1"/>
  <c r="AR591" i="1"/>
  <c r="AN591" i="1"/>
  <c r="AM591" i="1"/>
  <c r="AL591" i="1"/>
  <c r="AK591" i="1"/>
  <c r="AI591" i="1"/>
  <c r="AH591" i="1"/>
  <c r="AE590" i="1"/>
  <c r="AG591" i="1"/>
  <c r="AF591" i="1"/>
  <c r="AA590" i="1"/>
  <c r="AC591" i="1"/>
  <c r="AB591" i="1"/>
  <c r="Y591" i="1"/>
  <c r="W590" i="1"/>
  <c r="X591" i="1"/>
  <c r="U591" i="1"/>
  <c r="T591" i="1"/>
  <c r="S591" i="1"/>
  <c r="R591" i="1"/>
  <c r="Q591" i="1"/>
  <c r="P591" i="1"/>
  <c r="O591" i="1"/>
  <c r="N591" i="1"/>
  <c r="M591" i="1"/>
  <c r="L591" i="1"/>
  <c r="K591" i="1"/>
  <c r="D12287" i="3"/>
  <c r="D12269" i="3"/>
  <c r="D12270" i="3"/>
  <c r="D12271" i="3"/>
  <c r="D12272" i="3"/>
  <c r="D12273" i="3"/>
  <c r="D12274" i="3"/>
  <c r="D12275" i="3"/>
  <c r="D12276" i="3"/>
  <c r="D12277" i="3"/>
  <c r="D12278" i="3"/>
  <c r="D12279" i="3"/>
  <c r="D12280" i="3"/>
  <c r="D12281" i="3"/>
  <c r="D12282" i="3"/>
  <c r="D12283" i="3"/>
  <c r="D12284" i="3"/>
  <c r="D12285" i="3"/>
  <c r="D12286" i="3"/>
  <c r="D12268" i="3"/>
  <c r="AQ590" i="1"/>
  <c r="AP590" i="1"/>
  <c r="D590" i="1"/>
  <c r="F590" i="1"/>
  <c r="H590" i="1"/>
  <c r="J590" i="1"/>
  <c r="CA590" i="1"/>
  <c r="BY590" i="1"/>
  <c r="BW590" i="1"/>
  <c r="BU590" i="1"/>
  <c r="BS590" i="1"/>
  <c r="BQ590" i="1"/>
  <c r="BO590" i="1"/>
  <c r="BM590" i="1"/>
  <c r="BK590" i="1"/>
  <c r="BI590" i="1"/>
  <c r="BG590" i="1"/>
  <c r="BF590" i="1"/>
  <c r="BC589" i="1"/>
  <c r="BE590" i="1"/>
  <c r="BD590" i="1"/>
  <c r="BB590" i="1"/>
  <c r="BA590" i="1"/>
  <c r="AZ590" i="1"/>
  <c r="AY590" i="1"/>
  <c r="AW590" i="1"/>
  <c r="AV590" i="1"/>
  <c r="AU590" i="1"/>
  <c r="AT590" i="1"/>
  <c r="AR590" i="1"/>
  <c r="AN590" i="1"/>
  <c r="AM590" i="1"/>
  <c r="AL590" i="1"/>
  <c r="AK590" i="1"/>
  <c r="AI590" i="1"/>
  <c r="AH590" i="1"/>
  <c r="AG590" i="1"/>
  <c r="AF590" i="1"/>
  <c r="AC590" i="1"/>
  <c r="AB590" i="1"/>
  <c r="Y590" i="1"/>
  <c r="X590" i="1"/>
  <c r="U590" i="1"/>
  <c r="T590" i="1"/>
  <c r="S590" i="1"/>
  <c r="R590" i="1"/>
  <c r="Q590" i="1"/>
  <c r="P590" i="1"/>
  <c r="O590" i="1"/>
  <c r="N590" i="1"/>
  <c r="M590" i="1"/>
  <c r="L590" i="1"/>
  <c r="K590" i="1"/>
  <c r="AQ589" i="1"/>
  <c r="AP589" i="1"/>
  <c r="J589" i="1"/>
  <c r="H589" i="1"/>
  <c r="F589" i="1"/>
  <c r="D589" i="1"/>
  <c r="K589" i="1"/>
  <c r="L589" i="1"/>
  <c r="M589" i="1"/>
  <c r="N589" i="1"/>
  <c r="O589" i="1"/>
  <c r="P589" i="1"/>
  <c r="Q589" i="1"/>
  <c r="R589" i="1"/>
  <c r="S589" i="1"/>
  <c r="T589" i="1"/>
  <c r="U589" i="1"/>
  <c r="W589" i="1"/>
  <c r="X589" i="1"/>
  <c r="Y589" i="1"/>
  <c r="AA589" i="1"/>
  <c r="AB589" i="1"/>
  <c r="AC589" i="1"/>
  <c r="AD589" i="1"/>
  <c r="AE589" i="1"/>
  <c r="AF589" i="1"/>
  <c r="AG589" i="1"/>
  <c r="AH589" i="1"/>
  <c r="AI589" i="1"/>
  <c r="AK589" i="1"/>
  <c r="AL589" i="1"/>
  <c r="AM589" i="1"/>
  <c r="AN589" i="1"/>
  <c r="AR589" i="1"/>
  <c r="AT589" i="1"/>
  <c r="AU589" i="1"/>
  <c r="AV589" i="1"/>
  <c r="AW589" i="1"/>
  <c r="AY589" i="1"/>
  <c r="AZ589" i="1"/>
  <c r="BA589" i="1"/>
  <c r="BB589" i="1"/>
  <c r="BC588" i="1"/>
  <c r="BD589" i="1"/>
  <c r="BE589" i="1"/>
  <c r="BF589" i="1"/>
  <c r="BG589" i="1"/>
  <c r="BI589" i="1"/>
  <c r="BK589" i="1"/>
  <c r="BM589" i="1"/>
  <c r="BO589" i="1"/>
  <c r="BQ589" i="1"/>
  <c r="BS589" i="1"/>
  <c r="BU589" i="1"/>
  <c r="BW589" i="1"/>
  <c r="BY589" i="1"/>
  <c r="CA589" i="1"/>
  <c r="D12266" i="3"/>
  <c r="D12267" i="3"/>
  <c r="D12249" i="3"/>
  <c r="D12250" i="3"/>
  <c r="D12251" i="3"/>
  <c r="D12252" i="3"/>
  <c r="D12253" i="3"/>
  <c r="D12254" i="3"/>
  <c r="D12255" i="3"/>
  <c r="D12256" i="3"/>
  <c r="D12257" i="3"/>
  <c r="D12258" i="3"/>
  <c r="D12259" i="3"/>
  <c r="D12260" i="3"/>
  <c r="D12261" i="3"/>
  <c r="D12262" i="3"/>
  <c r="D12263" i="3"/>
  <c r="D12264" i="3"/>
  <c r="D12265" i="3"/>
  <c r="D12248" i="3"/>
  <c r="AQ588" i="1"/>
  <c r="AQ586" i="1"/>
  <c r="AP588" i="1"/>
  <c r="J588" i="1"/>
  <c r="H588" i="1"/>
  <c r="F588" i="1"/>
  <c r="D588" i="1"/>
  <c r="K588" i="1"/>
  <c r="L588" i="1"/>
  <c r="M588" i="1"/>
  <c r="N588" i="1"/>
  <c r="O588" i="1"/>
  <c r="P588" i="1"/>
  <c r="Q588" i="1"/>
  <c r="R588" i="1"/>
  <c r="S588" i="1"/>
  <c r="T588" i="1"/>
  <c r="U588" i="1"/>
  <c r="W588" i="1"/>
  <c r="X588" i="1"/>
  <c r="Y588" i="1"/>
  <c r="AA588" i="1"/>
  <c r="AB588" i="1"/>
  <c r="AC588" i="1"/>
  <c r="AD588" i="1"/>
  <c r="AE588" i="1"/>
  <c r="AF588" i="1"/>
  <c r="AG588" i="1"/>
  <c r="AH588" i="1"/>
  <c r="AI588" i="1"/>
  <c r="AK588" i="1"/>
  <c r="AL588" i="1"/>
  <c r="AM588" i="1"/>
  <c r="AN588" i="1"/>
  <c r="AR588" i="1"/>
  <c r="AT588" i="1"/>
  <c r="AU588" i="1"/>
  <c r="AV588" i="1"/>
  <c r="AW588" i="1"/>
  <c r="AY588" i="1"/>
  <c r="AZ588" i="1"/>
  <c r="BA588" i="1"/>
  <c r="BB588" i="1"/>
  <c r="BC587" i="1"/>
  <c r="BD588" i="1"/>
  <c r="BE588" i="1"/>
  <c r="BF588" i="1"/>
  <c r="BG588" i="1"/>
  <c r="BI588" i="1"/>
  <c r="BK588" i="1"/>
  <c r="BM588" i="1"/>
  <c r="BO588" i="1"/>
  <c r="BQ588" i="1"/>
  <c r="BS588" i="1"/>
  <c r="BU588" i="1"/>
  <c r="BW588" i="1"/>
  <c r="BY588" i="1"/>
  <c r="CA588" i="1"/>
  <c r="D12229" i="3"/>
  <c r="D12230" i="3"/>
  <c r="D12231" i="3"/>
  <c r="D12232" i="3"/>
  <c r="D12233" i="3"/>
  <c r="D12234" i="3"/>
  <c r="D12235" i="3"/>
  <c r="D12236" i="3"/>
  <c r="D12237" i="3"/>
  <c r="D12238" i="3"/>
  <c r="D12239" i="3"/>
  <c r="D12240" i="3"/>
  <c r="D12241" i="3"/>
  <c r="D12242" i="3"/>
  <c r="D12243" i="3"/>
  <c r="D12244" i="3"/>
  <c r="D12245" i="3"/>
  <c r="D12246" i="3"/>
  <c r="D12247" i="3"/>
  <c r="D12228" i="3"/>
  <c r="AQ587" i="1"/>
  <c r="AP587" i="1"/>
  <c r="J587" i="1"/>
  <c r="H587" i="1"/>
  <c r="F587" i="1"/>
  <c r="D587" i="1"/>
  <c r="K587" i="1"/>
  <c r="L587" i="1"/>
  <c r="M587" i="1"/>
  <c r="N587" i="1"/>
  <c r="O587" i="1"/>
  <c r="P587" i="1"/>
  <c r="Q587" i="1"/>
  <c r="R587" i="1"/>
  <c r="S587" i="1"/>
  <c r="T587" i="1"/>
  <c r="U587" i="1"/>
  <c r="W587" i="1"/>
  <c r="X587" i="1"/>
  <c r="Y587" i="1"/>
  <c r="AA587" i="1"/>
  <c r="AB587" i="1"/>
  <c r="AC587" i="1"/>
  <c r="AD587" i="1"/>
  <c r="AE587" i="1"/>
  <c r="AF587" i="1"/>
  <c r="AG587" i="1"/>
  <c r="AH587" i="1"/>
  <c r="AI587" i="1"/>
  <c r="AK587" i="1"/>
  <c r="AL587" i="1"/>
  <c r="AM587" i="1"/>
  <c r="AN587" i="1"/>
  <c r="AR587" i="1"/>
  <c r="AT587" i="1"/>
  <c r="AU587" i="1"/>
  <c r="AV587" i="1"/>
  <c r="AW587" i="1"/>
  <c r="AY587" i="1"/>
  <c r="AZ587" i="1"/>
  <c r="BA587" i="1"/>
  <c r="BB587" i="1"/>
  <c r="BC586" i="1"/>
  <c r="BD587" i="1"/>
  <c r="BE587" i="1"/>
  <c r="BF587" i="1"/>
  <c r="BG587" i="1"/>
  <c r="BI587" i="1"/>
  <c r="BK587" i="1"/>
  <c r="BM587" i="1"/>
  <c r="BO587" i="1"/>
  <c r="BQ587" i="1"/>
  <c r="BS587" i="1"/>
  <c r="BU587" i="1"/>
  <c r="BW587" i="1"/>
  <c r="BY587" i="1"/>
  <c r="CA587" i="1"/>
  <c r="D12227" i="3"/>
  <c r="D12209" i="3"/>
  <c r="D12210" i="3"/>
  <c r="D12211" i="3"/>
  <c r="D12212" i="3"/>
  <c r="D12213" i="3"/>
  <c r="D12214" i="3"/>
  <c r="D12215" i="3"/>
  <c r="D12216" i="3"/>
  <c r="D12217" i="3"/>
  <c r="D12218" i="3"/>
  <c r="D12219" i="3"/>
  <c r="D12220" i="3"/>
  <c r="D12221" i="3"/>
  <c r="D12222" i="3"/>
  <c r="D12223" i="3"/>
  <c r="D12224" i="3"/>
  <c r="D12225" i="3"/>
  <c r="D12226" i="3"/>
  <c r="D12208" i="3"/>
  <c r="AP586" i="1"/>
  <c r="AP584" i="1"/>
  <c r="J586" i="1"/>
  <c r="H586" i="1"/>
  <c r="H585" i="1"/>
  <c r="F586" i="1"/>
  <c r="D586" i="1"/>
  <c r="K586" i="1"/>
  <c r="L586" i="1"/>
  <c r="M586" i="1"/>
  <c r="N586" i="1"/>
  <c r="O586" i="1"/>
  <c r="P586" i="1"/>
  <c r="Q586" i="1"/>
  <c r="R586" i="1"/>
  <c r="S586" i="1"/>
  <c r="T586" i="1"/>
  <c r="U586" i="1"/>
  <c r="W586" i="1"/>
  <c r="X586" i="1"/>
  <c r="Y586" i="1"/>
  <c r="AA586" i="1"/>
  <c r="AB586" i="1"/>
  <c r="AC586" i="1"/>
  <c r="AD586" i="1"/>
  <c r="AE586" i="1"/>
  <c r="AF586" i="1"/>
  <c r="AG586" i="1"/>
  <c r="AH586" i="1"/>
  <c r="AI586" i="1"/>
  <c r="AK586" i="1"/>
  <c r="AL586" i="1"/>
  <c r="AM586" i="1"/>
  <c r="AN586" i="1"/>
  <c r="AR586" i="1"/>
  <c r="AT586" i="1"/>
  <c r="AU586" i="1"/>
  <c r="AV586" i="1"/>
  <c r="AW586" i="1"/>
  <c r="AY586" i="1"/>
  <c r="AZ586" i="1"/>
  <c r="BA586" i="1"/>
  <c r="BB586" i="1"/>
  <c r="BC585" i="1"/>
  <c r="BD586" i="1"/>
  <c r="BE586" i="1"/>
  <c r="BF586" i="1"/>
  <c r="BG586" i="1"/>
  <c r="BI586" i="1"/>
  <c r="BK586" i="1"/>
  <c r="BM586" i="1"/>
  <c r="BO586" i="1"/>
  <c r="BQ586" i="1"/>
  <c r="BS586" i="1"/>
  <c r="BU586" i="1"/>
  <c r="BW586" i="1"/>
  <c r="BY586" i="1"/>
  <c r="CA586" i="1"/>
  <c r="D12206" i="3"/>
  <c r="D12207" i="3"/>
  <c r="D12189" i="3"/>
  <c r="D12190" i="3"/>
  <c r="D12191" i="3"/>
  <c r="D12192" i="3"/>
  <c r="D12193" i="3"/>
  <c r="D12194" i="3"/>
  <c r="D12195" i="3"/>
  <c r="D12196" i="3"/>
  <c r="D12197" i="3"/>
  <c r="D12198" i="3"/>
  <c r="D12199" i="3"/>
  <c r="D12200" i="3"/>
  <c r="D12201" i="3"/>
  <c r="D12202" i="3"/>
  <c r="D12203" i="3"/>
  <c r="D12204" i="3"/>
  <c r="D12205" i="3"/>
  <c r="D12188" i="3"/>
  <c r="AQ585" i="1"/>
  <c r="AP585" i="1"/>
  <c r="J585" i="1"/>
  <c r="F585" i="1"/>
  <c r="D585" i="1"/>
  <c r="K585" i="1"/>
  <c r="L585" i="1"/>
  <c r="M585" i="1"/>
  <c r="N585" i="1"/>
  <c r="O585" i="1"/>
  <c r="P585" i="1"/>
  <c r="Q585" i="1"/>
  <c r="R585" i="1"/>
  <c r="S585" i="1"/>
  <c r="T585" i="1"/>
  <c r="U585" i="1"/>
  <c r="W585" i="1"/>
  <c r="X585" i="1"/>
  <c r="Y585" i="1"/>
  <c r="AA585" i="1"/>
  <c r="AB585" i="1"/>
  <c r="AC585" i="1"/>
  <c r="AD585" i="1"/>
  <c r="AE585" i="1"/>
  <c r="AF585" i="1"/>
  <c r="AG585" i="1"/>
  <c r="AH585" i="1"/>
  <c r="AI585" i="1"/>
  <c r="AK585" i="1"/>
  <c r="AL585" i="1"/>
  <c r="AM585" i="1"/>
  <c r="AN585" i="1"/>
  <c r="AR585" i="1"/>
  <c r="AT585" i="1"/>
  <c r="AU585" i="1"/>
  <c r="AV585" i="1"/>
  <c r="AW585" i="1"/>
  <c r="AY585" i="1"/>
  <c r="AZ585" i="1"/>
  <c r="BA585" i="1"/>
  <c r="BB585" i="1"/>
  <c r="BF585" i="1"/>
  <c r="BG585" i="1"/>
  <c r="BI585" i="1"/>
  <c r="BK585" i="1"/>
  <c r="BM585" i="1"/>
  <c r="BO585" i="1"/>
  <c r="BQ585" i="1"/>
  <c r="BS585" i="1"/>
  <c r="BU585" i="1"/>
  <c r="BW585" i="1"/>
  <c r="BY585" i="1"/>
  <c r="CA585" i="1"/>
  <c r="D12185" i="3"/>
  <c r="D12186" i="3"/>
  <c r="D12187" i="3"/>
  <c r="D12169" i="3"/>
  <c r="D12170" i="3"/>
  <c r="D12171" i="3"/>
  <c r="D12172" i="3"/>
  <c r="D12173" i="3"/>
  <c r="D12174" i="3"/>
  <c r="D12175" i="3"/>
  <c r="D12176" i="3"/>
  <c r="D12177" i="3"/>
  <c r="D12178" i="3"/>
  <c r="D12179" i="3"/>
  <c r="D12180" i="3"/>
  <c r="D12181" i="3"/>
  <c r="D12182" i="3"/>
  <c r="D12183" i="3"/>
  <c r="D12184" i="3"/>
  <c r="D12168" i="3"/>
  <c r="D12166" i="3"/>
  <c r="D12167" i="3"/>
  <c r="D12149" i="3"/>
  <c r="D12150" i="3"/>
  <c r="D12151" i="3"/>
  <c r="D12152" i="3"/>
  <c r="D12153" i="3"/>
  <c r="D12154" i="3"/>
  <c r="D12155" i="3"/>
  <c r="D12156" i="3"/>
  <c r="D12157" i="3"/>
  <c r="D12158" i="3"/>
  <c r="D12159" i="3"/>
  <c r="D12160" i="3"/>
  <c r="D12161" i="3"/>
  <c r="D12162" i="3"/>
  <c r="D12163" i="3"/>
  <c r="D12164" i="3"/>
  <c r="D12165" i="3"/>
  <c r="D12148" i="3"/>
  <c r="AQ584" i="1"/>
  <c r="J584" i="1"/>
  <c r="H584" i="1"/>
  <c r="F584" i="1"/>
  <c r="D584" i="1"/>
  <c r="K584" i="1"/>
  <c r="L584" i="1"/>
  <c r="M584" i="1"/>
  <c r="N584" i="1"/>
  <c r="O584" i="1"/>
  <c r="P584" i="1"/>
  <c r="Q584" i="1"/>
  <c r="R584" i="1"/>
  <c r="S584" i="1"/>
  <c r="T584" i="1"/>
  <c r="U584" i="1"/>
  <c r="W584" i="1"/>
  <c r="X584" i="1"/>
  <c r="Y584" i="1"/>
  <c r="AA584" i="1"/>
  <c r="AB584" i="1"/>
  <c r="AC584" i="1"/>
  <c r="AD584" i="1"/>
  <c r="AE584" i="1"/>
  <c r="AF584" i="1"/>
  <c r="AG584" i="1"/>
  <c r="AH584" i="1"/>
  <c r="AI584" i="1"/>
  <c r="AK584" i="1"/>
  <c r="AL584" i="1"/>
  <c r="AM584" i="1"/>
  <c r="AN584" i="1"/>
  <c r="AR584" i="1"/>
  <c r="AT584" i="1"/>
  <c r="AU584" i="1"/>
  <c r="AV584" i="1"/>
  <c r="AW584" i="1"/>
  <c r="AY584" i="1"/>
  <c r="AZ584" i="1"/>
  <c r="BA584" i="1"/>
  <c r="BB584" i="1"/>
  <c r="BC584" i="1"/>
  <c r="BF584" i="1"/>
  <c r="BG584" i="1"/>
  <c r="BI584" i="1"/>
  <c r="BK584" i="1"/>
  <c r="BM584" i="1"/>
  <c r="BO584" i="1"/>
  <c r="BQ584" i="1"/>
  <c r="BS584" i="1"/>
  <c r="BU584" i="1"/>
  <c r="BW584" i="1"/>
  <c r="BY584" i="1"/>
  <c r="CA584" i="1"/>
  <c r="AQ583" i="1"/>
  <c r="AP583" i="1"/>
  <c r="J583" i="1"/>
  <c r="H583" i="1"/>
  <c r="F583" i="1"/>
  <c r="D583" i="1"/>
  <c r="K583" i="1"/>
  <c r="L583" i="1"/>
  <c r="M583" i="1"/>
  <c r="N583" i="1"/>
  <c r="O583" i="1"/>
  <c r="P583" i="1"/>
  <c r="Q583" i="1"/>
  <c r="R583" i="1"/>
  <c r="S583" i="1"/>
  <c r="T583" i="1"/>
  <c r="U583" i="1"/>
  <c r="W583" i="1"/>
  <c r="X583" i="1"/>
  <c r="Y583" i="1"/>
  <c r="AA583" i="1"/>
  <c r="AB583" i="1"/>
  <c r="AC583" i="1"/>
  <c r="AD583" i="1"/>
  <c r="AE583" i="1"/>
  <c r="AF583" i="1"/>
  <c r="AG583" i="1"/>
  <c r="AH583" i="1"/>
  <c r="AI583" i="1"/>
  <c r="AK583" i="1"/>
  <c r="AL583" i="1"/>
  <c r="AM583" i="1"/>
  <c r="AN583" i="1"/>
  <c r="AR583" i="1"/>
  <c r="AT583" i="1"/>
  <c r="AU583" i="1"/>
  <c r="AV583" i="1"/>
  <c r="AW583" i="1"/>
  <c r="AY583" i="1"/>
  <c r="AZ583" i="1"/>
  <c r="BA583" i="1"/>
  <c r="BB583" i="1"/>
  <c r="BC583" i="1"/>
  <c r="BC582" i="1"/>
  <c r="BD583" i="1"/>
  <c r="BE583" i="1"/>
  <c r="BF583" i="1"/>
  <c r="BG583" i="1"/>
  <c r="BI583" i="1"/>
  <c r="BK583" i="1"/>
  <c r="BM583" i="1"/>
  <c r="BO583" i="1"/>
  <c r="BQ583" i="1"/>
  <c r="BS583" i="1"/>
  <c r="BU583" i="1"/>
  <c r="BW583" i="1"/>
  <c r="BY583" i="1"/>
  <c r="CA583" i="1"/>
  <c r="D12144" i="3"/>
  <c r="D12145" i="3"/>
  <c r="D12146" i="3"/>
  <c r="D12147" i="3"/>
  <c r="D12129" i="3"/>
  <c r="D12130" i="3"/>
  <c r="D12131" i="3"/>
  <c r="D12132" i="3"/>
  <c r="D12133" i="3"/>
  <c r="D12134" i="3"/>
  <c r="D12135" i="3"/>
  <c r="D12136" i="3"/>
  <c r="D12137" i="3"/>
  <c r="D12138" i="3"/>
  <c r="D12139" i="3"/>
  <c r="D12140" i="3"/>
  <c r="D12141" i="3"/>
  <c r="D12142" i="3"/>
  <c r="D12143" i="3"/>
  <c r="D12128" i="3"/>
  <c r="AQ582" i="1"/>
  <c r="AP582" i="1"/>
  <c r="AQ581" i="1"/>
  <c r="AP581" i="1"/>
  <c r="L582" i="1"/>
  <c r="K582" i="1"/>
  <c r="D582" i="1"/>
  <c r="F582" i="1"/>
  <c r="H582" i="1"/>
  <c r="J582" i="1"/>
  <c r="J581" i="1"/>
  <c r="H581" i="1"/>
  <c r="F581" i="1"/>
  <c r="D581" i="1"/>
  <c r="M582" i="1"/>
  <c r="N582" i="1"/>
  <c r="O582" i="1"/>
  <c r="P582" i="1"/>
  <c r="Q582" i="1"/>
  <c r="R582" i="1"/>
  <c r="S582" i="1"/>
  <c r="T582" i="1"/>
  <c r="U582" i="1"/>
  <c r="W582" i="1"/>
  <c r="W581" i="1"/>
  <c r="X582" i="1"/>
  <c r="Y582" i="1"/>
  <c r="AA582" i="1"/>
  <c r="AB582" i="1"/>
  <c r="AA581" i="1"/>
  <c r="AC582" i="1"/>
  <c r="AD582" i="1"/>
  <c r="AD581" i="1"/>
  <c r="AE582" i="1"/>
  <c r="AF582" i="1"/>
  <c r="AE581" i="1"/>
  <c r="AG582" i="1"/>
  <c r="AH582" i="1"/>
  <c r="AI582" i="1"/>
  <c r="AK582" i="1"/>
  <c r="AL582" i="1"/>
  <c r="AM582" i="1"/>
  <c r="AN582" i="1"/>
  <c r="AR582" i="1"/>
  <c r="AT582" i="1"/>
  <c r="AU582" i="1"/>
  <c r="AV582" i="1"/>
  <c r="AW582" i="1"/>
  <c r="AY582" i="1"/>
  <c r="AZ582" i="1"/>
  <c r="BA582" i="1"/>
  <c r="BB582" i="1"/>
  <c r="BC581" i="1"/>
  <c r="BD582" i="1"/>
  <c r="BE582" i="1"/>
  <c r="BF582" i="1"/>
  <c r="BG582" i="1"/>
  <c r="BI582" i="1"/>
  <c r="BK582" i="1"/>
  <c r="BM582" i="1"/>
  <c r="BO582" i="1"/>
  <c r="BQ582" i="1"/>
  <c r="BS582" i="1"/>
  <c r="BU582" i="1"/>
  <c r="BW582" i="1"/>
  <c r="BY582" i="1"/>
  <c r="CA582" i="1"/>
  <c r="K581" i="1"/>
  <c r="L581" i="1"/>
  <c r="M581" i="1"/>
  <c r="N581" i="1"/>
  <c r="O581" i="1"/>
  <c r="P581" i="1"/>
  <c r="Q581" i="1"/>
  <c r="R581" i="1"/>
  <c r="S581" i="1"/>
  <c r="T581" i="1"/>
  <c r="U581" i="1"/>
  <c r="X581" i="1"/>
  <c r="Y581" i="1"/>
  <c r="AB581" i="1"/>
  <c r="AC581" i="1"/>
  <c r="AF581" i="1"/>
  <c r="AG581" i="1"/>
  <c r="AH581" i="1"/>
  <c r="AI581" i="1"/>
  <c r="AK581" i="1"/>
  <c r="AL581" i="1"/>
  <c r="AM581" i="1"/>
  <c r="AN581" i="1"/>
  <c r="AR581" i="1"/>
  <c r="AT581" i="1"/>
  <c r="AU581" i="1"/>
  <c r="AV581" i="1"/>
  <c r="AW581" i="1"/>
  <c r="AY581" i="1"/>
  <c r="AZ581" i="1"/>
  <c r="BA581" i="1"/>
  <c r="BB581" i="1"/>
  <c r="BC580" i="1"/>
  <c r="BD581" i="1"/>
  <c r="BE581" i="1"/>
  <c r="BF581" i="1"/>
  <c r="BG581" i="1"/>
  <c r="BI581" i="1"/>
  <c r="BK581" i="1"/>
  <c r="BM581" i="1"/>
  <c r="BO581" i="1"/>
  <c r="BQ581" i="1"/>
  <c r="BS581" i="1"/>
  <c r="BU581" i="1"/>
  <c r="BW581" i="1"/>
  <c r="BY581" i="1"/>
  <c r="CA581" i="1"/>
  <c r="D12109" i="3"/>
  <c r="D12110" i="3"/>
  <c r="D12111" i="3"/>
  <c r="D12112" i="3"/>
  <c r="D12113" i="3"/>
  <c r="D12114" i="3"/>
  <c r="D12115" i="3"/>
  <c r="D12116" i="3"/>
  <c r="D12117" i="3"/>
  <c r="D12118" i="3"/>
  <c r="D12119" i="3"/>
  <c r="D12120" i="3"/>
  <c r="D12121" i="3"/>
  <c r="D12122" i="3"/>
  <c r="D12123" i="3"/>
  <c r="D12124" i="3"/>
  <c r="D12125" i="3"/>
  <c r="D12126" i="3"/>
  <c r="D12127" i="3"/>
  <c r="D12108" i="3"/>
  <c r="AQ580" i="1"/>
  <c r="AP580" i="1"/>
  <c r="D580" i="1"/>
  <c r="F580" i="1"/>
  <c r="H580" i="1"/>
  <c r="J580" i="1"/>
  <c r="CA580" i="1"/>
  <c r="BY580" i="1"/>
  <c r="BW580" i="1"/>
  <c r="BU580" i="1"/>
  <c r="BS580" i="1"/>
  <c r="BQ580" i="1"/>
  <c r="BO580" i="1"/>
  <c r="BM580" i="1"/>
  <c r="BK580" i="1"/>
  <c r="BI580" i="1"/>
  <c r="BG580" i="1"/>
  <c r="BF580" i="1"/>
  <c r="BC579" i="1"/>
  <c r="BE580" i="1"/>
  <c r="BD580" i="1"/>
  <c r="BB580" i="1"/>
  <c r="BA580" i="1"/>
  <c r="AZ580" i="1"/>
  <c r="AY580" i="1"/>
  <c r="AW580" i="1"/>
  <c r="AV580" i="1"/>
  <c r="AU580" i="1"/>
  <c r="AT580" i="1"/>
  <c r="AR580" i="1"/>
  <c r="AN580" i="1"/>
  <c r="AM580" i="1"/>
  <c r="AL580" i="1"/>
  <c r="AK580" i="1"/>
  <c r="AD580" i="1"/>
  <c r="AI580" i="1"/>
  <c r="AD579" i="1"/>
  <c r="AE580" i="1"/>
  <c r="W580" i="1"/>
  <c r="AH580" i="1"/>
  <c r="AD578" i="1"/>
  <c r="AE579" i="1"/>
  <c r="AG580" i="1"/>
  <c r="AF580" i="1"/>
  <c r="AA580" i="1"/>
  <c r="AA579" i="1"/>
  <c r="AC580" i="1"/>
  <c r="AB580" i="1"/>
  <c r="Y580" i="1"/>
  <c r="W579" i="1"/>
  <c r="X580" i="1"/>
  <c r="U580" i="1"/>
  <c r="T580" i="1"/>
  <c r="S580" i="1"/>
  <c r="R580" i="1"/>
  <c r="Q580" i="1"/>
  <c r="P580" i="1"/>
  <c r="O580" i="1"/>
  <c r="N580" i="1"/>
  <c r="M580" i="1"/>
  <c r="L580" i="1"/>
  <c r="K580" i="1"/>
  <c r="D12089" i="3"/>
  <c r="D12090" i="3"/>
  <c r="D12091" i="3"/>
  <c r="D12092" i="3"/>
  <c r="D12093" i="3"/>
  <c r="D12094" i="3"/>
  <c r="D12095" i="3"/>
  <c r="D12096" i="3"/>
  <c r="D12097" i="3"/>
  <c r="D12098" i="3"/>
  <c r="D12099" i="3"/>
  <c r="D12100" i="3"/>
  <c r="D12101" i="3"/>
  <c r="D12102" i="3"/>
  <c r="D12103" i="3"/>
  <c r="D12104" i="3"/>
  <c r="D12105" i="3"/>
  <c r="D12106" i="3"/>
  <c r="D12107" i="3"/>
  <c r="D12088" i="3"/>
  <c r="AQ579" i="1"/>
  <c r="AP579" i="1"/>
  <c r="D579" i="1"/>
  <c r="F579" i="1"/>
  <c r="H579" i="1"/>
  <c r="J579" i="1"/>
  <c r="CA579" i="1"/>
  <c r="BY579" i="1"/>
  <c r="BW579" i="1"/>
  <c r="BU579" i="1"/>
  <c r="BS579" i="1"/>
  <c r="BQ579" i="1"/>
  <c r="BO579" i="1"/>
  <c r="BM579" i="1"/>
  <c r="BK579" i="1"/>
  <c r="BI579" i="1"/>
  <c r="BG579" i="1"/>
  <c r="BF579" i="1"/>
  <c r="BC578" i="1"/>
  <c r="BE579" i="1"/>
  <c r="BD579" i="1"/>
  <c r="BB579" i="1"/>
  <c r="BA579" i="1"/>
  <c r="AZ579" i="1"/>
  <c r="AY579" i="1"/>
  <c r="AW579" i="1"/>
  <c r="AV579" i="1"/>
  <c r="AU579" i="1"/>
  <c r="AT579" i="1"/>
  <c r="AR579" i="1"/>
  <c r="AN579" i="1"/>
  <c r="AM579" i="1"/>
  <c r="AL579" i="1"/>
  <c r="AK579" i="1"/>
  <c r="AI579" i="1"/>
  <c r="AH579" i="1"/>
  <c r="AD577" i="1"/>
  <c r="AE578" i="1"/>
  <c r="AG579" i="1"/>
  <c r="AF579" i="1"/>
  <c r="AA578" i="1"/>
  <c r="AC579" i="1"/>
  <c r="AB579" i="1"/>
  <c r="Y579" i="1"/>
  <c r="W578" i="1"/>
  <c r="X579" i="1"/>
  <c r="U579" i="1"/>
  <c r="T579" i="1"/>
  <c r="S579" i="1"/>
  <c r="R579" i="1"/>
  <c r="Q579" i="1"/>
  <c r="P579" i="1"/>
  <c r="O579" i="1"/>
  <c r="N579" i="1"/>
  <c r="M579" i="1"/>
  <c r="L579" i="1"/>
  <c r="K579" i="1"/>
  <c r="D12069" i="3"/>
  <c r="D12070" i="3"/>
  <c r="D12071" i="3"/>
  <c r="D12072" i="3"/>
  <c r="D12073" i="3"/>
  <c r="D12074" i="3"/>
  <c r="D12075" i="3"/>
  <c r="D12076" i="3"/>
  <c r="D12077" i="3"/>
  <c r="D12078" i="3"/>
  <c r="D12079" i="3"/>
  <c r="D12080" i="3"/>
  <c r="D12081" i="3"/>
  <c r="D12082" i="3"/>
  <c r="D12083" i="3"/>
  <c r="D12084" i="3"/>
  <c r="D12085" i="3"/>
  <c r="D12086" i="3"/>
  <c r="D12087" i="3"/>
  <c r="D12068" i="3"/>
  <c r="AQ578" i="1"/>
  <c r="AP578" i="1"/>
  <c r="D578" i="1"/>
  <c r="F578" i="1"/>
  <c r="H578" i="1"/>
  <c r="J578" i="1"/>
  <c r="CA578" i="1"/>
  <c r="BY578" i="1"/>
  <c r="BW578" i="1"/>
  <c r="BU578" i="1"/>
  <c r="BS578" i="1"/>
  <c r="BQ578" i="1"/>
  <c r="BO578" i="1"/>
  <c r="BM578" i="1"/>
  <c r="BK578" i="1"/>
  <c r="BI578" i="1"/>
  <c r="BG578" i="1"/>
  <c r="BF578" i="1"/>
  <c r="BC577" i="1"/>
  <c r="BE578" i="1"/>
  <c r="BD578" i="1"/>
  <c r="BB578" i="1"/>
  <c r="BA578" i="1"/>
  <c r="AZ578" i="1"/>
  <c r="AY578" i="1"/>
  <c r="AW578" i="1"/>
  <c r="AV578" i="1"/>
  <c r="AU578" i="1"/>
  <c r="AT578" i="1"/>
  <c r="AR578" i="1"/>
  <c r="AN578" i="1"/>
  <c r="AM578" i="1"/>
  <c r="AL578" i="1"/>
  <c r="AK578" i="1"/>
  <c r="AI578" i="1"/>
  <c r="AH578" i="1"/>
  <c r="AD576" i="1"/>
  <c r="AE577" i="1"/>
  <c r="AG578" i="1"/>
  <c r="AF578" i="1"/>
  <c r="AA577" i="1"/>
  <c r="AC578" i="1"/>
  <c r="AB578" i="1"/>
  <c r="Y578" i="1"/>
  <c r="W577" i="1"/>
  <c r="X578" i="1"/>
  <c r="U578" i="1"/>
  <c r="T578" i="1"/>
  <c r="S578" i="1"/>
  <c r="R578" i="1"/>
  <c r="Q578" i="1"/>
  <c r="P578" i="1"/>
  <c r="O578" i="1"/>
  <c r="N578" i="1"/>
  <c r="M578" i="1"/>
  <c r="L578" i="1"/>
  <c r="K578" i="1"/>
  <c r="D12066" i="3"/>
  <c r="D12067" i="3"/>
  <c r="D12049" i="3"/>
  <c r="D12050" i="3"/>
  <c r="D12051" i="3"/>
  <c r="D12052" i="3"/>
  <c r="D12053" i="3"/>
  <c r="D12054" i="3"/>
  <c r="D12055" i="3"/>
  <c r="D12056" i="3"/>
  <c r="D12057" i="3"/>
  <c r="D12058" i="3"/>
  <c r="D12059" i="3"/>
  <c r="D12060" i="3"/>
  <c r="D12061" i="3"/>
  <c r="D12062" i="3"/>
  <c r="D12063" i="3"/>
  <c r="D12064" i="3"/>
  <c r="D12065" i="3"/>
  <c r="D12048" i="3"/>
  <c r="D12030" i="3"/>
  <c r="D12031" i="3"/>
  <c r="D12032" i="3"/>
  <c r="D12033" i="3"/>
  <c r="D12034" i="3"/>
  <c r="D12035" i="3"/>
  <c r="D12036" i="3"/>
  <c r="D12037" i="3"/>
  <c r="D12038" i="3"/>
  <c r="D12039" i="3"/>
  <c r="D12040" i="3"/>
  <c r="D12041" i="3"/>
  <c r="D12042" i="3"/>
  <c r="D12043" i="3"/>
  <c r="D12044" i="3"/>
  <c r="D12045" i="3"/>
  <c r="D12046" i="3"/>
  <c r="D12047" i="3"/>
  <c r="D12029" i="3"/>
  <c r="AQ577" i="1"/>
  <c r="AP577" i="1"/>
  <c r="D577" i="1"/>
  <c r="F577" i="1"/>
  <c r="H577" i="1"/>
  <c r="J577" i="1"/>
  <c r="CA577" i="1"/>
  <c r="BY577" i="1"/>
  <c r="BW577" i="1"/>
  <c r="BU577" i="1"/>
  <c r="BS577" i="1"/>
  <c r="BQ577" i="1"/>
  <c r="BO577" i="1"/>
  <c r="BM577" i="1"/>
  <c r="BK577" i="1"/>
  <c r="BI577" i="1"/>
  <c r="BG577" i="1"/>
  <c r="BF577" i="1"/>
  <c r="BC576" i="1"/>
  <c r="BE577" i="1"/>
  <c r="BD577" i="1"/>
  <c r="BB577" i="1"/>
  <c r="BA577" i="1"/>
  <c r="AZ577" i="1"/>
  <c r="AY577" i="1"/>
  <c r="AW577" i="1"/>
  <c r="AV577" i="1"/>
  <c r="AU577" i="1"/>
  <c r="AT577" i="1"/>
  <c r="AR577" i="1"/>
  <c r="AN577" i="1"/>
  <c r="AM577" i="1"/>
  <c r="AL577" i="1"/>
  <c r="AK577" i="1"/>
  <c r="AI577" i="1"/>
  <c r="AH577" i="1"/>
  <c r="AE576" i="1"/>
  <c r="AG577" i="1"/>
  <c r="AF577" i="1"/>
  <c r="AA576" i="1"/>
  <c r="AC577" i="1"/>
  <c r="AB577" i="1"/>
  <c r="Y577" i="1"/>
  <c r="W576" i="1"/>
  <c r="X577" i="1"/>
  <c r="U577" i="1"/>
  <c r="T577" i="1"/>
  <c r="S577" i="1"/>
  <c r="R577" i="1"/>
  <c r="Q577" i="1"/>
  <c r="P577" i="1"/>
  <c r="O577" i="1"/>
  <c r="N577" i="1"/>
  <c r="M577" i="1"/>
  <c r="L577" i="1"/>
  <c r="K577" i="1"/>
  <c r="AQ576" i="1"/>
  <c r="AP576" i="1"/>
  <c r="D576" i="1"/>
  <c r="F576" i="1"/>
  <c r="H576" i="1"/>
  <c r="J576" i="1"/>
  <c r="CA576" i="1"/>
  <c r="BY576" i="1"/>
  <c r="BW576" i="1"/>
  <c r="BU576" i="1"/>
  <c r="BS576" i="1"/>
  <c r="BQ576" i="1"/>
  <c r="BO576" i="1"/>
  <c r="BM576" i="1"/>
  <c r="BK576" i="1"/>
  <c r="BI576" i="1"/>
  <c r="BG576" i="1"/>
  <c r="BF576" i="1"/>
  <c r="BC575" i="1"/>
  <c r="BE576" i="1"/>
  <c r="BD576" i="1"/>
  <c r="BB576" i="1"/>
  <c r="BA576" i="1"/>
  <c r="AZ576" i="1"/>
  <c r="AY576" i="1"/>
  <c r="AW576" i="1"/>
  <c r="AV576" i="1"/>
  <c r="AU576" i="1"/>
  <c r="AT576" i="1"/>
  <c r="AR576" i="1"/>
  <c r="AN576" i="1"/>
  <c r="AM576" i="1"/>
  <c r="AL576" i="1"/>
  <c r="AK576" i="1"/>
  <c r="AI576" i="1"/>
  <c r="AH576" i="1"/>
  <c r="AG576" i="1"/>
  <c r="AF576" i="1"/>
  <c r="AC576" i="1"/>
  <c r="AB576" i="1"/>
  <c r="Y576" i="1"/>
  <c r="X576" i="1"/>
  <c r="U576" i="1"/>
  <c r="T576" i="1"/>
  <c r="S576" i="1"/>
  <c r="R576" i="1"/>
  <c r="Q576" i="1"/>
  <c r="P576" i="1"/>
  <c r="O576" i="1"/>
  <c r="N576" i="1"/>
  <c r="M576" i="1"/>
  <c r="L576" i="1"/>
  <c r="K576" i="1"/>
  <c r="D12026" i="3"/>
  <c r="D12027" i="3"/>
  <c r="D12028" i="3"/>
  <c r="D12010" i="3"/>
  <c r="D12011" i="3"/>
  <c r="D12012" i="3"/>
  <c r="D12013" i="3"/>
  <c r="D12014" i="3"/>
  <c r="D12015" i="3"/>
  <c r="D12016" i="3"/>
  <c r="D12017" i="3"/>
  <c r="D12018" i="3"/>
  <c r="D12019" i="3"/>
  <c r="D12020" i="3"/>
  <c r="D12021" i="3"/>
  <c r="D12022" i="3"/>
  <c r="D12023" i="3"/>
  <c r="D12024" i="3"/>
  <c r="D12025" i="3"/>
  <c r="D12009" i="3"/>
  <c r="AQ575" i="1"/>
  <c r="AP575" i="1"/>
  <c r="J575" i="1"/>
  <c r="H575" i="1"/>
  <c r="F575" i="1"/>
  <c r="D575" i="1"/>
  <c r="D573" i="1"/>
  <c r="K575" i="1"/>
  <c r="L575" i="1"/>
  <c r="M575" i="1"/>
  <c r="N575" i="1"/>
  <c r="O575" i="1"/>
  <c r="P575" i="1"/>
  <c r="Q575" i="1"/>
  <c r="R575" i="1"/>
  <c r="S575" i="1"/>
  <c r="T575" i="1"/>
  <c r="U575" i="1"/>
  <c r="W575" i="1"/>
  <c r="X575" i="1"/>
  <c r="Y575" i="1"/>
  <c r="AA575" i="1"/>
  <c r="AB575" i="1"/>
  <c r="AC575" i="1"/>
  <c r="AD575" i="1"/>
  <c r="AE575" i="1"/>
  <c r="AF575" i="1"/>
  <c r="AG575" i="1"/>
  <c r="AH575" i="1"/>
  <c r="AI575" i="1"/>
  <c r="AK575" i="1"/>
  <c r="AL575" i="1"/>
  <c r="AM575" i="1"/>
  <c r="AN575" i="1"/>
  <c r="AR575" i="1"/>
  <c r="AT575" i="1"/>
  <c r="AU575" i="1"/>
  <c r="AV575" i="1"/>
  <c r="AW575" i="1"/>
  <c r="AY575" i="1"/>
  <c r="AZ575" i="1"/>
  <c r="BA575" i="1"/>
  <c r="BB575" i="1"/>
  <c r="BC574" i="1"/>
  <c r="BD575" i="1"/>
  <c r="BE575" i="1"/>
  <c r="BF575" i="1"/>
  <c r="BG575" i="1"/>
  <c r="BI575" i="1"/>
  <c r="BK575" i="1"/>
  <c r="BM575" i="1"/>
  <c r="BO575" i="1"/>
  <c r="BQ575" i="1"/>
  <c r="BS575" i="1"/>
  <c r="BU575" i="1"/>
  <c r="BW575" i="1"/>
  <c r="BY575" i="1"/>
  <c r="CA575" i="1"/>
  <c r="D11990" i="3"/>
  <c r="D11991" i="3"/>
  <c r="D11992" i="3"/>
  <c r="D11993" i="3"/>
  <c r="D11994" i="3"/>
  <c r="D11995" i="3"/>
  <c r="D11996" i="3"/>
  <c r="D11997" i="3"/>
  <c r="D11998" i="3"/>
  <c r="D11999" i="3"/>
  <c r="D12000" i="3"/>
  <c r="D12001" i="3"/>
  <c r="D12002" i="3"/>
  <c r="D12003" i="3"/>
  <c r="D12004" i="3"/>
  <c r="D12005" i="3"/>
  <c r="D12006" i="3"/>
  <c r="D12007" i="3"/>
  <c r="D12008" i="3"/>
  <c r="D11989" i="3"/>
  <c r="D11986" i="3"/>
  <c r="D11987" i="3"/>
  <c r="D11988" i="3"/>
  <c r="D11970" i="3"/>
  <c r="D11971" i="3"/>
  <c r="D11972" i="3"/>
  <c r="D11973" i="3"/>
  <c r="D11974" i="3"/>
  <c r="D11975" i="3"/>
  <c r="D11976" i="3"/>
  <c r="D11977" i="3"/>
  <c r="D11978" i="3"/>
  <c r="D11979" i="3"/>
  <c r="D11980" i="3"/>
  <c r="D11981" i="3"/>
  <c r="D11982" i="3"/>
  <c r="D11983" i="3"/>
  <c r="D11984" i="3"/>
  <c r="D11985" i="3"/>
  <c r="D11969" i="3"/>
  <c r="AQ574" i="1"/>
  <c r="AP574" i="1"/>
  <c r="J574" i="1"/>
  <c r="H574" i="1"/>
  <c r="F574" i="1"/>
  <c r="D574" i="1"/>
  <c r="K574" i="1"/>
  <c r="L574" i="1"/>
  <c r="M574" i="1"/>
  <c r="N574" i="1"/>
  <c r="O574" i="1"/>
  <c r="P574" i="1"/>
  <c r="Q574" i="1"/>
  <c r="R574" i="1"/>
  <c r="S574" i="1"/>
  <c r="T574" i="1"/>
  <c r="U574" i="1"/>
  <c r="W574" i="1"/>
  <c r="X574" i="1"/>
  <c r="Y574" i="1"/>
  <c r="AA574" i="1"/>
  <c r="AB574" i="1"/>
  <c r="AC574" i="1"/>
  <c r="AD574" i="1"/>
  <c r="AE574" i="1"/>
  <c r="AF574" i="1"/>
  <c r="AG574" i="1"/>
  <c r="AH574" i="1"/>
  <c r="AI574" i="1"/>
  <c r="AK574" i="1"/>
  <c r="AL574" i="1"/>
  <c r="AM574" i="1"/>
  <c r="AN574" i="1"/>
  <c r="AR574" i="1"/>
  <c r="AT574" i="1"/>
  <c r="AU574" i="1"/>
  <c r="AV574" i="1"/>
  <c r="AW574" i="1"/>
  <c r="AY574" i="1"/>
  <c r="AZ574" i="1"/>
  <c r="BA574" i="1"/>
  <c r="BB574" i="1"/>
  <c r="BC573" i="1"/>
  <c r="BD574" i="1"/>
  <c r="BE574" i="1"/>
  <c r="BF574" i="1"/>
  <c r="BG574" i="1"/>
  <c r="BI574" i="1"/>
  <c r="BK574" i="1"/>
  <c r="BM574" i="1"/>
  <c r="BO574" i="1"/>
  <c r="BQ574" i="1"/>
  <c r="BS574" i="1"/>
  <c r="BU574" i="1"/>
  <c r="BW574" i="1"/>
  <c r="BY574" i="1"/>
  <c r="CA574" i="1"/>
  <c r="D11950" i="3"/>
  <c r="D11951" i="3"/>
  <c r="D11952" i="3"/>
  <c r="D11953" i="3"/>
  <c r="D11954" i="3"/>
  <c r="D11955" i="3"/>
  <c r="D11956" i="3"/>
  <c r="D11957" i="3"/>
  <c r="D11958" i="3"/>
  <c r="D11959" i="3"/>
  <c r="D11960" i="3"/>
  <c r="D11961" i="3"/>
  <c r="D11962" i="3"/>
  <c r="D11963" i="3"/>
  <c r="D11964" i="3"/>
  <c r="D11965" i="3"/>
  <c r="D11966" i="3"/>
  <c r="D11967" i="3"/>
  <c r="D11968" i="3"/>
  <c r="D11949" i="3"/>
  <c r="AQ573" i="1"/>
  <c r="AP573" i="1"/>
  <c r="J573" i="1"/>
  <c r="H573" i="1"/>
  <c r="F573" i="1"/>
  <c r="K573" i="1"/>
  <c r="L573" i="1"/>
  <c r="M573" i="1"/>
  <c r="N573" i="1"/>
  <c r="O573" i="1"/>
  <c r="P573" i="1"/>
  <c r="Q573" i="1"/>
  <c r="R573" i="1"/>
  <c r="S573" i="1"/>
  <c r="T573" i="1"/>
  <c r="U573" i="1"/>
  <c r="W573" i="1"/>
  <c r="X573" i="1"/>
  <c r="Y573" i="1"/>
  <c r="AA573" i="1"/>
  <c r="AB573" i="1"/>
  <c r="AC573" i="1"/>
  <c r="AD573" i="1"/>
  <c r="AE573" i="1"/>
  <c r="AF573" i="1"/>
  <c r="AG573" i="1"/>
  <c r="AH573" i="1"/>
  <c r="AI573" i="1"/>
  <c r="AK573" i="1"/>
  <c r="AL573" i="1"/>
  <c r="AM573" i="1"/>
  <c r="AN573" i="1"/>
  <c r="AR573" i="1"/>
  <c r="AT573" i="1"/>
  <c r="AU573" i="1"/>
  <c r="AV573" i="1"/>
  <c r="AW573" i="1"/>
  <c r="AY573" i="1"/>
  <c r="AZ573" i="1"/>
  <c r="BA573" i="1"/>
  <c r="BB573" i="1"/>
  <c r="BC572" i="1"/>
  <c r="BD573" i="1"/>
  <c r="BE573" i="1"/>
  <c r="BF573" i="1"/>
  <c r="BG573" i="1"/>
  <c r="BI573" i="1"/>
  <c r="BK573" i="1"/>
  <c r="BM573" i="1"/>
  <c r="BO573" i="1"/>
  <c r="BQ573" i="1"/>
  <c r="BS573" i="1"/>
  <c r="BU573" i="1"/>
  <c r="BW573" i="1"/>
  <c r="BY573" i="1"/>
  <c r="CA573" i="1"/>
  <c r="AQ572" i="1"/>
  <c r="AP572" i="1"/>
  <c r="J572" i="1"/>
  <c r="H572" i="1"/>
  <c r="F572" i="1"/>
  <c r="D572" i="1"/>
  <c r="K572" i="1"/>
  <c r="L572" i="1"/>
  <c r="M572" i="1"/>
  <c r="N572" i="1"/>
  <c r="O572" i="1"/>
  <c r="P572" i="1"/>
  <c r="Q572" i="1"/>
  <c r="R572" i="1"/>
  <c r="S572" i="1"/>
  <c r="T572" i="1"/>
  <c r="U572" i="1"/>
  <c r="W572" i="1"/>
  <c r="X572" i="1"/>
  <c r="Y572" i="1"/>
  <c r="AA572" i="1"/>
  <c r="AB572" i="1"/>
  <c r="AC572" i="1"/>
  <c r="AD572" i="1"/>
  <c r="AE572" i="1"/>
  <c r="AF572" i="1"/>
  <c r="AG572" i="1"/>
  <c r="AH572" i="1"/>
  <c r="AI572" i="1"/>
  <c r="AK572" i="1"/>
  <c r="AL572" i="1"/>
  <c r="AM572" i="1"/>
  <c r="AN572" i="1"/>
  <c r="AR572" i="1"/>
  <c r="AT572" i="1"/>
  <c r="AU572" i="1"/>
  <c r="AV572" i="1"/>
  <c r="AW572" i="1"/>
  <c r="AY572" i="1"/>
  <c r="AZ572" i="1"/>
  <c r="BA572" i="1"/>
  <c r="BB572" i="1"/>
  <c r="BF572" i="1"/>
  <c r="BG572" i="1"/>
  <c r="BI572" i="1"/>
  <c r="BK572" i="1"/>
  <c r="BM572" i="1"/>
  <c r="BO572" i="1"/>
  <c r="BQ572" i="1"/>
  <c r="BS572" i="1"/>
  <c r="BU572" i="1"/>
  <c r="BW572" i="1"/>
  <c r="BY572" i="1"/>
  <c r="CA572" i="1"/>
  <c r="D11947" i="3"/>
  <c r="D11948" i="3"/>
  <c r="D11931" i="3"/>
  <c r="D11932" i="3"/>
  <c r="D11933" i="3"/>
  <c r="D11934" i="3"/>
  <c r="D11935" i="3"/>
  <c r="D11936" i="3"/>
  <c r="D11937" i="3"/>
  <c r="D11938" i="3"/>
  <c r="D11939" i="3"/>
  <c r="D11940" i="3"/>
  <c r="D11941" i="3"/>
  <c r="D11942" i="3"/>
  <c r="D11943" i="3"/>
  <c r="D11944" i="3"/>
  <c r="D11945" i="3"/>
  <c r="D11946" i="3"/>
  <c r="D11930" i="3"/>
  <c r="D11929" i="3"/>
  <c r="AQ571" i="1"/>
  <c r="AP571" i="1"/>
  <c r="J571" i="1"/>
  <c r="H571" i="1"/>
  <c r="F571" i="1"/>
  <c r="D571" i="1"/>
  <c r="K571" i="1"/>
  <c r="L571" i="1"/>
  <c r="M571" i="1"/>
  <c r="N571" i="1"/>
  <c r="O571" i="1"/>
  <c r="P571" i="1"/>
  <c r="Q571" i="1"/>
  <c r="R571" i="1"/>
  <c r="S571" i="1"/>
  <c r="T571" i="1"/>
  <c r="U571" i="1"/>
  <c r="W571" i="1"/>
  <c r="X571" i="1"/>
  <c r="Y571" i="1"/>
  <c r="AA571" i="1"/>
  <c r="AB571" i="1"/>
  <c r="AC571" i="1"/>
  <c r="AD571" i="1"/>
  <c r="AE571" i="1"/>
  <c r="AF571" i="1"/>
  <c r="AG571" i="1"/>
  <c r="AH571" i="1"/>
  <c r="AI571" i="1"/>
  <c r="AK571" i="1"/>
  <c r="AL571" i="1"/>
  <c r="AM571" i="1"/>
  <c r="AN571" i="1"/>
  <c r="AR571" i="1"/>
  <c r="AT571" i="1"/>
  <c r="AU571" i="1"/>
  <c r="AV571" i="1"/>
  <c r="AW571" i="1"/>
  <c r="AY571" i="1"/>
  <c r="AZ571" i="1"/>
  <c r="BA571" i="1"/>
  <c r="BB571" i="1"/>
  <c r="BC571" i="1"/>
  <c r="BF571" i="1"/>
  <c r="BG571" i="1"/>
  <c r="BI571" i="1"/>
  <c r="BK571" i="1"/>
  <c r="BM571" i="1"/>
  <c r="BO571" i="1"/>
  <c r="BQ571" i="1"/>
  <c r="BS571" i="1"/>
  <c r="BU571" i="1"/>
  <c r="BW571" i="1"/>
  <c r="BY571" i="1"/>
  <c r="CA571" i="1"/>
  <c r="D11912" i="3"/>
  <c r="D11913" i="3"/>
  <c r="D11914" i="3"/>
  <c r="D11915" i="3"/>
  <c r="D11916" i="3"/>
  <c r="D11917" i="3"/>
  <c r="D11918" i="3"/>
  <c r="D11919" i="3"/>
  <c r="D11920" i="3"/>
  <c r="D11921" i="3"/>
  <c r="D11922" i="3"/>
  <c r="D11923" i="3"/>
  <c r="D11924" i="3"/>
  <c r="D11925" i="3"/>
  <c r="D11926" i="3"/>
  <c r="D11927" i="3"/>
  <c r="D11928" i="3"/>
  <c r="D11911" i="3"/>
  <c r="D11894" i="3"/>
  <c r="D11895" i="3"/>
  <c r="D11896" i="3"/>
  <c r="D11897" i="3"/>
  <c r="D11898" i="3"/>
  <c r="D11899" i="3"/>
  <c r="D11900" i="3"/>
  <c r="D11901" i="3"/>
  <c r="D11902" i="3"/>
  <c r="D11903" i="3"/>
  <c r="D11904" i="3"/>
  <c r="D11905" i="3"/>
  <c r="D11906" i="3"/>
  <c r="D11907" i="3"/>
  <c r="D11908" i="3"/>
  <c r="D11909" i="3"/>
  <c r="D11910" i="3"/>
  <c r="D11893" i="3"/>
  <c r="AQ570" i="1"/>
  <c r="AP570" i="1"/>
  <c r="J570" i="1"/>
  <c r="H570" i="1"/>
  <c r="F570" i="1"/>
  <c r="D570" i="1"/>
  <c r="K570" i="1"/>
  <c r="L570" i="1"/>
  <c r="M570" i="1"/>
  <c r="N570" i="1"/>
  <c r="O570" i="1"/>
  <c r="P570" i="1"/>
  <c r="Q570" i="1"/>
  <c r="R570" i="1"/>
  <c r="S570" i="1"/>
  <c r="T570" i="1"/>
  <c r="U570" i="1"/>
  <c r="W570" i="1"/>
  <c r="X570" i="1"/>
  <c r="Y570" i="1"/>
  <c r="AA570" i="1"/>
  <c r="AB570" i="1"/>
  <c r="AC570" i="1"/>
  <c r="AD570" i="1"/>
  <c r="AE570" i="1"/>
  <c r="AF570" i="1"/>
  <c r="AG570" i="1"/>
  <c r="AH570" i="1"/>
  <c r="AI570" i="1"/>
  <c r="AK570" i="1"/>
  <c r="AL570" i="1"/>
  <c r="AM570" i="1"/>
  <c r="AN570" i="1"/>
  <c r="AR570" i="1"/>
  <c r="AT570" i="1"/>
  <c r="AU570" i="1"/>
  <c r="AV570" i="1"/>
  <c r="AW570" i="1"/>
  <c r="AY570" i="1"/>
  <c r="AZ570" i="1"/>
  <c r="BA570" i="1"/>
  <c r="BB570" i="1"/>
  <c r="BC570" i="1"/>
  <c r="BF570" i="1"/>
  <c r="BG570" i="1"/>
  <c r="BI570" i="1"/>
  <c r="BK570" i="1"/>
  <c r="BM570" i="1"/>
  <c r="BO570" i="1"/>
  <c r="BQ570" i="1"/>
  <c r="BS570" i="1"/>
  <c r="BU570" i="1"/>
  <c r="BW570" i="1"/>
  <c r="BY570" i="1"/>
  <c r="CA570" i="1"/>
  <c r="AQ569" i="1"/>
  <c r="AP569" i="1"/>
  <c r="J569" i="1"/>
  <c r="H569" i="1"/>
  <c r="F569" i="1"/>
  <c r="D569" i="1"/>
  <c r="K569" i="1"/>
  <c r="L569" i="1"/>
  <c r="M569" i="1"/>
  <c r="N569" i="1"/>
  <c r="O569" i="1"/>
  <c r="P569" i="1"/>
  <c r="Q569" i="1"/>
  <c r="R569" i="1"/>
  <c r="S569" i="1"/>
  <c r="T569" i="1"/>
  <c r="U569" i="1"/>
  <c r="W569" i="1"/>
  <c r="X569" i="1"/>
  <c r="Y569" i="1"/>
  <c r="AA569" i="1"/>
  <c r="AB569" i="1"/>
  <c r="AC569" i="1"/>
  <c r="AD569" i="1"/>
  <c r="AE569" i="1"/>
  <c r="AF569" i="1"/>
  <c r="AG569" i="1"/>
  <c r="AH569" i="1"/>
  <c r="AI569" i="1"/>
  <c r="AK569" i="1"/>
  <c r="AL569" i="1"/>
  <c r="AM569" i="1"/>
  <c r="AN569" i="1"/>
  <c r="AR569" i="1"/>
  <c r="AT569" i="1"/>
  <c r="AU569" i="1"/>
  <c r="AV569" i="1"/>
  <c r="AW569" i="1"/>
  <c r="AY569" i="1"/>
  <c r="AZ569" i="1"/>
  <c r="BA569" i="1"/>
  <c r="BB569" i="1"/>
  <c r="BC569" i="1"/>
  <c r="BF569" i="1"/>
  <c r="BG569" i="1"/>
  <c r="BI569" i="1"/>
  <c r="BK569" i="1"/>
  <c r="BM569" i="1"/>
  <c r="BO569" i="1"/>
  <c r="BQ569" i="1"/>
  <c r="BS569" i="1"/>
  <c r="BU569" i="1"/>
  <c r="BW569" i="1"/>
  <c r="BY569" i="1"/>
  <c r="CA569" i="1"/>
  <c r="D11891" i="3"/>
  <c r="D11892" i="3"/>
  <c r="D11875" i="3"/>
  <c r="D11876" i="3"/>
  <c r="D11877" i="3"/>
  <c r="D11878" i="3"/>
  <c r="D11879" i="3"/>
  <c r="D11880" i="3"/>
  <c r="D11881" i="3"/>
  <c r="D11882" i="3"/>
  <c r="D11883" i="3"/>
  <c r="D11884" i="3"/>
  <c r="D11885" i="3"/>
  <c r="D11886" i="3"/>
  <c r="D11887" i="3"/>
  <c r="D11888" i="3"/>
  <c r="D11889" i="3"/>
  <c r="D11890" i="3"/>
  <c r="D11874" i="3"/>
  <c r="D11873" i="3"/>
  <c r="AQ568" i="1"/>
  <c r="AP568" i="1"/>
  <c r="J568" i="1"/>
  <c r="H568" i="1"/>
  <c r="F568" i="1"/>
  <c r="D568" i="1"/>
  <c r="K568" i="1"/>
  <c r="L568" i="1"/>
  <c r="M568" i="1"/>
  <c r="N568" i="1"/>
  <c r="O568" i="1"/>
  <c r="P568" i="1"/>
  <c r="Q568" i="1"/>
  <c r="R568" i="1"/>
  <c r="S568" i="1"/>
  <c r="T568" i="1"/>
  <c r="U568" i="1"/>
  <c r="W568" i="1"/>
  <c r="X568" i="1"/>
  <c r="Y568" i="1"/>
  <c r="AA568" i="1"/>
  <c r="AB568" i="1"/>
  <c r="AC568" i="1"/>
  <c r="AD568" i="1"/>
  <c r="AE568" i="1"/>
  <c r="AF568" i="1"/>
  <c r="AG568" i="1"/>
  <c r="AH568" i="1"/>
  <c r="AI568" i="1"/>
  <c r="AK568" i="1"/>
  <c r="AL568" i="1"/>
  <c r="AM568" i="1"/>
  <c r="AN568" i="1"/>
  <c r="AR568" i="1"/>
  <c r="AT568" i="1"/>
  <c r="AU568" i="1"/>
  <c r="AV568" i="1"/>
  <c r="AW568" i="1"/>
  <c r="AY568" i="1"/>
  <c r="AZ568" i="1"/>
  <c r="BA568" i="1"/>
  <c r="BB568" i="1"/>
  <c r="BC568" i="1"/>
  <c r="BC567" i="1"/>
  <c r="BD568" i="1"/>
  <c r="BE568" i="1"/>
  <c r="BF568" i="1"/>
  <c r="BG568" i="1"/>
  <c r="BI568" i="1"/>
  <c r="BK568" i="1"/>
  <c r="BM568" i="1"/>
  <c r="BO568" i="1"/>
  <c r="BQ568" i="1"/>
  <c r="BS568" i="1"/>
  <c r="BU568" i="1"/>
  <c r="BW568" i="1"/>
  <c r="BY568" i="1"/>
  <c r="CA568" i="1"/>
  <c r="D11872" i="3"/>
  <c r="D11855" i="3"/>
  <c r="D11856" i="3"/>
  <c r="D11857" i="3"/>
  <c r="D11858" i="3"/>
  <c r="D11859" i="3"/>
  <c r="D11860" i="3"/>
  <c r="D11861" i="3"/>
  <c r="D11862" i="3"/>
  <c r="D11863" i="3"/>
  <c r="D11864" i="3"/>
  <c r="D11865" i="3"/>
  <c r="D11866" i="3"/>
  <c r="D11867" i="3"/>
  <c r="D11868" i="3"/>
  <c r="D11869" i="3"/>
  <c r="D11870" i="3"/>
  <c r="D11871" i="3"/>
  <c r="D11854" i="3"/>
  <c r="D11853" i="3"/>
  <c r="AQ567" i="1"/>
  <c r="AP567" i="1"/>
  <c r="AI567" i="1"/>
  <c r="AH567" i="1"/>
  <c r="AG567" i="1"/>
  <c r="AF567" i="1"/>
  <c r="J567" i="1"/>
  <c r="H567" i="1"/>
  <c r="F567" i="1"/>
  <c r="D567" i="1"/>
  <c r="K567" i="1"/>
  <c r="L567" i="1"/>
  <c r="M567" i="1"/>
  <c r="N567" i="1"/>
  <c r="O567" i="1"/>
  <c r="P567" i="1"/>
  <c r="Q567" i="1"/>
  <c r="R567" i="1"/>
  <c r="S567" i="1"/>
  <c r="T567" i="1"/>
  <c r="U567" i="1"/>
  <c r="W567" i="1"/>
  <c r="X567" i="1"/>
  <c r="Y567" i="1"/>
  <c r="AA567" i="1"/>
  <c r="AB567" i="1"/>
  <c r="AC567" i="1"/>
  <c r="AD567" i="1"/>
  <c r="AE567" i="1"/>
  <c r="AK567" i="1"/>
  <c r="AL567" i="1"/>
  <c r="AM567" i="1"/>
  <c r="AN567" i="1"/>
  <c r="AR567" i="1"/>
  <c r="AT567" i="1"/>
  <c r="AU567" i="1"/>
  <c r="AV567" i="1"/>
  <c r="AW567" i="1"/>
  <c r="AY567" i="1"/>
  <c r="AZ567" i="1"/>
  <c r="BA567" i="1"/>
  <c r="BB567" i="1"/>
  <c r="BF567" i="1"/>
  <c r="BG567" i="1"/>
  <c r="BI567" i="1"/>
  <c r="BK567" i="1"/>
  <c r="BM567" i="1"/>
  <c r="BO567" i="1"/>
  <c r="BQ567" i="1"/>
  <c r="BS567" i="1"/>
  <c r="BU567" i="1"/>
  <c r="BW567" i="1"/>
  <c r="BY567" i="1"/>
  <c r="CA567" i="1"/>
  <c r="D11847" i="3"/>
  <c r="D11848" i="3"/>
  <c r="D11849" i="3"/>
  <c r="D11850" i="3"/>
  <c r="D11851" i="3"/>
  <c r="D11852" i="3"/>
  <c r="D11835" i="3"/>
  <c r="D11836" i="3"/>
  <c r="D11837" i="3"/>
  <c r="D11838" i="3"/>
  <c r="D11839" i="3"/>
  <c r="D11840" i="3"/>
  <c r="D11841" i="3"/>
  <c r="D11842" i="3"/>
  <c r="D11843" i="3"/>
  <c r="D11844" i="3"/>
  <c r="D11845" i="3"/>
  <c r="D11846" i="3"/>
  <c r="D11834" i="3"/>
  <c r="D11833" i="3"/>
  <c r="AQ566" i="1"/>
  <c r="AP566" i="1"/>
  <c r="J566" i="1"/>
  <c r="H566" i="1"/>
  <c r="H565" i="1"/>
  <c r="F566" i="1"/>
  <c r="D566" i="1"/>
  <c r="K566" i="1"/>
  <c r="L566" i="1"/>
  <c r="M566" i="1"/>
  <c r="N566" i="1"/>
  <c r="O566" i="1"/>
  <c r="P566" i="1"/>
  <c r="Q566" i="1"/>
  <c r="R566" i="1"/>
  <c r="S566" i="1"/>
  <c r="T566" i="1"/>
  <c r="U566" i="1"/>
  <c r="W566" i="1"/>
  <c r="X566" i="1"/>
  <c r="Y566" i="1"/>
  <c r="AA566" i="1"/>
  <c r="AB566" i="1"/>
  <c r="AC566" i="1"/>
  <c r="AD566" i="1"/>
  <c r="AE566" i="1"/>
  <c r="AF566" i="1"/>
  <c r="AG566" i="1"/>
  <c r="AH566" i="1"/>
  <c r="AI566" i="1"/>
  <c r="AK566" i="1"/>
  <c r="AL566" i="1"/>
  <c r="AM566" i="1"/>
  <c r="AN566" i="1"/>
  <c r="AR566" i="1"/>
  <c r="AT566" i="1"/>
  <c r="AU566" i="1"/>
  <c r="AV566" i="1"/>
  <c r="AW566" i="1"/>
  <c r="AY566" i="1"/>
  <c r="AZ566" i="1"/>
  <c r="BA566" i="1"/>
  <c r="BB566" i="1"/>
  <c r="BC566" i="1"/>
  <c r="BC565" i="1"/>
  <c r="BD566" i="1"/>
  <c r="BE566" i="1"/>
  <c r="BF566" i="1"/>
  <c r="BG566" i="1"/>
  <c r="BI566" i="1"/>
  <c r="BK566" i="1"/>
  <c r="BM566" i="1"/>
  <c r="BO566" i="1"/>
  <c r="BQ566" i="1"/>
  <c r="BS566" i="1"/>
  <c r="BU566" i="1"/>
  <c r="BW566" i="1"/>
  <c r="BY566" i="1"/>
  <c r="CA566" i="1"/>
  <c r="D11813" i="3"/>
  <c r="D11814" i="3"/>
  <c r="D11815" i="3"/>
  <c r="D11816" i="3"/>
  <c r="D11817" i="3"/>
  <c r="D11818" i="3"/>
  <c r="D11819" i="3"/>
  <c r="D11820" i="3"/>
  <c r="D11821" i="3"/>
  <c r="D11822" i="3"/>
  <c r="D11823" i="3"/>
  <c r="D11824" i="3"/>
  <c r="D11825" i="3"/>
  <c r="D11826" i="3"/>
  <c r="D11827" i="3"/>
  <c r="D11828" i="3"/>
  <c r="D11829" i="3"/>
  <c r="D11830" i="3"/>
  <c r="D11831" i="3"/>
  <c r="D11832" i="3"/>
  <c r="AQ565" i="1"/>
  <c r="AP565" i="1"/>
  <c r="D565" i="1"/>
  <c r="F565" i="1"/>
  <c r="J565" i="1"/>
  <c r="CA565" i="1"/>
  <c r="BY565" i="1"/>
  <c r="BW565" i="1"/>
  <c r="BU565" i="1"/>
  <c r="BS565" i="1"/>
  <c r="BQ565" i="1"/>
  <c r="BO565" i="1"/>
  <c r="BM565" i="1"/>
  <c r="BK565" i="1"/>
  <c r="BI565" i="1"/>
  <c r="BG565" i="1"/>
  <c r="BF565" i="1"/>
  <c r="BC564" i="1"/>
  <c r="BE565" i="1"/>
  <c r="BD565" i="1"/>
  <c r="BB565" i="1"/>
  <c r="BA565" i="1"/>
  <c r="AZ565" i="1"/>
  <c r="AY565" i="1"/>
  <c r="AW565" i="1"/>
  <c r="AV565" i="1"/>
  <c r="AU565" i="1"/>
  <c r="AT565" i="1"/>
  <c r="AR565" i="1"/>
  <c r="AN565" i="1"/>
  <c r="AM565" i="1"/>
  <c r="AL565" i="1"/>
  <c r="AK565" i="1"/>
  <c r="AD565" i="1"/>
  <c r="AI565" i="1"/>
  <c r="AD564" i="1"/>
  <c r="AE565" i="1"/>
  <c r="W565" i="1"/>
  <c r="AH565" i="1"/>
  <c r="AE564" i="1"/>
  <c r="AG565" i="1"/>
  <c r="AF565" i="1"/>
  <c r="AA565" i="1"/>
  <c r="AA564" i="1"/>
  <c r="AC565" i="1"/>
  <c r="AB565" i="1"/>
  <c r="Y565" i="1"/>
  <c r="W564" i="1"/>
  <c r="X565" i="1"/>
  <c r="U565" i="1"/>
  <c r="T565" i="1"/>
  <c r="S565" i="1"/>
  <c r="R565" i="1"/>
  <c r="Q565" i="1"/>
  <c r="P565" i="1"/>
  <c r="O565" i="1"/>
  <c r="N565" i="1"/>
  <c r="M565" i="1"/>
  <c r="L565" i="1"/>
  <c r="K565" i="1"/>
  <c r="D11794" i="3"/>
  <c r="D11793" i="3"/>
  <c r="D11795" i="3"/>
  <c r="D11796" i="3"/>
  <c r="D11797" i="3"/>
  <c r="D11798" i="3"/>
  <c r="D11799" i="3"/>
  <c r="D11800" i="3"/>
  <c r="D11801" i="3"/>
  <c r="D11802" i="3"/>
  <c r="D11803" i="3"/>
  <c r="D11804" i="3"/>
  <c r="D11805" i="3"/>
  <c r="D11806" i="3"/>
  <c r="D11807" i="3"/>
  <c r="D11808" i="3"/>
  <c r="D11809" i="3"/>
  <c r="D11810" i="3"/>
  <c r="D11811" i="3"/>
  <c r="D11812" i="3"/>
  <c r="AQ564" i="1"/>
  <c r="AP564" i="1"/>
  <c r="D564" i="1"/>
  <c r="F564" i="1"/>
  <c r="H564" i="1"/>
  <c r="J564" i="1"/>
  <c r="CA564" i="1"/>
  <c r="BY564" i="1"/>
  <c r="BW564" i="1"/>
  <c r="BU564" i="1"/>
  <c r="BS564" i="1"/>
  <c r="BQ564" i="1"/>
  <c r="BO564" i="1"/>
  <c r="BM564" i="1"/>
  <c r="BK564" i="1"/>
  <c r="BI564" i="1"/>
  <c r="BG564" i="1"/>
  <c r="BF564" i="1"/>
  <c r="BC563" i="1"/>
  <c r="BE564" i="1"/>
  <c r="BD564" i="1"/>
  <c r="BB564" i="1"/>
  <c r="BA564" i="1"/>
  <c r="AZ564" i="1"/>
  <c r="AY564" i="1"/>
  <c r="AW564" i="1"/>
  <c r="AV564" i="1"/>
  <c r="AU564" i="1"/>
  <c r="AT564" i="1"/>
  <c r="AR564" i="1"/>
  <c r="AN564" i="1"/>
  <c r="AM564" i="1"/>
  <c r="AL564" i="1"/>
  <c r="AK564" i="1"/>
  <c r="AI564" i="1"/>
  <c r="AH564" i="1"/>
  <c r="AG564" i="1"/>
  <c r="AF564" i="1"/>
  <c r="AC564" i="1"/>
  <c r="AB564" i="1"/>
  <c r="Y564" i="1"/>
  <c r="X564" i="1"/>
  <c r="U564" i="1"/>
  <c r="T564" i="1"/>
  <c r="S564" i="1"/>
  <c r="R564" i="1"/>
  <c r="Q564" i="1"/>
  <c r="P564" i="1"/>
  <c r="O564" i="1"/>
  <c r="N564" i="1"/>
  <c r="M564" i="1"/>
  <c r="L564" i="1"/>
  <c r="K564" i="1"/>
  <c r="D11773" i="3"/>
  <c r="D11774" i="3"/>
  <c r="D11775" i="3"/>
  <c r="D11776" i="3"/>
  <c r="D11777" i="3"/>
  <c r="D11778" i="3"/>
  <c r="D11779" i="3"/>
  <c r="D11780" i="3"/>
  <c r="D11781" i="3"/>
  <c r="D11782" i="3"/>
  <c r="D11783" i="3"/>
  <c r="D11784" i="3"/>
  <c r="D11785" i="3"/>
  <c r="D11786" i="3"/>
  <c r="D11787" i="3"/>
  <c r="D11788" i="3"/>
  <c r="D11789" i="3"/>
  <c r="D11790" i="3"/>
  <c r="D11791" i="3"/>
  <c r="D11792" i="3"/>
  <c r="AQ563" i="1"/>
  <c r="AP563" i="1"/>
  <c r="J563" i="1"/>
  <c r="H563" i="1"/>
  <c r="F563" i="1"/>
  <c r="D563" i="1"/>
  <c r="K563" i="1"/>
  <c r="L563" i="1"/>
  <c r="M563" i="1"/>
  <c r="N563" i="1"/>
  <c r="O563" i="1"/>
  <c r="P563" i="1"/>
  <c r="Q563" i="1"/>
  <c r="R563" i="1"/>
  <c r="S563" i="1"/>
  <c r="T563" i="1"/>
  <c r="U563" i="1"/>
  <c r="W563" i="1"/>
  <c r="X563" i="1"/>
  <c r="Y563" i="1"/>
  <c r="AA563" i="1"/>
  <c r="AB563" i="1"/>
  <c r="AC563" i="1"/>
  <c r="AD563" i="1"/>
  <c r="AE563" i="1"/>
  <c r="AF563" i="1"/>
  <c r="AG563" i="1"/>
  <c r="AH563" i="1"/>
  <c r="AI563" i="1"/>
  <c r="AK563" i="1"/>
  <c r="AL563" i="1"/>
  <c r="AM563" i="1"/>
  <c r="AN563" i="1"/>
  <c r="AR563" i="1"/>
  <c r="AT563" i="1"/>
  <c r="AU563" i="1"/>
  <c r="AV563" i="1"/>
  <c r="AW563" i="1"/>
  <c r="AY563" i="1"/>
  <c r="AZ563" i="1"/>
  <c r="BA563" i="1"/>
  <c r="BB563" i="1"/>
  <c r="BF563" i="1"/>
  <c r="BG563" i="1"/>
  <c r="BI563" i="1"/>
  <c r="BK563" i="1"/>
  <c r="BM563" i="1"/>
  <c r="BO563" i="1"/>
  <c r="BQ563" i="1"/>
  <c r="BS563" i="1"/>
  <c r="BU563" i="1"/>
  <c r="BW563" i="1"/>
  <c r="BY563" i="1"/>
  <c r="CA563" i="1"/>
  <c r="D11772" i="3"/>
  <c r="D11771" i="3"/>
  <c r="D11770" i="3"/>
  <c r="D11769" i="3"/>
  <c r="D11768" i="3"/>
  <c r="D11767" i="3"/>
  <c r="D11766" i="3"/>
  <c r="D11765" i="3"/>
  <c r="D11764" i="3"/>
  <c r="D11763" i="3"/>
  <c r="D11762" i="3"/>
  <c r="D11761" i="3"/>
  <c r="D11760" i="3"/>
  <c r="D11759" i="3"/>
  <c r="D11758" i="3"/>
  <c r="D11757" i="3"/>
  <c r="D11756" i="3"/>
  <c r="D11755" i="3"/>
  <c r="D11754" i="3"/>
  <c r="D11753" i="3"/>
  <c r="AQ562" i="1"/>
  <c r="AP562" i="1"/>
  <c r="J562" i="1"/>
  <c r="H562" i="1"/>
  <c r="F562" i="1"/>
  <c r="D562" i="1"/>
  <c r="K562" i="1"/>
  <c r="L562" i="1"/>
  <c r="M562" i="1"/>
  <c r="N562" i="1"/>
  <c r="O562" i="1"/>
  <c r="P562" i="1"/>
  <c r="Q562" i="1"/>
  <c r="R562" i="1"/>
  <c r="S562" i="1"/>
  <c r="T562" i="1"/>
  <c r="U562" i="1"/>
  <c r="W562" i="1"/>
  <c r="X562" i="1"/>
  <c r="Y562" i="1"/>
  <c r="AA562" i="1"/>
  <c r="AB562" i="1"/>
  <c r="AC562" i="1"/>
  <c r="AD562" i="1"/>
  <c r="AE562" i="1"/>
  <c r="AF562" i="1"/>
  <c r="AG562" i="1"/>
  <c r="AH562" i="1"/>
  <c r="AI562" i="1"/>
  <c r="AK562" i="1"/>
  <c r="AL562" i="1"/>
  <c r="AM562" i="1"/>
  <c r="AN562" i="1"/>
  <c r="AR562" i="1"/>
  <c r="AT562" i="1"/>
  <c r="AU562" i="1"/>
  <c r="AV562" i="1"/>
  <c r="AW562" i="1"/>
  <c r="AY562" i="1"/>
  <c r="AZ562" i="1"/>
  <c r="BA562" i="1"/>
  <c r="BB562" i="1"/>
  <c r="BC562" i="1"/>
  <c r="BF562" i="1"/>
  <c r="BG562" i="1"/>
  <c r="BI562" i="1"/>
  <c r="BK562" i="1"/>
  <c r="BM562" i="1"/>
  <c r="BO562" i="1"/>
  <c r="BQ562" i="1"/>
  <c r="BS562" i="1"/>
  <c r="BU562" i="1"/>
  <c r="BW562" i="1"/>
  <c r="BY562" i="1"/>
  <c r="CA562" i="1"/>
  <c r="D11752" i="3"/>
  <c r="D11751" i="3"/>
  <c r="D11750" i="3"/>
  <c r="D11749" i="3"/>
  <c r="D11748" i="3"/>
  <c r="D11747" i="3"/>
  <c r="D11746" i="3"/>
  <c r="D11745" i="3"/>
  <c r="D11744" i="3"/>
  <c r="D11743" i="3"/>
  <c r="D11742" i="3"/>
  <c r="D11741" i="3"/>
  <c r="D11740" i="3"/>
  <c r="D11739" i="3"/>
  <c r="D11738" i="3"/>
  <c r="D11737" i="3"/>
  <c r="D11736" i="3"/>
  <c r="D11735" i="3"/>
  <c r="AQ561" i="1"/>
  <c r="AP561" i="1"/>
  <c r="J561" i="1"/>
  <c r="H561" i="1"/>
  <c r="F561" i="1"/>
  <c r="D561" i="1"/>
  <c r="K561" i="1"/>
  <c r="L561" i="1"/>
  <c r="M561" i="1"/>
  <c r="N561" i="1"/>
  <c r="O561" i="1"/>
  <c r="P561" i="1"/>
  <c r="Q561" i="1"/>
  <c r="R561" i="1"/>
  <c r="S561" i="1"/>
  <c r="T561" i="1"/>
  <c r="U561" i="1"/>
  <c r="W561" i="1"/>
  <c r="X561" i="1"/>
  <c r="Y561" i="1"/>
  <c r="AA561" i="1"/>
  <c r="AB561" i="1"/>
  <c r="AC561" i="1"/>
  <c r="AD561" i="1"/>
  <c r="AE561" i="1"/>
  <c r="AF561" i="1"/>
  <c r="AG561" i="1"/>
  <c r="AH561" i="1"/>
  <c r="AI561" i="1"/>
  <c r="AK561" i="1"/>
  <c r="AL561" i="1"/>
  <c r="AM561" i="1"/>
  <c r="AN561" i="1"/>
  <c r="AR561" i="1"/>
  <c r="AT561" i="1"/>
  <c r="AU561" i="1"/>
  <c r="AV561" i="1"/>
  <c r="AW561" i="1"/>
  <c r="AY561" i="1"/>
  <c r="AZ561" i="1"/>
  <c r="BA561" i="1"/>
  <c r="BB561" i="1"/>
  <c r="BC561" i="1"/>
  <c r="BC560" i="1"/>
  <c r="BD561" i="1"/>
  <c r="BE561" i="1"/>
  <c r="BF561" i="1"/>
  <c r="BG561" i="1"/>
  <c r="BI561" i="1"/>
  <c r="BK561" i="1"/>
  <c r="BM561" i="1"/>
  <c r="BO561" i="1"/>
  <c r="BQ561" i="1"/>
  <c r="BS561" i="1"/>
  <c r="BU561" i="1"/>
  <c r="BW561" i="1"/>
  <c r="BY561" i="1"/>
  <c r="CA561" i="1"/>
  <c r="D11734" i="3"/>
  <c r="D11718" i="3"/>
  <c r="D11719" i="3"/>
  <c r="D11720" i="3"/>
  <c r="D11721" i="3"/>
  <c r="D11722" i="3"/>
  <c r="D11723" i="3"/>
  <c r="D11724" i="3"/>
  <c r="D11725" i="3"/>
  <c r="D11726" i="3"/>
  <c r="D11727" i="3"/>
  <c r="D11728" i="3"/>
  <c r="D11729" i="3"/>
  <c r="D11730" i="3"/>
  <c r="D11731" i="3"/>
  <c r="D11732" i="3"/>
  <c r="D11733" i="3"/>
  <c r="D11717" i="3"/>
  <c r="D11716" i="3"/>
  <c r="AQ560" i="1"/>
  <c r="AP560" i="1"/>
  <c r="J560" i="1"/>
  <c r="H560" i="1"/>
  <c r="H559" i="1"/>
  <c r="F560" i="1"/>
  <c r="D560" i="1"/>
  <c r="K560" i="1"/>
  <c r="L560" i="1"/>
  <c r="M560" i="1"/>
  <c r="N560" i="1"/>
  <c r="O560" i="1"/>
  <c r="P560" i="1"/>
  <c r="Q560" i="1"/>
  <c r="R560" i="1"/>
  <c r="S560" i="1"/>
  <c r="T560" i="1"/>
  <c r="U560" i="1"/>
  <c r="W560" i="1"/>
  <c r="X560" i="1"/>
  <c r="Y560" i="1"/>
  <c r="AA560" i="1"/>
  <c r="AB560" i="1"/>
  <c r="AC560" i="1"/>
  <c r="AD560" i="1"/>
  <c r="AE560" i="1"/>
  <c r="AF560" i="1"/>
  <c r="AG560" i="1"/>
  <c r="AH560" i="1"/>
  <c r="AI560" i="1"/>
  <c r="AK560" i="1"/>
  <c r="AL560" i="1"/>
  <c r="AM560" i="1"/>
  <c r="AN560" i="1"/>
  <c r="AR560" i="1"/>
  <c r="AT560" i="1"/>
  <c r="AU560" i="1"/>
  <c r="AV560" i="1"/>
  <c r="AW560" i="1"/>
  <c r="AY560" i="1"/>
  <c r="AZ560" i="1"/>
  <c r="BA560" i="1"/>
  <c r="BB560" i="1"/>
  <c r="BC559" i="1"/>
  <c r="BD560" i="1"/>
  <c r="BE560" i="1"/>
  <c r="BF560" i="1"/>
  <c r="BG560" i="1"/>
  <c r="BI560" i="1"/>
  <c r="BK560" i="1"/>
  <c r="BM560" i="1"/>
  <c r="BO560" i="1"/>
  <c r="BQ560" i="1"/>
  <c r="BS560" i="1"/>
  <c r="BU560" i="1"/>
  <c r="BW560" i="1"/>
  <c r="BY560" i="1"/>
  <c r="CA560" i="1"/>
  <c r="D11714" i="3"/>
  <c r="D11715" i="3"/>
  <c r="D11698" i="3"/>
  <c r="D11699" i="3"/>
  <c r="D11700" i="3"/>
  <c r="D11701" i="3"/>
  <c r="D11702" i="3"/>
  <c r="D11703" i="3"/>
  <c r="D11704" i="3"/>
  <c r="D11705" i="3"/>
  <c r="D11706" i="3"/>
  <c r="D11707" i="3"/>
  <c r="D11708" i="3"/>
  <c r="D11709" i="3"/>
  <c r="D11710" i="3"/>
  <c r="D11711" i="3"/>
  <c r="D11712" i="3"/>
  <c r="D11713" i="3"/>
  <c r="D11697" i="3"/>
  <c r="D11696" i="3"/>
  <c r="AQ559" i="1"/>
  <c r="AP559" i="1"/>
  <c r="J559" i="1"/>
  <c r="F559" i="1"/>
  <c r="D559" i="1"/>
  <c r="K559" i="1"/>
  <c r="L559" i="1"/>
  <c r="M559" i="1"/>
  <c r="N559" i="1"/>
  <c r="O559" i="1"/>
  <c r="P559" i="1"/>
  <c r="Q559" i="1"/>
  <c r="R559" i="1"/>
  <c r="S559" i="1"/>
  <c r="T559" i="1"/>
  <c r="U559" i="1"/>
  <c r="W559" i="1"/>
  <c r="X559" i="1"/>
  <c r="Y559" i="1"/>
  <c r="AA559" i="1"/>
  <c r="AB559" i="1"/>
  <c r="AC559" i="1"/>
  <c r="AD559" i="1"/>
  <c r="AE559" i="1"/>
  <c r="AF559" i="1"/>
  <c r="AG559" i="1"/>
  <c r="AH559" i="1"/>
  <c r="AI559" i="1"/>
  <c r="AK559" i="1"/>
  <c r="AL559" i="1"/>
  <c r="AM559" i="1"/>
  <c r="AN559" i="1"/>
  <c r="AR559" i="1"/>
  <c r="AT559" i="1"/>
  <c r="AU559" i="1"/>
  <c r="AV559" i="1"/>
  <c r="AW559" i="1"/>
  <c r="AY559" i="1"/>
  <c r="AZ559" i="1"/>
  <c r="BA559" i="1"/>
  <c r="BB559" i="1"/>
  <c r="BF559" i="1"/>
  <c r="BG559" i="1"/>
  <c r="BI559" i="1"/>
  <c r="BK559" i="1"/>
  <c r="BM559" i="1"/>
  <c r="BO559" i="1"/>
  <c r="BQ559" i="1"/>
  <c r="BS559" i="1"/>
  <c r="BU559" i="1"/>
  <c r="BW559" i="1"/>
  <c r="BY559" i="1"/>
  <c r="CA559" i="1"/>
  <c r="D11678" i="3"/>
  <c r="D11679" i="3"/>
  <c r="D11680" i="3"/>
  <c r="D11681" i="3"/>
  <c r="D11682" i="3"/>
  <c r="D11683" i="3"/>
  <c r="D11684" i="3"/>
  <c r="D11685" i="3"/>
  <c r="D11686" i="3"/>
  <c r="D11687" i="3"/>
  <c r="D11688" i="3"/>
  <c r="D11689" i="3"/>
  <c r="D11690" i="3"/>
  <c r="D11691" i="3"/>
  <c r="D11692" i="3"/>
  <c r="D11693" i="3"/>
  <c r="D11694" i="3"/>
  <c r="D11695" i="3"/>
  <c r="D11677" i="3"/>
  <c r="D11676" i="3"/>
  <c r="AQ558" i="1"/>
  <c r="AP558" i="1"/>
  <c r="J558" i="1"/>
  <c r="H558" i="1"/>
  <c r="F558" i="1"/>
  <c r="D558" i="1"/>
  <c r="K558" i="1"/>
  <c r="L558" i="1"/>
  <c r="M558" i="1"/>
  <c r="N558" i="1"/>
  <c r="O558" i="1"/>
  <c r="P558" i="1"/>
  <c r="Q558" i="1"/>
  <c r="R558" i="1"/>
  <c r="S558" i="1"/>
  <c r="T558" i="1"/>
  <c r="U558" i="1"/>
  <c r="W558" i="1"/>
  <c r="X558" i="1"/>
  <c r="Y558" i="1"/>
  <c r="AA558" i="1"/>
  <c r="AB558" i="1"/>
  <c r="AC558" i="1"/>
  <c r="AD558" i="1"/>
  <c r="AE558" i="1"/>
  <c r="AF558" i="1"/>
  <c r="AG558" i="1"/>
  <c r="AH558" i="1"/>
  <c r="AI558" i="1"/>
  <c r="AK558" i="1"/>
  <c r="AL558" i="1"/>
  <c r="AM558" i="1"/>
  <c r="AN558" i="1"/>
  <c r="AR558" i="1"/>
  <c r="AT558" i="1"/>
  <c r="AU558" i="1"/>
  <c r="AV558" i="1"/>
  <c r="AW558" i="1"/>
  <c r="AY558" i="1"/>
  <c r="AZ558" i="1"/>
  <c r="BA558" i="1"/>
  <c r="BB558" i="1"/>
  <c r="BC558" i="1"/>
  <c r="BF558" i="1"/>
  <c r="BG558" i="1"/>
  <c r="BI558" i="1"/>
  <c r="BK558" i="1"/>
  <c r="BM558" i="1"/>
  <c r="BO558" i="1"/>
  <c r="BQ558" i="1"/>
  <c r="BS558" i="1"/>
  <c r="BU558" i="1"/>
  <c r="BW558" i="1"/>
  <c r="BY558" i="1"/>
  <c r="CA558" i="1"/>
  <c r="D11675" i="3"/>
  <c r="D11658" i="3"/>
  <c r="D11659" i="3"/>
  <c r="D11660" i="3"/>
  <c r="D11661" i="3"/>
  <c r="D11662" i="3"/>
  <c r="D11663" i="3"/>
  <c r="D11664" i="3"/>
  <c r="D11665" i="3"/>
  <c r="D11666" i="3"/>
  <c r="D11667" i="3"/>
  <c r="D11668" i="3"/>
  <c r="D11669" i="3"/>
  <c r="D11670" i="3"/>
  <c r="D11671" i="3"/>
  <c r="D11672" i="3"/>
  <c r="D11673" i="3"/>
  <c r="D11674" i="3"/>
  <c r="D11657" i="3"/>
  <c r="D11656" i="3"/>
  <c r="D11652" i="3"/>
  <c r="D11653" i="3"/>
  <c r="D11654" i="3"/>
  <c r="D11655" i="3"/>
  <c r="D11638" i="3"/>
  <c r="D11639" i="3"/>
  <c r="D11640" i="3"/>
  <c r="D11641" i="3"/>
  <c r="D11642" i="3"/>
  <c r="D11643" i="3"/>
  <c r="D11644" i="3"/>
  <c r="D11645" i="3"/>
  <c r="D11646" i="3"/>
  <c r="D11647" i="3"/>
  <c r="D11648" i="3"/>
  <c r="D11649" i="3"/>
  <c r="D11650" i="3"/>
  <c r="D11651" i="3"/>
  <c r="D11637" i="3"/>
  <c r="D11636" i="3"/>
  <c r="AQ557" i="1"/>
  <c r="AP557" i="1"/>
  <c r="J557" i="1"/>
  <c r="H557" i="1"/>
  <c r="F557" i="1"/>
  <c r="D557" i="1"/>
  <c r="K557" i="1"/>
  <c r="L557" i="1"/>
  <c r="M557" i="1"/>
  <c r="N557" i="1"/>
  <c r="O557" i="1"/>
  <c r="P557" i="1"/>
  <c r="Q557" i="1"/>
  <c r="R557" i="1"/>
  <c r="S557" i="1"/>
  <c r="T557" i="1"/>
  <c r="U557" i="1"/>
  <c r="W557" i="1"/>
  <c r="X557" i="1"/>
  <c r="Y557" i="1"/>
  <c r="AA557" i="1"/>
  <c r="AB557" i="1"/>
  <c r="AC557" i="1"/>
  <c r="AD557" i="1"/>
  <c r="AE557" i="1"/>
  <c r="AF557" i="1"/>
  <c r="AG557" i="1"/>
  <c r="AH557" i="1"/>
  <c r="AI557" i="1"/>
  <c r="AK557" i="1"/>
  <c r="AL557" i="1"/>
  <c r="AM557" i="1"/>
  <c r="AN557" i="1"/>
  <c r="AR557" i="1"/>
  <c r="AT557" i="1"/>
  <c r="AU557" i="1"/>
  <c r="AV557" i="1"/>
  <c r="AW557" i="1"/>
  <c r="AY557" i="1"/>
  <c r="AZ557" i="1"/>
  <c r="BA557" i="1"/>
  <c r="BB557" i="1"/>
  <c r="BC557" i="1"/>
  <c r="BF557" i="1"/>
  <c r="BG557" i="1"/>
  <c r="BI557" i="1"/>
  <c r="BK557" i="1"/>
  <c r="BM557" i="1"/>
  <c r="BO557" i="1"/>
  <c r="BQ557" i="1"/>
  <c r="BS557" i="1"/>
  <c r="BU557" i="1"/>
  <c r="BW557" i="1"/>
  <c r="BY557" i="1"/>
  <c r="CA557" i="1"/>
  <c r="D11633" i="3"/>
  <c r="D11634" i="3"/>
  <c r="D11635" i="3"/>
  <c r="D11618" i="3"/>
  <c r="D11619" i="3"/>
  <c r="D11620" i="3"/>
  <c r="D11621" i="3"/>
  <c r="D11622" i="3"/>
  <c r="D11623" i="3"/>
  <c r="D11624" i="3"/>
  <c r="D11625" i="3"/>
  <c r="D11626" i="3"/>
  <c r="D11627" i="3"/>
  <c r="D11628" i="3"/>
  <c r="D11629" i="3"/>
  <c r="D11630" i="3"/>
  <c r="D11631" i="3"/>
  <c r="D11632" i="3"/>
  <c r="D11617" i="3"/>
  <c r="D11616" i="3"/>
  <c r="AQ556" i="1"/>
  <c r="AP556" i="1"/>
  <c r="J556" i="1"/>
  <c r="H556" i="1"/>
  <c r="F556" i="1"/>
  <c r="D556" i="1"/>
  <c r="K556" i="1"/>
  <c r="L556" i="1"/>
  <c r="M556" i="1"/>
  <c r="N556" i="1"/>
  <c r="O556" i="1"/>
  <c r="P556" i="1"/>
  <c r="Q556" i="1"/>
  <c r="R556" i="1"/>
  <c r="S556" i="1"/>
  <c r="T556" i="1"/>
  <c r="U556" i="1"/>
  <c r="W556" i="1"/>
  <c r="X556" i="1"/>
  <c r="Y556" i="1"/>
  <c r="AA556" i="1"/>
  <c r="AB556" i="1"/>
  <c r="AC556" i="1"/>
  <c r="AD556" i="1"/>
  <c r="AE556" i="1"/>
  <c r="AF556" i="1"/>
  <c r="AG556" i="1"/>
  <c r="AH556" i="1"/>
  <c r="AI556" i="1"/>
  <c r="AK556" i="1"/>
  <c r="AL556" i="1"/>
  <c r="AM556" i="1"/>
  <c r="AN556" i="1"/>
  <c r="AR556" i="1"/>
  <c r="AT556" i="1"/>
  <c r="AU556" i="1"/>
  <c r="AV556" i="1"/>
  <c r="AW556" i="1"/>
  <c r="AY556" i="1"/>
  <c r="AZ556" i="1"/>
  <c r="BA556" i="1"/>
  <c r="BB556" i="1"/>
  <c r="BC556" i="1"/>
  <c r="BF556" i="1"/>
  <c r="BG556" i="1"/>
  <c r="BI556" i="1"/>
  <c r="BK556" i="1"/>
  <c r="BM556" i="1"/>
  <c r="BO556" i="1"/>
  <c r="BQ556" i="1"/>
  <c r="BS556" i="1"/>
  <c r="BU556" i="1"/>
  <c r="BW556" i="1"/>
  <c r="BY556" i="1"/>
  <c r="CA556" i="1"/>
  <c r="AQ555" i="1"/>
  <c r="AP555" i="1"/>
  <c r="J555" i="1"/>
  <c r="H555" i="1"/>
  <c r="F555" i="1"/>
  <c r="D554" i="1"/>
  <c r="D555" i="1"/>
  <c r="K555" i="1"/>
  <c r="L555" i="1"/>
  <c r="M555" i="1"/>
  <c r="N555" i="1"/>
  <c r="O555" i="1"/>
  <c r="P555" i="1"/>
  <c r="Q555" i="1"/>
  <c r="R555" i="1"/>
  <c r="S555" i="1"/>
  <c r="T555" i="1"/>
  <c r="U555" i="1"/>
  <c r="W555" i="1"/>
  <c r="X555" i="1"/>
  <c r="Y555" i="1"/>
  <c r="AA555" i="1"/>
  <c r="AB555" i="1"/>
  <c r="AC555" i="1"/>
  <c r="AD555" i="1"/>
  <c r="AE555" i="1"/>
  <c r="AF555" i="1"/>
  <c r="AG555" i="1"/>
  <c r="AH555" i="1"/>
  <c r="AI555" i="1"/>
  <c r="AK555" i="1"/>
  <c r="AL555" i="1"/>
  <c r="AM555" i="1"/>
  <c r="AN555" i="1"/>
  <c r="AR555" i="1"/>
  <c r="AT555" i="1"/>
  <c r="AU555" i="1"/>
  <c r="AV555" i="1"/>
  <c r="AW555" i="1"/>
  <c r="AY555" i="1"/>
  <c r="AZ555" i="1"/>
  <c r="BA555" i="1"/>
  <c r="BB555" i="1"/>
  <c r="BC555" i="1"/>
  <c r="BF555" i="1"/>
  <c r="BG555" i="1"/>
  <c r="BI555" i="1"/>
  <c r="BK555" i="1"/>
  <c r="BM555" i="1"/>
  <c r="BO555" i="1"/>
  <c r="BQ555" i="1"/>
  <c r="BS555" i="1"/>
  <c r="BU555" i="1"/>
  <c r="BW555" i="1"/>
  <c r="BY555" i="1"/>
  <c r="CA555" i="1"/>
  <c r="D11615" i="3"/>
  <c r="D11611" i="3"/>
  <c r="D11612" i="3"/>
  <c r="D11613" i="3"/>
  <c r="D11614" i="3"/>
  <c r="D11598" i="3"/>
  <c r="D11599" i="3"/>
  <c r="D11600" i="3"/>
  <c r="D11601" i="3"/>
  <c r="D11602" i="3"/>
  <c r="D11603" i="3"/>
  <c r="D11604" i="3"/>
  <c r="D11605" i="3"/>
  <c r="D11606" i="3"/>
  <c r="D11607" i="3"/>
  <c r="D11608" i="3"/>
  <c r="D11609" i="3"/>
  <c r="D11610" i="3"/>
  <c r="D11597" i="3"/>
  <c r="D11596" i="3"/>
  <c r="AP554" i="1"/>
  <c r="AQ554" i="1"/>
  <c r="J554" i="1"/>
  <c r="H554" i="1"/>
  <c r="F554" i="1"/>
  <c r="K554" i="1"/>
  <c r="L554" i="1"/>
  <c r="M554" i="1"/>
  <c r="N554" i="1"/>
  <c r="O554" i="1"/>
  <c r="P554" i="1"/>
  <c r="Q554" i="1"/>
  <c r="R554" i="1"/>
  <c r="S554" i="1"/>
  <c r="T554" i="1"/>
  <c r="U554" i="1"/>
  <c r="W554" i="1"/>
  <c r="X554" i="1"/>
  <c r="Y554" i="1"/>
  <c r="AA554" i="1"/>
  <c r="AB554" i="1"/>
  <c r="AC554" i="1"/>
  <c r="AD554" i="1"/>
  <c r="AE554" i="1"/>
  <c r="AF554" i="1"/>
  <c r="AG554" i="1"/>
  <c r="AH554" i="1"/>
  <c r="AI554" i="1"/>
  <c r="AK554" i="1"/>
  <c r="AL554" i="1"/>
  <c r="AM554" i="1"/>
  <c r="AN554" i="1"/>
  <c r="AR554" i="1"/>
  <c r="AT554" i="1"/>
  <c r="AU554" i="1"/>
  <c r="AV554" i="1"/>
  <c r="AW554" i="1"/>
  <c r="AY554" i="1"/>
  <c r="AZ554" i="1"/>
  <c r="BA554" i="1"/>
  <c r="BB554" i="1"/>
  <c r="BC554" i="1"/>
  <c r="BF554" i="1"/>
  <c r="BG554" i="1"/>
  <c r="BI554" i="1"/>
  <c r="BK554" i="1"/>
  <c r="BM554" i="1"/>
  <c r="BO554" i="1"/>
  <c r="BQ554" i="1"/>
  <c r="BS554" i="1"/>
  <c r="BU554" i="1"/>
  <c r="BW554" i="1"/>
  <c r="BY554" i="1"/>
  <c r="CA554" i="1"/>
  <c r="D11595" i="3"/>
  <c r="D11594" i="3"/>
  <c r="D11593" i="3"/>
  <c r="D11592" i="3"/>
  <c r="D11591" i="3"/>
  <c r="D11590" i="3"/>
  <c r="D11589" i="3"/>
  <c r="D11588" i="3"/>
  <c r="D11587" i="3"/>
  <c r="D11586" i="3"/>
  <c r="D11585" i="3"/>
  <c r="D11584" i="3"/>
  <c r="D11583" i="3"/>
  <c r="D11582" i="3"/>
  <c r="D11581" i="3"/>
  <c r="D11580" i="3"/>
  <c r="D11579" i="3"/>
  <c r="D11578" i="3"/>
  <c r="D11577" i="3"/>
  <c r="D11576" i="3"/>
  <c r="AQ553" i="1"/>
  <c r="AP553" i="1"/>
  <c r="J553" i="1"/>
  <c r="H553" i="1"/>
  <c r="F553" i="1"/>
  <c r="D553" i="1"/>
  <c r="K553" i="1"/>
  <c r="L553" i="1"/>
  <c r="M553" i="1"/>
  <c r="N553" i="1"/>
  <c r="O553" i="1"/>
  <c r="P553" i="1"/>
  <c r="Q553" i="1"/>
  <c r="R553" i="1"/>
  <c r="S553" i="1"/>
  <c r="T553" i="1"/>
  <c r="U553" i="1"/>
  <c r="W553" i="1"/>
  <c r="X553" i="1"/>
  <c r="Y553" i="1"/>
  <c r="AA553" i="1"/>
  <c r="AB553" i="1"/>
  <c r="AC553" i="1"/>
  <c r="AD553" i="1"/>
  <c r="AE553" i="1"/>
  <c r="AF553" i="1"/>
  <c r="AG553" i="1"/>
  <c r="AH553" i="1"/>
  <c r="AI553" i="1"/>
  <c r="AK553" i="1"/>
  <c r="AL553" i="1"/>
  <c r="AM553" i="1"/>
  <c r="AN553" i="1"/>
  <c r="AR553" i="1"/>
  <c r="AT553" i="1"/>
  <c r="AU553" i="1"/>
  <c r="AV553" i="1"/>
  <c r="AW553" i="1"/>
  <c r="AY553" i="1"/>
  <c r="AZ553" i="1"/>
  <c r="BA553" i="1"/>
  <c r="BB553" i="1"/>
  <c r="BC553" i="1"/>
  <c r="BC552" i="1"/>
  <c r="BD553" i="1"/>
  <c r="BE553" i="1"/>
  <c r="BF553" i="1"/>
  <c r="BG553" i="1"/>
  <c r="BI553" i="1"/>
  <c r="BK553" i="1"/>
  <c r="BM553" i="1"/>
  <c r="BO553" i="1"/>
  <c r="BQ553" i="1"/>
  <c r="BS553" i="1"/>
  <c r="BU553" i="1"/>
  <c r="BW553" i="1"/>
  <c r="BY553" i="1"/>
  <c r="CA553" i="1"/>
  <c r="D11575" i="3"/>
  <c r="D11557" i="3"/>
  <c r="D11558" i="3"/>
  <c r="D11559" i="3"/>
  <c r="D11560" i="3"/>
  <c r="D11561" i="3"/>
  <c r="D11562" i="3"/>
  <c r="D11563" i="3"/>
  <c r="D11564" i="3"/>
  <c r="D11565" i="3"/>
  <c r="D11566" i="3"/>
  <c r="D11567" i="3"/>
  <c r="D11568" i="3"/>
  <c r="D11569" i="3"/>
  <c r="D11570" i="3"/>
  <c r="D11571" i="3"/>
  <c r="D11572" i="3"/>
  <c r="D11573" i="3"/>
  <c r="D11574" i="3"/>
  <c r="D11556" i="3"/>
  <c r="AQ552" i="1"/>
  <c r="AP552" i="1"/>
  <c r="D552" i="1"/>
  <c r="F552" i="1"/>
  <c r="H552" i="1"/>
  <c r="J552" i="1"/>
  <c r="CA552" i="1"/>
  <c r="BY552" i="1"/>
  <c r="BW552" i="1"/>
  <c r="BU552" i="1"/>
  <c r="BS552" i="1"/>
  <c r="BQ552" i="1"/>
  <c r="BO552" i="1"/>
  <c r="BM552" i="1"/>
  <c r="BK552" i="1"/>
  <c r="BI552" i="1"/>
  <c r="BG552" i="1"/>
  <c r="BF552" i="1"/>
  <c r="BC551" i="1"/>
  <c r="BE552" i="1"/>
  <c r="BD552" i="1"/>
  <c r="BB552" i="1"/>
  <c r="BA552" i="1"/>
  <c r="AZ552" i="1"/>
  <c r="AY552" i="1"/>
  <c r="AW552" i="1"/>
  <c r="AV552" i="1"/>
  <c r="AU552" i="1"/>
  <c r="AT552" i="1"/>
  <c r="AR552" i="1"/>
  <c r="AN552" i="1"/>
  <c r="AM552" i="1"/>
  <c r="AL552" i="1"/>
  <c r="AK552" i="1"/>
  <c r="AD552" i="1"/>
  <c r="AI552" i="1"/>
  <c r="AE552" i="1"/>
  <c r="W552" i="1"/>
  <c r="AH552" i="1"/>
  <c r="AG552" i="1"/>
  <c r="AF552" i="1"/>
  <c r="AA552" i="1"/>
  <c r="AC552" i="1"/>
  <c r="AB552" i="1"/>
  <c r="Y552" i="1"/>
  <c r="X552" i="1"/>
  <c r="U552" i="1"/>
  <c r="T552" i="1"/>
  <c r="S552" i="1"/>
  <c r="R552" i="1"/>
  <c r="Q552" i="1"/>
  <c r="P552" i="1"/>
  <c r="O552" i="1"/>
  <c r="N552" i="1"/>
  <c r="M552" i="1"/>
  <c r="L552" i="1"/>
  <c r="K552" i="1"/>
  <c r="D11552" i="3"/>
  <c r="D11553" i="3"/>
  <c r="D11554" i="3"/>
  <c r="D11555" i="3"/>
  <c r="D11537" i="3"/>
  <c r="D11538" i="3"/>
  <c r="D11539" i="3"/>
  <c r="D11540" i="3"/>
  <c r="D11541" i="3"/>
  <c r="D11542" i="3"/>
  <c r="D11543" i="3"/>
  <c r="D11544" i="3"/>
  <c r="D11545" i="3"/>
  <c r="D11546" i="3"/>
  <c r="D11547" i="3"/>
  <c r="D11548" i="3"/>
  <c r="D11549" i="3"/>
  <c r="D11550" i="3"/>
  <c r="D11551" i="3"/>
  <c r="D11536" i="3"/>
  <c r="AQ551" i="1"/>
  <c r="AQ550" i="1"/>
  <c r="AP551" i="1"/>
  <c r="J551" i="1"/>
  <c r="H551" i="1"/>
  <c r="F551" i="1"/>
  <c r="D551" i="1"/>
  <c r="K551" i="1"/>
  <c r="L551" i="1"/>
  <c r="M551" i="1"/>
  <c r="N551" i="1"/>
  <c r="O551" i="1"/>
  <c r="P551" i="1"/>
  <c r="Q551" i="1"/>
  <c r="R551" i="1"/>
  <c r="S551" i="1"/>
  <c r="T551" i="1"/>
  <c r="U551" i="1"/>
  <c r="W551" i="1"/>
  <c r="X551" i="1"/>
  <c r="Y551" i="1"/>
  <c r="AA551" i="1"/>
  <c r="AB551" i="1"/>
  <c r="AC551" i="1"/>
  <c r="AD551" i="1"/>
  <c r="AE551" i="1"/>
  <c r="AF551" i="1"/>
  <c r="AG551" i="1"/>
  <c r="AH551" i="1"/>
  <c r="AI551" i="1"/>
  <c r="AK551" i="1"/>
  <c r="AL551" i="1"/>
  <c r="AM551" i="1"/>
  <c r="AN551" i="1"/>
  <c r="AR551" i="1"/>
  <c r="AT551" i="1"/>
  <c r="AU551" i="1"/>
  <c r="AV551" i="1"/>
  <c r="AW551" i="1"/>
  <c r="AY551" i="1"/>
  <c r="AZ551" i="1"/>
  <c r="BA551" i="1"/>
  <c r="BB551" i="1"/>
  <c r="BC550" i="1"/>
  <c r="BD551" i="1"/>
  <c r="BE551" i="1"/>
  <c r="BF551" i="1"/>
  <c r="BG551" i="1"/>
  <c r="BI551" i="1"/>
  <c r="BK551" i="1"/>
  <c r="BM551" i="1"/>
  <c r="BO551" i="1"/>
  <c r="BQ551" i="1"/>
  <c r="BS551" i="1"/>
  <c r="BU551" i="1"/>
  <c r="BW551" i="1"/>
  <c r="BY551" i="1"/>
  <c r="CA551" i="1"/>
  <c r="D11532" i="3"/>
  <c r="D11533" i="3"/>
  <c r="D11534" i="3"/>
  <c r="D11535" i="3"/>
  <c r="D11517" i="3"/>
  <c r="D11518" i="3"/>
  <c r="D11519" i="3"/>
  <c r="D11520" i="3"/>
  <c r="D11521" i="3"/>
  <c r="D11522" i="3"/>
  <c r="D11523" i="3"/>
  <c r="D11524" i="3"/>
  <c r="D11525" i="3"/>
  <c r="D11526" i="3"/>
  <c r="D11527" i="3"/>
  <c r="D11528" i="3"/>
  <c r="D11529" i="3"/>
  <c r="D11530" i="3"/>
  <c r="D11531" i="3"/>
  <c r="D11516" i="3"/>
  <c r="AP550" i="1"/>
  <c r="J550" i="1"/>
  <c r="I550" i="1"/>
  <c r="H550" i="1"/>
  <c r="F550" i="1"/>
  <c r="D550" i="1"/>
  <c r="K550" i="1"/>
  <c r="L550" i="1"/>
  <c r="M550" i="1"/>
  <c r="N550" i="1"/>
  <c r="O550" i="1"/>
  <c r="P550" i="1"/>
  <c r="Q550" i="1"/>
  <c r="R550" i="1"/>
  <c r="S550" i="1"/>
  <c r="T550" i="1"/>
  <c r="U550" i="1"/>
  <c r="W550" i="1"/>
  <c r="X550" i="1"/>
  <c r="Y550" i="1"/>
  <c r="AA550" i="1"/>
  <c r="AB550" i="1"/>
  <c r="AC550" i="1"/>
  <c r="AD550" i="1"/>
  <c r="AE550" i="1"/>
  <c r="AF550" i="1"/>
  <c r="AG550" i="1"/>
  <c r="AH550" i="1"/>
  <c r="AI550" i="1"/>
  <c r="AK550" i="1"/>
  <c r="AL550" i="1"/>
  <c r="AM550" i="1"/>
  <c r="AN550" i="1"/>
  <c r="AR550" i="1"/>
  <c r="AT550" i="1"/>
  <c r="AU550" i="1"/>
  <c r="AV550" i="1"/>
  <c r="AW550" i="1"/>
  <c r="AY550" i="1"/>
  <c r="AZ550" i="1"/>
  <c r="BA550" i="1"/>
  <c r="BB550" i="1"/>
  <c r="BC549" i="1"/>
  <c r="BD550" i="1"/>
  <c r="BE550" i="1"/>
  <c r="BF550" i="1"/>
  <c r="BG550" i="1"/>
  <c r="BI550" i="1"/>
  <c r="BK550" i="1"/>
  <c r="BM550" i="1"/>
  <c r="BO550" i="1"/>
  <c r="BQ550" i="1"/>
  <c r="BS550" i="1"/>
  <c r="BU550" i="1"/>
  <c r="BW550" i="1"/>
  <c r="BY550" i="1"/>
  <c r="CA550" i="1"/>
  <c r="D11497" i="3"/>
  <c r="D11498" i="3"/>
  <c r="D11499" i="3"/>
  <c r="D11500" i="3"/>
  <c r="D11501" i="3"/>
  <c r="D11502" i="3"/>
  <c r="D11503" i="3"/>
  <c r="D11504" i="3"/>
  <c r="D11505" i="3"/>
  <c r="D11506" i="3"/>
  <c r="D11507" i="3"/>
  <c r="D11508" i="3"/>
  <c r="D11509" i="3"/>
  <c r="D11510" i="3"/>
  <c r="D11511" i="3"/>
  <c r="D11512" i="3"/>
  <c r="D11513" i="3"/>
  <c r="D11514" i="3"/>
  <c r="D11515" i="3"/>
  <c r="D11496" i="3"/>
  <c r="AQ549" i="1"/>
  <c r="AP549" i="1"/>
  <c r="J549" i="1"/>
  <c r="I549" i="1"/>
  <c r="H549" i="1"/>
  <c r="F549" i="1"/>
  <c r="D549" i="1"/>
  <c r="K549" i="1"/>
  <c r="L549" i="1"/>
  <c r="M549" i="1"/>
  <c r="N549" i="1"/>
  <c r="O549" i="1"/>
  <c r="P549" i="1"/>
  <c r="Q549" i="1"/>
  <c r="R549" i="1"/>
  <c r="S549" i="1"/>
  <c r="T549" i="1"/>
  <c r="U549" i="1"/>
  <c r="W549" i="1"/>
  <c r="X549" i="1"/>
  <c r="Y549" i="1"/>
  <c r="AA549" i="1"/>
  <c r="AB549" i="1"/>
  <c r="AC549" i="1"/>
  <c r="AD549" i="1"/>
  <c r="AE549" i="1"/>
  <c r="AF549" i="1"/>
  <c r="AG549" i="1"/>
  <c r="AH549" i="1"/>
  <c r="AI549" i="1"/>
  <c r="AK549" i="1"/>
  <c r="AL549" i="1"/>
  <c r="AM549" i="1"/>
  <c r="AN549" i="1"/>
  <c r="AR549" i="1"/>
  <c r="AT549" i="1"/>
  <c r="AU549" i="1"/>
  <c r="AV549" i="1"/>
  <c r="AW549" i="1"/>
  <c r="AY549" i="1"/>
  <c r="AZ549" i="1"/>
  <c r="BA549" i="1"/>
  <c r="BB549" i="1"/>
  <c r="BC548" i="1"/>
  <c r="BD549" i="1"/>
  <c r="BE549" i="1"/>
  <c r="BF549" i="1"/>
  <c r="BG549" i="1"/>
  <c r="BI549" i="1"/>
  <c r="BK549" i="1"/>
  <c r="BM549" i="1"/>
  <c r="BO549" i="1"/>
  <c r="BQ549" i="1"/>
  <c r="BS549" i="1"/>
  <c r="BU549" i="1"/>
  <c r="BW549" i="1"/>
  <c r="BY549" i="1"/>
  <c r="CA549" i="1"/>
  <c r="D11493" i="3"/>
  <c r="D11494" i="3"/>
  <c r="D11495" i="3"/>
  <c r="D11478" i="3"/>
  <c r="D11479" i="3"/>
  <c r="D11480" i="3"/>
  <c r="D11481" i="3"/>
  <c r="D11482" i="3"/>
  <c r="D11483" i="3"/>
  <c r="D11484" i="3"/>
  <c r="D11485" i="3"/>
  <c r="D11486" i="3"/>
  <c r="D11487" i="3"/>
  <c r="D11488" i="3"/>
  <c r="D11489" i="3"/>
  <c r="D11490" i="3"/>
  <c r="D11491" i="3"/>
  <c r="D11492" i="3"/>
  <c r="D11477" i="3"/>
  <c r="D11476" i="3"/>
  <c r="AQ548" i="1"/>
  <c r="AP548" i="1"/>
  <c r="D548" i="1"/>
  <c r="F548" i="1"/>
  <c r="H548" i="1"/>
  <c r="J548" i="1"/>
  <c r="I548" i="1"/>
  <c r="CA548" i="1"/>
  <c r="BY548" i="1"/>
  <c r="BW548" i="1"/>
  <c r="BU548" i="1"/>
  <c r="BS548" i="1"/>
  <c r="BQ548" i="1"/>
  <c r="BO548" i="1"/>
  <c r="BM548" i="1"/>
  <c r="BK548" i="1"/>
  <c r="BI548" i="1"/>
  <c r="BG548" i="1"/>
  <c r="BF548" i="1"/>
  <c r="BC547" i="1"/>
  <c r="BE548" i="1"/>
  <c r="BD548" i="1"/>
  <c r="BB548" i="1"/>
  <c r="BA548" i="1"/>
  <c r="AZ548" i="1"/>
  <c r="AY548" i="1"/>
  <c r="AW548" i="1"/>
  <c r="AV548" i="1"/>
  <c r="AU548" i="1"/>
  <c r="AT548" i="1"/>
  <c r="AR548" i="1"/>
  <c r="AN548" i="1"/>
  <c r="AM548" i="1"/>
  <c r="AL548" i="1"/>
  <c r="AK548" i="1"/>
  <c r="AD548" i="1"/>
  <c r="AI548" i="1"/>
  <c r="AD547" i="1"/>
  <c r="AE548" i="1"/>
  <c r="W548" i="1"/>
  <c r="AH548" i="1"/>
  <c r="AE547" i="1"/>
  <c r="AG548" i="1"/>
  <c r="AF548" i="1"/>
  <c r="AA548" i="1"/>
  <c r="AA547" i="1"/>
  <c r="AC548" i="1"/>
  <c r="AB548" i="1"/>
  <c r="Y548" i="1"/>
  <c r="W547" i="1"/>
  <c r="X548" i="1"/>
  <c r="U548" i="1"/>
  <c r="T548" i="1"/>
  <c r="S548" i="1"/>
  <c r="R548" i="1"/>
  <c r="Q548" i="1"/>
  <c r="P548" i="1"/>
  <c r="O548" i="1"/>
  <c r="N548" i="1"/>
  <c r="M548" i="1"/>
  <c r="L548" i="1"/>
  <c r="K548" i="1"/>
  <c r="D11473" i="3"/>
  <c r="D11474" i="3"/>
  <c r="D11475" i="3"/>
  <c r="D11468" i="3"/>
  <c r="D11469" i="3"/>
  <c r="D11470" i="3"/>
  <c r="D11471" i="3"/>
  <c r="D11472" i="3"/>
  <c r="D11458" i="3"/>
  <c r="D11459" i="3"/>
  <c r="D11460" i="3"/>
  <c r="D11461" i="3"/>
  <c r="D11462" i="3"/>
  <c r="D11463" i="3"/>
  <c r="D11464" i="3"/>
  <c r="D11465" i="3"/>
  <c r="D11466" i="3"/>
  <c r="D11467" i="3"/>
  <c r="D11457" i="3"/>
  <c r="D11456" i="3"/>
  <c r="AQ547" i="1"/>
  <c r="AP547" i="1"/>
  <c r="D547" i="1"/>
  <c r="F547" i="1"/>
  <c r="H547" i="1"/>
  <c r="J547" i="1"/>
  <c r="I547" i="1"/>
  <c r="CA547" i="1"/>
  <c r="BY547" i="1"/>
  <c r="BW547" i="1"/>
  <c r="BU547" i="1"/>
  <c r="BS547" i="1"/>
  <c r="BQ547" i="1"/>
  <c r="BO547" i="1"/>
  <c r="BM547" i="1"/>
  <c r="BK547" i="1"/>
  <c r="BI547" i="1"/>
  <c r="BG547" i="1"/>
  <c r="BF547" i="1"/>
  <c r="BC546" i="1"/>
  <c r="BE547" i="1"/>
  <c r="BD547" i="1"/>
  <c r="BB547" i="1"/>
  <c r="BA547" i="1"/>
  <c r="AZ547" i="1"/>
  <c r="AY547" i="1"/>
  <c r="AW547" i="1"/>
  <c r="AV547" i="1"/>
  <c r="AU547" i="1"/>
  <c r="AT547" i="1"/>
  <c r="AR547" i="1"/>
  <c r="AN547" i="1"/>
  <c r="AM547" i="1"/>
  <c r="AL547" i="1"/>
  <c r="AK547" i="1"/>
  <c r="AI547" i="1"/>
  <c r="AH547" i="1"/>
  <c r="AG547" i="1"/>
  <c r="AF547" i="1"/>
  <c r="AC547" i="1"/>
  <c r="AB547" i="1"/>
  <c r="Y547" i="1"/>
  <c r="X547" i="1"/>
  <c r="U547" i="1"/>
  <c r="T547" i="1"/>
  <c r="S547" i="1"/>
  <c r="R547" i="1"/>
  <c r="Q547" i="1"/>
  <c r="P547" i="1"/>
  <c r="O547" i="1"/>
  <c r="N547" i="1"/>
  <c r="M547" i="1"/>
  <c r="L547" i="1"/>
  <c r="K547" i="1"/>
  <c r="D11437" i="3"/>
  <c r="D11438" i="3"/>
  <c r="D11439" i="3"/>
  <c r="D11440" i="3"/>
  <c r="D11441" i="3"/>
  <c r="D11442" i="3"/>
  <c r="D11443" i="3"/>
  <c r="D11444" i="3"/>
  <c r="D11445" i="3"/>
  <c r="D11446" i="3"/>
  <c r="D11447" i="3"/>
  <c r="D11448" i="3"/>
  <c r="D11449" i="3"/>
  <c r="D11450" i="3"/>
  <c r="D11451" i="3"/>
  <c r="D11452" i="3"/>
  <c r="D11453" i="3"/>
  <c r="D11454" i="3"/>
  <c r="D11455" i="3"/>
  <c r="D11436" i="3"/>
  <c r="AQ546" i="1"/>
  <c r="AP546" i="1"/>
  <c r="J546" i="1"/>
  <c r="I546" i="1"/>
  <c r="H546" i="1"/>
  <c r="F546" i="1"/>
  <c r="D546" i="1"/>
  <c r="K546" i="1"/>
  <c r="L546" i="1"/>
  <c r="M546" i="1"/>
  <c r="N546" i="1"/>
  <c r="O546" i="1"/>
  <c r="P546" i="1"/>
  <c r="Q546" i="1"/>
  <c r="R546" i="1"/>
  <c r="S546" i="1"/>
  <c r="T546" i="1"/>
  <c r="U546" i="1"/>
  <c r="W546" i="1"/>
  <c r="X546" i="1"/>
  <c r="Y546" i="1"/>
  <c r="AA546" i="1"/>
  <c r="AB546" i="1"/>
  <c r="AC546" i="1"/>
  <c r="AD546" i="1"/>
  <c r="AE546" i="1"/>
  <c r="AF546" i="1"/>
  <c r="AG546" i="1"/>
  <c r="AH546" i="1"/>
  <c r="AI546" i="1"/>
  <c r="AK546" i="1"/>
  <c r="AL546" i="1"/>
  <c r="AM546" i="1"/>
  <c r="AN546" i="1"/>
  <c r="AR546" i="1"/>
  <c r="AT546" i="1"/>
  <c r="AU546" i="1"/>
  <c r="AV546" i="1"/>
  <c r="AW546" i="1"/>
  <c r="AY546" i="1"/>
  <c r="AZ546" i="1"/>
  <c r="BA546" i="1"/>
  <c r="BB546" i="1"/>
  <c r="BC545" i="1"/>
  <c r="BD546" i="1"/>
  <c r="BE546" i="1"/>
  <c r="BF546" i="1"/>
  <c r="BG546" i="1"/>
  <c r="BI546" i="1"/>
  <c r="BK546" i="1"/>
  <c r="BM546" i="1"/>
  <c r="BO546" i="1"/>
  <c r="BQ546" i="1"/>
  <c r="BS546" i="1"/>
  <c r="BU546" i="1"/>
  <c r="BW546" i="1"/>
  <c r="BY546" i="1"/>
  <c r="CA546" i="1"/>
  <c r="D11434" i="3"/>
  <c r="D11435" i="3"/>
  <c r="D11417" i="3"/>
  <c r="D11418" i="3"/>
  <c r="D11419" i="3"/>
  <c r="D11420" i="3"/>
  <c r="D11421" i="3"/>
  <c r="D11422" i="3"/>
  <c r="D11423" i="3"/>
  <c r="D11424" i="3"/>
  <c r="D11425" i="3"/>
  <c r="D11426" i="3"/>
  <c r="D11427" i="3"/>
  <c r="D11428" i="3"/>
  <c r="D11429" i="3"/>
  <c r="D11430" i="3"/>
  <c r="D11431" i="3"/>
  <c r="D11432" i="3"/>
  <c r="D11433" i="3"/>
  <c r="D11416" i="3"/>
  <c r="D11397" i="3"/>
  <c r="D11398" i="3"/>
  <c r="D11399" i="3"/>
  <c r="D11400" i="3"/>
  <c r="D11401" i="3"/>
  <c r="D11402" i="3"/>
  <c r="D11403" i="3"/>
  <c r="D11404" i="3"/>
  <c r="D11405" i="3"/>
  <c r="D11406" i="3"/>
  <c r="D11407" i="3"/>
  <c r="D11408" i="3"/>
  <c r="D11409" i="3"/>
  <c r="D11410" i="3"/>
  <c r="D11411" i="3"/>
  <c r="D11412" i="3"/>
  <c r="D11413" i="3"/>
  <c r="D11414" i="3"/>
  <c r="D11415" i="3"/>
  <c r="D11396" i="3"/>
  <c r="AQ545" i="1"/>
  <c r="AP545" i="1"/>
  <c r="D545" i="1"/>
  <c r="F545" i="1"/>
  <c r="H545" i="1"/>
  <c r="J545" i="1"/>
  <c r="I545" i="1"/>
  <c r="CA545" i="1"/>
  <c r="BY545" i="1"/>
  <c r="BW545" i="1"/>
  <c r="BU545" i="1"/>
  <c r="BS545" i="1"/>
  <c r="BQ545" i="1"/>
  <c r="BO545" i="1"/>
  <c r="BM545" i="1"/>
  <c r="BK545" i="1"/>
  <c r="BI545" i="1"/>
  <c r="BG545" i="1"/>
  <c r="BF545" i="1"/>
  <c r="BC544" i="1"/>
  <c r="BE545" i="1"/>
  <c r="BD545" i="1"/>
  <c r="BB545" i="1"/>
  <c r="BA545" i="1"/>
  <c r="AZ545" i="1"/>
  <c r="AY545" i="1"/>
  <c r="AW545" i="1"/>
  <c r="AV545" i="1"/>
  <c r="AU545" i="1"/>
  <c r="AT545" i="1"/>
  <c r="AR545" i="1"/>
  <c r="AN545" i="1"/>
  <c r="AM545" i="1"/>
  <c r="AL545" i="1"/>
  <c r="AK545" i="1"/>
  <c r="AD545" i="1"/>
  <c r="AI545" i="1"/>
  <c r="AD544" i="1"/>
  <c r="AE545" i="1"/>
  <c r="W545" i="1"/>
  <c r="AH545" i="1"/>
  <c r="AE544" i="1"/>
  <c r="AG545" i="1"/>
  <c r="AF545" i="1"/>
  <c r="AA545" i="1"/>
  <c r="AA544" i="1"/>
  <c r="AC545" i="1"/>
  <c r="AB545" i="1"/>
  <c r="Y545" i="1"/>
  <c r="W544" i="1"/>
  <c r="X545" i="1"/>
  <c r="U545" i="1"/>
  <c r="T545" i="1"/>
  <c r="S545" i="1"/>
  <c r="R545" i="1"/>
  <c r="Q545" i="1"/>
  <c r="P545" i="1"/>
  <c r="O545" i="1"/>
  <c r="N545" i="1"/>
  <c r="M545" i="1"/>
  <c r="L545" i="1"/>
  <c r="K545" i="1"/>
  <c r="AQ544" i="1"/>
  <c r="AP544" i="1"/>
  <c r="D544" i="1"/>
  <c r="F544" i="1"/>
  <c r="H544" i="1"/>
  <c r="J544" i="1"/>
  <c r="I544" i="1"/>
  <c r="CA544" i="1"/>
  <c r="BY544" i="1"/>
  <c r="BW544" i="1"/>
  <c r="BU544" i="1"/>
  <c r="BS544" i="1"/>
  <c r="BQ544" i="1"/>
  <c r="BO544" i="1"/>
  <c r="BM544" i="1"/>
  <c r="BK544" i="1"/>
  <c r="BI544" i="1"/>
  <c r="BG544" i="1"/>
  <c r="BF544" i="1"/>
  <c r="BC543" i="1"/>
  <c r="BE544" i="1"/>
  <c r="BD544" i="1"/>
  <c r="BB544" i="1"/>
  <c r="BA544" i="1"/>
  <c r="AZ544" i="1"/>
  <c r="AY544" i="1"/>
  <c r="AW544" i="1"/>
  <c r="AV544" i="1"/>
  <c r="AU544" i="1"/>
  <c r="AT544" i="1"/>
  <c r="AR544" i="1"/>
  <c r="AN544" i="1"/>
  <c r="AM544" i="1"/>
  <c r="AL544" i="1"/>
  <c r="AK544" i="1"/>
  <c r="AI544" i="1"/>
  <c r="AH544" i="1"/>
  <c r="AG544" i="1"/>
  <c r="AF544" i="1"/>
  <c r="AC544" i="1"/>
  <c r="AB544" i="1"/>
  <c r="Y544" i="1"/>
  <c r="X544" i="1"/>
  <c r="U544" i="1"/>
  <c r="T544" i="1"/>
  <c r="S544" i="1"/>
  <c r="R544" i="1"/>
  <c r="Q544" i="1"/>
  <c r="P544" i="1"/>
  <c r="O544" i="1"/>
  <c r="N544" i="1"/>
  <c r="M544" i="1"/>
  <c r="L544" i="1"/>
  <c r="K544" i="1"/>
  <c r="D11395" i="3"/>
  <c r="D11394" i="3"/>
  <c r="D11393" i="3"/>
  <c r="D11392" i="3"/>
  <c r="D11391" i="3"/>
  <c r="D11390" i="3"/>
  <c r="D11389" i="3"/>
  <c r="D11388" i="3"/>
  <c r="D11387" i="3"/>
  <c r="D11386" i="3"/>
  <c r="D11385" i="3"/>
  <c r="D11384" i="3"/>
  <c r="D11383" i="3"/>
  <c r="D11382" i="3"/>
  <c r="AQ543" i="1"/>
  <c r="AP543" i="1"/>
  <c r="D543" i="1"/>
  <c r="F543" i="1"/>
  <c r="H543" i="1"/>
  <c r="J543" i="1"/>
  <c r="I543" i="1"/>
  <c r="CA543" i="1"/>
  <c r="BY543" i="1"/>
  <c r="BW543" i="1"/>
  <c r="BU543" i="1"/>
  <c r="BS543" i="1"/>
  <c r="BQ543" i="1"/>
  <c r="BO543" i="1"/>
  <c r="BM543" i="1"/>
  <c r="BK543" i="1"/>
  <c r="BI543" i="1"/>
  <c r="BG543" i="1"/>
  <c r="BF543" i="1"/>
  <c r="BC542" i="1"/>
  <c r="BE543" i="1"/>
  <c r="BD543" i="1"/>
  <c r="BB543" i="1"/>
  <c r="BA543" i="1"/>
  <c r="AZ543" i="1"/>
  <c r="AY543" i="1"/>
  <c r="AW543" i="1"/>
  <c r="AV543" i="1"/>
  <c r="AU543" i="1"/>
  <c r="AT543" i="1"/>
  <c r="AR543" i="1"/>
  <c r="AN543" i="1"/>
  <c r="AM543" i="1"/>
  <c r="AL543" i="1"/>
  <c r="AK543" i="1"/>
  <c r="AD543" i="1"/>
  <c r="AI543" i="1"/>
  <c r="AE543" i="1"/>
  <c r="W543" i="1"/>
  <c r="AH543" i="1"/>
  <c r="AG543" i="1"/>
  <c r="AF543" i="1"/>
  <c r="AA543" i="1"/>
  <c r="AC543" i="1"/>
  <c r="AB543" i="1"/>
  <c r="Y543" i="1"/>
  <c r="X543" i="1"/>
  <c r="U543" i="1"/>
  <c r="T543" i="1"/>
  <c r="S543" i="1"/>
  <c r="R543" i="1"/>
  <c r="Q543" i="1"/>
  <c r="P543" i="1"/>
  <c r="O543" i="1"/>
  <c r="N543" i="1"/>
  <c r="M543" i="1"/>
  <c r="L543" i="1"/>
  <c r="K543" i="1"/>
  <c r="D11365" i="3"/>
  <c r="D11366" i="3"/>
  <c r="D11367" i="3"/>
  <c r="D11368" i="3"/>
  <c r="D11369" i="3"/>
  <c r="D11370" i="3"/>
  <c r="D11371" i="3"/>
  <c r="D11372" i="3"/>
  <c r="D11373" i="3"/>
  <c r="D11374" i="3"/>
  <c r="D11375" i="3"/>
  <c r="D11376" i="3"/>
  <c r="D11377" i="3"/>
  <c r="D11378" i="3"/>
  <c r="D11379" i="3"/>
  <c r="D11380" i="3"/>
  <c r="D11381" i="3"/>
  <c r="D11364" i="3"/>
  <c r="AQ542" i="1"/>
  <c r="AP542" i="1"/>
  <c r="AP541" i="1"/>
  <c r="J542" i="1"/>
  <c r="I542" i="1"/>
  <c r="H542" i="1"/>
  <c r="F542" i="1"/>
  <c r="D542" i="1"/>
  <c r="K542" i="1"/>
  <c r="L542" i="1"/>
  <c r="M542" i="1"/>
  <c r="N542" i="1"/>
  <c r="O542" i="1"/>
  <c r="P542" i="1"/>
  <c r="Q542" i="1"/>
  <c r="R542" i="1"/>
  <c r="S542" i="1"/>
  <c r="T542" i="1"/>
  <c r="U542" i="1"/>
  <c r="W542" i="1"/>
  <c r="X542" i="1"/>
  <c r="Y542" i="1"/>
  <c r="AA542" i="1"/>
  <c r="AB542" i="1"/>
  <c r="AC542" i="1"/>
  <c r="AD542" i="1"/>
  <c r="AE542" i="1"/>
  <c r="AF542" i="1"/>
  <c r="AG542" i="1"/>
  <c r="AH542" i="1"/>
  <c r="AI542" i="1"/>
  <c r="AK542" i="1"/>
  <c r="AL542" i="1"/>
  <c r="AM542" i="1"/>
  <c r="AN542" i="1"/>
  <c r="AR542" i="1"/>
  <c r="AT542" i="1"/>
  <c r="AU542" i="1"/>
  <c r="AV542" i="1"/>
  <c r="AW542" i="1"/>
  <c r="AY542" i="1"/>
  <c r="AZ542" i="1"/>
  <c r="BA542" i="1"/>
  <c r="BB542" i="1"/>
  <c r="BF542" i="1"/>
  <c r="BG542" i="1"/>
  <c r="BI542" i="1"/>
  <c r="BK542" i="1"/>
  <c r="BM542" i="1"/>
  <c r="BO542" i="1"/>
  <c r="BQ542" i="1"/>
  <c r="BS542" i="1"/>
  <c r="BU542" i="1"/>
  <c r="BW542" i="1"/>
  <c r="BY542" i="1"/>
  <c r="CA542" i="1"/>
  <c r="D11363" i="3"/>
  <c r="D11362" i="3"/>
  <c r="D11361" i="3"/>
  <c r="D11360" i="3"/>
  <c r="D11359" i="3"/>
  <c r="D11358" i="3"/>
  <c r="D11357" i="3"/>
  <c r="D11356" i="3"/>
  <c r="D11355" i="3"/>
  <c r="D11354" i="3"/>
  <c r="D11353" i="3"/>
  <c r="D11352" i="3"/>
  <c r="D11351" i="3"/>
  <c r="D11350" i="3"/>
  <c r="D11349" i="3"/>
  <c r="D11348" i="3"/>
  <c r="D11347" i="3"/>
  <c r="D11346" i="3"/>
  <c r="D11345" i="3"/>
  <c r="D11344" i="3"/>
  <c r="BU541" i="1"/>
  <c r="AQ541" i="1"/>
  <c r="J541" i="1"/>
  <c r="I541" i="1"/>
  <c r="H541" i="1"/>
  <c r="F541" i="1"/>
  <c r="D541" i="1"/>
  <c r="K541" i="1"/>
  <c r="L541" i="1"/>
  <c r="M541" i="1"/>
  <c r="N541" i="1"/>
  <c r="O541" i="1"/>
  <c r="P541" i="1"/>
  <c r="Q541" i="1"/>
  <c r="R541" i="1"/>
  <c r="S541" i="1"/>
  <c r="T541" i="1"/>
  <c r="U541" i="1"/>
  <c r="W541" i="1"/>
  <c r="X541" i="1"/>
  <c r="Y541" i="1"/>
  <c r="AA541" i="1"/>
  <c r="AB541" i="1"/>
  <c r="AC541" i="1"/>
  <c r="AD541" i="1"/>
  <c r="AE541" i="1"/>
  <c r="AF541" i="1"/>
  <c r="AG541" i="1"/>
  <c r="AH541" i="1"/>
  <c r="AI541" i="1"/>
  <c r="AK541" i="1"/>
  <c r="AL541" i="1"/>
  <c r="AM541" i="1"/>
  <c r="AN541" i="1"/>
  <c r="AR541" i="1"/>
  <c r="AT541" i="1"/>
  <c r="AU541" i="1"/>
  <c r="AV541" i="1"/>
  <c r="AW541" i="1"/>
  <c r="AY541" i="1"/>
  <c r="AZ541" i="1"/>
  <c r="BA541" i="1"/>
  <c r="BB541" i="1"/>
  <c r="BC541" i="1"/>
  <c r="BF541" i="1"/>
  <c r="BG541" i="1"/>
  <c r="BI541" i="1"/>
  <c r="BK541" i="1"/>
  <c r="BM541" i="1"/>
  <c r="BO541" i="1"/>
  <c r="BQ541" i="1"/>
  <c r="BS541" i="1"/>
  <c r="BW541" i="1"/>
  <c r="BY541" i="1"/>
  <c r="CA541" i="1"/>
  <c r="D11325" i="3"/>
  <c r="D11326" i="3"/>
  <c r="D11327" i="3"/>
  <c r="D11328" i="3"/>
  <c r="D11329" i="3"/>
  <c r="D11330" i="3"/>
  <c r="D11331" i="3"/>
  <c r="D11332" i="3"/>
  <c r="D11333" i="3"/>
  <c r="D11334" i="3"/>
  <c r="D11335" i="3"/>
  <c r="D11336" i="3"/>
  <c r="D11337" i="3"/>
  <c r="D11338" i="3"/>
  <c r="D11339" i="3"/>
  <c r="D11340" i="3"/>
  <c r="D11341" i="3"/>
  <c r="D11342" i="3"/>
  <c r="D11343" i="3"/>
  <c r="D11324" i="3"/>
  <c r="AQ540" i="1"/>
  <c r="AP540" i="1"/>
  <c r="J540" i="1"/>
  <c r="I540" i="1"/>
  <c r="H540" i="1"/>
  <c r="F540" i="1"/>
  <c r="D540" i="1"/>
  <c r="K540" i="1"/>
  <c r="L540" i="1"/>
  <c r="M540" i="1"/>
  <c r="N540" i="1"/>
  <c r="O540" i="1"/>
  <c r="P540" i="1"/>
  <c r="Q540" i="1"/>
  <c r="R540" i="1"/>
  <c r="S540" i="1"/>
  <c r="T540" i="1"/>
  <c r="U540" i="1"/>
  <c r="W540" i="1"/>
  <c r="X540" i="1"/>
  <c r="Y540" i="1"/>
  <c r="AA540" i="1"/>
  <c r="AB540" i="1"/>
  <c r="AC540" i="1"/>
  <c r="AD540" i="1"/>
  <c r="AE540" i="1"/>
  <c r="AF540" i="1"/>
  <c r="AG540" i="1"/>
  <c r="AH540" i="1"/>
  <c r="AI540" i="1"/>
  <c r="AK540" i="1"/>
  <c r="AL540" i="1"/>
  <c r="AM540" i="1"/>
  <c r="AN540" i="1"/>
  <c r="AR540" i="1"/>
  <c r="AT540" i="1"/>
  <c r="AU540" i="1"/>
  <c r="AV540" i="1"/>
  <c r="AW540" i="1"/>
  <c r="AY540" i="1"/>
  <c r="AZ540" i="1"/>
  <c r="BA540" i="1"/>
  <c r="BB540" i="1"/>
  <c r="BC540" i="1"/>
  <c r="BC539" i="1"/>
  <c r="BD540" i="1"/>
  <c r="BE540" i="1"/>
  <c r="BF540" i="1"/>
  <c r="BG540" i="1"/>
  <c r="BI540" i="1"/>
  <c r="BK540" i="1"/>
  <c r="BM540" i="1"/>
  <c r="BO540" i="1"/>
  <c r="BQ540" i="1"/>
  <c r="BS540" i="1"/>
  <c r="BU540" i="1"/>
  <c r="BW540" i="1"/>
  <c r="BY540" i="1"/>
  <c r="CA540" i="1"/>
  <c r="D11305" i="3"/>
  <c r="D11306" i="3"/>
  <c r="D11307" i="3"/>
  <c r="D11308" i="3"/>
  <c r="D11309" i="3"/>
  <c r="D11310" i="3"/>
  <c r="D11311" i="3"/>
  <c r="D11312" i="3"/>
  <c r="D11313" i="3"/>
  <c r="D11314" i="3"/>
  <c r="D11315" i="3"/>
  <c r="D11316" i="3"/>
  <c r="D11317" i="3"/>
  <c r="D11318" i="3"/>
  <c r="D11319" i="3"/>
  <c r="D11320" i="3"/>
  <c r="D11321" i="3"/>
  <c r="D11322" i="3"/>
  <c r="D11323" i="3"/>
  <c r="D11304" i="3"/>
  <c r="D11285" i="3"/>
  <c r="D11286" i="3"/>
  <c r="D11287" i="3"/>
  <c r="D11288" i="3"/>
  <c r="D11289" i="3"/>
  <c r="D11290" i="3"/>
  <c r="D11291" i="3"/>
  <c r="D11292" i="3"/>
  <c r="D11293" i="3"/>
  <c r="D11294" i="3"/>
  <c r="D11295" i="3"/>
  <c r="D11296" i="3"/>
  <c r="D11297" i="3"/>
  <c r="D11298" i="3"/>
  <c r="D11299" i="3"/>
  <c r="D11300" i="3"/>
  <c r="D11301" i="3"/>
  <c r="D11302" i="3"/>
  <c r="D11303" i="3"/>
  <c r="D11284" i="3"/>
  <c r="AQ539" i="1"/>
  <c r="AP539" i="1"/>
  <c r="J539" i="1"/>
  <c r="I539" i="1"/>
  <c r="H539" i="1"/>
  <c r="F539" i="1"/>
  <c r="D539" i="1"/>
  <c r="K539" i="1"/>
  <c r="L539" i="1"/>
  <c r="M539" i="1"/>
  <c r="N539" i="1"/>
  <c r="O539" i="1"/>
  <c r="P539" i="1"/>
  <c r="Q539" i="1"/>
  <c r="R539" i="1"/>
  <c r="S539" i="1"/>
  <c r="T539" i="1"/>
  <c r="U539" i="1"/>
  <c r="W539" i="1"/>
  <c r="X539" i="1"/>
  <c r="Y539" i="1"/>
  <c r="AA539" i="1"/>
  <c r="AB539" i="1"/>
  <c r="AC539" i="1"/>
  <c r="AD539" i="1"/>
  <c r="AE539" i="1"/>
  <c r="AF539" i="1"/>
  <c r="AG539" i="1"/>
  <c r="AH539" i="1"/>
  <c r="AI539" i="1"/>
  <c r="AK539" i="1"/>
  <c r="AL539" i="1"/>
  <c r="AM539" i="1"/>
  <c r="AN539" i="1"/>
  <c r="AR539" i="1"/>
  <c r="AT539" i="1"/>
  <c r="AU539" i="1"/>
  <c r="AV539" i="1"/>
  <c r="AW539" i="1"/>
  <c r="AY539" i="1"/>
  <c r="AZ539" i="1"/>
  <c r="BA539" i="1"/>
  <c r="BB539" i="1"/>
  <c r="BC538" i="1"/>
  <c r="BD539" i="1"/>
  <c r="BE539" i="1"/>
  <c r="BF539" i="1"/>
  <c r="BG539" i="1"/>
  <c r="BI539" i="1"/>
  <c r="BK539" i="1"/>
  <c r="BM539" i="1"/>
  <c r="BO539" i="1"/>
  <c r="BQ539" i="1"/>
  <c r="BS539" i="1"/>
  <c r="BU539" i="1"/>
  <c r="BW539" i="1"/>
  <c r="BY539" i="1"/>
  <c r="CA539" i="1"/>
  <c r="AQ538" i="1"/>
  <c r="AP538" i="1"/>
  <c r="J538" i="1"/>
  <c r="I538" i="1"/>
  <c r="H538" i="1"/>
  <c r="F538" i="1"/>
  <c r="D538" i="1"/>
  <c r="K538" i="1"/>
  <c r="L538" i="1"/>
  <c r="M538" i="1"/>
  <c r="N538" i="1"/>
  <c r="O538" i="1"/>
  <c r="P538" i="1"/>
  <c r="Q538" i="1"/>
  <c r="R538" i="1"/>
  <c r="S538" i="1"/>
  <c r="T538" i="1"/>
  <c r="U538" i="1"/>
  <c r="W538" i="1"/>
  <c r="X538" i="1"/>
  <c r="Y538" i="1"/>
  <c r="AA538" i="1"/>
  <c r="AB538" i="1"/>
  <c r="AC538" i="1"/>
  <c r="AD538" i="1"/>
  <c r="AE538" i="1"/>
  <c r="AF538" i="1"/>
  <c r="AG538" i="1"/>
  <c r="AH538" i="1"/>
  <c r="AI538" i="1"/>
  <c r="AK538" i="1"/>
  <c r="AL538" i="1"/>
  <c r="AM538" i="1"/>
  <c r="AN538" i="1"/>
  <c r="AR538" i="1"/>
  <c r="AT538" i="1"/>
  <c r="AU538" i="1"/>
  <c r="AV538" i="1"/>
  <c r="AW538" i="1"/>
  <c r="AY538" i="1"/>
  <c r="AZ538" i="1"/>
  <c r="BA538" i="1"/>
  <c r="BB538" i="1"/>
  <c r="BC537" i="1"/>
  <c r="BD538" i="1"/>
  <c r="BE538" i="1"/>
  <c r="BF538" i="1"/>
  <c r="BG538" i="1"/>
  <c r="BI538" i="1"/>
  <c r="BK538" i="1"/>
  <c r="BM538" i="1"/>
  <c r="BO538" i="1"/>
  <c r="BQ538" i="1"/>
  <c r="BS538" i="1"/>
  <c r="BU538" i="1"/>
  <c r="BW538" i="1"/>
  <c r="BY538" i="1"/>
  <c r="CA538" i="1"/>
  <c r="D11283" i="3"/>
  <c r="D11282" i="3"/>
  <c r="D11281" i="3"/>
  <c r="D11280" i="3"/>
  <c r="D11279" i="3"/>
  <c r="D11278" i="3"/>
  <c r="D11277" i="3"/>
  <c r="D11276" i="3"/>
  <c r="D11275" i="3"/>
  <c r="D11274" i="3"/>
  <c r="D11273" i="3"/>
  <c r="D11272" i="3"/>
  <c r="D11271" i="3"/>
  <c r="D11270" i="3"/>
  <c r="D11269" i="3"/>
  <c r="D11268" i="3"/>
  <c r="D11267" i="3"/>
  <c r="D11266" i="3"/>
  <c r="D11265" i="3"/>
  <c r="D11264" i="3"/>
  <c r="AQ537" i="1"/>
  <c r="AP537" i="1"/>
  <c r="J537" i="1"/>
  <c r="I537" i="1"/>
  <c r="H537" i="1"/>
  <c r="F537" i="1"/>
  <c r="D537" i="1"/>
  <c r="K537" i="1"/>
  <c r="L537" i="1"/>
  <c r="M537" i="1"/>
  <c r="N537" i="1"/>
  <c r="O537" i="1"/>
  <c r="P537" i="1"/>
  <c r="Q537" i="1"/>
  <c r="R537" i="1"/>
  <c r="S537" i="1"/>
  <c r="T537" i="1"/>
  <c r="U537" i="1"/>
  <c r="W537" i="1"/>
  <c r="X537" i="1"/>
  <c r="Y537" i="1"/>
  <c r="AA537" i="1"/>
  <c r="AB537" i="1"/>
  <c r="AC537" i="1"/>
  <c r="AD537" i="1"/>
  <c r="AE537" i="1"/>
  <c r="AF537" i="1"/>
  <c r="AG537" i="1"/>
  <c r="AH537" i="1"/>
  <c r="AI537" i="1"/>
  <c r="AK537" i="1"/>
  <c r="AL537" i="1"/>
  <c r="AM537" i="1"/>
  <c r="AN537" i="1"/>
  <c r="AR537" i="1"/>
  <c r="AT537" i="1"/>
  <c r="AU537" i="1"/>
  <c r="AV537" i="1"/>
  <c r="AW537" i="1"/>
  <c r="AY537" i="1"/>
  <c r="AZ537" i="1"/>
  <c r="BA537" i="1"/>
  <c r="BB537" i="1"/>
  <c r="BF537" i="1"/>
  <c r="BG537" i="1"/>
  <c r="BI537" i="1"/>
  <c r="BK537" i="1"/>
  <c r="BM537" i="1"/>
  <c r="BO537" i="1"/>
  <c r="BQ537" i="1"/>
  <c r="BS537" i="1"/>
  <c r="BU537" i="1"/>
  <c r="BW537" i="1"/>
  <c r="BY537" i="1"/>
  <c r="CA537" i="1"/>
  <c r="D11263" i="3"/>
  <c r="D11262" i="3"/>
  <c r="D11261" i="3"/>
  <c r="D11260" i="3"/>
  <c r="D11259" i="3"/>
  <c r="D11258" i="3"/>
  <c r="D11257" i="3"/>
  <c r="D11256" i="3"/>
  <c r="D11255" i="3"/>
  <c r="D11254" i="3"/>
  <c r="D11253" i="3"/>
  <c r="D11252" i="3"/>
  <c r="D11251" i="3"/>
  <c r="D11250" i="3"/>
  <c r="D11249" i="3"/>
  <c r="D11248" i="3"/>
  <c r="D11247" i="3"/>
  <c r="D11246" i="3"/>
  <c r="D11245" i="3"/>
  <c r="D11244" i="3"/>
  <c r="D11243" i="3"/>
  <c r="D11242" i="3"/>
  <c r="D11241" i="3"/>
  <c r="D11240" i="3"/>
  <c r="D11239" i="3"/>
  <c r="D11238" i="3"/>
  <c r="D11237" i="3"/>
  <c r="D11236" i="3"/>
  <c r="D11235" i="3"/>
  <c r="D11234" i="3"/>
  <c r="D11233" i="3"/>
  <c r="D11232" i="3"/>
  <c r="D11231" i="3"/>
  <c r="D11230" i="3"/>
  <c r="D11229" i="3"/>
  <c r="D11228" i="3"/>
  <c r="D11227" i="3"/>
  <c r="D11226" i="3"/>
  <c r="D11225" i="3"/>
  <c r="D11224" i="3"/>
  <c r="AQ536" i="1"/>
  <c r="AP536" i="1"/>
  <c r="J536" i="1"/>
  <c r="I536" i="1"/>
  <c r="H536" i="1"/>
  <c r="F536" i="1"/>
  <c r="D536" i="1"/>
  <c r="K536" i="1"/>
  <c r="L536" i="1"/>
  <c r="M536" i="1"/>
  <c r="N536" i="1"/>
  <c r="O536" i="1"/>
  <c r="P536" i="1"/>
  <c r="Q536" i="1"/>
  <c r="R536" i="1"/>
  <c r="S536" i="1"/>
  <c r="T536" i="1"/>
  <c r="U536" i="1"/>
  <c r="W536" i="1"/>
  <c r="X536" i="1"/>
  <c r="Y536" i="1"/>
  <c r="AA536" i="1"/>
  <c r="AB536" i="1"/>
  <c r="AC536" i="1"/>
  <c r="AD536" i="1"/>
  <c r="AE536" i="1"/>
  <c r="AF536" i="1"/>
  <c r="AG536" i="1"/>
  <c r="AH536" i="1"/>
  <c r="AI536" i="1"/>
  <c r="AK536" i="1"/>
  <c r="AL536" i="1"/>
  <c r="AM536" i="1"/>
  <c r="AN536" i="1"/>
  <c r="AR536" i="1"/>
  <c r="AT536" i="1"/>
  <c r="AU536" i="1"/>
  <c r="AV536" i="1"/>
  <c r="AW536" i="1"/>
  <c r="AY536" i="1"/>
  <c r="AZ536" i="1"/>
  <c r="BA536" i="1"/>
  <c r="BB536" i="1"/>
  <c r="BC536" i="1"/>
  <c r="BF536" i="1"/>
  <c r="BG536" i="1"/>
  <c r="BI536" i="1"/>
  <c r="BK536" i="1"/>
  <c r="BM536" i="1"/>
  <c r="BO536" i="1"/>
  <c r="BQ536" i="1"/>
  <c r="BS536" i="1"/>
  <c r="BU536" i="1"/>
  <c r="BW536" i="1"/>
  <c r="BY536" i="1"/>
  <c r="CA536" i="1"/>
  <c r="AQ535" i="1"/>
  <c r="AP535" i="1"/>
  <c r="AP534" i="1"/>
  <c r="J535" i="1"/>
  <c r="I535" i="1"/>
  <c r="H535" i="1"/>
  <c r="F535" i="1"/>
  <c r="D535" i="1"/>
  <c r="K535" i="1"/>
  <c r="L535" i="1"/>
  <c r="M535" i="1"/>
  <c r="N535" i="1"/>
  <c r="O535" i="1"/>
  <c r="P535" i="1"/>
  <c r="Q535" i="1"/>
  <c r="R535" i="1"/>
  <c r="S535" i="1"/>
  <c r="T535" i="1"/>
  <c r="U535" i="1"/>
  <c r="W535" i="1"/>
  <c r="X535" i="1"/>
  <c r="Y535" i="1"/>
  <c r="AA535" i="1"/>
  <c r="AB535" i="1"/>
  <c r="AC535" i="1"/>
  <c r="AD535" i="1"/>
  <c r="AE535" i="1"/>
  <c r="AF535" i="1"/>
  <c r="AG535" i="1"/>
  <c r="AH535" i="1"/>
  <c r="AI535" i="1"/>
  <c r="AK535" i="1"/>
  <c r="AL535" i="1"/>
  <c r="AM535" i="1"/>
  <c r="AN535" i="1"/>
  <c r="AR535" i="1"/>
  <c r="AT535" i="1"/>
  <c r="AU535" i="1"/>
  <c r="AV535" i="1"/>
  <c r="AW535" i="1"/>
  <c r="AY535" i="1"/>
  <c r="AZ535" i="1"/>
  <c r="BA535" i="1"/>
  <c r="BB535" i="1"/>
  <c r="BC535" i="1"/>
  <c r="BC534" i="1"/>
  <c r="BD535" i="1"/>
  <c r="BE535" i="1"/>
  <c r="BF535" i="1"/>
  <c r="BG535" i="1"/>
  <c r="BI535" i="1"/>
  <c r="BK535" i="1"/>
  <c r="BM535" i="1"/>
  <c r="BO535" i="1"/>
  <c r="BQ535" i="1"/>
  <c r="BS535" i="1"/>
  <c r="BU535" i="1"/>
  <c r="BW535" i="1"/>
  <c r="BY535" i="1"/>
  <c r="CA535" i="1"/>
  <c r="D11223" i="3"/>
  <c r="D11222" i="3"/>
  <c r="D11221" i="3"/>
  <c r="D11220" i="3"/>
  <c r="D11219" i="3"/>
  <c r="D11218" i="3"/>
  <c r="D11217" i="3"/>
  <c r="D11216" i="3"/>
  <c r="D11215" i="3"/>
  <c r="D11214" i="3"/>
  <c r="D11213" i="3"/>
  <c r="D11212" i="3"/>
  <c r="D11211" i="3"/>
  <c r="D11210" i="3"/>
  <c r="D11209" i="3"/>
  <c r="D11208" i="3"/>
  <c r="D11207" i="3"/>
  <c r="D11206" i="3"/>
  <c r="D11205" i="3"/>
  <c r="D11204" i="3"/>
  <c r="D11203" i="3"/>
  <c r="D11202" i="3"/>
  <c r="D11201" i="3"/>
  <c r="D11200" i="3"/>
  <c r="D11199" i="3"/>
  <c r="D11198" i="3"/>
  <c r="D11197" i="3"/>
  <c r="D11196" i="3"/>
  <c r="D11195" i="3"/>
  <c r="D11194" i="3"/>
  <c r="D11193" i="3"/>
  <c r="D11192" i="3"/>
  <c r="D11191" i="3"/>
  <c r="D11190" i="3"/>
  <c r="D11189" i="3"/>
  <c r="D11188" i="3"/>
  <c r="D11187" i="3"/>
  <c r="D11186" i="3"/>
  <c r="D11185" i="3"/>
  <c r="AQ534" i="1"/>
  <c r="J534" i="1"/>
  <c r="I534" i="1"/>
  <c r="H534" i="1"/>
  <c r="F534" i="1"/>
  <c r="D534" i="1"/>
  <c r="K534" i="1"/>
  <c r="L534" i="1"/>
  <c r="M534" i="1"/>
  <c r="N534" i="1"/>
  <c r="O534" i="1"/>
  <c r="P534" i="1"/>
  <c r="Q534" i="1"/>
  <c r="R534" i="1"/>
  <c r="S534" i="1"/>
  <c r="T534" i="1"/>
  <c r="U534" i="1"/>
  <c r="W534" i="1"/>
  <c r="X534" i="1"/>
  <c r="Y534" i="1"/>
  <c r="AA534" i="1"/>
  <c r="AB534" i="1"/>
  <c r="AC534" i="1"/>
  <c r="AD534" i="1"/>
  <c r="AE534" i="1"/>
  <c r="AF534" i="1"/>
  <c r="AG534" i="1"/>
  <c r="AH534" i="1"/>
  <c r="AI534" i="1"/>
  <c r="AK534" i="1"/>
  <c r="AL534" i="1"/>
  <c r="AM534" i="1"/>
  <c r="AN534" i="1"/>
  <c r="AR534" i="1"/>
  <c r="AT534" i="1"/>
  <c r="AU534" i="1"/>
  <c r="AV534" i="1"/>
  <c r="AW534" i="1"/>
  <c r="AY534" i="1"/>
  <c r="AZ534" i="1"/>
  <c r="BA534" i="1"/>
  <c r="BB534" i="1"/>
  <c r="BF534" i="1"/>
  <c r="BG534" i="1"/>
  <c r="BI534" i="1"/>
  <c r="BK534" i="1"/>
  <c r="BM534" i="1"/>
  <c r="BO534" i="1"/>
  <c r="BQ534" i="1"/>
  <c r="BS534" i="1"/>
  <c r="BU534" i="1"/>
  <c r="BW534" i="1"/>
  <c r="BY534" i="1"/>
  <c r="CA534" i="1"/>
  <c r="AQ533" i="1"/>
  <c r="AP533" i="1"/>
  <c r="J533" i="1"/>
  <c r="I533" i="1"/>
  <c r="I532" i="1"/>
  <c r="H533" i="1"/>
  <c r="F533" i="1"/>
  <c r="D533" i="1"/>
  <c r="K533" i="1"/>
  <c r="L533" i="1"/>
  <c r="M533" i="1"/>
  <c r="N533" i="1"/>
  <c r="O533" i="1"/>
  <c r="P533" i="1"/>
  <c r="Q533" i="1"/>
  <c r="R533" i="1"/>
  <c r="S533" i="1"/>
  <c r="T533" i="1"/>
  <c r="U533" i="1"/>
  <c r="W533" i="1"/>
  <c r="X533" i="1"/>
  <c r="Y533" i="1"/>
  <c r="AA533" i="1"/>
  <c r="AB533" i="1"/>
  <c r="AC533" i="1"/>
  <c r="AD533" i="1"/>
  <c r="AE533" i="1"/>
  <c r="AF533" i="1"/>
  <c r="AG533" i="1"/>
  <c r="AH533" i="1"/>
  <c r="AI533" i="1"/>
  <c r="AK533" i="1"/>
  <c r="AL533" i="1"/>
  <c r="AM533" i="1"/>
  <c r="AN533" i="1"/>
  <c r="AR533" i="1"/>
  <c r="AT533" i="1"/>
  <c r="AU533" i="1"/>
  <c r="AV533" i="1"/>
  <c r="AW533" i="1"/>
  <c r="AY533" i="1"/>
  <c r="AZ533" i="1"/>
  <c r="BA533" i="1"/>
  <c r="BB533" i="1"/>
  <c r="BC533" i="1"/>
  <c r="BC532" i="1"/>
  <c r="BD533" i="1"/>
  <c r="BE533" i="1"/>
  <c r="BF533" i="1"/>
  <c r="BG533" i="1"/>
  <c r="BI533" i="1"/>
  <c r="BK533" i="1"/>
  <c r="BM533" i="1"/>
  <c r="BO533" i="1"/>
  <c r="BQ533" i="1"/>
  <c r="BS533" i="1"/>
  <c r="BU533" i="1"/>
  <c r="BW533" i="1"/>
  <c r="BY533" i="1"/>
  <c r="CA533" i="1"/>
  <c r="D11184" i="3"/>
  <c r="D11183" i="3"/>
  <c r="D11182" i="3"/>
  <c r="D11181" i="3"/>
  <c r="D11180" i="3"/>
  <c r="D11179" i="3"/>
  <c r="D11178" i="3"/>
  <c r="D11177" i="3"/>
  <c r="D11176" i="3"/>
  <c r="D11175" i="3"/>
  <c r="D11174" i="3"/>
  <c r="D11173" i="3"/>
  <c r="D11172" i="3"/>
  <c r="D11171" i="3"/>
  <c r="D11170" i="3"/>
  <c r="D11169" i="3"/>
  <c r="D11168" i="3"/>
  <c r="D11167" i="3"/>
  <c r="D11166" i="3"/>
  <c r="D11165" i="3"/>
  <c r="AQ532" i="1"/>
  <c r="AP532" i="1"/>
  <c r="J532" i="1"/>
  <c r="H532" i="1"/>
  <c r="F532" i="1"/>
  <c r="D532" i="1"/>
  <c r="K532" i="1"/>
  <c r="L532" i="1"/>
  <c r="M532" i="1"/>
  <c r="N532" i="1"/>
  <c r="O532" i="1"/>
  <c r="P532" i="1"/>
  <c r="Q532" i="1"/>
  <c r="R532" i="1"/>
  <c r="S532" i="1"/>
  <c r="T532" i="1"/>
  <c r="U532" i="1"/>
  <c r="W532" i="1"/>
  <c r="X532" i="1"/>
  <c r="Y532" i="1"/>
  <c r="AA532" i="1"/>
  <c r="AB532" i="1"/>
  <c r="AC532" i="1"/>
  <c r="AD532" i="1"/>
  <c r="AE532" i="1"/>
  <c r="AF532" i="1"/>
  <c r="AG532" i="1"/>
  <c r="AH532" i="1"/>
  <c r="AI532" i="1"/>
  <c r="AK532" i="1"/>
  <c r="AL532" i="1"/>
  <c r="AM532" i="1"/>
  <c r="AN532" i="1"/>
  <c r="AR532" i="1"/>
  <c r="AT532" i="1"/>
  <c r="AU532" i="1"/>
  <c r="AV532" i="1"/>
  <c r="AW532" i="1"/>
  <c r="AY532" i="1"/>
  <c r="AZ532" i="1"/>
  <c r="BA532" i="1"/>
  <c r="BB532" i="1"/>
  <c r="BF532" i="1"/>
  <c r="BG532" i="1"/>
  <c r="BI532" i="1"/>
  <c r="BK532" i="1"/>
  <c r="BM532" i="1"/>
  <c r="BO532" i="1"/>
  <c r="BQ532" i="1"/>
  <c r="BS532" i="1"/>
  <c r="BU532" i="1"/>
  <c r="BW532" i="1"/>
  <c r="BY532" i="1"/>
  <c r="CA532" i="1"/>
  <c r="D11164" i="3"/>
  <c r="D11163" i="3"/>
  <c r="D11162" i="3"/>
  <c r="D11161" i="3"/>
  <c r="D11160" i="3"/>
  <c r="D11159" i="3"/>
  <c r="D11158" i="3"/>
  <c r="D11157" i="3"/>
  <c r="D11156" i="3"/>
  <c r="D11155" i="3"/>
  <c r="D11154" i="3"/>
  <c r="D11153" i="3"/>
  <c r="D11152" i="3"/>
  <c r="D11151" i="3"/>
  <c r="D11150" i="3"/>
  <c r="D11149" i="3"/>
  <c r="D11148" i="3"/>
  <c r="D11147" i="3"/>
  <c r="D11146" i="3"/>
  <c r="D11145" i="3"/>
  <c r="AQ531" i="1"/>
  <c r="AP531" i="1"/>
  <c r="J531" i="1"/>
  <c r="I531" i="1"/>
  <c r="H531" i="1"/>
  <c r="F531" i="1"/>
  <c r="D531" i="1"/>
  <c r="K531" i="1"/>
  <c r="L531" i="1"/>
  <c r="M531" i="1"/>
  <c r="N531" i="1"/>
  <c r="O531" i="1"/>
  <c r="P531" i="1"/>
  <c r="Q531" i="1"/>
  <c r="R531" i="1"/>
  <c r="S531" i="1"/>
  <c r="T531" i="1"/>
  <c r="U531" i="1"/>
  <c r="W531" i="1"/>
  <c r="X531" i="1"/>
  <c r="Y531" i="1"/>
  <c r="AA531" i="1"/>
  <c r="AB531" i="1"/>
  <c r="AC531" i="1"/>
  <c r="AD531" i="1"/>
  <c r="AE531" i="1"/>
  <c r="AF531" i="1"/>
  <c r="AG531" i="1"/>
  <c r="AH531" i="1"/>
  <c r="AI531" i="1"/>
  <c r="AK531" i="1"/>
  <c r="AL531" i="1"/>
  <c r="AM531" i="1"/>
  <c r="AN531" i="1"/>
  <c r="AR531" i="1"/>
  <c r="AT531" i="1"/>
  <c r="AU531" i="1"/>
  <c r="AV531" i="1"/>
  <c r="AW531" i="1"/>
  <c r="AY531" i="1"/>
  <c r="AZ531" i="1"/>
  <c r="BA531" i="1"/>
  <c r="BB531" i="1"/>
  <c r="BC531" i="1"/>
  <c r="BF531" i="1"/>
  <c r="BG531" i="1"/>
  <c r="BI531" i="1"/>
  <c r="BK531" i="1"/>
  <c r="BM531" i="1"/>
  <c r="BO531" i="1"/>
  <c r="BQ531" i="1"/>
  <c r="BS531" i="1"/>
  <c r="BU531" i="1"/>
  <c r="BW531" i="1"/>
  <c r="BY531" i="1"/>
  <c r="CA531" i="1"/>
  <c r="D11144" i="3"/>
  <c r="D11143" i="3"/>
  <c r="D11142" i="3"/>
  <c r="D11141" i="3"/>
  <c r="D11140" i="3"/>
  <c r="D11139" i="3"/>
  <c r="D11138" i="3"/>
  <c r="D11137" i="3"/>
  <c r="D11136" i="3"/>
  <c r="D11135" i="3"/>
  <c r="D11134" i="3"/>
  <c r="D11133" i="3"/>
  <c r="D11132" i="3"/>
  <c r="D11131" i="3"/>
  <c r="D11130" i="3"/>
  <c r="D11129" i="3"/>
  <c r="D11128" i="3"/>
  <c r="D11127" i="3"/>
  <c r="D11126" i="3"/>
  <c r="D11125" i="3"/>
  <c r="AQ530" i="1"/>
  <c r="AP530" i="1"/>
  <c r="J530" i="1"/>
  <c r="I530" i="1"/>
  <c r="H530" i="1"/>
  <c r="F530" i="1"/>
  <c r="D530" i="1"/>
  <c r="K530" i="1"/>
  <c r="L530" i="1"/>
  <c r="M530" i="1"/>
  <c r="N530" i="1"/>
  <c r="O530" i="1"/>
  <c r="P530" i="1"/>
  <c r="Q530" i="1"/>
  <c r="R530" i="1"/>
  <c r="S530" i="1"/>
  <c r="T530" i="1"/>
  <c r="U530" i="1"/>
  <c r="W530" i="1"/>
  <c r="X530" i="1"/>
  <c r="Y530" i="1"/>
  <c r="AA530" i="1"/>
  <c r="AB530" i="1"/>
  <c r="AC530" i="1"/>
  <c r="AD530" i="1"/>
  <c r="AE530" i="1"/>
  <c r="AF530" i="1"/>
  <c r="AG530" i="1"/>
  <c r="AH530" i="1"/>
  <c r="AI530" i="1"/>
  <c r="AK530" i="1"/>
  <c r="AL530" i="1"/>
  <c r="AM530" i="1"/>
  <c r="AN530" i="1"/>
  <c r="AR530" i="1"/>
  <c r="AT530" i="1"/>
  <c r="AU530" i="1"/>
  <c r="AV530" i="1"/>
  <c r="AW530" i="1"/>
  <c r="AY530" i="1"/>
  <c r="AZ530" i="1"/>
  <c r="BA530" i="1"/>
  <c r="BB530" i="1"/>
  <c r="BC530" i="1"/>
  <c r="BF530" i="1"/>
  <c r="BG530" i="1"/>
  <c r="BI530" i="1"/>
  <c r="BK530" i="1"/>
  <c r="BM530" i="1"/>
  <c r="BO530" i="1"/>
  <c r="BQ530" i="1"/>
  <c r="BS530" i="1"/>
  <c r="BU530" i="1"/>
  <c r="BW530" i="1"/>
  <c r="BY530" i="1"/>
  <c r="CA530" i="1"/>
  <c r="D11124" i="3"/>
  <c r="D11123" i="3"/>
  <c r="D11122" i="3"/>
  <c r="D11121" i="3"/>
  <c r="D11120" i="3"/>
  <c r="D11119" i="3"/>
  <c r="D11118" i="3"/>
  <c r="D11117" i="3"/>
  <c r="D11116" i="3"/>
  <c r="D11115" i="3"/>
  <c r="D11114" i="3"/>
  <c r="D11113" i="3"/>
  <c r="D11112" i="3"/>
  <c r="D11111" i="3"/>
  <c r="D11110" i="3"/>
  <c r="D11109" i="3"/>
  <c r="D11108" i="3"/>
  <c r="D11107" i="3"/>
  <c r="D11106" i="3"/>
  <c r="D11105" i="3"/>
  <c r="D11104" i="3"/>
  <c r="D11103" i="3"/>
  <c r="D11102" i="3"/>
  <c r="D11101" i="3"/>
  <c r="D11100" i="3"/>
  <c r="D11099" i="3"/>
  <c r="D11098" i="3"/>
  <c r="D11097" i="3"/>
  <c r="D11096" i="3"/>
  <c r="D11095" i="3"/>
  <c r="D11094" i="3"/>
  <c r="D11093" i="3"/>
  <c r="D11092" i="3"/>
  <c r="D11091" i="3"/>
  <c r="D11090" i="3"/>
  <c r="D11089" i="3"/>
  <c r="D11088" i="3"/>
  <c r="D11087" i="3"/>
  <c r="D11086" i="3"/>
  <c r="D11085" i="3"/>
  <c r="AQ529" i="1"/>
  <c r="AP529" i="1"/>
  <c r="AB529" i="1"/>
  <c r="J529" i="1"/>
  <c r="I529" i="1"/>
  <c r="H529" i="1"/>
  <c r="F529" i="1"/>
  <c r="D529" i="1"/>
  <c r="K529" i="1"/>
  <c r="L529" i="1"/>
  <c r="M529" i="1"/>
  <c r="N529" i="1"/>
  <c r="O529" i="1"/>
  <c r="P529" i="1"/>
  <c r="Q529" i="1"/>
  <c r="R529" i="1"/>
  <c r="S529" i="1"/>
  <c r="T529" i="1"/>
  <c r="U529" i="1"/>
  <c r="W529" i="1"/>
  <c r="X529" i="1"/>
  <c r="Y529" i="1"/>
  <c r="AA529" i="1"/>
  <c r="AC529" i="1"/>
  <c r="AD529" i="1"/>
  <c r="AE529" i="1"/>
  <c r="AF529" i="1"/>
  <c r="AG529" i="1"/>
  <c r="AH529" i="1"/>
  <c r="AI529" i="1"/>
  <c r="AK529" i="1"/>
  <c r="AL529" i="1"/>
  <c r="AM529" i="1"/>
  <c r="AN529" i="1"/>
  <c r="AR529" i="1"/>
  <c r="AT529" i="1"/>
  <c r="AU529" i="1"/>
  <c r="AV529" i="1"/>
  <c r="AW529" i="1"/>
  <c r="AY529" i="1"/>
  <c r="AZ529" i="1"/>
  <c r="BA529" i="1"/>
  <c r="BB529" i="1"/>
  <c r="BC529" i="1"/>
  <c r="BF529" i="1"/>
  <c r="BG529" i="1"/>
  <c r="BI529" i="1"/>
  <c r="BK529" i="1"/>
  <c r="BM529" i="1"/>
  <c r="BO529" i="1"/>
  <c r="BQ529" i="1"/>
  <c r="BS529" i="1"/>
  <c r="BU529" i="1"/>
  <c r="BW529" i="1"/>
  <c r="BY529" i="1"/>
  <c r="CA529" i="1"/>
  <c r="AQ528" i="1"/>
  <c r="AQ527" i="1"/>
  <c r="AP528" i="1"/>
  <c r="AP527" i="1"/>
  <c r="J528" i="1"/>
  <c r="I528" i="1"/>
  <c r="H528" i="1"/>
  <c r="F528" i="1"/>
  <c r="D528" i="1"/>
  <c r="K528" i="1"/>
  <c r="L528" i="1"/>
  <c r="M528" i="1"/>
  <c r="N528" i="1"/>
  <c r="O528" i="1"/>
  <c r="P528" i="1"/>
  <c r="Q528" i="1"/>
  <c r="R528" i="1"/>
  <c r="S528" i="1"/>
  <c r="T528" i="1"/>
  <c r="U528" i="1"/>
  <c r="W528" i="1"/>
  <c r="X528" i="1"/>
  <c r="Y528" i="1"/>
  <c r="AA528" i="1"/>
  <c r="AB528" i="1"/>
  <c r="AC528" i="1"/>
  <c r="AD528" i="1"/>
  <c r="AE528" i="1"/>
  <c r="AF528" i="1"/>
  <c r="AG528" i="1"/>
  <c r="AH528" i="1"/>
  <c r="AI528" i="1"/>
  <c r="AK528" i="1"/>
  <c r="AL528" i="1"/>
  <c r="AM528" i="1"/>
  <c r="AN528" i="1"/>
  <c r="AR528" i="1"/>
  <c r="AT528" i="1"/>
  <c r="AU528" i="1"/>
  <c r="AV528" i="1"/>
  <c r="AW528" i="1"/>
  <c r="AY528" i="1"/>
  <c r="AZ528" i="1"/>
  <c r="BA528" i="1"/>
  <c r="BB528" i="1"/>
  <c r="BC528" i="1"/>
  <c r="BF528" i="1"/>
  <c r="BG528" i="1"/>
  <c r="BI528" i="1"/>
  <c r="BK528" i="1"/>
  <c r="BM528" i="1"/>
  <c r="BO528" i="1"/>
  <c r="BQ528" i="1"/>
  <c r="BS528" i="1"/>
  <c r="BU528" i="1"/>
  <c r="BW528" i="1"/>
  <c r="BY528" i="1"/>
  <c r="CA528" i="1"/>
  <c r="D11084" i="3"/>
  <c r="D11083" i="3"/>
  <c r="D11082" i="3"/>
  <c r="D11081" i="3"/>
  <c r="D11080" i="3"/>
  <c r="D11079" i="3"/>
  <c r="D11078" i="3"/>
  <c r="D11077" i="3"/>
  <c r="D11076" i="3"/>
  <c r="D11075" i="3"/>
  <c r="D11074" i="3"/>
  <c r="D11073" i="3"/>
  <c r="D11072" i="3"/>
  <c r="D11071" i="3"/>
  <c r="D11070" i="3"/>
  <c r="D11069" i="3"/>
  <c r="D11068" i="3"/>
  <c r="D11067" i="3"/>
  <c r="D11066" i="3"/>
  <c r="D11065" i="3"/>
  <c r="J527" i="1"/>
  <c r="I527" i="1"/>
  <c r="H527" i="1"/>
  <c r="F527" i="1"/>
  <c r="D527" i="1"/>
  <c r="K527" i="1"/>
  <c r="L527" i="1"/>
  <c r="M527" i="1"/>
  <c r="N527" i="1"/>
  <c r="O527" i="1"/>
  <c r="P527" i="1"/>
  <c r="Q527" i="1"/>
  <c r="R527" i="1"/>
  <c r="S527" i="1"/>
  <c r="T527" i="1"/>
  <c r="U527" i="1"/>
  <c r="W527" i="1"/>
  <c r="X527" i="1"/>
  <c r="Y527" i="1"/>
  <c r="AA527" i="1"/>
  <c r="AB527" i="1"/>
  <c r="AC527" i="1"/>
  <c r="AD527" i="1"/>
  <c r="AE527" i="1"/>
  <c r="AF527" i="1"/>
  <c r="AG527" i="1"/>
  <c r="AH527" i="1"/>
  <c r="AI527" i="1"/>
  <c r="AK527" i="1"/>
  <c r="AL527" i="1"/>
  <c r="AM527" i="1"/>
  <c r="AN527" i="1"/>
  <c r="AR527" i="1"/>
  <c r="AT527" i="1"/>
  <c r="AU527" i="1"/>
  <c r="AV527" i="1"/>
  <c r="AW527" i="1"/>
  <c r="AY527" i="1"/>
  <c r="AZ527" i="1"/>
  <c r="BA527" i="1"/>
  <c r="BB527" i="1"/>
  <c r="BC527" i="1"/>
  <c r="BC526" i="1"/>
  <c r="BD527" i="1"/>
  <c r="BE527" i="1"/>
  <c r="BF527" i="1"/>
  <c r="BG527" i="1"/>
  <c r="BI527" i="1"/>
  <c r="BK527" i="1"/>
  <c r="BM527" i="1"/>
  <c r="BO527" i="1"/>
  <c r="BQ527" i="1"/>
  <c r="BS527" i="1"/>
  <c r="BU527" i="1"/>
  <c r="BW527" i="1"/>
  <c r="BY527" i="1"/>
  <c r="CA527" i="1"/>
  <c r="D11064" i="3"/>
  <c r="D11063" i="3"/>
  <c r="D11062" i="3"/>
  <c r="D11061" i="3"/>
  <c r="D11060" i="3"/>
  <c r="D11059" i="3"/>
  <c r="D11058" i="3"/>
  <c r="D11057" i="3"/>
  <c r="D11056" i="3"/>
  <c r="D11055" i="3"/>
  <c r="D11054" i="3"/>
  <c r="D11053" i="3"/>
  <c r="D11052" i="3"/>
  <c r="D11051" i="3"/>
  <c r="D11050" i="3"/>
  <c r="D11049" i="3"/>
  <c r="D11048" i="3"/>
  <c r="D11047" i="3"/>
  <c r="D11046" i="3"/>
  <c r="D11045" i="3"/>
  <c r="AQ526" i="1"/>
  <c r="AP526" i="1"/>
  <c r="J526" i="1"/>
  <c r="J525" i="1"/>
  <c r="I526" i="1"/>
  <c r="H526" i="1"/>
  <c r="F526" i="1"/>
  <c r="D526" i="1"/>
  <c r="K526" i="1"/>
  <c r="L526" i="1"/>
  <c r="M526" i="1"/>
  <c r="N526" i="1"/>
  <c r="O526" i="1"/>
  <c r="P526" i="1"/>
  <c r="Q526" i="1"/>
  <c r="R526" i="1"/>
  <c r="S526" i="1"/>
  <c r="T526" i="1"/>
  <c r="U526" i="1"/>
  <c r="W526" i="1"/>
  <c r="X526" i="1"/>
  <c r="Y526" i="1"/>
  <c r="AA526" i="1"/>
  <c r="AB526" i="1"/>
  <c r="AC526" i="1"/>
  <c r="AD526" i="1"/>
  <c r="AE526" i="1"/>
  <c r="AF526" i="1"/>
  <c r="AG526" i="1"/>
  <c r="AH526" i="1"/>
  <c r="AI526" i="1"/>
  <c r="AK526" i="1"/>
  <c r="AL526" i="1"/>
  <c r="AM526" i="1"/>
  <c r="AN526" i="1"/>
  <c r="AR526" i="1"/>
  <c r="AT526" i="1"/>
  <c r="AU526" i="1"/>
  <c r="AV526" i="1"/>
  <c r="AW526" i="1"/>
  <c r="AY526" i="1"/>
  <c r="AZ526" i="1"/>
  <c r="BA526" i="1"/>
  <c r="BB526" i="1"/>
  <c r="BC525" i="1"/>
  <c r="BD526" i="1"/>
  <c r="BE526" i="1"/>
  <c r="BF526" i="1"/>
  <c r="BG526" i="1"/>
  <c r="BI526" i="1"/>
  <c r="BK526" i="1"/>
  <c r="BM526" i="1"/>
  <c r="BO526" i="1"/>
  <c r="BQ526" i="1"/>
  <c r="BS526" i="1"/>
  <c r="BU526" i="1"/>
  <c r="BW526" i="1"/>
  <c r="BY526" i="1"/>
  <c r="CA526" i="1"/>
  <c r="D11044" i="3"/>
  <c r="D11043" i="3"/>
  <c r="D11042" i="3"/>
  <c r="D11041" i="3"/>
  <c r="D11040" i="3"/>
  <c r="D11039" i="3"/>
  <c r="D11038" i="3"/>
  <c r="D11037" i="3"/>
  <c r="D11036" i="3"/>
  <c r="D11035" i="3"/>
  <c r="D11034" i="3"/>
  <c r="D11033" i="3"/>
  <c r="D11032" i="3"/>
  <c r="D11031" i="3"/>
  <c r="D11030" i="3"/>
  <c r="D11029" i="3"/>
  <c r="D11028" i="3"/>
  <c r="D11027" i="3"/>
  <c r="D11026" i="3"/>
  <c r="D11025" i="3"/>
  <c r="AQ525" i="1"/>
  <c r="AP525" i="1"/>
  <c r="AK525" i="1"/>
  <c r="AK524" i="1"/>
  <c r="I525" i="1"/>
  <c r="H525" i="1"/>
  <c r="F525" i="1"/>
  <c r="D525" i="1"/>
  <c r="K525" i="1"/>
  <c r="L525" i="1"/>
  <c r="M525" i="1"/>
  <c r="N525" i="1"/>
  <c r="O525" i="1"/>
  <c r="P525" i="1"/>
  <c r="Q525" i="1"/>
  <c r="R525" i="1"/>
  <c r="S525" i="1"/>
  <c r="T525" i="1"/>
  <c r="U525" i="1"/>
  <c r="W525" i="1"/>
  <c r="X525" i="1"/>
  <c r="Y525" i="1"/>
  <c r="AA525" i="1"/>
  <c r="AB525" i="1"/>
  <c r="AC525" i="1"/>
  <c r="AD525" i="1"/>
  <c r="AE525" i="1"/>
  <c r="AF525" i="1"/>
  <c r="AG525" i="1"/>
  <c r="AH525" i="1"/>
  <c r="AI525" i="1"/>
  <c r="AL525" i="1"/>
  <c r="AM525" i="1"/>
  <c r="AN525" i="1"/>
  <c r="AR525" i="1"/>
  <c r="AT525" i="1"/>
  <c r="AU525" i="1"/>
  <c r="AV525" i="1"/>
  <c r="AW525" i="1"/>
  <c r="AY525" i="1"/>
  <c r="AZ525" i="1"/>
  <c r="BA525" i="1"/>
  <c r="BB525" i="1"/>
  <c r="BC524" i="1"/>
  <c r="BD525" i="1"/>
  <c r="BE525" i="1"/>
  <c r="BF525" i="1"/>
  <c r="BG525" i="1"/>
  <c r="BI525" i="1"/>
  <c r="BK525" i="1"/>
  <c r="BM525" i="1"/>
  <c r="BO525" i="1"/>
  <c r="BQ525" i="1"/>
  <c r="BS525" i="1"/>
  <c r="BU525" i="1"/>
  <c r="BW525" i="1"/>
  <c r="BY525" i="1"/>
  <c r="CA525" i="1"/>
  <c r="D11024" i="3"/>
  <c r="D11023" i="3"/>
  <c r="D11022" i="3"/>
  <c r="D11021" i="3"/>
  <c r="D11020" i="3"/>
  <c r="D11019" i="3"/>
  <c r="D11018" i="3"/>
  <c r="D11017" i="3"/>
  <c r="D11016" i="3"/>
  <c r="D11015" i="3"/>
  <c r="D11014" i="3"/>
  <c r="D11013" i="3"/>
  <c r="D11012" i="3"/>
  <c r="D11011" i="3"/>
  <c r="D11010" i="3"/>
  <c r="D11009" i="3"/>
  <c r="D11008" i="3"/>
  <c r="D11007" i="3"/>
  <c r="D11006" i="3"/>
  <c r="D11005" i="3"/>
  <c r="D11004" i="3"/>
  <c r="D11003" i="3"/>
  <c r="D11002" i="3"/>
  <c r="D11001" i="3"/>
  <c r="D11000" i="3"/>
  <c r="D10999" i="3"/>
  <c r="D10998" i="3"/>
  <c r="D10997" i="3"/>
  <c r="D10996" i="3"/>
  <c r="D10995" i="3"/>
  <c r="D10994" i="3"/>
  <c r="D10993" i="3"/>
  <c r="D10992" i="3"/>
  <c r="D10991" i="3"/>
  <c r="D10990" i="3"/>
  <c r="D10989" i="3"/>
  <c r="D10988" i="3"/>
  <c r="D10987" i="3"/>
  <c r="D10986" i="3"/>
  <c r="D10985" i="3"/>
  <c r="AQ524" i="1"/>
  <c r="AP524" i="1"/>
  <c r="J524" i="1"/>
  <c r="I524" i="1"/>
  <c r="H524" i="1"/>
  <c r="F524" i="1"/>
  <c r="D524" i="1"/>
  <c r="K524" i="1"/>
  <c r="L524" i="1"/>
  <c r="M524" i="1"/>
  <c r="N524" i="1"/>
  <c r="O524" i="1"/>
  <c r="P524" i="1"/>
  <c r="Q524" i="1"/>
  <c r="R524" i="1"/>
  <c r="S524" i="1"/>
  <c r="T524" i="1"/>
  <c r="U524" i="1"/>
  <c r="W524" i="1"/>
  <c r="X524" i="1"/>
  <c r="Y524" i="1"/>
  <c r="AA524" i="1"/>
  <c r="AB524" i="1"/>
  <c r="AC524" i="1"/>
  <c r="AD524" i="1"/>
  <c r="AE524" i="1"/>
  <c r="AF524" i="1"/>
  <c r="AG524" i="1"/>
  <c r="AH524" i="1"/>
  <c r="AI524" i="1"/>
  <c r="AL524" i="1"/>
  <c r="AM524" i="1"/>
  <c r="AN524" i="1"/>
  <c r="AR524" i="1"/>
  <c r="AT524" i="1"/>
  <c r="AU524" i="1"/>
  <c r="AV524" i="1"/>
  <c r="AW524" i="1"/>
  <c r="AY524" i="1"/>
  <c r="AZ524" i="1"/>
  <c r="BA524" i="1"/>
  <c r="BB524" i="1"/>
  <c r="BC523" i="1"/>
  <c r="BD524" i="1"/>
  <c r="BE524" i="1"/>
  <c r="BF524" i="1"/>
  <c r="BG524" i="1"/>
  <c r="BI524" i="1"/>
  <c r="BK524" i="1"/>
  <c r="BM524" i="1"/>
  <c r="BO524" i="1"/>
  <c r="BQ524" i="1"/>
  <c r="BS524" i="1"/>
  <c r="BU524" i="1"/>
  <c r="BW524" i="1"/>
  <c r="BY524" i="1"/>
  <c r="CA524" i="1"/>
  <c r="D10984" i="3"/>
  <c r="D10983" i="3"/>
  <c r="D10982" i="3"/>
  <c r="D10981" i="3"/>
  <c r="D10980" i="3"/>
  <c r="D10979" i="3"/>
  <c r="D10978" i="3"/>
  <c r="D10977" i="3"/>
  <c r="D10976" i="3"/>
  <c r="D10975" i="3"/>
  <c r="D10974" i="3"/>
  <c r="D10973" i="3"/>
  <c r="D10972" i="3"/>
  <c r="D10971" i="3"/>
  <c r="D10970" i="3"/>
  <c r="D10969" i="3"/>
  <c r="D10968" i="3"/>
  <c r="D10967" i="3"/>
  <c r="D10966" i="3"/>
  <c r="AQ523" i="1"/>
  <c r="AP523" i="1"/>
  <c r="J523" i="1"/>
  <c r="I523" i="1"/>
  <c r="H523" i="1"/>
  <c r="F523" i="1"/>
  <c r="D523" i="1"/>
  <c r="K523" i="1"/>
  <c r="L523" i="1"/>
  <c r="M523" i="1"/>
  <c r="N523" i="1"/>
  <c r="O523" i="1"/>
  <c r="P523" i="1"/>
  <c r="Q523" i="1"/>
  <c r="R523" i="1"/>
  <c r="S523" i="1"/>
  <c r="T523" i="1"/>
  <c r="U523" i="1"/>
  <c r="W523" i="1"/>
  <c r="X523" i="1"/>
  <c r="Y523" i="1"/>
  <c r="AA523" i="1"/>
  <c r="AB523" i="1"/>
  <c r="AC523" i="1"/>
  <c r="AD523" i="1"/>
  <c r="AE523" i="1"/>
  <c r="AF523" i="1"/>
  <c r="AG523" i="1"/>
  <c r="AH523" i="1"/>
  <c r="AI523" i="1"/>
  <c r="AK523" i="1"/>
  <c r="AL523" i="1"/>
  <c r="AM523" i="1"/>
  <c r="AN523" i="1"/>
  <c r="AR523" i="1"/>
  <c r="AT523" i="1"/>
  <c r="AU523" i="1"/>
  <c r="AV523" i="1"/>
  <c r="AW523" i="1"/>
  <c r="AY523" i="1"/>
  <c r="AZ523" i="1"/>
  <c r="BA523" i="1"/>
  <c r="BB523" i="1"/>
  <c r="BC522" i="1"/>
  <c r="BD523" i="1"/>
  <c r="BE523" i="1"/>
  <c r="BF523" i="1"/>
  <c r="BG523" i="1"/>
  <c r="BI523" i="1"/>
  <c r="BK523" i="1"/>
  <c r="BM523" i="1"/>
  <c r="BO523" i="1"/>
  <c r="BQ523" i="1"/>
  <c r="BS523" i="1"/>
  <c r="BU523" i="1"/>
  <c r="BW523" i="1"/>
  <c r="BY523" i="1"/>
  <c r="CA523" i="1"/>
  <c r="D10965" i="3"/>
  <c r="D10964" i="3"/>
  <c r="D10963" i="3"/>
  <c r="D10962" i="3"/>
  <c r="D10961" i="3"/>
  <c r="D10960" i="3"/>
  <c r="D10959" i="3"/>
  <c r="D10958" i="3"/>
  <c r="D10957" i="3"/>
  <c r="D10956" i="3"/>
  <c r="D10955" i="3"/>
  <c r="D10954" i="3"/>
  <c r="D10953" i="3"/>
  <c r="D10952" i="3"/>
  <c r="D10951" i="3"/>
  <c r="D10950" i="3"/>
  <c r="D10949" i="3"/>
  <c r="D10948" i="3"/>
  <c r="D10947" i="3"/>
  <c r="D10946" i="3"/>
  <c r="AQ522" i="1"/>
  <c r="AP522" i="1"/>
  <c r="J522" i="1"/>
  <c r="I522" i="1"/>
  <c r="H522" i="1"/>
  <c r="F522" i="1"/>
  <c r="F521" i="1"/>
  <c r="D522" i="1"/>
  <c r="K522" i="1"/>
  <c r="L522" i="1"/>
  <c r="M522" i="1"/>
  <c r="N522" i="1"/>
  <c r="O522" i="1"/>
  <c r="P522" i="1"/>
  <c r="Q522" i="1"/>
  <c r="R522" i="1"/>
  <c r="S522" i="1"/>
  <c r="T522" i="1"/>
  <c r="U522" i="1"/>
  <c r="W522" i="1"/>
  <c r="X522" i="1"/>
  <c r="Y522" i="1"/>
  <c r="AA522" i="1"/>
  <c r="AB522" i="1"/>
  <c r="AC522" i="1"/>
  <c r="AD522" i="1"/>
  <c r="AE522" i="1"/>
  <c r="AF522" i="1"/>
  <c r="AG522" i="1"/>
  <c r="AH522" i="1"/>
  <c r="AI522" i="1"/>
  <c r="AK522" i="1"/>
  <c r="AL522" i="1"/>
  <c r="AM522" i="1"/>
  <c r="AN522" i="1"/>
  <c r="AR522" i="1"/>
  <c r="AT522" i="1"/>
  <c r="AU522" i="1"/>
  <c r="AV522" i="1"/>
  <c r="AW522" i="1"/>
  <c r="AY522" i="1"/>
  <c r="AZ522" i="1"/>
  <c r="BA522" i="1"/>
  <c r="BB522" i="1"/>
  <c r="BC521" i="1"/>
  <c r="BD522" i="1"/>
  <c r="BE522" i="1"/>
  <c r="BF522" i="1"/>
  <c r="BG522" i="1"/>
  <c r="BI522" i="1"/>
  <c r="BK522" i="1"/>
  <c r="BM522" i="1"/>
  <c r="BO522" i="1"/>
  <c r="BQ522" i="1"/>
  <c r="BS522" i="1"/>
  <c r="BU522" i="1"/>
  <c r="BW522" i="1"/>
  <c r="BY522" i="1"/>
  <c r="CA522" i="1"/>
  <c r="AQ521" i="1"/>
  <c r="AP521" i="1"/>
  <c r="J521" i="1"/>
  <c r="I521" i="1"/>
  <c r="H521" i="1"/>
  <c r="H520" i="1"/>
  <c r="D521" i="1"/>
  <c r="K521" i="1"/>
  <c r="L521" i="1"/>
  <c r="M521" i="1"/>
  <c r="N521" i="1"/>
  <c r="O521" i="1"/>
  <c r="P521" i="1"/>
  <c r="Q521" i="1"/>
  <c r="R521" i="1"/>
  <c r="S521" i="1"/>
  <c r="T521" i="1"/>
  <c r="U521" i="1"/>
  <c r="W521" i="1"/>
  <c r="X521" i="1"/>
  <c r="Y521" i="1"/>
  <c r="AA521" i="1"/>
  <c r="AB521" i="1"/>
  <c r="AC521" i="1"/>
  <c r="AD521" i="1"/>
  <c r="AE521" i="1"/>
  <c r="AF521" i="1"/>
  <c r="AG521" i="1"/>
  <c r="AH521" i="1"/>
  <c r="AI521" i="1"/>
  <c r="AK521" i="1"/>
  <c r="AL521" i="1"/>
  <c r="AM521" i="1"/>
  <c r="AN521" i="1"/>
  <c r="AR521" i="1"/>
  <c r="AT521" i="1"/>
  <c r="AU521" i="1"/>
  <c r="AV521" i="1"/>
  <c r="AW521" i="1"/>
  <c r="AY521" i="1"/>
  <c r="AZ521" i="1"/>
  <c r="BA521" i="1"/>
  <c r="BB521" i="1"/>
  <c r="BC520" i="1"/>
  <c r="BD521" i="1"/>
  <c r="BE521" i="1"/>
  <c r="BF521" i="1"/>
  <c r="BG521" i="1"/>
  <c r="BI521" i="1"/>
  <c r="BK521" i="1"/>
  <c r="BM521" i="1"/>
  <c r="BO521" i="1"/>
  <c r="BQ521" i="1"/>
  <c r="BS521" i="1"/>
  <c r="BU521" i="1"/>
  <c r="BW521" i="1"/>
  <c r="BY521" i="1"/>
  <c r="CA521" i="1"/>
  <c r="D10945" i="3"/>
  <c r="D10944" i="3"/>
  <c r="D10943" i="3"/>
  <c r="D10942" i="3"/>
  <c r="D10941" i="3"/>
  <c r="D10940" i="3"/>
  <c r="D10939" i="3"/>
  <c r="D10938" i="3"/>
  <c r="D10937" i="3"/>
  <c r="D10936" i="3"/>
  <c r="D10935" i="3"/>
  <c r="D10934" i="3"/>
  <c r="D10933" i="3"/>
  <c r="D10932" i="3"/>
  <c r="D10931" i="3"/>
  <c r="D10930" i="3"/>
  <c r="D10929" i="3"/>
  <c r="D10928" i="3"/>
  <c r="D10927" i="3"/>
  <c r="D10926" i="3"/>
  <c r="AT520" i="1"/>
  <c r="AQ520" i="1"/>
  <c r="AP520" i="1"/>
  <c r="J520" i="1"/>
  <c r="I520" i="1"/>
  <c r="F520" i="1"/>
  <c r="D520" i="1"/>
  <c r="K520" i="1"/>
  <c r="L520" i="1"/>
  <c r="M520" i="1"/>
  <c r="N520" i="1"/>
  <c r="O520" i="1"/>
  <c r="P520" i="1"/>
  <c r="Q520" i="1"/>
  <c r="R520" i="1"/>
  <c r="S520" i="1"/>
  <c r="T520" i="1"/>
  <c r="U520" i="1"/>
  <c r="W520" i="1"/>
  <c r="X520" i="1"/>
  <c r="Y520" i="1"/>
  <c r="AA520" i="1"/>
  <c r="AB520" i="1"/>
  <c r="AC520" i="1"/>
  <c r="AD520" i="1"/>
  <c r="AE520" i="1"/>
  <c r="AF520" i="1"/>
  <c r="AG520" i="1"/>
  <c r="AH520" i="1"/>
  <c r="AI520" i="1"/>
  <c r="AK520" i="1"/>
  <c r="AL520" i="1"/>
  <c r="AM520" i="1"/>
  <c r="AN520" i="1"/>
  <c r="AR520" i="1"/>
  <c r="AU520" i="1"/>
  <c r="AV520" i="1"/>
  <c r="AW520" i="1"/>
  <c r="AY520" i="1"/>
  <c r="AZ520" i="1"/>
  <c r="BA520" i="1"/>
  <c r="BB520" i="1"/>
  <c r="BC519" i="1"/>
  <c r="BD520" i="1"/>
  <c r="BE520" i="1"/>
  <c r="BF520" i="1"/>
  <c r="BG520" i="1"/>
  <c r="BI520" i="1"/>
  <c r="BK520" i="1"/>
  <c r="BM520" i="1"/>
  <c r="BO520" i="1"/>
  <c r="BQ520" i="1"/>
  <c r="BS520" i="1"/>
  <c r="BU520" i="1"/>
  <c r="BW520" i="1"/>
  <c r="BY520" i="1"/>
  <c r="CA520" i="1"/>
  <c r="D10925" i="3"/>
  <c r="D10924" i="3"/>
  <c r="D10923" i="3"/>
  <c r="D10922" i="3"/>
  <c r="D10921" i="3"/>
  <c r="D10920" i="3"/>
  <c r="D10919" i="3"/>
  <c r="D10918" i="3"/>
  <c r="D10917" i="3"/>
  <c r="D10916" i="3"/>
  <c r="D10915" i="3"/>
  <c r="D10914" i="3"/>
  <c r="D10913" i="3"/>
  <c r="D10912" i="3"/>
  <c r="D10911" i="3"/>
  <c r="D10910" i="3"/>
  <c r="D10909" i="3"/>
  <c r="D10908" i="3"/>
  <c r="D10907" i="3"/>
  <c r="D10906" i="3"/>
  <c r="AQ519" i="1"/>
  <c r="AP519" i="1"/>
  <c r="J519" i="1"/>
  <c r="I519" i="1"/>
  <c r="H519" i="1"/>
  <c r="F519" i="1"/>
  <c r="D519" i="1"/>
  <c r="K519" i="1"/>
  <c r="L519" i="1"/>
  <c r="M519" i="1"/>
  <c r="N519" i="1"/>
  <c r="O519" i="1"/>
  <c r="P519" i="1"/>
  <c r="Q519" i="1"/>
  <c r="R519" i="1"/>
  <c r="S519" i="1"/>
  <c r="T519" i="1"/>
  <c r="U519" i="1"/>
  <c r="W519" i="1"/>
  <c r="X519" i="1"/>
  <c r="Y519" i="1"/>
  <c r="AA519" i="1"/>
  <c r="AB519" i="1"/>
  <c r="AC519" i="1"/>
  <c r="AD519" i="1"/>
  <c r="AE519" i="1"/>
  <c r="AF519" i="1"/>
  <c r="AG519" i="1"/>
  <c r="AH519" i="1"/>
  <c r="AI519" i="1"/>
  <c r="AK519" i="1"/>
  <c r="AL519" i="1"/>
  <c r="AM519" i="1"/>
  <c r="AN519" i="1"/>
  <c r="AR519" i="1"/>
  <c r="AT519" i="1"/>
  <c r="AU519" i="1"/>
  <c r="AV519" i="1"/>
  <c r="AW519" i="1"/>
  <c r="AY519" i="1"/>
  <c r="AZ519" i="1"/>
  <c r="BA519" i="1"/>
  <c r="BB519" i="1"/>
  <c r="BC518" i="1"/>
  <c r="BD519" i="1"/>
  <c r="BE519" i="1"/>
  <c r="BF519" i="1"/>
  <c r="BG519" i="1"/>
  <c r="BI519" i="1"/>
  <c r="BK519" i="1"/>
  <c r="BM519" i="1"/>
  <c r="BO519" i="1"/>
  <c r="BQ519" i="1"/>
  <c r="BS519" i="1"/>
  <c r="BU519" i="1"/>
  <c r="BW519" i="1"/>
  <c r="BY519" i="1"/>
  <c r="CA519" i="1"/>
  <c r="D10905" i="3"/>
  <c r="D10904" i="3"/>
  <c r="D10903" i="3"/>
  <c r="D10902" i="3"/>
  <c r="D10901" i="3"/>
  <c r="D10900" i="3"/>
  <c r="D10899" i="3"/>
  <c r="D10898" i="3"/>
  <c r="D10897" i="3"/>
  <c r="D10896" i="3"/>
  <c r="D10895" i="3"/>
  <c r="D10894" i="3"/>
  <c r="D10893" i="3"/>
  <c r="D10892" i="3"/>
  <c r="D10891" i="3"/>
  <c r="D10890" i="3"/>
  <c r="D10889" i="3"/>
  <c r="D10888" i="3"/>
  <c r="D10887" i="3"/>
  <c r="D10886" i="3"/>
  <c r="AQ518" i="1"/>
  <c r="AQ517" i="1"/>
  <c r="AP518" i="1"/>
  <c r="J518" i="1"/>
  <c r="I518" i="1"/>
  <c r="I517" i="1"/>
  <c r="H518" i="1"/>
  <c r="F518" i="1"/>
  <c r="D518" i="1"/>
  <c r="K518" i="1"/>
  <c r="L518" i="1"/>
  <c r="M518" i="1"/>
  <c r="N518" i="1"/>
  <c r="O518" i="1"/>
  <c r="P518" i="1"/>
  <c r="Q518" i="1"/>
  <c r="R518" i="1"/>
  <c r="S518" i="1"/>
  <c r="T518" i="1"/>
  <c r="U518" i="1"/>
  <c r="W518" i="1"/>
  <c r="X518" i="1"/>
  <c r="Y518" i="1"/>
  <c r="AA518" i="1"/>
  <c r="AB518" i="1"/>
  <c r="AC518" i="1"/>
  <c r="AD518" i="1"/>
  <c r="AE518" i="1"/>
  <c r="AF518" i="1"/>
  <c r="AG518" i="1"/>
  <c r="AH518" i="1"/>
  <c r="AI518" i="1"/>
  <c r="AK518" i="1"/>
  <c r="AL518" i="1"/>
  <c r="AM518" i="1"/>
  <c r="AN518" i="1"/>
  <c r="AR518" i="1"/>
  <c r="AT518" i="1"/>
  <c r="AU518" i="1"/>
  <c r="AV518" i="1"/>
  <c r="AW518" i="1"/>
  <c r="AY518" i="1"/>
  <c r="AZ518" i="1"/>
  <c r="BA518" i="1"/>
  <c r="BB518" i="1"/>
  <c r="BC517" i="1"/>
  <c r="BD518" i="1"/>
  <c r="BE518" i="1"/>
  <c r="BF518" i="1"/>
  <c r="BG518" i="1"/>
  <c r="BI518" i="1"/>
  <c r="BK518" i="1"/>
  <c r="BM518" i="1"/>
  <c r="BO518" i="1"/>
  <c r="BQ518" i="1"/>
  <c r="BS518" i="1"/>
  <c r="BU518" i="1"/>
  <c r="BW518" i="1"/>
  <c r="BY518" i="1"/>
  <c r="CA518" i="1"/>
  <c r="D10885" i="3"/>
  <c r="D10884" i="3"/>
  <c r="D10883" i="3"/>
  <c r="D10882" i="3"/>
  <c r="D10881" i="3"/>
  <c r="D10880" i="3"/>
  <c r="D10879" i="3"/>
  <c r="D10878" i="3"/>
  <c r="D10877" i="3"/>
  <c r="D10876" i="3"/>
  <c r="D10875" i="3"/>
  <c r="D10874" i="3"/>
  <c r="D10873" i="3"/>
  <c r="D10872" i="3"/>
  <c r="D10871" i="3"/>
  <c r="D10870" i="3"/>
  <c r="D10869" i="3"/>
  <c r="D10868" i="3"/>
  <c r="D10867" i="3"/>
  <c r="D10866" i="3"/>
  <c r="AP517" i="1"/>
  <c r="J517" i="1"/>
  <c r="H517" i="1"/>
  <c r="F517" i="1"/>
  <c r="D517" i="1"/>
  <c r="K517" i="1"/>
  <c r="L517" i="1"/>
  <c r="M517" i="1"/>
  <c r="N517" i="1"/>
  <c r="O517" i="1"/>
  <c r="P517" i="1"/>
  <c r="Q517" i="1"/>
  <c r="R517" i="1"/>
  <c r="S517" i="1"/>
  <c r="T517" i="1"/>
  <c r="U517" i="1"/>
  <c r="W517" i="1"/>
  <c r="X517" i="1"/>
  <c r="Y517" i="1"/>
  <c r="AA517" i="1"/>
  <c r="AB517" i="1"/>
  <c r="AC517" i="1"/>
  <c r="AD517" i="1"/>
  <c r="AE517" i="1"/>
  <c r="AF517" i="1"/>
  <c r="AG517" i="1"/>
  <c r="AH517" i="1"/>
  <c r="AI517" i="1"/>
  <c r="AK517" i="1"/>
  <c r="AL517" i="1"/>
  <c r="AM517" i="1"/>
  <c r="AN517" i="1"/>
  <c r="AR517" i="1"/>
  <c r="AT517" i="1"/>
  <c r="AU517" i="1"/>
  <c r="AV517" i="1"/>
  <c r="AW517" i="1"/>
  <c r="AY517" i="1"/>
  <c r="AZ517" i="1"/>
  <c r="BA517" i="1"/>
  <c r="BB517" i="1"/>
  <c r="BC516" i="1"/>
  <c r="BD517" i="1"/>
  <c r="BE517" i="1"/>
  <c r="BF517" i="1"/>
  <c r="BG517" i="1"/>
  <c r="BI517" i="1"/>
  <c r="BK517" i="1"/>
  <c r="BM517" i="1"/>
  <c r="BO517" i="1"/>
  <c r="BQ517" i="1"/>
  <c r="BS517" i="1"/>
  <c r="BU517" i="1"/>
  <c r="BW517" i="1"/>
  <c r="BY517" i="1"/>
  <c r="CA517" i="1"/>
  <c r="D10865" i="3"/>
  <c r="D10864" i="3"/>
  <c r="D10863" i="3"/>
  <c r="D10862" i="3"/>
  <c r="D10861" i="3"/>
  <c r="D10860" i="3"/>
  <c r="D10859" i="3"/>
  <c r="D10858" i="3"/>
  <c r="D10857" i="3"/>
  <c r="D10856" i="3"/>
  <c r="D10855" i="3"/>
  <c r="D10854" i="3"/>
  <c r="D10853" i="3"/>
  <c r="D10852" i="3"/>
  <c r="D10851" i="3"/>
  <c r="D10850" i="3"/>
  <c r="D10849" i="3"/>
  <c r="D10848" i="3"/>
  <c r="D10847" i="3"/>
  <c r="D10846" i="3"/>
  <c r="D10845" i="3"/>
  <c r="D10844" i="3"/>
  <c r="D10843" i="3"/>
  <c r="D10842" i="3"/>
  <c r="D10841" i="3"/>
  <c r="D10840" i="3"/>
  <c r="D10839" i="3"/>
  <c r="D10838" i="3"/>
  <c r="D10837" i="3"/>
  <c r="D10836" i="3"/>
  <c r="D10835" i="3"/>
  <c r="D10834" i="3"/>
  <c r="D10833" i="3"/>
  <c r="D10832" i="3"/>
  <c r="D10831" i="3"/>
  <c r="D10830" i="3"/>
  <c r="D10829" i="3"/>
  <c r="D10828" i="3"/>
  <c r="D10827" i="3"/>
  <c r="D10826" i="3"/>
  <c r="AQ516" i="1"/>
  <c r="AP516" i="1"/>
  <c r="J516" i="1"/>
  <c r="I516" i="1"/>
  <c r="H516" i="1"/>
  <c r="F516" i="1"/>
  <c r="D516" i="1"/>
  <c r="K516" i="1"/>
  <c r="L516" i="1"/>
  <c r="M516" i="1"/>
  <c r="N516" i="1"/>
  <c r="O516" i="1"/>
  <c r="P516" i="1"/>
  <c r="Q516" i="1"/>
  <c r="R516" i="1"/>
  <c r="S516" i="1"/>
  <c r="T516" i="1"/>
  <c r="U516" i="1"/>
  <c r="W516" i="1"/>
  <c r="X516" i="1"/>
  <c r="Y516" i="1"/>
  <c r="AA516" i="1"/>
  <c r="AB516" i="1"/>
  <c r="AC516" i="1"/>
  <c r="AD516" i="1"/>
  <c r="AE516" i="1"/>
  <c r="AF516" i="1"/>
  <c r="AG516" i="1"/>
  <c r="AH516" i="1"/>
  <c r="AI516" i="1"/>
  <c r="AK516" i="1"/>
  <c r="AL516" i="1"/>
  <c r="AM516" i="1"/>
  <c r="AN516" i="1"/>
  <c r="AR516" i="1"/>
  <c r="AT516" i="1"/>
  <c r="AU516" i="1"/>
  <c r="AV516" i="1"/>
  <c r="AW516" i="1"/>
  <c r="AY516" i="1"/>
  <c r="AZ516" i="1"/>
  <c r="BA516" i="1"/>
  <c r="BB516" i="1"/>
  <c r="BC515" i="1"/>
  <c r="BD516" i="1"/>
  <c r="BE516" i="1"/>
  <c r="BF516" i="1"/>
  <c r="BG516" i="1"/>
  <c r="BI516" i="1"/>
  <c r="BK516" i="1"/>
  <c r="BM516" i="1"/>
  <c r="BO516" i="1"/>
  <c r="BQ516" i="1"/>
  <c r="BS516" i="1"/>
  <c r="BU516" i="1"/>
  <c r="BW516" i="1"/>
  <c r="BY516" i="1"/>
  <c r="CA516" i="1"/>
  <c r="AQ515" i="1"/>
  <c r="AP515" i="1"/>
  <c r="D10825" i="3"/>
  <c r="D10824" i="3"/>
  <c r="D10823" i="3"/>
  <c r="D10822" i="3"/>
  <c r="D10821" i="3"/>
  <c r="D10820" i="3"/>
  <c r="D10819" i="3"/>
  <c r="D10818" i="3"/>
  <c r="D10817" i="3"/>
  <c r="D10816" i="3"/>
  <c r="D10815" i="3"/>
  <c r="D10814" i="3"/>
  <c r="D10813" i="3"/>
  <c r="D10812" i="3"/>
  <c r="D10811" i="3"/>
  <c r="D10810" i="3"/>
  <c r="D10809" i="3"/>
  <c r="D10808" i="3"/>
  <c r="D10807" i="3"/>
  <c r="D10806" i="3"/>
  <c r="D10804" i="3"/>
  <c r="D10805" i="3"/>
  <c r="J515" i="1"/>
  <c r="I515" i="1"/>
  <c r="H515" i="1"/>
  <c r="F515" i="1"/>
  <c r="D515" i="1"/>
  <c r="K515" i="1"/>
  <c r="L515" i="1"/>
  <c r="M515" i="1"/>
  <c r="N515" i="1"/>
  <c r="O515" i="1"/>
  <c r="P515" i="1"/>
  <c r="Q515" i="1"/>
  <c r="R515" i="1"/>
  <c r="S515" i="1"/>
  <c r="T515" i="1"/>
  <c r="U515" i="1"/>
  <c r="W515" i="1"/>
  <c r="X515" i="1"/>
  <c r="Y515" i="1"/>
  <c r="AA515" i="1"/>
  <c r="AB515" i="1"/>
  <c r="AC515" i="1"/>
  <c r="AD515" i="1"/>
  <c r="AE515" i="1"/>
  <c r="AF515" i="1"/>
  <c r="AG515" i="1"/>
  <c r="AH515" i="1"/>
  <c r="AI515" i="1"/>
  <c r="AK515" i="1"/>
  <c r="AL515" i="1"/>
  <c r="AM515" i="1"/>
  <c r="AN515" i="1"/>
  <c r="AR515" i="1"/>
  <c r="AT515" i="1"/>
  <c r="AU515" i="1"/>
  <c r="AV515" i="1"/>
  <c r="AW515" i="1"/>
  <c r="AY515" i="1"/>
  <c r="AZ515" i="1"/>
  <c r="BA515" i="1"/>
  <c r="BB515" i="1"/>
  <c r="BC514" i="1"/>
  <c r="BD515" i="1"/>
  <c r="BE515" i="1"/>
  <c r="BF515" i="1"/>
  <c r="BG515" i="1"/>
  <c r="BI515" i="1"/>
  <c r="BK515" i="1"/>
  <c r="BM515" i="1"/>
  <c r="BO515" i="1"/>
  <c r="BQ515" i="1"/>
  <c r="BS515" i="1"/>
  <c r="BU515" i="1"/>
  <c r="BW515" i="1"/>
  <c r="BY515" i="1"/>
  <c r="CA515" i="1"/>
  <c r="D10803" i="3"/>
  <c r="D10802" i="3"/>
  <c r="D10801" i="3"/>
  <c r="D10800" i="3"/>
  <c r="D10799" i="3"/>
  <c r="D10798" i="3"/>
  <c r="D10797" i="3"/>
  <c r="D10796" i="3"/>
  <c r="D10795" i="3"/>
  <c r="D10794" i="3"/>
  <c r="D10793" i="3"/>
  <c r="D10792" i="3"/>
  <c r="D10791" i="3"/>
  <c r="AQ514" i="1"/>
  <c r="AP514" i="1"/>
  <c r="D10790" i="3"/>
  <c r="D10789" i="3"/>
  <c r="D10788" i="3"/>
  <c r="D10787" i="3"/>
  <c r="D10786" i="3"/>
  <c r="J514" i="1"/>
  <c r="I514" i="1"/>
  <c r="H514" i="1"/>
  <c r="F514" i="1"/>
  <c r="D514" i="1"/>
  <c r="K514" i="1"/>
  <c r="L514" i="1"/>
  <c r="M514" i="1"/>
  <c r="N514" i="1"/>
  <c r="O514" i="1"/>
  <c r="P514" i="1"/>
  <c r="Q514" i="1"/>
  <c r="R514" i="1"/>
  <c r="S514" i="1"/>
  <c r="T514" i="1"/>
  <c r="U514" i="1"/>
  <c r="W514" i="1"/>
  <c r="X514" i="1"/>
  <c r="Y514" i="1"/>
  <c r="AA514" i="1"/>
  <c r="AB514" i="1"/>
  <c r="AC514" i="1"/>
  <c r="AD514" i="1"/>
  <c r="AE514" i="1"/>
  <c r="AF514" i="1"/>
  <c r="AG514" i="1"/>
  <c r="AH514" i="1"/>
  <c r="AI514" i="1"/>
  <c r="AK514" i="1"/>
  <c r="AL514" i="1"/>
  <c r="AM514" i="1"/>
  <c r="AN514" i="1"/>
  <c r="AR514" i="1"/>
  <c r="AT514" i="1"/>
  <c r="AU514" i="1"/>
  <c r="AV514" i="1"/>
  <c r="AW514" i="1"/>
  <c r="AY514" i="1"/>
  <c r="AZ514" i="1"/>
  <c r="BA514" i="1"/>
  <c r="BB514" i="1"/>
  <c r="BC513" i="1"/>
  <c r="BD514" i="1"/>
  <c r="BE514" i="1"/>
  <c r="BF514" i="1"/>
  <c r="BG514" i="1"/>
  <c r="BI514" i="1"/>
  <c r="BK514" i="1"/>
  <c r="BM514" i="1"/>
  <c r="BO514" i="1"/>
  <c r="BQ514" i="1"/>
  <c r="BS514" i="1"/>
  <c r="BU514" i="1"/>
  <c r="BW514" i="1"/>
  <c r="BY514" i="1"/>
  <c r="CA514" i="1"/>
  <c r="D10785" i="3"/>
  <c r="D10784" i="3"/>
  <c r="D10783" i="3"/>
  <c r="D10782" i="3"/>
  <c r="D10781" i="3"/>
  <c r="D10780" i="3"/>
  <c r="D10779" i="3"/>
  <c r="D10778" i="3"/>
  <c r="D10777" i="3"/>
  <c r="D10776" i="3"/>
  <c r="D10775" i="3"/>
  <c r="D10774" i="3"/>
  <c r="D10773" i="3"/>
  <c r="D10772" i="3"/>
  <c r="D10771" i="3"/>
  <c r="D10770" i="3"/>
  <c r="D10769" i="3"/>
  <c r="D10768" i="3"/>
  <c r="D10767" i="3"/>
  <c r="D10766" i="3"/>
  <c r="CA513" i="1"/>
  <c r="BY513" i="1"/>
  <c r="BS513" i="1"/>
  <c r="AQ513" i="1"/>
  <c r="AP513" i="1"/>
  <c r="I513" i="1"/>
  <c r="H513" i="1"/>
  <c r="F513" i="1"/>
  <c r="D513" i="1"/>
  <c r="J513" i="1"/>
  <c r="K513" i="1"/>
  <c r="L513" i="1"/>
  <c r="M513" i="1"/>
  <c r="N513" i="1"/>
  <c r="O513" i="1"/>
  <c r="P513" i="1"/>
  <c r="Q513" i="1"/>
  <c r="R513" i="1"/>
  <c r="S513" i="1"/>
  <c r="T513" i="1"/>
  <c r="U513" i="1"/>
  <c r="W513" i="1"/>
  <c r="Y513" i="1"/>
  <c r="AA513" i="1"/>
  <c r="AB513" i="1"/>
  <c r="AD513" i="1"/>
  <c r="AF513" i="1"/>
  <c r="AI513" i="1"/>
  <c r="AK513" i="1"/>
  <c r="AL513" i="1"/>
  <c r="AM513" i="1"/>
  <c r="AN513" i="1"/>
  <c r="AR513" i="1"/>
  <c r="AT513" i="1"/>
  <c r="AU513" i="1"/>
  <c r="AV513" i="1"/>
  <c r="AW513" i="1"/>
  <c r="AY513" i="1"/>
  <c r="AZ513" i="1"/>
  <c r="BA513" i="1"/>
  <c r="BB513" i="1"/>
  <c r="BF513" i="1"/>
  <c r="BG513" i="1"/>
  <c r="BI513" i="1"/>
  <c r="BK513" i="1"/>
  <c r="BM513" i="1"/>
  <c r="BO513" i="1"/>
  <c r="BQ513" i="1"/>
  <c r="BU513" i="1"/>
  <c r="BW513" i="1"/>
  <c r="AQ512" i="1"/>
  <c r="AP512" i="1"/>
  <c r="I512" i="1"/>
  <c r="H512" i="1"/>
  <c r="F512" i="1"/>
  <c r="D512" i="1"/>
  <c r="J512" i="1"/>
  <c r="K512" i="1"/>
  <c r="L512" i="1"/>
  <c r="M512" i="1"/>
  <c r="N512" i="1"/>
  <c r="O512" i="1"/>
  <c r="P512" i="1"/>
  <c r="Q512" i="1"/>
  <c r="R512" i="1"/>
  <c r="S512" i="1"/>
  <c r="T512" i="1"/>
  <c r="U512" i="1"/>
  <c r="W512" i="1"/>
  <c r="X513" i="1"/>
  <c r="Y512" i="1"/>
  <c r="AA512" i="1"/>
  <c r="AC513" i="1"/>
  <c r="AB512" i="1"/>
  <c r="AD512" i="1"/>
  <c r="AE513" i="1"/>
  <c r="AF512" i="1"/>
  <c r="AI512" i="1"/>
  <c r="AK512" i="1"/>
  <c r="AL512" i="1"/>
  <c r="AM512" i="1"/>
  <c r="AN512" i="1"/>
  <c r="AR512" i="1"/>
  <c r="AT512" i="1"/>
  <c r="AU512" i="1"/>
  <c r="AV512" i="1"/>
  <c r="AW512" i="1"/>
  <c r="AY512" i="1"/>
  <c r="AZ512" i="1"/>
  <c r="BA512" i="1"/>
  <c r="BB512" i="1"/>
  <c r="BC512" i="1"/>
  <c r="BC511" i="1"/>
  <c r="BD512" i="1"/>
  <c r="BE512" i="1"/>
  <c r="BF512" i="1"/>
  <c r="BG512" i="1"/>
  <c r="BI512" i="1"/>
  <c r="BK512" i="1"/>
  <c r="BM512" i="1"/>
  <c r="BO512" i="1"/>
  <c r="BQ512" i="1"/>
  <c r="BS512" i="1"/>
  <c r="BU512" i="1"/>
  <c r="BW512" i="1"/>
  <c r="BY512" i="1"/>
  <c r="CA512" i="1"/>
  <c r="D10765" i="3"/>
  <c r="D10764" i="3"/>
  <c r="D10763" i="3"/>
  <c r="D10762" i="3"/>
  <c r="D10761" i="3"/>
  <c r="D10760" i="3"/>
  <c r="D10759" i="3"/>
  <c r="D10758" i="3"/>
  <c r="D10757" i="3"/>
  <c r="D10756" i="3"/>
  <c r="D10755" i="3"/>
  <c r="D10754" i="3"/>
  <c r="D10753" i="3"/>
  <c r="D10752" i="3"/>
  <c r="D10751" i="3"/>
  <c r="D10750" i="3"/>
  <c r="D10749" i="3"/>
  <c r="D10748" i="3"/>
  <c r="D10747" i="3"/>
  <c r="D10746" i="3"/>
  <c r="D10745" i="3"/>
  <c r="D10744" i="3"/>
  <c r="D10743" i="3"/>
  <c r="D10742" i="3"/>
  <c r="D10741" i="3"/>
  <c r="D10740" i="3"/>
  <c r="D10739" i="3"/>
  <c r="D10738" i="3"/>
  <c r="D10737" i="3"/>
  <c r="D10736" i="3"/>
  <c r="D10735" i="3"/>
  <c r="D10734" i="3"/>
  <c r="D10733" i="3"/>
  <c r="D10732" i="3"/>
  <c r="D10731" i="3"/>
  <c r="D10730" i="3"/>
  <c r="D10729" i="3"/>
  <c r="D10728" i="3"/>
  <c r="D10727" i="3"/>
  <c r="D10726" i="3"/>
  <c r="AQ511" i="1"/>
  <c r="AP511" i="1"/>
  <c r="I511" i="1"/>
  <c r="H511" i="1"/>
  <c r="H510" i="1"/>
  <c r="F511" i="1"/>
  <c r="D511" i="1"/>
  <c r="J511" i="1"/>
  <c r="K511" i="1"/>
  <c r="L511" i="1"/>
  <c r="M511" i="1"/>
  <c r="N511" i="1"/>
  <c r="O511" i="1"/>
  <c r="P511" i="1"/>
  <c r="Q511" i="1"/>
  <c r="R511" i="1"/>
  <c r="S511" i="1"/>
  <c r="T511" i="1"/>
  <c r="U511" i="1"/>
  <c r="W511" i="1"/>
  <c r="X512" i="1"/>
  <c r="Y511" i="1"/>
  <c r="AA511" i="1"/>
  <c r="AC512" i="1"/>
  <c r="AB511" i="1"/>
  <c r="AD511" i="1"/>
  <c r="AE512" i="1"/>
  <c r="AF511" i="1"/>
  <c r="AI511" i="1"/>
  <c r="AK511" i="1"/>
  <c r="AL511" i="1"/>
  <c r="AM511" i="1"/>
  <c r="AN511" i="1"/>
  <c r="AR511" i="1"/>
  <c r="AT511" i="1"/>
  <c r="AU511" i="1"/>
  <c r="AV511" i="1"/>
  <c r="AW511" i="1"/>
  <c r="AY511" i="1"/>
  <c r="AZ511" i="1"/>
  <c r="BA511" i="1"/>
  <c r="BB511" i="1"/>
  <c r="BC510" i="1"/>
  <c r="BD511" i="1"/>
  <c r="BE511" i="1"/>
  <c r="BF511" i="1"/>
  <c r="BG511" i="1"/>
  <c r="BI511" i="1"/>
  <c r="BK511" i="1"/>
  <c r="BM511" i="1"/>
  <c r="BO511" i="1"/>
  <c r="BQ511" i="1"/>
  <c r="BS511" i="1"/>
  <c r="BU511" i="1"/>
  <c r="BW511" i="1"/>
  <c r="BY511" i="1"/>
  <c r="CA511" i="1"/>
  <c r="D10725" i="3"/>
  <c r="D10724" i="3"/>
  <c r="D10723" i="3"/>
  <c r="D10722" i="3"/>
  <c r="D10721" i="3"/>
  <c r="D10720" i="3"/>
  <c r="D10719" i="3"/>
  <c r="D10718" i="3"/>
  <c r="D10717" i="3"/>
  <c r="D10716" i="3"/>
  <c r="D10715" i="3"/>
  <c r="D10714" i="3"/>
  <c r="D10713" i="3"/>
  <c r="D10712" i="3"/>
  <c r="D10711" i="3"/>
  <c r="D10710" i="3"/>
  <c r="D10709" i="3"/>
  <c r="D10708" i="3"/>
  <c r="D10707" i="3"/>
  <c r="D10706" i="3"/>
  <c r="AQ510" i="1"/>
  <c r="AP510" i="1"/>
  <c r="I510" i="1"/>
  <c r="F510" i="1"/>
  <c r="D510" i="1"/>
  <c r="J510" i="1"/>
  <c r="K510" i="1"/>
  <c r="L510" i="1"/>
  <c r="M510" i="1"/>
  <c r="N510" i="1"/>
  <c r="O510" i="1"/>
  <c r="P510" i="1"/>
  <c r="Q510" i="1"/>
  <c r="R510" i="1"/>
  <c r="S510" i="1"/>
  <c r="T510" i="1"/>
  <c r="U510" i="1"/>
  <c r="W510" i="1"/>
  <c r="X511" i="1"/>
  <c r="Y510" i="1"/>
  <c r="AA510" i="1"/>
  <c r="AC511" i="1"/>
  <c r="AB510" i="1"/>
  <c r="AD510" i="1"/>
  <c r="AE511" i="1"/>
  <c r="AF510" i="1"/>
  <c r="AI510" i="1"/>
  <c r="AK510" i="1"/>
  <c r="AL510" i="1"/>
  <c r="AM510" i="1"/>
  <c r="AN510" i="1"/>
  <c r="AR510" i="1"/>
  <c r="AT510" i="1"/>
  <c r="AU510" i="1"/>
  <c r="AV510" i="1"/>
  <c r="AW510" i="1"/>
  <c r="AY510" i="1"/>
  <c r="AZ510" i="1"/>
  <c r="BA510" i="1"/>
  <c r="BB510" i="1"/>
  <c r="BC509" i="1"/>
  <c r="BD510" i="1"/>
  <c r="BE510" i="1"/>
  <c r="BF510" i="1"/>
  <c r="BG510" i="1"/>
  <c r="BI510" i="1"/>
  <c r="BK510" i="1"/>
  <c r="BM510" i="1"/>
  <c r="BO510" i="1"/>
  <c r="BQ510" i="1"/>
  <c r="BS510" i="1"/>
  <c r="BU510" i="1"/>
  <c r="BW510" i="1"/>
  <c r="BY510" i="1"/>
  <c r="CA510" i="1"/>
  <c r="D10705" i="3"/>
  <c r="D10704" i="3"/>
  <c r="D10703" i="3"/>
  <c r="D10702" i="3"/>
  <c r="D10701" i="3"/>
  <c r="D10700" i="3"/>
  <c r="D10699" i="3"/>
  <c r="D10698" i="3"/>
  <c r="D10697" i="3"/>
  <c r="D10696" i="3"/>
  <c r="D10695" i="3"/>
  <c r="D10694" i="3"/>
  <c r="D10693" i="3"/>
  <c r="D10692" i="3"/>
  <c r="D10691" i="3"/>
  <c r="D10690" i="3"/>
  <c r="D10689" i="3"/>
  <c r="D10688" i="3"/>
  <c r="D10687" i="3"/>
  <c r="D10686" i="3"/>
  <c r="AQ509" i="1"/>
  <c r="AP509" i="1"/>
  <c r="I509" i="1"/>
  <c r="H509" i="1"/>
  <c r="F509" i="1"/>
  <c r="D509" i="1"/>
  <c r="J509" i="1"/>
  <c r="K509" i="1"/>
  <c r="L509" i="1"/>
  <c r="M509" i="1"/>
  <c r="N509" i="1"/>
  <c r="O509" i="1"/>
  <c r="P509" i="1"/>
  <c r="Q509" i="1"/>
  <c r="R509" i="1"/>
  <c r="S509" i="1"/>
  <c r="T509" i="1"/>
  <c r="U509" i="1"/>
  <c r="W509" i="1"/>
  <c r="X510" i="1"/>
  <c r="Y509" i="1"/>
  <c r="AA509" i="1"/>
  <c r="AC510" i="1"/>
  <c r="AB509" i="1"/>
  <c r="AD509" i="1"/>
  <c r="AE510" i="1"/>
  <c r="AF509" i="1"/>
  <c r="AI509" i="1"/>
  <c r="AK509" i="1"/>
  <c r="AL509" i="1"/>
  <c r="AM509" i="1"/>
  <c r="AN509" i="1"/>
  <c r="AR509" i="1"/>
  <c r="AT509" i="1"/>
  <c r="AU509" i="1"/>
  <c r="AV509" i="1"/>
  <c r="AW509" i="1"/>
  <c r="AY509" i="1"/>
  <c r="AZ509" i="1"/>
  <c r="BA509" i="1"/>
  <c r="BB509" i="1"/>
  <c r="BC508" i="1"/>
  <c r="BD509" i="1"/>
  <c r="BE509" i="1"/>
  <c r="BF509" i="1"/>
  <c r="BG509" i="1"/>
  <c r="BI509" i="1"/>
  <c r="BK509" i="1"/>
  <c r="BM509" i="1"/>
  <c r="BO509" i="1"/>
  <c r="BQ509" i="1"/>
  <c r="BS509" i="1"/>
  <c r="BU509" i="1"/>
  <c r="BW509" i="1"/>
  <c r="BY509" i="1"/>
  <c r="CA509" i="1"/>
  <c r="AQ508" i="1"/>
  <c r="AP508" i="1"/>
  <c r="I508" i="1"/>
  <c r="H508" i="1"/>
  <c r="F508" i="1"/>
  <c r="D508" i="1"/>
  <c r="J508" i="1"/>
  <c r="K508" i="1"/>
  <c r="L508" i="1"/>
  <c r="M508" i="1"/>
  <c r="N508" i="1"/>
  <c r="O508" i="1"/>
  <c r="P508" i="1"/>
  <c r="Q508" i="1"/>
  <c r="R508" i="1"/>
  <c r="S508" i="1"/>
  <c r="T508" i="1"/>
  <c r="U508" i="1"/>
  <c r="W508" i="1"/>
  <c r="X509" i="1"/>
  <c r="Y508" i="1"/>
  <c r="AA508" i="1"/>
  <c r="AC509" i="1"/>
  <c r="AB508" i="1"/>
  <c r="AD508" i="1"/>
  <c r="AE509" i="1"/>
  <c r="AF508" i="1"/>
  <c r="AI508" i="1"/>
  <c r="AK508" i="1"/>
  <c r="AL508" i="1"/>
  <c r="AM508" i="1"/>
  <c r="AN508" i="1"/>
  <c r="AR508" i="1"/>
  <c r="AT508" i="1"/>
  <c r="AU508" i="1"/>
  <c r="AV508" i="1"/>
  <c r="AW508" i="1"/>
  <c r="AY508" i="1"/>
  <c r="AZ508" i="1"/>
  <c r="BA508" i="1"/>
  <c r="BB508" i="1"/>
  <c r="BC507" i="1"/>
  <c r="BD508" i="1"/>
  <c r="BE508" i="1"/>
  <c r="BF508" i="1"/>
  <c r="BG508" i="1"/>
  <c r="BI508" i="1"/>
  <c r="BK508" i="1"/>
  <c r="BM508" i="1"/>
  <c r="BO508" i="1"/>
  <c r="BQ508" i="1"/>
  <c r="BS508" i="1"/>
  <c r="BU508" i="1"/>
  <c r="BW508" i="1"/>
  <c r="BY508" i="1"/>
  <c r="CA508" i="1"/>
  <c r="D10685" i="3"/>
  <c r="D10684" i="3"/>
  <c r="D10683" i="3"/>
  <c r="D10682" i="3"/>
  <c r="D10681" i="3"/>
  <c r="D10680" i="3"/>
  <c r="D10679" i="3"/>
  <c r="D10678" i="3"/>
  <c r="D10677" i="3"/>
  <c r="D10676" i="3"/>
  <c r="D10675" i="3"/>
  <c r="D10674" i="3"/>
  <c r="D10673" i="3"/>
  <c r="D10672" i="3"/>
  <c r="D10671" i="3"/>
  <c r="D10670" i="3"/>
  <c r="D10669" i="3"/>
  <c r="D10668" i="3"/>
  <c r="D10667" i="3"/>
  <c r="D10666" i="3"/>
  <c r="D10665" i="3"/>
  <c r="D10664" i="3"/>
  <c r="D10663" i="3"/>
  <c r="D10662" i="3"/>
  <c r="D10661" i="3"/>
  <c r="D10660" i="3"/>
  <c r="D10659" i="3"/>
  <c r="D10658" i="3"/>
  <c r="D10657" i="3"/>
  <c r="D10656" i="3"/>
  <c r="D10655" i="3"/>
  <c r="D10654" i="3"/>
  <c r="D10653" i="3"/>
  <c r="D10652" i="3"/>
  <c r="D10651" i="3"/>
  <c r="D10650" i="3"/>
  <c r="D10649" i="3"/>
  <c r="D10648" i="3"/>
  <c r="D10647" i="3"/>
  <c r="CA507" i="1"/>
  <c r="AQ507" i="1"/>
  <c r="AP507" i="1"/>
  <c r="I507" i="1"/>
  <c r="H507" i="1"/>
  <c r="F507" i="1"/>
  <c r="D507" i="1"/>
  <c r="J507" i="1"/>
  <c r="K507" i="1"/>
  <c r="L507" i="1"/>
  <c r="M507" i="1"/>
  <c r="N507" i="1"/>
  <c r="O507" i="1"/>
  <c r="P507" i="1"/>
  <c r="Q507" i="1"/>
  <c r="R507" i="1"/>
  <c r="S507" i="1"/>
  <c r="T507" i="1"/>
  <c r="U507" i="1"/>
  <c r="W507" i="1"/>
  <c r="X508" i="1"/>
  <c r="Y507" i="1"/>
  <c r="AA507" i="1"/>
  <c r="AC508" i="1"/>
  <c r="AB507" i="1"/>
  <c r="AD507" i="1"/>
  <c r="AE508" i="1"/>
  <c r="AF507" i="1"/>
  <c r="AI507" i="1"/>
  <c r="AK507" i="1"/>
  <c r="AL507" i="1"/>
  <c r="AM507" i="1"/>
  <c r="AN507" i="1"/>
  <c r="AR507" i="1"/>
  <c r="AT507" i="1"/>
  <c r="AU507" i="1"/>
  <c r="AV507" i="1"/>
  <c r="AW507" i="1"/>
  <c r="AY507" i="1"/>
  <c r="AZ507" i="1"/>
  <c r="BA507" i="1"/>
  <c r="BB507" i="1"/>
  <c r="BC506" i="1"/>
  <c r="BD507" i="1"/>
  <c r="BE507" i="1"/>
  <c r="BF507" i="1"/>
  <c r="BG507" i="1"/>
  <c r="BI507" i="1"/>
  <c r="BK507" i="1"/>
  <c r="BM507" i="1"/>
  <c r="BO507" i="1"/>
  <c r="BQ507" i="1"/>
  <c r="BS507" i="1"/>
  <c r="BU507" i="1"/>
  <c r="BW507" i="1"/>
  <c r="BY507" i="1"/>
  <c r="AQ506" i="1"/>
  <c r="AP506" i="1"/>
  <c r="I506" i="1"/>
  <c r="H506" i="1"/>
  <c r="F506" i="1"/>
  <c r="D506" i="1"/>
  <c r="J506" i="1"/>
  <c r="K506" i="1"/>
  <c r="L506" i="1"/>
  <c r="M506" i="1"/>
  <c r="N506" i="1"/>
  <c r="O506" i="1"/>
  <c r="P506" i="1"/>
  <c r="Q506" i="1"/>
  <c r="R506" i="1"/>
  <c r="S506" i="1"/>
  <c r="T506" i="1"/>
  <c r="U506" i="1"/>
  <c r="W506" i="1"/>
  <c r="X507" i="1"/>
  <c r="Y506" i="1"/>
  <c r="AA506" i="1"/>
  <c r="AC507" i="1"/>
  <c r="AB506" i="1"/>
  <c r="AD506" i="1"/>
  <c r="AE507" i="1"/>
  <c r="AF506" i="1"/>
  <c r="AI506" i="1"/>
  <c r="AK506" i="1"/>
  <c r="AL506" i="1"/>
  <c r="AM506" i="1"/>
  <c r="AN506" i="1"/>
  <c r="AR506" i="1"/>
  <c r="AT506" i="1"/>
  <c r="AU506" i="1"/>
  <c r="AV506" i="1"/>
  <c r="AW506" i="1"/>
  <c r="AY506" i="1"/>
  <c r="AZ506" i="1"/>
  <c r="BA506" i="1"/>
  <c r="BB506" i="1"/>
  <c r="BF506" i="1"/>
  <c r="BG506" i="1"/>
  <c r="BI506" i="1"/>
  <c r="BK506" i="1"/>
  <c r="BM506" i="1"/>
  <c r="BO506" i="1"/>
  <c r="BQ506" i="1"/>
  <c r="BS506" i="1"/>
  <c r="BU506" i="1"/>
  <c r="BW506" i="1"/>
  <c r="BY506" i="1"/>
  <c r="CA506" i="1"/>
  <c r="D10646" i="3"/>
  <c r="D10645" i="3"/>
  <c r="D10644" i="3"/>
  <c r="D10643" i="3"/>
  <c r="D10642" i="3"/>
  <c r="D10641" i="3"/>
  <c r="D10640" i="3"/>
  <c r="D10639" i="3"/>
  <c r="D10638" i="3"/>
  <c r="D10637" i="3"/>
  <c r="D10636" i="3"/>
  <c r="D10635" i="3"/>
  <c r="D10634" i="3"/>
  <c r="D10633" i="3"/>
  <c r="D10632" i="3"/>
  <c r="D10631" i="3"/>
  <c r="D10630" i="3"/>
  <c r="D10629" i="3"/>
  <c r="D10628" i="3"/>
  <c r="D10627" i="3"/>
  <c r="AQ505" i="1"/>
  <c r="AP505" i="1"/>
  <c r="I505" i="1"/>
  <c r="H505" i="1"/>
  <c r="F505" i="1"/>
  <c r="D505" i="1"/>
  <c r="J505" i="1"/>
  <c r="K505" i="1"/>
  <c r="L505" i="1"/>
  <c r="M505" i="1"/>
  <c r="N505" i="1"/>
  <c r="O505" i="1"/>
  <c r="P505" i="1"/>
  <c r="Q505" i="1"/>
  <c r="R505" i="1"/>
  <c r="S505" i="1"/>
  <c r="T505" i="1"/>
  <c r="U505" i="1"/>
  <c r="W505" i="1"/>
  <c r="X506" i="1"/>
  <c r="Y505" i="1"/>
  <c r="AA505" i="1"/>
  <c r="AC506" i="1"/>
  <c r="AB505" i="1"/>
  <c r="AD505" i="1"/>
  <c r="AE506" i="1"/>
  <c r="AF505" i="1"/>
  <c r="AI505" i="1"/>
  <c r="AK505" i="1"/>
  <c r="AL505" i="1"/>
  <c r="AM505" i="1"/>
  <c r="AN505" i="1"/>
  <c r="AR505" i="1"/>
  <c r="AT505" i="1"/>
  <c r="AU505" i="1"/>
  <c r="AV505" i="1"/>
  <c r="AW505" i="1"/>
  <c r="AY505" i="1"/>
  <c r="AZ505" i="1"/>
  <c r="BA505" i="1"/>
  <c r="BB505" i="1"/>
  <c r="BC505" i="1"/>
  <c r="BC504" i="1"/>
  <c r="BD505" i="1"/>
  <c r="BE505" i="1"/>
  <c r="BF505" i="1"/>
  <c r="BG505" i="1"/>
  <c r="BI505" i="1"/>
  <c r="BK505" i="1"/>
  <c r="BM505" i="1"/>
  <c r="BO505" i="1"/>
  <c r="BQ505" i="1"/>
  <c r="BS505" i="1"/>
  <c r="BU505" i="1"/>
  <c r="BW505" i="1"/>
  <c r="BY505" i="1"/>
  <c r="CA505" i="1"/>
  <c r="D10626" i="3"/>
  <c r="D10625" i="3"/>
  <c r="D10624" i="3"/>
  <c r="D10623" i="3"/>
  <c r="D10622" i="3"/>
  <c r="D10621" i="3"/>
  <c r="D10620" i="3"/>
  <c r="D10619" i="3"/>
  <c r="D10618" i="3"/>
  <c r="D10617" i="3"/>
  <c r="D10616" i="3"/>
  <c r="D10615" i="3"/>
  <c r="D10614" i="3"/>
  <c r="D10613" i="3"/>
  <c r="D10612" i="3"/>
  <c r="D10611" i="3"/>
  <c r="D10610" i="3"/>
  <c r="D10609" i="3"/>
  <c r="D10608" i="3"/>
  <c r="D10607" i="3"/>
  <c r="D10606" i="3"/>
  <c r="D10605" i="3"/>
  <c r="D10604" i="3"/>
  <c r="D10603" i="3"/>
  <c r="D10602" i="3"/>
  <c r="D10601" i="3"/>
  <c r="D10600" i="3"/>
  <c r="D10599" i="3"/>
  <c r="D10598" i="3"/>
  <c r="D10597" i="3"/>
  <c r="D10596" i="3"/>
  <c r="D10595" i="3"/>
  <c r="D10594" i="3"/>
  <c r="D10593" i="3"/>
  <c r="D10592" i="3"/>
  <c r="D10591" i="3"/>
  <c r="D10590" i="3"/>
  <c r="D10589" i="3"/>
  <c r="D10588" i="3"/>
  <c r="D10587" i="3"/>
  <c r="AQ504" i="1"/>
  <c r="AP504" i="1"/>
  <c r="I504" i="1"/>
  <c r="H504" i="1"/>
  <c r="F504" i="1"/>
  <c r="D504" i="1"/>
  <c r="J504" i="1"/>
  <c r="K504" i="1"/>
  <c r="L504" i="1"/>
  <c r="M504" i="1"/>
  <c r="N504" i="1"/>
  <c r="O504" i="1"/>
  <c r="P504" i="1"/>
  <c r="Q504" i="1"/>
  <c r="R504" i="1"/>
  <c r="S504" i="1"/>
  <c r="T504" i="1"/>
  <c r="U504" i="1"/>
  <c r="W504" i="1"/>
  <c r="X505" i="1"/>
  <c r="Y504" i="1"/>
  <c r="AA504" i="1"/>
  <c r="AC505" i="1"/>
  <c r="AB504" i="1"/>
  <c r="AD504" i="1"/>
  <c r="AE505" i="1"/>
  <c r="AF504" i="1"/>
  <c r="AI504" i="1"/>
  <c r="AK504" i="1"/>
  <c r="AL504" i="1"/>
  <c r="AM504" i="1"/>
  <c r="AN504" i="1"/>
  <c r="AR504" i="1"/>
  <c r="AT504" i="1"/>
  <c r="AU504" i="1"/>
  <c r="AV504" i="1"/>
  <c r="AW504" i="1"/>
  <c r="AY504" i="1"/>
  <c r="AZ504" i="1"/>
  <c r="BA504" i="1"/>
  <c r="BB504" i="1"/>
  <c r="BC503" i="1"/>
  <c r="BD504" i="1"/>
  <c r="BE504" i="1"/>
  <c r="BF504" i="1"/>
  <c r="BG504" i="1"/>
  <c r="BI504" i="1"/>
  <c r="BK504" i="1"/>
  <c r="BM504" i="1"/>
  <c r="BO504" i="1"/>
  <c r="BQ504" i="1"/>
  <c r="BS504" i="1"/>
  <c r="BU504" i="1"/>
  <c r="BW504" i="1"/>
  <c r="BY504" i="1"/>
  <c r="CA504" i="1"/>
  <c r="D10586" i="3"/>
  <c r="D10585" i="3"/>
  <c r="D10584" i="3"/>
  <c r="D10583" i="3"/>
  <c r="D10582" i="3"/>
  <c r="D10581" i="3"/>
  <c r="D10580" i="3"/>
  <c r="D10579" i="3"/>
  <c r="D10578" i="3"/>
  <c r="D10577" i="3"/>
  <c r="D10576" i="3"/>
  <c r="D10575" i="3"/>
  <c r="D10574" i="3"/>
  <c r="D10573" i="3"/>
  <c r="D10572" i="3"/>
  <c r="D10571" i="3"/>
  <c r="D10570" i="3"/>
  <c r="D10569" i="3"/>
  <c r="D10568" i="3"/>
  <c r="D10567" i="3"/>
  <c r="AQ503" i="1"/>
  <c r="AP503" i="1"/>
  <c r="I503" i="1"/>
  <c r="H503" i="1"/>
  <c r="F503" i="1"/>
  <c r="D503" i="1"/>
  <c r="J503" i="1"/>
  <c r="K503" i="1"/>
  <c r="L503" i="1"/>
  <c r="M503" i="1"/>
  <c r="N503" i="1"/>
  <c r="O503" i="1"/>
  <c r="P503" i="1"/>
  <c r="Q503" i="1"/>
  <c r="R503" i="1"/>
  <c r="S503" i="1"/>
  <c r="T503" i="1"/>
  <c r="U503" i="1"/>
  <c r="W503" i="1"/>
  <c r="X504" i="1"/>
  <c r="Y503" i="1"/>
  <c r="AA503" i="1"/>
  <c r="AC504" i="1"/>
  <c r="AB503" i="1"/>
  <c r="AD503" i="1"/>
  <c r="AE504" i="1"/>
  <c r="AF503" i="1"/>
  <c r="AI503" i="1"/>
  <c r="AK503" i="1"/>
  <c r="AL503" i="1"/>
  <c r="AM503" i="1"/>
  <c r="AN503" i="1"/>
  <c r="AR503" i="1"/>
  <c r="AT503" i="1"/>
  <c r="AU503" i="1"/>
  <c r="AV503" i="1"/>
  <c r="AW503" i="1"/>
  <c r="AY503" i="1"/>
  <c r="AZ503" i="1"/>
  <c r="BA503" i="1"/>
  <c r="BB503" i="1"/>
  <c r="BF503" i="1"/>
  <c r="BG503" i="1"/>
  <c r="BI503" i="1"/>
  <c r="BK503" i="1"/>
  <c r="BM503" i="1"/>
  <c r="BO503" i="1"/>
  <c r="BQ503" i="1"/>
  <c r="BS503" i="1"/>
  <c r="BU503" i="1"/>
  <c r="BW503" i="1"/>
  <c r="BY503" i="1"/>
  <c r="CA503" i="1"/>
  <c r="D10566" i="3"/>
  <c r="D10565" i="3"/>
  <c r="D10564" i="3"/>
  <c r="D10563" i="3"/>
  <c r="D10562" i="3"/>
  <c r="D10561" i="3"/>
  <c r="D10560" i="3"/>
  <c r="D10559" i="3"/>
  <c r="D10558" i="3"/>
  <c r="D10557" i="3"/>
  <c r="D10556" i="3"/>
  <c r="D10555" i="3"/>
  <c r="D10554" i="3"/>
  <c r="D10553" i="3"/>
  <c r="D10552" i="3"/>
  <c r="D10551" i="3"/>
  <c r="D10550" i="3"/>
  <c r="D10549" i="3"/>
  <c r="D10548" i="3"/>
  <c r="D10547" i="3"/>
  <c r="AQ502" i="1"/>
  <c r="AP502" i="1"/>
  <c r="I502" i="1"/>
  <c r="H502" i="1"/>
  <c r="F502" i="1"/>
  <c r="D502" i="1"/>
  <c r="J502" i="1"/>
  <c r="D501" i="1"/>
  <c r="K502" i="1"/>
  <c r="L502" i="1"/>
  <c r="M502" i="1"/>
  <c r="N502" i="1"/>
  <c r="O502" i="1"/>
  <c r="P502" i="1"/>
  <c r="Q502" i="1"/>
  <c r="R502" i="1"/>
  <c r="S502" i="1"/>
  <c r="T502" i="1"/>
  <c r="U502" i="1"/>
  <c r="W502" i="1"/>
  <c r="X503" i="1"/>
  <c r="Y502" i="1"/>
  <c r="AA502" i="1"/>
  <c r="AC503" i="1"/>
  <c r="AB502" i="1"/>
  <c r="AD502" i="1"/>
  <c r="AE503" i="1"/>
  <c r="AF502" i="1"/>
  <c r="AI502" i="1"/>
  <c r="AK502" i="1"/>
  <c r="AL502" i="1"/>
  <c r="AM502" i="1"/>
  <c r="AN502" i="1"/>
  <c r="AR502" i="1"/>
  <c r="AT502" i="1"/>
  <c r="AU502" i="1"/>
  <c r="AV502" i="1"/>
  <c r="AW502" i="1"/>
  <c r="AY502" i="1"/>
  <c r="AZ502" i="1"/>
  <c r="BA502" i="1"/>
  <c r="BB502" i="1"/>
  <c r="BC502" i="1"/>
  <c r="BC501" i="1"/>
  <c r="BD502" i="1"/>
  <c r="BE502" i="1"/>
  <c r="BF502" i="1"/>
  <c r="BG502" i="1"/>
  <c r="BI502" i="1"/>
  <c r="BK502" i="1"/>
  <c r="BM502" i="1"/>
  <c r="BO502" i="1"/>
  <c r="BQ502" i="1"/>
  <c r="BS502" i="1"/>
  <c r="BU502" i="1"/>
  <c r="BW502" i="1"/>
  <c r="BY502" i="1"/>
  <c r="CA502" i="1"/>
  <c r="AQ501" i="1"/>
  <c r="AP501" i="1"/>
  <c r="I501" i="1"/>
  <c r="H501" i="1"/>
  <c r="F501" i="1"/>
  <c r="J501" i="1"/>
  <c r="K501" i="1"/>
  <c r="L501" i="1"/>
  <c r="M501" i="1"/>
  <c r="N501" i="1"/>
  <c r="O501" i="1"/>
  <c r="P501" i="1"/>
  <c r="Q501" i="1"/>
  <c r="R501" i="1"/>
  <c r="S501" i="1"/>
  <c r="T501" i="1"/>
  <c r="U501" i="1"/>
  <c r="W501" i="1"/>
  <c r="X502" i="1"/>
  <c r="Y501" i="1"/>
  <c r="AA501" i="1"/>
  <c r="AC502" i="1"/>
  <c r="AB501" i="1"/>
  <c r="AD501" i="1"/>
  <c r="AE502" i="1"/>
  <c r="AF501" i="1"/>
  <c r="AI501" i="1"/>
  <c r="AK501" i="1"/>
  <c r="AL501" i="1"/>
  <c r="AM501" i="1"/>
  <c r="AN501" i="1"/>
  <c r="AR501" i="1"/>
  <c r="AT501" i="1"/>
  <c r="AU501" i="1"/>
  <c r="AV501" i="1"/>
  <c r="AW501" i="1"/>
  <c r="AY501" i="1"/>
  <c r="AZ501" i="1"/>
  <c r="BA501" i="1"/>
  <c r="BB501" i="1"/>
  <c r="BC500" i="1"/>
  <c r="BD501" i="1"/>
  <c r="BE501" i="1"/>
  <c r="BF501" i="1"/>
  <c r="BG501" i="1"/>
  <c r="BI501" i="1"/>
  <c r="BK501" i="1"/>
  <c r="BM501" i="1"/>
  <c r="BO501" i="1"/>
  <c r="BQ501" i="1"/>
  <c r="BS501" i="1"/>
  <c r="BU501" i="1"/>
  <c r="BW501" i="1"/>
  <c r="BY501" i="1"/>
  <c r="CA501" i="1"/>
  <c r="D10546" i="3"/>
  <c r="D10545" i="3"/>
  <c r="D10544" i="3"/>
  <c r="D10543" i="3"/>
  <c r="D10542" i="3"/>
  <c r="D10541" i="3"/>
  <c r="D10540" i="3"/>
  <c r="D10539" i="3"/>
  <c r="D10538" i="3"/>
  <c r="D10537" i="3"/>
  <c r="D10536" i="3"/>
  <c r="D10535" i="3"/>
  <c r="D10534" i="3"/>
  <c r="D10533" i="3"/>
  <c r="D10532" i="3"/>
  <c r="D10531" i="3"/>
  <c r="D10530" i="3"/>
  <c r="D10529" i="3"/>
  <c r="D10528" i="3"/>
  <c r="D10527" i="3"/>
  <c r="D10526" i="3"/>
  <c r="D10525" i="3"/>
  <c r="D10524" i="3"/>
  <c r="D10523" i="3"/>
  <c r="D10522" i="3"/>
  <c r="D10521" i="3"/>
  <c r="D10520" i="3"/>
  <c r="D10519" i="3"/>
  <c r="D10518" i="3"/>
  <c r="D10517" i="3"/>
  <c r="D10516" i="3"/>
  <c r="D10515" i="3"/>
  <c r="D10514" i="3"/>
  <c r="D10513" i="3"/>
  <c r="D10512" i="3"/>
  <c r="D10511" i="3"/>
  <c r="D10510" i="3"/>
  <c r="D10509" i="3"/>
  <c r="D10508" i="3"/>
  <c r="D10507" i="3"/>
  <c r="AQ500" i="1"/>
  <c r="AQ499" i="1"/>
  <c r="AP500" i="1"/>
  <c r="AP499" i="1"/>
  <c r="I500" i="1"/>
  <c r="H500" i="1"/>
  <c r="H499" i="1"/>
  <c r="F500" i="1"/>
  <c r="D500" i="1"/>
  <c r="J500" i="1"/>
  <c r="K500" i="1"/>
  <c r="L500" i="1"/>
  <c r="M500" i="1"/>
  <c r="N500" i="1"/>
  <c r="O500" i="1"/>
  <c r="P500" i="1"/>
  <c r="Q500" i="1"/>
  <c r="R500" i="1"/>
  <c r="S500" i="1"/>
  <c r="T500" i="1"/>
  <c r="U500" i="1"/>
  <c r="W500" i="1"/>
  <c r="X501" i="1"/>
  <c r="Y500" i="1"/>
  <c r="AA500" i="1"/>
  <c r="AC501" i="1"/>
  <c r="AB500" i="1"/>
  <c r="AD500" i="1"/>
  <c r="AE501" i="1"/>
  <c r="AF500" i="1"/>
  <c r="AI500" i="1"/>
  <c r="AK500" i="1"/>
  <c r="AL500" i="1"/>
  <c r="AM500" i="1"/>
  <c r="AN500" i="1"/>
  <c r="AR500" i="1"/>
  <c r="AT500" i="1"/>
  <c r="AU500" i="1"/>
  <c r="AV500" i="1"/>
  <c r="AW500" i="1"/>
  <c r="AY500" i="1"/>
  <c r="AZ500" i="1"/>
  <c r="BA500" i="1"/>
  <c r="BB500" i="1"/>
  <c r="BC499" i="1"/>
  <c r="BD500" i="1"/>
  <c r="BE500" i="1"/>
  <c r="BF500" i="1"/>
  <c r="BG500" i="1"/>
  <c r="BI500" i="1"/>
  <c r="BK500" i="1"/>
  <c r="BM500" i="1"/>
  <c r="BO500" i="1"/>
  <c r="BQ500" i="1"/>
  <c r="BS500" i="1"/>
  <c r="BU500" i="1"/>
  <c r="BW500" i="1"/>
  <c r="BY500" i="1"/>
  <c r="CA500" i="1"/>
  <c r="D10506" i="3"/>
  <c r="D10505" i="3"/>
  <c r="D10504" i="3"/>
  <c r="D10503" i="3"/>
  <c r="D10502" i="3"/>
  <c r="D10501" i="3"/>
  <c r="D10500" i="3"/>
  <c r="D10499" i="3"/>
  <c r="D10498" i="3"/>
  <c r="D10497" i="3"/>
  <c r="D10496" i="3"/>
  <c r="D10495" i="3"/>
  <c r="D10494" i="3"/>
  <c r="D10493" i="3"/>
  <c r="D10492" i="3"/>
  <c r="D10491" i="3"/>
  <c r="D10490" i="3"/>
  <c r="D10489" i="3"/>
  <c r="D10488" i="3"/>
  <c r="D10487" i="3"/>
  <c r="I499" i="1"/>
  <c r="F499" i="1"/>
  <c r="D499" i="1"/>
  <c r="J499" i="1"/>
  <c r="K499" i="1"/>
  <c r="L499" i="1"/>
  <c r="M499" i="1"/>
  <c r="N499" i="1"/>
  <c r="O499" i="1"/>
  <c r="P499" i="1"/>
  <c r="Q499" i="1"/>
  <c r="R499" i="1"/>
  <c r="S499" i="1"/>
  <c r="T499" i="1"/>
  <c r="U499" i="1"/>
  <c r="W499" i="1"/>
  <c r="X500" i="1"/>
  <c r="Y499" i="1"/>
  <c r="AA499" i="1"/>
  <c r="AC500" i="1"/>
  <c r="AB499" i="1"/>
  <c r="AD499" i="1"/>
  <c r="AE500" i="1"/>
  <c r="AF499" i="1"/>
  <c r="AI499" i="1"/>
  <c r="AK499" i="1"/>
  <c r="AL499" i="1"/>
  <c r="AM499" i="1"/>
  <c r="AN499" i="1"/>
  <c r="AR499" i="1"/>
  <c r="AT499" i="1"/>
  <c r="AU499" i="1"/>
  <c r="AV499" i="1"/>
  <c r="AW499" i="1"/>
  <c r="AY499" i="1"/>
  <c r="AZ499" i="1"/>
  <c r="BA499" i="1"/>
  <c r="BB499" i="1"/>
  <c r="BF499" i="1"/>
  <c r="BG499" i="1"/>
  <c r="BI499" i="1"/>
  <c r="BK499" i="1"/>
  <c r="BM499" i="1"/>
  <c r="BO499" i="1"/>
  <c r="BQ499" i="1"/>
  <c r="BS499" i="1"/>
  <c r="BU499" i="1"/>
  <c r="BW499" i="1"/>
  <c r="BY499" i="1"/>
  <c r="CA499" i="1"/>
  <c r="AQ498" i="1"/>
  <c r="AP498" i="1"/>
  <c r="I498" i="1"/>
  <c r="H498" i="1"/>
  <c r="F498" i="1"/>
  <c r="D498" i="1"/>
  <c r="J498" i="1"/>
  <c r="K498" i="1"/>
  <c r="L498" i="1"/>
  <c r="M498" i="1"/>
  <c r="N498" i="1"/>
  <c r="O498" i="1"/>
  <c r="P498" i="1"/>
  <c r="Q498" i="1"/>
  <c r="R498" i="1"/>
  <c r="S498" i="1"/>
  <c r="T498" i="1"/>
  <c r="U498" i="1"/>
  <c r="W498" i="1"/>
  <c r="X499" i="1"/>
  <c r="Y498" i="1"/>
  <c r="AA498" i="1"/>
  <c r="AC499" i="1"/>
  <c r="AB498" i="1"/>
  <c r="AD498" i="1"/>
  <c r="AE499" i="1"/>
  <c r="AF498" i="1"/>
  <c r="AI498" i="1"/>
  <c r="AK498" i="1"/>
  <c r="AL498" i="1"/>
  <c r="AM498" i="1"/>
  <c r="AN498" i="1"/>
  <c r="AR498" i="1"/>
  <c r="AT498" i="1"/>
  <c r="AU498" i="1"/>
  <c r="AV498" i="1"/>
  <c r="AW498" i="1"/>
  <c r="AY498" i="1"/>
  <c r="AZ498" i="1"/>
  <c r="BA498" i="1"/>
  <c r="BB498" i="1"/>
  <c r="BC498" i="1"/>
  <c r="BC497" i="1"/>
  <c r="BD498" i="1"/>
  <c r="BE498" i="1"/>
  <c r="BF498" i="1"/>
  <c r="BG498" i="1"/>
  <c r="BI498" i="1"/>
  <c r="BK498" i="1"/>
  <c r="BM498" i="1"/>
  <c r="BO498" i="1"/>
  <c r="BQ498" i="1"/>
  <c r="BS498" i="1"/>
  <c r="BU498" i="1"/>
  <c r="BW498" i="1"/>
  <c r="BY498" i="1"/>
  <c r="CA498" i="1"/>
  <c r="D10486" i="3"/>
  <c r="D10485" i="3"/>
  <c r="D10484" i="3"/>
  <c r="D10483" i="3"/>
  <c r="D10482" i="3"/>
  <c r="D10481" i="3"/>
  <c r="D10480" i="3"/>
  <c r="D10479" i="3"/>
  <c r="D10478" i="3"/>
  <c r="D10477" i="3"/>
  <c r="D10476" i="3"/>
  <c r="D10475" i="3"/>
  <c r="D10474" i="3"/>
  <c r="D10473" i="3"/>
  <c r="D10472" i="3"/>
  <c r="D10471" i="3"/>
  <c r="D10470" i="3"/>
  <c r="D10469" i="3"/>
  <c r="D10468" i="3"/>
  <c r="D10467" i="3"/>
  <c r="AQ497" i="1"/>
  <c r="AP497" i="1"/>
  <c r="I497" i="1"/>
  <c r="H497" i="1"/>
  <c r="H496" i="1"/>
  <c r="F497" i="1"/>
  <c r="D497" i="1"/>
  <c r="J497" i="1"/>
  <c r="K497" i="1"/>
  <c r="L497" i="1"/>
  <c r="M497" i="1"/>
  <c r="N497" i="1"/>
  <c r="O497" i="1"/>
  <c r="P497" i="1"/>
  <c r="Q497" i="1"/>
  <c r="R497" i="1"/>
  <c r="S497" i="1"/>
  <c r="T497" i="1"/>
  <c r="U497" i="1"/>
  <c r="W497" i="1"/>
  <c r="X498" i="1"/>
  <c r="Y497" i="1"/>
  <c r="AA497" i="1"/>
  <c r="AC498" i="1"/>
  <c r="AB497" i="1"/>
  <c r="AD497" i="1"/>
  <c r="AE498" i="1"/>
  <c r="AF497" i="1"/>
  <c r="AI497" i="1"/>
  <c r="AK497" i="1"/>
  <c r="AL497" i="1"/>
  <c r="AM497" i="1"/>
  <c r="AN497" i="1"/>
  <c r="AR497" i="1"/>
  <c r="AT497" i="1"/>
  <c r="AU497" i="1"/>
  <c r="AV497" i="1"/>
  <c r="AW497" i="1"/>
  <c r="AY497" i="1"/>
  <c r="AZ497" i="1"/>
  <c r="BA497" i="1"/>
  <c r="BB497" i="1"/>
  <c r="BC496" i="1"/>
  <c r="BD497" i="1"/>
  <c r="BE497" i="1"/>
  <c r="BF497" i="1"/>
  <c r="BG497" i="1"/>
  <c r="BI497" i="1"/>
  <c r="BK497" i="1"/>
  <c r="BM497" i="1"/>
  <c r="BO497" i="1"/>
  <c r="BQ497" i="1"/>
  <c r="BS497" i="1"/>
  <c r="BU497" i="1"/>
  <c r="BW497" i="1"/>
  <c r="BY497" i="1"/>
  <c r="CA497" i="1"/>
  <c r="D10466" i="3"/>
  <c r="D10465" i="3"/>
  <c r="D10464" i="3"/>
  <c r="D10463" i="3"/>
  <c r="D10462" i="3"/>
  <c r="D10461" i="3"/>
  <c r="D10460" i="3"/>
  <c r="D10459" i="3"/>
  <c r="D10458" i="3"/>
  <c r="D10457" i="3"/>
  <c r="D10456" i="3"/>
  <c r="D10455" i="3"/>
  <c r="D10454" i="3"/>
  <c r="D10453" i="3"/>
  <c r="D10452" i="3"/>
  <c r="D10451" i="3"/>
  <c r="D10450" i="3"/>
  <c r="D10449" i="3"/>
  <c r="D10448" i="3"/>
  <c r="D10447" i="3"/>
  <c r="D10446" i="3"/>
  <c r="D10445" i="3"/>
  <c r="D10444" i="3"/>
  <c r="D10443" i="3"/>
  <c r="D10442" i="3"/>
  <c r="D10441" i="3"/>
  <c r="D10440" i="3"/>
  <c r="D10439" i="3"/>
  <c r="D10438" i="3"/>
  <c r="D10437" i="3"/>
  <c r="D10436" i="3"/>
  <c r="D10435" i="3"/>
  <c r="D10434" i="3"/>
  <c r="D10433" i="3"/>
  <c r="D10432" i="3"/>
  <c r="D10431" i="3"/>
  <c r="D10430" i="3"/>
  <c r="D10429" i="3"/>
  <c r="D10428" i="3"/>
  <c r="D10427" i="3"/>
  <c r="AQ496" i="1"/>
  <c r="AP496" i="1"/>
  <c r="AP495" i="1"/>
  <c r="I496" i="1"/>
  <c r="F496" i="1"/>
  <c r="D496" i="1"/>
  <c r="J496" i="1"/>
  <c r="K496" i="1"/>
  <c r="L496" i="1"/>
  <c r="M496" i="1"/>
  <c r="N496" i="1"/>
  <c r="O496" i="1"/>
  <c r="P496" i="1"/>
  <c r="Q496" i="1"/>
  <c r="R496" i="1"/>
  <c r="S496" i="1"/>
  <c r="T496" i="1"/>
  <c r="U496" i="1"/>
  <c r="W496" i="1"/>
  <c r="X497" i="1"/>
  <c r="Y496" i="1"/>
  <c r="AA496" i="1"/>
  <c r="AC497" i="1"/>
  <c r="AB496" i="1"/>
  <c r="AD496" i="1"/>
  <c r="AE497" i="1"/>
  <c r="AF496" i="1"/>
  <c r="AI496" i="1"/>
  <c r="AK496" i="1"/>
  <c r="AL496" i="1"/>
  <c r="AM496" i="1"/>
  <c r="AN496" i="1"/>
  <c r="AR496" i="1"/>
  <c r="AT496" i="1"/>
  <c r="AU496" i="1"/>
  <c r="AV496" i="1"/>
  <c r="AW496" i="1"/>
  <c r="AY496" i="1"/>
  <c r="AZ496" i="1"/>
  <c r="BA496" i="1"/>
  <c r="BB496" i="1"/>
  <c r="BC495" i="1"/>
  <c r="BD496" i="1"/>
  <c r="BE496" i="1"/>
  <c r="BF496" i="1"/>
  <c r="BG496" i="1"/>
  <c r="BI496" i="1"/>
  <c r="BK496" i="1"/>
  <c r="BM496" i="1"/>
  <c r="BO496" i="1"/>
  <c r="BQ496" i="1"/>
  <c r="BS496" i="1"/>
  <c r="BU496" i="1"/>
  <c r="BW496" i="1"/>
  <c r="BY496" i="1"/>
  <c r="CA496" i="1"/>
  <c r="AQ495" i="1"/>
  <c r="D10426" i="3"/>
  <c r="D10425" i="3"/>
  <c r="D10424" i="3"/>
  <c r="D10423" i="3"/>
  <c r="D10422" i="3"/>
  <c r="D10421" i="3"/>
  <c r="D10420" i="3"/>
  <c r="D10419" i="3"/>
  <c r="D10418" i="3"/>
  <c r="D10417" i="3"/>
  <c r="D10416" i="3"/>
  <c r="D10415" i="3"/>
  <c r="D10414" i="3"/>
  <c r="D10413" i="3"/>
  <c r="D10412" i="3"/>
  <c r="D10411" i="3"/>
  <c r="D10410" i="3"/>
  <c r="D10409" i="3"/>
  <c r="D10408" i="3"/>
  <c r="I495" i="1"/>
  <c r="H495" i="1"/>
  <c r="F495" i="1"/>
  <c r="D495" i="1"/>
  <c r="J495" i="1"/>
  <c r="K495" i="1"/>
  <c r="L495" i="1"/>
  <c r="M495" i="1"/>
  <c r="N495" i="1"/>
  <c r="O495" i="1"/>
  <c r="P495" i="1"/>
  <c r="Q495" i="1"/>
  <c r="R495" i="1"/>
  <c r="S495" i="1"/>
  <c r="T495" i="1"/>
  <c r="U495" i="1"/>
  <c r="W495" i="1"/>
  <c r="X496" i="1"/>
  <c r="Y495" i="1"/>
  <c r="AA495" i="1"/>
  <c r="AC496" i="1"/>
  <c r="AB495" i="1"/>
  <c r="AD495" i="1"/>
  <c r="AE496" i="1"/>
  <c r="AF495" i="1"/>
  <c r="AI495" i="1"/>
  <c r="AK495" i="1"/>
  <c r="AL495" i="1"/>
  <c r="AM495" i="1"/>
  <c r="AN495" i="1"/>
  <c r="AR495" i="1"/>
  <c r="AT495" i="1"/>
  <c r="AU495" i="1"/>
  <c r="AV495" i="1"/>
  <c r="AW495" i="1"/>
  <c r="AY495" i="1"/>
  <c r="AZ495" i="1"/>
  <c r="BA495" i="1"/>
  <c r="BB495" i="1"/>
  <c r="BF495" i="1"/>
  <c r="BG495" i="1"/>
  <c r="BI495" i="1"/>
  <c r="BK495" i="1"/>
  <c r="BM495" i="1"/>
  <c r="BO495" i="1"/>
  <c r="BQ495" i="1"/>
  <c r="BS495" i="1"/>
  <c r="BU495" i="1"/>
  <c r="BW495" i="1"/>
  <c r="BY495" i="1"/>
  <c r="CA495" i="1"/>
  <c r="D10407" i="3"/>
  <c r="D10406" i="3"/>
  <c r="D10405" i="3"/>
  <c r="D10404" i="3"/>
  <c r="D10403" i="3"/>
  <c r="D10402" i="3"/>
  <c r="D10401" i="3"/>
  <c r="D10400" i="3"/>
  <c r="D10399" i="3"/>
  <c r="D10398" i="3"/>
  <c r="D10397" i="3"/>
  <c r="D10396" i="3"/>
  <c r="D10395" i="3"/>
  <c r="D10394" i="3"/>
  <c r="D10393" i="3"/>
  <c r="D10392" i="3"/>
  <c r="D10391" i="3"/>
  <c r="D10390" i="3"/>
  <c r="D10389" i="3"/>
  <c r="D10388" i="3"/>
  <c r="AQ494" i="1"/>
  <c r="AP494" i="1"/>
  <c r="I494" i="1"/>
  <c r="H494" i="1"/>
  <c r="H493" i="1"/>
  <c r="F494" i="1"/>
  <c r="D494" i="1"/>
  <c r="J494" i="1"/>
  <c r="K494" i="1"/>
  <c r="L494" i="1"/>
  <c r="M494" i="1"/>
  <c r="N494" i="1"/>
  <c r="O494" i="1"/>
  <c r="P494" i="1"/>
  <c r="Q494" i="1"/>
  <c r="R494" i="1"/>
  <c r="S494" i="1"/>
  <c r="T494" i="1"/>
  <c r="U494" i="1"/>
  <c r="W494" i="1"/>
  <c r="X495" i="1"/>
  <c r="Y494" i="1"/>
  <c r="AA494" i="1"/>
  <c r="AC495" i="1"/>
  <c r="AB494" i="1"/>
  <c r="AD494" i="1"/>
  <c r="AE495" i="1"/>
  <c r="AF494" i="1"/>
  <c r="AI494" i="1"/>
  <c r="AK494" i="1"/>
  <c r="AL494" i="1"/>
  <c r="AM494" i="1"/>
  <c r="AN494" i="1"/>
  <c r="AR494" i="1"/>
  <c r="AT494" i="1"/>
  <c r="AU494" i="1"/>
  <c r="AV494" i="1"/>
  <c r="AW494" i="1"/>
  <c r="AY494" i="1"/>
  <c r="AZ494" i="1"/>
  <c r="BA494" i="1"/>
  <c r="BB494" i="1"/>
  <c r="BC494" i="1"/>
  <c r="BC493" i="1"/>
  <c r="BD494" i="1"/>
  <c r="BE494" i="1"/>
  <c r="BF494" i="1"/>
  <c r="BG494" i="1"/>
  <c r="BI494" i="1"/>
  <c r="BK494" i="1"/>
  <c r="BM494" i="1"/>
  <c r="BO494" i="1"/>
  <c r="BQ494" i="1"/>
  <c r="BS494" i="1"/>
  <c r="BU494" i="1"/>
  <c r="BW494" i="1"/>
  <c r="BY494" i="1"/>
  <c r="CA494" i="1"/>
  <c r="D10387" i="3"/>
  <c r="D10386" i="3"/>
  <c r="D10385" i="3"/>
  <c r="D10384" i="3"/>
  <c r="D10383" i="3"/>
  <c r="D10382" i="3"/>
  <c r="D10381" i="3"/>
  <c r="D10380" i="3"/>
  <c r="D10379" i="3"/>
  <c r="D10378" i="3"/>
  <c r="D10377" i="3"/>
  <c r="D10376" i="3"/>
  <c r="D10375" i="3"/>
  <c r="D10374" i="3"/>
  <c r="D10373" i="3"/>
  <c r="D10372" i="3"/>
  <c r="D10371" i="3"/>
  <c r="D10370" i="3"/>
  <c r="D10369" i="3"/>
  <c r="D10368" i="3"/>
  <c r="AQ493" i="1"/>
  <c r="AP493" i="1"/>
  <c r="I493" i="1"/>
  <c r="F493" i="1"/>
  <c r="D493" i="1"/>
  <c r="J493" i="1"/>
  <c r="K493" i="1"/>
  <c r="L493" i="1"/>
  <c r="M493" i="1"/>
  <c r="N493" i="1"/>
  <c r="O493" i="1"/>
  <c r="P493" i="1"/>
  <c r="Q493" i="1"/>
  <c r="R493" i="1"/>
  <c r="S493" i="1"/>
  <c r="T493" i="1"/>
  <c r="U493" i="1"/>
  <c r="W493" i="1"/>
  <c r="X494" i="1"/>
  <c r="Y493" i="1"/>
  <c r="AA493" i="1"/>
  <c r="AC494" i="1"/>
  <c r="AB493" i="1"/>
  <c r="AD493" i="1"/>
  <c r="AE494" i="1"/>
  <c r="AF493" i="1"/>
  <c r="AI493" i="1"/>
  <c r="AK493" i="1"/>
  <c r="AL493" i="1"/>
  <c r="AM493" i="1"/>
  <c r="AN493" i="1"/>
  <c r="AR493" i="1"/>
  <c r="AT493" i="1"/>
  <c r="AU493" i="1"/>
  <c r="AV493" i="1"/>
  <c r="AW493" i="1"/>
  <c r="AY493" i="1"/>
  <c r="AZ493" i="1"/>
  <c r="BA493" i="1"/>
  <c r="BB493" i="1"/>
  <c r="BF493" i="1"/>
  <c r="BG493" i="1"/>
  <c r="BI493" i="1"/>
  <c r="BK493" i="1"/>
  <c r="BM493" i="1"/>
  <c r="BO493" i="1"/>
  <c r="BQ493" i="1"/>
  <c r="BS493" i="1"/>
  <c r="BU493" i="1"/>
  <c r="BW493" i="1"/>
  <c r="BY493" i="1"/>
  <c r="CA493" i="1"/>
  <c r="AQ492" i="1"/>
  <c r="AP492" i="1"/>
  <c r="I492" i="1"/>
  <c r="H492" i="1"/>
  <c r="F492" i="1"/>
  <c r="D492" i="1"/>
  <c r="J492" i="1"/>
  <c r="K492" i="1"/>
  <c r="L492" i="1"/>
  <c r="M492" i="1"/>
  <c r="N492" i="1"/>
  <c r="O492" i="1"/>
  <c r="P492" i="1"/>
  <c r="Q492" i="1"/>
  <c r="R492" i="1"/>
  <c r="S492" i="1"/>
  <c r="T492" i="1"/>
  <c r="U492" i="1"/>
  <c r="W492" i="1"/>
  <c r="X493" i="1"/>
  <c r="Y492" i="1"/>
  <c r="AA492" i="1"/>
  <c r="AC493" i="1"/>
  <c r="AB492" i="1"/>
  <c r="AD492" i="1"/>
  <c r="AE493" i="1"/>
  <c r="AF492" i="1"/>
  <c r="AI492" i="1"/>
  <c r="AK492" i="1"/>
  <c r="AL492" i="1"/>
  <c r="AM492" i="1"/>
  <c r="AN492" i="1"/>
  <c r="AR492" i="1"/>
  <c r="AT492" i="1"/>
  <c r="AU492" i="1"/>
  <c r="AV492" i="1"/>
  <c r="AW492" i="1"/>
  <c r="AY492" i="1"/>
  <c r="AZ492" i="1"/>
  <c r="BA492" i="1"/>
  <c r="BB492" i="1"/>
  <c r="BC492" i="1"/>
  <c r="BF492" i="1"/>
  <c r="BG492" i="1"/>
  <c r="BI492" i="1"/>
  <c r="BK492" i="1"/>
  <c r="BM492" i="1"/>
  <c r="BO492" i="1"/>
  <c r="BQ492" i="1"/>
  <c r="BS492" i="1"/>
  <c r="BU492" i="1"/>
  <c r="BW492" i="1"/>
  <c r="BY492" i="1"/>
  <c r="CA492" i="1"/>
  <c r="D10367" i="3"/>
  <c r="D10366" i="3"/>
  <c r="D10365" i="3"/>
  <c r="D10364" i="3"/>
  <c r="D10363" i="3"/>
  <c r="D10362" i="3"/>
  <c r="D10361" i="3"/>
  <c r="D10360" i="3"/>
  <c r="D10359" i="3"/>
  <c r="D10358" i="3"/>
  <c r="D10357" i="3"/>
  <c r="D10356" i="3"/>
  <c r="D10355" i="3"/>
  <c r="D10354" i="3"/>
  <c r="D10353" i="3"/>
  <c r="D10352" i="3"/>
  <c r="D10351" i="3"/>
  <c r="D10350" i="3"/>
  <c r="D10349" i="3"/>
  <c r="D10348" i="3"/>
  <c r="D10347" i="3"/>
  <c r="D10346" i="3"/>
  <c r="D10345" i="3"/>
  <c r="D10344" i="3"/>
  <c r="D10343" i="3"/>
  <c r="D10342" i="3"/>
  <c r="D10341" i="3"/>
  <c r="D10340" i="3"/>
  <c r="D10339" i="3"/>
  <c r="D10338" i="3"/>
  <c r="D10337" i="3"/>
  <c r="D10336" i="3"/>
  <c r="D10335" i="3"/>
  <c r="D10334" i="3"/>
  <c r="D10333" i="3"/>
  <c r="D10332" i="3"/>
  <c r="D10331" i="3"/>
  <c r="D10330" i="3"/>
  <c r="D10329" i="3"/>
  <c r="D10328" i="3"/>
  <c r="AQ491" i="1"/>
  <c r="AQ490" i="1"/>
  <c r="AP491" i="1"/>
  <c r="I491" i="1"/>
  <c r="H491" i="1"/>
  <c r="F491" i="1"/>
  <c r="D491" i="1"/>
  <c r="J491" i="1"/>
  <c r="K491" i="1"/>
  <c r="L491" i="1"/>
  <c r="M491" i="1"/>
  <c r="N491" i="1"/>
  <c r="O491" i="1"/>
  <c r="P491" i="1"/>
  <c r="Q491" i="1"/>
  <c r="R491" i="1"/>
  <c r="S491" i="1"/>
  <c r="T491" i="1"/>
  <c r="U491" i="1"/>
  <c r="W491" i="1"/>
  <c r="X492" i="1"/>
  <c r="Y491" i="1"/>
  <c r="AA491" i="1"/>
  <c r="AC492" i="1"/>
  <c r="AB491" i="1"/>
  <c r="AD491" i="1"/>
  <c r="AE492" i="1"/>
  <c r="AF491" i="1"/>
  <c r="AI491" i="1"/>
  <c r="AK491" i="1"/>
  <c r="AL491" i="1"/>
  <c r="AM491" i="1"/>
  <c r="AN491" i="1"/>
  <c r="AR491" i="1"/>
  <c r="AT491" i="1"/>
  <c r="AU491" i="1"/>
  <c r="AV491" i="1"/>
  <c r="AW491" i="1"/>
  <c r="AY491" i="1"/>
  <c r="AZ491" i="1"/>
  <c r="BA491" i="1"/>
  <c r="BB491" i="1"/>
  <c r="BC491" i="1"/>
  <c r="BC490" i="1"/>
  <c r="BD491" i="1"/>
  <c r="BE491" i="1"/>
  <c r="BF491" i="1"/>
  <c r="BG491" i="1"/>
  <c r="BI491" i="1"/>
  <c r="BK491" i="1"/>
  <c r="BM491" i="1"/>
  <c r="BO491" i="1"/>
  <c r="BQ491" i="1"/>
  <c r="BS491" i="1"/>
  <c r="BU491" i="1"/>
  <c r="BW491" i="1"/>
  <c r="BY491" i="1"/>
  <c r="CA491" i="1"/>
  <c r="AP490" i="1"/>
  <c r="I490" i="1"/>
  <c r="H490" i="1"/>
  <c r="F490" i="1"/>
  <c r="D490" i="1"/>
  <c r="J490" i="1"/>
  <c r="D489" i="1"/>
  <c r="K490" i="1"/>
  <c r="L490" i="1"/>
  <c r="M490" i="1"/>
  <c r="N490" i="1"/>
  <c r="O490" i="1"/>
  <c r="P490" i="1"/>
  <c r="Q490" i="1"/>
  <c r="R490" i="1"/>
  <c r="S490" i="1"/>
  <c r="T490" i="1"/>
  <c r="U490" i="1"/>
  <c r="W490" i="1"/>
  <c r="X491" i="1"/>
  <c r="Y490" i="1"/>
  <c r="AA490" i="1"/>
  <c r="AC491" i="1"/>
  <c r="AB490" i="1"/>
  <c r="AD490" i="1"/>
  <c r="AE491" i="1"/>
  <c r="AF490" i="1"/>
  <c r="AI490" i="1"/>
  <c r="AK490" i="1"/>
  <c r="AL490" i="1"/>
  <c r="AM490" i="1"/>
  <c r="AN490" i="1"/>
  <c r="AR490" i="1"/>
  <c r="AT490" i="1"/>
  <c r="AU490" i="1"/>
  <c r="AV490" i="1"/>
  <c r="AW490" i="1"/>
  <c r="AY490" i="1"/>
  <c r="AZ490" i="1"/>
  <c r="BA490" i="1"/>
  <c r="BB490" i="1"/>
  <c r="BC489" i="1"/>
  <c r="BD490" i="1"/>
  <c r="BE490" i="1"/>
  <c r="BF490" i="1"/>
  <c r="BG490" i="1"/>
  <c r="BI490" i="1"/>
  <c r="BK490" i="1"/>
  <c r="BM490" i="1"/>
  <c r="BO490" i="1"/>
  <c r="BQ490" i="1"/>
  <c r="BS490" i="1"/>
  <c r="BU490" i="1"/>
  <c r="BW490" i="1"/>
  <c r="BY490" i="1"/>
  <c r="CA490" i="1"/>
  <c r="D10327" i="3"/>
  <c r="D10326" i="3"/>
  <c r="D10325" i="3"/>
  <c r="D10324" i="3"/>
  <c r="D10323" i="3"/>
  <c r="D10322" i="3"/>
  <c r="D10321" i="3"/>
  <c r="D10320" i="3"/>
  <c r="D10319" i="3"/>
  <c r="D10318" i="3"/>
  <c r="D10317" i="3"/>
  <c r="D10316" i="3"/>
  <c r="D10315" i="3"/>
  <c r="D10314" i="3"/>
  <c r="D10313" i="3"/>
  <c r="D10312" i="3"/>
  <c r="D10311" i="3"/>
  <c r="D10310" i="3"/>
  <c r="D10309" i="3"/>
  <c r="D10308" i="3"/>
  <c r="D10307" i="3"/>
  <c r="D10306" i="3"/>
  <c r="D10305" i="3"/>
  <c r="D10304" i="3"/>
  <c r="D10303" i="3"/>
  <c r="D10302" i="3"/>
  <c r="D10301" i="3"/>
  <c r="D10300" i="3"/>
  <c r="D10299" i="3"/>
  <c r="D10298" i="3"/>
  <c r="D10297" i="3"/>
  <c r="D10296" i="3"/>
  <c r="D10295" i="3"/>
  <c r="D10294" i="3"/>
  <c r="D10293" i="3"/>
  <c r="D10292" i="3"/>
  <c r="D10291" i="3"/>
  <c r="D10290" i="3"/>
  <c r="D10289" i="3"/>
  <c r="D10288" i="3"/>
  <c r="AQ489" i="1"/>
  <c r="AP489" i="1"/>
  <c r="I489" i="1"/>
  <c r="H489" i="1"/>
  <c r="H487" i="1"/>
  <c r="F489" i="1"/>
  <c r="J489" i="1"/>
  <c r="K489" i="1"/>
  <c r="L489" i="1"/>
  <c r="M489" i="1"/>
  <c r="N489" i="1"/>
  <c r="O489" i="1"/>
  <c r="P489" i="1"/>
  <c r="Q489" i="1"/>
  <c r="R489" i="1"/>
  <c r="S489" i="1"/>
  <c r="T489" i="1"/>
  <c r="U489" i="1"/>
  <c r="W489" i="1"/>
  <c r="X490" i="1"/>
  <c r="Y489" i="1"/>
  <c r="AA489" i="1"/>
  <c r="AC490" i="1"/>
  <c r="AB489" i="1"/>
  <c r="AD489" i="1"/>
  <c r="AE490" i="1"/>
  <c r="AF489" i="1"/>
  <c r="AI489" i="1"/>
  <c r="AK489" i="1"/>
  <c r="AL489" i="1"/>
  <c r="AM489" i="1"/>
  <c r="AN489" i="1"/>
  <c r="AR489" i="1"/>
  <c r="AT489" i="1"/>
  <c r="AU489" i="1"/>
  <c r="AV489" i="1"/>
  <c r="AW489" i="1"/>
  <c r="AY489" i="1"/>
  <c r="AZ489" i="1"/>
  <c r="BA489" i="1"/>
  <c r="BB489" i="1"/>
  <c r="BC488" i="1"/>
  <c r="BD489" i="1"/>
  <c r="BE489" i="1"/>
  <c r="BF489" i="1"/>
  <c r="BG489" i="1"/>
  <c r="BI489" i="1"/>
  <c r="BK489" i="1"/>
  <c r="BM489" i="1"/>
  <c r="BO489" i="1"/>
  <c r="BQ489" i="1"/>
  <c r="BS489" i="1"/>
  <c r="BU489" i="1"/>
  <c r="BW489" i="1"/>
  <c r="BY489" i="1"/>
  <c r="CA489" i="1"/>
  <c r="D10287" i="3"/>
  <c r="D10286" i="3"/>
  <c r="D10285" i="3"/>
  <c r="D10284" i="3"/>
  <c r="D10283" i="3"/>
  <c r="D10282" i="3"/>
  <c r="D10281" i="3"/>
  <c r="D10280" i="3"/>
  <c r="D10279" i="3"/>
  <c r="D10278" i="3"/>
  <c r="D10277" i="3"/>
  <c r="D10276" i="3"/>
  <c r="D10275" i="3"/>
  <c r="D10274" i="3"/>
  <c r="D10273" i="3"/>
  <c r="D10272" i="3"/>
  <c r="D10271" i="3"/>
  <c r="D10270" i="3"/>
  <c r="D10269" i="3"/>
  <c r="D10268" i="3"/>
  <c r="AQ488" i="1"/>
  <c r="AP488" i="1"/>
  <c r="I488" i="1"/>
  <c r="H488" i="1"/>
  <c r="F488" i="1"/>
  <c r="D488" i="1"/>
  <c r="J488" i="1"/>
  <c r="K488" i="1"/>
  <c r="L488" i="1"/>
  <c r="M488" i="1"/>
  <c r="N488" i="1"/>
  <c r="O488" i="1"/>
  <c r="P488" i="1"/>
  <c r="Q488" i="1"/>
  <c r="R488" i="1"/>
  <c r="S488" i="1"/>
  <c r="T488" i="1"/>
  <c r="U488" i="1"/>
  <c r="W488" i="1"/>
  <c r="X489" i="1"/>
  <c r="Y488" i="1"/>
  <c r="AA488" i="1"/>
  <c r="AC489" i="1"/>
  <c r="AB488" i="1"/>
  <c r="AD488" i="1"/>
  <c r="AE489" i="1"/>
  <c r="AF488" i="1"/>
  <c r="AI488" i="1"/>
  <c r="AK488" i="1"/>
  <c r="AL488" i="1"/>
  <c r="AM488" i="1"/>
  <c r="AN488" i="1"/>
  <c r="AR488" i="1"/>
  <c r="AT488" i="1"/>
  <c r="AU488" i="1"/>
  <c r="AV488" i="1"/>
  <c r="AW488" i="1"/>
  <c r="AY488" i="1"/>
  <c r="AZ488" i="1"/>
  <c r="BA488" i="1"/>
  <c r="BB488" i="1"/>
  <c r="BC487" i="1"/>
  <c r="BD488" i="1"/>
  <c r="BE488" i="1"/>
  <c r="BF488" i="1"/>
  <c r="BG488" i="1"/>
  <c r="BI488" i="1"/>
  <c r="BK488" i="1"/>
  <c r="BM488" i="1"/>
  <c r="BO488" i="1"/>
  <c r="BQ488" i="1"/>
  <c r="BS488" i="1"/>
  <c r="BU488" i="1"/>
  <c r="BW488" i="1"/>
  <c r="BY488" i="1"/>
  <c r="CA488" i="1"/>
  <c r="D10267" i="3"/>
  <c r="D10266" i="3"/>
  <c r="D10265" i="3"/>
  <c r="D10264" i="3"/>
  <c r="D10263" i="3"/>
  <c r="D10262" i="3"/>
  <c r="D10261" i="3"/>
  <c r="D10260" i="3"/>
  <c r="D10259" i="3"/>
  <c r="D10258" i="3"/>
  <c r="D10257" i="3"/>
  <c r="D10256" i="3"/>
  <c r="D10255" i="3"/>
  <c r="D10254" i="3"/>
  <c r="D10253" i="3"/>
  <c r="D10252" i="3"/>
  <c r="D10251" i="3"/>
  <c r="D10250" i="3"/>
  <c r="D10249" i="3"/>
  <c r="D10248" i="3"/>
  <c r="BS487" i="1"/>
  <c r="AQ487" i="1"/>
  <c r="AP487" i="1"/>
  <c r="D487" i="1"/>
  <c r="F487" i="1"/>
  <c r="J487" i="1"/>
  <c r="I487" i="1"/>
  <c r="CA487" i="1"/>
  <c r="BY487" i="1"/>
  <c r="BW487" i="1"/>
  <c r="BU487" i="1"/>
  <c r="BQ487" i="1"/>
  <c r="BO487" i="1"/>
  <c r="BM487" i="1"/>
  <c r="BK487" i="1"/>
  <c r="BI487" i="1"/>
  <c r="BG487" i="1"/>
  <c r="BF487" i="1"/>
  <c r="BC486" i="1"/>
  <c r="BE487" i="1"/>
  <c r="BD487" i="1"/>
  <c r="BB487" i="1"/>
  <c r="BA487" i="1"/>
  <c r="AZ487" i="1"/>
  <c r="AY487" i="1"/>
  <c r="AW487" i="1"/>
  <c r="AV487" i="1"/>
  <c r="AU487" i="1"/>
  <c r="AT487" i="1"/>
  <c r="AR487" i="1"/>
  <c r="AN487" i="1"/>
  <c r="AM487" i="1"/>
  <c r="AL487" i="1"/>
  <c r="AK487" i="1"/>
  <c r="AD487" i="1"/>
  <c r="AE488" i="1"/>
  <c r="AI487" i="1"/>
  <c r="W487" i="1"/>
  <c r="X488" i="1"/>
  <c r="AF487" i="1"/>
  <c r="AA487" i="1"/>
  <c r="AC488" i="1"/>
  <c r="AB487" i="1"/>
  <c r="Y487" i="1"/>
  <c r="U487" i="1"/>
  <c r="T487" i="1"/>
  <c r="S487" i="1"/>
  <c r="R487" i="1"/>
  <c r="Q487" i="1"/>
  <c r="P487" i="1"/>
  <c r="O487" i="1"/>
  <c r="N487" i="1"/>
  <c r="M487" i="1"/>
  <c r="L487" i="1"/>
  <c r="K487" i="1"/>
  <c r="AQ486" i="1"/>
  <c r="AQ485" i="1"/>
  <c r="AP486" i="1"/>
  <c r="I486" i="1"/>
  <c r="H486" i="1"/>
  <c r="F486" i="1"/>
  <c r="D486" i="1"/>
  <c r="J486" i="1"/>
  <c r="K486" i="1"/>
  <c r="L486" i="1"/>
  <c r="M486" i="1"/>
  <c r="N486" i="1"/>
  <c r="O486" i="1"/>
  <c r="P486" i="1"/>
  <c r="Q486" i="1"/>
  <c r="R486" i="1"/>
  <c r="S486" i="1"/>
  <c r="T486" i="1"/>
  <c r="U486" i="1"/>
  <c r="W486" i="1"/>
  <c r="X487" i="1"/>
  <c r="Y486" i="1"/>
  <c r="AA486" i="1"/>
  <c r="AC487" i="1"/>
  <c r="AB486" i="1"/>
  <c r="AD486" i="1"/>
  <c r="AE487" i="1"/>
  <c r="AF486" i="1"/>
  <c r="AI486" i="1"/>
  <c r="AK486" i="1"/>
  <c r="AL486" i="1"/>
  <c r="AM486" i="1"/>
  <c r="AN486" i="1"/>
  <c r="AR486" i="1"/>
  <c r="AT486" i="1"/>
  <c r="AU486" i="1"/>
  <c r="AV486" i="1"/>
  <c r="AW486" i="1"/>
  <c r="AY486" i="1"/>
  <c r="AZ486" i="1"/>
  <c r="BA486" i="1"/>
  <c r="BB486" i="1"/>
  <c r="BC485" i="1"/>
  <c r="BD486" i="1"/>
  <c r="BE486" i="1"/>
  <c r="BF486" i="1"/>
  <c r="BG486" i="1"/>
  <c r="BI486" i="1"/>
  <c r="BK486" i="1"/>
  <c r="BM486" i="1"/>
  <c r="BO486" i="1"/>
  <c r="BQ486" i="1"/>
  <c r="BS486" i="1"/>
  <c r="BU486" i="1"/>
  <c r="BW486" i="1"/>
  <c r="BY486" i="1"/>
  <c r="CA486" i="1"/>
  <c r="D10247" i="3"/>
  <c r="D10246" i="3"/>
  <c r="D10245" i="3"/>
  <c r="D10244" i="3"/>
  <c r="D10243" i="3"/>
  <c r="D10242" i="3"/>
  <c r="D10241" i="3"/>
  <c r="D10240" i="3"/>
  <c r="D10239" i="3"/>
  <c r="D10238" i="3"/>
  <c r="D10237" i="3"/>
  <c r="D10236" i="3"/>
  <c r="D10235" i="3"/>
  <c r="D10234" i="3"/>
  <c r="D10233" i="3"/>
  <c r="D10232" i="3"/>
  <c r="D10231" i="3"/>
  <c r="D10230" i="3"/>
  <c r="D10229" i="3"/>
  <c r="D10228" i="3"/>
  <c r="D10227" i="3"/>
  <c r="D10226" i="3"/>
  <c r="D10225" i="3"/>
  <c r="D10224" i="3"/>
  <c r="D10223" i="3"/>
  <c r="D10222" i="3"/>
  <c r="D10221" i="3"/>
  <c r="D10220" i="3"/>
  <c r="D10219" i="3"/>
  <c r="D10218" i="3"/>
  <c r="D10217" i="3"/>
  <c r="D10216" i="3"/>
  <c r="D10215" i="3"/>
  <c r="D10214" i="3"/>
  <c r="D10213" i="3"/>
  <c r="D10212" i="3"/>
  <c r="D10211" i="3"/>
  <c r="D10210" i="3"/>
  <c r="D10209" i="3"/>
  <c r="D10208" i="3"/>
  <c r="AP485" i="1"/>
  <c r="I485" i="1"/>
  <c r="H485" i="1"/>
  <c r="F485" i="1"/>
  <c r="F484" i="1"/>
  <c r="D485" i="1"/>
  <c r="J485" i="1"/>
  <c r="K485" i="1"/>
  <c r="L485" i="1"/>
  <c r="M485" i="1"/>
  <c r="N485" i="1"/>
  <c r="O485" i="1"/>
  <c r="P485" i="1"/>
  <c r="Q485" i="1"/>
  <c r="R485" i="1"/>
  <c r="S485" i="1"/>
  <c r="T485" i="1"/>
  <c r="U485" i="1"/>
  <c r="W485" i="1"/>
  <c r="X486" i="1"/>
  <c r="Y485" i="1"/>
  <c r="AA485" i="1"/>
  <c r="AC486" i="1"/>
  <c r="AB485" i="1"/>
  <c r="AD485" i="1"/>
  <c r="AE486" i="1"/>
  <c r="AF485" i="1"/>
  <c r="AI485" i="1"/>
  <c r="AK485" i="1"/>
  <c r="AL485" i="1"/>
  <c r="AM485" i="1"/>
  <c r="AN485" i="1"/>
  <c r="AR485" i="1"/>
  <c r="AT485" i="1"/>
  <c r="AU485" i="1"/>
  <c r="AV485" i="1"/>
  <c r="AW485" i="1"/>
  <c r="AY485" i="1"/>
  <c r="AZ485" i="1"/>
  <c r="BA485" i="1"/>
  <c r="BB485" i="1"/>
  <c r="BC484" i="1"/>
  <c r="BD485" i="1"/>
  <c r="BE485" i="1"/>
  <c r="BF485" i="1"/>
  <c r="BG485" i="1"/>
  <c r="BI485" i="1"/>
  <c r="BK485" i="1"/>
  <c r="BM485" i="1"/>
  <c r="BO485" i="1"/>
  <c r="BQ485" i="1"/>
  <c r="BS485" i="1"/>
  <c r="BU485" i="1"/>
  <c r="BW485" i="1"/>
  <c r="BY485" i="1"/>
  <c r="CA485" i="1"/>
  <c r="D10207" i="3"/>
  <c r="D10206" i="3"/>
  <c r="D10205" i="3"/>
  <c r="D10204" i="3"/>
  <c r="D10203" i="3"/>
  <c r="D10202" i="3"/>
  <c r="D10201" i="3"/>
  <c r="D10200" i="3"/>
  <c r="D10199" i="3"/>
  <c r="D10198" i="3"/>
  <c r="D10197" i="3"/>
  <c r="D10196" i="3"/>
  <c r="D10195" i="3"/>
  <c r="D10194" i="3"/>
  <c r="D10193" i="3"/>
  <c r="D10192" i="3"/>
  <c r="D10191" i="3"/>
  <c r="D10190" i="3"/>
  <c r="D10189" i="3"/>
  <c r="D10188" i="3"/>
  <c r="AQ484" i="1"/>
  <c r="AP484" i="1"/>
  <c r="I484" i="1"/>
  <c r="H484" i="1"/>
  <c r="D484" i="1"/>
  <c r="J484" i="1"/>
  <c r="K484" i="1"/>
  <c r="L484" i="1"/>
  <c r="M484" i="1"/>
  <c r="N484" i="1"/>
  <c r="O484" i="1"/>
  <c r="P484" i="1"/>
  <c r="Q484" i="1"/>
  <c r="R484" i="1"/>
  <c r="S484" i="1"/>
  <c r="T484" i="1"/>
  <c r="U484" i="1"/>
  <c r="W484" i="1"/>
  <c r="X485" i="1"/>
  <c r="Y484" i="1"/>
  <c r="AA484" i="1"/>
  <c r="AC485" i="1"/>
  <c r="AB484" i="1"/>
  <c r="AD484" i="1"/>
  <c r="AE485" i="1"/>
  <c r="AF484" i="1"/>
  <c r="AI484" i="1"/>
  <c r="AK484" i="1"/>
  <c r="AL484" i="1"/>
  <c r="AM484" i="1"/>
  <c r="AN484" i="1"/>
  <c r="AR484" i="1"/>
  <c r="AT484" i="1"/>
  <c r="AU484" i="1"/>
  <c r="AV484" i="1"/>
  <c r="AW484" i="1"/>
  <c r="AY484" i="1"/>
  <c r="AZ484" i="1"/>
  <c r="BA484" i="1"/>
  <c r="BB484" i="1"/>
  <c r="BC483" i="1"/>
  <c r="BD484" i="1"/>
  <c r="BE484" i="1"/>
  <c r="BF484" i="1"/>
  <c r="BG484" i="1"/>
  <c r="BI484" i="1"/>
  <c r="BK484" i="1"/>
  <c r="BM484" i="1"/>
  <c r="BO484" i="1"/>
  <c r="BQ484" i="1"/>
  <c r="BS484" i="1"/>
  <c r="BU484" i="1"/>
  <c r="BW484" i="1"/>
  <c r="BY484" i="1"/>
  <c r="CA484" i="1"/>
  <c r="D10187" i="3"/>
  <c r="D10186" i="3"/>
  <c r="D10185" i="3"/>
  <c r="D10184" i="3"/>
  <c r="D10183" i="3"/>
  <c r="D10182" i="3"/>
  <c r="D10181" i="3"/>
  <c r="D10180" i="3"/>
  <c r="D10179" i="3"/>
  <c r="D10178" i="3"/>
  <c r="D10177" i="3"/>
  <c r="D10176" i="3"/>
  <c r="D10175" i="3"/>
  <c r="D10174" i="3"/>
  <c r="D10173" i="3"/>
  <c r="D10172" i="3"/>
  <c r="D10171" i="3"/>
  <c r="D10170" i="3"/>
  <c r="D10169" i="3"/>
  <c r="D10168" i="3"/>
  <c r="AQ483" i="1"/>
  <c r="AP483" i="1"/>
  <c r="AP482" i="1"/>
  <c r="I483" i="1"/>
  <c r="H483" i="1"/>
  <c r="F483" i="1"/>
  <c r="D483" i="1"/>
  <c r="J483" i="1"/>
  <c r="K483" i="1"/>
  <c r="L483" i="1"/>
  <c r="M483" i="1"/>
  <c r="N483" i="1"/>
  <c r="O483" i="1"/>
  <c r="P483" i="1"/>
  <c r="Q483" i="1"/>
  <c r="R483" i="1"/>
  <c r="S483" i="1"/>
  <c r="T483" i="1"/>
  <c r="U483" i="1"/>
  <c r="W483" i="1"/>
  <c r="X484" i="1"/>
  <c r="Y483" i="1"/>
  <c r="AA483" i="1"/>
  <c r="AC484" i="1"/>
  <c r="AB483" i="1"/>
  <c r="AD483" i="1"/>
  <c r="AE484" i="1"/>
  <c r="AF483" i="1"/>
  <c r="AI483" i="1"/>
  <c r="AK483" i="1"/>
  <c r="AL483" i="1"/>
  <c r="AM483" i="1"/>
  <c r="AN483" i="1"/>
  <c r="AR483" i="1"/>
  <c r="AT483" i="1"/>
  <c r="AU483" i="1"/>
  <c r="AV483" i="1"/>
  <c r="AW483" i="1"/>
  <c r="AY483" i="1"/>
  <c r="AZ483" i="1"/>
  <c r="BA483" i="1"/>
  <c r="BB483" i="1"/>
  <c r="BC482" i="1"/>
  <c r="BD483" i="1"/>
  <c r="BE483" i="1"/>
  <c r="BF483" i="1"/>
  <c r="BG483" i="1"/>
  <c r="BI483" i="1"/>
  <c r="BK483" i="1"/>
  <c r="BM483" i="1"/>
  <c r="BO483" i="1"/>
  <c r="BQ483" i="1"/>
  <c r="BS483" i="1"/>
  <c r="BU483" i="1"/>
  <c r="BW483" i="1"/>
  <c r="BY483" i="1"/>
  <c r="CA483" i="1"/>
  <c r="D10167" i="3"/>
  <c r="D10166" i="3"/>
  <c r="D10165" i="3"/>
  <c r="D10164" i="3"/>
  <c r="D10163" i="3"/>
  <c r="D10162" i="3"/>
  <c r="D10161" i="3"/>
  <c r="D10160" i="3"/>
  <c r="D10159" i="3"/>
  <c r="D10158" i="3"/>
  <c r="D10157" i="3"/>
  <c r="D10156" i="3"/>
  <c r="D10155" i="3"/>
  <c r="D10154" i="3"/>
  <c r="D10153" i="3"/>
  <c r="D10152" i="3"/>
  <c r="D10151" i="3"/>
  <c r="D10150" i="3"/>
  <c r="D10149" i="3"/>
  <c r="D10148" i="3"/>
  <c r="AQ482" i="1"/>
  <c r="I482" i="1"/>
  <c r="H482" i="1"/>
  <c r="F482" i="1"/>
  <c r="D482" i="1"/>
  <c r="J482" i="1"/>
  <c r="K482" i="1"/>
  <c r="L482" i="1"/>
  <c r="M482" i="1"/>
  <c r="N482" i="1"/>
  <c r="O482" i="1"/>
  <c r="P482" i="1"/>
  <c r="Q482" i="1"/>
  <c r="R482" i="1"/>
  <c r="S482" i="1"/>
  <c r="T482" i="1"/>
  <c r="U482" i="1"/>
  <c r="W482" i="1"/>
  <c r="X483" i="1"/>
  <c r="Y482" i="1"/>
  <c r="AA482" i="1"/>
  <c r="AC483" i="1"/>
  <c r="AB482" i="1"/>
  <c r="AD482" i="1"/>
  <c r="AE483" i="1"/>
  <c r="AF482" i="1"/>
  <c r="AI482" i="1"/>
  <c r="AK482" i="1"/>
  <c r="AL482" i="1"/>
  <c r="AM482" i="1"/>
  <c r="AN482" i="1"/>
  <c r="AR482" i="1"/>
  <c r="AT482" i="1"/>
  <c r="AU482" i="1"/>
  <c r="AV482" i="1"/>
  <c r="AW482" i="1"/>
  <c r="AY482" i="1"/>
  <c r="AZ482" i="1"/>
  <c r="BA482" i="1"/>
  <c r="BB482" i="1"/>
  <c r="BF482" i="1"/>
  <c r="BG482" i="1"/>
  <c r="BI482" i="1"/>
  <c r="BK482" i="1"/>
  <c r="BM482" i="1"/>
  <c r="BO482" i="1"/>
  <c r="BQ482" i="1"/>
  <c r="BS482" i="1"/>
  <c r="BU482" i="1"/>
  <c r="BW482" i="1"/>
  <c r="BY482" i="1"/>
  <c r="CA482" i="1"/>
  <c r="D10147" i="3"/>
  <c r="D10146" i="3"/>
  <c r="D10145" i="3"/>
  <c r="D10144" i="3"/>
  <c r="D10143" i="3"/>
  <c r="D10142" i="3"/>
  <c r="D10141" i="3"/>
  <c r="D10140" i="3"/>
  <c r="D10139" i="3"/>
  <c r="D10138" i="3"/>
  <c r="D10137" i="3"/>
  <c r="D10136" i="3"/>
  <c r="D10135" i="3"/>
  <c r="D10134" i="3"/>
  <c r="D10133" i="3"/>
  <c r="D10132" i="3"/>
  <c r="D10131" i="3"/>
  <c r="D10130" i="3"/>
  <c r="D10129" i="3"/>
  <c r="D10128" i="3"/>
  <c r="AQ481" i="1"/>
  <c r="AP481" i="1"/>
  <c r="I481" i="1"/>
  <c r="H481" i="1"/>
  <c r="F481" i="1"/>
  <c r="D481" i="1"/>
  <c r="J481" i="1"/>
  <c r="K481" i="1"/>
  <c r="L481" i="1"/>
  <c r="M481" i="1"/>
  <c r="N481" i="1"/>
  <c r="O481" i="1"/>
  <c r="P481" i="1"/>
  <c r="Q481" i="1"/>
  <c r="R481" i="1"/>
  <c r="S481" i="1"/>
  <c r="T481" i="1"/>
  <c r="U481" i="1"/>
  <c r="W481" i="1"/>
  <c r="X482" i="1"/>
  <c r="Y481" i="1"/>
  <c r="AA481" i="1"/>
  <c r="AC482" i="1"/>
  <c r="AB481" i="1"/>
  <c r="AD481" i="1"/>
  <c r="AE482" i="1"/>
  <c r="AF481" i="1"/>
  <c r="AI481" i="1"/>
  <c r="AK481" i="1"/>
  <c r="AL481" i="1"/>
  <c r="AM481" i="1"/>
  <c r="AN481" i="1"/>
  <c r="AR481" i="1"/>
  <c r="AT481" i="1"/>
  <c r="AU481" i="1"/>
  <c r="AV481" i="1"/>
  <c r="AW481" i="1"/>
  <c r="AY481" i="1"/>
  <c r="AZ481" i="1"/>
  <c r="BA481" i="1"/>
  <c r="BB481" i="1"/>
  <c r="BC481" i="1"/>
  <c r="BC480" i="1"/>
  <c r="BD481" i="1"/>
  <c r="BE481" i="1"/>
  <c r="BF481" i="1"/>
  <c r="BG481" i="1"/>
  <c r="BI481" i="1"/>
  <c r="BK481" i="1"/>
  <c r="BM481" i="1"/>
  <c r="BO481" i="1"/>
  <c r="BQ481" i="1"/>
  <c r="BS481" i="1"/>
  <c r="BU481" i="1"/>
  <c r="BW481" i="1"/>
  <c r="BY481" i="1"/>
  <c r="CA481" i="1"/>
  <c r="D10127" i="3"/>
  <c r="D10126" i="3"/>
  <c r="D10125" i="3"/>
  <c r="D10124" i="3"/>
  <c r="D10123" i="3"/>
  <c r="D10122" i="3"/>
  <c r="D10121" i="3"/>
  <c r="D10120" i="3"/>
  <c r="D10119" i="3"/>
  <c r="D10118" i="3"/>
  <c r="D10117" i="3"/>
  <c r="D10116" i="3"/>
  <c r="D10115" i="3"/>
  <c r="D10114" i="3"/>
  <c r="D10113" i="3"/>
  <c r="D10112" i="3"/>
  <c r="D10111" i="3"/>
  <c r="D10110" i="3"/>
  <c r="D10109" i="3"/>
  <c r="D10108" i="3"/>
  <c r="AQ480" i="1"/>
  <c r="AP480" i="1"/>
  <c r="I480" i="1"/>
  <c r="H480" i="1"/>
  <c r="F480" i="1"/>
  <c r="D480" i="1"/>
  <c r="J480" i="1"/>
  <c r="K480" i="1"/>
  <c r="L480" i="1"/>
  <c r="M480" i="1"/>
  <c r="N480" i="1"/>
  <c r="O480" i="1"/>
  <c r="P480" i="1"/>
  <c r="Q480" i="1"/>
  <c r="R480" i="1"/>
  <c r="S480" i="1"/>
  <c r="T480" i="1"/>
  <c r="U480" i="1"/>
  <c r="W480" i="1"/>
  <c r="X481" i="1"/>
  <c r="Y480" i="1"/>
  <c r="AA480" i="1"/>
  <c r="AC481" i="1"/>
  <c r="AB480" i="1"/>
  <c r="AD480" i="1"/>
  <c r="AE481" i="1"/>
  <c r="AF480" i="1"/>
  <c r="AI480" i="1"/>
  <c r="AK480" i="1"/>
  <c r="AL480" i="1"/>
  <c r="AM480" i="1"/>
  <c r="AN480" i="1"/>
  <c r="AR480" i="1"/>
  <c r="AT480" i="1"/>
  <c r="AU480" i="1"/>
  <c r="AV480" i="1"/>
  <c r="AW480" i="1"/>
  <c r="AY480" i="1"/>
  <c r="AZ480" i="1"/>
  <c r="BA480" i="1"/>
  <c r="BB480" i="1"/>
  <c r="BF480" i="1"/>
  <c r="BG480" i="1"/>
  <c r="BI480" i="1"/>
  <c r="BK480" i="1"/>
  <c r="BM480" i="1"/>
  <c r="BO480" i="1"/>
  <c r="BQ480" i="1"/>
  <c r="BS480" i="1"/>
  <c r="BU480" i="1"/>
  <c r="BW480" i="1"/>
  <c r="BY480" i="1"/>
  <c r="CA480" i="1"/>
  <c r="D10107" i="3"/>
  <c r="D10106" i="3"/>
  <c r="D10105" i="3"/>
  <c r="D10104" i="3"/>
  <c r="D10103" i="3"/>
  <c r="D10102" i="3"/>
  <c r="D10101" i="3"/>
  <c r="D10100" i="3"/>
  <c r="D10099" i="3"/>
  <c r="D10098" i="3"/>
  <c r="D10097" i="3"/>
  <c r="D10096" i="3"/>
  <c r="D10095" i="3"/>
  <c r="D10094" i="3"/>
  <c r="D10093" i="3"/>
  <c r="D10092" i="3"/>
  <c r="D10091" i="3"/>
  <c r="D10090" i="3"/>
  <c r="D10089" i="3"/>
  <c r="D10088" i="3"/>
  <c r="AQ479" i="1"/>
  <c r="AP479" i="1"/>
  <c r="I479" i="1"/>
  <c r="H479" i="1"/>
  <c r="F479" i="1"/>
  <c r="D479" i="1"/>
  <c r="J479" i="1"/>
  <c r="K479" i="1"/>
  <c r="L479" i="1"/>
  <c r="M479" i="1"/>
  <c r="N479" i="1"/>
  <c r="O479" i="1"/>
  <c r="P479" i="1"/>
  <c r="Q479" i="1"/>
  <c r="R479" i="1"/>
  <c r="S479" i="1"/>
  <c r="T479" i="1"/>
  <c r="U479" i="1"/>
  <c r="W479" i="1"/>
  <c r="X480" i="1"/>
  <c r="Y479" i="1"/>
  <c r="AA479" i="1"/>
  <c r="AC480" i="1"/>
  <c r="AB479" i="1"/>
  <c r="AD479" i="1"/>
  <c r="AI479" i="1"/>
  <c r="AK479" i="1"/>
  <c r="AL479" i="1"/>
  <c r="AM479" i="1"/>
  <c r="AN479" i="1"/>
  <c r="AR479" i="1"/>
  <c r="AT479" i="1"/>
  <c r="AU479" i="1"/>
  <c r="AV479" i="1"/>
  <c r="AW479" i="1"/>
  <c r="AY479" i="1"/>
  <c r="AZ479" i="1"/>
  <c r="BA479" i="1"/>
  <c r="BB479" i="1"/>
  <c r="BC479" i="1"/>
  <c r="BF479" i="1"/>
  <c r="BG479" i="1"/>
  <c r="BI479" i="1"/>
  <c r="BK479" i="1"/>
  <c r="BM479" i="1"/>
  <c r="BO479" i="1"/>
  <c r="BQ479" i="1"/>
  <c r="BS479" i="1"/>
  <c r="BU479" i="1"/>
  <c r="BW479" i="1"/>
  <c r="BY479" i="1"/>
  <c r="CA479" i="1"/>
  <c r="AQ478" i="1"/>
  <c r="AP478" i="1"/>
  <c r="I478" i="1"/>
  <c r="H478" i="1"/>
  <c r="F478" i="1"/>
  <c r="D478" i="1"/>
  <c r="J478" i="1"/>
  <c r="K478" i="1"/>
  <c r="L478" i="1"/>
  <c r="M478" i="1"/>
  <c r="N478" i="1"/>
  <c r="O478" i="1"/>
  <c r="P478" i="1"/>
  <c r="Q478" i="1"/>
  <c r="R478" i="1"/>
  <c r="S478" i="1"/>
  <c r="T478" i="1"/>
  <c r="U478" i="1"/>
  <c r="W478" i="1"/>
  <c r="X479" i="1"/>
  <c r="Y478" i="1"/>
  <c r="AA478" i="1"/>
  <c r="AC479" i="1"/>
  <c r="AB478" i="1"/>
  <c r="AD478" i="1"/>
  <c r="AE479" i="1"/>
  <c r="AF478" i="1"/>
  <c r="AI478" i="1"/>
  <c r="AK478" i="1"/>
  <c r="AL478" i="1"/>
  <c r="AM478" i="1"/>
  <c r="AN478" i="1"/>
  <c r="AR478" i="1"/>
  <c r="AT478" i="1"/>
  <c r="AU478" i="1"/>
  <c r="AV478" i="1"/>
  <c r="AW478" i="1"/>
  <c r="AY478" i="1"/>
  <c r="AZ478" i="1"/>
  <c r="BA478" i="1"/>
  <c r="BB478" i="1"/>
  <c r="BC478" i="1"/>
  <c r="BC477" i="1"/>
  <c r="BD478" i="1"/>
  <c r="BE478" i="1"/>
  <c r="BF478" i="1"/>
  <c r="BG478" i="1"/>
  <c r="BI478" i="1"/>
  <c r="BK478" i="1"/>
  <c r="BM478" i="1"/>
  <c r="BO478" i="1"/>
  <c r="BQ478" i="1"/>
  <c r="BS478" i="1"/>
  <c r="BU478" i="1"/>
  <c r="BW478" i="1"/>
  <c r="BY478" i="1"/>
  <c r="CA478" i="1"/>
  <c r="D10087" i="3"/>
  <c r="D10086" i="3"/>
  <c r="D10085" i="3"/>
  <c r="D10084" i="3"/>
  <c r="D10083" i="3"/>
  <c r="D10082" i="3"/>
  <c r="D10081" i="3"/>
  <c r="D10080" i="3"/>
  <c r="D10079" i="3"/>
  <c r="D10078" i="3"/>
  <c r="D10077" i="3"/>
  <c r="D10076" i="3"/>
  <c r="D10075" i="3"/>
  <c r="D10074" i="3"/>
  <c r="D10073" i="3"/>
  <c r="D10072" i="3"/>
  <c r="D10071" i="3"/>
  <c r="D10070" i="3"/>
  <c r="D10069" i="3"/>
  <c r="D10068" i="3"/>
  <c r="AQ477" i="1"/>
  <c r="AP477" i="1"/>
  <c r="I477" i="1"/>
  <c r="H477" i="1"/>
  <c r="F477" i="1"/>
  <c r="D477" i="1"/>
  <c r="J477" i="1"/>
  <c r="K477" i="1"/>
  <c r="L477" i="1"/>
  <c r="M477" i="1"/>
  <c r="N477" i="1"/>
  <c r="O477" i="1"/>
  <c r="P477" i="1"/>
  <c r="Q477" i="1"/>
  <c r="R477" i="1"/>
  <c r="S477" i="1"/>
  <c r="T477" i="1"/>
  <c r="U477" i="1"/>
  <c r="W477" i="1"/>
  <c r="X478" i="1"/>
  <c r="Y477" i="1"/>
  <c r="AA477" i="1"/>
  <c r="AC478" i="1"/>
  <c r="AB477" i="1"/>
  <c r="AD477" i="1"/>
  <c r="AE478" i="1"/>
  <c r="AF477" i="1"/>
  <c r="AI477" i="1"/>
  <c r="AK477" i="1"/>
  <c r="AL477" i="1"/>
  <c r="AM477" i="1"/>
  <c r="AN477" i="1"/>
  <c r="AR477" i="1"/>
  <c r="AT477" i="1"/>
  <c r="AU477" i="1"/>
  <c r="AV477" i="1"/>
  <c r="AW477" i="1"/>
  <c r="AY477" i="1"/>
  <c r="AZ477" i="1"/>
  <c r="BA477" i="1"/>
  <c r="BB477" i="1"/>
  <c r="BC476" i="1"/>
  <c r="BD477" i="1"/>
  <c r="BE477" i="1"/>
  <c r="BF477" i="1"/>
  <c r="BG477" i="1"/>
  <c r="BI477" i="1"/>
  <c r="BK477" i="1"/>
  <c r="BM477" i="1"/>
  <c r="BO477" i="1"/>
  <c r="BQ477" i="1"/>
  <c r="BS477" i="1"/>
  <c r="BU477" i="1"/>
  <c r="BW477" i="1"/>
  <c r="BY477" i="1"/>
  <c r="CA477" i="1"/>
  <c r="D10067" i="3"/>
  <c r="D10066" i="3"/>
  <c r="D10065" i="3"/>
  <c r="D10064" i="3"/>
  <c r="D10063" i="3"/>
  <c r="D10062" i="3"/>
  <c r="D10061" i="3"/>
  <c r="D10060" i="3"/>
  <c r="D10059" i="3"/>
  <c r="D10058" i="3"/>
  <c r="D10057" i="3"/>
  <c r="D10056" i="3"/>
  <c r="D10055" i="3"/>
  <c r="D10054" i="3"/>
  <c r="D10053" i="3"/>
  <c r="D10052" i="3"/>
  <c r="D10051" i="3"/>
  <c r="D10050" i="3"/>
  <c r="D10049" i="3"/>
  <c r="D10048" i="3"/>
  <c r="D10047" i="3"/>
  <c r="D10046" i="3"/>
  <c r="D10045" i="3"/>
  <c r="D10044" i="3"/>
  <c r="D10043" i="3"/>
  <c r="D10042" i="3"/>
  <c r="D10041" i="3"/>
  <c r="D10040" i="3"/>
  <c r="D10039" i="3"/>
  <c r="D10038" i="3"/>
  <c r="D10037" i="3"/>
  <c r="D10036" i="3"/>
  <c r="D10035" i="3"/>
  <c r="D10034" i="3"/>
  <c r="D10033" i="3"/>
  <c r="D10032" i="3"/>
  <c r="D10031" i="3"/>
  <c r="D10030" i="3"/>
  <c r="D10029" i="3"/>
  <c r="D10028" i="3"/>
  <c r="AQ476" i="1"/>
  <c r="AP476" i="1"/>
  <c r="I476" i="1"/>
  <c r="H476" i="1"/>
  <c r="F476" i="1"/>
  <c r="F474" i="1"/>
  <c r="D476" i="1"/>
  <c r="J476" i="1"/>
  <c r="K476" i="1"/>
  <c r="L476" i="1"/>
  <c r="M476" i="1"/>
  <c r="N476" i="1"/>
  <c r="O476" i="1"/>
  <c r="P476" i="1"/>
  <c r="Q476" i="1"/>
  <c r="R476" i="1"/>
  <c r="S476" i="1"/>
  <c r="T476" i="1"/>
  <c r="U476" i="1"/>
  <c r="W476" i="1"/>
  <c r="X477" i="1"/>
  <c r="Y476" i="1"/>
  <c r="AA476" i="1"/>
  <c r="AC477" i="1"/>
  <c r="AB476" i="1"/>
  <c r="AD476" i="1"/>
  <c r="AE477" i="1"/>
  <c r="AF476" i="1"/>
  <c r="AI476" i="1"/>
  <c r="AK476" i="1"/>
  <c r="AL476" i="1"/>
  <c r="AM476" i="1"/>
  <c r="AN476" i="1"/>
  <c r="AR476" i="1"/>
  <c r="AT476" i="1"/>
  <c r="AU476" i="1"/>
  <c r="AV476" i="1"/>
  <c r="AW476" i="1"/>
  <c r="AY476" i="1"/>
  <c r="AZ476" i="1"/>
  <c r="BA476" i="1"/>
  <c r="BB476" i="1"/>
  <c r="BC475" i="1"/>
  <c r="BD476" i="1"/>
  <c r="BE476" i="1"/>
  <c r="BF476" i="1"/>
  <c r="BG476" i="1"/>
  <c r="BI476" i="1"/>
  <c r="BK476" i="1"/>
  <c r="BM476" i="1"/>
  <c r="BO476" i="1"/>
  <c r="BQ476" i="1"/>
  <c r="BS476" i="1"/>
  <c r="BU476" i="1"/>
  <c r="BW476" i="1"/>
  <c r="BY476" i="1"/>
  <c r="CA476" i="1"/>
  <c r="AQ475" i="1"/>
  <c r="AP475" i="1"/>
  <c r="I475" i="1"/>
  <c r="H475" i="1"/>
  <c r="D10027" i="3"/>
  <c r="F475" i="1"/>
  <c r="D10026" i="3"/>
  <c r="D475" i="1"/>
  <c r="J475" i="1"/>
  <c r="D474" i="1"/>
  <c r="D10025" i="3"/>
  <c r="D10024" i="3"/>
  <c r="K475" i="1"/>
  <c r="L475" i="1"/>
  <c r="M475" i="1"/>
  <c r="N475" i="1"/>
  <c r="O475" i="1"/>
  <c r="P475" i="1"/>
  <c r="Q475" i="1"/>
  <c r="R475" i="1"/>
  <c r="S475" i="1"/>
  <c r="T475" i="1"/>
  <c r="U475" i="1"/>
  <c r="W475" i="1"/>
  <c r="X476" i="1"/>
  <c r="Y475" i="1"/>
  <c r="AA475" i="1"/>
  <c r="AC476" i="1"/>
  <c r="AB475" i="1"/>
  <c r="AD475" i="1"/>
  <c r="AE476" i="1"/>
  <c r="AF475" i="1"/>
  <c r="AI475" i="1"/>
  <c r="AK475" i="1"/>
  <c r="AL475" i="1"/>
  <c r="AM475" i="1"/>
  <c r="AN475" i="1"/>
  <c r="AR475" i="1"/>
  <c r="AT475" i="1"/>
  <c r="AU475" i="1"/>
  <c r="AV475" i="1"/>
  <c r="AW475" i="1"/>
  <c r="AY475" i="1"/>
  <c r="AZ475" i="1"/>
  <c r="BA475" i="1"/>
  <c r="BB475" i="1"/>
  <c r="BC474" i="1"/>
  <c r="BD475" i="1"/>
  <c r="BE475" i="1"/>
  <c r="BF475" i="1"/>
  <c r="BG475" i="1"/>
  <c r="BI475" i="1"/>
  <c r="BK475" i="1"/>
  <c r="BM475" i="1"/>
  <c r="BO475" i="1"/>
  <c r="BQ475" i="1"/>
  <c r="BS475" i="1"/>
  <c r="BU475" i="1"/>
  <c r="BW475" i="1"/>
  <c r="BY475" i="1"/>
  <c r="CA475" i="1"/>
  <c r="D10023" i="3"/>
  <c r="D10022" i="3"/>
  <c r="D10021" i="3"/>
  <c r="D10020" i="3"/>
  <c r="D10019" i="3"/>
  <c r="D10018" i="3"/>
  <c r="D10017" i="3"/>
  <c r="D10016" i="3"/>
  <c r="D10015" i="3"/>
  <c r="D10014" i="3"/>
  <c r="D10013" i="3"/>
  <c r="D10012" i="3"/>
  <c r="D10011" i="3"/>
  <c r="D10010" i="3"/>
  <c r="D10009" i="3"/>
  <c r="D10008" i="3"/>
  <c r="D10007" i="3"/>
  <c r="D10006" i="3"/>
  <c r="D10005" i="3"/>
  <c r="D10004" i="3"/>
  <c r="D10003" i="3"/>
  <c r="D10002" i="3"/>
  <c r="D10001" i="3"/>
  <c r="D10000" i="3"/>
  <c r="D9999" i="3"/>
  <c r="D9998" i="3"/>
  <c r="D9997" i="3"/>
  <c r="D9996" i="3"/>
  <c r="D9995" i="3"/>
  <c r="D9994" i="3"/>
  <c r="D9993" i="3"/>
  <c r="D9992" i="3"/>
  <c r="D9991" i="3"/>
  <c r="D9990" i="3"/>
  <c r="D9989" i="3"/>
  <c r="D9988" i="3"/>
  <c r="AQ474" i="1"/>
  <c r="AP474" i="1"/>
  <c r="I474" i="1"/>
  <c r="H474" i="1"/>
  <c r="J474" i="1"/>
  <c r="K474" i="1"/>
  <c r="L474" i="1"/>
  <c r="M474" i="1"/>
  <c r="N474" i="1"/>
  <c r="O474" i="1"/>
  <c r="P474" i="1"/>
  <c r="Q474" i="1"/>
  <c r="R474" i="1"/>
  <c r="S474" i="1"/>
  <c r="T474" i="1"/>
  <c r="U474" i="1"/>
  <c r="W474" i="1"/>
  <c r="X475" i="1"/>
  <c r="Y474" i="1"/>
  <c r="AA474" i="1"/>
  <c r="AC475" i="1"/>
  <c r="AB474" i="1"/>
  <c r="AD474" i="1"/>
  <c r="AE475" i="1"/>
  <c r="AF474" i="1"/>
  <c r="AI474" i="1"/>
  <c r="AK474" i="1"/>
  <c r="AL474" i="1"/>
  <c r="AM474" i="1"/>
  <c r="AN474" i="1"/>
  <c r="AR474" i="1"/>
  <c r="AT474" i="1"/>
  <c r="AU474" i="1"/>
  <c r="AV474" i="1"/>
  <c r="AW474" i="1"/>
  <c r="AY474" i="1"/>
  <c r="AZ474" i="1"/>
  <c r="BA474" i="1"/>
  <c r="BB474" i="1"/>
  <c r="BF474" i="1"/>
  <c r="BG474" i="1"/>
  <c r="BI474" i="1"/>
  <c r="BK474" i="1"/>
  <c r="BM474" i="1"/>
  <c r="BO474" i="1"/>
  <c r="BQ474" i="1"/>
  <c r="BS474" i="1"/>
  <c r="BU474" i="1"/>
  <c r="BW474" i="1"/>
  <c r="BY474" i="1"/>
  <c r="CA474" i="1"/>
  <c r="D9987" i="3"/>
  <c r="D9986" i="3"/>
  <c r="D9985" i="3"/>
  <c r="D9984" i="3"/>
  <c r="D9983" i="3"/>
  <c r="D9982" i="3"/>
  <c r="D9981" i="3"/>
  <c r="D9980" i="3"/>
  <c r="D9979" i="3"/>
  <c r="D9978" i="3"/>
  <c r="D9977" i="3"/>
  <c r="D9976" i="3"/>
  <c r="D9975" i="3"/>
  <c r="D9974" i="3"/>
  <c r="D9973" i="3"/>
  <c r="D9972" i="3"/>
  <c r="D9971" i="3"/>
  <c r="D9970" i="3"/>
  <c r="D9969" i="3"/>
  <c r="D9968" i="3"/>
  <c r="AQ473" i="1"/>
  <c r="AP473" i="1"/>
  <c r="I473" i="1"/>
  <c r="H473" i="1"/>
  <c r="F473" i="1"/>
  <c r="D473" i="1"/>
  <c r="J473" i="1"/>
  <c r="K473" i="1"/>
  <c r="L473" i="1"/>
  <c r="M473" i="1"/>
  <c r="N473" i="1"/>
  <c r="O473" i="1"/>
  <c r="P473" i="1"/>
  <c r="Q473" i="1"/>
  <c r="R473" i="1"/>
  <c r="S473" i="1"/>
  <c r="T473" i="1"/>
  <c r="U473" i="1"/>
  <c r="W473" i="1"/>
  <c r="X474" i="1"/>
  <c r="Y473" i="1"/>
  <c r="AA473" i="1"/>
  <c r="AC474" i="1"/>
  <c r="AB473" i="1"/>
  <c r="AD473" i="1"/>
  <c r="AE474" i="1"/>
  <c r="AF473" i="1"/>
  <c r="AI473" i="1"/>
  <c r="AK473" i="1"/>
  <c r="AL473" i="1"/>
  <c r="AM473" i="1"/>
  <c r="AN473" i="1"/>
  <c r="AR473" i="1"/>
  <c r="AT473" i="1"/>
  <c r="AU473" i="1"/>
  <c r="AV473" i="1"/>
  <c r="AW473" i="1"/>
  <c r="AY473" i="1"/>
  <c r="AZ473" i="1"/>
  <c r="BA473" i="1"/>
  <c r="BB473" i="1"/>
  <c r="BC473" i="1"/>
  <c r="BF473" i="1"/>
  <c r="BG473" i="1"/>
  <c r="BI473" i="1"/>
  <c r="BK473" i="1"/>
  <c r="BM473" i="1"/>
  <c r="BO473" i="1"/>
  <c r="BQ473" i="1"/>
  <c r="BS473" i="1"/>
  <c r="BU473" i="1"/>
  <c r="BW473" i="1"/>
  <c r="BY473" i="1"/>
  <c r="CA473" i="1"/>
  <c r="D9967" i="3"/>
  <c r="D9966" i="3"/>
  <c r="D9965" i="3"/>
  <c r="D9964" i="3"/>
  <c r="D9963" i="3"/>
  <c r="D9962" i="3"/>
  <c r="D9961" i="3"/>
  <c r="D9960" i="3"/>
  <c r="D9959" i="3"/>
  <c r="D9958" i="3"/>
  <c r="D9957" i="3"/>
  <c r="D9956" i="3"/>
  <c r="D9955" i="3"/>
  <c r="D9954" i="3"/>
  <c r="D9953" i="3"/>
  <c r="D9952" i="3"/>
  <c r="D9951" i="3"/>
  <c r="D9950" i="3"/>
  <c r="D9949" i="3"/>
  <c r="D9948" i="3"/>
  <c r="AQ472" i="1"/>
  <c r="AP472" i="1"/>
  <c r="I472" i="1"/>
  <c r="H472" i="1"/>
  <c r="F472" i="1"/>
  <c r="D472" i="1"/>
  <c r="J472" i="1"/>
  <c r="K472" i="1"/>
  <c r="L472" i="1"/>
  <c r="M472" i="1"/>
  <c r="N472" i="1"/>
  <c r="O472" i="1"/>
  <c r="P472" i="1"/>
  <c r="Q472" i="1"/>
  <c r="R472" i="1"/>
  <c r="S472" i="1"/>
  <c r="T472" i="1"/>
  <c r="U472" i="1"/>
  <c r="W472" i="1"/>
  <c r="X473" i="1"/>
  <c r="Y472" i="1"/>
  <c r="AA472" i="1"/>
  <c r="AC473" i="1"/>
  <c r="AB472" i="1"/>
  <c r="AD472" i="1"/>
  <c r="AE473" i="1"/>
  <c r="AF472" i="1"/>
  <c r="AI472" i="1"/>
  <c r="AK472" i="1"/>
  <c r="AL472" i="1"/>
  <c r="AM472" i="1"/>
  <c r="AN472" i="1"/>
  <c r="AR472" i="1"/>
  <c r="AT472" i="1"/>
  <c r="AU472" i="1"/>
  <c r="AV472" i="1"/>
  <c r="AW472" i="1"/>
  <c r="AY472" i="1"/>
  <c r="AZ472" i="1"/>
  <c r="BA472" i="1"/>
  <c r="BB472" i="1"/>
  <c r="BC472" i="1"/>
  <c r="BF472" i="1"/>
  <c r="BG472" i="1"/>
  <c r="BI472" i="1"/>
  <c r="BK472" i="1"/>
  <c r="BM472" i="1"/>
  <c r="BO472" i="1"/>
  <c r="BQ472" i="1"/>
  <c r="BS472" i="1"/>
  <c r="BU472" i="1"/>
  <c r="BW472" i="1"/>
  <c r="BY472" i="1"/>
  <c r="CA472" i="1"/>
  <c r="D9947" i="3"/>
  <c r="D9946" i="3"/>
  <c r="D9945" i="3"/>
  <c r="D9944" i="3"/>
  <c r="D9943" i="3"/>
  <c r="D9942" i="3"/>
  <c r="D9941" i="3"/>
  <c r="D9940" i="3"/>
  <c r="D9939" i="3"/>
  <c r="D9938" i="3"/>
  <c r="D9937" i="3"/>
  <c r="D9936" i="3"/>
  <c r="D9935" i="3"/>
  <c r="D9934" i="3"/>
  <c r="D9933" i="3"/>
  <c r="D9932" i="3"/>
  <c r="D9931" i="3"/>
  <c r="D9930" i="3"/>
  <c r="D9929" i="3"/>
  <c r="D9928" i="3"/>
  <c r="AQ471" i="1"/>
  <c r="AP471" i="1"/>
  <c r="I471" i="1"/>
  <c r="H471" i="1"/>
  <c r="F471" i="1"/>
  <c r="D471" i="1"/>
  <c r="J471" i="1"/>
  <c r="K471" i="1"/>
  <c r="L471" i="1"/>
  <c r="M471" i="1"/>
  <c r="N471" i="1"/>
  <c r="O471" i="1"/>
  <c r="P471" i="1"/>
  <c r="Q471" i="1"/>
  <c r="R471" i="1"/>
  <c r="S471" i="1"/>
  <c r="T471" i="1"/>
  <c r="U471" i="1"/>
  <c r="W471" i="1"/>
  <c r="X472" i="1"/>
  <c r="Y471" i="1"/>
  <c r="AA471" i="1"/>
  <c r="AC472" i="1"/>
  <c r="AB471" i="1"/>
  <c r="AD471" i="1"/>
  <c r="AE472" i="1"/>
  <c r="AF471" i="1"/>
  <c r="AI471" i="1"/>
  <c r="AK471" i="1"/>
  <c r="AL471" i="1"/>
  <c r="AM471" i="1"/>
  <c r="AN471" i="1"/>
  <c r="AR471" i="1"/>
  <c r="AT471" i="1"/>
  <c r="AU471" i="1"/>
  <c r="AV471" i="1"/>
  <c r="AW471" i="1"/>
  <c r="AY471" i="1"/>
  <c r="AZ471" i="1"/>
  <c r="BA471" i="1"/>
  <c r="BB471" i="1"/>
  <c r="BC471" i="1"/>
  <c r="BC470" i="1"/>
  <c r="BD471" i="1"/>
  <c r="BE471" i="1"/>
  <c r="BF471" i="1"/>
  <c r="BG471" i="1"/>
  <c r="BI471" i="1"/>
  <c r="BK471" i="1"/>
  <c r="BM471" i="1"/>
  <c r="BO471" i="1"/>
  <c r="BQ471" i="1"/>
  <c r="BS471" i="1"/>
  <c r="BU471" i="1"/>
  <c r="BW471" i="1"/>
  <c r="BY471" i="1"/>
  <c r="CA471" i="1"/>
  <c r="AQ470" i="1"/>
  <c r="AP470" i="1"/>
  <c r="I470" i="1"/>
  <c r="H470" i="1"/>
  <c r="F470" i="1"/>
  <c r="D470" i="1"/>
  <c r="J470" i="1"/>
  <c r="K470" i="1"/>
  <c r="L470" i="1"/>
  <c r="M470" i="1"/>
  <c r="N470" i="1"/>
  <c r="O470" i="1"/>
  <c r="P470" i="1"/>
  <c r="Q470" i="1"/>
  <c r="R470" i="1"/>
  <c r="S470" i="1"/>
  <c r="T470" i="1"/>
  <c r="U470" i="1"/>
  <c r="W470" i="1"/>
  <c r="X471" i="1"/>
  <c r="Y470" i="1"/>
  <c r="AA470" i="1"/>
  <c r="AC471" i="1"/>
  <c r="AB470" i="1"/>
  <c r="AD470" i="1"/>
  <c r="AE471" i="1"/>
  <c r="AF470" i="1"/>
  <c r="AI470" i="1"/>
  <c r="AK470" i="1"/>
  <c r="AL470" i="1"/>
  <c r="AM470" i="1"/>
  <c r="AN470" i="1"/>
  <c r="AR470" i="1"/>
  <c r="AT470" i="1"/>
  <c r="AU470" i="1"/>
  <c r="AV470" i="1"/>
  <c r="AW470" i="1"/>
  <c r="AY470" i="1"/>
  <c r="AZ470" i="1"/>
  <c r="BA470" i="1"/>
  <c r="BB470" i="1"/>
  <c r="BC469" i="1"/>
  <c r="BD470" i="1"/>
  <c r="BE470" i="1"/>
  <c r="BF470" i="1"/>
  <c r="BG470" i="1"/>
  <c r="BI470" i="1"/>
  <c r="BK470" i="1"/>
  <c r="BM470" i="1"/>
  <c r="BO470" i="1"/>
  <c r="BQ470" i="1"/>
  <c r="BS470" i="1"/>
  <c r="BU470" i="1"/>
  <c r="BW470" i="1"/>
  <c r="BY470" i="1"/>
  <c r="CA470" i="1"/>
  <c r="D9927" i="3"/>
  <c r="D9926" i="3"/>
  <c r="D9925" i="3"/>
  <c r="D9924" i="3"/>
  <c r="D9923" i="3"/>
  <c r="D9922" i="3"/>
  <c r="D9921" i="3"/>
  <c r="D9920" i="3"/>
  <c r="D9919" i="3"/>
  <c r="D9918" i="3"/>
  <c r="D9917" i="3"/>
  <c r="D9916" i="3"/>
  <c r="D9915" i="3"/>
  <c r="D9914" i="3"/>
  <c r="D9913" i="3"/>
  <c r="D9912" i="3"/>
  <c r="D9911" i="3"/>
  <c r="D9910" i="3"/>
  <c r="D9909" i="3"/>
  <c r="D9908" i="3"/>
  <c r="D9907" i="3"/>
  <c r="D9906" i="3"/>
  <c r="D9905" i="3"/>
  <c r="D9904" i="3"/>
  <c r="D9903" i="3"/>
  <c r="D9902" i="3"/>
  <c r="D9901" i="3"/>
  <c r="D9900" i="3"/>
  <c r="D9899" i="3"/>
  <c r="D9898" i="3"/>
  <c r="D9897" i="3"/>
  <c r="D9896" i="3"/>
  <c r="D9895" i="3"/>
  <c r="D9894" i="3"/>
  <c r="D9893" i="3"/>
  <c r="D9892" i="3"/>
  <c r="D9891" i="3"/>
  <c r="D9890" i="3"/>
  <c r="D9889" i="3"/>
  <c r="D9888" i="3"/>
  <c r="AQ469" i="1"/>
  <c r="AP469" i="1"/>
  <c r="I469" i="1"/>
  <c r="H469" i="1"/>
  <c r="F469" i="1"/>
  <c r="D469" i="1"/>
  <c r="J469" i="1"/>
  <c r="K469" i="1"/>
  <c r="L469" i="1"/>
  <c r="M469" i="1"/>
  <c r="N469" i="1"/>
  <c r="O469" i="1"/>
  <c r="P469" i="1"/>
  <c r="Q469" i="1"/>
  <c r="R469" i="1"/>
  <c r="S469" i="1"/>
  <c r="T469" i="1"/>
  <c r="U469" i="1"/>
  <c r="W469" i="1"/>
  <c r="X470" i="1"/>
  <c r="Y469" i="1"/>
  <c r="AA469" i="1"/>
  <c r="AC470" i="1"/>
  <c r="AB469" i="1"/>
  <c r="AD469" i="1"/>
  <c r="AE470" i="1"/>
  <c r="AF469" i="1"/>
  <c r="AI469" i="1"/>
  <c r="AK469" i="1"/>
  <c r="AL469" i="1"/>
  <c r="AM469" i="1"/>
  <c r="AN469" i="1"/>
  <c r="AR469" i="1"/>
  <c r="AT469" i="1"/>
  <c r="AU469" i="1"/>
  <c r="AV469" i="1"/>
  <c r="AW469" i="1"/>
  <c r="AY469" i="1"/>
  <c r="AZ469" i="1"/>
  <c r="BA469" i="1"/>
  <c r="BB469" i="1"/>
  <c r="BC468" i="1"/>
  <c r="BD469" i="1"/>
  <c r="BE469" i="1"/>
  <c r="BF469" i="1"/>
  <c r="BG469" i="1"/>
  <c r="BI469" i="1"/>
  <c r="BK469" i="1"/>
  <c r="BM469" i="1"/>
  <c r="BO469" i="1"/>
  <c r="BQ469" i="1"/>
  <c r="BS469" i="1"/>
  <c r="BU469" i="1"/>
  <c r="BW469" i="1"/>
  <c r="BY469" i="1"/>
  <c r="CA469" i="1"/>
  <c r="AQ468" i="1"/>
  <c r="AP468" i="1"/>
  <c r="I468" i="1"/>
  <c r="H468" i="1"/>
  <c r="F468" i="1"/>
  <c r="D468" i="1"/>
  <c r="J468" i="1"/>
  <c r="K468" i="1"/>
  <c r="L468" i="1"/>
  <c r="M468" i="1"/>
  <c r="N468" i="1"/>
  <c r="O468" i="1"/>
  <c r="P468" i="1"/>
  <c r="Q468" i="1"/>
  <c r="R468" i="1"/>
  <c r="S468" i="1"/>
  <c r="T468" i="1"/>
  <c r="U468" i="1"/>
  <c r="W468" i="1"/>
  <c r="X469" i="1"/>
  <c r="Y468" i="1"/>
  <c r="AA468" i="1"/>
  <c r="AC469" i="1"/>
  <c r="AB468" i="1"/>
  <c r="AD468" i="1"/>
  <c r="AE469" i="1"/>
  <c r="AF468" i="1"/>
  <c r="AI468" i="1"/>
  <c r="AK468" i="1"/>
  <c r="AL468" i="1"/>
  <c r="AM468" i="1"/>
  <c r="AN468" i="1"/>
  <c r="AR468" i="1"/>
  <c r="AT468" i="1"/>
  <c r="AU468" i="1"/>
  <c r="AV468" i="1"/>
  <c r="AW468" i="1"/>
  <c r="AY468" i="1"/>
  <c r="AZ468" i="1"/>
  <c r="BA468" i="1"/>
  <c r="BB468" i="1"/>
  <c r="BF468" i="1"/>
  <c r="BG468" i="1"/>
  <c r="BI468" i="1"/>
  <c r="BK468" i="1"/>
  <c r="BM468" i="1"/>
  <c r="BO468" i="1"/>
  <c r="BQ468" i="1"/>
  <c r="BS468" i="1"/>
  <c r="BU468" i="1"/>
  <c r="BW468" i="1"/>
  <c r="BY468" i="1"/>
  <c r="CA468" i="1"/>
  <c r="D9887" i="3"/>
  <c r="D9886" i="3"/>
  <c r="D9885" i="3"/>
  <c r="D9884" i="3"/>
  <c r="D9883" i="3"/>
  <c r="D9882" i="3"/>
  <c r="D9881" i="3"/>
  <c r="D9880" i="3"/>
  <c r="D9879" i="3"/>
  <c r="D9878" i="3"/>
  <c r="D9877" i="3"/>
  <c r="D9876" i="3"/>
  <c r="D9875" i="3"/>
  <c r="D9874" i="3"/>
  <c r="D9873" i="3"/>
  <c r="D9872" i="3"/>
  <c r="D9871" i="3"/>
  <c r="D9870" i="3"/>
  <c r="D9869" i="3"/>
  <c r="D9868" i="3"/>
  <c r="D9867" i="3"/>
  <c r="D9866" i="3"/>
  <c r="D9865" i="3"/>
  <c r="D9864" i="3"/>
  <c r="D9863" i="3"/>
  <c r="D9862" i="3"/>
  <c r="D9861" i="3"/>
  <c r="D9860" i="3"/>
  <c r="D9859" i="3"/>
  <c r="D9858" i="3"/>
  <c r="D9857" i="3"/>
  <c r="D9856" i="3"/>
  <c r="D9855" i="3"/>
  <c r="D9854" i="3"/>
  <c r="D9853" i="3"/>
  <c r="D9852" i="3"/>
  <c r="D9851" i="3"/>
  <c r="D9850" i="3"/>
  <c r="D9849" i="3"/>
  <c r="D9848" i="3"/>
  <c r="AQ467" i="1"/>
  <c r="AP467" i="1"/>
  <c r="I467" i="1"/>
  <c r="H467" i="1"/>
  <c r="F467" i="1"/>
  <c r="D467" i="1"/>
  <c r="J467" i="1"/>
  <c r="D466" i="1"/>
  <c r="K467" i="1"/>
  <c r="L467" i="1"/>
  <c r="M467" i="1"/>
  <c r="N467" i="1"/>
  <c r="O467" i="1"/>
  <c r="P467" i="1"/>
  <c r="Q467" i="1"/>
  <c r="R467" i="1"/>
  <c r="S467" i="1"/>
  <c r="T467" i="1"/>
  <c r="U467" i="1"/>
  <c r="W467" i="1"/>
  <c r="X468" i="1"/>
  <c r="Y467" i="1"/>
  <c r="AA467" i="1"/>
  <c r="AC468" i="1"/>
  <c r="AB467" i="1"/>
  <c r="AD467" i="1"/>
  <c r="AE468" i="1"/>
  <c r="AF467" i="1"/>
  <c r="AI467" i="1"/>
  <c r="AK467" i="1"/>
  <c r="AL467" i="1"/>
  <c r="AM467" i="1"/>
  <c r="AN467" i="1"/>
  <c r="AR467" i="1"/>
  <c r="AT467" i="1"/>
  <c r="AU467" i="1"/>
  <c r="AV467" i="1"/>
  <c r="AW467" i="1"/>
  <c r="AY467" i="1"/>
  <c r="AZ467" i="1"/>
  <c r="BA467" i="1"/>
  <c r="BB467" i="1"/>
  <c r="BC467" i="1"/>
  <c r="BC466" i="1"/>
  <c r="BD467" i="1"/>
  <c r="BE467" i="1"/>
  <c r="BF467" i="1"/>
  <c r="BG467" i="1"/>
  <c r="BI467" i="1"/>
  <c r="BK467" i="1"/>
  <c r="BM467" i="1"/>
  <c r="BO467" i="1"/>
  <c r="BQ467" i="1"/>
  <c r="BS467" i="1"/>
  <c r="BU467" i="1"/>
  <c r="BW467" i="1"/>
  <c r="BY467" i="1"/>
  <c r="CA467" i="1"/>
  <c r="D9847" i="3"/>
  <c r="D9846" i="3"/>
  <c r="D9845" i="3"/>
  <c r="D9844" i="3"/>
  <c r="D9843" i="3"/>
  <c r="D9842" i="3"/>
  <c r="D9841" i="3"/>
  <c r="D9840" i="3"/>
  <c r="D9839" i="3"/>
  <c r="D9838" i="3"/>
  <c r="D9837" i="3"/>
  <c r="D9836" i="3"/>
  <c r="D9835" i="3"/>
  <c r="D9834" i="3"/>
  <c r="D9833" i="3"/>
  <c r="D9832" i="3"/>
  <c r="D9831" i="3"/>
  <c r="D9830" i="3"/>
  <c r="D9829" i="3"/>
  <c r="D9828" i="3"/>
  <c r="AQ466" i="1"/>
  <c r="AP466" i="1"/>
  <c r="I466" i="1"/>
  <c r="I465" i="1"/>
  <c r="H466" i="1"/>
  <c r="F466" i="1"/>
  <c r="J466" i="1"/>
  <c r="K466" i="1"/>
  <c r="L466" i="1"/>
  <c r="M466" i="1"/>
  <c r="N466" i="1"/>
  <c r="O466" i="1"/>
  <c r="P466" i="1"/>
  <c r="Q466" i="1"/>
  <c r="R466" i="1"/>
  <c r="S466" i="1"/>
  <c r="T466" i="1"/>
  <c r="U466" i="1"/>
  <c r="W466" i="1"/>
  <c r="X467" i="1"/>
  <c r="Y466" i="1"/>
  <c r="AA466" i="1"/>
  <c r="AC467" i="1"/>
  <c r="AB466" i="1"/>
  <c r="AD466" i="1"/>
  <c r="AE467" i="1"/>
  <c r="AF466" i="1"/>
  <c r="AI466" i="1"/>
  <c r="AK466" i="1"/>
  <c r="AL466" i="1"/>
  <c r="AM466" i="1"/>
  <c r="AN466" i="1"/>
  <c r="AR466" i="1"/>
  <c r="AT466" i="1"/>
  <c r="AU466" i="1"/>
  <c r="AV466" i="1"/>
  <c r="AW466" i="1"/>
  <c r="AY466" i="1"/>
  <c r="AZ466" i="1"/>
  <c r="BA466" i="1"/>
  <c r="BB466" i="1"/>
  <c r="BC465" i="1"/>
  <c r="BD466" i="1"/>
  <c r="BE466" i="1"/>
  <c r="BF466" i="1"/>
  <c r="BG466" i="1"/>
  <c r="BI466" i="1"/>
  <c r="BK466" i="1"/>
  <c r="BM466" i="1"/>
  <c r="BO466" i="1"/>
  <c r="BQ466" i="1"/>
  <c r="BS466" i="1"/>
  <c r="BU466" i="1"/>
  <c r="BW466" i="1"/>
  <c r="BY466" i="1"/>
  <c r="CA466" i="1"/>
  <c r="D9827" i="3"/>
  <c r="D9826" i="3"/>
  <c r="D9825" i="3"/>
  <c r="D9824" i="3"/>
  <c r="D9823" i="3"/>
  <c r="D9822" i="3"/>
  <c r="D9821" i="3"/>
  <c r="D9820" i="3"/>
  <c r="D9819" i="3"/>
  <c r="D9818" i="3"/>
  <c r="D9817" i="3"/>
  <c r="D9816" i="3"/>
  <c r="D9815" i="3"/>
  <c r="D9814" i="3"/>
  <c r="D9813" i="3"/>
  <c r="D9812" i="3"/>
  <c r="D9811" i="3"/>
  <c r="D9810" i="3"/>
  <c r="D9809" i="3"/>
  <c r="D9808" i="3"/>
  <c r="AQ465" i="1"/>
  <c r="AP465" i="1"/>
  <c r="H465" i="1"/>
  <c r="F465" i="1"/>
  <c r="D465" i="1"/>
  <c r="J465" i="1"/>
  <c r="K465" i="1"/>
  <c r="L465" i="1"/>
  <c r="M465" i="1"/>
  <c r="N465" i="1"/>
  <c r="O465" i="1"/>
  <c r="P465" i="1"/>
  <c r="Q465" i="1"/>
  <c r="R465" i="1"/>
  <c r="S465" i="1"/>
  <c r="T465" i="1"/>
  <c r="U465" i="1"/>
  <c r="W465" i="1"/>
  <c r="X466" i="1"/>
  <c r="Y465" i="1"/>
  <c r="AA465" i="1"/>
  <c r="AC466" i="1"/>
  <c r="AB465" i="1"/>
  <c r="AD465" i="1"/>
  <c r="AE466" i="1"/>
  <c r="AF465" i="1"/>
  <c r="AI465" i="1"/>
  <c r="AK465" i="1"/>
  <c r="AL465" i="1"/>
  <c r="AM465" i="1"/>
  <c r="AN465" i="1"/>
  <c r="AR465" i="1"/>
  <c r="AT465" i="1"/>
  <c r="AU465" i="1"/>
  <c r="AV465" i="1"/>
  <c r="AW465" i="1"/>
  <c r="AY465" i="1"/>
  <c r="AZ465" i="1"/>
  <c r="BA465" i="1"/>
  <c r="BB465" i="1"/>
  <c r="BC464" i="1"/>
  <c r="BD465" i="1"/>
  <c r="BE465" i="1"/>
  <c r="BF465" i="1"/>
  <c r="BG465" i="1"/>
  <c r="BI465" i="1"/>
  <c r="BK465" i="1"/>
  <c r="BM465" i="1"/>
  <c r="BO465" i="1"/>
  <c r="BQ465" i="1"/>
  <c r="BS465" i="1"/>
  <c r="BU465" i="1"/>
  <c r="BW465" i="1"/>
  <c r="BY465" i="1"/>
  <c r="CA465" i="1"/>
  <c r="D9807" i="3"/>
  <c r="D9806" i="3"/>
  <c r="D9805" i="3"/>
  <c r="D9804" i="3"/>
  <c r="D9803" i="3"/>
  <c r="D9802" i="3"/>
  <c r="D9801" i="3"/>
  <c r="D9800" i="3"/>
  <c r="D9799" i="3"/>
  <c r="D9798" i="3"/>
  <c r="D9797" i="3"/>
  <c r="D9796" i="3"/>
  <c r="D9795" i="3"/>
  <c r="D9794" i="3"/>
  <c r="D9793" i="3"/>
  <c r="D9792" i="3"/>
  <c r="D9791" i="3"/>
  <c r="D9790" i="3"/>
  <c r="D9789" i="3"/>
  <c r="D9788" i="3"/>
  <c r="AQ464" i="1"/>
  <c r="AP464" i="1"/>
  <c r="I464" i="1"/>
  <c r="H464" i="1"/>
  <c r="F464" i="1"/>
  <c r="D464" i="1"/>
  <c r="J464" i="1"/>
  <c r="K464" i="1"/>
  <c r="L464" i="1"/>
  <c r="M464" i="1"/>
  <c r="N464" i="1"/>
  <c r="O464" i="1"/>
  <c r="P464" i="1"/>
  <c r="Q464" i="1"/>
  <c r="R464" i="1"/>
  <c r="S464" i="1"/>
  <c r="T464" i="1"/>
  <c r="U464" i="1"/>
  <c r="W464" i="1"/>
  <c r="X465" i="1"/>
  <c r="Y464" i="1"/>
  <c r="AA464" i="1"/>
  <c r="AC465" i="1"/>
  <c r="AB464" i="1"/>
  <c r="AD464" i="1"/>
  <c r="AE465" i="1"/>
  <c r="AF464" i="1"/>
  <c r="AI464" i="1"/>
  <c r="AK464" i="1"/>
  <c r="AL464" i="1"/>
  <c r="AM464" i="1"/>
  <c r="AN464" i="1"/>
  <c r="AR464" i="1"/>
  <c r="AT464" i="1"/>
  <c r="AU464" i="1"/>
  <c r="AV464" i="1"/>
  <c r="AW464" i="1"/>
  <c r="AY464" i="1"/>
  <c r="AZ464" i="1"/>
  <c r="BA464" i="1"/>
  <c r="BB464" i="1"/>
  <c r="BC463" i="1"/>
  <c r="BD464" i="1"/>
  <c r="BE464" i="1"/>
  <c r="BF464" i="1"/>
  <c r="BG464" i="1"/>
  <c r="BI464" i="1"/>
  <c r="BK464" i="1"/>
  <c r="BM464" i="1"/>
  <c r="BO464" i="1"/>
  <c r="BQ464" i="1"/>
  <c r="BS464" i="1"/>
  <c r="BU464" i="1"/>
  <c r="BW464" i="1"/>
  <c r="BY464" i="1"/>
  <c r="CA464" i="1"/>
  <c r="D9787" i="3"/>
  <c r="D9786" i="3"/>
  <c r="D9785" i="3"/>
  <c r="D9784" i="3"/>
  <c r="D9783" i="3"/>
  <c r="D9782" i="3"/>
  <c r="D9781" i="3"/>
  <c r="D9780" i="3"/>
  <c r="D9779" i="3"/>
  <c r="D9778" i="3"/>
  <c r="D9777" i="3"/>
  <c r="D9776" i="3"/>
  <c r="D9775" i="3"/>
  <c r="D9774" i="3"/>
  <c r="D9773" i="3"/>
  <c r="D9772" i="3"/>
  <c r="D9771" i="3"/>
  <c r="D9770" i="3"/>
  <c r="D9769" i="3"/>
  <c r="D9768" i="3"/>
  <c r="AQ463" i="1"/>
  <c r="AP463" i="1"/>
  <c r="D463" i="1"/>
  <c r="F463" i="1"/>
  <c r="H463" i="1"/>
  <c r="J463" i="1"/>
  <c r="I463" i="1"/>
  <c r="CA463" i="1"/>
  <c r="BY463" i="1"/>
  <c r="BW463" i="1"/>
  <c r="BU463" i="1"/>
  <c r="BS463" i="1"/>
  <c r="BQ463" i="1"/>
  <c r="BO463" i="1"/>
  <c r="BM463" i="1"/>
  <c r="BK463" i="1"/>
  <c r="BI463" i="1"/>
  <c r="BG463" i="1"/>
  <c r="BF463" i="1"/>
  <c r="BC462" i="1"/>
  <c r="BE463" i="1"/>
  <c r="BD463" i="1"/>
  <c r="BB463" i="1"/>
  <c r="BA463" i="1"/>
  <c r="AZ463" i="1"/>
  <c r="AY463" i="1"/>
  <c r="AW463" i="1"/>
  <c r="AV463" i="1"/>
  <c r="AU463" i="1"/>
  <c r="AT463" i="1"/>
  <c r="AR463" i="1"/>
  <c r="AN463" i="1"/>
  <c r="AM463" i="1"/>
  <c r="AL463" i="1"/>
  <c r="AK463" i="1"/>
  <c r="AD463" i="1"/>
  <c r="AE464" i="1"/>
  <c r="AI463" i="1"/>
  <c r="W463" i="1"/>
  <c r="X464" i="1"/>
  <c r="AF463" i="1"/>
  <c r="AA463" i="1"/>
  <c r="AC464" i="1"/>
  <c r="AB463" i="1"/>
  <c r="Y463" i="1"/>
  <c r="U463" i="1"/>
  <c r="T463" i="1"/>
  <c r="S463" i="1"/>
  <c r="R463" i="1"/>
  <c r="Q463" i="1"/>
  <c r="P463" i="1"/>
  <c r="O463" i="1"/>
  <c r="N463" i="1"/>
  <c r="M463" i="1"/>
  <c r="L463" i="1"/>
  <c r="K463" i="1"/>
  <c r="D9748" i="3"/>
  <c r="D9749" i="3"/>
  <c r="D9750" i="3"/>
  <c r="D9751" i="3"/>
  <c r="D9752" i="3"/>
  <c r="D9753" i="3"/>
  <c r="D9754" i="3"/>
  <c r="D9755" i="3"/>
  <c r="D9756" i="3"/>
  <c r="D9757" i="3"/>
  <c r="D9758" i="3"/>
  <c r="D9759" i="3"/>
  <c r="D9760" i="3"/>
  <c r="D9761" i="3"/>
  <c r="D9762" i="3"/>
  <c r="D9763" i="3"/>
  <c r="D9764" i="3"/>
  <c r="D9765" i="3"/>
  <c r="D9766" i="3"/>
  <c r="D9767" i="3"/>
  <c r="AQ462" i="1"/>
  <c r="AP462" i="1"/>
  <c r="I462" i="1"/>
  <c r="I461" i="1"/>
  <c r="H462" i="1"/>
  <c r="H461" i="1"/>
  <c r="F462" i="1"/>
  <c r="D462" i="1"/>
  <c r="J462" i="1"/>
  <c r="K462" i="1"/>
  <c r="L462" i="1"/>
  <c r="M462" i="1"/>
  <c r="N462" i="1"/>
  <c r="O462" i="1"/>
  <c r="P462" i="1"/>
  <c r="Q462" i="1"/>
  <c r="R462" i="1"/>
  <c r="S462" i="1"/>
  <c r="T462" i="1"/>
  <c r="U462" i="1"/>
  <c r="W462" i="1"/>
  <c r="X463" i="1"/>
  <c r="Y462" i="1"/>
  <c r="AA462" i="1"/>
  <c r="AC463" i="1"/>
  <c r="AB462" i="1"/>
  <c r="AD462" i="1"/>
  <c r="AE463" i="1"/>
  <c r="AF462" i="1"/>
  <c r="AI462" i="1"/>
  <c r="AK462" i="1"/>
  <c r="AL462" i="1"/>
  <c r="AM462" i="1"/>
  <c r="AN462" i="1"/>
  <c r="AR462" i="1"/>
  <c r="AT462" i="1"/>
  <c r="AU462" i="1"/>
  <c r="AV462" i="1"/>
  <c r="AW462" i="1"/>
  <c r="AY462" i="1"/>
  <c r="AZ462" i="1"/>
  <c r="BA462" i="1"/>
  <c r="BB462" i="1"/>
  <c r="BC461" i="1"/>
  <c r="BD462" i="1"/>
  <c r="BE462" i="1"/>
  <c r="BF462" i="1"/>
  <c r="BG462" i="1"/>
  <c r="BI462" i="1"/>
  <c r="BK462" i="1"/>
  <c r="BM462" i="1"/>
  <c r="BO462" i="1"/>
  <c r="BQ462" i="1"/>
  <c r="BS462" i="1"/>
  <c r="BU462" i="1"/>
  <c r="BW462" i="1"/>
  <c r="BY462" i="1"/>
  <c r="CA462" i="1"/>
  <c r="D9747" i="3"/>
  <c r="D9746" i="3"/>
  <c r="D9745" i="3"/>
  <c r="D9744" i="3"/>
  <c r="D9743" i="3"/>
  <c r="D9742" i="3"/>
  <c r="D9741" i="3"/>
  <c r="D9740" i="3"/>
  <c r="D9739" i="3"/>
  <c r="D9738" i="3"/>
  <c r="D9737" i="3"/>
  <c r="D9736" i="3"/>
  <c r="D9735" i="3"/>
  <c r="D9734" i="3"/>
  <c r="D9733" i="3"/>
  <c r="D9732" i="3"/>
  <c r="D9731" i="3"/>
  <c r="D9730" i="3"/>
  <c r="D9729" i="3"/>
  <c r="D9728" i="3"/>
  <c r="AQ461" i="1"/>
  <c r="AP461" i="1"/>
  <c r="F461" i="1"/>
  <c r="D461" i="1"/>
  <c r="J461" i="1"/>
  <c r="K461" i="1"/>
  <c r="L461" i="1"/>
  <c r="M461" i="1"/>
  <c r="N461" i="1"/>
  <c r="O461" i="1"/>
  <c r="P461" i="1"/>
  <c r="Q461" i="1"/>
  <c r="R461" i="1"/>
  <c r="S461" i="1"/>
  <c r="T461" i="1"/>
  <c r="U461" i="1"/>
  <c r="W461" i="1"/>
  <c r="X462" i="1"/>
  <c r="Y461" i="1"/>
  <c r="AA461" i="1"/>
  <c r="AC462" i="1"/>
  <c r="AB461" i="1"/>
  <c r="AD461" i="1"/>
  <c r="AE462" i="1"/>
  <c r="AF461" i="1"/>
  <c r="AI461" i="1"/>
  <c r="AK461" i="1"/>
  <c r="AL461" i="1"/>
  <c r="AM461" i="1"/>
  <c r="AN461" i="1"/>
  <c r="AR461" i="1"/>
  <c r="AT461" i="1"/>
  <c r="AU461" i="1"/>
  <c r="AV461" i="1"/>
  <c r="AW461" i="1"/>
  <c r="AY461" i="1"/>
  <c r="AZ461" i="1"/>
  <c r="BA461" i="1"/>
  <c r="BB461" i="1"/>
  <c r="BF461" i="1"/>
  <c r="BG461" i="1"/>
  <c r="BI461" i="1"/>
  <c r="BK461" i="1"/>
  <c r="BM461" i="1"/>
  <c r="BO461" i="1"/>
  <c r="BQ461" i="1"/>
  <c r="BS461" i="1"/>
  <c r="BU461" i="1"/>
  <c r="BW461" i="1"/>
  <c r="BY461" i="1"/>
  <c r="CA461" i="1"/>
  <c r="AQ460" i="1"/>
  <c r="AP460" i="1"/>
  <c r="I460" i="1"/>
  <c r="H460" i="1"/>
  <c r="F460" i="1"/>
  <c r="D460" i="1"/>
  <c r="J460" i="1"/>
  <c r="K460" i="1"/>
  <c r="L460" i="1"/>
  <c r="M460" i="1"/>
  <c r="N460" i="1"/>
  <c r="O460" i="1"/>
  <c r="P460" i="1"/>
  <c r="Q460" i="1"/>
  <c r="R460" i="1"/>
  <c r="S460" i="1"/>
  <c r="T460" i="1"/>
  <c r="U460" i="1"/>
  <c r="W460" i="1"/>
  <c r="X461" i="1"/>
  <c r="Y460" i="1"/>
  <c r="AA460" i="1"/>
  <c r="AC461" i="1"/>
  <c r="AB460" i="1"/>
  <c r="AD460" i="1"/>
  <c r="AE461" i="1"/>
  <c r="AF460" i="1"/>
  <c r="AI460" i="1"/>
  <c r="AK460" i="1"/>
  <c r="AL460" i="1"/>
  <c r="AM460" i="1"/>
  <c r="AN460" i="1"/>
  <c r="AR460" i="1"/>
  <c r="AT460" i="1"/>
  <c r="AU460" i="1"/>
  <c r="AV460" i="1"/>
  <c r="AW460" i="1"/>
  <c r="AY460" i="1"/>
  <c r="AZ460" i="1"/>
  <c r="BA460" i="1"/>
  <c r="BB460" i="1"/>
  <c r="BC460" i="1"/>
  <c r="BF460" i="1"/>
  <c r="BG460" i="1"/>
  <c r="BI460" i="1"/>
  <c r="BK460" i="1"/>
  <c r="BM460" i="1"/>
  <c r="BO460" i="1"/>
  <c r="BQ460" i="1"/>
  <c r="BS460" i="1"/>
  <c r="BU460" i="1"/>
  <c r="BW460" i="1"/>
  <c r="BY460" i="1"/>
  <c r="CA460" i="1"/>
  <c r="D9727" i="3"/>
  <c r="D9726" i="3"/>
  <c r="D9725" i="3"/>
  <c r="D9724" i="3"/>
  <c r="D9723" i="3"/>
  <c r="D9722" i="3"/>
  <c r="D9721" i="3"/>
  <c r="D9720" i="3"/>
  <c r="D9719" i="3"/>
  <c r="D9718" i="3"/>
  <c r="D9717" i="3"/>
  <c r="D9716" i="3"/>
  <c r="D9715" i="3"/>
  <c r="D9714" i="3"/>
  <c r="D9713" i="3"/>
  <c r="D9712" i="3"/>
  <c r="D9711" i="3"/>
  <c r="D9710" i="3"/>
  <c r="D9709" i="3"/>
  <c r="D9708" i="3"/>
  <c r="D9707" i="3"/>
  <c r="D9706" i="3"/>
  <c r="D9705" i="3"/>
  <c r="D9704" i="3"/>
  <c r="D9703" i="3"/>
  <c r="D9702" i="3"/>
  <c r="D9701" i="3"/>
  <c r="D9700" i="3"/>
  <c r="D9699" i="3"/>
  <c r="D9698" i="3"/>
  <c r="D9697" i="3"/>
  <c r="D9696" i="3"/>
  <c r="D9695" i="3"/>
  <c r="D9694" i="3"/>
  <c r="D9693" i="3"/>
  <c r="D9692" i="3"/>
  <c r="D9691" i="3"/>
  <c r="D9690" i="3"/>
  <c r="D9689" i="3"/>
  <c r="D9688" i="3"/>
  <c r="AQ459" i="1"/>
  <c r="AP459" i="1"/>
  <c r="I459" i="1"/>
  <c r="H459" i="1"/>
  <c r="F459" i="1"/>
  <c r="D459" i="1"/>
  <c r="J459" i="1"/>
  <c r="K459" i="1"/>
  <c r="L459" i="1"/>
  <c r="M459" i="1"/>
  <c r="N459" i="1"/>
  <c r="O459" i="1"/>
  <c r="P459" i="1"/>
  <c r="Q459" i="1"/>
  <c r="R459" i="1"/>
  <c r="S459" i="1"/>
  <c r="T459" i="1"/>
  <c r="U459" i="1"/>
  <c r="W459" i="1"/>
  <c r="X460" i="1"/>
  <c r="Y459" i="1"/>
  <c r="AA459" i="1"/>
  <c r="AC460" i="1"/>
  <c r="AB459" i="1"/>
  <c r="AD459" i="1"/>
  <c r="AE460" i="1"/>
  <c r="AF459" i="1"/>
  <c r="AI459" i="1"/>
  <c r="AK459" i="1"/>
  <c r="AL459" i="1"/>
  <c r="AM459" i="1"/>
  <c r="AN459" i="1"/>
  <c r="AR459" i="1"/>
  <c r="AT459" i="1"/>
  <c r="AU459" i="1"/>
  <c r="AV459" i="1"/>
  <c r="AW459" i="1"/>
  <c r="AY459" i="1"/>
  <c r="AZ459" i="1"/>
  <c r="BA459" i="1"/>
  <c r="BB459" i="1"/>
  <c r="BC459" i="1"/>
  <c r="BC458" i="1"/>
  <c r="BD459" i="1"/>
  <c r="BE459" i="1"/>
  <c r="BF459" i="1"/>
  <c r="BG459" i="1"/>
  <c r="BI459" i="1"/>
  <c r="BK459" i="1"/>
  <c r="BM459" i="1"/>
  <c r="BO459" i="1"/>
  <c r="BQ459" i="1"/>
  <c r="BS459" i="1"/>
  <c r="BU459" i="1"/>
  <c r="BW459" i="1"/>
  <c r="BY459" i="1"/>
  <c r="CA459" i="1"/>
  <c r="D9687" i="3"/>
  <c r="D9686" i="3"/>
  <c r="D9685" i="3"/>
  <c r="D9684" i="3"/>
  <c r="D9683" i="3"/>
  <c r="D9682" i="3"/>
  <c r="D9681" i="3"/>
  <c r="D9680" i="3"/>
  <c r="D9679" i="3"/>
  <c r="D9678" i="3"/>
  <c r="D9677" i="3"/>
  <c r="D9676" i="3"/>
  <c r="D9675" i="3"/>
  <c r="D9674" i="3"/>
  <c r="D9673" i="3"/>
  <c r="D9672" i="3"/>
  <c r="D9671" i="3"/>
  <c r="D9670" i="3"/>
  <c r="D9669" i="3"/>
  <c r="D9668" i="3"/>
  <c r="AQ458" i="1"/>
  <c r="AP458" i="1"/>
  <c r="I458" i="1"/>
  <c r="H458" i="1"/>
  <c r="F458" i="1"/>
  <c r="D458" i="1"/>
  <c r="J458" i="1"/>
  <c r="K458" i="1"/>
  <c r="L458" i="1"/>
  <c r="M458" i="1"/>
  <c r="N458" i="1"/>
  <c r="O458" i="1"/>
  <c r="P458" i="1"/>
  <c r="Q458" i="1"/>
  <c r="R458" i="1"/>
  <c r="S458" i="1"/>
  <c r="T458" i="1"/>
  <c r="U458" i="1"/>
  <c r="W458" i="1"/>
  <c r="X459" i="1"/>
  <c r="Y458" i="1"/>
  <c r="AA458" i="1"/>
  <c r="AC459" i="1"/>
  <c r="AB458" i="1"/>
  <c r="AD458" i="1"/>
  <c r="AE459" i="1"/>
  <c r="AF458" i="1"/>
  <c r="AI458" i="1"/>
  <c r="AK458" i="1"/>
  <c r="AL458" i="1"/>
  <c r="AM458" i="1"/>
  <c r="AN458" i="1"/>
  <c r="AR458" i="1"/>
  <c r="AT458" i="1"/>
  <c r="AU458" i="1"/>
  <c r="AV458" i="1"/>
  <c r="AW458" i="1"/>
  <c r="AY458" i="1"/>
  <c r="AZ458" i="1"/>
  <c r="BA458" i="1"/>
  <c r="BB458" i="1"/>
  <c r="BF458" i="1"/>
  <c r="BG458" i="1"/>
  <c r="BI458" i="1"/>
  <c r="BK458" i="1"/>
  <c r="BM458" i="1"/>
  <c r="BO458" i="1"/>
  <c r="BQ458" i="1"/>
  <c r="BS458" i="1"/>
  <c r="BU458" i="1"/>
  <c r="BW458" i="1"/>
  <c r="BY458" i="1"/>
  <c r="CA458" i="1"/>
  <c r="D9667" i="3"/>
  <c r="D9666" i="3"/>
  <c r="D9665" i="3"/>
  <c r="D9664" i="3"/>
  <c r="D9663" i="3"/>
  <c r="D9662" i="3"/>
  <c r="D9661" i="3"/>
  <c r="D9660" i="3"/>
  <c r="D9659" i="3"/>
  <c r="D9658" i="3"/>
  <c r="D9657" i="3"/>
  <c r="D9656" i="3"/>
  <c r="D9655" i="3"/>
  <c r="D9654" i="3"/>
  <c r="D9653" i="3"/>
  <c r="D9652" i="3"/>
  <c r="D9651" i="3"/>
  <c r="D9650" i="3"/>
  <c r="D9649" i="3"/>
  <c r="D9648" i="3"/>
  <c r="AQ457" i="1"/>
  <c r="AP457" i="1"/>
  <c r="I457" i="1"/>
  <c r="H457" i="1"/>
  <c r="F457" i="1"/>
  <c r="D457" i="1"/>
  <c r="J457" i="1"/>
  <c r="K457" i="1"/>
  <c r="L457" i="1"/>
  <c r="M457" i="1"/>
  <c r="N457" i="1"/>
  <c r="O457" i="1"/>
  <c r="P457" i="1"/>
  <c r="Q457" i="1"/>
  <c r="R457" i="1"/>
  <c r="S457" i="1"/>
  <c r="T457" i="1"/>
  <c r="U457" i="1"/>
  <c r="W457" i="1"/>
  <c r="X458" i="1"/>
  <c r="Y457" i="1"/>
  <c r="AA457" i="1"/>
  <c r="AC458" i="1"/>
  <c r="AB457" i="1"/>
  <c r="AD457" i="1"/>
  <c r="AE458" i="1"/>
  <c r="AF457" i="1"/>
  <c r="AI457" i="1"/>
  <c r="AK457" i="1"/>
  <c r="AL457" i="1"/>
  <c r="AM457" i="1"/>
  <c r="AN457" i="1"/>
  <c r="AR457" i="1"/>
  <c r="AT457" i="1"/>
  <c r="AU457" i="1"/>
  <c r="AV457" i="1"/>
  <c r="AW457" i="1"/>
  <c r="AY457" i="1"/>
  <c r="AZ457" i="1"/>
  <c r="BA457" i="1"/>
  <c r="BB457" i="1"/>
  <c r="BC457" i="1"/>
  <c r="BF457" i="1"/>
  <c r="BG457" i="1"/>
  <c r="BI457" i="1"/>
  <c r="BK457" i="1"/>
  <c r="BM457" i="1"/>
  <c r="BO457" i="1"/>
  <c r="BQ457" i="1"/>
  <c r="BS457" i="1"/>
  <c r="BU457" i="1"/>
  <c r="BW457" i="1"/>
  <c r="BY457" i="1"/>
  <c r="CA457" i="1"/>
  <c r="D9647" i="3"/>
  <c r="D9646" i="3"/>
  <c r="D9645" i="3"/>
  <c r="D9644" i="3"/>
  <c r="D9643" i="3"/>
  <c r="D9642" i="3"/>
  <c r="D9641" i="3"/>
  <c r="D9640" i="3"/>
  <c r="D9639" i="3"/>
  <c r="D9638" i="3"/>
  <c r="D9637" i="3"/>
  <c r="D9636" i="3"/>
  <c r="D9635" i="3"/>
  <c r="D9634" i="3"/>
  <c r="D9633" i="3"/>
  <c r="D9632" i="3"/>
  <c r="D9631" i="3"/>
  <c r="D9630" i="3"/>
  <c r="D9629" i="3"/>
  <c r="D9628" i="3"/>
  <c r="AQ456" i="1"/>
  <c r="AP456" i="1"/>
  <c r="I456" i="1"/>
  <c r="H456" i="1"/>
  <c r="H455" i="1"/>
  <c r="F456" i="1"/>
  <c r="D456" i="1"/>
  <c r="J456" i="1"/>
  <c r="K456" i="1"/>
  <c r="L456" i="1"/>
  <c r="M456" i="1"/>
  <c r="N456" i="1"/>
  <c r="O456" i="1"/>
  <c r="P456" i="1"/>
  <c r="Q456" i="1"/>
  <c r="R456" i="1"/>
  <c r="S456" i="1"/>
  <c r="T456" i="1"/>
  <c r="U456" i="1"/>
  <c r="W456" i="1"/>
  <c r="X457" i="1"/>
  <c r="Y456" i="1"/>
  <c r="AA456" i="1"/>
  <c r="AC457" i="1"/>
  <c r="AB456" i="1"/>
  <c r="AD456" i="1"/>
  <c r="AE457" i="1"/>
  <c r="AF456" i="1"/>
  <c r="AI456" i="1"/>
  <c r="AK456" i="1"/>
  <c r="AL456" i="1"/>
  <c r="AM456" i="1"/>
  <c r="AN456" i="1"/>
  <c r="AR456" i="1"/>
  <c r="AT456" i="1"/>
  <c r="AU456" i="1"/>
  <c r="AV456" i="1"/>
  <c r="AW456" i="1"/>
  <c r="AY456" i="1"/>
  <c r="AZ456" i="1"/>
  <c r="BA456" i="1"/>
  <c r="BB456" i="1"/>
  <c r="BC456" i="1"/>
  <c r="BC455" i="1"/>
  <c r="BD456" i="1"/>
  <c r="BE456" i="1"/>
  <c r="BF456" i="1"/>
  <c r="BG456" i="1"/>
  <c r="BI456" i="1"/>
  <c r="BK456" i="1"/>
  <c r="BM456" i="1"/>
  <c r="BO456" i="1"/>
  <c r="BQ456" i="1"/>
  <c r="BS456" i="1"/>
  <c r="BU456" i="1"/>
  <c r="BW456" i="1"/>
  <c r="BY456" i="1"/>
  <c r="CA456" i="1"/>
  <c r="D9627" i="3"/>
  <c r="D9626" i="3"/>
  <c r="D9625" i="3"/>
  <c r="D9624" i="3"/>
  <c r="D9623" i="3"/>
  <c r="D9622" i="3"/>
  <c r="D9621" i="3"/>
  <c r="D9620" i="3"/>
  <c r="D9619" i="3"/>
  <c r="D9618" i="3"/>
  <c r="D9617" i="3"/>
  <c r="D9616" i="3"/>
  <c r="D9615" i="3"/>
  <c r="D9614" i="3"/>
  <c r="D9613" i="3"/>
  <c r="D9612" i="3"/>
  <c r="D9611" i="3"/>
  <c r="D9610" i="3"/>
  <c r="D9609" i="3"/>
  <c r="D9608" i="3"/>
  <c r="AQ455" i="1"/>
  <c r="AP455" i="1"/>
  <c r="I455" i="1"/>
  <c r="F455" i="1"/>
  <c r="D455" i="1"/>
  <c r="J455" i="1"/>
  <c r="K455" i="1"/>
  <c r="L455" i="1"/>
  <c r="M455" i="1"/>
  <c r="N455" i="1"/>
  <c r="O455" i="1"/>
  <c r="P455" i="1"/>
  <c r="Q455" i="1"/>
  <c r="R455" i="1"/>
  <c r="S455" i="1"/>
  <c r="T455" i="1"/>
  <c r="U455" i="1"/>
  <c r="W455" i="1"/>
  <c r="X456" i="1"/>
  <c r="Y455" i="1"/>
  <c r="AA455" i="1"/>
  <c r="AC456" i="1"/>
  <c r="AB455" i="1"/>
  <c r="AD455" i="1"/>
  <c r="AE456" i="1"/>
  <c r="AF455" i="1"/>
  <c r="AI455" i="1"/>
  <c r="AK455" i="1"/>
  <c r="AL455" i="1"/>
  <c r="AM455" i="1"/>
  <c r="AN455" i="1"/>
  <c r="AR455" i="1"/>
  <c r="AT455" i="1"/>
  <c r="AU455" i="1"/>
  <c r="AV455" i="1"/>
  <c r="AW455" i="1"/>
  <c r="AY455" i="1"/>
  <c r="AZ455" i="1"/>
  <c r="BA455" i="1"/>
  <c r="BB455" i="1"/>
  <c r="BC454" i="1"/>
  <c r="BD455" i="1"/>
  <c r="BE455" i="1"/>
  <c r="BF455" i="1"/>
  <c r="BG455" i="1"/>
  <c r="BI455" i="1"/>
  <c r="BK455" i="1"/>
  <c r="BM455" i="1"/>
  <c r="BO455" i="1"/>
  <c r="BQ455" i="1"/>
  <c r="BS455" i="1"/>
  <c r="BU455" i="1"/>
  <c r="BW455" i="1"/>
  <c r="BY455" i="1"/>
  <c r="CA455" i="1"/>
  <c r="D9607" i="3"/>
  <c r="D9606" i="3"/>
  <c r="D9605" i="3"/>
  <c r="D9604" i="3"/>
  <c r="D9603" i="3"/>
  <c r="D9602" i="3"/>
  <c r="D9601" i="3"/>
  <c r="D9600" i="3"/>
  <c r="D9599" i="3"/>
  <c r="D9598" i="3"/>
  <c r="D9597" i="3"/>
  <c r="D9596" i="3"/>
  <c r="D9595" i="3"/>
  <c r="D9594" i="3"/>
  <c r="D9593" i="3"/>
  <c r="D9592" i="3"/>
  <c r="D9591" i="3"/>
  <c r="D9590" i="3"/>
  <c r="D9589" i="3"/>
  <c r="D9588" i="3"/>
  <c r="AQ454" i="1"/>
  <c r="AP454" i="1"/>
  <c r="I454" i="1"/>
  <c r="H454" i="1"/>
  <c r="H453" i="1"/>
  <c r="F454" i="1"/>
  <c r="D454" i="1"/>
  <c r="J454" i="1"/>
  <c r="K454" i="1"/>
  <c r="L454" i="1"/>
  <c r="M454" i="1"/>
  <c r="N454" i="1"/>
  <c r="O454" i="1"/>
  <c r="P454" i="1"/>
  <c r="Q454" i="1"/>
  <c r="R454" i="1"/>
  <c r="S454" i="1"/>
  <c r="T454" i="1"/>
  <c r="U454" i="1"/>
  <c r="W454" i="1"/>
  <c r="X455" i="1"/>
  <c r="Y454" i="1"/>
  <c r="AA454" i="1"/>
  <c r="AC455" i="1"/>
  <c r="AB454" i="1"/>
  <c r="AD454" i="1"/>
  <c r="AE455" i="1"/>
  <c r="AF454" i="1"/>
  <c r="AI454" i="1"/>
  <c r="AK454" i="1"/>
  <c r="AL454" i="1"/>
  <c r="AM454" i="1"/>
  <c r="AN454" i="1"/>
  <c r="AR454" i="1"/>
  <c r="AT454" i="1"/>
  <c r="AU454" i="1"/>
  <c r="AV454" i="1"/>
  <c r="AW454" i="1"/>
  <c r="AY454" i="1"/>
  <c r="AZ454" i="1"/>
  <c r="BA454" i="1"/>
  <c r="BB454" i="1"/>
  <c r="BC453" i="1"/>
  <c r="BD454" i="1"/>
  <c r="BE454" i="1"/>
  <c r="BF454" i="1"/>
  <c r="BG454" i="1"/>
  <c r="BI454" i="1"/>
  <c r="BK454" i="1"/>
  <c r="BM454" i="1"/>
  <c r="BO454" i="1"/>
  <c r="BQ454" i="1"/>
  <c r="BS454" i="1"/>
  <c r="BU454" i="1"/>
  <c r="BW454" i="1"/>
  <c r="BY454" i="1"/>
  <c r="CA454" i="1"/>
  <c r="D9587" i="3"/>
  <c r="D9586" i="3"/>
  <c r="D9585" i="3"/>
  <c r="D9584" i="3"/>
  <c r="D9583" i="3"/>
  <c r="D9582" i="3"/>
  <c r="D9581" i="3"/>
  <c r="D9580" i="3"/>
  <c r="D9579" i="3"/>
  <c r="D9578" i="3"/>
  <c r="D9577" i="3"/>
  <c r="D9576" i="3"/>
  <c r="D9575" i="3"/>
  <c r="D9574" i="3"/>
  <c r="D9573" i="3"/>
  <c r="D9572" i="3"/>
  <c r="D9571" i="3"/>
  <c r="D9570" i="3"/>
  <c r="D9569" i="3"/>
  <c r="D9568" i="3"/>
  <c r="AQ453" i="1"/>
  <c r="AP453" i="1"/>
  <c r="I453" i="1"/>
  <c r="F453" i="1"/>
  <c r="F452" i="1"/>
  <c r="D453" i="1"/>
  <c r="J453" i="1"/>
  <c r="K453" i="1"/>
  <c r="L453" i="1"/>
  <c r="M453" i="1"/>
  <c r="N453" i="1"/>
  <c r="O453" i="1"/>
  <c r="P453" i="1"/>
  <c r="Q453" i="1"/>
  <c r="R453" i="1"/>
  <c r="S453" i="1"/>
  <c r="T453" i="1"/>
  <c r="U453" i="1"/>
  <c r="W453" i="1"/>
  <c r="X454" i="1"/>
  <c r="Y453" i="1"/>
  <c r="AA453" i="1"/>
  <c r="AC454" i="1"/>
  <c r="AB453" i="1"/>
  <c r="AD453" i="1"/>
  <c r="AE454" i="1"/>
  <c r="AF453" i="1"/>
  <c r="AI453" i="1"/>
  <c r="AK453" i="1"/>
  <c r="AL453" i="1"/>
  <c r="AM453" i="1"/>
  <c r="AN453" i="1"/>
  <c r="AR453" i="1"/>
  <c r="AT453" i="1"/>
  <c r="AU453" i="1"/>
  <c r="AV453" i="1"/>
  <c r="AW453" i="1"/>
  <c r="AY453" i="1"/>
  <c r="AZ453" i="1"/>
  <c r="BA453" i="1"/>
  <c r="BB453" i="1"/>
  <c r="BF453" i="1"/>
  <c r="BG453" i="1"/>
  <c r="BI453" i="1"/>
  <c r="BK453" i="1"/>
  <c r="BM453" i="1"/>
  <c r="BO453" i="1"/>
  <c r="BQ453" i="1"/>
  <c r="BS453" i="1"/>
  <c r="BU453" i="1"/>
  <c r="BW453" i="1"/>
  <c r="BY453" i="1"/>
  <c r="CA453" i="1"/>
  <c r="D9567" i="3"/>
  <c r="D9566" i="3"/>
  <c r="D9565" i="3"/>
  <c r="D9564" i="3"/>
  <c r="D9563" i="3"/>
  <c r="D9562" i="3"/>
  <c r="D9561" i="3"/>
  <c r="D9560" i="3"/>
  <c r="D9559" i="3"/>
  <c r="D9558" i="3"/>
  <c r="D9557" i="3"/>
  <c r="D9556" i="3"/>
  <c r="D9555" i="3"/>
  <c r="D9554" i="3"/>
  <c r="D9553" i="3"/>
  <c r="AQ452" i="1"/>
  <c r="AP452" i="1"/>
  <c r="I452" i="1"/>
  <c r="H452" i="1"/>
  <c r="D452" i="1"/>
  <c r="J452" i="1"/>
  <c r="K452" i="1"/>
  <c r="L452" i="1"/>
  <c r="M452" i="1"/>
  <c r="N452" i="1"/>
  <c r="O452" i="1"/>
  <c r="P452" i="1"/>
  <c r="Q452" i="1"/>
  <c r="R452" i="1"/>
  <c r="S452" i="1"/>
  <c r="T452" i="1"/>
  <c r="U452" i="1"/>
  <c r="W452" i="1"/>
  <c r="X453" i="1"/>
  <c r="Y452" i="1"/>
  <c r="AA452" i="1"/>
  <c r="AC453" i="1"/>
  <c r="AB452" i="1"/>
  <c r="AD452" i="1"/>
  <c r="AE453" i="1"/>
  <c r="AF452" i="1"/>
  <c r="AI452" i="1"/>
  <c r="AK452" i="1"/>
  <c r="AL452" i="1"/>
  <c r="AM452" i="1"/>
  <c r="AN452" i="1"/>
  <c r="AR452" i="1"/>
  <c r="AT452" i="1"/>
  <c r="AU452" i="1"/>
  <c r="AV452" i="1"/>
  <c r="AW452" i="1"/>
  <c r="AY452" i="1"/>
  <c r="AZ452" i="1"/>
  <c r="BA452" i="1"/>
  <c r="BB452" i="1"/>
  <c r="BC452" i="1"/>
  <c r="BF452" i="1"/>
  <c r="BG452" i="1"/>
  <c r="BI452" i="1"/>
  <c r="BK452" i="1"/>
  <c r="BM452" i="1"/>
  <c r="BO452" i="1"/>
  <c r="BQ452" i="1"/>
  <c r="BS452" i="1"/>
  <c r="BU452" i="1"/>
  <c r="BW452" i="1"/>
  <c r="BY452" i="1"/>
  <c r="CA452" i="1"/>
  <c r="D9552" i="3"/>
  <c r="D9551" i="3"/>
  <c r="D9550" i="3"/>
  <c r="D9549" i="3"/>
  <c r="D9548" i="3"/>
  <c r="D9545" i="3"/>
  <c r="D9546" i="3"/>
  <c r="D9547" i="3"/>
  <c r="D9544" i="3"/>
  <c r="D9543" i="3"/>
  <c r="D9542" i="3"/>
  <c r="D9541" i="3"/>
  <c r="D9540" i="3"/>
  <c r="D9539" i="3"/>
  <c r="D9538" i="3"/>
  <c r="D9537" i="3"/>
  <c r="D9536" i="3"/>
  <c r="D9535" i="3"/>
  <c r="D9534" i="3"/>
  <c r="D9533" i="3"/>
  <c r="AQ451" i="1"/>
  <c r="AP451" i="1"/>
  <c r="I451" i="1"/>
  <c r="H451" i="1"/>
  <c r="F451" i="1"/>
  <c r="D451" i="1"/>
  <c r="J451" i="1"/>
  <c r="K451" i="1"/>
  <c r="L451" i="1"/>
  <c r="M451" i="1"/>
  <c r="N451" i="1"/>
  <c r="O451" i="1"/>
  <c r="P451" i="1"/>
  <c r="Q451" i="1"/>
  <c r="R451" i="1"/>
  <c r="S451" i="1"/>
  <c r="T451" i="1"/>
  <c r="U451" i="1"/>
  <c r="W451" i="1"/>
  <c r="X452" i="1"/>
  <c r="Y451" i="1"/>
  <c r="AA451" i="1"/>
  <c r="AC452" i="1"/>
  <c r="AB451" i="1"/>
  <c r="AD451" i="1"/>
  <c r="AE452" i="1"/>
  <c r="AF451" i="1"/>
  <c r="AI451" i="1"/>
  <c r="AK451" i="1"/>
  <c r="AL451" i="1"/>
  <c r="AM451" i="1"/>
  <c r="AN451" i="1"/>
  <c r="AR451" i="1"/>
  <c r="AT451" i="1"/>
  <c r="AU451" i="1"/>
  <c r="AV451" i="1"/>
  <c r="AW451" i="1"/>
  <c r="AY451" i="1"/>
  <c r="AZ451" i="1"/>
  <c r="BA451" i="1"/>
  <c r="BB451" i="1"/>
  <c r="BC451" i="1"/>
  <c r="BF451" i="1"/>
  <c r="BG451" i="1"/>
  <c r="BI451" i="1"/>
  <c r="BK451" i="1"/>
  <c r="BM451" i="1"/>
  <c r="BO451" i="1"/>
  <c r="BQ451" i="1"/>
  <c r="BS451" i="1"/>
  <c r="BU451" i="1"/>
  <c r="BW451" i="1"/>
  <c r="BY451" i="1"/>
  <c r="CA451" i="1"/>
  <c r="D9532" i="3"/>
  <c r="D9531" i="3"/>
  <c r="D9530" i="3"/>
  <c r="D9529" i="3"/>
  <c r="D9528" i="3"/>
  <c r="D9527" i="3"/>
  <c r="D9526" i="3"/>
  <c r="D9525" i="3"/>
  <c r="D9524" i="3"/>
  <c r="D9523" i="3"/>
  <c r="D9522" i="3"/>
  <c r="D9521" i="3"/>
  <c r="D9520" i="3"/>
  <c r="D9519" i="3"/>
  <c r="D9518" i="3"/>
  <c r="D9517" i="3"/>
  <c r="D9516" i="3"/>
  <c r="D9515" i="3"/>
  <c r="D9514" i="3"/>
  <c r="D9513" i="3"/>
  <c r="AQ450" i="1"/>
  <c r="AP450" i="1"/>
  <c r="I450" i="1"/>
  <c r="H450" i="1"/>
  <c r="F450" i="1"/>
  <c r="D450" i="1"/>
  <c r="J450" i="1"/>
  <c r="K450" i="1"/>
  <c r="L450" i="1"/>
  <c r="M450" i="1"/>
  <c r="N450" i="1"/>
  <c r="O450" i="1"/>
  <c r="P450" i="1"/>
  <c r="Q450" i="1"/>
  <c r="R450" i="1"/>
  <c r="S450" i="1"/>
  <c r="T450" i="1"/>
  <c r="U450" i="1"/>
  <c r="W450" i="1"/>
  <c r="X451" i="1"/>
  <c r="Y450" i="1"/>
  <c r="AA450" i="1"/>
  <c r="AC451" i="1"/>
  <c r="AB450" i="1"/>
  <c r="AD450" i="1"/>
  <c r="AE451" i="1"/>
  <c r="AF450" i="1"/>
  <c r="AI450" i="1"/>
  <c r="AK450" i="1"/>
  <c r="AL450" i="1"/>
  <c r="AM450" i="1"/>
  <c r="AN450" i="1"/>
  <c r="AR450" i="1"/>
  <c r="AT450" i="1"/>
  <c r="AU450" i="1"/>
  <c r="AV450" i="1"/>
  <c r="AW450" i="1"/>
  <c r="AY450" i="1"/>
  <c r="AZ450" i="1"/>
  <c r="BA450" i="1"/>
  <c r="BB450" i="1"/>
  <c r="BC450" i="1"/>
  <c r="BF450" i="1"/>
  <c r="BG450" i="1"/>
  <c r="BI450" i="1"/>
  <c r="BK450" i="1"/>
  <c r="BM450" i="1"/>
  <c r="BO450" i="1"/>
  <c r="BQ450" i="1"/>
  <c r="BS450" i="1"/>
  <c r="BU450" i="1"/>
  <c r="BW450" i="1"/>
  <c r="BY450" i="1"/>
  <c r="CA450" i="1"/>
  <c r="AQ449" i="1"/>
  <c r="AP449" i="1"/>
  <c r="I449" i="1"/>
  <c r="H449" i="1"/>
  <c r="F449" i="1"/>
  <c r="D449" i="1"/>
  <c r="J449" i="1"/>
  <c r="K449" i="1"/>
  <c r="L449" i="1"/>
  <c r="M449" i="1"/>
  <c r="N449" i="1"/>
  <c r="O449" i="1"/>
  <c r="P449" i="1"/>
  <c r="Q449" i="1"/>
  <c r="R449" i="1"/>
  <c r="S449" i="1"/>
  <c r="T449" i="1"/>
  <c r="U449" i="1"/>
  <c r="W449" i="1"/>
  <c r="X450" i="1"/>
  <c r="Y449" i="1"/>
  <c r="AA449" i="1"/>
  <c r="AC450" i="1"/>
  <c r="AB449" i="1"/>
  <c r="AD449" i="1"/>
  <c r="AE450" i="1"/>
  <c r="AF449" i="1"/>
  <c r="AI449" i="1"/>
  <c r="AK449" i="1"/>
  <c r="AL449" i="1"/>
  <c r="AM449" i="1"/>
  <c r="AN449" i="1"/>
  <c r="AR449" i="1"/>
  <c r="AT449" i="1"/>
  <c r="AU449" i="1"/>
  <c r="AV449" i="1"/>
  <c r="AW449" i="1"/>
  <c r="AY449" i="1"/>
  <c r="AZ449" i="1"/>
  <c r="BA449" i="1"/>
  <c r="BB449" i="1"/>
  <c r="BC449" i="1"/>
  <c r="BC448" i="1"/>
  <c r="BD449" i="1"/>
  <c r="BE449" i="1"/>
  <c r="BF449" i="1"/>
  <c r="BG449" i="1"/>
  <c r="BI449" i="1"/>
  <c r="BK449" i="1"/>
  <c r="BM449" i="1"/>
  <c r="BO449" i="1"/>
  <c r="BQ449" i="1"/>
  <c r="BS449" i="1"/>
  <c r="BU449" i="1"/>
  <c r="BW449" i="1"/>
  <c r="BY449" i="1"/>
  <c r="CA449" i="1"/>
  <c r="D9512" i="3"/>
  <c r="D9511" i="3"/>
  <c r="D9510" i="3"/>
  <c r="D9509" i="3"/>
  <c r="D9508" i="3"/>
  <c r="D9507" i="3"/>
  <c r="D9506" i="3"/>
  <c r="D9505" i="3"/>
  <c r="D9504" i="3"/>
  <c r="D9503" i="3"/>
  <c r="D9502" i="3"/>
  <c r="D9501" i="3"/>
  <c r="D9500" i="3"/>
  <c r="D9499" i="3"/>
  <c r="D9498" i="3"/>
  <c r="D9497" i="3"/>
  <c r="D9496" i="3"/>
  <c r="D9495" i="3"/>
  <c r="D9494" i="3"/>
  <c r="D9493" i="3"/>
  <c r="AQ448" i="1"/>
  <c r="AQ447" i="1"/>
  <c r="AP448" i="1"/>
  <c r="I448" i="1"/>
  <c r="I447" i="1"/>
  <c r="H448" i="1"/>
  <c r="F448" i="1"/>
  <c r="D448" i="1"/>
  <c r="J448" i="1"/>
  <c r="K448" i="1"/>
  <c r="L448" i="1"/>
  <c r="M448" i="1"/>
  <c r="N448" i="1"/>
  <c r="O448" i="1"/>
  <c r="P448" i="1"/>
  <c r="Q448" i="1"/>
  <c r="R448" i="1"/>
  <c r="S448" i="1"/>
  <c r="T448" i="1"/>
  <c r="U448" i="1"/>
  <c r="W448" i="1"/>
  <c r="X449" i="1"/>
  <c r="Y448" i="1"/>
  <c r="AA448" i="1"/>
  <c r="AC449" i="1"/>
  <c r="AB448" i="1"/>
  <c r="AD448" i="1"/>
  <c r="AE449" i="1"/>
  <c r="AF448" i="1"/>
  <c r="AI448" i="1"/>
  <c r="AK448" i="1"/>
  <c r="AL448" i="1"/>
  <c r="AM448" i="1"/>
  <c r="AN448" i="1"/>
  <c r="AR448" i="1"/>
  <c r="AT448" i="1"/>
  <c r="AU448" i="1"/>
  <c r="AV448" i="1"/>
  <c r="AW448" i="1"/>
  <c r="AY448" i="1"/>
  <c r="AZ448" i="1"/>
  <c r="BA448" i="1"/>
  <c r="BB448" i="1"/>
  <c r="BC447" i="1"/>
  <c r="BD448" i="1"/>
  <c r="BE448" i="1"/>
  <c r="BF448" i="1"/>
  <c r="BG448" i="1"/>
  <c r="BI448" i="1"/>
  <c r="BK448" i="1"/>
  <c r="BM448" i="1"/>
  <c r="BO448" i="1"/>
  <c r="BQ448" i="1"/>
  <c r="BS448" i="1"/>
  <c r="BU448" i="1"/>
  <c r="BW448" i="1"/>
  <c r="BY448" i="1"/>
  <c r="CA448" i="1"/>
  <c r="D9492" i="3"/>
  <c r="D9491" i="3"/>
  <c r="D9490" i="3"/>
  <c r="D9489" i="3"/>
  <c r="D9488" i="3"/>
  <c r="D9487" i="3"/>
  <c r="D9486" i="3"/>
  <c r="D9485" i="3"/>
  <c r="D9484" i="3"/>
  <c r="D9483" i="3"/>
  <c r="D9482" i="3"/>
  <c r="D9481" i="3"/>
  <c r="D9480" i="3"/>
  <c r="D9479" i="3"/>
  <c r="D9478" i="3"/>
  <c r="D9477" i="3"/>
  <c r="D9476" i="3"/>
  <c r="D9475" i="3"/>
  <c r="D9474" i="3"/>
  <c r="D9473" i="3"/>
  <c r="D9472" i="3"/>
  <c r="D9471" i="3"/>
  <c r="D9470" i="3"/>
  <c r="D9469" i="3"/>
  <c r="D9468" i="3"/>
  <c r="D9467" i="3"/>
  <c r="D9466" i="3"/>
  <c r="D9465" i="3"/>
  <c r="D9464" i="3"/>
  <c r="D9463" i="3"/>
  <c r="D9462" i="3"/>
  <c r="D9461" i="3"/>
  <c r="D9460" i="3"/>
  <c r="D9459" i="3"/>
  <c r="D9458" i="3"/>
  <c r="D9457" i="3"/>
  <c r="D9456" i="3"/>
  <c r="D9455" i="3"/>
  <c r="D9454" i="3"/>
  <c r="D9453" i="3"/>
  <c r="AP447" i="1"/>
  <c r="H447" i="1"/>
  <c r="F447" i="1"/>
  <c r="D447" i="1"/>
  <c r="J447" i="1"/>
  <c r="K447" i="1"/>
  <c r="L447" i="1"/>
  <c r="M447" i="1"/>
  <c r="N447" i="1"/>
  <c r="O447" i="1"/>
  <c r="P447" i="1"/>
  <c r="Q447" i="1"/>
  <c r="R447" i="1"/>
  <c r="S447" i="1"/>
  <c r="T447" i="1"/>
  <c r="U447" i="1"/>
  <c r="W447" i="1"/>
  <c r="X448" i="1"/>
  <c r="Y447" i="1"/>
  <c r="AA447" i="1"/>
  <c r="AC448" i="1"/>
  <c r="AB447" i="1"/>
  <c r="AD447" i="1"/>
  <c r="AE448" i="1"/>
  <c r="AF447" i="1"/>
  <c r="AI447" i="1"/>
  <c r="AK447" i="1"/>
  <c r="AL447" i="1"/>
  <c r="AM447" i="1"/>
  <c r="AN447" i="1"/>
  <c r="AR447" i="1"/>
  <c r="AT447" i="1"/>
  <c r="AU447" i="1"/>
  <c r="AV447" i="1"/>
  <c r="AW447" i="1"/>
  <c r="AY447" i="1"/>
  <c r="AZ447" i="1"/>
  <c r="BA447" i="1"/>
  <c r="BB447" i="1"/>
  <c r="BF447" i="1"/>
  <c r="BG447" i="1"/>
  <c r="BI447" i="1"/>
  <c r="BK447" i="1"/>
  <c r="BM447" i="1"/>
  <c r="BO447" i="1"/>
  <c r="BQ447" i="1"/>
  <c r="BS447" i="1"/>
  <c r="BU447" i="1"/>
  <c r="BW447" i="1"/>
  <c r="BY447" i="1"/>
  <c r="CA447" i="1"/>
  <c r="D9452" i="3"/>
  <c r="D9451" i="3"/>
  <c r="D9450" i="3"/>
  <c r="D9449" i="3"/>
  <c r="D9448" i="3"/>
  <c r="D9447" i="3"/>
  <c r="D9446" i="3"/>
  <c r="D9445" i="3"/>
  <c r="D9444" i="3"/>
  <c r="D9443" i="3"/>
  <c r="D9442" i="3"/>
  <c r="D9441" i="3"/>
  <c r="D9440" i="3"/>
  <c r="D9439" i="3"/>
  <c r="D9438" i="3"/>
  <c r="D9437" i="3"/>
  <c r="D9436" i="3"/>
  <c r="D9435" i="3"/>
  <c r="D9434" i="3"/>
  <c r="D9433" i="3"/>
  <c r="AQ446" i="1"/>
  <c r="AP446" i="1"/>
  <c r="I446" i="1"/>
  <c r="H446" i="1"/>
  <c r="F446" i="1"/>
  <c r="D446" i="1"/>
  <c r="J446" i="1"/>
  <c r="K446" i="1"/>
  <c r="L446" i="1"/>
  <c r="M446" i="1"/>
  <c r="N446" i="1"/>
  <c r="O446" i="1"/>
  <c r="P446" i="1"/>
  <c r="Q446" i="1"/>
  <c r="R446" i="1"/>
  <c r="S446" i="1"/>
  <c r="T446" i="1"/>
  <c r="U446" i="1"/>
  <c r="W446" i="1"/>
  <c r="X447" i="1"/>
  <c r="Y446" i="1"/>
  <c r="AA446" i="1"/>
  <c r="AC447" i="1"/>
  <c r="AB446" i="1"/>
  <c r="AD446" i="1"/>
  <c r="AE447" i="1"/>
  <c r="AF446" i="1"/>
  <c r="AI446" i="1"/>
  <c r="AK446" i="1"/>
  <c r="AL446" i="1"/>
  <c r="AM446" i="1"/>
  <c r="AN446" i="1"/>
  <c r="AR446" i="1"/>
  <c r="AT446" i="1"/>
  <c r="AU446" i="1"/>
  <c r="AV446" i="1"/>
  <c r="AW446" i="1"/>
  <c r="AY446" i="1"/>
  <c r="AZ446" i="1"/>
  <c r="BA446" i="1"/>
  <c r="BB446" i="1"/>
  <c r="BC446" i="1"/>
  <c r="BF446" i="1"/>
  <c r="BG446" i="1"/>
  <c r="BI446" i="1"/>
  <c r="BK446" i="1"/>
  <c r="BM446" i="1"/>
  <c r="BO446" i="1"/>
  <c r="BQ446" i="1"/>
  <c r="BS446" i="1"/>
  <c r="BU446" i="1"/>
  <c r="BW446" i="1"/>
  <c r="BY446" i="1"/>
  <c r="CA446" i="1"/>
  <c r="AQ445" i="1"/>
  <c r="AP445" i="1"/>
  <c r="I445" i="1"/>
  <c r="H445" i="1"/>
  <c r="F445" i="1"/>
  <c r="D445" i="1"/>
  <c r="J445" i="1"/>
  <c r="CA445" i="1"/>
  <c r="BY445" i="1"/>
  <c r="BW445" i="1"/>
  <c r="BU445" i="1"/>
  <c r="BS445" i="1"/>
  <c r="BQ445" i="1"/>
  <c r="BO445" i="1"/>
  <c r="BM445" i="1"/>
  <c r="BK445" i="1"/>
  <c r="BI445" i="1"/>
  <c r="BC445" i="1"/>
  <c r="BB445" i="1"/>
  <c r="BA445" i="1"/>
  <c r="AZ445" i="1"/>
  <c r="AY445" i="1"/>
  <c r="AW445" i="1"/>
  <c r="AV445" i="1"/>
  <c r="AU445" i="1"/>
  <c r="AT445" i="1"/>
  <c r="AR445" i="1"/>
  <c r="AN445" i="1"/>
  <c r="AM445" i="1"/>
  <c r="AL445" i="1"/>
  <c r="AK445" i="1"/>
  <c r="AD445" i="1"/>
  <c r="AE446" i="1"/>
  <c r="AB445" i="1"/>
  <c r="AA445" i="1"/>
  <c r="AC446" i="1"/>
  <c r="Y445" i="1"/>
  <c r="W445" i="1"/>
  <c r="X446" i="1"/>
  <c r="U445" i="1"/>
  <c r="T445" i="1"/>
  <c r="S445" i="1"/>
  <c r="R445" i="1"/>
  <c r="Q445" i="1"/>
  <c r="P445" i="1"/>
  <c r="O445" i="1"/>
  <c r="N445" i="1"/>
  <c r="M445" i="1"/>
  <c r="L445" i="1"/>
  <c r="K445" i="1"/>
  <c r="D9432" i="3"/>
  <c r="D9431" i="3"/>
  <c r="D9430" i="3"/>
  <c r="D9429" i="3"/>
  <c r="D9428" i="3"/>
  <c r="D9427" i="3"/>
  <c r="D9426" i="3"/>
  <c r="D9425" i="3"/>
  <c r="D9424" i="3"/>
  <c r="D9423" i="3"/>
  <c r="D9422" i="3"/>
  <c r="D9421" i="3"/>
  <c r="D9420" i="3"/>
  <c r="D9419" i="3"/>
  <c r="D9418" i="3"/>
  <c r="D9417" i="3"/>
  <c r="D9416" i="3"/>
  <c r="D9415" i="3"/>
  <c r="D9414" i="3"/>
  <c r="D9413" i="3"/>
  <c r="D9412" i="3"/>
  <c r="D9411" i="3"/>
  <c r="D9410" i="3"/>
  <c r="D9409" i="3"/>
  <c r="D9408" i="3"/>
  <c r="D9407" i="3"/>
  <c r="D9406" i="3"/>
  <c r="D9405" i="3"/>
  <c r="D9404" i="3"/>
  <c r="D9403" i="3"/>
  <c r="D9402" i="3"/>
  <c r="D9401" i="3"/>
  <c r="D9400" i="3"/>
  <c r="D9399" i="3"/>
  <c r="D9398" i="3"/>
  <c r="D9397" i="3"/>
  <c r="D9396" i="3"/>
  <c r="D9395" i="3"/>
  <c r="D9394" i="3"/>
  <c r="D9393" i="3"/>
  <c r="AQ444" i="1"/>
  <c r="AP444" i="1"/>
  <c r="I444" i="1"/>
  <c r="H444" i="1"/>
  <c r="F444" i="1"/>
  <c r="D444" i="1"/>
  <c r="J444" i="1"/>
  <c r="D443" i="1"/>
  <c r="K444" i="1"/>
  <c r="L444" i="1"/>
  <c r="M444" i="1"/>
  <c r="N444" i="1"/>
  <c r="O444" i="1"/>
  <c r="P444" i="1"/>
  <c r="Q444" i="1"/>
  <c r="R444" i="1"/>
  <c r="S444" i="1"/>
  <c r="T444" i="1"/>
  <c r="U444" i="1"/>
  <c r="W444" i="1"/>
  <c r="X445" i="1"/>
  <c r="Y444" i="1"/>
  <c r="AA444" i="1"/>
  <c r="AC445" i="1"/>
  <c r="AB444" i="1"/>
  <c r="AD444" i="1"/>
  <c r="AF444" i="1"/>
  <c r="AI444" i="1"/>
  <c r="AK444" i="1"/>
  <c r="AL444" i="1"/>
  <c r="AM444" i="1"/>
  <c r="AN444" i="1"/>
  <c r="AR444" i="1"/>
  <c r="AT444" i="1"/>
  <c r="AU444" i="1"/>
  <c r="AV444" i="1"/>
  <c r="AW444" i="1"/>
  <c r="AY444" i="1"/>
  <c r="AZ444" i="1"/>
  <c r="BA444" i="1"/>
  <c r="BB444" i="1"/>
  <c r="BC444" i="1"/>
  <c r="BC443" i="1"/>
  <c r="BD444" i="1"/>
  <c r="BE444" i="1"/>
  <c r="BF444" i="1"/>
  <c r="BG444" i="1"/>
  <c r="BI444" i="1"/>
  <c r="BK444" i="1"/>
  <c r="BM444" i="1"/>
  <c r="BO444" i="1"/>
  <c r="BQ444" i="1"/>
  <c r="BS444" i="1"/>
  <c r="BU444" i="1"/>
  <c r="BW444" i="1"/>
  <c r="BY444" i="1"/>
  <c r="CA444" i="1"/>
  <c r="D9392" i="3"/>
  <c r="D9391" i="3"/>
  <c r="D9390" i="3"/>
  <c r="D9389" i="3"/>
  <c r="D9388" i="3"/>
  <c r="D9387" i="3"/>
  <c r="D9386" i="3"/>
  <c r="D9385" i="3"/>
  <c r="D9384" i="3"/>
  <c r="D9383" i="3"/>
  <c r="D9382" i="3"/>
  <c r="D9381" i="3"/>
  <c r="D9380" i="3"/>
  <c r="D9379" i="3"/>
  <c r="D9378" i="3"/>
  <c r="D9377" i="3"/>
  <c r="D9376" i="3"/>
  <c r="D9375" i="3"/>
  <c r="D9374" i="3"/>
  <c r="D9373" i="3"/>
  <c r="AQ443" i="1"/>
  <c r="AP443" i="1"/>
  <c r="AP442" i="1"/>
  <c r="I443" i="1"/>
  <c r="H443" i="1"/>
  <c r="F443" i="1"/>
  <c r="J443" i="1"/>
  <c r="K443" i="1"/>
  <c r="L443" i="1"/>
  <c r="M443" i="1"/>
  <c r="N443" i="1"/>
  <c r="O443" i="1"/>
  <c r="P443" i="1"/>
  <c r="Q443" i="1"/>
  <c r="R443" i="1"/>
  <c r="S443" i="1"/>
  <c r="T443" i="1"/>
  <c r="U443" i="1"/>
  <c r="W443" i="1"/>
  <c r="X444" i="1"/>
  <c r="Y443" i="1"/>
  <c r="AA443" i="1"/>
  <c r="AC444" i="1"/>
  <c r="AB443" i="1"/>
  <c r="AD443" i="1"/>
  <c r="AE444" i="1"/>
  <c r="AF443" i="1"/>
  <c r="AI443" i="1"/>
  <c r="AK443" i="1"/>
  <c r="AL443" i="1"/>
  <c r="AM443" i="1"/>
  <c r="AN443" i="1"/>
  <c r="AR443" i="1"/>
  <c r="AT443" i="1"/>
  <c r="AU443" i="1"/>
  <c r="AV443" i="1"/>
  <c r="AW443" i="1"/>
  <c r="AY443" i="1"/>
  <c r="AZ443" i="1"/>
  <c r="BA443" i="1"/>
  <c r="BB443" i="1"/>
  <c r="BC442" i="1"/>
  <c r="BD443" i="1"/>
  <c r="BE443" i="1"/>
  <c r="BF443" i="1"/>
  <c r="BG443" i="1"/>
  <c r="BI443" i="1"/>
  <c r="BK443" i="1"/>
  <c r="BM443" i="1"/>
  <c r="BO443" i="1"/>
  <c r="BQ443" i="1"/>
  <c r="BS443" i="1"/>
  <c r="BU443" i="1"/>
  <c r="BW443" i="1"/>
  <c r="BY443" i="1"/>
  <c r="CA443" i="1"/>
  <c r="AQ442" i="1"/>
  <c r="AQ440" i="1"/>
  <c r="I442" i="1"/>
  <c r="H442" i="1"/>
  <c r="H440" i="1"/>
  <c r="H441" i="1"/>
  <c r="F442" i="1"/>
  <c r="D442" i="1"/>
  <c r="J442" i="1"/>
  <c r="K442" i="1"/>
  <c r="L442" i="1"/>
  <c r="M442" i="1"/>
  <c r="N442" i="1"/>
  <c r="O442" i="1"/>
  <c r="P442" i="1"/>
  <c r="Q442" i="1"/>
  <c r="R442" i="1"/>
  <c r="S442" i="1"/>
  <c r="T442" i="1"/>
  <c r="U442" i="1"/>
  <c r="W442" i="1"/>
  <c r="X443" i="1"/>
  <c r="Y442" i="1"/>
  <c r="AA442" i="1"/>
  <c r="AC443" i="1"/>
  <c r="AB442" i="1"/>
  <c r="AD442" i="1"/>
  <c r="AE443" i="1"/>
  <c r="AF442" i="1"/>
  <c r="AI442" i="1"/>
  <c r="AK442" i="1"/>
  <c r="AL442" i="1"/>
  <c r="AM442" i="1"/>
  <c r="AN442" i="1"/>
  <c r="AR442" i="1"/>
  <c r="AT442" i="1"/>
  <c r="AU442" i="1"/>
  <c r="AV442" i="1"/>
  <c r="AW442" i="1"/>
  <c r="AY442" i="1"/>
  <c r="AZ442" i="1"/>
  <c r="BA442" i="1"/>
  <c r="BB442" i="1"/>
  <c r="BC441" i="1"/>
  <c r="BD442" i="1"/>
  <c r="BE442" i="1"/>
  <c r="BF442" i="1"/>
  <c r="BG442" i="1"/>
  <c r="BI442" i="1"/>
  <c r="BK442" i="1"/>
  <c r="BM442" i="1"/>
  <c r="BO442" i="1"/>
  <c r="BQ442" i="1"/>
  <c r="BS442" i="1"/>
  <c r="BU442" i="1"/>
  <c r="BW442" i="1"/>
  <c r="BY442" i="1"/>
  <c r="CA442" i="1"/>
  <c r="D9372" i="3"/>
  <c r="D9371" i="3"/>
  <c r="D9370" i="3"/>
  <c r="D9369" i="3"/>
  <c r="D9368" i="3"/>
  <c r="D9367" i="3"/>
  <c r="D9366" i="3"/>
  <c r="D9365" i="3"/>
  <c r="D9364" i="3"/>
  <c r="D9363" i="3"/>
  <c r="D9362" i="3"/>
  <c r="D9361" i="3"/>
  <c r="D9360" i="3"/>
  <c r="D9359" i="3"/>
  <c r="D9358" i="3"/>
  <c r="D9357" i="3"/>
  <c r="D9356" i="3"/>
  <c r="D9355" i="3"/>
  <c r="D9354" i="3"/>
  <c r="D9353" i="3"/>
  <c r="D9352" i="3"/>
  <c r="D9351" i="3"/>
  <c r="D9350" i="3"/>
  <c r="D9349" i="3"/>
  <c r="D9348" i="3"/>
  <c r="D9347" i="3"/>
  <c r="D9346" i="3"/>
  <c r="D9345" i="3"/>
  <c r="D9344" i="3"/>
  <c r="D9343" i="3"/>
  <c r="D9342" i="3"/>
  <c r="D9341" i="3"/>
  <c r="D9340" i="3"/>
  <c r="D9339" i="3"/>
  <c r="D9338" i="3"/>
  <c r="D9337" i="3"/>
  <c r="D9336" i="3"/>
  <c r="D9335" i="3"/>
  <c r="D9334" i="3"/>
  <c r="D9333" i="3"/>
  <c r="AQ441" i="1"/>
  <c r="AP441" i="1"/>
  <c r="I441" i="1"/>
  <c r="F441" i="1"/>
  <c r="D441" i="1"/>
  <c r="J441" i="1"/>
  <c r="K441" i="1"/>
  <c r="L441" i="1"/>
  <c r="M441" i="1"/>
  <c r="N441" i="1"/>
  <c r="O441" i="1"/>
  <c r="P441" i="1"/>
  <c r="Q441" i="1"/>
  <c r="R441" i="1"/>
  <c r="S441" i="1"/>
  <c r="T441" i="1"/>
  <c r="U441" i="1"/>
  <c r="W441" i="1"/>
  <c r="X442" i="1"/>
  <c r="Y441" i="1"/>
  <c r="AA441" i="1"/>
  <c r="AC442" i="1"/>
  <c r="AB441" i="1"/>
  <c r="AD441" i="1"/>
  <c r="AE442" i="1"/>
  <c r="AF441" i="1"/>
  <c r="AI441" i="1"/>
  <c r="AK441" i="1"/>
  <c r="AL441" i="1"/>
  <c r="AM441" i="1"/>
  <c r="AN441" i="1"/>
  <c r="AR441" i="1"/>
  <c r="AT441" i="1"/>
  <c r="AU441" i="1"/>
  <c r="AV441" i="1"/>
  <c r="AW441" i="1"/>
  <c r="AY441" i="1"/>
  <c r="AZ441" i="1"/>
  <c r="BA441" i="1"/>
  <c r="BB441" i="1"/>
  <c r="BC440" i="1"/>
  <c r="BD441" i="1"/>
  <c r="BE441" i="1"/>
  <c r="BF441" i="1"/>
  <c r="BG441" i="1"/>
  <c r="BI441" i="1"/>
  <c r="BK441" i="1"/>
  <c r="BM441" i="1"/>
  <c r="BO441" i="1"/>
  <c r="BQ441" i="1"/>
  <c r="BS441" i="1"/>
  <c r="BU441" i="1"/>
  <c r="BW441" i="1"/>
  <c r="BY441" i="1"/>
  <c r="CA441" i="1"/>
  <c r="AP440" i="1"/>
  <c r="I440" i="1"/>
  <c r="F440" i="1"/>
  <c r="D440" i="1"/>
  <c r="J440" i="1"/>
  <c r="CA440" i="1"/>
  <c r="BY440" i="1"/>
  <c r="BW440" i="1"/>
  <c r="BU440" i="1"/>
  <c r="BS440" i="1"/>
  <c r="BQ440" i="1"/>
  <c r="BO440" i="1"/>
  <c r="BM440" i="1"/>
  <c r="BK440" i="1"/>
  <c r="BI440" i="1"/>
  <c r="BB440" i="1"/>
  <c r="BA440" i="1"/>
  <c r="AZ440" i="1"/>
  <c r="AY440" i="1"/>
  <c r="AW440" i="1"/>
  <c r="AV440" i="1"/>
  <c r="AU440" i="1"/>
  <c r="AT440" i="1"/>
  <c r="AR440" i="1"/>
  <c r="AN440" i="1"/>
  <c r="AM440" i="1"/>
  <c r="AL440" i="1"/>
  <c r="AK440" i="1"/>
  <c r="AD440" i="1"/>
  <c r="AE441" i="1"/>
  <c r="AB440" i="1"/>
  <c r="AA440" i="1"/>
  <c r="AC441" i="1"/>
  <c r="Y440" i="1"/>
  <c r="W440" i="1"/>
  <c r="X441" i="1"/>
  <c r="U440" i="1"/>
  <c r="T440" i="1"/>
  <c r="S440" i="1"/>
  <c r="R440" i="1"/>
  <c r="Q440" i="1"/>
  <c r="P440" i="1"/>
  <c r="O440" i="1"/>
  <c r="N440" i="1"/>
  <c r="M440" i="1"/>
  <c r="L440" i="1"/>
  <c r="K440" i="1"/>
  <c r="D9332" i="3"/>
  <c r="D9331" i="3"/>
  <c r="D9330" i="3"/>
  <c r="D9329" i="3"/>
  <c r="D9328" i="3"/>
  <c r="D9327" i="3"/>
  <c r="D9326" i="3"/>
  <c r="D9325" i="3"/>
  <c r="D9324" i="3"/>
  <c r="D9323" i="3"/>
  <c r="D9322" i="3"/>
  <c r="D9321" i="3"/>
  <c r="D9320" i="3"/>
  <c r="D9319" i="3"/>
  <c r="D9318" i="3"/>
  <c r="D9317" i="3"/>
  <c r="D9316" i="3"/>
  <c r="D9315" i="3"/>
  <c r="D9314" i="3"/>
  <c r="D9313" i="3"/>
  <c r="D9312" i="3"/>
  <c r="D9311" i="3"/>
  <c r="D9310" i="3"/>
  <c r="D9309" i="3"/>
  <c r="D9308" i="3"/>
  <c r="D9307" i="3"/>
  <c r="D9306" i="3"/>
  <c r="D9305" i="3"/>
  <c r="D9304" i="3"/>
  <c r="D9303" i="3"/>
  <c r="D9302" i="3"/>
  <c r="D9301" i="3"/>
  <c r="D9300" i="3"/>
  <c r="D9299" i="3"/>
  <c r="D9298" i="3"/>
  <c r="D9297" i="3"/>
  <c r="D9296" i="3"/>
  <c r="D9295" i="3"/>
  <c r="D9294" i="3"/>
  <c r="D9293" i="3"/>
  <c r="AQ439" i="1"/>
  <c r="AP439" i="1"/>
  <c r="I439" i="1"/>
  <c r="H439" i="1"/>
  <c r="F439" i="1"/>
  <c r="D439" i="1"/>
  <c r="J439" i="1"/>
  <c r="K439" i="1"/>
  <c r="L439" i="1"/>
  <c r="M439" i="1"/>
  <c r="N439" i="1"/>
  <c r="O439" i="1"/>
  <c r="P439" i="1"/>
  <c r="Q439" i="1"/>
  <c r="R439" i="1"/>
  <c r="S439" i="1"/>
  <c r="T439" i="1"/>
  <c r="U439" i="1"/>
  <c r="W439" i="1"/>
  <c r="X440" i="1"/>
  <c r="Y439" i="1"/>
  <c r="AA439" i="1"/>
  <c r="AC440" i="1"/>
  <c r="AB439" i="1"/>
  <c r="AD439" i="1"/>
  <c r="AF439" i="1"/>
  <c r="AI439" i="1"/>
  <c r="AK439" i="1"/>
  <c r="AL439" i="1"/>
  <c r="AM439" i="1"/>
  <c r="AN439" i="1"/>
  <c r="AR439" i="1"/>
  <c r="AT439" i="1"/>
  <c r="AU439" i="1"/>
  <c r="AV439" i="1"/>
  <c r="AW439" i="1"/>
  <c r="AY439" i="1"/>
  <c r="AZ439" i="1"/>
  <c r="BA439" i="1"/>
  <c r="BB439" i="1"/>
  <c r="BC439" i="1"/>
  <c r="BC438" i="1"/>
  <c r="BD439" i="1"/>
  <c r="BE439" i="1"/>
  <c r="BF439" i="1"/>
  <c r="BG439" i="1"/>
  <c r="BI439" i="1"/>
  <c r="BK439" i="1"/>
  <c r="BM439" i="1"/>
  <c r="BO439" i="1"/>
  <c r="BQ439" i="1"/>
  <c r="BS439" i="1"/>
  <c r="BU439" i="1"/>
  <c r="BW439" i="1"/>
  <c r="BY439" i="1"/>
  <c r="CA439" i="1"/>
  <c r="D9292" i="3"/>
  <c r="D9291" i="3"/>
  <c r="D9290" i="3"/>
  <c r="D9289" i="3"/>
  <c r="D9288" i="3"/>
  <c r="D9287" i="3"/>
  <c r="D9286" i="3"/>
  <c r="D9285" i="3"/>
  <c r="D9284" i="3"/>
  <c r="D9283" i="3"/>
  <c r="D9282" i="3"/>
  <c r="D9281" i="3"/>
  <c r="D9280" i="3"/>
  <c r="D9279" i="3"/>
  <c r="D9278" i="3"/>
  <c r="D9277" i="3"/>
  <c r="D9276" i="3"/>
  <c r="D9275" i="3"/>
  <c r="D9274" i="3"/>
  <c r="D9273" i="3"/>
  <c r="AQ438" i="1"/>
  <c r="AP438" i="1"/>
  <c r="I438" i="1"/>
  <c r="H438" i="1"/>
  <c r="F438" i="1"/>
  <c r="D438" i="1"/>
  <c r="J438" i="1"/>
  <c r="K438" i="1"/>
  <c r="L438" i="1"/>
  <c r="M438" i="1"/>
  <c r="N438" i="1"/>
  <c r="O438" i="1"/>
  <c r="P438" i="1"/>
  <c r="Q438" i="1"/>
  <c r="R438" i="1"/>
  <c r="S438" i="1"/>
  <c r="T438" i="1"/>
  <c r="U438" i="1"/>
  <c r="W438" i="1"/>
  <c r="X439" i="1"/>
  <c r="Y438" i="1"/>
  <c r="AA438" i="1"/>
  <c r="AC439" i="1"/>
  <c r="AB438" i="1"/>
  <c r="AD438" i="1"/>
  <c r="AE439" i="1"/>
  <c r="AF438" i="1"/>
  <c r="AI438" i="1"/>
  <c r="AK438" i="1"/>
  <c r="AL438" i="1"/>
  <c r="AM438" i="1"/>
  <c r="AN438" i="1"/>
  <c r="AR438" i="1"/>
  <c r="AT438" i="1"/>
  <c r="AU438" i="1"/>
  <c r="AV438" i="1"/>
  <c r="AW438" i="1"/>
  <c r="AY438" i="1"/>
  <c r="AZ438" i="1"/>
  <c r="BA438" i="1"/>
  <c r="BB438" i="1"/>
  <c r="BC437" i="1"/>
  <c r="BD438" i="1"/>
  <c r="BE438" i="1"/>
  <c r="BF438" i="1"/>
  <c r="BG438" i="1"/>
  <c r="BI438" i="1"/>
  <c r="BK438" i="1"/>
  <c r="BM438" i="1"/>
  <c r="BO438" i="1"/>
  <c r="BQ438" i="1"/>
  <c r="BS438" i="1"/>
  <c r="BU438" i="1"/>
  <c r="BW438" i="1"/>
  <c r="BY438" i="1"/>
  <c r="CA438" i="1"/>
  <c r="D9272" i="3"/>
  <c r="D9271" i="3"/>
  <c r="D9270" i="3"/>
  <c r="D9269" i="3"/>
  <c r="D9268" i="3"/>
  <c r="D9267" i="3"/>
  <c r="D9266" i="3"/>
  <c r="D9265" i="3"/>
  <c r="D9264" i="3"/>
  <c r="D9263" i="3"/>
  <c r="D9262" i="3"/>
  <c r="D9261" i="3"/>
  <c r="D9260" i="3"/>
  <c r="D9259" i="3"/>
  <c r="D9258" i="3"/>
  <c r="D9257" i="3"/>
  <c r="D9256" i="3"/>
  <c r="D9255" i="3"/>
  <c r="D9254" i="3"/>
  <c r="D9253" i="3"/>
  <c r="BO437" i="1"/>
  <c r="BO436" i="1"/>
  <c r="AQ437" i="1"/>
  <c r="AP437" i="1"/>
  <c r="I437" i="1"/>
  <c r="H437" i="1"/>
  <c r="F437" i="1"/>
  <c r="D437" i="1"/>
  <c r="J437" i="1"/>
  <c r="K437" i="1"/>
  <c r="L437" i="1"/>
  <c r="M437" i="1"/>
  <c r="N437" i="1"/>
  <c r="O437" i="1"/>
  <c r="P437" i="1"/>
  <c r="Q437" i="1"/>
  <c r="R437" i="1"/>
  <c r="S437" i="1"/>
  <c r="T437" i="1"/>
  <c r="U437" i="1"/>
  <c r="W437" i="1"/>
  <c r="X438" i="1"/>
  <c r="Y437" i="1"/>
  <c r="AA437" i="1"/>
  <c r="AC438" i="1"/>
  <c r="AB437" i="1"/>
  <c r="AD437" i="1"/>
  <c r="AE438" i="1"/>
  <c r="AF437" i="1"/>
  <c r="AI437" i="1"/>
  <c r="AK437" i="1"/>
  <c r="AL437" i="1"/>
  <c r="AM437" i="1"/>
  <c r="AN437" i="1"/>
  <c r="AR437" i="1"/>
  <c r="AT437" i="1"/>
  <c r="AU437" i="1"/>
  <c r="AV437" i="1"/>
  <c r="AW437" i="1"/>
  <c r="AY437" i="1"/>
  <c r="AZ437" i="1"/>
  <c r="BA437" i="1"/>
  <c r="BB437" i="1"/>
  <c r="BC436" i="1"/>
  <c r="BD437" i="1"/>
  <c r="BE437" i="1"/>
  <c r="BF437" i="1"/>
  <c r="BG437" i="1"/>
  <c r="BI437" i="1"/>
  <c r="BK437" i="1"/>
  <c r="BM437" i="1"/>
  <c r="BQ437" i="1"/>
  <c r="BS437" i="1"/>
  <c r="BU437" i="1"/>
  <c r="BW437" i="1"/>
  <c r="BY437" i="1"/>
  <c r="CA437" i="1"/>
  <c r="D9252" i="3"/>
  <c r="D9251" i="3"/>
  <c r="D9250" i="3"/>
  <c r="D9249" i="3"/>
  <c r="D9248" i="3"/>
  <c r="D9247" i="3"/>
  <c r="D9246" i="3"/>
  <c r="D9245" i="3"/>
  <c r="D9244" i="3"/>
  <c r="D9243" i="3"/>
  <c r="D9242" i="3"/>
  <c r="D9241" i="3"/>
  <c r="D9240" i="3"/>
  <c r="D9239" i="3"/>
  <c r="D9238" i="3"/>
  <c r="D9237" i="3"/>
  <c r="D9236" i="3"/>
  <c r="D9235" i="3"/>
  <c r="D9234" i="3"/>
  <c r="D9233" i="3"/>
  <c r="AQ436" i="1"/>
  <c r="AP436" i="1"/>
  <c r="I436" i="1"/>
  <c r="H436" i="1"/>
  <c r="F436" i="1"/>
  <c r="D436" i="1"/>
  <c r="J436" i="1"/>
  <c r="K436" i="1"/>
  <c r="L436" i="1"/>
  <c r="M436" i="1"/>
  <c r="N436" i="1"/>
  <c r="O436" i="1"/>
  <c r="P436" i="1"/>
  <c r="Q436" i="1"/>
  <c r="R436" i="1"/>
  <c r="S436" i="1"/>
  <c r="T436" i="1"/>
  <c r="U436" i="1"/>
  <c r="W436" i="1"/>
  <c r="X437" i="1"/>
  <c r="Y436" i="1"/>
  <c r="AA436" i="1"/>
  <c r="AC437" i="1"/>
  <c r="AB436" i="1"/>
  <c r="AD436" i="1"/>
  <c r="AE437" i="1"/>
  <c r="AF436" i="1"/>
  <c r="AI436" i="1"/>
  <c r="AK436" i="1"/>
  <c r="AL436" i="1"/>
  <c r="AM436" i="1"/>
  <c r="AN436" i="1"/>
  <c r="AR436" i="1"/>
  <c r="AT436" i="1"/>
  <c r="AU436" i="1"/>
  <c r="AV436" i="1"/>
  <c r="AW436" i="1"/>
  <c r="AY436" i="1"/>
  <c r="AZ436" i="1"/>
  <c r="BA436" i="1"/>
  <c r="BB436" i="1"/>
  <c r="BC435" i="1"/>
  <c r="BD436" i="1"/>
  <c r="BE436" i="1"/>
  <c r="BF436" i="1"/>
  <c r="BG436" i="1"/>
  <c r="BI436" i="1"/>
  <c r="BK436" i="1"/>
  <c r="BM436" i="1"/>
  <c r="BQ436" i="1"/>
  <c r="BS436" i="1"/>
  <c r="BU436" i="1"/>
  <c r="BW436" i="1"/>
  <c r="BY436" i="1"/>
  <c r="CA436" i="1"/>
  <c r="D9232" i="3"/>
  <c r="D9231" i="3"/>
  <c r="D9230" i="3"/>
  <c r="D9229" i="3"/>
  <c r="D9228" i="3"/>
  <c r="D9227" i="3"/>
  <c r="D9225" i="3"/>
  <c r="D9224" i="3"/>
  <c r="D9223" i="3"/>
  <c r="D9222" i="3"/>
  <c r="D9221" i="3"/>
  <c r="D9220" i="3"/>
  <c r="D9219" i="3"/>
  <c r="D9218" i="3"/>
  <c r="D9217" i="3"/>
  <c r="D9216" i="3"/>
  <c r="D9215" i="3"/>
  <c r="D9214" i="3"/>
  <c r="D9213" i="3"/>
  <c r="AQ435" i="1"/>
  <c r="AP435" i="1"/>
  <c r="I435" i="1"/>
  <c r="H435" i="1"/>
  <c r="F435" i="1"/>
  <c r="D435" i="1"/>
  <c r="J435" i="1"/>
  <c r="K435" i="1"/>
  <c r="L435" i="1"/>
  <c r="M435" i="1"/>
  <c r="N435" i="1"/>
  <c r="O435" i="1"/>
  <c r="P435" i="1"/>
  <c r="Q435" i="1"/>
  <c r="R435" i="1"/>
  <c r="S435" i="1"/>
  <c r="T435" i="1"/>
  <c r="U435" i="1"/>
  <c r="W435" i="1"/>
  <c r="X436" i="1"/>
  <c r="Y435" i="1"/>
  <c r="AA435" i="1"/>
  <c r="AC436" i="1"/>
  <c r="AB435" i="1"/>
  <c r="AD435" i="1"/>
  <c r="AE436" i="1"/>
  <c r="AF435" i="1"/>
  <c r="AI435" i="1"/>
  <c r="AK435" i="1"/>
  <c r="AL435" i="1"/>
  <c r="AM435" i="1"/>
  <c r="AN435" i="1"/>
  <c r="AR435" i="1"/>
  <c r="AT435" i="1"/>
  <c r="AU435" i="1"/>
  <c r="AV435" i="1"/>
  <c r="AW435" i="1"/>
  <c r="AY435" i="1"/>
  <c r="AZ435" i="1"/>
  <c r="BA435" i="1"/>
  <c r="BB435" i="1"/>
  <c r="BC434" i="1"/>
  <c r="BD435" i="1"/>
  <c r="BE435" i="1"/>
  <c r="BF435" i="1"/>
  <c r="BG435" i="1"/>
  <c r="BI435" i="1"/>
  <c r="BK435" i="1"/>
  <c r="BM435" i="1"/>
  <c r="BO435" i="1"/>
  <c r="BQ435" i="1"/>
  <c r="BS435" i="1"/>
  <c r="BU435" i="1"/>
  <c r="BW435" i="1"/>
  <c r="BY435" i="1"/>
  <c r="CA435" i="1"/>
  <c r="D9212" i="3"/>
  <c r="D9211" i="3"/>
  <c r="D9210" i="3"/>
  <c r="D9209" i="3"/>
  <c r="D9208" i="3"/>
  <c r="D9207" i="3"/>
  <c r="D9206" i="3"/>
  <c r="D9205" i="3"/>
  <c r="D9204" i="3"/>
  <c r="D9203" i="3"/>
  <c r="D9202" i="3"/>
  <c r="D9201" i="3"/>
  <c r="D9200" i="3"/>
  <c r="D9199" i="3"/>
  <c r="D9198" i="3"/>
  <c r="D9197" i="3"/>
  <c r="D9196" i="3"/>
  <c r="D9195" i="3"/>
  <c r="D9194" i="3"/>
  <c r="AQ434" i="1"/>
  <c r="AP434" i="1"/>
  <c r="I434" i="1"/>
  <c r="H434" i="1"/>
  <c r="F434" i="1"/>
  <c r="D434" i="1"/>
  <c r="J434" i="1"/>
  <c r="K434" i="1"/>
  <c r="L434" i="1"/>
  <c r="M434" i="1"/>
  <c r="N434" i="1"/>
  <c r="O434" i="1"/>
  <c r="P434" i="1"/>
  <c r="Q434" i="1"/>
  <c r="R434" i="1"/>
  <c r="S434" i="1"/>
  <c r="T434" i="1"/>
  <c r="U434" i="1"/>
  <c r="W434" i="1"/>
  <c r="X435" i="1"/>
  <c r="Y434" i="1"/>
  <c r="AA434" i="1"/>
  <c r="AC435" i="1"/>
  <c r="AB434" i="1"/>
  <c r="AD434" i="1"/>
  <c r="AE435" i="1"/>
  <c r="AF434" i="1"/>
  <c r="AI434" i="1"/>
  <c r="AK434" i="1"/>
  <c r="AL434" i="1"/>
  <c r="AM434" i="1"/>
  <c r="AN434" i="1"/>
  <c r="AR434" i="1"/>
  <c r="AT434" i="1"/>
  <c r="AU434" i="1"/>
  <c r="AV434" i="1"/>
  <c r="AW434" i="1"/>
  <c r="AY434" i="1"/>
  <c r="AZ434" i="1"/>
  <c r="BA434" i="1"/>
  <c r="BB434" i="1"/>
  <c r="BC433" i="1"/>
  <c r="BD434" i="1"/>
  <c r="BE434" i="1"/>
  <c r="BF434" i="1"/>
  <c r="BG434" i="1"/>
  <c r="BI434" i="1"/>
  <c r="BK434" i="1"/>
  <c r="BM434" i="1"/>
  <c r="BO434" i="1"/>
  <c r="BQ434" i="1"/>
  <c r="BS434" i="1"/>
  <c r="BU434" i="1"/>
  <c r="BW434" i="1"/>
  <c r="BY434" i="1"/>
  <c r="CA434" i="1"/>
  <c r="D9193" i="3"/>
  <c r="D9192" i="3"/>
  <c r="D9191" i="3"/>
  <c r="D9190" i="3"/>
  <c r="D9189" i="3"/>
  <c r="D9188" i="3"/>
  <c r="D9187" i="3"/>
  <c r="D9186" i="3"/>
  <c r="D9185" i="3"/>
  <c r="D9184" i="3"/>
  <c r="D9183" i="3"/>
  <c r="D9182" i="3"/>
  <c r="D9181" i="3"/>
  <c r="D9180" i="3"/>
  <c r="D9179" i="3"/>
  <c r="D9178" i="3"/>
  <c r="D9177" i="3"/>
  <c r="D9176" i="3"/>
  <c r="D9175" i="3"/>
  <c r="D9174" i="3"/>
  <c r="AQ433" i="1"/>
  <c r="AP433" i="1"/>
  <c r="I433" i="1"/>
  <c r="H433" i="1"/>
  <c r="F433" i="1"/>
  <c r="D433" i="1"/>
  <c r="J433" i="1"/>
  <c r="K433" i="1"/>
  <c r="L433" i="1"/>
  <c r="M433" i="1"/>
  <c r="N433" i="1"/>
  <c r="O433" i="1"/>
  <c r="P433" i="1"/>
  <c r="Q433" i="1"/>
  <c r="R433" i="1"/>
  <c r="S433" i="1"/>
  <c r="T433" i="1"/>
  <c r="U433" i="1"/>
  <c r="W433" i="1"/>
  <c r="X434" i="1"/>
  <c r="Y433" i="1"/>
  <c r="AA433" i="1"/>
  <c r="AC434" i="1"/>
  <c r="AB433" i="1"/>
  <c r="AD433" i="1"/>
  <c r="AE434" i="1"/>
  <c r="AF433" i="1"/>
  <c r="AI433" i="1"/>
  <c r="AK433" i="1"/>
  <c r="AL433" i="1"/>
  <c r="AM433" i="1"/>
  <c r="AN433" i="1"/>
  <c r="AR433" i="1"/>
  <c r="AT433" i="1"/>
  <c r="AU433" i="1"/>
  <c r="AV433" i="1"/>
  <c r="AW433" i="1"/>
  <c r="AY433" i="1"/>
  <c r="AZ433" i="1"/>
  <c r="BA433" i="1"/>
  <c r="BB433" i="1"/>
  <c r="BC432" i="1"/>
  <c r="BD433" i="1"/>
  <c r="BE433" i="1"/>
  <c r="BF433" i="1"/>
  <c r="BG433" i="1"/>
  <c r="BI433" i="1"/>
  <c r="BK433" i="1"/>
  <c r="BM433" i="1"/>
  <c r="BO433" i="1"/>
  <c r="BQ433" i="1"/>
  <c r="BS433" i="1"/>
  <c r="BU433" i="1"/>
  <c r="BW433" i="1"/>
  <c r="BY433" i="1"/>
  <c r="CA433" i="1"/>
  <c r="D9173" i="3"/>
  <c r="D9172" i="3"/>
  <c r="D9171" i="3"/>
  <c r="D9170" i="3"/>
  <c r="D9169" i="3"/>
  <c r="D9168" i="3"/>
  <c r="D9167" i="3"/>
  <c r="D9166" i="3"/>
  <c r="D9165" i="3"/>
  <c r="D9164" i="3"/>
  <c r="D9163" i="3"/>
  <c r="D9162" i="3"/>
  <c r="D9161" i="3"/>
  <c r="D9160" i="3"/>
  <c r="D9159" i="3"/>
  <c r="D9158" i="3"/>
  <c r="D9157" i="3"/>
  <c r="D9156" i="3"/>
  <c r="D9155" i="3"/>
  <c r="D9154" i="3"/>
  <c r="AQ432" i="1"/>
  <c r="AP432" i="1"/>
  <c r="I432" i="1"/>
  <c r="H432" i="1"/>
  <c r="F432" i="1"/>
  <c r="D432" i="1"/>
  <c r="J432" i="1"/>
  <c r="K432" i="1"/>
  <c r="L432" i="1"/>
  <c r="M432" i="1"/>
  <c r="N432" i="1"/>
  <c r="O432" i="1"/>
  <c r="P432" i="1"/>
  <c r="Q432" i="1"/>
  <c r="R432" i="1"/>
  <c r="S432" i="1"/>
  <c r="T432" i="1"/>
  <c r="U432" i="1"/>
  <c r="W432" i="1"/>
  <c r="X433" i="1"/>
  <c r="Y432" i="1"/>
  <c r="AA432" i="1"/>
  <c r="AC433" i="1"/>
  <c r="AB432" i="1"/>
  <c r="AD432" i="1"/>
  <c r="AE433" i="1"/>
  <c r="AF432" i="1"/>
  <c r="AI432" i="1"/>
  <c r="AK432" i="1"/>
  <c r="AL432" i="1"/>
  <c r="AM432" i="1"/>
  <c r="AN432" i="1"/>
  <c r="AR432" i="1"/>
  <c r="AT432" i="1"/>
  <c r="AU432" i="1"/>
  <c r="AV432" i="1"/>
  <c r="AW432" i="1"/>
  <c r="AY432" i="1"/>
  <c r="AZ432" i="1"/>
  <c r="BA432" i="1"/>
  <c r="BB432" i="1"/>
  <c r="BC431" i="1"/>
  <c r="BD432" i="1"/>
  <c r="BE432" i="1"/>
  <c r="BF432" i="1"/>
  <c r="BG432" i="1"/>
  <c r="BI432" i="1"/>
  <c r="BK432" i="1"/>
  <c r="BM432" i="1"/>
  <c r="BO432" i="1"/>
  <c r="BQ432" i="1"/>
  <c r="BS432" i="1"/>
  <c r="BU432" i="1"/>
  <c r="BW432" i="1"/>
  <c r="BY432" i="1"/>
  <c r="CA432" i="1"/>
  <c r="D9153" i="3"/>
  <c r="D9152" i="3"/>
  <c r="D9151" i="3"/>
  <c r="D9150" i="3"/>
  <c r="D9149" i="3"/>
  <c r="D9148" i="3"/>
  <c r="D9147" i="3"/>
  <c r="D9146" i="3"/>
  <c r="D9145" i="3"/>
  <c r="D9144" i="3"/>
  <c r="D9143" i="3"/>
  <c r="D9142" i="3"/>
  <c r="D9141" i="3"/>
  <c r="D9140" i="3"/>
  <c r="D9139" i="3"/>
  <c r="D9138" i="3"/>
  <c r="D9137" i="3"/>
  <c r="D9136" i="3"/>
  <c r="D9135" i="3"/>
  <c r="D9134" i="3"/>
  <c r="AQ431" i="1"/>
  <c r="AP431" i="1"/>
  <c r="I431" i="1"/>
  <c r="H431" i="1"/>
  <c r="F431" i="1"/>
  <c r="D431" i="1"/>
  <c r="J431" i="1"/>
  <c r="K431" i="1"/>
  <c r="L431" i="1"/>
  <c r="M431" i="1"/>
  <c r="N431" i="1"/>
  <c r="O431" i="1"/>
  <c r="P431" i="1"/>
  <c r="Q431" i="1"/>
  <c r="R431" i="1"/>
  <c r="S431" i="1"/>
  <c r="T431" i="1"/>
  <c r="U431" i="1"/>
  <c r="W431" i="1"/>
  <c r="X432" i="1"/>
  <c r="Y431" i="1"/>
  <c r="AA431" i="1"/>
  <c r="AC432" i="1"/>
  <c r="AB431" i="1"/>
  <c r="AD431" i="1"/>
  <c r="AE432" i="1"/>
  <c r="AF431" i="1"/>
  <c r="AI431" i="1"/>
  <c r="AK431" i="1"/>
  <c r="AL431" i="1"/>
  <c r="AM431" i="1"/>
  <c r="AN431" i="1"/>
  <c r="AR431" i="1"/>
  <c r="AT431" i="1"/>
  <c r="AU431" i="1"/>
  <c r="AV431" i="1"/>
  <c r="AW431" i="1"/>
  <c r="AY431" i="1"/>
  <c r="AZ431" i="1"/>
  <c r="BA431" i="1"/>
  <c r="BB431" i="1"/>
  <c r="BC430" i="1"/>
  <c r="BD431" i="1"/>
  <c r="BE431" i="1"/>
  <c r="BF431" i="1"/>
  <c r="BG431" i="1"/>
  <c r="BI431" i="1"/>
  <c r="BK431" i="1"/>
  <c r="BM431" i="1"/>
  <c r="BO431" i="1"/>
  <c r="BQ431" i="1"/>
  <c r="BS431" i="1"/>
  <c r="BU431" i="1"/>
  <c r="BW431" i="1"/>
  <c r="BY431" i="1"/>
  <c r="CA431" i="1"/>
  <c r="AQ430" i="1"/>
  <c r="AP430" i="1"/>
  <c r="D9133" i="3"/>
  <c r="D9132" i="3"/>
  <c r="D9131" i="3"/>
  <c r="D9130" i="3"/>
  <c r="D9129" i="3"/>
  <c r="D9128" i="3"/>
  <c r="D9127" i="3"/>
  <c r="D9126" i="3"/>
  <c r="D9125" i="3"/>
  <c r="D9124" i="3"/>
  <c r="D9123" i="3"/>
  <c r="D9122" i="3"/>
  <c r="D9121" i="3"/>
  <c r="D9120" i="3"/>
  <c r="D9119" i="3"/>
  <c r="D9118" i="3"/>
  <c r="D9117" i="3"/>
  <c r="D9116" i="3"/>
  <c r="D9115" i="3"/>
  <c r="D9114" i="3"/>
  <c r="I430" i="1"/>
  <c r="H430" i="1"/>
  <c r="F430" i="1"/>
  <c r="D430" i="1"/>
  <c r="J430" i="1"/>
  <c r="K430" i="1"/>
  <c r="L430" i="1"/>
  <c r="M430" i="1"/>
  <c r="N430" i="1"/>
  <c r="O430" i="1"/>
  <c r="P430" i="1"/>
  <c r="Q430" i="1"/>
  <c r="R430" i="1"/>
  <c r="S430" i="1"/>
  <c r="T430" i="1"/>
  <c r="U430" i="1"/>
  <c r="W430" i="1"/>
  <c r="X431" i="1"/>
  <c r="Y430" i="1"/>
  <c r="AA430" i="1"/>
  <c r="AC431" i="1"/>
  <c r="AB430" i="1"/>
  <c r="AD430" i="1"/>
  <c r="AE431" i="1"/>
  <c r="AF430" i="1"/>
  <c r="AI430" i="1"/>
  <c r="AK430" i="1"/>
  <c r="AL430" i="1"/>
  <c r="AM430" i="1"/>
  <c r="AN430" i="1"/>
  <c r="AR430" i="1"/>
  <c r="AT430" i="1"/>
  <c r="AU430" i="1"/>
  <c r="AV430" i="1"/>
  <c r="AW430" i="1"/>
  <c r="AY430" i="1"/>
  <c r="AZ430" i="1"/>
  <c r="BA430" i="1"/>
  <c r="BB430" i="1"/>
  <c r="BC429" i="1"/>
  <c r="BD430" i="1"/>
  <c r="BE430" i="1"/>
  <c r="BF430" i="1"/>
  <c r="BG430" i="1"/>
  <c r="BI430" i="1"/>
  <c r="BK430" i="1"/>
  <c r="BM430" i="1"/>
  <c r="BO430" i="1"/>
  <c r="BQ430" i="1"/>
  <c r="BS430" i="1"/>
  <c r="BU430" i="1"/>
  <c r="BW430" i="1"/>
  <c r="BY430" i="1"/>
  <c r="CA430" i="1"/>
  <c r="AQ429" i="1"/>
  <c r="AP429" i="1"/>
  <c r="I429" i="1"/>
  <c r="H429" i="1"/>
  <c r="H428" i="1"/>
  <c r="F429" i="1"/>
  <c r="D429" i="1"/>
  <c r="J429" i="1"/>
  <c r="K429" i="1"/>
  <c r="L429" i="1"/>
  <c r="M429" i="1"/>
  <c r="N429" i="1"/>
  <c r="O429" i="1"/>
  <c r="P429" i="1"/>
  <c r="Q429" i="1"/>
  <c r="R429" i="1"/>
  <c r="S429" i="1"/>
  <c r="T429" i="1"/>
  <c r="U429" i="1"/>
  <c r="W429" i="1"/>
  <c r="X430" i="1"/>
  <c r="Y429" i="1"/>
  <c r="AA429" i="1"/>
  <c r="AC430" i="1"/>
  <c r="AB429" i="1"/>
  <c r="AD429" i="1"/>
  <c r="AE430" i="1"/>
  <c r="AF429" i="1"/>
  <c r="AI429" i="1"/>
  <c r="AK429" i="1"/>
  <c r="AL429" i="1"/>
  <c r="AM429" i="1"/>
  <c r="AN429" i="1"/>
  <c r="AR429" i="1"/>
  <c r="AT429" i="1"/>
  <c r="AU429" i="1"/>
  <c r="AV429" i="1"/>
  <c r="AW429" i="1"/>
  <c r="AY429" i="1"/>
  <c r="AZ429" i="1"/>
  <c r="BA429" i="1"/>
  <c r="BB429" i="1"/>
  <c r="BC428" i="1"/>
  <c r="BD429" i="1"/>
  <c r="BE429" i="1"/>
  <c r="BF429" i="1"/>
  <c r="BG429" i="1"/>
  <c r="BI429" i="1"/>
  <c r="BK429" i="1"/>
  <c r="BM429" i="1"/>
  <c r="BO429" i="1"/>
  <c r="BQ429" i="1"/>
  <c r="BS429" i="1"/>
  <c r="BU429" i="1"/>
  <c r="BW429" i="1"/>
  <c r="BY429" i="1"/>
  <c r="CA429" i="1"/>
  <c r="D9113" i="3"/>
  <c r="D9112" i="3"/>
  <c r="D9111" i="3"/>
  <c r="D9110" i="3"/>
  <c r="D9109" i="3"/>
  <c r="D9108" i="3"/>
  <c r="D9107" i="3"/>
  <c r="D9106" i="3"/>
  <c r="D9105" i="3"/>
  <c r="D9104" i="3"/>
  <c r="D9103" i="3"/>
  <c r="D9102" i="3"/>
  <c r="D9101" i="3"/>
  <c r="D9100" i="3"/>
  <c r="D9099" i="3"/>
  <c r="D9098" i="3"/>
  <c r="D9097" i="3"/>
  <c r="D9096" i="3"/>
  <c r="D9095" i="3"/>
  <c r="D9094" i="3"/>
  <c r="D9093" i="3"/>
  <c r="D9092" i="3"/>
  <c r="D9091" i="3"/>
  <c r="D9090" i="3"/>
  <c r="D9089" i="3"/>
  <c r="D9088" i="3"/>
  <c r="D9087" i="3"/>
  <c r="D9086" i="3"/>
  <c r="D9085" i="3"/>
  <c r="D9084" i="3"/>
  <c r="D9083" i="3"/>
  <c r="D9082" i="3"/>
  <c r="D9081" i="3"/>
  <c r="D9080" i="3"/>
  <c r="D9079" i="3"/>
  <c r="D9078" i="3"/>
  <c r="D9077" i="3"/>
  <c r="D9076" i="3"/>
  <c r="D9075" i="3"/>
  <c r="D9074" i="3"/>
  <c r="D9073" i="3"/>
  <c r="D9072" i="3"/>
  <c r="D9071" i="3"/>
  <c r="D9070" i="3"/>
  <c r="D9069" i="3"/>
  <c r="D9068" i="3"/>
  <c r="D9067" i="3"/>
  <c r="D9066" i="3"/>
  <c r="D9065" i="3"/>
  <c r="D9064" i="3"/>
  <c r="D9063" i="3"/>
  <c r="D9062" i="3"/>
  <c r="D9061" i="3"/>
  <c r="D9060" i="3"/>
  <c r="D9059" i="3"/>
  <c r="D9058" i="3"/>
  <c r="D9057" i="3"/>
  <c r="D9056" i="3"/>
  <c r="D9055" i="3"/>
  <c r="AQ428" i="1"/>
  <c r="AP428" i="1"/>
  <c r="I428" i="1"/>
  <c r="F428" i="1"/>
  <c r="D428" i="1"/>
  <c r="J428" i="1"/>
  <c r="K428" i="1"/>
  <c r="L428" i="1"/>
  <c r="M428" i="1"/>
  <c r="N428" i="1"/>
  <c r="O428" i="1"/>
  <c r="P428" i="1"/>
  <c r="Q428" i="1"/>
  <c r="R428" i="1"/>
  <c r="S428" i="1"/>
  <c r="T428" i="1"/>
  <c r="U428" i="1"/>
  <c r="W428" i="1"/>
  <c r="X429" i="1"/>
  <c r="Y428" i="1"/>
  <c r="AA428" i="1"/>
  <c r="AC429" i="1"/>
  <c r="AB428" i="1"/>
  <c r="AD428" i="1"/>
  <c r="AE429" i="1"/>
  <c r="AF428" i="1"/>
  <c r="AI428" i="1"/>
  <c r="AK428" i="1"/>
  <c r="AL428" i="1"/>
  <c r="AM428" i="1"/>
  <c r="AN428" i="1"/>
  <c r="AR428" i="1"/>
  <c r="AT428" i="1"/>
  <c r="AU428" i="1"/>
  <c r="AV428" i="1"/>
  <c r="AW428" i="1"/>
  <c r="AY428" i="1"/>
  <c r="AZ428" i="1"/>
  <c r="BA428" i="1"/>
  <c r="BB428" i="1"/>
  <c r="BC427" i="1"/>
  <c r="BD428" i="1"/>
  <c r="BE428" i="1"/>
  <c r="BF428" i="1"/>
  <c r="BG428" i="1"/>
  <c r="BI428" i="1"/>
  <c r="BK428" i="1"/>
  <c r="BM428" i="1"/>
  <c r="BO428" i="1"/>
  <c r="BQ428" i="1"/>
  <c r="BS428" i="1"/>
  <c r="BU428" i="1"/>
  <c r="BW428" i="1"/>
  <c r="BY428" i="1"/>
  <c r="CA428" i="1"/>
  <c r="AQ427" i="1"/>
  <c r="AP427" i="1"/>
  <c r="I427" i="1"/>
  <c r="H427" i="1"/>
  <c r="F427" i="1"/>
  <c r="D427" i="1"/>
  <c r="J427" i="1"/>
  <c r="K427" i="1"/>
  <c r="L427" i="1"/>
  <c r="M427" i="1"/>
  <c r="N427" i="1"/>
  <c r="O427" i="1"/>
  <c r="P427" i="1"/>
  <c r="Q427" i="1"/>
  <c r="R427" i="1"/>
  <c r="S427" i="1"/>
  <c r="T427" i="1"/>
  <c r="U427" i="1"/>
  <c r="W427" i="1"/>
  <c r="X428" i="1"/>
  <c r="Y427" i="1"/>
  <c r="AA427" i="1"/>
  <c r="AC428" i="1"/>
  <c r="AB427" i="1"/>
  <c r="AD427" i="1"/>
  <c r="AE428" i="1"/>
  <c r="AF427" i="1"/>
  <c r="AI427" i="1"/>
  <c r="AK427" i="1"/>
  <c r="AL427" i="1"/>
  <c r="AM427" i="1"/>
  <c r="AN427" i="1"/>
  <c r="AR427" i="1"/>
  <c r="AT427" i="1"/>
  <c r="AU427" i="1"/>
  <c r="AV427" i="1"/>
  <c r="AW427" i="1"/>
  <c r="AY427" i="1"/>
  <c r="AZ427" i="1"/>
  <c r="BA427" i="1"/>
  <c r="BB427" i="1"/>
  <c r="BC426" i="1"/>
  <c r="BD427" i="1"/>
  <c r="BE427" i="1"/>
  <c r="BF427" i="1"/>
  <c r="BG427" i="1"/>
  <c r="BI427" i="1"/>
  <c r="BK427" i="1"/>
  <c r="BM427" i="1"/>
  <c r="BO427" i="1"/>
  <c r="BQ427" i="1"/>
  <c r="BS427" i="1"/>
  <c r="BU427" i="1"/>
  <c r="BW427" i="1"/>
  <c r="BY427" i="1"/>
  <c r="CA427" i="1"/>
  <c r="D9054" i="3"/>
  <c r="D9053" i="3"/>
  <c r="D9052" i="3"/>
  <c r="D9051" i="3"/>
  <c r="D9050" i="3"/>
  <c r="D9049" i="3"/>
  <c r="D9048" i="3"/>
  <c r="D9047" i="3"/>
  <c r="D9046" i="3"/>
  <c r="D9045" i="3"/>
  <c r="D9044" i="3"/>
  <c r="D9043" i="3"/>
  <c r="D9042" i="3"/>
  <c r="D9041" i="3"/>
  <c r="D9040" i="3"/>
  <c r="D9039" i="3"/>
  <c r="D9038" i="3"/>
  <c r="D9037" i="3"/>
  <c r="D9036" i="3"/>
  <c r="D9035" i="3"/>
  <c r="AQ426" i="1"/>
  <c r="AP426" i="1"/>
  <c r="I426" i="1"/>
  <c r="H426" i="1"/>
  <c r="F426" i="1"/>
  <c r="D426" i="1"/>
  <c r="J426" i="1"/>
  <c r="K426" i="1"/>
  <c r="L426" i="1"/>
  <c r="M426" i="1"/>
  <c r="N426" i="1"/>
  <c r="O426" i="1"/>
  <c r="P426" i="1"/>
  <c r="Q426" i="1"/>
  <c r="R426" i="1"/>
  <c r="S426" i="1"/>
  <c r="T426" i="1"/>
  <c r="U426" i="1"/>
  <c r="W426" i="1"/>
  <c r="X427" i="1"/>
  <c r="Y426" i="1"/>
  <c r="AA426" i="1"/>
  <c r="AC427" i="1"/>
  <c r="AB426" i="1"/>
  <c r="AD426" i="1"/>
  <c r="AE427" i="1"/>
  <c r="AF426" i="1"/>
  <c r="AI426" i="1"/>
  <c r="AK426" i="1"/>
  <c r="AL426" i="1"/>
  <c r="AM426" i="1"/>
  <c r="AN426" i="1"/>
  <c r="AR426" i="1"/>
  <c r="AT426" i="1"/>
  <c r="AU426" i="1"/>
  <c r="AV426" i="1"/>
  <c r="AW426" i="1"/>
  <c r="AY426" i="1"/>
  <c r="AZ426" i="1"/>
  <c r="BA426" i="1"/>
  <c r="BB426" i="1"/>
  <c r="BC425" i="1"/>
  <c r="BD426" i="1"/>
  <c r="BE426" i="1"/>
  <c r="BF426" i="1"/>
  <c r="BG426" i="1"/>
  <c r="BI426" i="1"/>
  <c r="BK426" i="1"/>
  <c r="BM426" i="1"/>
  <c r="BO426" i="1"/>
  <c r="BQ426" i="1"/>
  <c r="BS426" i="1"/>
  <c r="BU426" i="1"/>
  <c r="BW426" i="1"/>
  <c r="BY426" i="1"/>
  <c r="CA426" i="1"/>
  <c r="D9034" i="3"/>
  <c r="D9033" i="3"/>
  <c r="D9032" i="3"/>
  <c r="D9031" i="3"/>
  <c r="D9030" i="3"/>
  <c r="D9029" i="3"/>
  <c r="D9028" i="3"/>
  <c r="D9027" i="3"/>
  <c r="D9026" i="3"/>
  <c r="D9025" i="3"/>
  <c r="D9024" i="3"/>
  <c r="D9023" i="3"/>
  <c r="D9022" i="3"/>
  <c r="D9021" i="3"/>
  <c r="D9020" i="3"/>
  <c r="D9019" i="3"/>
  <c r="D9018" i="3"/>
  <c r="D9017" i="3"/>
  <c r="D9016" i="3"/>
  <c r="D9015" i="3"/>
  <c r="AQ425" i="1"/>
  <c r="AP425" i="1"/>
  <c r="I425" i="1"/>
  <c r="H425" i="1"/>
  <c r="F425" i="1"/>
  <c r="D425" i="1"/>
  <c r="J425" i="1"/>
  <c r="K425" i="1"/>
  <c r="L425" i="1"/>
  <c r="M425" i="1"/>
  <c r="N425" i="1"/>
  <c r="O425" i="1"/>
  <c r="P425" i="1"/>
  <c r="Q425" i="1"/>
  <c r="R425" i="1"/>
  <c r="S425" i="1"/>
  <c r="T425" i="1"/>
  <c r="U425" i="1"/>
  <c r="W425" i="1"/>
  <c r="X426" i="1"/>
  <c r="Y425" i="1"/>
  <c r="AA425" i="1"/>
  <c r="AC426" i="1"/>
  <c r="AB425" i="1"/>
  <c r="AD425" i="1"/>
  <c r="AE426" i="1"/>
  <c r="AF425" i="1"/>
  <c r="AI425" i="1"/>
  <c r="AK425" i="1"/>
  <c r="AL425" i="1"/>
  <c r="AM425" i="1"/>
  <c r="AN425" i="1"/>
  <c r="AR425" i="1"/>
  <c r="AT425" i="1"/>
  <c r="AU425" i="1"/>
  <c r="AV425" i="1"/>
  <c r="AW425" i="1"/>
  <c r="AY425" i="1"/>
  <c r="AZ425" i="1"/>
  <c r="BA425" i="1"/>
  <c r="BB425" i="1"/>
  <c r="BC424" i="1"/>
  <c r="BD425" i="1"/>
  <c r="BE425" i="1"/>
  <c r="BF425" i="1"/>
  <c r="BG425" i="1"/>
  <c r="BI425" i="1"/>
  <c r="BK425" i="1"/>
  <c r="BM425" i="1"/>
  <c r="BO425" i="1"/>
  <c r="BQ425" i="1"/>
  <c r="BS425" i="1"/>
  <c r="BU425" i="1"/>
  <c r="BW425" i="1"/>
  <c r="BY425" i="1"/>
  <c r="CA425" i="1"/>
  <c r="D9014" i="3"/>
  <c r="D9013" i="3"/>
  <c r="D9012" i="3"/>
  <c r="D9011" i="3"/>
  <c r="D9010" i="3"/>
  <c r="D9009" i="3"/>
  <c r="D9008" i="3"/>
  <c r="D9007" i="3"/>
  <c r="D9006" i="3"/>
  <c r="D9005" i="3"/>
  <c r="D9004" i="3"/>
  <c r="D9003" i="3"/>
  <c r="D9002" i="3"/>
  <c r="D9001" i="3"/>
  <c r="D9000" i="3"/>
  <c r="D8998" i="3"/>
  <c r="D8997" i="3"/>
  <c r="D8996" i="3"/>
  <c r="D8995" i="3"/>
  <c r="AQ424" i="1"/>
  <c r="AP424" i="1"/>
  <c r="I424" i="1"/>
  <c r="H424" i="1"/>
  <c r="F424" i="1"/>
  <c r="D424" i="1"/>
  <c r="J424" i="1"/>
  <c r="K424" i="1"/>
  <c r="L424" i="1"/>
  <c r="M424" i="1"/>
  <c r="N424" i="1"/>
  <c r="O424" i="1"/>
  <c r="P424" i="1"/>
  <c r="Q424" i="1"/>
  <c r="R424" i="1"/>
  <c r="S424" i="1"/>
  <c r="T424" i="1"/>
  <c r="U424" i="1"/>
  <c r="W424" i="1"/>
  <c r="X425" i="1"/>
  <c r="Y424" i="1"/>
  <c r="AA424" i="1"/>
  <c r="AC425" i="1"/>
  <c r="AB424" i="1"/>
  <c r="AD424" i="1"/>
  <c r="AE425" i="1"/>
  <c r="AF424" i="1"/>
  <c r="AI424" i="1"/>
  <c r="AK424" i="1"/>
  <c r="AL424" i="1"/>
  <c r="AM424" i="1"/>
  <c r="AN424" i="1"/>
  <c r="AR424" i="1"/>
  <c r="AT424" i="1"/>
  <c r="AU424" i="1"/>
  <c r="AV424" i="1"/>
  <c r="AW424" i="1"/>
  <c r="AY424" i="1"/>
  <c r="AZ424" i="1"/>
  <c r="BA424" i="1"/>
  <c r="BB424" i="1"/>
  <c r="BC423" i="1"/>
  <c r="BD424" i="1"/>
  <c r="BE424" i="1"/>
  <c r="BF424" i="1"/>
  <c r="BG424" i="1"/>
  <c r="BI424" i="1"/>
  <c r="BK424" i="1"/>
  <c r="BM424" i="1"/>
  <c r="BO424" i="1"/>
  <c r="BQ424" i="1"/>
  <c r="BS424" i="1"/>
  <c r="BU424" i="1"/>
  <c r="BW424" i="1"/>
  <c r="BY424" i="1"/>
  <c r="CA424" i="1"/>
  <c r="D8994" i="3"/>
  <c r="D8993" i="3"/>
  <c r="D8992" i="3"/>
  <c r="D8991" i="3"/>
  <c r="D8990" i="3"/>
  <c r="D8989" i="3"/>
  <c r="D8988" i="3"/>
  <c r="D8987" i="3"/>
  <c r="D8986" i="3"/>
  <c r="D8985" i="3"/>
  <c r="D8984" i="3"/>
  <c r="D8983" i="3"/>
  <c r="D8982" i="3"/>
  <c r="D8981" i="3"/>
  <c r="D8980" i="3"/>
  <c r="D8979" i="3"/>
  <c r="D8978" i="3"/>
  <c r="D8977" i="3"/>
  <c r="D8976" i="3"/>
  <c r="D8975" i="3"/>
  <c r="AQ423" i="1"/>
  <c r="AP423" i="1"/>
  <c r="I423" i="1"/>
  <c r="H423" i="1"/>
  <c r="F423" i="1"/>
  <c r="D423" i="1"/>
  <c r="J423" i="1"/>
  <c r="D422" i="1"/>
  <c r="K423" i="1"/>
  <c r="L423" i="1"/>
  <c r="M423" i="1"/>
  <c r="N423" i="1"/>
  <c r="O423" i="1"/>
  <c r="P423" i="1"/>
  <c r="Q423" i="1"/>
  <c r="R423" i="1"/>
  <c r="S423" i="1"/>
  <c r="T423" i="1"/>
  <c r="U423" i="1"/>
  <c r="W423" i="1"/>
  <c r="X424" i="1"/>
  <c r="Y423" i="1"/>
  <c r="AA423" i="1"/>
  <c r="AC424" i="1"/>
  <c r="AB423" i="1"/>
  <c r="AD423" i="1"/>
  <c r="AE424" i="1"/>
  <c r="AF423" i="1"/>
  <c r="AI423" i="1"/>
  <c r="AK423" i="1"/>
  <c r="AL423" i="1"/>
  <c r="AM423" i="1"/>
  <c r="AN423" i="1"/>
  <c r="AR423" i="1"/>
  <c r="AT423" i="1"/>
  <c r="AU423" i="1"/>
  <c r="AV423" i="1"/>
  <c r="AW423" i="1"/>
  <c r="AY423" i="1"/>
  <c r="AZ423" i="1"/>
  <c r="BA423" i="1"/>
  <c r="BB423" i="1"/>
  <c r="BC422" i="1"/>
  <c r="BD423" i="1"/>
  <c r="BE423" i="1"/>
  <c r="BF423" i="1"/>
  <c r="BG423" i="1"/>
  <c r="BI423" i="1"/>
  <c r="BK423" i="1"/>
  <c r="BM423" i="1"/>
  <c r="BO423" i="1"/>
  <c r="BQ423" i="1"/>
  <c r="BS423" i="1"/>
  <c r="BU423" i="1"/>
  <c r="BW423" i="1"/>
  <c r="BY423" i="1"/>
  <c r="CA423" i="1"/>
  <c r="D8974" i="3"/>
  <c r="D8973" i="3"/>
  <c r="D8972" i="3"/>
  <c r="D8971" i="3"/>
  <c r="D8970" i="3"/>
  <c r="D8969" i="3"/>
  <c r="D8968" i="3"/>
  <c r="D8967" i="3"/>
  <c r="D8966" i="3"/>
  <c r="D8965" i="3"/>
  <c r="D8964" i="3"/>
  <c r="D8963" i="3"/>
  <c r="D8962" i="3"/>
  <c r="D8961" i="3"/>
  <c r="D8960" i="3"/>
  <c r="D8959" i="3"/>
  <c r="D8958" i="3"/>
  <c r="D8957" i="3"/>
  <c r="D8956" i="3"/>
  <c r="D8955" i="3"/>
  <c r="AQ422" i="1"/>
  <c r="AP422" i="1"/>
  <c r="I422" i="1"/>
  <c r="H422" i="1"/>
  <c r="F422" i="1"/>
  <c r="J422" i="1"/>
  <c r="D421" i="1"/>
  <c r="K422" i="1"/>
  <c r="L422" i="1"/>
  <c r="M422" i="1"/>
  <c r="N422" i="1"/>
  <c r="O422" i="1"/>
  <c r="P422" i="1"/>
  <c r="Q422" i="1"/>
  <c r="R422" i="1"/>
  <c r="S422" i="1"/>
  <c r="T422" i="1"/>
  <c r="U422" i="1"/>
  <c r="W422" i="1"/>
  <c r="X423" i="1"/>
  <c r="Y422" i="1"/>
  <c r="AA422" i="1"/>
  <c r="AC423" i="1"/>
  <c r="AB422" i="1"/>
  <c r="AD422" i="1"/>
  <c r="AE423" i="1"/>
  <c r="AF422" i="1"/>
  <c r="AI422" i="1"/>
  <c r="AK422" i="1"/>
  <c r="AL422" i="1"/>
  <c r="AM422" i="1"/>
  <c r="AN422" i="1"/>
  <c r="AR422" i="1"/>
  <c r="AT422" i="1"/>
  <c r="AU422" i="1"/>
  <c r="AV422" i="1"/>
  <c r="AW422" i="1"/>
  <c r="AY422" i="1"/>
  <c r="AZ422" i="1"/>
  <c r="BA422" i="1"/>
  <c r="BB422" i="1"/>
  <c r="BC421" i="1"/>
  <c r="BD422" i="1"/>
  <c r="BE422" i="1"/>
  <c r="BF422" i="1"/>
  <c r="BG422" i="1"/>
  <c r="BI422" i="1"/>
  <c r="BK422" i="1"/>
  <c r="BM422" i="1"/>
  <c r="BO422" i="1"/>
  <c r="BQ422" i="1"/>
  <c r="BS422" i="1"/>
  <c r="BU422" i="1"/>
  <c r="BW422" i="1"/>
  <c r="BY422" i="1"/>
  <c r="CA422" i="1"/>
  <c r="D8954" i="3"/>
  <c r="D8953" i="3"/>
  <c r="D8952" i="3"/>
  <c r="D8951" i="3"/>
  <c r="D8950" i="3"/>
  <c r="D8949" i="3"/>
  <c r="D8948" i="3"/>
  <c r="D8947" i="3"/>
  <c r="D8946" i="3"/>
  <c r="D8945" i="3"/>
  <c r="D8944" i="3"/>
  <c r="D8943" i="3"/>
  <c r="D8942" i="3"/>
  <c r="D8941" i="3"/>
  <c r="D8940" i="3"/>
  <c r="D8939" i="3"/>
  <c r="D8938" i="3"/>
  <c r="D8937" i="3"/>
  <c r="D8936" i="3"/>
  <c r="D8935" i="3"/>
  <c r="AQ421" i="1"/>
  <c r="AP421" i="1"/>
  <c r="AP420" i="1"/>
  <c r="I421" i="1"/>
  <c r="H421" i="1"/>
  <c r="F421" i="1"/>
  <c r="J421" i="1"/>
  <c r="K421" i="1"/>
  <c r="L421" i="1"/>
  <c r="M421" i="1"/>
  <c r="N421" i="1"/>
  <c r="O421" i="1"/>
  <c r="P421" i="1"/>
  <c r="Q421" i="1"/>
  <c r="R421" i="1"/>
  <c r="S421" i="1"/>
  <c r="T421" i="1"/>
  <c r="U421" i="1"/>
  <c r="W421" i="1"/>
  <c r="X422" i="1"/>
  <c r="Y421" i="1"/>
  <c r="AA421" i="1"/>
  <c r="AC422" i="1"/>
  <c r="AB421" i="1"/>
  <c r="AD421" i="1"/>
  <c r="AE422" i="1"/>
  <c r="AF421" i="1"/>
  <c r="AI421" i="1"/>
  <c r="AK421" i="1"/>
  <c r="AL421" i="1"/>
  <c r="AM421" i="1"/>
  <c r="AN421" i="1"/>
  <c r="AR421" i="1"/>
  <c r="AT421" i="1"/>
  <c r="AU421" i="1"/>
  <c r="AV421" i="1"/>
  <c r="AW421" i="1"/>
  <c r="AY421" i="1"/>
  <c r="AZ421" i="1"/>
  <c r="BA421" i="1"/>
  <c r="BB421" i="1"/>
  <c r="BC420" i="1"/>
  <c r="BD421" i="1"/>
  <c r="BE421" i="1"/>
  <c r="BF421" i="1"/>
  <c r="BG421" i="1"/>
  <c r="BI421" i="1"/>
  <c r="BK421" i="1"/>
  <c r="BM421" i="1"/>
  <c r="BO421" i="1"/>
  <c r="BQ421" i="1"/>
  <c r="BS421" i="1"/>
  <c r="BU421" i="1"/>
  <c r="BW421" i="1"/>
  <c r="BY421" i="1"/>
  <c r="CA421" i="1"/>
  <c r="D8934" i="3"/>
  <c r="D8933" i="3"/>
  <c r="D8932" i="3"/>
  <c r="D8931" i="3"/>
  <c r="D8930" i="3"/>
  <c r="D8929" i="3"/>
  <c r="D8928" i="3"/>
  <c r="D8927" i="3"/>
  <c r="D8926" i="3"/>
  <c r="D8925" i="3"/>
  <c r="D8924" i="3"/>
  <c r="D8923" i="3"/>
  <c r="D8922" i="3"/>
  <c r="D8921" i="3"/>
  <c r="D8920" i="3"/>
  <c r="D8919" i="3"/>
  <c r="D8918" i="3"/>
  <c r="D8917" i="3"/>
  <c r="D8916" i="3"/>
  <c r="D8915" i="3"/>
  <c r="AQ420" i="1"/>
  <c r="I420" i="1"/>
  <c r="H420" i="1"/>
  <c r="F420" i="1"/>
  <c r="D420" i="1"/>
  <c r="J420" i="1"/>
  <c r="K420" i="1"/>
  <c r="L420" i="1"/>
  <c r="M420" i="1"/>
  <c r="N420" i="1"/>
  <c r="O420" i="1"/>
  <c r="P420" i="1"/>
  <c r="Q420" i="1"/>
  <c r="R420" i="1"/>
  <c r="S420" i="1"/>
  <c r="T420" i="1"/>
  <c r="U420" i="1"/>
  <c r="W420" i="1"/>
  <c r="X421" i="1"/>
  <c r="Y420" i="1"/>
  <c r="AA420" i="1"/>
  <c r="AC421" i="1"/>
  <c r="AB420" i="1"/>
  <c r="AD420" i="1"/>
  <c r="AE421" i="1"/>
  <c r="AF420" i="1"/>
  <c r="AI420" i="1"/>
  <c r="AK420" i="1"/>
  <c r="AL420" i="1"/>
  <c r="AM420" i="1"/>
  <c r="AN420" i="1"/>
  <c r="AR420" i="1"/>
  <c r="AT420" i="1"/>
  <c r="AU420" i="1"/>
  <c r="AV420" i="1"/>
  <c r="AW420" i="1"/>
  <c r="AY420" i="1"/>
  <c r="AZ420" i="1"/>
  <c r="BA420" i="1"/>
  <c r="BB420" i="1"/>
  <c r="BC419" i="1"/>
  <c r="BD420" i="1"/>
  <c r="BE420" i="1"/>
  <c r="BF420" i="1"/>
  <c r="BG420" i="1"/>
  <c r="BI420" i="1"/>
  <c r="BK420" i="1"/>
  <c r="BM420" i="1"/>
  <c r="BO420" i="1"/>
  <c r="BQ420" i="1"/>
  <c r="BS420" i="1"/>
  <c r="BU420" i="1"/>
  <c r="BW420" i="1"/>
  <c r="BY420" i="1"/>
  <c r="CA420" i="1"/>
  <c r="AQ419" i="1"/>
  <c r="AP419" i="1"/>
  <c r="AP418" i="1"/>
  <c r="I419" i="1"/>
  <c r="H419" i="1"/>
  <c r="F419" i="1"/>
  <c r="D419" i="1"/>
  <c r="J419" i="1"/>
  <c r="K419" i="1"/>
  <c r="L419" i="1"/>
  <c r="M419" i="1"/>
  <c r="N419" i="1"/>
  <c r="O419" i="1"/>
  <c r="P419" i="1"/>
  <c r="Q419" i="1"/>
  <c r="R419" i="1"/>
  <c r="S419" i="1"/>
  <c r="T419" i="1"/>
  <c r="U419" i="1"/>
  <c r="W419" i="1"/>
  <c r="X420" i="1"/>
  <c r="Y419" i="1"/>
  <c r="AA419" i="1"/>
  <c r="AC420" i="1"/>
  <c r="AB419" i="1"/>
  <c r="AD419" i="1"/>
  <c r="AE420" i="1"/>
  <c r="AF419" i="1"/>
  <c r="AI419" i="1"/>
  <c r="AK419" i="1"/>
  <c r="AL419" i="1"/>
  <c r="AM419" i="1"/>
  <c r="AN419" i="1"/>
  <c r="AR419" i="1"/>
  <c r="AT419" i="1"/>
  <c r="AU419" i="1"/>
  <c r="AV419" i="1"/>
  <c r="AW419" i="1"/>
  <c r="AY419" i="1"/>
  <c r="AZ419" i="1"/>
  <c r="BA419" i="1"/>
  <c r="BB419" i="1"/>
  <c r="BC418" i="1"/>
  <c r="BD419" i="1"/>
  <c r="BE419" i="1"/>
  <c r="BF419" i="1"/>
  <c r="BG419" i="1"/>
  <c r="BI419" i="1"/>
  <c r="BK419" i="1"/>
  <c r="BM419" i="1"/>
  <c r="BO419" i="1"/>
  <c r="BQ419" i="1"/>
  <c r="BS419" i="1"/>
  <c r="BU419" i="1"/>
  <c r="BW419" i="1"/>
  <c r="BY419" i="1"/>
  <c r="CA419" i="1"/>
  <c r="D8914" i="3"/>
  <c r="D8913" i="3"/>
  <c r="D8912" i="3"/>
  <c r="D8911" i="3"/>
  <c r="D8910" i="3"/>
  <c r="D8909" i="3"/>
  <c r="D8908" i="3"/>
  <c r="D8907" i="3"/>
  <c r="D8906" i="3"/>
  <c r="D8905" i="3"/>
  <c r="D8904" i="3"/>
  <c r="D8903" i="3"/>
  <c r="D8902" i="3"/>
  <c r="D8901" i="3"/>
  <c r="D8900" i="3"/>
  <c r="D8899" i="3"/>
  <c r="D8898" i="3"/>
  <c r="D8897" i="3"/>
  <c r="D8896" i="3"/>
  <c r="D8895" i="3"/>
  <c r="D8894" i="3"/>
  <c r="D8893" i="3"/>
  <c r="D8892" i="3"/>
  <c r="D8891" i="3"/>
  <c r="D8890" i="3"/>
  <c r="D8889" i="3"/>
  <c r="D8888" i="3"/>
  <c r="D8887" i="3"/>
  <c r="D8886" i="3"/>
  <c r="D8885" i="3"/>
  <c r="D8884" i="3"/>
  <c r="D8883" i="3"/>
  <c r="D8882" i="3"/>
  <c r="D8881" i="3"/>
  <c r="D8880" i="3"/>
  <c r="D8879" i="3"/>
  <c r="D8878" i="3"/>
  <c r="D8877" i="3"/>
  <c r="D8876" i="3"/>
  <c r="D8875" i="3"/>
  <c r="AQ418" i="1"/>
  <c r="I418" i="1"/>
  <c r="H418" i="1"/>
  <c r="F418" i="1"/>
  <c r="D418" i="1"/>
  <c r="J418" i="1"/>
  <c r="K418" i="1"/>
  <c r="L418" i="1"/>
  <c r="M418" i="1"/>
  <c r="N418" i="1"/>
  <c r="O418" i="1"/>
  <c r="P418" i="1"/>
  <c r="Q418" i="1"/>
  <c r="R418" i="1"/>
  <c r="S418" i="1"/>
  <c r="T418" i="1"/>
  <c r="U418" i="1"/>
  <c r="W418" i="1"/>
  <c r="X419" i="1"/>
  <c r="Y418" i="1"/>
  <c r="AA418" i="1"/>
  <c r="AC419" i="1"/>
  <c r="AB418" i="1"/>
  <c r="AD418" i="1"/>
  <c r="AE419" i="1"/>
  <c r="AF418" i="1"/>
  <c r="AI418" i="1"/>
  <c r="AK418" i="1"/>
  <c r="AL418" i="1"/>
  <c r="AM418" i="1"/>
  <c r="AN418" i="1"/>
  <c r="AR418" i="1"/>
  <c r="AT418" i="1"/>
  <c r="AU418" i="1"/>
  <c r="AV418" i="1"/>
  <c r="AW418" i="1"/>
  <c r="AY418" i="1"/>
  <c r="AZ418" i="1"/>
  <c r="BA418" i="1"/>
  <c r="BB418" i="1"/>
  <c r="BC417" i="1"/>
  <c r="BD418" i="1"/>
  <c r="BE418" i="1"/>
  <c r="BF418" i="1"/>
  <c r="BG418" i="1"/>
  <c r="BI418" i="1"/>
  <c r="BK418" i="1"/>
  <c r="BM418" i="1"/>
  <c r="BO418" i="1"/>
  <c r="BQ418" i="1"/>
  <c r="BS418" i="1"/>
  <c r="BU418" i="1"/>
  <c r="BW418" i="1"/>
  <c r="BY418" i="1"/>
  <c r="CA418" i="1"/>
  <c r="D8874" i="3"/>
  <c r="D8873" i="3"/>
  <c r="D8872" i="3"/>
  <c r="D8871" i="3"/>
  <c r="D8870" i="3"/>
  <c r="D8869" i="3"/>
  <c r="D8868" i="3"/>
  <c r="D8867" i="3"/>
  <c r="D8866" i="3"/>
  <c r="D8865" i="3"/>
  <c r="D8864" i="3"/>
  <c r="D8863" i="3"/>
  <c r="D8862" i="3"/>
  <c r="D8861" i="3"/>
  <c r="D8860" i="3"/>
  <c r="D8859" i="3"/>
  <c r="D8858" i="3"/>
  <c r="D8857" i="3"/>
  <c r="D8856" i="3"/>
  <c r="D8855" i="3"/>
  <c r="AQ417" i="1"/>
  <c r="D8854" i="3"/>
  <c r="D8853" i="3"/>
  <c r="D8852" i="3"/>
  <c r="D8851" i="3"/>
  <c r="D8850" i="3"/>
  <c r="D8849" i="3"/>
  <c r="D8848" i="3"/>
  <c r="D8847" i="3"/>
  <c r="D8846" i="3"/>
  <c r="D8845" i="3"/>
  <c r="D8844" i="3"/>
  <c r="D8843" i="3"/>
  <c r="D8842" i="3"/>
  <c r="D8841" i="3"/>
  <c r="D8840" i="3"/>
  <c r="D8839" i="3"/>
  <c r="D8838" i="3"/>
  <c r="D8837" i="3"/>
  <c r="D8836" i="3"/>
  <c r="D8835" i="3"/>
  <c r="AQ416" i="1"/>
  <c r="AP417" i="1"/>
  <c r="I417" i="1"/>
  <c r="H417" i="1"/>
  <c r="F417" i="1"/>
  <c r="D417" i="1"/>
  <c r="J417" i="1"/>
  <c r="K417" i="1"/>
  <c r="L417" i="1"/>
  <c r="M417" i="1"/>
  <c r="N417" i="1"/>
  <c r="O417" i="1"/>
  <c r="P417" i="1"/>
  <c r="Q417" i="1"/>
  <c r="R417" i="1"/>
  <c r="S417" i="1"/>
  <c r="T417" i="1"/>
  <c r="U417" i="1"/>
  <c r="W417" i="1"/>
  <c r="X418" i="1"/>
  <c r="Y417" i="1"/>
  <c r="AA417" i="1"/>
  <c r="AC418" i="1"/>
  <c r="AB417" i="1"/>
  <c r="AD417" i="1"/>
  <c r="AE418" i="1"/>
  <c r="AF417" i="1"/>
  <c r="AI417" i="1"/>
  <c r="AK417" i="1"/>
  <c r="AL417" i="1"/>
  <c r="AM417" i="1"/>
  <c r="AN417" i="1"/>
  <c r="AR417" i="1"/>
  <c r="AT417" i="1"/>
  <c r="AU417" i="1"/>
  <c r="AV417" i="1"/>
  <c r="AW417" i="1"/>
  <c r="AY417" i="1"/>
  <c r="AZ417" i="1"/>
  <c r="BA417" i="1"/>
  <c r="BB417" i="1"/>
  <c r="BC416" i="1"/>
  <c r="BD417" i="1"/>
  <c r="BE417" i="1"/>
  <c r="BF417" i="1"/>
  <c r="BG417" i="1"/>
  <c r="BI417" i="1"/>
  <c r="BK417" i="1"/>
  <c r="BM417" i="1"/>
  <c r="BO417" i="1"/>
  <c r="BQ417" i="1"/>
  <c r="BS417" i="1"/>
  <c r="BU417" i="1"/>
  <c r="BW417" i="1"/>
  <c r="BY417" i="1"/>
  <c r="CA417" i="1"/>
  <c r="AP416" i="1"/>
  <c r="I416" i="1"/>
  <c r="H416" i="1"/>
  <c r="F416" i="1"/>
  <c r="D416" i="1"/>
  <c r="J416" i="1"/>
  <c r="K416" i="1"/>
  <c r="L416" i="1"/>
  <c r="M416" i="1"/>
  <c r="N416" i="1"/>
  <c r="O416" i="1"/>
  <c r="P416" i="1"/>
  <c r="Q416" i="1"/>
  <c r="R416" i="1"/>
  <c r="S416" i="1"/>
  <c r="T416" i="1"/>
  <c r="U416" i="1"/>
  <c r="W416" i="1"/>
  <c r="X417" i="1"/>
  <c r="Y416" i="1"/>
  <c r="AA416" i="1"/>
  <c r="AC417" i="1"/>
  <c r="AB416" i="1"/>
  <c r="AD416" i="1"/>
  <c r="AE417" i="1"/>
  <c r="AF416" i="1"/>
  <c r="AI416" i="1"/>
  <c r="AK416" i="1"/>
  <c r="AL416" i="1"/>
  <c r="AM416" i="1"/>
  <c r="AN416" i="1"/>
  <c r="AR416" i="1"/>
  <c r="AT416" i="1"/>
  <c r="AU416" i="1"/>
  <c r="AV416" i="1"/>
  <c r="AW416" i="1"/>
  <c r="AY416" i="1"/>
  <c r="AZ416" i="1"/>
  <c r="BA416" i="1"/>
  <c r="BB416" i="1"/>
  <c r="BC415" i="1"/>
  <c r="BD416" i="1"/>
  <c r="BE416" i="1"/>
  <c r="BF416" i="1"/>
  <c r="BG416" i="1"/>
  <c r="BI416" i="1"/>
  <c r="BK416" i="1"/>
  <c r="BM416" i="1"/>
  <c r="BO416" i="1"/>
  <c r="BQ416" i="1"/>
  <c r="BS416" i="1"/>
  <c r="BU416" i="1"/>
  <c r="BW416" i="1"/>
  <c r="BY416" i="1"/>
  <c r="CA416" i="1"/>
  <c r="AQ415" i="1"/>
  <c r="AP415" i="1"/>
  <c r="D8834" i="3"/>
  <c r="D8833" i="3"/>
  <c r="D8832" i="3"/>
  <c r="D8831" i="3"/>
  <c r="D8830" i="3"/>
  <c r="D8829" i="3"/>
  <c r="D8828" i="3"/>
  <c r="D8827" i="3"/>
  <c r="D8826" i="3"/>
  <c r="D8825" i="3"/>
  <c r="D8824" i="3"/>
  <c r="D8823" i="3"/>
  <c r="D8822" i="3"/>
  <c r="D8821" i="3"/>
  <c r="D8820" i="3"/>
  <c r="D8819" i="3"/>
  <c r="D8818" i="3"/>
  <c r="D8817" i="3"/>
  <c r="D8816" i="3"/>
  <c r="D8815" i="3"/>
  <c r="I415" i="1"/>
  <c r="H415" i="1"/>
  <c r="F415" i="1"/>
  <c r="F414" i="1"/>
  <c r="D415" i="1"/>
  <c r="J415" i="1"/>
  <c r="K415" i="1"/>
  <c r="L415" i="1"/>
  <c r="M415" i="1"/>
  <c r="N415" i="1"/>
  <c r="O415" i="1"/>
  <c r="P415" i="1"/>
  <c r="Q415" i="1"/>
  <c r="R415" i="1"/>
  <c r="S415" i="1"/>
  <c r="T415" i="1"/>
  <c r="U415" i="1"/>
  <c r="W415" i="1"/>
  <c r="X416" i="1"/>
  <c r="Y415" i="1"/>
  <c r="AA415" i="1"/>
  <c r="AC416" i="1"/>
  <c r="AB415" i="1"/>
  <c r="AD415" i="1"/>
  <c r="AE416" i="1"/>
  <c r="AF415" i="1"/>
  <c r="AI415" i="1"/>
  <c r="AK415" i="1"/>
  <c r="AL415" i="1"/>
  <c r="AM415" i="1"/>
  <c r="AN415" i="1"/>
  <c r="AR415" i="1"/>
  <c r="AT415" i="1"/>
  <c r="AU415" i="1"/>
  <c r="AV415" i="1"/>
  <c r="AW415" i="1"/>
  <c r="AY415" i="1"/>
  <c r="AZ415" i="1"/>
  <c r="BA415" i="1"/>
  <c r="BB415" i="1"/>
  <c r="BC414" i="1"/>
  <c r="BD415" i="1"/>
  <c r="BE415" i="1"/>
  <c r="BF415" i="1"/>
  <c r="BG415" i="1"/>
  <c r="BI415" i="1"/>
  <c r="BK415" i="1"/>
  <c r="BM415" i="1"/>
  <c r="BO415" i="1"/>
  <c r="BQ415" i="1"/>
  <c r="BS415" i="1"/>
  <c r="BU415" i="1"/>
  <c r="BW415" i="1"/>
  <c r="BY415" i="1"/>
  <c r="CA415" i="1"/>
  <c r="D8814" i="3"/>
  <c r="D8813" i="3"/>
  <c r="D8812" i="3"/>
  <c r="D8811" i="3"/>
  <c r="D8810" i="3"/>
  <c r="D8809" i="3"/>
  <c r="D8808" i="3"/>
  <c r="D8807" i="3"/>
  <c r="D8806" i="3"/>
  <c r="D8805" i="3"/>
  <c r="D8804" i="3"/>
  <c r="D8803" i="3"/>
  <c r="D8802" i="3"/>
  <c r="D8801" i="3"/>
  <c r="D8800" i="3"/>
  <c r="D8799" i="3"/>
  <c r="D8798" i="3"/>
  <c r="D8797" i="3"/>
  <c r="D8796" i="3"/>
  <c r="D8795" i="3"/>
  <c r="AQ414" i="1"/>
  <c r="AP414" i="1"/>
  <c r="I414" i="1"/>
  <c r="H414" i="1"/>
  <c r="D414" i="1"/>
  <c r="J414" i="1"/>
  <c r="K414" i="1"/>
  <c r="L414" i="1"/>
  <c r="M414" i="1"/>
  <c r="N414" i="1"/>
  <c r="O414" i="1"/>
  <c r="P414" i="1"/>
  <c r="Q414" i="1"/>
  <c r="R414" i="1"/>
  <c r="S414" i="1"/>
  <c r="T414" i="1"/>
  <c r="U414" i="1"/>
  <c r="W414" i="1"/>
  <c r="X415" i="1"/>
  <c r="Y414" i="1"/>
  <c r="AA414" i="1"/>
  <c r="AC415" i="1"/>
  <c r="AB414" i="1"/>
  <c r="AD414" i="1"/>
  <c r="AE415" i="1"/>
  <c r="AF414" i="1"/>
  <c r="AI414" i="1"/>
  <c r="AK414" i="1"/>
  <c r="AL414" i="1"/>
  <c r="AM414" i="1"/>
  <c r="AN414" i="1"/>
  <c r="AR414" i="1"/>
  <c r="AT414" i="1"/>
  <c r="AU414" i="1"/>
  <c r="AV414" i="1"/>
  <c r="AW414" i="1"/>
  <c r="AY414" i="1"/>
  <c r="AZ414" i="1"/>
  <c r="BA414" i="1"/>
  <c r="BB414" i="1"/>
  <c r="BC413" i="1"/>
  <c r="BD414" i="1"/>
  <c r="BE414" i="1"/>
  <c r="BF414" i="1"/>
  <c r="BG414" i="1"/>
  <c r="BI414" i="1"/>
  <c r="BK414" i="1"/>
  <c r="BM414" i="1"/>
  <c r="BO414" i="1"/>
  <c r="BQ414" i="1"/>
  <c r="BS414" i="1"/>
  <c r="BU414" i="1"/>
  <c r="BW414" i="1"/>
  <c r="BY414" i="1"/>
  <c r="CA414" i="1"/>
  <c r="D8794" i="3"/>
  <c r="D8793" i="3"/>
  <c r="D8792" i="3"/>
  <c r="D8791" i="3"/>
  <c r="D8790" i="3"/>
  <c r="D8789" i="3"/>
  <c r="D8788" i="3"/>
  <c r="D8787" i="3"/>
  <c r="D8786" i="3"/>
  <c r="D8785" i="3"/>
  <c r="D8784" i="3"/>
  <c r="D8783" i="3"/>
  <c r="D8782" i="3"/>
  <c r="D8781" i="3"/>
  <c r="D8780" i="3"/>
  <c r="D8779" i="3"/>
  <c r="D8778" i="3"/>
  <c r="D8777" i="3"/>
  <c r="D8776" i="3"/>
  <c r="D8775" i="3"/>
  <c r="AQ413" i="1"/>
  <c r="AQ412" i="1"/>
  <c r="AP413" i="1"/>
  <c r="I413" i="1"/>
  <c r="H413" i="1"/>
  <c r="F413" i="1"/>
  <c r="F411" i="1"/>
  <c r="D413" i="1"/>
  <c r="J413" i="1"/>
  <c r="K413" i="1"/>
  <c r="L413" i="1"/>
  <c r="M413" i="1"/>
  <c r="N413" i="1"/>
  <c r="O413" i="1"/>
  <c r="P413" i="1"/>
  <c r="Q413" i="1"/>
  <c r="R413" i="1"/>
  <c r="S413" i="1"/>
  <c r="T413" i="1"/>
  <c r="U413" i="1"/>
  <c r="W413" i="1"/>
  <c r="X414" i="1"/>
  <c r="Y413" i="1"/>
  <c r="AA413" i="1"/>
  <c r="AC414" i="1"/>
  <c r="AB413" i="1"/>
  <c r="AD413" i="1"/>
  <c r="AE414" i="1"/>
  <c r="AF413" i="1"/>
  <c r="AI413" i="1"/>
  <c r="AK413" i="1"/>
  <c r="AL413" i="1"/>
  <c r="AM413" i="1"/>
  <c r="AN413" i="1"/>
  <c r="AR413" i="1"/>
  <c r="AT413" i="1"/>
  <c r="AU413" i="1"/>
  <c r="AV413" i="1"/>
  <c r="AW413" i="1"/>
  <c r="AY413" i="1"/>
  <c r="AZ413" i="1"/>
  <c r="BA413" i="1"/>
  <c r="BB413" i="1"/>
  <c r="BC412" i="1"/>
  <c r="BD413" i="1"/>
  <c r="BE413" i="1"/>
  <c r="BF413" i="1"/>
  <c r="BG413" i="1"/>
  <c r="BI413" i="1"/>
  <c r="BK413" i="1"/>
  <c r="BM413" i="1"/>
  <c r="BO413" i="1"/>
  <c r="BQ413" i="1"/>
  <c r="BS413" i="1"/>
  <c r="BU413" i="1"/>
  <c r="BW413" i="1"/>
  <c r="BY413" i="1"/>
  <c r="CA413" i="1"/>
  <c r="D8774" i="3"/>
  <c r="D8773" i="3"/>
  <c r="D8772" i="3"/>
  <c r="D8771" i="3"/>
  <c r="D8770" i="3"/>
  <c r="D8769" i="3"/>
  <c r="D8768" i="3"/>
  <c r="D8767" i="3"/>
  <c r="D8766" i="3"/>
  <c r="D8765" i="3"/>
  <c r="D8764" i="3"/>
  <c r="D8763" i="3"/>
  <c r="D8762" i="3"/>
  <c r="D8761" i="3"/>
  <c r="D8760" i="3"/>
  <c r="D8759" i="3"/>
  <c r="D8758" i="3"/>
  <c r="D8757" i="3"/>
  <c r="D8756" i="3"/>
  <c r="D8755" i="3"/>
  <c r="AP412" i="1"/>
  <c r="I412" i="1"/>
  <c r="H412" i="1"/>
  <c r="F412" i="1"/>
  <c r="D412" i="1"/>
  <c r="J412" i="1"/>
  <c r="K412" i="1"/>
  <c r="L412" i="1"/>
  <c r="M412" i="1"/>
  <c r="N412" i="1"/>
  <c r="O412" i="1"/>
  <c r="P412" i="1"/>
  <c r="Q412" i="1"/>
  <c r="R412" i="1"/>
  <c r="S412" i="1"/>
  <c r="T412" i="1"/>
  <c r="U412" i="1"/>
  <c r="W412" i="1"/>
  <c r="X413" i="1"/>
  <c r="Y412" i="1"/>
  <c r="AA412" i="1"/>
  <c r="AC413" i="1"/>
  <c r="AB412" i="1"/>
  <c r="AD412" i="1"/>
  <c r="AE413" i="1"/>
  <c r="AF412" i="1"/>
  <c r="AI412" i="1"/>
  <c r="AK412" i="1"/>
  <c r="AL412" i="1"/>
  <c r="AM412" i="1"/>
  <c r="AN412" i="1"/>
  <c r="AR412" i="1"/>
  <c r="AT412" i="1"/>
  <c r="AU412" i="1"/>
  <c r="AV412" i="1"/>
  <c r="AW412" i="1"/>
  <c r="AY412" i="1"/>
  <c r="AZ412" i="1"/>
  <c r="BA412" i="1"/>
  <c r="BB412" i="1"/>
  <c r="BC411" i="1"/>
  <c r="BD412" i="1"/>
  <c r="BE412" i="1"/>
  <c r="BF412" i="1"/>
  <c r="BG412" i="1"/>
  <c r="BI412" i="1"/>
  <c r="BK412" i="1"/>
  <c r="BM412" i="1"/>
  <c r="BO412" i="1"/>
  <c r="BQ412" i="1"/>
  <c r="BS412" i="1"/>
  <c r="BU412" i="1"/>
  <c r="BW412" i="1"/>
  <c r="BY412" i="1"/>
  <c r="CA412" i="1"/>
  <c r="D8754" i="3"/>
  <c r="D8753" i="3"/>
  <c r="D8752" i="3"/>
  <c r="D8751" i="3"/>
  <c r="D8750" i="3"/>
  <c r="D8749" i="3"/>
  <c r="D8748" i="3"/>
  <c r="D8747" i="3"/>
  <c r="D8746" i="3"/>
  <c r="D8745" i="3"/>
  <c r="D8744" i="3"/>
  <c r="D8743" i="3"/>
  <c r="D8742" i="3"/>
  <c r="D8741" i="3"/>
  <c r="D8740" i="3"/>
  <c r="D8739" i="3"/>
  <c r="D8738" i="3"/>
  <c r="D8737" i="3"/>
  <c r="D8736" i="3"/>
  <c r="D8735" i="3"/>
  <c r="AQ411" i="1"/>
  <c r="AP411" i="1"/>
  <c r="I411" i="1"/>
  <c r="H411" i="1"/>
  <c r="D411" i="1"/>
  <c r="J411" i="1"/>
  <c r="K411" i="1"/>
  <c r="L411" i="1"/>
  <c r="M411" i="1"/>
  <c r="N411" i="1"/>
  <c r="O411" i="1"/>
  <c r="P411" i="1"/>
  <c r="Q411" i="1"/>
  <c r="R411" i="1"/>
  <c r="S411" i="1"/>
  <c r="T411" i="1"/>
  <c r="U411" i="1"/>
  <c r="W411" i="1"/>
  <c r="X412" i="1"/>
  <c r="Y411" i="1"/>
  <c r="AA411" i="1"/>
  <c r="AC412" i="1"/>
  <c r="AB411" i="1"/>
  <c r="AD411" i="1"/>
  <c r="AE412" i="1"/>
  <c r="AF411" i="1"/>
  <c r="AI411" i="1"/>
  <c r="AK411" i="1"/>
  <c r="AL411" i="1"/>
  <c r="AM411" i="1"/>
  <c r="AN411" i="1"/>
  <c r="AR411" i="1"/>
  <c r="AT411" i="1"/>
  <c r="AU411" i="1"/>
  <c r="AV411" i="1"/>
  <c r="AW411" i="1"/>
  <c r="AY411" i="1"/>
  <c r="AZ411" i="1"/>
  <c r="BA411" i="1"/>
  <c r="BB411" i="1"/>
  <c r="BC410" i="1"/>
  <c r="BD411" i="1"/>
  <c r="BE411" i="1"/>
  <c r="BF411" i="1"/>
  <c r="BG411" i="1"/>
  <c r="BI411" i="1"/>
  <c r="BK411" i="1"/>
  <c r="BM411" i="1"/>
  <c r="BO411" i="1"/>
  <c r="BQ411" i="1"/>
  <c r="BS411" i="1"/>
  <c r="BU411" i="1"/>
  <c r="BW411" i="1"/>
  <c r="BY411" i="1"/>
  <c r="CA411" i="1"/>
  <c r="D8734" i="3"/>
  <c r="D8733" i="3"/>
  <c r="D8732" i="3"/>
  <c r="D8731" i="3"/>
  <c r="D8730" i="3"/>
  <c r="D8729" i="3"/>
  <c r="D8728" i="3"/>
  <c r="D8727" i="3"/>
  <c r="D8726" i="3"/>
  <c r="D8725" i="3"/>
  <c r="D8724" i="3"/>
  <c r="D8723" i="3"/>
  <c r="D8722" i="3"/>
  <c r="D8721" i="3"/>
  <c r="D8720" i="3"/>
  <c r="D8719" i="3"/>
  <c r="D8718" i="3"/>
  <c r="D8717" i="3"/>
  <c r="D8716" i="3"/>
  <c r="D8715" i="3"/>
  <c r="AQ410" i="1"/>
  <c r="AP410" i="1"/>
  <c r="I410" i="1"/>
  <c r="H410" i="1"/>
  <c r="F410" i="1"/>
  <c r="D410" i="1"/>
  <c r="J410" i="1"/>
  <c r="K410" i="1"/>
  <c r="L410" i="1"/>
  <c r="M410" i="1"/>
  <c r="N410" i="1"/>
  <c r="O410" i="1"/>
  <c r="P410" i="1"/>
  <c r="Q410" i="1"/>
  <c r="R410" i="1"/>
  <c r="S410" i="1"/>
  <c r="T410" i="1"/>
  <c r="U410" i="1"/>
  <c r="W410" i="1"/>
  <c r="X411" i="1"/>
  <c r="Y410" i="1"/>
  <c r="AA410" i="1"/>
  <c r="AC411" i="1"/>
  <c r="AB410" i="1"/>
  <c r="AD410" i="1"/>
  <c r="AE411" i="1"/>
  <c r="AF410" i="1"/>
  <c r="AI410" i="1"/>
  <c r="AK410" i="1"/>
  <c r="AL410" i="1"/>
  <c r="AM410" i="1"/>
  <c r="AN410" i="1"/>
  <c r="AR410" i="1"/>
  <c r="AT410" i="1"/>
  <c r="AU410" i="1"/>
  <c r="AV410" i="1"/>
  <c r="AW410" i="1"/>
  <c r="AY410" i="1"/>
  <c r="AZ410" i="1"/>
  <c r="BA410" i="1"/>
  <c r="BB410" i="1"/>
  <c r="BC409" i="1"/>
  <c r="BD410" i="1"/>
  <c r="BE410" i="1"/>
  <c r="BF410" i="1"/>
  <c r="BG410" i="1"/>
  <c r="BI410" i="1"/>
  <c r="BK410" i="1"/>
  <c r="BM410" i="1"/>
  <c r="BO410" i="1"/>
  <c r="BQ410" i="1"/>
  <c r="BS410" i="1"/>
  <c r="BU410" i="1"/>
  <c r="BW410" i="1"/>
  <c r="BY410" i="1"/>
  <c r="CA410" i="1"/>
  <c r="D8714" i="3"/>
  <c r="D8713" i="3"/>
  <c r="D8712" i="3"/>
  <c r="D8711" i="3"/>
  <c r="D8710" i="3"/>
  <c r="D8709" i="3"/>
  <c r="D8708" i="3"/>
  <c r="D8707" i="3"/>
  <c r="D8706" i="3"/>
  <c r="D8705" i="3"/>
  <c r="D8704" i="3"/>
  <c r="D8703" i="3"/>
  <c r="D8702" i="3"/>
  <c r="D8701" i="3"/>
  <c r="D8700" i="3"/>
  <c r="D8699" i="3"/>
  <c r="D8698" i="3"/>
  <c r="D8697" i="3"/>
  <c r="D8696" i="3"/>
  <c r="D8695" i="3"/>
  <c r="AQ409" i="1"/>
  <c r="AP409" i="1"/>
  <c r="I409" i="1"/>
  <c r="H409" i="1"/>
  <c r="F409" i="1"/>
  <c r="D409" i="1"/>
  <c r="J409" i="1"/>
  <c r="K409" i="1"/>
  <c r="L409" i="1"/>
  <c r="M409" i="1"/>
  <c r="N409" i="1"/>
  <c r="O409" i="1"/>
  <c r="P409" i="1"/>
  <c r="Q409" i="1"/>
  <c r="R409" i="1"/>
  <c r="S409" i="1"/>
  <c r="T409" i="1"/>
  <c r="U409" i="1"/>
  <c r="W409" i="1"/>
  <c r="X410" i="1"/>
  <c r="Y409" i="1"/>
  <c r="AA409" i="1"/>
  <c r="AC410" i="1"/>
  <c r="AB409" i="1"/>
  <c r="AD409" i="1"/>
  <c r="AE410" i="1"/>
  <c r="AF409" i="1"/>
  <c r="AI409" i="1"/>
  <c r="AK409" i="1"/>
  <c r="AL409" i="1"/>
  <c r="AM409" i="1"/>
  <c r="AN409" i="1"/>
  <c r="AR409" i="1"/>
  <c r="AT409" i="1"/>
  <c r="AU409" i="1"/>
  <c r="AV409" i="1"/>
  <c r="AW409" i="1"/>
  <c r="AY409" i="1"/>
  <c r="AZ409" i="1"/>
  <c r="BA409" i="1"/>
  <c r="BB409" i="1"/>
  <c r="BC408" i="1"/>
  <c r="BD409" i="1"/>
  <c r="BE409" i="1"/>
  <c r="BF409" i="1"/>
  <c r="BG409" i="1"/>
  <c r="BI409" i="1"/>
  <c r="BK409" i="1"/>
  <c r="BM409" i="1"/>
  <c r="BO409" i="1"/>
  <c r="BQ409" i="1"/>
  <c r="BS409" i="1"/>
  <c r="BU409" i="1"/>
  <c r="BW409" i="1"/>
  <c r="BY409" i="1"/>
  <c r="CA409" i="1"/>
  <c r="D8694" i="3"/>
  <c r="D8693" i="3"/>
  <c r="D8692" i="3"/>
  <c r="D8691" i="3"/>
  <c r="D8690" i="3"/>
  <c r="D8689" i="3"/>
  <c r="D8688" i="3"/>
  <c r="D8687" i="3"/>
  <c r="D8686" i="3"/>
  <c r="D8685" i="3"/>
  <c r="D8684" i="3"/>
  <c r="D8683" i="3"/>
  <c r="D8682" i="3"/>
  <c r="D8681" i="3"/>
  <c r="D8680" i="3"/>
  <c r="D8679" i="3"/>
  <c r="D8678" i="3"/>
  <c r="D8677" i="3"/>
  <c r="D8676" i="3"/>
  <c r="D8675" i="3"/>
  <c r="AQ408" i="1"/>
  <c r="AQ407" i="1"/>
  <c r="AP408" i="1"/>
  <c r="I408" i="1"/>
  <c r="H408" i="1"/>
  <c r="F408" i="1"/>
  <c r="D408" i="1"/>
  <c r="J408" i="1"/>
  <c r="K408" i="1"/>
  <c r="L408" i="1"/>
  <c r="M408" i="1"/>
  <c r="N408" i="1"/>
  <c r="O408" i="1"/>
  <c r="P408" i="1"/>
  <c r="Q408" i="1"/>
  <c r="R408" i="1"/>
  <c r="S408" i="1"/>
  <c r="T408" i="1"/>
  <c r="U408" i="1"/>
  <c r="W408" i="1"/>
  <c r="X409" i="1"/>
  <c r="Y408" i="1"/>
  <c r="AA408" i="1"/>
  <c r="AC409" i="1"/>
  <c r="AB408" i="1"/>
  <c r="AD408" i="1"/>
  <c r="AE409" i="1"/>
  <c r="AF408" i="1"/>
  <c r="AI408" i="1"/>
  <c r="AK408" i="1"/>
  <c r="AL408" i="1"/>
  <c r="AM408" i="1"/>
  <c r="AN408" i="1"/>
  <c r="AR408" i="1"/>
  <c r="AT408" i="1"/>
  <c r="AU408" i="1"/>
  <c r="AV408" i="1"/>
  <c r="AW408" i="1"/>
  <c r="AY408" i="1"/>
  <c r="AZ408" i="1"/>
  <c r="BA408" i="1"/>
  <c r="BB408" i="1"/>
  <c r="BC407" i="1"/>
  <c r="BD408" i="1"/>
  <c r="BE408" i="1"/>
  <c r="BF408" i="1"/>
  <c r="BG408" i="1"/>
  <c r="BI408" i="1"/>
  <c r="BK408" i="1"/>
  <c r="BM408" i="1"/>
  <c r="BO408" i="1"/>
  <c r="BQ408" i="1"/>
  <c r="BS408" i="1"/>
  <c r="BU408" i="1"/>
  <c r="BW408" i="1"/>
  <c r="BY408" i="1"/>
  <c r="CA408" i="1"/>
  <c r="D8674" i="3"/>
  <c r="D8673" i="3"/>
  <c r="D8672" i="3"/>
  <c r="D8671" i="3"/>
  <c r="D8670" i="3"/>
  <c r="D8669" i="3"/>
  <c r="D8668" i="3"/>
  <c r="D8667" i="3"/>
  <c r="D8666" i="3"/>
  <c r="D8665" i="3"/>
  <c r="D8664" i="3"/>
  <c r="D8663" i="3"/>
  <c r="D8662" i="3"/>
  <c r="D8661" i="3"/>
  <c r="D8660" i="3"/>
  <c r="D8659" i="3"/>
  <c r="D8658" i="3"/>
  <c r="D8657" i="3"/>
  <c r="D8656" i="3"/>
  <c r="D8655" i="3"/>
  <c r="AP407" i="1"/>
  <c r="I407" i="1"/>
  <c r="H407" i="1"/>
  <c r="F407" i="1"/>
  <c r="D407" i="1"/>
  <c r="J407" i="1"/>
  <c r="K407" i="1"/>
  <c r="L407" i="1"/>
  <c r="M407" i="1"/>
  <c r="N407" i="1"/>
  <c r="O407" i="1"/>
  <c r="P407" i="1"/>
  <c r="Q407" i="1"/>
  <c r="R407" i="1"/>
  <c r="S407" i="1"/>
  <c r="T407" i="1"/>
  <c r="U407" i="1"/>
  <c r="W407" i="1"/>
  <c r="X408" i="1"/>
  <c r="Y407" i="1"/>
  <c r="AA407" i="1"/>
  <c r="AC408" i="1"/>
  <c r="AB407" i="1"/>
  <c r="AD407" i="1"/>
  <c r="AE408" i="1"/>
  <c r="AF407" i="1"/>
  <c r="AI407" i="1"/>
  <c r="AK407" i="1"/>
  <c r="AL407" i="1"/>
  <c r="AM407" i="1"/>
  <c r="AN407" i="1"/>
  <c r="AR407" i="1"/>
  <c r="AT407" i="1"/>
  <c r="AU407" i="1"/>
  <c r="AV407" i="1"/>
  <c r="AW407" i="1"/>
  <c r="AY407" i="1"/>
  <c r="AZ407" i="1"/>
  <c r="BA407" i="1"/>
  <c r="BB407" i="1"/>
  <c r="BC406" i="1"/>
  <c r="BD407" i="1"/>
  <c r="BE407" i="1"/>
  <c r="BF407" i="1"/>
  <c r="BG407" i="1"/>
  <c r="BI407" i="1"/>
  <c r="BK407" i="1"/>
  <c r="BM407" i="1"/>
  <c r="BO407" i="1"/>
  <c r="BQ407" i="1"/>
  <c r="BS407" i="1"/>
  <c r="BU407" i="1"/>
  <c r="BW407" i="1"/>
  <c r="BY407" i="1"/>
  <c r="CA407" i="1"/>
  <c r="D8654" i="3"/>
  <c r="D8653" i="3"/>
  <c r="D8652" i="3"/>
  <c r="D8651" i="3"/>
  <c r="D8650" i="3"/>
  <c r="D8649" i="3"/>
  <c r="D8648" i="3"/>
  <c r="D8647" i="3"/>
  <c r="D8646" i="3"/>
  <c r="D8645" i="3"/>
  <c r="D8644" i="3"/>
  <c r="D8643" i="3"/>
  <c r="D8642" i="3"/>
  <c r="D8641" i="3"/>
  <c r="D8640" i="3"/>
  <c r="D8639" i="3"/>
  <c r="D8638" i="3"/>
  <c r="D8637" i="3"/>
  <c r="D8636" i="3"/>
  <c r="D8635" i="3"/>
  <c r="AQ406" i="1"/>
  <c r="AP406" i="1"/>
  <c r="I406" i="1"/>
  <c r="H406" i="1"/>
  <c r="F406" i="1"/>
  <c r="D406" i="1"/>
  <c r="J406" i="1"/>
  <c r="K406" i="1"/>
  <c r="L406" i="1"/>
  <c r="M406" i="1"/>
  <c r="N406" i="1"/>
  <c r="O406" i="1"/>
  <c r="P406" i="1"/>
  <c r="Q406" i="1"/>
  <c r="R406" i="1"/>
  <c r="S406" i="1"/>
  <c r="T406" i="1"/>
  <c r="U406" i="1"/>
  <c r="W406" i="1"/>
  <c r="X407" i="1"/>
  <c r="Y406" i="1"/>
  <c r="AA406" i="1"/>
  <c r="AC407" i="1"/>
  <c r="AB406" i="1"/>
  <c r="AD406" i="1"/>
  <c r="AE407" i="1"/>
  <c r="AF406" i="1"/>
  <c r="AI406" i="1"/>
  <c r="AK406" i="1"/>
  <c r="AL406" i="1"/>
  <c r="AM406" i="1"/>
  <c r="AN406" i="1"/>
  <c r="AR406" i="1"/>
  <c r="AT406" i="1"/>
  <c r="AU406" i="1"/>
  <c r="AV406" i="1"/>
  <c r="AW406" i="1"/>
  <c r="AY406" i="1"/>
  <c r="AZ406" i="1"/>
  <c r="BA406" i="1"/>
  <c r="BB406" i="1"/>
  <c r="BC405" i="1"/>
  <c r="BD406" i="1"/>
  <c r="BE406" i="1"/>
  <c r="BF406" i="1"/>
  <c r="BG406" i="1"/>
  <c r="BI406" i="1"/>
  <c r="BK406" i="1"/>
  <c r="BM406" i="1"/>
  <c r="BO406" i="1"/>
  <c r="BQ406" i="1"/>
  <c r="BS406" i="1"/>
  <c r="BU406" i="1"/>
  <c r="BW406" i="1"/>
  <c r="BY406" i="1"/>
  <c r="CA406" i="1"/>
  <c r="AQ405" i="1"/>
  <c r="AP405" i="1"/>
  <c r="I405" i="1"/>
  <c r="I399" i="1"/>
  <c r="H405" i="1"/>
  <c r="H404" i="1"/>
  <c r="I389" i="1"/>
  <c r="H390" i="1"/>
  <c r="H382" i="1"/>
  <c r="H389" i="1"/>
  <c r="D8634" i="3"/>
  <c r="D8633" i="3"/>
  <c r="D8632" i="3"/>
  <c r="D8631" i="3"/>
  <c r="D8630" i="3"/>
  <c r="D8629" i="3"/>
  <c r="D8628" i="3"/>
  <c r="D8627" i="3"/>
  <c r="D8626" i="3"/>
  <c r="D8625" i="3"/>
  <c r="D8624" i="3"/>
  <c r="D8623" i="3"/>
  <c r="D8622" i="3"/>
  <c r="D8621" i="3"/>
  <c r="D8620" i="3"/>
  <c r="D8619" i="3"/>
  <c r="D8618" i="3"/>
  <c r="D8617" i="3"/>
  <c r="D8616" i="3"/>
  <c r="D8615" i="3"/>
  <c r="D8614" i="3"/>
  <c r="D8613" i="3"/>
  <c r="D8612" i="3"/>
  <c r="D8611" i="3"/>
  <c r="D8610" i="3"/>
  <c r="D8609" i="3"/>
  <c r="D8608" i="3"/>
  <c r="D8607" i="3"/>
  <c r="D8606" i="3"/>
  <c r="D8605" i="3"/>
  <c r="D8604" i="3"/>
  <c r="D8603" i="3"/>
  <c r="D8602" i="3"/>
  <c r="D8601" i="3"/>
  <c r="D8600" i="3"/>
  <c r="D8599" i="3"/>
  <c r="D8598" i="3"/>
  <c r="D8597" i="3"/>
  <c r="D8596" i="3"/>
  <c r="D8595" i="3"/>
  <c r="F405" i="1"/>
  <c r="D405" i="1"/>
  <c r="J405" i="1"/>
  <c r="K405" i="1"/>
  <c r="L405" i="1"/>
  <c r="M405" i="1"/>
  <c r="N405" i="1"/>
  <c r="O405" i="1"/>
  <c r="P405" i="1"/>
  <c r="Q405" i="1"/>
  <c r="R405" i="1"/>
  <c r="S405" i="1"/>
  <c r="T405" i="1"/>
  <c r="U405" i="1"/>
  <c r="W405" i="1"/>
  <c r="X406" i="1"/>
  <c r="Y405" i="1"/>
  <c r="AA405" i="1"/>
  <c r="AC406" i="1"/>
  <c r="AB405" i="1"/>
  <c r="AD405" i="1"/>
  <c r="AE406" i="1"/>
  <c r="AF405" i="1"/>
  <c r="AI405" i="1"/>
  <c r="AK405" i="1"/>
  <c r="AL405" i="1"/>
  <c r="AM405" i="1"/>
  <c r="AN405" i="1"/>
  <c r="AR405" i="1"/>
  <c r="AT405" i="1"/>
  <c r="AU405" i="1"/>
  <c r="AV405" i="1"/>
  <c r="AW405" i="1"/>
  <c r="AY405" i="1"/>
  <c r="AZ405" i="1"/>
  <c r="BA405" i="1"/>
  <c r="BB405" i="1"/>
  <c r="BC404" i="1"/>
  <c r="BD405" i="1"/>
  <c r="BE405" i="1"/>
  <c r="BF405" i="1"/>
  <c r="BG405" i="1"/>
  <c r="BI405" i="1"/>
  <c r="BK405" i="1"/>
  <c r="BM405" i="1"/>
  <c r="BO405" i="1"/>
  <c r="BQ405" i="1"/>
  <c r="BS405" i="1"/>
  <c r="BU405" i="1"/>
  <c r="BW405" i="1"/>
  <c r="BY405" i="1"/>
  <c r="CA405" i="1"/>
  <c r="AQ404" i="1"/>
  <c r="AP404" i="1"/>
  <c r="I404" i="1"/>
  <c r="F404" i="1"/>
  <c r="D404" i="1"/>
  <c r="J404" i="1"/>
  <c r="K404" i="1"/>
  <c r="L404" i="1"/>
  <c r="M404" i="1"/>
  <c r="N404" i="1"/>
  <c r="O404" i="1"/>
  <c r="P404" i="1"/>
  <c r="Q404" i="1"/>
  <c r="R404" i="1"/>
  <c r="S404" i="1"/>
  <c r="T404" i="1"/>
  <c r="U404" i="1"/>
  <c r="W404" i="1"/>
  <c r="X405" i="1"/>
  <c r="Y404" i="1"/>
  <c r="AA404" i="1"/>
  <c r="AC405" i="1"/>
  <c r="AB404" i="1"/>
  <c r="AD404" i="1"/>
  <c r="AE405" i="1"/>
  <c r="AF404" i="1"/>
  <c r="AI404" i="1"/>
  <c r="AK404" i="1"/>
  <c r="AL404" i="1"/>
  <c r="AM404" i="1"/>
  <c r="AN404" i="1"/>
  <c r="AR404" i="1"/>
  <c r="AT404" i="1"/>
  <c r="AU404" i="1"/>
  <c r="AV404" i="1"/>
  <c r="AW404" i="1"/>
  <c r="AY404" i="1"/>
  <c r="AZ404" i="1"/>
  <c r="BA404" i="1"/>
  <c r="BB404" i="1"/>
  <c r="BC403" i="1"/>
  <c r="BD404" i="1"/>
  <c r="BE404" i="1"/>
  <c r="BF404" i="1"/>
  <c r="BG404" i="1"/>
  <c r="BI404" i="1"/>
  <c r="BK404" i="1"/>
  <c r="BM404" i="1"/>
  <c r="BO404" i="1"/>
  <c r="BQ404" i="1"/>
  <c r="BS404" i="1"/>
  <c r="BU404" i="1"/>
  <c r="BW404" i="1"/>
  <c r="BY404" i="1"/>
  <c r="CA404" i="1"/>
  <c r="D8594" i="3"/>
  <c r="D8593" i="3"/>
  <c r="D8592" i="3"/>
  <c r="D8591" i="3"/>
  <c r="D8590" i="3"/>
  <c r="D8589" i="3"/>
  <c r="D8588" i="3"/>
  <c r="D8587" i="3"/>
  <c r="D8586" i="3"/>
  <c r="D8585" i="3"/>
  <c r="D8584" i="3"/>
  <c r="D8583" i="3"/>
  <c r="D8582" i="3"/>
  <c r="D8581" i="3"/>
  <c r="D8580" i="3"/>
  <c r="D8579" i="3"/>
  <c r="D8578" i="3"/>
  <c r="D8577" i="3"/>
  <c r="D8576" i="3"/>
  <c r="D8575" i="3"/>
  <c r="AQ403" i="1"/>
  <c r="AP403" i="1"/>
  <c r="I403" i="1"/>
  <c r="H403" i="1"/>
  <c r="F403" i="1"/>
  <c r="D403" i="1"/>
  <c r="J403" i="1"/>
  <c r="K403" i="1"/>
  <c r="L403" i="1"/>
  <c r="M403" i="1"/>
  <c r="N403" i="1"/>
  <c r="O403" i="1"/>
  <c r="P403" i="1"/>
  <c r="Q403" i="1"/>
  <c r="R403" i="1"/>
  <c r="S403" i="1"/>
  <c r="T403" i="1"/>
  <c r="U403" i="1"/>
  <c r="W403" i="1"/>
  <c r="X404" i="1"/>
  <c r="Y403" i="1"/>
  <c r="AA403" i="1"/>
  <c r="AC404" i="1"/>
  <c r="AB403" i="1"/>
  <c r="AD403" i="1"/>
  <c r="AE404" i="1"/>
  <c r="AF403" i="1"/>
  <c r="AI403" i="1"/>
  <c r="AK403" i="1"/>
  <c r="AL403" i="1"/>
  <c r="AM403" i="1"/>
  <c r="AN403" i="1"/>
  <c r="AR403" i="1"/>
  <c r="AT403" i="1"/>
  <c r="AU403" i="1"/>
  <c r="AV403" i="1"/>
  <c r="AW403" i="1"/>
  <c r="AY403" i="1"/>
  <c r="AZ403" i="1"/>
  <c r="BA403" i="1"/>
  <c r="BB403" i="1"/>
  <c r="BC402" i="1"/>
  <c r="BD403" i="1"/>
  <c r="BE403" i="1"/>
  <c r="BF403" i="1"/>
  <c r="BG403" i="1"/>
  <c r="BI403" i="1"/>
  <c r="BK403" i="1"/>
  <c r="BM403" i="1"/>
  <c r="BO403" i="1"/>
  <c r="BQ403" i="1"/>
  <c r="BS403" i="1"/>
  <c r="BU403" i="1"/>
  <c r="BW403" i="1"/>
  <c r="BY403" i="1"/>
  <c r="CA403" i="1"/>
  <c r="D8574" i="3"/>
  <c r="D8573" i="3"/>
  <c r="D8572" i="3"/>
  <c r="D8571" i="3"/>
  <c r="D8570" i="3"/>
  <c r="D8569" i="3"/>
  <c r="D8568" i="3"/>
  <c r="D8567" i="3"/>
  <c r="D8566" i="3"/>
  <c r="D8565" i="3"/>
  <c r="D8564" i="3"/>
  <c r="D8563" i="3"/>
  <c r="D8562" i="3"/>
  <c r="D8561" i="3"/>
  <c r="D8560" i="3"/>
  <c r="D8559" i="3"/>
  <c r="D8558" i="3"/>
  <c r="D8557" i="3"/>
  <c r="D8556" i="3"/>
  <c r="D8555" i="3"/>
  <c r="AQ402" i="1"/>
  <c r="AP402" i="1"/>
  <c r="I402" i="1"/>
  <c r="H402" i="1"/>
  <c r="F402" i="1"/>
  <c r="D402" i="1"/>
  <c r="J402" i="1"/>
  <c r="K402" i="1"/>
  <c r="L402" i="1"/>
  <c r="M402" i="1"/>
  <c r="N402" i="1"/>
  <c r="O402" i="1"/>
  <c r="P402" i="1"/>
  <c r="Q402" i="1"/>
  <c r="R402" i="1"/>
  <c r="S402" i="1"/>
  <c r="T402" i="1"/>
  <c r="U402" i="1"/>
  <c r="W402" i="1"/>
  <c r="X403" i="1"/>
  <c r="Y402" i="1"/>
  <c r="AA402" i="1"/>
  <c r="AC403" i="1"/>
  <c r="AB402" i="1"/>
  <c r="AD402" i="1"/>
  <c r="AE403" i="1"/>
  <c r="AF402" i="1"/>
  <c r="AI402" i="1"/>
  <c r="AK402" i="1"/>
  <c r="AL402" i="1"/>
  <c r="AM402" i="1"/>
  <c r="AN402" i="1"/>
  <c r="AR402" i="1"/>
  <c r="AT402" i="1"/>
  <c r="AU402" i="1"/>
  <c r="AV402" i="1"/>
  <c r="AW402" i="1"/>
  <c r="AY402" i="1"/>
  <c r="AZ402" i="1"/>
  <c r="BA402" i="1"/>
  <c r="BB402" i="1"/>
  <c r="BC401" i="1"/>
  <c r="BD402" i="1"/>
  <c r="BE402" i="1"/>
  <c r="BF402" i="1"/>
  <c r="BG402" i="1"/>
  <c r="BI402" i="1"/>
  <c r="BK402" i="1"/>
  <c r="BM402" i="1"/>
  <c r="BO402" i="1"/>
  <c r="BQ402" i="1"/>
  <c r="BS402" i="1"/>
  <c r="BU402" i="1"/>
  <c r="BW402" i="1"/>
  <c r="BY402" i="1"/>
  <c r="CA402" i="1"/>
  <c r="AQ401" i="1"/>
  <c r="AP401" i="1"/>
  <c r="I401" i="1"/>
  <c r="H401" i="1"/>
  <c r="F401" i="1"/>
  <c r="D401" i="1"/>
  <c r="J401" i="1"/>
  <c r="K401" i="1"/>
  <c r="L401" i="1"/>
  <c r="M401" i="1"/>
  <c r="N401" i="1"/>
  <c r="O401" i="1"/>
  <c r="P401" i="1"/>
  <c r="Q401" i="1"/>
  <c r="R401" i="1"/>
  <c r="S401" i="1"/>
  <c r="T401" i="1"/>
  <c r="U401" i="1"/>
  <c r="W401" i="1"/>
  <c r="X402" i="1"/>
  <c r="Y401" i="1"/>
  <c r="AA401" i="1"/>
  <c r="AC402" i="1"/>
  <c r="AB401" i="1"/>
  <c r="AD401" i="1"/>
  <c r="AE402" i="1"/>
  <c r="AF401" i="1"/>
  <c r="AI401" i="1"/>
  <c r="AK401" i="1"/>
  <c r="AL401" i="1"/>
  <c r="AM401" i="1"/>
  <c r="AN401" i="1"/>
  <c r="AR401" i="1"/>
  <c r="AT401" i="1"/>
  <c r="AU401" i="1"/>
  <c r="AV401" i="1"/>
  <c r="AW401" i="1"/>
  <c r="AY401" i="1"/>
  <c r="AZ401" i="1"/>
  <c r="BA401" i="1"/>
  <c r="BB401" i="1"/>
  <c r="BC400" i="1"/>
  <c r="BD401" i="1"/>
  <c r="BE401" i="1"/>
  <c r="BF401" i="1"/>
  <c r="BG401" i="1"/>
  <c r="BI401" i="1"/>
  <c r="BK401" i="1"/>
  <c r="BM401" i="1"/>
  <c r="BO401" i="1"/>
  <c r="BQ401" i="1"/>
  <c r="BS401" i="1"/>
  <c r="BU401" i="1"/>
  <c r="BW401" i="1"/>
  <c r="BY401" i="1"/>
  <c r="CA401" i="1"/>
  <c r="D8554" i="3"/>
  <c r="D8553" i="3"/>
  <c r="D8552" i="3"/>
  <c r="D8551" i="3"/>
  <c r="D8550" i="3"/>
  <c r="D8549" i="3"/>
  <c r="D8548" i="3"/>
  <c r="D8547" i="3"/>
  <c r="D8546" i="3"/>
  <c r="D8545" i="3"/>
  <c r="D8544" i="3"/>
  <c r="D8543" i="3"/>
  <c r="D8542" i="3"/>
  <c r="D8541" i="3"/>
  <c r="D8540" i="3"/>
  <c r="D8539" i="3"/>
  <c r="D8538" i="3"/>
  <c r="D8537" i="3"/>
  <c r="D8536" i="3"/>
  <c r="D8535" i="3"/>
  <c r="D8534" i="3"/>
  <c r="D8533" i="3"/>
  <c r="D8532" i="3"/>
  <c r="D8531" i="3"/>
  <c r="D8530" i="3"/>
  <c r="D8529" i="3"/>
  <c r="D8528" i="3"/>
  <c r="D8527" i="3"/>
  <c r="D8526" i="3"/>
  <c r="D8525" i="3"/>
  <c r="D8524" i="3"/>
  <c r="D8523" i="3"/>
  <c r="D8522" i="3"/>
  <c r="D8521" i="3"/>
  <c r="D8520" i="3"/>
  <c r="D8519" i="3"/>
  <c r="D8518" i="3"/>
  <c r="D8517" i="3"/>
  <c r="D8516" i="3"/>
  <c r="D8515" i="3"/>
  <c r="AQ400" i="1"/>
  <c r="AP400" i="1"/>
  <c r="I400" i="1"/>
  <c r="H400" i="1"/>
  <c r="F400" i="1"/>
  <c r="D400" i="1"/>
  <c r="J400" i="1"/>
  <c r="K400" i="1"/>
  <c r="L400" i="1"/>
  <c r="M400" i="1"/>
  <c r="N400" i="1"/>
  <c r="O400" i="1"/>
  <c r="P400" i="1"/>
  <c r="Q400" i="1"/>
  <c r="R400" i="1"/>
  <c r="S400" i="1"/>
  <c r="T400" i="1"/>
  <c r="U400" i="1"/>
  <c r="W400" i="1"/>
  <c r="X401" i="1"/>
  <c r="Y400" i="1"/>
  <c r="AA400" i="1"/>
  <c r="AC401" i="1"/>
  <c r="AB400" i="1"/>
  <c r="AD400" i="1"/>
  <c r="AE401" i="1"/>
  <c r="AF400" i="1"/>
  <c r="AI400" i="1"/>
  <c r="AK400" i="1"/>
  <c r="AL400" i="1"/>
  <c r="AM400" i="1"/>
  <c r="AN400" i="1"/>
  <c r="AR400" i="1"/>
  <c r="AT400" i="1"/>
  <c r="AU400" i="1"/>
  <c r="AV400" i="1"/>
  <c r="AW400" i="1"/>
  <c r="AY400" i="1"/>
  <c r="AZ400" i="1"/>
  <c r="BA400" i="1"/>
  <c r="BB400" i="1"/>
  <c r="BC399" i="1"/>
  <c r="BD400" i="1"/>
  <c r="BE400" i="1"/>
  <c r="BF400" i="1"/>
  <c r="BG400" i="1"/>
  <c r="BI400" i="1"/>
  <c r="BK400" i="1"/>
  <c r="BM400" i="1"/>
  <c r="BO400" i="1"/>
  <c r="BQ400" i="1"/>
  <c r="BS400" i="1"/>
  <c r="BU400" i="1"/>
  <c r="BW400" i="1"/>
  <c r="BY400" i="1"/>
  <c r="CA400" i="1"/>
  <c r="D8514" i="3"/>
  <c r="D8513" i="3"/>
  <c r="D8512" i="3"/>
  <c r="D8511" i="3"/>
  <c r="D8510" i="3"/>
  <c r="D8509" i="3"/>
  <c r="D8508" i="3"/>
  <c r="D8507" i="3"/>
  <c r="D8506" i="3"/>
  <c r="D8505" i="3"/>
  <c r="D8504" i="3"/>
  <c r="D8503" i="3"/>
  <c r="D8502" i="3"/>
  <c r="D8501" i="3"/>
  <c r="D8500" i="3"/>
  <c r="D8499" i="3"/>
  <c r="D8498" i="3"/>
  <c r="D8497" i="3"/>
  <c r="D8496" i="3"/>
  <c r="D8495" i="3"/>
  <c r="AQ399" i="1"/>
  <c r="AP399" i="1"/>
  <c r="H399" i="1"/>
  <c r="F399" i="1"/>
  <c r="D399" i="1"/>
  <c r="J399" i="1"/>
  <c r="K399" i="1"/>
  <c r="L399" i="1"/>
  <c r="M399" i="1"/>
  <c r="N399" i="1"/>
  <c r="O399" i="1"/>
  <c r="P399" i="1"/>
  <c r="Q399" i="1"/>
  <c r="R399" i="1"/>
  <c r="S399" i="1"/>
  <c r="T399" i="1"/>
  <c r="U399" i="1"/>
  <c r="W399" i="1"/>
  <c r="X400" i="1"/>
  <c r="Y399" i="1"/>
  <c r="AA399" i="1"/>
  <c r="AC400" i="1"/>
  <c r="AB399" i="1"/>
  <c r="AD399" i="1"/>
  <c r="AE400" i="1"/>
  <c r="AF399" i="1"/>
  <c r="AI399" i="1"/>
  <c r="AK399" i="1"/>
  <c r="AL399" i="1"/>
  <c r="AM399" i="1"/>
  <c r="AN399" i="1"/>
  <c r="AR399" i="1"/>
  <c r="AT399" i="1"/>
  <c r="AU399" i="1"/>
  <c r="AV399" i="1"/>
  <c r="AW399" i="1"/>
  <c r="AY399" i="1"/>
  <c r="AZ399" i="1"/>
  <c r="BA399" i="1"/>
  <c r="BB399" i="1"/>
  <c r="BC398" i="1"/>
  <c r="BD399" i="1"/>
  <c r="BE399" i="1"/>
  <c r="BF399" i="1"/>
  <c r="BG399" i="1"/>
  <c r="BI399" i="1"/>
  <c r="BK399" i="1"/>
  <c r="BM399" i="1"/>
  <c r="BO399" i="1"/>
  <c r="BQ399" i="1"/>
  <c r="BS399" i="1"/>
  <c r="BU399" i="1"/>
  <c r="BW399" i="1"/>
  <c r="BY399" i="1"/>
  <c r="CA399" i="1"/>
  <c r="AQ398" i="1"/>
  <c r="AQ397" i="1"/>
  <c r="AP398" i="1"/>
  <c r="I398" i="1"/>
  <c r="H398" i="1"/>
  <c r="F398" i="1"/>
  <c r="F397" i="1"/>
  <c r="D398" i="1"/>
  <c r="J398" i="1"/>
  <c r="K398" i="1"/>
  <c r="L398" i="1"/>
  <c r="M398" i="1"/>
  <c r="N398" i="1"/>
  <c r="O398" i="1"/>
  <c r="P398" i="1"/>
  <c r="Q398" i="1"/>
  <c r="R398" i="1"/>
  <c r="S398" i="1"/>
  <c r="T398" i="1"/>
  <c r="U398" i="1"/>
  <c r="W398" i="1"/>
  <c r="X399" i="1"/>
  <c r="Y398" i="1"/>
  <c r="AA398" i="1"/>
  <c r="AC399" i="1"/>
  <c r="AB398" i="1"/>
  <c r="AD398" i="1"/>
  <c r="AE399" i="1"/>
  <c r="AF398" i="1"/>
  <c r="AI398" i="1"/>
  <c r="AK398" i="1"/>
  <c r="AL398" i="1"/>
  <c r="AM398" i="1"/>
  <c r="AN398" i="1"/>
  <c r="AR398" i="1"/>
  <c r="AT398" i="1"/>
  <c r="AU398" i="1"/>
  <c r="AV398" i="1"/>
  <c r="AW398" i="1"/>
  <c r="AY398" i="1"/>
  <c r="AZ398" i="1"/>
  <c r="BA398" i="1"/>
  <c r="BB398" i="1"/>
  <c r="BC397" i="1"/>
  <c r="BD398" i="1"/>
  <c r="BE398" i="1"/>
  <c r="BF398" i="1"/>
  <c r="BG398" i="1"/>
  <c r="BI398" i="1"/>
  <c r="BK398" i="1"/>
  <c r="BM398" i="1"/>
  <c r="BO398" i="1"/>
  <c r="BQ398" i="1"/>
  <c r="BS398" i="1"/>
  <c r="BU398" i="1"/>
  <c r="BW398" i="1"/>
  <c r="BY398" i="1"/>
  <c r="CA398" i="1"/>
  <c r="D8494" i="3"/>
  <c r="D8493" i="3"/>
  <c r="D8492" i="3"/>
  <c r="D8491" i="3"/>
  <c r="D8490" i="3"/>
  <c r="D8489" i="3"/>
  <c r="D8488" i="3"/>
  <c r="D8487" i="3"/>
  <c r="D8486" i="3"/>
  <c r="D8485" i="3"/>
  <c r="D8484" i="3"/>
  <c r="D8483" i="3"/>
  <c r="D8482" i="3"/>
  <c r="D8481" i="3"/>
  <c r="D8480" i="3"/>
  <c r="D8479" i="3"/>
  <c r="D8478" i="3"/>
  <c r="D8477" i="3"/>
  <c r="D8476" i="3"/>
  <c r="D8475" i="3"/>
  <c r="AP397" i="1"/>
  <c r="AP395" i="1"/>
  <c r="I397" i="1"/>
  <c r="H397" i="1"/>
  <c r="D397" i="1"/>
  <c r="J397" i="1"/>
  <c r="K397" i="1"/>
  <c r="L397" i="1"/>
  <c r="M397" i="1"/>
  <c r="N397" i="1"/>
  <c r="O397" i="1"/>
  <c r="P397" i="1"/>
  <c r="Q397" i="1"/>
  <c r="R397" i="1"/>
  <c r="S397" i="1"/>
  <c r="T397" i="1"/>
  <c r="U397" i="1"/>
  <c r="W397" i="1"/>
  <c r="X398" i="1"/>
  <c r="Y397" i="1"/>
  <c r="AA397" i="1"/>
  <c r="AC398" i="1"/>
  <c r="AB397" i="1"/>
  <c r="AD397" i="1"/>
  <c r="AE398" i="1"/>
  <c r="AF397" i="1"/>
  <c r="AI397" i="1"/>
  <c r="AK397" i="1"/>
  <c r="AL397" i="1"/>
  <c r="AM397" i="1"/>
  <c r="AN397" i="1"/>
  <c r="AR397" i="1"/>
  <c r="AT397" i="1"/>
  <c r="AU397" i="1"/>
  <c r="AV397" i="1"/>
  <c r="AW397" i="1"/>
  <c r="AY397" i="1"/>
  <c r="AZ397" i="1"/>
  <c r="BA397" i="1"/>
  <c r="BB397" i="1"/>
  <c r="BC396" i="1"/>
  <c r="BD397" i="1"/>
  <c r="BE397" i="1"/>
  <c r="BF397" i="1"/>
  <c r="BG397" i="1"/>
  <c r="BI397" i="1"/>
  <c r="BK397" i="1"/>
  <c r="BM397" i="1"/>
  <c r="BO397" i="1"/>
  <c r="BQ397" i="1"/>
  <c r="BS397" i="1"/>
  <c r="BU397" i="1"/>
  <c r="BW397" i="1"/>
  <c r="BY397" i="1"/>
  <c r="CA397" i="1"/>
  <c r="D8474" i="3"/>
  <c r="D8473" i="3"/>
  <c r="D8472" i="3"/>
  <c r="D8471" i="3"/>
  <c r="D8470" i="3"/>
  <c r="D8469" i="3"/>
  <c r="D8468" i="3"/>
  <c r="D8467" i="3"/>
  <c r="D8466" i="3"/>
  <c r="D8465" i="3"/>
  <c r="D8464" i="3"/>
  <c r="D8463" i="3"/>
  <c r="D8462" i="3"/>
  <c r="D8461" i="3"/>
  <c r="D8460" i="3"/>
  <c r="D8459" i="3"/>
  <c r="D8458" i="3"/>
  <c r="D8457" i="3"/>
  <c r="D8456" i="3"/>
  <c r="D8455" i="3"/>
  <c r="AQ396" i="1"/>
  <c r="AP396" i="1"/>
  <c r="I396" i="1"/>
  <c r="H396" i="1"/>
  <c r="F396" i="1"/>
  <c r="D396" i="1"/>
  <c r="J396" i="1"/>
  <c r="K396" i="1"/>
  <c r="L396" i="1"/>
  <c r="M396" i="1"/>
  <c r="N396" i="1"/>
  <c r="O396" i="1"/>
  <c r="P396" i="1"/>
  <c r="Q396" i="1"/>
  <c r="R396" i="1"/>
  <c r="S396" i="1"/>
  <c r="T396" i="1"/>
  <c r="U396" i="1"/>
  <c r="W396" i="1"/>
  <c r="X397" i="1"/>
  <c r="Y396" i="1"/>
  <c r="AA396" i="1"/>
  <c r="AC397" i="1"/>
  <c r="AB396" i="1"/>
  <c r="AD396" i="1"/>
  <c r="AE397" i="1"/>
  <c r="AF396" i="1"/>
  <c r="AI396" i="1"/>
  <c r="AK396" i="1"/>
  <c r="AL396" i="1"/>
  <c r="AM396" i="1"/>
  <c r="AN396" i="1"/>
  <c r="AR396" i="1"/>
  <c r="AT396" i="1"/>
  <c r="AU396" i="1"/>
  <c r="AV396" i="1"/>
  <c r="AW396" i="1"/>
  <c r="AY396" i="1"/>
  <c r="AZ396" i="1"/>
  <c r="BA396" i="1"/>
  <c r="BB396" i="1"/>
  <c r="BC395" i="1"/>
  <c r="BD396" i="1"/>
  <c r="BE396" i="1"/>
  <c r="BF396" i="1"/>
  <c r="BG396" i="1"/>
  <c r="BI396" i="1"/>
  <c r="BK396" i="1"/>
  <c r="BM396" i="1"/>
  <c r="BO396" i="1"/>
  <c r="BQ396" i="1"/>
  <c r="BS396" i="1"/>
  <c r="BU396" i="1"/>
  <c r="BW396" i="1"/>
  <c r="BY396" i="1"/>
  <c r="CA396" i="1"/>
  <c r="D8454" i="3"/>
  <c r="D8453" i="3"/>
  <c r="D8452" i="3"/>
  <c r="D8451" i="3"/>
  <c r="D8450" i="3"/>
  <c r="D8449" i="3"/>
  <c r="D8448" i="3"/>
  <c r="D8447" i="3"/>
  <c r="D8446" i="3"/>
  <c r="D8445" i="3"/>
  <c r="D8444" i="3"/>
  <c r="D8443" i="3"/>
  <c r="D8442" i="3"/>
  <c r="D8441" i="3"/>
  <c r="D8440" i="3"/>
  <c r="D8439" i="3"/>
  <c r="D8438" i="3"/>
  <c r="D8437" i="3"/>
  <c r="D8436" i="3"/>
  <c r="D8435" i="3"/>
  <c r="AQ395" i="1"/>
  <c r="I395" i="1"/>
  <c r="H395" i="1"/>
  <c r="H394" i="1"/>
  <c r="F395" i="1"/>
  <c r="D395" i="1"/>
  <c r="J395" i="1"/>
  <c r="K395" i="1"/>
  <c r="L395" i="1"/>
  <c r="M395" i="1"/>
  <c r="N395" i="1"/>
  <c r="O395" i="1"/>
  <c r="P395" i="1"/>
  <c r="Q395" i="1"/>
  <c r="R395" i="1"/>
  <c r="S395" i="1"/>
  <c r="T395" i="1"/>
  <c r="U395" i="1"/>
  <c r="W395" i="1"/>
  <c r="X396" i="1"/>
  <c r="Y395" i="1"/>
  <c r="AA395" i="1"/>
  <c r="AC396" i="1"/>
  <c r="AB395" i="1"/>
  <c r="AD395" i="1"/>
  <c r="AE396" i="1"/>
  <c r="AF395" i="1"/>
  <c r="AI395" i="1"/>
  <c r="AK395" i="1"/>
  <c r="AL395" i="1"/>
  <c r="AM395" i="1"/>
  <c r="AN395" i="1"/>
  <c r="AR395" i="1"/>
  <c r="AT395" i="1"/>
  <c r="AU395" i="1"/>
  <c r="AV395" i="1"/>
  <c r="AW395" i="1"/>
  <c r="AY395" i="1"/>
  <c r="AZ395" i="1"/>
  <c r="BA395" i="1"/>
  <c r="BB395" i="1"/>
  <c r="BC394" i="1"/>
  <c r="BD395" i="1"/>
  <c r="BE395" i="1"/>
  <c r="BF395" i="1"/>
  <c r="BG395" i="1"/>
  <c r="BI395" i="1"/>
  <c r="BK395" i="1"/>
  <c r="BM395" i="1"/>
  <c r="BO395" i="1"/>
  <c r="BQ395" i="1"/>
  <c r="BS395" i="1"/>
  <c r="BU395" i="1"/>
  <c r="BW395" i="1"/>
  <c r="BY395" i="1"/>
  <c r="CA395" i="1"/>
  <c r="D8434" i="3"/>
  <c r="D8433" i="3"/>
  <c r="D8432" i="3"/>
  <c r="D8431" i="3"/>
  <c r="D8430" i="3"/>
  <c r="D8429" i="3"/>
  <c r="D8428" i="3"/>
  <c r="D8427" i="3"/>
  <c r="D8426" i="3"/>
  <c r="D8425" i="3"/>
  <c r="D8424" i="3"/>
  <c r="D8423" i="3"/>
  <c r="D8422" i="3"/>
  <c r="D8421" i="3"/>
  <c r="D8420" i="3"/>
  <c r="D8419" i="3"/>
  <c r="D8418" i="3"/>
  <c r="D8417" i="3"/>
  <c r="D8416" i="3"/>
  <c r="D8415" i="3"/>
  <c r="AQ394" i="1"/>
  <c r="AP394" i="1"/>
  <c r="I394" i="1"/>
  <c r="F394" i="1"/>
  <c r="D394" i="1"/>
  <c r="J394" i="1"/>
  <c r="K394" i="1"/>
  <c r="L394" i="1"/>
  <c r="M394" i="1"/>
  <c r="N394" i="1"/>
  <c r="O394" i="1"/>
  <c r="P394" i="1"/>
  <c r="Q394" i="1"/>
  <c r="R394" i="1"/>
  <c r="S394" i="1"/>
  <c r="T394" i="1"/>
  <c r="U394" i="1"/>
  <c r="W394" i="1"/>
  <c r="X395" i="1"/>
  <c r="Y394" i="1"/>
  <c r="AA394" i="1"/>
  <c r="AC395" i="1"/>
  <c r="AB394" i="1"/>
  <c r="AD394" i="1"/>
  <c r="AE395" i="1"/>
  <c r="AF394" i="1"/>
  <c r="AI394" i="1"/>
  <c r="AK394" i="1"/>
  <c r="AL394" i="1"/>
  <c r="AM394" i="1"/>
  <c r="AN394" i="1"/>
  <c r="AR394" i="1"/>
  <c r="AT394" i="1"/>
  <c r="AU394" i="1"/>
  <c r="AV394" i="1"/>
  <c r="AW394" i="1"/>
  <c r="AY394" i="1"/>
  <c r="AZ394" i="1"/>
  <c r="BA394" i="1"/>
  <c r="BB394" i="1"/>
  <c r="BC393" i="1"/>
  <c r="BD394" i="1"/>
  <c r="BE394" i="1"/>
  <c r="BF394" i="1"/>
  <c r="BG394" i="1"/>
  <c r="BI394" i="1"/>
  <c r="BK394" i="1"/>
  <c r="BM394" i="1"/>
  <c r="BO394" i="1"/>
  <c r="BQ394" i="1"/>
  <c r="BS394" i="1"/>
  <c r="BU394" i="1"/>
  <c r="BW394" i="1"/>
  <c r="BY394" i="1"/>
  <c r="CA394" i="1"/>
  <c r="D8414" i="3"/>
  <c r="D8413" i="3"/>
  <c r="D8412" i="3"/>
  <c r="D8411" i="3"/>
  <c r="D8410" i="3"/>
  <c r="D8409" i="3"/>
  <c r="D8408" i="3"/>
  <c r="D8407" i="3"/>
  <c r="D8406" i="3"/>
  <c r="D8405" i="3"/>
  <c r="D8404" i="3"/>
  <c r="D8403" i="3"/>
  <c r="D8402" i="3"/>
  <c r="D8401" i="3"/>
  <c r="D8400" i="3"/>
  <c r="D8399" i="3"/>
  <c r="D8398" i="3"/>
  <c r="D8397" i="3"/>
  <c r="D8396" i="3"/>
  <c r="D8395" i="3"/>
  <c r="AQ393" i="1"/>
  <c r="AQ392" i="1"/>
  <c r="AP393" i="1"/>
  <c r="I393" i="1"/>
  <c r="H393" i="1"/>
  <c r="F393" i="1"/>
  <c r="D393" i="1"/>
  <c r="J393" i="1"/>
  <c r="K393" i="1"/>
  <c r="L393" i="1"/>
  <c r="M393" i="1"/>
  <c r="N393" i="1"/>
  <c r="O393" i="1"/>
  <c r="P393" i="1"/>
  <c r="Q393" i="1"/>
  <c r="R393" i="1"/>
  <c r="S393" i="1"/>
  <c r="T393" i="1"/>
  <c r="U393" i="1"/>
  <c r="W393" i="1"/>
  <c r="X394" i="1"/>
  <c r="Y393" i="1"/>
  <c r="AA393" i="1"/>
  <c r="AC394" i="1"/>
  <c r="AB393" i="1"/>
  <c r="AD393" i="1"/>
  <c r="AE394" i="1"/>
  <c r="AF393" i="1"/>
  <c r="AI393" i="1"/>
  <c r="AK393" i="1"/>
  <c r="AL393" i="1"/>
  <c r="AM393" i="1"/>
  <c r="AN393" i="1"/>
  <c r="AR393" i="1"/>
  <c r="AT393" i="1"/>
  <c r="AU393" i="1"/>
  <c r="AV393" i="1"/>
  <c r="AW393" i="1"/>
  <c r="AY393" i="1"/>
  <c r="AZ393" i="1"/>
  <c r="BA393" i="1"/>
  <c r="BB393" i="1"/>
  <c r="BC392" i="1"/>
  <c r="BD393" i="1"/>
  <c r="BE393" i="1"/>
  <c r="BF393" i="1"/>
  <c r="BG393" i="1"/>
  <c r="BI393" i="1"/>
  <c r="BK393" i="1"/>
  <c r="BM393" i="1"/>
  <c r="BO393" i="1"/>
  <c r="BQ393" i="1"/>
  <c r="BS393" i="1"/>
  <c r="BU393" i="1"/>
  <c r="BW393" i="1"/>
  <c r="BY393" i="1"/>
  <c r="CA393" i="1"/>
  <c r="D8394" i="3"/>
  <c r="D8393" i="3"/>
  <c r="D8392" i="3"/>
  <c r="D8391" i="3"/>
  <c r="D8390" i="3"/>
  <c r="D8389" i="3"/>
  <c r="D8387" i="3"/>
  <c r="D8385" i="3"/>
  <c r="D8384" i="3"/>
  <c r="D8383" i="3"/>
  <c r="D8382" i="3"/>
  <c r="D8381" i="3"/>
  <c r="D8380" i="3"/>
  <c r="D8379" i="3"/>
  <c r="D8378" i="3"/>
  <c r="D8377" i="3"/>
  <c r="D8376" i="3"/>
  <c r="D8375" i="3"/>
  <c r="AP392" i="1"/>
  <c r="I392" i="1"/>
  <c r="H392" i="1"/>
  <c r="F392" i="1"/>
  <c r="D392" i="1"/>
  <c r="J392" i="1"/>
  <c r="K392" i="1"/>
  <c r="L392" i="1"/>
  <c r="M392" i="1"/>
  <c r="N392" i="1"/>
  <c r="O392" i="1"/>
  <c r="P392" i="1"/>
  <c r="Q392" i="1"/>
  <c r="R392" i="1"/>
  <c r="S392" i="1"/>
  <c r="T392" i="1"/>
  <c r="U392" i="1"/>
  <c r="W392" i="1"/>
  <c r="X393" i="1"/>
  <c r="Y392" i="1"/>
  <c r="AA392" i="1"/>
  <c r="AC393" i="1"/>
  <c r="AB392" i="1"/>
  <c r="AD392" i="1"/>
  <c r="AE393" i="1"/>
  <c r="AF392" i="1"/>
  <c r="AI392" i="1"/>
  <c r="AK392" i="1"/>
  <c r="AL392" i="1"/>
  <c r="AM392" i="1"/>
  <c r="AN392" i="1"/>
  <c r="AR392" i="1"/>
  <c r="AT392" i="1"/>
  <c r="AU392" i="1"/>
  <c r="AV392" i="1"/>
  <c r="AW392" i="1"/>
  <c r="AY392" i="1"/>
  <c r="AZ392" i="1"/>
  <c r="BA392" i="1"/>
  <c r="BB392" i="1"/>
  <c r="BC391" i="1"/>
  <c r="BD392" i="1"/>
  <c r="BE392" i="1"/>
  <c r="BF392" i="1"/>
  <c r="BG392" i="1"/>
  <c r="BI392" i="1"/>
  <c r="BK392" i="1"/>
  <c r="BM392" i="1"/>
  <c r="BO392" i="1"/>
  <c r="BQ392" i="1"/>
  <c r="BS392" i="1"/>
  <c r="BU392" i="1"/>
  <c r="BW392" i="1"/>
  <c r="BY392" i="1"/>
  <c r="CA392" i="1"/>
  <c r="D8374" i="3"/>
  <c r="D8373" i="3"/>
  <c r="D8372" i="3"/>
  <c r="D8371" i="3"/>
  <c r="D8370" i="3"/>
  <c r="D8369" i="3"/>
  <c r="D8368" i="3"/>
  <c r="D8367" i="3"/>
  <c r="D8366" i="3"/>
  <c r="D8365" i="3"/>
  <c r="D8364" i="3"/>
  <c r="D8363" i="3"/>
  <c r="D8362" i="3"/>
  <c r="D8361" i="3"/>
  <c r="D8360" i="3"/>
  <c r="D8359" i="3"/>
  <c r="D8358" i="3"/>
  <c r="D8357" i="3"/>
  <c r="D8356" i="3"/>
  <c r="D8355" i="3"/>
  <c r="D8354" i="3"/>
  <c r="D8353" i="3"/>
  <c r="D8352" i="3"/>
  <c r="D8351" i="3"/>
  <c r="D8350" i="3"/>
  <c r="D8349" i="3"/>
  <c r="D8348" i="3"/>
  <c r="D8347" i="3"/>
  <c r="D8346" i="3"/>
  <c r="D8345" i="3"/>
  <c r="D8344" i="3"/>
  <c r="D8343" i="3"/>
  <c r="D8342" i="3"/>
  <c r="D8341" i="3"/>
  <c r="D8340" i="3"/>
  <c r="D8339" i="3"/>
  <c r="D8338" i="3"/>
  <c r="D8337" i="3"/>
  <c r="D8336" i="3"/>
  <c r="D8335" i="3"/>
  <c r="AQ391" i="1"/>
  <c r="AP391" i="1"/>
  <c r="I391" i="1"/>
  <c r="H391" i="1"/>
  <c r="F391" i="1"/>
  <c r="F390" i="1"/>
  <c r="D391" i="1"/>
  <c r="J391" i="1"/>
  <c r="K391" i="1"/>
  <c r="L391" i="1"/>
  <c r="M391" i="1"/>
  <c r="N391" i="1"/>
  <c r="O391" i="1"/>
  <c r="P391" i="1"/>
  <c r="Q391" i="1"/>
  <c r="R391" i="1"/>
  <c r="S391" i="1"/>
  <c r="T391" i="1"/>
  <c r="U391" i="1"/>
  <c r="W391" i="1"/>
  <c r="X392" i="1"/>
  <c r="Y391" i="1"/>
  <c r="AA391" i="1"/>
  <c r="AC392" i="1"/>
  <c r="AB391" i="1"/>
  <c r="AD391" i="1"/>
  <c r="AE392" i="1"/>
  <c r="AF391" i="1"/>
  <c r="AI391" i="1"/>
  <c r="AK391" i="1"/>
  <c r="AL391" i="1"/>
  <c r="AM391" i="1"/>
  <c r="AN391" i="1"/>
  <c r="AR391" i="1"/>
  <c r="AT391" i="1"/>
  <c r="AU391" i="1"/>
  <c r="AV391" i="1"/>
  <c r="AW391" i="1"/>
  <c r="AY391" i="1"/>
  <c r="AZ391" i="1"/>
  <c r="BA391" i="1"/>
  <c r="BB391" i="1"/>
  <c r="BC390" i="1"/>
  <c r="BD391" i="1"/>
  <c r="BE391" i="1"/>
  <c r="BF391" i="1"/>
  <c r="BG391" i="1"/>
  <c r="BI391" i="1"/>
  <c r="BK391" i="1"/>
  <c r="BM391" i="1"/>
  <c r="BO391" i="1"/>
  <c r="BQ391" i="1"/>
  <c r="BS391" i="1"/>
  <c r="BU391" i="1"/>
  <c r="BW391" i="1"/>
  <c r="BY391" i="1"/>
  <c r="CA391" i="1"/>
  <c r="AQ390" i="1"/>
  <c r="AP390" i="1"/>
  <c r="I390" i="1"/>
  <c r="F389" i="1"/>
  <c r="D390" i="1"/>
  <c r="J390" i="1"/>
  <c r="K390" i="1"/>
  <c r="L390" i="1"/>
  <c r="M390" i="1"/>
  <c r="N390" i="1"/>
  <c r="O390" i="1"/>
  <c r="P390" i="1"/>
  <c r="Q390" i="1"/>
  <c r="R390" i="1"/>
  <c r="S390" i="1"/>
  <c r="T390" i="1"/>
  <c r="U390" i="1"/>
  <c r="W390" i="1"/>
  <c r="X391" i="1"/>
  <c r="Y390" i="1"/>
  <c r="AA390" i="1"/>
  <c r="AC391" i="1"/>
  <c r="AB390" i="1"/>
  <c r="AD390" i="1"/>
  <c r="AE391" i="1"/>
  <c r="AF390" i="1"/>
  <c r="AI390" i="1"/>
  <c r="AK390" i="1"/>
  <c r="AL390" i="1"/>
  <c r="AM390" i="1"/>
  <c r="AN390" i="1"/>
  <c r="AR390" i="1"/>
  <c r="AT390" i="1"/>
  <c r="AU390" i="1"/>
  <c r="AV390" i="1"/>
  <c r="AW390" i="1"/>
  <c r="AY390" i="1"/>
  <c r="AZ390" i="1"/>
  <c r="BA390" i="1"/>
  <c r="BB390" i="1"/>
  <c r="BC389" i="1"/>
  <c r="BD390" i="1"/>
  <c r="BE390" i="1"/>
  <c r="BF390" i="1"/>
  <c r="BG390" i="1"/>
  <c r="BI390" i="1"/>
  <c r="BK390" i="1"/>
  <c r="BM390" i="1"/>
  <c r="BO390" i="1"/>
  <c r="BQ390" i="1"/>
  <c r="BS390" i="1"/>
  <c r="BU390" i="1"/>
  <c r="BW390" i="1"/>
  <c r="BY390" i="1"/>
  <c r="CA390" i="1"/>
  <c r="AQ389" i="1"/>
  <c r="AP389" i="1"/>
  <c r="AP388" i="1"/>
  <c r="D389" i="1"/>
  <c r="J389" i="1"/>
  <c r="K389" i="1"/>
  <c r="L389" i="1"/>
  <c r="M389" i="1"/>
  <c r="N389" i="1"/>
  <c r="O389" i="1"/>
  <c r="P389" i="1"/>
  <c r="Q389" i="1"/>
  <c r="R389" i="1"/>
  <c r="S389" i="1"/>
  <c r="T389" i="1"/>
  <c r="U389" i="1"/>
  <c r="W389" i="1"/>
  <c r="X390" i="1"/>
  <c r="Y389" i="1"/>
  <c r="AA389" i="1"/>
  <c r="AC390" i="1"/>
  <c r="AB389" i="1"/>
  <c r="AD389" i="1"/>
  <c r="AE390" i="1"/>
  <c r="AF389" i="1"/>
  <c r="AI389" i="1"/>
  <c r="AK389" i="1"/>
  <c r="AL389" i="1"/>
  <c r="AM389" i="1"/>
  <c r="AN389" i="1"/>
  <c r="AR389" i="1"/>
  <c r="AT389" i="1"/>
  <c r="AU389" i="1"/>
  <c r="AV389" i="1"/>
  <c r="AW389" i="1"/>
  <c r="AY389" i="1"/>
  <c r="AZ389" i="1"/>
  <c r="BA389" i="1"/>
  <c r="BB389" i="1"/>
  <c r="BC388" i="1"/>
  <c r="BD389" i="1"/>
  <c r="BE389" i="1"/>
  <c r="BF389" i="1"/>
  <c r="BG389" i="1"/>
  <c r="BI389" i="1"/>
  <c r="BK389" i="1"/>
  <c r="BM389" i="1"/>
  <c r="BO389" i="1"/>
  <c r="BQ389" i="1"/>
  <c r="BS389" i="1"/>
  <c r="BU389" i="1"/>
  <c r="BW389" i="1"/>
  <c r="BY389" i="1"/>
  <c r="CA389" i="1"/>
  <c r="D8334" i="3"/>
  <c r="D8333" i="3"/>
  <c r="D8332" i="3"/>
  <c r="D8331" i="3"/>
  <c r="D8330" i="3"/>
  <c r="D8329" i="3"/>
  <c r="D8328" i="3"/>
  <c r="D8327" i="3"/>
  <c r="D8326" i="3"/>
  <c r="D8325" i="3"/>
  <c r="D8324" i="3"/>
  <c r="D8323" i="3"/>
  <c r="D8322" i="3"/>
  <c r="D8321" i="3"/>
  <c r="D8320" i="3"/>
  <c r="D8319" i="3"/>
  <c r="D8318" i="3"/>
  <c r="D8317" i="3"/>
  <c r="D8316" i="3"/>
  <c r="D8315" i="3"/>
  <c r="D8314" i="3"/>
  <c r="D8313" i="3"/>
  <c r="D8312" i="3"/>
  <c r="D8311" i="3"/>
  <c r="D8310" i="3"/>
  <c r="D8309" i="3"/>
  <c r="D8308" i="3"/>
  <c r="D8307" i="3"/>
  <c r="D8306" i="3"/>
  <c r="D8305" i="3"/>
  <c r="D8304" i="3"/>
  <c r="D8303" i="3"/>
  <c r="D8302" i="3"/>
  <c r="D8301" i="3"/>
  <c r="D8300" i="3"/>
  <c r="D8299" i="3"/>
  <c r="D8298" i="3"/>
  <c r="D8297" i="3"/>
  <c r="D8296" i="3"/>
  <c r="D8295" i="3"/>
  <c r="AQ388" i="1"/>
  <c r="I388" i="1"/>
  <c r="H388" i="1"/>
  <c r="F388" i="1"/>
  <c r="D388" i="1"/>
  <c r="J388" i="1"/>
  <c r="K388" i="1"/>
  <c r="L388" i="1"/>
  <c r="M388" i="1"/>
  <c r="N388" i="1"/>
  <c r="O388" i="1"/>
  <c r="P388" i="1"/>
  <c r="Q388" i="1"/>
  <c r="R388" i="1"/>
  <c r="S388" i="1"/>
  <c r="T388" i="1"/>
  <c r="U388" i="1"/>
  <c r="W388" i="1"/>
  <c r="X389" i="1"/>
  <c r="Y388" i="1"/>
  <c r="AA388" i="1"/>
  <c r="AC389" i="1"/>
  <c r="AB388" i="1"/>
  <c r="AD388" i="1"/>
  <c r="AE389" i="1"/>
  <c r="AF388" i="1"/>
  <c r="AI388" i="1"/>
  <c r="AK388" i="1"/>
  <c r="AL388" i="1"/>
  <c r="AM388" i="1"/>
  <c r="AN388" i="1"/>
  <c r="AR388" i="1"/>
  <c r="AT388" i="1"/>
  <c r="AU388" i="1"/>
  <c r="AV388" i="1"/>
  <c r="AW388" i="1"/>
  <c r="AY388" i="1"/>
  <c r="AZ388" i="1"/>
  <c r="BA388" i="1"/>
  <c r="BB388" i="1"/>
  <c r="BC387" i="1"/>
  <c r="BD388" i="1"/>
  <c r="BE388" i="1"/>
  <c r="BF388" i="1"/>
  <c r="BG388" i="1"/>
  <c r="BI388" i="1"/>
  <c r="BK388" i="1"/>
  <c r="BM388" i="1"/>
  <c r="BO388" i="1"/>
  <c r="BQ388" i="1"/>
  <c r="BS388" i="1"/>
  <c r="BU388" i="1"/>
  <c r="BW388" i="1"/>
  <c r="BY388" i="1"/>
  <c r="CA388" i="1"/>
  <c r="D8294" i="3"/>
  <c r="D8293" i="3"/>
  <c r="D8292" i="3"/>
  <c r="D8291" i="3"/>
  <c r="D8290" i="3"/>
  <c r="D8289" i="3"/>
  <c r="D8288" i="3"/>
  <c r="D8287" i="3"/>
  <c r="D8286" i="3"/>
  <c r="D8285" i="3"/>
  <c r="D8284" i="3"/>
  <c r="D8283" i="3"/>
  <c r="D8282" i="3"/>
  <c r="D8281" i="3"/>
  <c r="D8280" i="3"/>
  <c r="D8279" i="3"/>
  <c r="D8278" i="3"/>
  <c r="D8277" i="3"/>
  <c r="D8276" i="3"/>
  <c r="D8275" i="3"/>
  <c r="AQ387" i="1"/>
  <c r="AP387" i="1"/>
  <c r="I387" i="1"/>
  <c r="H387" i="1"/>
  <c r="F387" i="1"/>
  <c r="D387" i="1"/>
  <c r="J387" i="1"/>
  <c r="D386" i="1"/>
  <c r="K387" i="1"/>
  <c r="L387" i="1"/>
  <c r="M387" i="1"/>
  <c r="N387" i="1"/>
  <c r="O387" i="1"/>
  <c r="P387" i="1"/>
  <c r="Q387" i="1"/>
  <c r="R387" i="1"/>
  <c r="S387" i="1"/>
  <c r="T387" i="1"/>
  <c r="U387" i="1"/>
  <c r="W387" i="1"/>
  <c r="X388" i="1"/>
  <c r="Y387" i="1"/>
  <c r="AA387" i="1"/>
  <c r="AC388" i="1"/>
  <c r="AB387" i="1"/>
  <c r="AD387" i="1"/>
  <c r="AE388" i="1"/>
  <c r="AF387" i="1"/>
  <c r="AI387" i="1"/>
  <c r="AK387" i="1"/>
  <c r="AL387" i="1"/>
  <c r="AM387" i="1"/>
  <c r="AN387" i="1"/>
  <c r="AR387" i="1"/>
  <c r="AT387" i="1"/>
  <c r="AU387" i="1"/>
  <c r="AV387" i="1"/>
  <c r="AW387" i="1"/>
  <c r="AY387" i="1"/>
  <c r="AZ387" i="1"/>
  <c r="BA387" i="1"/>
  <c r="BB387" i="1"/>
  <c r="BC386" i="1"/>
  <c r="BD387" i="1"/>
  <c r="BE387" i="1"/>
  <c r="BF387" i="1"/>
  <c r="BG387" i="1"/>
  <c r="BI387" i="1"/>
  <c r="BK387" i="1"/>
  <c r="BM387" i="1"/>
  <c r="BO387" i="1"/>
  <c r="BQ387" i="1"/>
  <c r="BS387" i="1"/>
  <c r="BU387" i="1"/>
  <c r="BW387" i="1"/>
  <c r="BY387" i="1"/>
  <c r="CA387" i="1"/>
  <c r="D8274" i="3"/>
  <c r="D8273" i="3"/>
  <c r="D8272" i="3"/>
  <c r="D8271" i="3"/>
  <c r="D8270" i="3"/>
  <c r="D8269" i="3"/>
  <c r="D8268" i="3"/>
  <c r="D8267" i="3"/>
  <c r="D8266" i="3"/>
  <c r="D8265" i="3"/>
  <c r="D8264" i="3"/>
  <c r="D8263" i="3"/>
  <c r="D8262" i="3"/>
  <c r="D8261" i="3"/>
  <c r="D8260" i="3"/>
  <c r="D8259" i="3"/>
  <c r="D8258" i="3"/>
  <c r="D8257" i="3"/>
  <c r="D8256" i="3"/>
  <c r="D8255" i="3"/>
  <c r="AQ386" i="1"/>
  <c r="AP386" i="1"/>
  <c r="F386" i="1"/>
  <c r="I386" i="1"/>
  <c r="H386" i="1"/>
  <c r="K386" i="1"/>
  <c r="L386" i="1"/>
  <c r="M386" i="1"/>
  <c r="N386" i="1"/>
  <c r="O386" i="1"/>
  <c r="P386" i="1"/>
  <c r="R386" i="1"/>
  <c r="S386" i="1"/>
  <c r="T386" i="1"/>
  <c r="U386" i="1"/>
  <c r="W386" i="1"/>
  <c r="X387" i="1"/>
  <c r="Y386" i="1"/>
  <c r="AA386" i="1"/>
  <c r="AC387" i="1"/>
  <c r="AB386" i="1"/>
  <c r="AD386" i="1"/>
  <c r="AE387" i="1"/>
  <c r="AF386" i="1"/>
  <c r="AI386" i="1"/>
  <c r="AK386" i="1"/>
  <c r="AL386" i="1"/>
  <c r="AM386" i="1"/>
  <c r="AN386" i="1"/>
  <c r="AR386" i="1"/>
  <c r="AT386" i="1"/>
  <c r="AU386" i="1"/>
  <c r="AV386" i="1"/>
  <c r="AW386" i="1"/>
  <c r="AY386" i="1"/>
  <c r="AZ386" i="1"/>
  <c r="BA386" i="1"/>
  <c r="BB386" i="1"/>
  <c r="BC385" i="1"/>
  <c r="BD386" i="1"/>
  <c r="BE386" i="1"/>
  <c r="BF386" i="1"/>
  <c r="BG386" i="1"/>
  <c r="BI386" i="1"/>
  <c r="BK386" i="1"/>
  <c r="BM386" i="1"/>
  <c r="BO386" i="1"/>
  <c r="BQ386" i="1"/>
  <c r="BS386" i="1"/>
  <c r="BU386" i="1"/>
  <c r="BW386" i="1"/>
  <c r="BY386" i="1"/>
  <c r="CA386" i="1"/>
  <c r="D8254" i="3"/>
  <c r="D8253" i="3"/>
  <c r="D8252" i="3"/>
  <c r="D8251" i="3"/>
  <c r="D8250" i="3"/>
  <c r="D8249" i="3"/>
  <c r="D8248" i="3"/>
  <c r="D8247" i="3"/>
  <c r="D8246" i="3"/>
  <c r="D8245" i="3"/>
  <c r="D8244" i="3"/>
  <c r="D8243" i="3"/>
  <c r="D8242" i="3"/>
  <c r="D8241" i="3"/>
  <c r="D8240" i="3"/>
  <c r="D8239" i="3"/>
  <c r="D8238" i="3"/>
  <c r="D8237" i="3"/>
  <c r="D8236" i="3"/>
  <c r="D8235" i="3"/>
  <c r="AQ385" i="1"/>
  <c r="AP385" i="1"/>
  <c r="I385" i="1"/>
  <c r="H385" i="1"/>
  <c r="F385" i="1"/>
  <c r="D385" i="1"/>
  <c r="J385" i="1"/>
  <c r="K385" i="1"/>
  <c r="L385" i="1"/>
  <c r="M385" i="1"/>
  <c r="N385" i="1"/>
  <c r="O385" i="1"/>
  <c r="P385" i="1"/>
  <c r="Q385" i="1"/>
  <c r="R385" i="1"/>
  <c r="S385" i="1"/>
  <c r="T385" i="1"/>
  <c r="U385" i="1"/>
  <c r="W385" i="1"/>
  <c r="X386" i="1"/>
  <c r="Y385" i="1"/>
  <c r="AA385" i="1"/>
  <c r="AC386" i="1"/>
  <c r="AB385" i="1"/>
  <c r="AD385" i="1"/>
  <c r="AE386" i="1"/>
  <c r="AF385" i="1"/>
  <c r="AI385" i="1"/>
  <c r="AK385" i="1"/>
  <c r="AL385" i="1"/>
  <c r="AM385" i="1"/>
  <c r="AN385" i="1"/>
  <c r="AR385" i="1"/>
  <c r="AT385" i="1"/>
  <c r="AU385" i="1"/>
  <c r="AV385" i="1"/>
  <c r="AW385" i="1"/>
  <c r="AY385" i="1"/>
  <c r="AZ385" i="1"/>
  <c r="BA385" i="1"/>
  <c r="BB385" i="1"/>
  <c r="BC384" i="1"/>
  <c r="BD385" i="1"/>
  <c r="BE385" i="1"/>
  <c r="BF385" i="1"/>
  <c r="BG385" i="1"/>
  <c r="BI385" i="1"/>
  <c r="BK385" i="1"/>
  <c r="BM385" i="1"/>
  <c r="BO385" i="1"/>
  <c r="BQ385" i="1"/>
  <c r="BS385" i="1"/>
  <c r="BU385" i="1"/>
  <c r="BW385" i="1"/>
  <c r="BY385" i="1"/>
  <c r="CA385" i="1"/>
  <c r="D8234" i="3"/>
  <c r="D8233" i="3"/>
  <c r="D8232" i="3"/>
  <c r="D8231" i="3"/>
  <c r="D8230" i="3"/>
  <c r="D8229" i="3"/>
  <c r="D8228" i="3"/>
  <c r="D8227" i="3"/>
  <c r="D8226" i="3"/>
  <c r="D8225" i="3"/>
  <c r="D8224" i="3"/>
  <c r="D8223" i="3"/>
  <c r="D8222" i="3"/>
  <c r="D8221" i="3"/>
  <c r="D8220" i="3"/>
  <c r="D8219" i="3"/>
  <c r="D8218" i="3"/>
  <c r="D8217" i="3"/>
  <c r="D8216" i="3"/>
  <c r="D8215" i="3"/>
  <c r="AQ384" i="1"/>
  <c r="AP384" i="1"/>
  <c r="I384" i="1"/>
  <c r="H384" i="1"/>
  <c r="F384" i="1"/>
  <c r="F383" i="1"/>
  <c r="D384" i="1"/>
  <c r="J384" i="1"/>
  <c r="K384" i="1"/>
  <c r="L384" i="1"/>
  <c r="M384" i="1"/>
  <c r="N384" i="1"/>
  <c r="O384" i="1"/>
  <c r="P384" i="1"/>
  <c r="Q384" i="1"/>
  <c r="R384" i="1"/>
  <c r="S384" i="1"/>
  <c r="T384" i="1"/>
  <c r="U384" i="1"/>
  <c r="W384" i="1"/>
  <c r="X385" i="1"/>
  <c r="Y384" i="1"/>
  <c r="AA384" i="1"/>
  <c r="AC385" i="1"/>
  <c r="AB384" i="1"/>
  <c r="AD384" i="1"/>
  <c r="AE385" i="1"/>
  <c r="AF384" i="1"/>
  <c r="AI384" i="1"/>
  <c r="AK384" i="1"/>
  <c r="AL384" i="1"/>
  <c r="AM384" i="1"/>
  <c r="AN384" i="1"/>
  <c r="AR384" i="1"/>
  <c r="AT384" i="1"/>
  <c r="AU384" i="1"/>
  <c r="AV384" i="1"/>
  <c r="AW384" i="1"/>
  <c r="AY384" i="1"/>
  <c r="AZ384" i="1"/>
  <c r="BA384" i="1"/>
  <c r="BB384" i="1"/>
  <c r="BC383" i="1"/>
  <c r="BD384" i="1"/>
  <c r="BE384" i="1"/>
  <c r="BF384" i="1"/>
  <c r="BG384" i="1"/>
  <c r="BI384" i="1"/>
  <c r="BK384" i="1"/>
  <c r="BM384" i="1"/>
  <c r="BO384" i="1"/>
  <c r="BQ384" i="1"/>
  <c r="BS384" i="1"/>
  <c r="BU384" i="1"/>
  <c r="BW384" i="1"/>
  <c r="BY384" i="1"/>
  <c r="CA384" i="1"/>
  <c r="D8214" i="3"/>
  <c r="D8213" i="3"/>
  <c r="D8212" i="3"/>
  <c r="D8211" i="3"/>
  <c r="D8210" i="3"/>
  <c r="D8209" i="3"/>
  <c r="D8208" i="3"/>
  <c r="D8207" i="3"/>
  <c r="D8206" i="3"/>
  <c r="D8205" i="3"/>
  <c r="D8204" i="3"/>
  <c r="D8203" i="3"/>
  <c r="D8202" i="3"/>
  <c r="D8201" i="3"/>
  <c r="D8200" i="3"/>
  <c r="D8199" i="3"/>
  <c r="D8198" i="3"/>
  <c r="D8197" i="3"/>
  <c r="D8196" i="3"/>
  <c r="D8195" i="3"/>
  <c r="AQ383" i="1"/>
  <c r="AP383" i="1"/>
  <c r="I383" i="1"/>
  <c r="H383" i="1"/>
  <c r="D383" i="1"/>
  <c r="J383" i="1"/>
  <c r="K383" i="1"/>
  <c r="L383" i="1"/>
  <c r="M383" i="1"/>
  <c r="N383" i="1"/>
  <c r="O383" i="1"/>
  <c r="P383" i="1"/>
  <c r="Q383" i="1"/>
  <c r="R383" i="1"/>
  <c r="S383" i="1"/>
  <c r="T383" i="1"/>
  <c r="U383" i="1"/>
  <c r="W383" i="1"/>
  <c r="X384" i="1"/>
  <c r="Y383" i="1"/>
  <c r="AA383" i="1"/>
  <c r="AC384" i="1"/>
  <c r="AB383" i="1"/>
  <c r="AD383" i="1"/>
  <c r="AE384" i="1"/>
  <c r="AF383" i="1"/>
  <c r="AI383" i="1"/>
  <c r="AK383" i="1"/>
  <c r="AL383" i="1"/>
  <c r="AM383" i="1"/>
  <c r="AN383" i="1"/>
  <c r="AR383" i="1"/>
  <c r="AT383" i="1"/>
  <c r="AU383" i="1"/>
  <c r="AV383" i="1"/>
  <c r="AW383" i="1"/>
  <c r="AY383" i="1"/>
  <c r="AZ383" i="1"/>
  <c r="BA383" i="1"/>
  <c r="BB383" i="1"/>
  <c r="BC382" i="1"/>
  <c r="BD383" i="1"/>
  <c r="BE383" i="1"/>
  <c r="BF383" i="1"/>
  <c r="BG383" i="1"/>
  <c r="BI383" i="1"/>
  <c r="BK383" i="1"/>
  <c r="BM383" i="1"/>
  <c r="BO383" i="1"/>
  <c r="BQ383" i="1"/>
  <c r="BS383" i="1"/>
  <c r="BU383" i="1"/>
  <c r="BW383" i="1"/>
  <c r="BY383" i="1"/>
  <c r="CA383" i="1"/>
  <c r="D8194" i="3"/>
  <c r="D8193" i="3"/>
  <c r="D8192" i="3"/>
  <c r="D8191" i="3"/>
  <c r="D8190" i="3"/>
  <c r="D8189" i="3"/>
  <c r="D8188" i="3"/>
  <c r="D8187" i="3"/>
  <c r="D8186" i="3"/>
  <c r="D8185" i="3"/>
  <c r="D8184" i="3"/>
  <c r="D8183" i="3"/>
  <c r="D8182" i="3"/>
  <c r="D8181" i="3"/>
  <c r="D8180" i="3"/>
  <c r="D8179" i="3"/>
  <c r="D8178" i="3"/>
  <c r="D8177" i="3"/>
  <c r="D8176" i="3"/>
  <c r="D8175" i="3"/>
  <c r="AQ382" i="1"/>
  <c r="AP382" i="1"/>
  <c r="I382" i="1"/>
  <c r="F382" i="1"/>
  <c r="D382" i="1"/>
  <c r="J382" i="1"/>
  <c r="K382" i="1"/>
  <c r="L382" i="1"/>
  <c r="M382" i="1"/>
  <c r="N382" i="1"/>
  <c r="O382" i="1"/>
  <c r="P382" i="1"/>
  <c r="Q382" i="1"/>
  <c r="R382" i="1"/>
  <c r="S382" i="1"/>
  <c r="T382" i="1"/>
  <c r="U382" i="1"/>
  <c r="W382" i="1"/>
  <c r="X383" i="1"/>
  <c r="Y382" i="1"/>
  <c r="AA382" i="1"/>
  <c r="AC383" i="1"/>
  <c r="AB382" i="1"/>
  <c r="AD382" i="1"/>
  <c r="AE383" i="1"/>
  <c r="AF382" i="1"/>
  <c r="AI382" i="1"/>
  <c r="AK382" i="1"/>
  <c r="AL382" i="1"/>
  <c r="AM382" i="1"/>
  <c r="AN382" i="1"/>
  <c r="AR382" i="1"/>
  <c r="AT382" i="1"/>
  <c r="AU382" i="1"/>
  <c r="AV382" i="1"/>
  <c r="AW382" i="1"/>
  <c r="AY382" i="1"/>
  <c r="AZ382" i="1"/>
  <c r="BA382" i="1"/>
  <c r="BB382" i="1"/>
  <c r="BC381" i="1"/>
  <c r="BD382" i="1"/>
  <c r="BE382" i="1"/>
  <c r="BF382" i="1"/>
  <c r="BG382" i="1"/>
  <c r="BI382" i="1"/>
  <c r="BK382" i="1"/>
  <c r="BM382" i="1"/>
  <c r="BO382" i="1"/>
  <c r="BQ382" i="1"/>
  <c r="BS382" i="1"/>
  <c r="BU382" i="1"/>
  <c r="BW382" i="1"/>
  <c r="BY382" i="1"/>
  <c r="CA382" i="1"/>
  <c r="AQ381" i="1"/>
  <c r="AP381" i="1"/>
  <c r="I381" i="1"/>
  <c r="H381" i="1"/>
  <c r="F381" i="1"/>
  <c r="D381" i="1"/>
  <c r="J381" i="1"/>
  <c r="K381" i="1"/>
  <c r="L381" i="1"/>
  <c r="M381" i="1"/>
  <c r="N381" i="1"/>
  <c r="O381" i="1"/>
  <c r="P381" i="1"/>
  <c r="Q381" i="1"/>
  <c r="R381" i="1"/>
  <c r="S381" i="1"/>
  <c r="T381" i="1"/>
  <c r="U381" i="1"/>
  <c r="W381" i="1"/>
  <c r="X382" i="1"/>
  <c r="Y381" i="1"/>
  <c r="AA381" i="1"/>
  <c r="AC382" i="1"/>
  <c r="AB381" i="1"/>
  <c r="AD381" i="1"/>
  <c r="AE382" i="1"/>
  <c r="AF381" i="1"/>
  <c r="AI381" i="1"/>
  <c r="AK381" i="1"/>
  <c r="AL381" i="1"/>
  <c r="AM381" i="1"/>
  <c r="AN381" i="1"/>
  <c r="AR381" i="1"/>
  <c r="AT381" i="1"/>
  <c r="AU381" i="1"/>
  <c r="AV381" i="1"/>
  <c r="AW381" i="1"/>
  <c r="AY381" i="1"/>
  <c r="AZ381" i="1"/>
  <c r="BA381" i="1"/>
  <c r="BB381" i="1"/>
  <c r="BC380" i="1"/>
  <c r="BD381" i="1"/>
  <c r="BE381" i="1"/>
  <c r="BF381" i="1"/>
  <c r="BG381" i="1"/>
  <c r="BI381" i="1"/>
  <c r="BK381" i="1"/>
  <c r="BM381" i="1"/>
  <c r="BO381" i="1"/>
  <c r="BQ381" i="1"/>
  <c r="BS381" i="1"/>
  <c r="BU381" i="1"/>
  <c r="BW381" i="1"/>
  <c r="BY381" i="1"/>
  <c r="CA381" i="1"/>
  <c r="D8174" i="3"/>
  <c r="D8173" i="3"/>
  <c r="D8172" i="3"/>
  <c r="D8171" i="3"/>
  <c r="D8170" i="3"/>
  <c r="D8169" i="3"/>
  <c r="D8168" i="3"/>
  <c r="D8167" i="3"/>
  <c r="D8166" i="3"/>
  <c r="D8165" i="3"/>
  <c r="D8164" i="3"/>
  <c r="D8163" i="3"/>
  <c r="D8162" i="3"/>
  <c r="D8161" i="3"/>
  <c r="D8160" i="3"/>
  <c r="D8159" i="3"/>
  <c r="D8158" i="3"/>
  <c r="D8157" i="3"/>
  <c r="D8156" i="3"/>
  <c r="D8155" i="3"/>
  <c r="AQ380" i="1"/>
  <c r="AQ379" i="1"/>
  <c r="AP380" i="1"/>
  <c r="I380" i="1"/>
  <c r="H380" i="1"/>
  <c r="F380" i="1"/>
  <c r="D380" i="1"/>
  <c r="J380" i="1"/>
  <c r="K380" i="1"/>
  <c r="L380" i="1"/>
  <c r="M380" i="1"/>
  <c r="N380" i="1"/>
  <c r="O380" i="1"/>
  <c r="P380" i="1"/>
  <c r="Q380" i="1"/>
  <c r="R380" i="1"/>
  <c r="S380" i="1"/>
  <c r="T380" i="1"/>
  <c r="U380" i="1"/>
  <c r="W380" i="1"/>
  <c r="X381" i="1"/>
  <c r="Y380" i="1"/>
  <c r="AA380" i="1"/>
  <c r="AC381" i="1"/>
  <c r="AB380" i="1"/>
  <c r="AD380" i="1"/>
  <c r="AE381" i="1"/>
  <c r="AF380" i="1"/>
  <c r="AI380" i="1"/>
  <c r="AK380" i="1"/>
  <c r="AL380" i="1"/>
  <c r="AM380" i="1"/>
  <c r="AN380" i="1"/>
  <c r="AR380" i="1"/>
  <c r="AT380" i="1"/>
  <c r="AU380" i="1"/>
  <c r="AV380" i="1"/>
  <c r="AW380" i="1"/>
  <c r="AY380" i="1"/>
  <c r="AZ380" i="1"/>
  <c r="BA380" i="1"/>
  <c r="BB380" i="1"/>
  <c r="BC379" i="1"/>
  <c r="BD380" i="1"/>
  <c r="BE380" i="1"/>
  <c r="BF380" i="1"/>
  <c r="BG380" i="1"/>
  <c r="BI380" i="1"/>
  <c r="BK380" i="1"/>
  <c r="BM380" i="1"/>
  <c r="BO380" i="1"/>
  <c r="BQ380" i="1"/>
  <c r="BS380" i="1"/>
  <c r="BU380" i="1"/>
  <c r="BW380" i="1"/>
  <c r="BY380" i="1"/>
  <c r="CA380" i="1"/>
  <c r="D8154" i="3"/>
  <c r="D8153" i="3"/>
  <c r="D8152" i="3"/>
  <c r="D8151" i="3"/>
  <c r="D8150" i="3"/>
  <c r="D8149" i="3"/>
  <c r="D8148" i="3"/>
  <c r="D8147" i="3"/>
  <c r="D8146" i="3"/>
  <c r="D8145" i="3"/>
  <c r="D8144" i="3"/>
  <c r="D8143" i="3"/>
  <c r="D8142" i="3"/>
  <c r="D8141" i="3"/>
  <c r="D8140" i="3"/>
  <c r="D8139" i="3"/>
  <c r="D8138" i="3"/>
  <c r="D8137" i="3"/>
  <c r="D8136" i="3"/>
  <c r="D8135" i="3"/>
  <c r="D8134" i="3"/>
  <c r="D8133" i="3"/>
  <c r="D8132" i="3"/>
  <c r="D8131" i="3"/>
  <c r="D8130" i="3"/>
  <c r="D8129" i="3"/>
  <c r="D8128" i="3"/>
  <c r="D8127" i="3"/>
  <c r="D8126" i="3"/>
  <c r="D8125" i="3"/>
  <c r="D8124" i="3"/>
  <c r="D8123" i="3"/>
  <c r="D8122" i="3"/>
  <c r="D8121" i="3"/>
  <c r="D8120" i="3"/>
  <c r="D8119" i="3"/>
  <c r="D8118" i="3"/>
  <c r="D8117" i="3"/>
  <c r="D8116" i="3"/>
  <c r="D8115" i="3"/>
  <c r="AP379" i="1"/>
  <c r="I379" i="1"/>
  <c r="H379" i="1"/>
  <c r="H378" i="1"/>
  <c r="F379" i="1"/>
  <c r="D379" i="1"/>
  <c r="J379" i="1"/>
  <c r="K379" i="1"/>
  <c r="L379" i="1"/>
  <c r="M379" i="1"/>
  <c r="N379" i="1"/>
  <c r="O379" i="1"/>
  <c r="P379" i="1"/>
  <c r="Q379" i="1"/>
  <c r="R379" i="1"/>
  <c r="S379" i="1"/>
  <c r="T379" i="1"/>
  <c r="U379" i="1"/>
  <c r="W379" i="1"/>
  <c r="X380" i="1"/>
  <c r="Y379" i="1"/>
  <c r="AA379" i="1"/>
  <c r="AC380" i="1"/>
  <c r="AB379" i="1"/>
  <c r="AD379" i="1"/>
  <c r="AE380" i="1"/>
  <c r="AF379" i="1"/>
  <c r="AI379" i="1"/>
  <c r="AK379" i="1"/>
  <c r="AL379" i="1"/>
  <c r="AM379" i="1"/>
  <c r="AN379" i="1"/>
  <c r="AR379" i="1"/>
  <c r="AT379" i="1"/>
  <c r="AU379" i="1"/>
  <c r="AV379" i="1"/>
  <c r="AW379" i="1"/>
  <c r="AY379" i="1"/>
  <c r="AZ379" i="1"/>
  <c r="BA379" i="1"/>
  <c r="BB379" i="1"/>
  <c r="BC378" i="1"/>
  <c r="BD379" i="1"/>
  <c r="BE379" i="1"/>
  <c r="BF379" i="1"/>
  <c r="BG379" i="1"/>
  <c r="BI379" i="1"/>
  <c r="BK379" i="1"/>
  <c r="BM379" i="1"/>
  <c r="BO379" i="1"/>
  <c r="BQ379" i="1"/>
  <c r="BS379" i="1"/>
  <c r="BU379" i="1"/>
  <c r="BW379" i="1"/>
  <c r="BY379" i="1"/>
  <c r="CA379" i="1"/>
  <c r="AQ378" i="1"/>
  <c r="AP378" i="1"/>
  <c r="I378" i="1"/>
  <c r="F378" i="1"/>
  <c r="D378" i="1"/>
  <c r="J378" i="1"/>
  <c r="K378" i="1"/>
  <c r="L378" i="1"/>
  <c r="M378" i="1"/>
  <c r="N378" i="1"/>
  <c r="O378" i="1"/>
  <c r="P378" i="1"/>
  <c r="Q378" i="1"/>
  <c r="R378" i="1"/>
  <c r="S378" i="1"/>
  <c r="T378" i="1"/>
  <c r="U378" i="1"/>
  <c r="W378" i="1"/>
  <c r="X379" i="1"/>
  <c r="Y378" i="1"/>
  <c r="AA378" i="1"/>
  <c r="AC379" i="1"/>
  <c r="AB378" i="1"/>
  <c r="AD378" i="1"/>
  <c r="AE379" i="1"/>
  <c r="AF378" i="1"/>
  <c r="AI378" i="1"/>
  <c r="AK378" i="1"/>
  <c r="AL378" i="1"/>
  <c r="AM378" i="1"/>
  <c r="AN378" i="1"/>
  <c r="AR378" i="1"/>
  <c r="AT378" i="1"/>
  <c r="AU378" i="1"/>
  <c r="AV378" i="1"/>
  <c r="AW378" i="1"/>
  <c r="AY378" i="1"/>
  <c r="AZ378" i="1"/>
  <c r="BA378" i="1"/>
  <c r="BB378" i="1"/>
  <c r="BC377" i="1"/>
  <c r="BD378" i="1"/>
  <c r="BE378" i="1"/>
  <c r="BF378" i="1"/>
  <c r="BG378" i="1"/>
  <c r="BI378" i="1"/>
  <c r="BK378" i="1"/>
  <c r="BM378" i="1"/>
  <c r="BO378" i="1"/>
  <c r="BQ378" i="1"/>
  <c r="BS378" i="1"/>
  <c r="BU378" i="1"/>
  <c r="BW378" i="1"/>
  <c r="BY378" i="1"/>
  <c r="CA378" i="1"/>
  <c r="D8114" i="3"/>
  <c r="D8113" i="3"/>
  <c r="D8112" i="3"/>
  <c r="D8111" i="3"/>
  <c r="D8110" i="3"/>
  <c r="D8109" i="3"/>
  <c r="D8108" i="3"/>
  <c r="D8107" i="3"/>
  <c r="D8106" i="3"/>
  <c r="D8105" i="3"/>
  <c r="D8104" i="3"/>
  <c r="D8103" i="3"/>
  <c r="D8102" i="3"/>
  <c r="D8101" i="3"/>
  <c r="D8100" i="3"/>
  <c r="D8099" i="3"/>
  <c r="D8098" i="3"/>
  <c r="D8097" i="3"/>
  <c r="D8096" i="3"/>
  <c r="D8095" i="3"/>
  <c r="D8094" i="3"/>
  <c r="D8093" i="3"/>
  <c r="D8092" i="3"/>
  <c r="D8091" i="3"/>
  <c r="D8090" i="3"/>
  <c r="D8089" i="3"/>
  <c r="D8088" i="3"/>
  <c r="D8087" i="3"/>
  <c r="D8086" i="3"/>
  <c r="D8085" i="3"/>
  <c r="D8084" i="3"/>
  <c r="D8083" i="3"/>
  <c r="D8082" i="3"/>
  <c r="D8081" i="3"/>
  <c r="D8080" i="3"/>
  <c r="D8079" i="3"/>
  <c r="D8078" i="3"/>
  <c r="D8077" i="3"/>
  <c r="D8076" i="3"/>
  <c r="D8075" i="3"/>
  <c r="AQ377" i="1"/>
  <c r="AP377" i="1"/>
  <c r="I377" i="1"/>
  <c r="H377" i="1"/>
  <c r="F377" i="1"/>
  <c r="D377" i="1"/>
  <c r="J377" i="1"/>
  <c r="K377" i="1"/>
  <c r="L377" i="1"/>
  <c r="M377" i="1"/>
  <c r="N377" i="1"/>
  <c r="O377" i="1"/>
  <c r="P377" i="1"/>
  <c r="Q377" i="1"/>
  <c r="R377" i="1"/>
  <c r="S377" i="1"/>
  <c r="T377" i="1"/>
  <c r="U377" i="1"/>
  <c r="W377" i="1"/>
  <c r="X378" i="1"/>
  <c r="Y377" i="1"/>
  <c r="AA377" i="1"/>
  <c r="AC378" i="1"/>
  <c r="AB377" i="1"/>
  <c r="AD377" i="1"/>
  <c r="AE378" i="1"/>
  <c r="AF377" i="1"/>
  <c r="AI377" i="1"/>
  <c r="AK377" i="1"/>
  <c r="AL377" i="1"/>
  <c r="AM377" i="1"/>
  <c r="AN377" i="1"/>
  <c r="AR377" i="1"/>
  <c r="AT377" i="1"/>
  <c r="AU377" i="1"/>
  <c r="AV377" i="1"/>
  <c r="AW377" i="1"/>
  <c r="AY377" i="1"/>
  <c r="AZ377" i="1"/>
  <c r="BA377" i="1"/>
  <c r="BB377" i="1"/>
  <c r="BC376" i="1"/>
  <c r="BD377" i="1"/>
  <c r="BE377" i="1"/>
  <c r="BF377" i="1"/>
  <c r="BG377" i="1"/>
  <c r="BI377" i="1"/>
  <c r="BK377" i="1"/>
  <c r="BM377" i="1"/>
  <c r="BO377" i="1"/>
  <c r="BQ377" i="1"/>
  <c r="BS377" i="1"/>
  <c r="BU377" i="1"/>
  <c r="BW377" i="1"/>
  <c r="BY377" i="1"/>
  <c r="CA377" i="1"/>
  <c r="AQ376" i="1"/>
  <c r="AP376" i="1"/>
  <c r="I376" i="1"/>
  <c r="H376" i="1"/>
  <c r="F376" i="1"/>
  <c r="D376" i="1"/>
  <c r="J376" i="1"/>
  <c r="K376" i="1"/>
  <c r="L376" i="1"/>
  <c r="M376" i="1"/>
  <c r="N376" i="1"/>
  <c r="O376" i="1"/>
  <c r="P376" i="1"/>
  <c r="Q376" i="1"/>
  <c r="R376" i="1"/>
  <c r="S376" i="1"/>
  <c r="T376" i="1"/>
  <c r="U376" i="1"/>
  <c r="W376" i="1"/>
  <c r="X377" i="1"/>
  <c r="Y376" i="1"/>
  <c r="AA376" i="1"/>
  <c r="AC377" i="1"/>
  <c r="AB376" i="1"/>
  <c r="AD376" i="1"/>
  <c r="AE377" i="1"/>
  <c r="AF376" i="1"/>
  <c r="AI376" i="1"/>
  <c r="AK376" i="1"/>
  <c r="AL376" i="1"/>
  <c r="AM376" i="1"/>
  <c r="AN376" i="1"/>
  <c r="AR376" i="1"/>
  <c r="AT376" i="1"/>
  <c r="AU376" i="1"/>
  <c r="AV376" i="1"/>
  <c r="AW376" i="1"/>
  <c r="AY376" i="1"/>
  <c r="AZ376" i="1"/>
  <c r="BA376" i="1"/>
  <c r="BB376" i="1"/>
  <c r="BC375" i="1"/>
  <c r="BD376" i="1"/>
  <c r="BE376" i="1"/>
  <c r="BF376" i="1"/>
  <c r="BG376" i="1"/>
  <c r="BI376" i="1"/>
  <c r="BK376" i="1"/>
  <c r="BM376" i="1"/>
  <c r="BO376" i="1"/>
  <c r="BQ376" i="1"/>
  <c r="BS376" i="1"/>
  <c r="BU376" i="1"/>
  <c r="BW376" i="1"/>
  <c r="BY376" i="1"/>
  <c r="CA376" i="1"/>
  <c r="D8074" i="3"/>
  <c r="D8073" i="3"/>
  <c r="D8072" i="3"/>
  <c r="D8071" i="3"/>
  <c r="D8070" i="3"/>
  <c r="D8069" i="3"/>
  <c r="D8068" i="3"/>
  <c r="D8067" i="3"/>
  <c r="D8066" i="3"/>
  <c r="D8065" i="3"/>
  <c r="D8064" i="3"/>
  <c r="D8063" i="3"/>
  <c r="D8062" i="3"/>
  <c r="D8061" i="3"/>
  <c r="D8060" i="3"/>
  <c r="D8059" i="3"/>
  <c r="D8058" i="3"/>
  <c r="D8057" i="3"/>
  <c r="D8056" i="3"/>
  <c r="D8055" i="3"/>
  <c r="D8054" i="3"/>
  <c r="D8053" i="3"/>
  <c r="D8052" i="3"/>
  <c r="D8051" i="3"/>
  <c r="D8050" i="3"/>
  <c r="D8049" i="3"/>
  <c r="D8048" i="3"/>
  <c r="D8047" i="3"/>
  <c r="D8046" i="3"/>
  <c r="D8045" i="3"/>
  <c r="D8044" i="3"/>
  <c r="D8043" i="3"/>
  <c r="D8042" i="3"/>
  <c r="D8041" i="3"/>
  <c r="D8040" i="3"/>
  <c r="D8039" i="3"/>
  <c r="D8038" i="3"/>
  <c r="D8037" i="3"/>
  <c r="D8036" i="3"/>
  <c r="D8035" i="3"/>
  <c r="AQ375" i="1"/>
  <c r="AP375" i="1"/>
  <c r="I375" i="1"/>
  <c r="H375" i="1"/>
  <c r="F375" i="1"/>
  <c r="D375" i="1"/>
  <c r="J375" i="1"/>
  <c r="K375" i="1"/>
  <c r="L375" i="1"/>
  <c r="M375" i="1"/>
  <c r="N375" i="1"/>
  <c r="O375" i="1"/>
  <c r="P375" i="1"/>
  <c r="Q375" i="1"/>
  <c r="R375" i="1"/>
  <c r="S375" i="1"/>
  <c r="T375" i="1"/>
  <c r="U375" i="1"/>
  <c r="W375" i="1"/>
  <c r="X376" i="1"/>
  <c r="Y375" i="1"/>
  <c r="AA375" i="1"/>
  <c r="AC376" i="1"/>
  <c r="AB375" i="1"/>
  <c r="AD375" i="1"/>
  <c r="AE376" i="1"/>
  <c r="AF375" i="1"/>
  <c r="AI375" i="1"/>
  <c r="AK375" i="1"/>
  <c r="AL375" i="1"/>
  <c r="AM375" i="1"/>
  <c r="AN375" i="1"/>
  <c r="AR375" i="1"/>
  <c r="AT375" i="1"/>
  <c r="AU375" i="1"/>
  <c r="AV375" i="1"/>
  <c r="AW375" i="1"/>
  <c r="AY375" i="1"/>
  <c r="AZ375" i="1"/>
  <c r="BA375" i="1"/>
  <c r="BB375" i="1"/>
  <c r="BC374" i="1"/>
  <c r="BD375" i="1"/>
  <c r="BE375" i="1"/>
  <c r="BF375" i="1"/>
  <c r="BG375" i="1"/>
  <c r="BI375" i="1"/>
  <c r="BK375" i="1"/>
  <c r="BM375" i="1"/>
  <c r="BO375" i="1"/>
  <c r="BQ375" i="1"/>
  <c r="BS375" i="1"/>
  <c r="BU375" i="1"/>
  <c r="BW375" i="1"/>
  <c r="BY375" i="1"/>
  <c r="CA375" i="1"/>
  <c r="D8034" i="3"/>
  <c r="D8033" i="3"/>
  <c r="D8032" i="3"/>
  <c r="D8031" i="3"/>
  <c r="D8030" i="3"/>
  <c r="D8029" i="3"/>
  <c r="D8028" i="3"/>
  <c r="D8027" i="3"/>
  <c r="D8026" i="3"/>
  <c r="D8025" i="3"/>
  <c r="D8024" i="3"/>
  <c r="D8023" i="3"/>
  <c r="D8022" i="3"/>
  <c r="D8021" i="3"/>
  <c r="D8020" i="3"/>
  <c r="D8019" i="3"/>
  <c r="D8018" i="3"/>
  <c r="D8017" i="3"/>
  <c r="D8016" i="3"/>
  <c r="D8015" i="3"/>
  <c r="AQ374" i="1"/>
  <c r="AP374" i="1"/>
  <c r="I374" i="1"/>
  <c r="H374" i="1"/>
  <c r="F374" i="1"/>
  <c r="D374" i="1"/>
  <c r="J374" i="1"/>
  <c r="K374" i="1"/>
  <c r="L374" i="1"/>
  <c r="M374" i="1"/>
  <c r="N374" i="1"/>
  <c r="O374" i="1"/>
  <c r="P374" i="1"/>
  <c r="Q374" i="1"/>
  <c r="R374" i="1"/>
  <c r="S374" i="1"/>
  <c r="T374" i="1"/>
  <c r="U374" i="1"/>
  <c r="W374" i="1"/>
  <c r="X375" i="1"/>
  <c r="Y374" i="1"/>
  <c r="AA374" i="1"/>
  <c r="AC375" i="1"/>
  <c r="AB374" i="1"/>
  <c r="AD374" i="1"/>
  <c r="AE375" i="1"/>
  <c r="AF374" i="1"/>
  <c r="AI374" i="1"/>
  <c r="AK374" i="1"/>
  <c r="AL374" i="1"/>
  <c r="AM374" i="1"/>
  <c r="AN374" i="1"/>
  <c r="AR374" i="1"/>
  <c r="AT374" i="1"/>
  <c r="AU374" i="1"/>
  <c r="AV374" i="1"/>
  <c r="AW374" i="1"/>
  <c r="AY374" i="1"/>
  <c r="AZ374" i="1"/>
  <c r="BA374" i="1"/>
  <c r="BB374" i="1"/>
  <c r="BC373" i="1"/>
  <c r="BD374" i="1"/>
  <c r="BE374" i="1"/>
  <c r="BF374" i="1"/>
  <c r="BG374" i="1"/>
  <c r="BI374" i="1"/>
  <c r="BK374" i="1"/>
  <c r="BM374" i="1"/>
  <c r="BO374" i="1"/>
  <c r="BQ374" i="1"/>
  <c r="BS374" i="1"/>
  <c r="BU374" i="1"/>
  <c r="BW374" i="1"/>
  <c r="BY374" i="1"/>
  <c r="CA374" i="1"/>
  <c r="D8014" i="3"/>
  <c r="D8013" i="3"/>
  <c r="D8012" i="3"/>
  <c r="D8011" i="3"/>
  <c r="D8010" i="3"/>
  <c r="D8009" i="3"/>
  <c r="D8008" i="3"/>
  <c r="D8007" i="3"/>
  <c r="D8006" i="3"/>
  <c r="D8005" i="3"/>
  <c r="D8004" i="3"/>
  <c r="D8003" i="3"/>
  <c r="D8002" i="3"/>
  <c r="D8001" i="3"/>
  <c r="D8000" i="3"/>
  <c r="D7999" i="3"/>
  <c r="D7998" i="3"/>
  <c r="D7997" i="3"/>
  <c r="D7996" i="3"/>
  <c r="D7995" i="3"/>
  <c r="AQ373" i="1"/>
  <c r="AP373" i="1"/>
  <c r="I373" i="1"/>
  <c r="H373" i="1"/>
  <c r="F373" i="1"/>
  <c r="D373" i="1"/>
  <c r="J373" i="1"/>
  <c r="K373" i="1"/>
  <c r="L373" i="1"/>
  <c r="M373" i="1"/>
  <c r="N373" i="1"/>
  <c r="O373" i="1"/>
  <c r="P373" i="1"/>
  <c r="Q373" i="1"/>
  <c r="R373" i="1"/>
  <c r="S373" i="1"/>
  <c r="T373" i="1"/>
  <c r="U373" i="1"/>
  <c r="W373" i="1"/>
  <c r="X374" i="1"/>
  <c r="Y373" i="1"/>
  <c r="AA373" i="1"/>
  <c r="AC374" i="1"/>
  <c r="AB373" i="1"/>
  <c r="AD373" i="1"/>
  <c r="AE374" i="1"/>
  <c r="AF373" i="1"/>
  <c r="AI373" i="1"/>
  <c r="AK373" i="1"/>
  <c r="AL373" i="1"/>
  <c r="AM373" i="1"/>
  <c r="AN373" i="1"/>
  <c r="AR373" i="1"/>
  <c r="AT373" i="1"/>
  <c r="AU373" i="1"/>
  <c r="AV373" i="1"/>
  <c r="AW373" i="1"/>
  <c r="AY373" i="1"/>
  <c r="AZ373" i="1"/>
  <c r="BA373" i="1"/>
  <c r="BB373" i="1"/>
  <c r="BC372" i="1"/>
  <c r="BD373" i="1"/>
  <c r="BE373" i="1"/>
  <c r="BF373" i="1"/>
  <c r="BG373" i="1"/>
  <c r="BI373" i="1"/>
  <c r="BK373" i="1"/>
  <c r="BM373" i="1"/>
  <c r="BO373" i="1"/>
  <c r="BQ373" i="1"/>
  <c r="BS373" i="1"/>
  <c r="BU373" i="1"/>
  <c r="BW373" i="1"/>
  <c r="BY373" i="1"/>
  <c r="CA373" i="1"/>
  <c r="AQ372" i="1"/>
  <c r="AP372" i="1"/>
  <c r="I372" i="1"/>
  <c r="H372" i="1"/>
  <c r="F372" i="1"/>
  <c r="D372" i="1"/>
  <c r="J372" i="1"/>
  <c r="K372" i="1"/>
  <c r="L372" i="1"/>
  <c r="M372" i="1"/>
  <c r="N372" i="1"/>
  <c r="O372" i="1"/>
  <c r="P372" i="1"/>
  <c r="Q372" i="1"/>
  <c r="R372" i="1"/>
  <c r="S372" i="1"/>
  <c r="T372" i="1"/>
  <c r="U372" i="1"/>
  <c r="W372" i="1"/>
  <c r="X373" i="1"/>
  <c r="Y372" i="1"/>
  <c r="AA372" i="1"/>
  <c r="AC373" i="1"/>
  <c r="AB372" i="1"/>
  <c r="AD372" i="1"/>
  <c r="AE373" i="1"/>
  <c r="AF372" i="1"/>
  <c r="AI372" i="1"/>
  <c r="AK372" i="1"/>
  <c r="AL372" i="1"/>
  <c r="AM372" i="1"/>
  <c r="AN372" i="1"/>
  <c r="AR372" i="1"/>
  <c r="AT372" i="1"/>
  <c r="AU372" i="1"/>
  <c r="AV372" i="1"/>
  <c r="AW372" i="1"/>
  <c r="AY372" i="1"/>
  <c r="AZ372" i="1"/>
  <c r="BA372" i="1"/>
  <c r="BB372" i="1"/>
  <c r="BC371" i="1"/>
  <c r="BD372" i="1"/>
  <c r="BE372" i="1"/>
  <c r="BF372" i="1"/>
  <c r="BG372" i="1"/>
  <c r="BI372" i="1"/>
  <c r="BK372" i="1"/>
  <c r="BM372" i="1"/>
  <c r="BO372" i="1"/>
  <c r="BQ372" i="1"/>
  <c r="BS372" i="1"/>
  <c r="BU372" i="1"/>
  <c r="BW372" i="1"/>
  <c r="BY372" i="1"/>
  <c r="CA372" i="1"/>
  <c r="D7994" i="3"/>
  <c r="D7993" i="3"/>
  <c r="D7992" i="3"/>
  <c r="D7991" i="3"/>
  <c r="D7990" i="3"/>
  <c r="D7989" i="3"/>
  <c r="D7988" i="3"/>
  <c r="D7987" i="3"/>
  <c r="D7986" i="3"/>
  <c r="D7985" i="3"/>
  <c r="D7984" i="3"/>
  <c r="D7983" i="3"/>
  <c r="D7982" i="3"/>
  <c r="D7981" i="3"/>
  <c r="D7980" i="3"/>
  <c r="D7979" i="3"/>
  <c r="D7978" i="3"/>
  <c r="D7977" i="3"/>
  <c r="D7976" i="3"/>
  <c r="D7975" i="3"/>
  <c r="D7974" i="3"/>
  <c r="D7973" i="3"/>
  <c r="D7972" i="3"/>
  <c r="D7971" i="3"/>
  <c r="D7970" i="3"/>
  <c r="D7969" i="3"/>
  <c r="D7968" i="3"/>
  <c r="D7967" i="3"/>
  <c r="D7966" i="3"/>
  <c r="D7965" i="3"/>
  <c r="D7964" i="3"/>
  <c r="D7963" i="3"/>
  <c r="D7962" i="3"/>
  <c r="D7961" i="3"/>
  <c r="D7960" i="3"/>
  <c r="D7959" i="3"/>
  <c r="D7958" i="3"/>
  <c r="D7957" i="3"/>
  <c r="D7956" i="3"/>
  <c r="D7955" i="3"/>
  <c r="AQ371" i="1"/>
  <c r="AQ370" i="1"/>
  <c r="AP371" i="1"/>
  <c r="I371" i="1"/>
  <c r="H371" i="1"/>
  <c r="F371" i="1"/>
  <c r="D371" i="1"/>
  <c r="J371" i="1"/>
  <c r="K371" i="1"/>
  <c r="L371" i="1"/>
  <c r="M371" i="1"/>
  <c r="N371" i="1"/>
  <c r="O371" i="1"/>
  <c r="P371" i="1"/>
  <c r="Q371" i="1"/>
  <c r="R371" i="1"/>
  <c r="S371" i="1"/>
  <c r="T371" i="1"/>
  <c r="U371" i="1"/>
  <c r="W371" i="1"/>
  <c r="X372" i="1"/>
  <c r="Y371" i="1"/>
  <c r="AA371" i="1"/>
  <c r="AC372" i="1"/>
  <c r="AB371" i="1"/>
  <c r="AD371" i="1"/>
  <c r="AE372" i="1"/>
  <c r="AF371" i="1"/>
  <c r="AI371" i="1"/>
  <c r="AK371" i="1"/>
  <c r="AL371" i="1"/>
  <c r="AM371" i="1"/>
  <c r="AN371" i="1"/>
  <c r="AR371" i="1"/>
  <c r="AT371" i="1"/>
  <c r="AU371" i="1"/>
  <c r="AV371" i="1"/>
  <c r="AW371" i="1"/>
  <c r="AY371" i="1"/>
  <c r="AZ371" i="1"/>
  <c r="BA371" i="1"/>
  <c r="BB371" i="1"/>
  <c r="BC370" i="1"/>
  <c r="BD371" i="1"/>
  <c r="BE371" i="1"/>
  <c r="BF371" i="1"/>
  <c r="BG371" i="1"/>
  <c r="BI371" i="1"/>
  <c r="BK371" i="1"/>
  <c r="BM371" i="1"/>
  <c r="BO371" i="1"/>
  <c r="BQ371" i="1"/>
  <c r="BS371" i="1"/>
  <c r="BU371" i="1"/>
  <c r="BW371" i="1"/>
  <c r="BY371" i="1"/>
  <c r="CA371" i="1"/>
  <c r="D7954" i="3"/>
  <c r="D7953" i="3"/>
  <c r="D7952" i="3"/>
  <c r="D7951" i="3"/>
  <c r="D7950" i="3"/>
  <c r="D7949" i="3"/>
  <c r="D7948" i="3"/>
  <c r="D7947" i="3"/>
  <c r="D7946" i="3"/>
  <c r="D7945" i="3"/>
  <c r="D7944" i="3"/>
  <c r="D7943" i="3"/>
  <c r="D7942" i="3"/>
  <c r="D7941" i="3"/>
  <c r="D7940" i="3"/>
  <c r="D7939" i="3"/>
  <c r="D7938" i="3"/>
  <c r="D7937" i="3"/>
  <c r="D7936" i="3"/>
  <c r="D7935" i="3"/>
  <c r="AP370" i="1"/>
  <c r="I370" i="1"/>
  <c r="H370" i="1"/>
  <c r="F370" i="1"/>
  <c r="D370" i="1"/>
  <c r="J370" i="1"/>
  <c r="K370" i="1"/>
  <c r="L370" i="1"/>
  <c r="M370" i="1"/>
  <c r="N370" i="1"/>
  <c r="O370" i="1"/>
  <c r="P370" i="1"/>
  <c r="Q370" i="1"/>
  <c r="R370" i="1"/>
  <c r="S370" i="1"/>
  <c r="T370" i="1"/>
  <c r="U370" i="1"/>
  <c r="W370" i="1"/>
  <c r="X371" i="1"/>
  <c r="Y370" i="1"/>
  <c r="AA370" i="1"/>
  <c r="AC371" i="1"/>
  <c r="AB370" i="1"/>
  <c r="AD370" i="1"/>
  <c r="AE371" i="1"/>
  <c r="AF370" i="1"/>
  <c r="AI370" i="1"/>
  <c r="AK370" i="1"/>
  <c r="AL370" i="1"/>
  <c r="AM370" i="1"/>
  <c r="AN370" i="1"/>
  <c r="AR370" i="1"/>
  <c r="AT370" i="1"/>
  <c r="AU370" i="1"/>
  <c r="AV370" i="1"/>
  <c r="AW370" i="1"/>
  <c r="AY370" i="1"/>
  <c r="AZ370" i="1"/>
  <c r="BA370" i="1"/>
  <c r="BB370" i="1"/>
  <c r="BC369" i="1"/>
  <c r="BD370" i="1"/>
  <c r="BE370" i="1"/>
  <c r="BF370" i="1"/>
  <c r="BG370" i="1"/>
  <c r="BI370" i="1"/>
  <c r="BK370" i="1"/>
  <c r="BM370" i="1"/>
  <c r="BO370" i="1"/>
  <c r="BQ370" i="1"/>
  <c r="BS370" i="1"/>
  <c r="BU370" i="1"/>
  <c r="BW370" i="1"/>
  <c r="BY370" i="1"/>
  <c r="CA370" i="1"/>
  <c r="D7934" i="3"/>
  <c r="D7933" i="3"/>
  <c r="D7932" i="3"/>
  <c r="D7931" i="3"/>
  <c r="D7930" i="3"/>
  <c r="D7929" i="3"/>
  <c r="D7928" i="3"/>
  <c r="D7927" i="3"/>
  <c r="D7926" i="3"/>
  <c r="D7925" i="3"/>
  <c r="D7924" i="3"/>
  <c r="D7923" i="3"/>
  <c r="D7922" i="3"/>
  <c r="D7921" i="3"/>
  <c r="D7920" i="3"/>
  <c r="D7919" i="3"/>
  <c r="D7918" i="3"/>
  <c r="D7917" i="3"/>
  <c r="D7916" i="3"/>
  <c r="D7915" i="3"/>
  <c r="AQ369" i="1"/>
  <c r="AP369" i="1"/>
  <c r="I369" i="1"/>
  <c r="H369" i="1"/>
  <c r="F369" i="1"/>
  <c r="D369" i="1"/>
  <c r="J369" i="1"/>
  <c r="K369" i="1"/>
  <c r="L369" i="1"/>
  <c r="M369" i="1"/>
  <c r="N369" i="1"/>
  <c r="O369" i="1"/>
  <c r="P369" i="1"/>
  <c r="Q369" i="1"/>
  <c r="R369" i="1"/>
  <c r="S369" i="1"/>
  <c r="T369" i="1"/>
  <c r="U369" i="1"/>
  <c r="W369" i="1"/>
  <c r="X370" i="1"/>
  <c r="Y369" i="1"/>
  <c r="AA369" i="1"/>
  <c r="AC370" i="1"/>
  <c r="AB369" i="1"/>
  <c r="AD369" i="1"/>
  <c r="AE370" i="1"/>
  <c r="AF369" i="1"/>
  <c r="AI369" i="1"/>
  <c r="AK369" i="1"/>
  <c r="AL369" i="1"/>
  <c r="AM369" i="1"/>
  <c r="AN369" i="1"/>
  <c r="AR369" i="1"/>
  <c r="AT369" i="1"/>
  <c r="AU369" i="1"/>
  <c r="AV369" i="1"/>
  <c r="AW369" i="1"/>
  <c r="AY369" i="1"/>
  <c r="AZ369" i="1"/>
  <c r="BA369" i="1"/>
  <c r="BB369" i="1"/>
  <c r="BC368" i="1"/>
  <c r="BD369" i="1"/>
  <c r="BE369" i="1"/>
  <c r="BF369" i="1"/>
  <c r="BG369" i="1"/>
  <c r="BI369" i="1"/>
  <c r="BK369" i="1"/>
  <c r="BM369" i="1"/>
  <c r="BO369" i="1"/>
  <c r="BQ369" i="1"/>
  <c r="BS369" i="1"/>
  <c r="BU369" i="1"/>
  <c r="BW369" i="1"/>
  <c r="BY369" i="1"/>
  <c r="CA369" i="1"/>
  <c r="AQ368" i="1"/>
  <c r="AP368" i="1"/>
  <c r="AP367" i="1"/>
  <c r="I368" i="1"/>
  <c r="H368" i="1"/>
  <c r="F368" i="1"/>
  <c r="D7914" i="3"/>
  <c r="D7913" i="3"/>
  <c r="D7912" i="3"/>
  <c r="D7911" i="3"/>
  <c r="D7910" i="3"/>
  <c r="D7909" i="3"/>
  <c r="D7908" i="3"/>
  <c r="D7907" i="3"/>
  <c r="D7906" i="3"/>
  <c r="D7905" i="3"/>
  <c r="D7904" i="3"/>
  <c r="D7903" i="3"/>
  <c r="D7902" i="3"/>
  <c r="D7901" i="3"/>
  <c r="D7900" i="3"/>
  <c r="D7899" i="3"/>
  <c r="D7898" i="3"/>
  <c r="D7897" i="3"/>
  <c r="D7896" i="3"/>
  <c r="D7895" i="3"/>
  <c r="D7894" i="3"/>
  <c r="D7893" i="3"/>
  <c r="D7892" i="3"/>
  <c r="D7891" i="3"/>
  <c r="D7890" i="3"/>
  <c r="D7889" i="3"/>
  <c r="D7888" i="3"/>
  <c r="D7887" i="3"/>
  <c r="D7886" i="3"/>
  <c r="D7885" i="3"/>
  <c r="D7884" i="3"/>
  <c r="D7883" i="3"/>
  <c r="D7882" i="3"/>
  <c r="D7881" i="3"/>
  <c r="D7880" i="3"/>
  <c r="D7879" i="3"/>
  <c r="D7878" i="3"/>
  <c r="D7877" i="3"/>
  <c r="D7876" i="3"/>
  <c r="D7875" i="3"/>
  <c r="D368" i="1"/>
  <c r="J368" i="1"/>
  <c r="K368" i="1"/>
  <c r="L368" i="1"/>
  <c r="M368" i="1"/>
  <c r="N368" i="1"/>
  <c r="O368" i="1"/>
  <c r="P368" i="1"/>
  <c r="Q368" i="1"/>
  <c r="R368" i="1"/>
  <c r="S368" i="1"/>
  <c r="T368" i="1"/>
  <c r="U368" i="1"/>
  <c r="W368" i="1"/>
  <c r="X369" i="1"/>
  <c r="Y368" i="1"/>
  <c r="AA368" i="1"/>
  <c r="AC369" i="1"/>
  <c r="AB368" i="1"/>
  <c r="AD368" i="1"/>
  <c r="AE369" i="1"/>
  <c r="AF368" i="1"/>
  <c r="AI368" i="1"/>
  <c r="AK368" i="1"/>
  <c r="AL368" i="1"/>
  <c r="AM368" i="1"/>
  <c r="AN368" i="1"/>
  <c r="AR368" i="1"/>
  <c r="AT368" i="1"/>
  <c r="AU368" i="1"/>
  <c r="AV368" i="1"/>
  <c r="AW368" i="1"/>
  <c r="AY368" i="1"/>
  <c r="AZ368" i="1"/>
  <c r="BA368" i="1"/>
  <c r="BB368" i="1"/>
  <c r="BC367" i="1"/>
  <c r="BD368" i="1"/>
  <c r="BE368" i="1"/>
  <c r="BF368" i="1"/>
  <c r="BG368" i="1"/>
  <c r="BI368" i="1"/>
  <c r="BK368" i="1"/>
  <c r="BM368" i="1"/>
  <c r="BO368" i="1"/>
  <c r="BQ368" i="1"/>
  <c r="BS368" i="1"/>
  <c r="BU368" i="1"/>
  <c r="BW368" i="1"/>
  <c r="BY368" i="1"/>
  <c r="CA368" i="1"/>
  <c r="AQ367" i="1"/>
  <c r="I367" i="1"/>
  <c r="H367" i="1"/>
  <c r="F367" i="1"/>
  <c r="D367" i="1"/>
  <c r="J367" i="1"/>
  <c r="K367" i="1"/>
  <c r="L367" i="1"/>
  <c r="M367" i="1"/>
  <c r="N367" i="1"/>
  <c r="O367" i="1"/>
  <c r="P367" i="1"/>
  <c r="Q367" i="1"/>
  <c r="R367" i="1"/>
  <c r="S367" i="1"/>
  <c r="T367" i="1"/>
  <c r="U367" i="1"/>
  <c r="W367" i="1"/>
  <c r="X368" i="1"/>
  <c r="Y367" i="1"/>
  <c r="AA367" i="1"/>
  <c r="AC368" i="1"/>
  <c r="AB367" i="1"/>
  <c r="AD367" i="1"/>
  <c r="AE368" i="1"/>
  <c r="AF367" i="1"/>
  <c r="AI367" i="1"/>
  <c r="AK367" i="1"/>
  <c r="AL367" i="1"/>
  <c r="AM367" i="1"/>
  <c r="AN367" i="1"/>
  <c r="AR367" i="1"/>
  <c r="AT367" i="1"/>
  <c r="AU367" i="1"/>
  <c r="AV367" i="1"/>
  <c r="AW367" i="1"/>
  <c r="AY367" i="1"/>
  <c r="AZ367" i="1"/>
  <c r="BA367" i="1"/>
  <c r="BB367" i="1"/>
  <c r="BC366" i="1"/>
  <c r="BD367" i="1"/>
  <c r="BE367" i="1"/>
  <c r="BF367" i="1"/>
  <c r="BG367" i="1"/>
  <c r="BI367" i="1"/>
  <c r="BK367" i="1"/>
  <c r="BM367" i="1"/>
  <c r="BO367" i="1"/>
  <c r="BQ367" i="1"/>
  <c r="BS367" i="1"/>
  <c r="BU367" i="1"/>
  <c r="BW367" i="1"/>
  <c r="BY367" i="1"/>
  <c r="CA367" i="1"/>
  <c r="D7874" i="3"/>
  <c r="D7873" i="3"/>
  <c r="D7872" i="3"/>
  <c r="D7871" i="3"/>
  <c r="D7870" i="3"/>
  <c r="D7869" i="3"/>
  <c r="D7868" i="3"/>
  <c r="D7867" i="3"/>
  <c r="D7866" i="3"/>
  <c r="D7865" i="3"/>
  <c r="D7864" i="3"/>
  <c r="D7863" i="3"/>
  <c r="D7862" i="3"/>
  <c r="D7861" i="3"/>
  <c r="D7860" i="3"/>
  <c r="D7859" i="3"/>
  <c r="D7858" i="3"/>
  <c r="D7857" i="3"/>
  <c r="D7856" i="3"/>
  <c r="D7855" i="3"/>
  <c r="AQ366" i="1"/>
  <c r="AP366" i="1"/>
  <c r="I366" i="1"/>
  <c r="H366" i="1"/>
  <c r="F366" i="1"/>
  <c r="D366" i="1"/>
  <c r="J366" i="1"/>
  <c r="D365" i="1"/>
  <c r="K366" i="1"/>
  <c r="L366" i="1"/>
  <c r="M366" i="1"/>
  <c r="N366" i="1"/>
  <c r="O366" i="1"/>
  <c r="P366" i="1"/>
  <c r="Q366" i="1"/>
  <c r="R366" i="1"/>
  <c r="S366" i="1"/>
  <c r="T366" i="1"/>
  <c r="U366" i="1"/>
  <c r="W366" i="1"/>
  <c r="X367" i="1"/>
  <c r="Y366" i="1"/>
  <c r="AA366" i="1"/>
  <c r="AC367" i="1"/>
  <c r="AB366" i="1"/>
  <c r="AD366" i="1"/>
  <c r="AE367" i="1"/>
  <c r="AF366" i="1"/>
  <c r="AI366" i="1"/>
  <c r="AK366" i="1"/>
  <c r="AL366" i="1"/>
  <c r="AM366" i="1"/>
  <c r="AN366" i="1"/>
  <c r="AR366" i="1"/>
  <c r="AT366" i="1"/>
  <c r="AU366" i="1"/>
  <c r="AV366" i="1"/>
  <c r="AW366" i="1"/>
  <c r="AY366" i="1"/>
  <c r="AZ366" i="1"/>
  <c r="BA366" i="1"/>
  <c r="BB366" i="1"/>
  <c r="BC365" i="1"/>
  <c r="BD366" i="1"/>
  <c r="BE366" i="1"/>
  <c r="BF366" i="1"/>
  <c r="BG366" i="1"/>
  <c r="BI366" i="1"/>
  <c r="BK366" i="1"/>
  <c r="BM366" i="1"/>
  <c r="BO366" i="1"/>
  <c r="BQ366" i="1"/>
  <c r="BS366" i="1"/>
  <c r="BU366" i="1"/>
  <c r="BW366" i="1"/>
  <c r="BY366" i="1"/>
  <c r="CA366" i="1"/>
  <c r="D7854" i="3"/>
  <c r="D7853" i="3"/>
  <c r="D7852" i="3"/>
  <c r="D7851" i="3"/>
  <c r="D7850" i="3"/>
  <c r="D7849" i="3"/>
  <c r="D7848" i="3"/>
  <c r="D7847" i="3"/>
  <c r="D7846" i="3"/>
  <c r="D7845" i="3"/>
  <c r="D7844" i="3"/>
  <c r="D7843" i="3"/>
  <c r="D7842" i="3"/>
  <c r="D7841" i="3"/>
  <c r="D7840" i="3"/>
  <c r="D7839" i="3"/>
  <c r="D7838" i="3"/>
  <c r="D7837" i="3"/>
  <c r="D7836" i="3"/>
  <c r="D7835" i="3"/>
  <c r="AQ365" i="1"/>
  <c r="AQ364" i="1"/>
  <c r="AP365" i="1"/>
  <c r="I365" i="1"/>
  <c r="H365" i="1"/>
  <c r="F365" i="1"/>
  <c r="J365" i="1"/>
  <c r="K365" i="1"/>
  <c r="L365" i="1"/>
  <c r="M365" i="1"/>
  <c r="N365" i="1"/>
  <c r="O365" i="1"/>
  <c r="P365" i="1"/>
  <c r="Q365" i="1"/>
  <c r="R365" i="1"/>
  <c r="S365" i="1"/>
  <c r="T365" i="1"/>
  <c r="U365" i="1"/>
  <c r="W365" i="1"/>
  <c r="X366" i="1"/>
  <c r="Y365" i="1"/>
  <c r="AA365" i="1"/>
  <c r="AC366" i="1"/>
  <c r="AB365" i="1"/>
  <c r="AD365" i="1"/>
  <c r="AE366" i="1"/>
  <c r="AF365" i="1"/>
  <c r="AI365" i="1"/>
  <c r="AK365" i="1"/>
  <c r="AL365" i="1"/>
  <c r="AM365" i="1"/>
  <c r="AN365" i="1"/>
  <c r="AR365" i="1"/>
  <c r="AT365" i="1"/>
  <c r="AU365" i="1"/>
  <c r="AV365" i="1"/>
  <c r="AW365" i="1"/>
  <c r="AY365" i="1"/>
  <c r="AZ365" i="1"/>
  <c r="BA365" i="1"/>
  <c r="BB365" i="1"/>
  <c r="BC364" i="1"/>
  <c r="BD365" i="1"/>
  <c r="BE365" i="1"/>
  <c r="BF365" i="1"/>
  <c r="BG365" i="1"/>
  <c r="BI365" i="1"/>
  <c r="BK365" i="1"/>
  <c r="BM365" i="1"/>
  <c r="BO365" i="1"/>
  <c r="BQ365" i="1"/>
  <c r="BS365" i="1"/>
  <c r="BU365" i="1"/>
  <c r="BW365" i="1"/>
  <c r="BY365" i="1"/>
  <c r="CA365" i="1"/>
  <c r="D7834" i="3"/>
  <c r="D7833" i="3"/>
  <c r="D7832" i="3"/>
  <c r="D7831" i="3"/>
  <c r="D7830" i="3"/>
  <c r="D7829" i="3"/>
  <c r="D7828" i="3"/>
  <c r="D7827" i="3"/>
  <c r="D7826" i="3"/>
  <c r="D7825" i="3"/>
  <c r="D7824" i="3"/>
  <c r="D7823" i="3"/>
  <c r="D7822" i="3"/>
  <c r="D7821" i="3"/>
  <c r="D7820" i="3"/>
  <c r="D7819" i="3"/>
  <c r="D7818" i="3"/>
  <c r="D7817" i="3"/>
  <c r="D7816" i="3"/>
  <c r="D7815" i="3"/>
  <c r="AP364" i="1"/>
  <c r="AP363" i="1"/>
  <c r="I364" i="1"/>
  <c r="H364" i="1"/>
  <c r="F364" i="1"/>
  <c r="D364" i="1"/>
  <c r="J364" i="1"/>
  <c r="K364" i="1"/>
  <c r="L364" i="1"/>
  <c r="M364" i="1"/>
  <c r="N364" i="1"/>
  <c r="O364" i="1"/>
  <c r="P364" i="1"/>
  <c r="Q364" i="1"/>
  <c r="R364" i="1"/>
  <c r="S364" i="1"/>
  <c r="T364" i="1"/>
  <c r="U364" i="1"/>
  <c r="W364" i="1"/>
  <c r="X365" i="1"/>
  <c r="Y364" i="1"/>
  <c r="AA364" i="1"/>
  <c r="AC365" i="1"/>
  <c r="AB364" i="1"/>
  <c r="AD364" i="1"/>
  <c r="AE365" i="1"/>
  <c r="AF364" i="1"/>
  <c r="AI364" i="1"/>
  <c r="AK364" i="1"/>
  <c r="AL364" i="1"/>
  <c r="AM364" i="1"/>
  <c r="AN364" i="1"/>
  <c r="AR364" i="1"/>
  <c r="AT364" i="1"/>
  <c r="AU364" i="1"/>
  <c r="AV364" i="1"/>
  <c r="AW364" i="1"/>
  <c r="AY364" i="1"/>
  <c r="AZ364" i="1"/>
  <c r="BA364" i="1"/>
  <c r="BB364" i="1"/>
  <c r="BC363" i="1"/>
  <c r="BD364" i="1"/>
  <c r="BE364" i="1"/>
  <c r="BF364" i="1"/>
  <c r="BG364" i="1"/>
  <c r="BI364" i="1"/>
  <c r="BK364" i="1"/>
  <c r="BM364" i="1"/>
  <c r="BO364" i="1"/>
  <c r="BQ364" i="1"/>
  <c r="BS364" i="1"/>
  <c r="BU364" i="1"/>
  <c r="BW364" i="1"/>
  <c r="BY364" i="1"/>
  <c r="CA364" i="1"/>
  <c r="D7814" i="3"/>
  <c r="D7813" i="3"/>
  <c r="D7812" i="3"/>
  <c r="D7811" i="3"/>
  <c r="D7810" i="3"/>
  <c r="D7809" i="3"/>
  <c r="D7808" i="3"/>
  <c r="D7807" i="3"/>
  <c r="D7806" i="3"/>
  <c r="D7805" i="3"/>
  <c r="D7804" i="3"/>
  <c r="D7803" i="3"/>
  <c r="D7802" i="3"/>
  <c r="D7801" i="3"/>
  <c r="D7800" i="3"/>
  <c r="D7799" i="3"/>
  <c r="D7798" i="3"/>
  <c r="D7797" i="3"/>
  <c r="D7796" i="3"/>
  <c r="D7795" i="3"/>
  <c r="AQ363" i="1"/>
  <c r="I363" i="1"/>
  <c r="H363" i="1"/>
  <c r="F363" i="1"/>
  <c r="D363" i="1"/>
  <c r="J363" i="1"/>
  <c r="K363" i="1"/>
  <c r="L363" i="1"/>
  <c r="M363" i="1"/>
  <c r="N363" i="1"/>
  <c r="O363" i="1"/>
  <c r="P363" i="1"/>
  <c r="Q363" i="1"/>
  <c r="R363" i="1"/>
  <c r="S363" i="1"/>
  <c r="T363" i="1"/>
  <c r="U363" i="1"/>
  <c r="W363" i="1"/>
  <c r="X364" i="1"/>
  <c r="Y363" i="1"/>
  <c r="AA363" i="1"/>
  <c r="AC364" i="1"/>
  <c r="AB363" i="1"/>
  <c r="AD363" i="1"/>
  <c r="AE364" i="1"/>
  <c r="AF363" i="1"/>
  <c r="AI363" i="1"/>
  <c r="AK363" i="1"/>
  <c r="AL363" i="1"/>
  <c r="AM363" i="1"/>
  <c r="AN363" i="1"/>
  <c r="AR363" i="1"/>
  <c r="AT363" i="1"/>
  <c r="AU363" i="1"/>
  <c r="AV363" i="1"/>
  <c r="AW363" i="1"/>
  <c r="AY363" i="1"/>
  <c r="AZ363" i="1"/>
  <c r="BA363" i="1"/>
  <c r="BB363" i="1"/>
  <c r="BC362" i="1"/>
  <c r="BD363" i="1"/>
  <c r="BE363" i="1"/>
  <c r="BF363" i="1"/>
  <c r="BG363" i="1"/>
  <c r="BI363" i="1"/>
  <c r="BK363" i="1"/>
  <c r="BM363" i="1"/>
  <c r="BO363" i="1"/>
  <c r="BQ363" i="1"/>
  <c r="BS363" i="1"/>
  <c r="BU363" i="1"/>
  <c r="BW363" i="1"/>
  <c r="BY363" i="1"/>
  <c r="CA363" i="1"/>
  <c r="D7526" i="3"/>
  <c r="AQ362" i="1"/>
  <c r="AP362" i="1"/>
  <c r="D7794" i="3"/>
  <c r="D7793" i="3"/>
  <c r="D7792" i="3"/>
  <c r="D7791" i="3"/>
  <c r="D7790" i="3"/>
  <c r="D7789" i="3"/>
  <c r="D7788" i="3"/>
  <c r="D7787" i="3"/>
  <c r="D7786" i="3"/>
  <c r="D7785" i="3"/>
  <c r="D7784" i="3"/>
  <c r="D7783" i="3"/>
  <c r="D7782" i="3"/>
  <c r="D7781" i="3"/>
  <c r="D7780" i="3"/>
  <c r="D7779" i="3"/>
  <c r="D7778" i="3"/>
  <c r="D7777" i="3"/>
  <c r="D7776" i="3"/>
  <c r="D7775" i="3"/>
  <c r="I362" i="1"/>
  <c r="H362" i="1"/>
  <c r="F362" i="1"/>
  <c r="D362" i="1"/>
  <c r="J362" i="1"/>
  <c r="K362" i="1"/>
  <c r="L362" i="1"/>
  <c r="M362" i="1"/>
  <c r="N362" i="1"/>
  <c r="O362" i="1"/>
  <c r="P362" i="1"/>
  <c r="Q362" i="1"/>
  <c r="R362" i="1"/>
  <c r="S362" i="1"/>
  <c r="T362" i="1"/>
  <c r="U362" i="1"/>
  <c r="W362" i="1"/>
  <c r="X363" i="1"/>
  <c r="Y362" i="1"/>
  <c r="AA362" i="1"/>
  <c r="AC363" i="1"/>
  <c r="AB362" i="1"/>
  <c r="AD362" i="1"/>
  <c r="AE363" i="1"/>
  <c r="AF362" i="1"/>
  <c r="AI362" i="1"/>
  <c r="AK362" i="1"/>
  <c r="AL362" i="1"/>
  <c r="AM362" i="1"/>
  <c r="AN362" i="1"/>
  <c r="AR362" i="1"/>
  <c r="AT362" i="1"/>
  <c r="AU362" i="1"/>
  <c r="AV362" i="1"/>
  <c r="AW362" i="1"/>
  <c r="AY362" i="1"/>
  <c r="AZ362" i="1"/>
  <c r="BA362" i="1"/>
  <c r="BB362" i="1"/>
  <c r="BC361" i="1"/>
  <c r="BD362" i="1"/>
  <c r="BE362" i="1"/>
  <c r="BF362" i="1"/>
  <c r="BG362" i="1"/>
  <c r="BI362" i="1"/>
  <c r="BK362" i="1"/>
  <c r="BM362" i="1"/>
  <c r="BO362" i="1"/>
  <c r="BQ362" i="1"/>
  <c r="BS362" i="1"/>
  <c r="BU362" i="1"/>
  <c r="BW362" i="1"/>
  <c r="BY362" i="1"/>
  <c r="CA362" i="1"/>
  <c r="D7774" i="3"/>
  <c r="D7773" i="3"/>
  <c r="D7772" i="3"/>
  <c r="D7771" i="3"/>
  <c r="D7770" i="3"/>
  <c r="D7769" i="3"/>
  <c r="D7768" i="3"/>
  <c r="D7767" i="3"/>
  <c r="D7766" i="3"/>
  <c r="D7765" i="3"/>
  <c r="D7764" i="3"/>
  <c r="D7763" i="3"/>
  <c r="D7762" i="3"/>
  <c r="D7761" i="3"/>
  <c r="D7760" i="3"/>
  <c r="D7759" i="3"/>
  <c r="D7758" i="3"/>
  <c r="D7757" i="3"/>
  <c r="D7756" i="3"/>
  <c r="D7755" i="3"/>
  <c r="AQ361" i="1"/>
  <c r="AP361" i="1"/>
  <c r="I361" i="1"/>
  <c r="H361" i="1"/>
  <c r="F361" i="1"/>
  <c r="D361" i="1"/>
  <c r="J361" i="1"/>
  <c r="K361" i="1"/>
  <c r="L361" i="1"/>
  <c r="M361" i="1"/>
  <c r="N361" i="1"/>
  <c r="O361" i="1"/>
  <c r="P361" i="1"/>
  <c r="Q361" i="1"/>
  <c r="R361" i="1"/>
  <c r="S361" i="1"/>
  <c r="T361" i="1"/>
  <c r="U361" i="1"/>
  <c r="W361" i="1"/>
  <c r="X362" i="1"/>
  <c r="Y361" i="1"/>
  <c r="AA361" i="1"/>
  <c r="AC362" i="1"/>
  <c r="AB361" i="1"/>
  <c r="AD361" i="1"/>
  <c r="AE362" i="1"/>
  <c r="AF361" i="1"/>
  <c r="AI361" i="1"/>
  <c r="AK361" i="1"/>
  <c r="AL361" i="1"/>
  <c r="AM361" i="1"/>
  <c r="AN361" i="1"/>
  <c r="AR361" i="1"/>
  <c r="AT361" i="1"/>
  <c r="AU361" i="1"/>
  <c r="AV361" i="1"/>
  <c r="AW361" i="1"/>
  <c r="AY361" i="1"/>
  <c r="AZ361" i="1"/>
  <c r="BA361" i="1"/>
  <c r="BB361" i="1"/>
  <c r="BC360" i="1"/>
  <c r="BD361" i="1"/>
  <c r="BE361" i="1"/>
  <c r="BF361" i="1"/>
  <c r="BG361" i="1"/>
  <c r="BI361" i="1"/>
  <c r="BK361" i="1"/>
  <c r="BM361" i="1"/>
  <c r="BO361" i="1"/>
  <c r="BQ361" i="1"/>
  <c r="BS361" i="1"/>
  <c r="BU361" i="1"/>
  <c r="BW361" i="1"/>
  <c r="BY361" i="1"/>
  <c r="CA361" i="1"/>
  <c r="D7754" i="3"/>
  <c r="D7753" i="3"/>
  <c r="D7752" i="3"/>
  <c r="D7751" i="3"/>
  <c r="D7750" i="3"/>
  <c r="D7749" i="3"/>
  <c r="D7748" i="3"/>
  <c r="D7747" i="3"/>
  <c r="D7746" i="3"/>
  <c r="D7745" i="3"/>
  <c r="D7744" i="3"/>
  <c r="D7743" i="3"/>
  <c r="D7742" i="3"/>
  <c r="D7741" i="3"/>
  <c r="D7740" i="3"/>
  <c r="D7739" i="3"/>
  <c r="D7738" i="3"/>
  <c r="D7737" i="3"/>
  <c r="D7736" i="3"/>
  <c r="D7735" i="3"/>
  <c r="AQ360" i="1"/>
  <c r="AP360" i="1"/>
  <c r="I360" i="1"/>
  <c r="H360" i="1"/>
  <c r="F360" i="1"/>
  <c r="D360" i="1"/>
  <c r="J360" i="1"/>
  <c r="K360" i="1"/>
  <c r="L360" i="1"/>
  <c r="M360" i="1"/>
  <c r="N360" i="1"/>
  <c r="O360" i="1"/>
  <c r="P360" i="1"/>
  <c r="Q360" i="1"/>
  <c r="R360" i="1"/>
  <c r="S360" i="1"/>
  <c r="T360" i="1"/>
  <c r="U360" i="1"/>
  <c r="W360" i="1"/>
  <c r="X361" i="1"/>
  <c r="Y360" i="1"/>
  <c r="AA360" i="1"/>
  <c r="AC361" i="1"/>
  <c r="AB360" i="1"/>
  <c r="AD360" i="1"/>
  <c r="AE361" i="1"/>
  <c r="AF360" i="1"/>
  <c r="AI360" i="1"/>
  <c r="AK360" i="1"/>
  <c r="AL360" i="1"/>
  <c r="AM360" i="1"/>
  <c r="AN360" i="1"/>
  <c r="AR360" i="1"/>
  <c r="AT360" i="1"/>
  <c r="AU360" i="1"/>
  <c r="AV360" i="1"/>
  <c r="AW360" i="1"/>
  <c r="AY360" i="1"/>
  <c r="AZ360" i="1"/>
  <c r="BA360" i="1"/>
  <c r="BB360" i="1"/>
  <c r="BC359" i="1"/>
  <c r="BD360" i="1"/>
  <c r="BE360" i="1"/>
  <c r="BF360" i="1"/>
  <c r="BG360" i="1"/>
  <c r="BI360" i="1"/>
  <c r="BK360" i="1"/>
  <c r="BM360" i="1"/>
  <c r="BO360" i="1"/>
  <c r="BQ360" i="1"/>
  <c r="BS360" i="1"/>
  <c r="BU360" i="1"/>
  <c r="BW360" i="1"/>
  <c r="BY360" i="1"/>
  <c r="CA360" i="1"/>
  <c r="AQ359" i="1"/>
  <c r="AP359" i="1"/>
  <c r="D7734" i="3"/>
  <c r="D7733" i="3"/>
  <c r="D7732" i="3"/>
  <c r="D7731" i="3"/>
  <c r="D7730" i="3"/>
  <c r="D7729" i="3"/>
  <c r="D7728" i="3"/>
  <c r="D7727" i="3"/>
  <c r="D7726" i="3"/>
  <c r="D7725" i="3"/>
  <c r="D7724" i="3"/>
  <c r="D7723" i="3"/>
  <c r="D7722" i="3"/>
  <c r="D7721" i="3"/>
  <c r="D7720" i="3"/>
  <c r="D7719" i="3"/>
  <c r="D7718" i="3"/>
  <c r="D7717" i="3"/>
  <c r="D7716" i="3"/>
  <c r="D7715" i="3"/>
  <c r="I359" i="1"/>
  <c r="H359" i="1"/>
  <c r="F359" i="1"/>
  <c r="D359" i="1"/>
  <c r="J359" i="1"/>
  <c r="K359" i="1"/>
  <c r="L359" i="1"/>
  <c r="M359" i="1"/>
  <c r="N359" i="1"/>
  <c r="O359" i="1"/>
  <c r="P359" i="1"/>
  <c r="Q359" i="1"/>
  <c r="R359" i="1"/>
  <c r="S359" i="1"/>
  <c r="T359" i="1"/>
  <c r="U359" i="1"/>
  <c r="W359" i="1"/>
  <c r="X360" i="1"/>
  <c r="Y359" i="1"/>
  <c r="AA359" i="1"/>
  <c r="AC360" i="1"/>
  <c r="AB359" i="1"/>
  <c r="AD359" i="1"/>
  <c r="AE360" i="1"/>
  <c r="AF359" i="1"/>
  <c r="AI359" i="1"/>
  <c r="AK359" i="1"/>
  <c r="AL359" i="1"/>
  <c r="AM359" i="1"/>
  <c r="AN359" i="1"/>
  <c r="AR359" i="1"/>
  <c r="AT359" i="1"/>
  <c r="AU359" i="1"/>
  <c r="AV359" i="1"/>
  <c r="AW359" i="1"/>
  <c r="AY359" i="1"/>
  <c r="AZ359" i="1"/>
  <c r="BA359" i="1"/>
  <c r="BB359" i="1"/>
  <c r="BC358" i="1"/>
  <c r="BD359" i="1"/>
  <c r="BE359" i="1"/>
  <c r="BF359" i="1"/>
  <c r="BG359" i="1"/>
  <c r="BI359" i="1"/>
  <c r="BK359" i="1"/>
  <c r="BM359" i="1"/>
  <c r="BO359" i="1"/>
  <c r="BQ359" i="1"/>
  <c r="BS359" i="1"/>
  <c r="BU359" i="1"/>
  <c r="BW359" i="1"/>
  <c r="BY359" i="1"/>
  <c r="CA359" i="1"/>
  <c r="AQ358" i="1"/>
  <c r="AP358" i="1"/>
  <c r="I358" i="1"/>
  <c r="H358" i="1"/>
  <c r="F358" i="1"/>
  <c r="D358" i="1"/>
  <c r="J358" i="1"/>
  <c r="K358" i="1"/>
  <c r="L358" i="1"/>
  <c r="M358" i="1"/>
  <c r="N358" i="1"/>
  <c r="O358" i="1"/>
  <c r="P358" i="1"/>
  <c r="Q358" i="1"/>
  <c r="R358" i="1"/>
  <c r="S358" i="1"/>
  <c r="T358" i="1"/>
  <c r="U358" i="1"/>
  <c r="W358" i="1"/>
  <c r="X359" i="1"/>
  <c r="Y358" i="1"/>
  <c r="AA358" i="1"/>
  <c r="AC359" i="1"/>
  <c r="AB358" i="1"/>
  <c r="AD358" i="1"/>
  <c r="AE359" i="1"/>
  <c r="AF358" i="1"/>
  <c r="AI358" i="1"/>
  <c r="AK358" i="1"/>
  <c r="AL358" i="1"/>
  <c r="AM358" i="1"/>
  <c r="AN358" i="1"/>
  <c r="AR358" i="1"/>
  <c r="AT358" i="1"/>
  <c r="AU358" i="1"/>
  <c r="AV358" i="1"/>
  <c r="AW358" i="1"/>
  <c r="AY358" i="1"/>
  <c r="AZ358" i="1"/>
  <c r="BA358" i="1"/>
  <c r="BB358" i="1"/>
  <c r="BC357" i="1"/>
  <c r="BD358" i="1"/>
  <c r="BE358" i="1"/>
  <c r="BF358" i="1"/>
  <c r="BG358" i="1"/>
  <c r="BI358" i="1"/>
  <c r="BK358" i="1"/>
  <c r="BM358" i="1"/>
  <c r="BO358" i="1"/>
  <c r="BQ358" i="1"/>
  <c r="BS358" i="1"/>
  <c r="BU358" i="1"/>
  <c r="BW358" i="1"/>
  <c r="BY358" i="1"/>
  <c r="CA358" i="1"/>
  <c r="D7714" i="3"/>
  <c r="D7713" i="3"/>
  <c r="D7712" i="3"/>
  <c r="D7711" i="3"/>
  <c r="D7710" i="3"/>
  <c r="D7709" i="3"/>
  <c r="D7708" i="3"/>
  <c r="D7707" i="3"/>
  <c r="D7706" i="3"/>
  <c r="D7705" i="3"/>
  <c r="D7704" i="3"/>
  <c r="D7703" i="3"/>
  <c r="D7702" i="3"/>
  <c r="D7701" i="3"/>
  <c r="D7700" i="3"/>
  <c r="D7699" i="3"/>
  <c r="D7698" i="3"/>
  <c r="D7697" i="3"/>
  <c r="D7696" i="3"/>
  <c r="D7695" i="3"/>
  <c r="AQ357" i="1"/>
  <c r="AP357" i="1"/>
  <c r="I357" i="1"/>
  <c r="H357" i="1"/>
  <c r="F357" i="1"/>
  <c r="D357" i="1"/>
  <c r="J357" i="1"/>
  <c r="K357" i="1"/>
  <c r="L357" i="1"/>
  <c r="M357" i="1"/>
  <c r="N357" i="1"/>
  <c r="O357" i="1"/>
  <c r="P357" i="1"/>
  <c r="Q357" i="1"/>
  <c r="R357" i="1"/>
  <c r="S357" i="1"/>
  <c r="T357" i="1"/>
  <c r="U357" i="1"/>
  <c r="W357" i="1"/>
  <c r="X358" i="1"/>
  <c r="Y357" i="1"/>
  <c r="AA357" i="1"/>
  <c r="AC358" i="1"/>
  <c r="AB357" i="1"/>
  <c r="AD357" i="1"/>
  <c r="AE358" i="1"/>
  <c r="AF357" i="1"/>
  <c r="AI357" i="1"/>
  <c r="AK357" i="1"/>
  <c r="AL357" i="1"/>
  <c r="AM357" i="1"/>
  <c r="AN357" i="1"/>
  <c r="AR357" i="1"/>
  <c r="AT357" i="1"/>
  <c r="AU357" i="1"/>
  <c r="AV357" i="1"/>
  <c r="AW357" i="1"/>
  <c r="AY357" i="1"/>
  <c r="AZ357" i="1"/>
  <c r="BA357" i="1"/>
  <c r="BB357" i="1"/>
  <c r="BC356" i="1"/>
  <c r="BD357" i="1"/>
  <c r="BE357" i="1"/>
  <c r="BF357" i="1"/>
  <c r="BG357" i="1"/>
  <c r="BI357" i="1"/>
  <c r="BK357" i="1"/>
  <c r="BM357" i="1"/>
  <c r="BO357" i="1"/>
  <c r="BQ357" i="1"/>
  <c r="BS357" i="1"/>
  <c r="BU357" i="1"/>
  <c r="BW357" i="1"/>
  <c r="BY357" i="1"/>
  <c r="CA357" i="1"/>
  <c r="D7676" i="3"/>
  <c r="D7677" i="3"/>
  <c r="D7678" i="3"/>
  <c r="D7679" i="3"/>
  <c r="D7680" i="3"/>
  <c r="D7681" i="3"/>
  <c r="D7682" i="3"/>
  <c r="D7683" i="3"/>
  <c r="D7684" i="3"/>
  <c r="D7685" i="3"/>
  <c r="D7686" i="3"/>
  <c r="D7687" i="3"/>
  <c r="D7688" i="3"/>
  <c r="D7689" i="3"/>
  <c r="D7690" i="3"/>
  <c r="D7691" i="3"/>
  <c r="D7692" i="3"/>
  <c r="D7693" i="3"/>
  <c r="D7694" i="3"/>
  <c r="D7675" i="3"/>
  <c r="D7656" i="3"/>
  <c r="D7657" i="3"/>
  <c r="D7658" i="3"/>
  <c r="D7659" i="3"/>
  <c r="D7660" i="3"/>
  <c r="D7661" i="3"/>
  <c r="D7662" i="3"/>
  <c r="D7663" i="3"/>
  <c r="D7664" i="3"/>
  <c r="D7665" i="3"/>
  <c r="D7666" i="3"/>
  <c r="D7667" i="3"/>
  <c r="D7668" i="3"/>
  <c r="D7669" i="3"/>
  <c r="D7670" i="3"/>
  <c r="D7671" i="3"/>
  <c r="D7672" i="3"/>
  <c r="D7673" i="3"/>
  <c r="D7674" i="3"/>
  <c r="D7655" i="3"/>
  <c r="AQ356" i="1"/>
  <c r="AP356" i="1"/>
  <c r="I356" i="1"/>
  <c r="H356" i="1"/>
  <c r="F356" i="1"/>
  <c r="D356" i="1"/>
  <c r="K356" i="1"/>
  <c r="L356" i="1"/>
  <c r="M356" i="1"/>
  <c r="N356" i="1"/>
  <c r="O356" i="1"/>
  <c r="P356" i="1"/>
  <c r="R356" i="1"/>
  <c r="S356" i="1"/>
  <c r="T356" i="1"/>
  <c r="U356" i="1"/>
  <c r="W356" i="1"/>
  <c r="X357" i="1"/>
  <c r="Y356" i="1"/>
  <c r="AA356" i="1"/>
  <c r="AC357" i="1"/>
  <c r="AB356" i="1"/>
  <c r="AD356" i="1"/>
  <c r="AE357" i="1"/>
  <c r="AF356" i="1"/>
  <c r="AI356" i="1"/>
  <c r="AK356" i="1"/>
  <c r="AL356" i="1"/>
  <c r="AM356" i="1"/>
  <c r="AN356" i="1"/>
  <c r="AR356" i="1"/>
  <c r="AT356" i="1"/>
  <c r="AU356" i="1"/>
  <c r="AV356" i="1"/>
  <c r="AW356" i="1"/>
  <c r="AY356" i="1"/>
  <c r="AZ356" i="1"/>
  <c r="BA356" i="1"/>
  <c r="BB356" i="1"/>
  <c r="BC355" i="1"/>
  <c r="BD356" i="1"/>
  <c r="BE356" i="1"/>
  <c r="BF356" i="1"/>
  <c r="BG356" i="1"/>
  <c r="BI356" i="1"/>
  <c r="BK356" i="1"/>
  <c r="BM356" i="1"/>
  <c r="BO356" i="1"/>
  <c r="BQ356" i="1"/>
  <c r="BS356" i="1"/>
  <c r="BU356" i="1"/>
  <c r="BW356" i="1"/>
  <c r="BY356" i="1"/>
  <c r="CA356" i="1"/>
  <c r="D7636" i="3"/>
  <c r="D7637" i="3"/>
  <c r="D7638" i="3"/>
  <c r="D7639" i="3"/>
  <c r="D7640" i="3"/>
  <c r="D7641" i="3"/>
  <c r="D7642" i="3"/>
  <c r="D7643" i="3"/>
  <c r="D7644" i="3"/>
  <c r="D7645" i="3"/>
  <c r="D7646" i="3"/>
  <c r="D7647" i="3"/>
  <c r="D7648" i="3"/>
  <c r="D7649" i="3"/>
  <c r="D7650" i="3"/>
  <c r="D7651" i="3"/>
  <c r="D7652" i="3"/>
  <c r="D7653" i="3"/>
  <c r="D7654" i="3"/>
  <c r="D7635" i="3"/>
  <c r="D7616" i="3"/>
  <c r="D7617" i="3"/>
  <c r="D7618" i="3"/>
  <c r="D7619" i="3"/>
  <c r="D7620" i="3"/>
  <c r="D7621" i="3"/>
  <c r="D7622" i="3"/>
  <c r="D7623" i="3"/>
  <c r="D7624" i="3"/>
  <c r="D7625" i="3"/>
  <c r="D7626" i="3"/>
  <c r="D7627" i="3"/>
  <c r="D7628" i="3"/>
  <c r="D7629" i="3"/>
  <c r="D7630" i="3"/>
  <c r="D7631" i="3"/>
  <c r="D7632" i="3"/>
  <c r="D7633" i="3"/>
  <c r="D7634" i="3"/>
  <c r="D7615" i="3"/>
  <c r="AQ355" i="1"/>
  <c r="AP355" i="1"/>
  <c r="I355" i="1"/>
  <c r="H355" i="1"/>
  <c r="F355" i="1"/>
  <c r="D355" i="1"/>
  <c r="K355" i="1"/>
  <c r="L355" i="1"/>
  <c r="M355" i="1"/>
  <c r="N355" i="1"/>
  <c r="O355" i="1"/>
  <c r="P355" i="1"/>
  <c r="R355" i="1"/>
  <c r="S355" i="1"/>
  <c r="T355" i="1"/>
  <c r="U355" i="1"/>
  <c r="W355" i="1"/>
  <c r="X356" i="1"/>
  <c r="Y355" i="1"/>
  <c r="AA355" i="1"/>
  <c r="AC356" i="1"/>
  <c r="AB355" i="1"/>
  <c r="AD355" i="1"/>
  <c r="AE356" i="1"/>
  <c r="AF355" i="1"/>
  <c r="AI355" i="1"/>
  <c r="AK355" i="1"/>
  <c r="AL355" i="1"/>
  <c r="AM355" i="1"/>
  <c r="AN355" i="1"/>
  <c r="AR355" i="1"/>
  <c r="AT355" i="1"/>
  <c r="AU355" i="1"/>
  <c r="AV355" i="1"/>
  <c r="AW355" i="1"/>
  <c r="AY355" i="1"/>
  <c r="AZ355" i="1"/>
  <c r="BA355" i="1"/>
  <c r="BB355" i="1"/>
  <c r="BC354" i="1"/>
  <c r="BD355" i="1"/>
  <c r="BE355" i="1"/>
  <c r="BF355" i="1"/>
  <c r="BG355" i="1"/>
  <c r="BI355" i="1"/>
  <c r="BK355" i="1"/>
  <c r="BM355" i="1"/>
  <c r="BO355" i="1"/>
  <c r="BQ355" i="1"/>
  <c r="BS355" i="1"/>
  <c r="BU355" i="1"/>
  <c r="BW355" i="1"/>
  <c r="BY355" i="1"/>
  <c r="CA355" i="1"/>
  <c r="AQ354" i="1"/>
  <c r="AP354" i="1"/>
  <c r="I354" i="1"/>
  <c r="H354" i="1"/>
  <c r="F354" i="1"/>
  <c r="D354" i="1"/>
  <c r="K354" i="1"/>
  <c r="L354" i="1"/>
  <c r="M354" i="1"/>
  <c r="N354" i="1"/>
  <c r="O354" i="1"/>
  <c r="P354" i="1"/>
  <c r="R354" i="1"/>
  <c r="S354" i="1"/>
  <c r="T354" i="1"/>
  <c r="U354" i="1"/>
  <c r="W354" i="1"/>
  <c r="X355" i="1"/>
  <c r="Y354" i="1"/>
  <c r="AA354" i="1"/>
  <c r="AC355" i="1"/>
  <c r="AB354" i="1"/>
  <c r="AD354" i="1"/>
  <c r="AE355" i="1"/>
  <c r="AF354" i="1"/>
  <c r="AI354" i="1"/>
  <c r="AK354" i="1"/>
  <c r="AL354" i="1"/>
  <c r="AM354" i="1"/>
  <c r="AN354" i="1"/>
  <c r="AR354" i="1"/>
  <c r="AT354" i="1"/>
  <c r="AU354" i="1"/>
  <c r="AV354" i="1"/>
  <c r="AW354" i="1"/>
  <c r="AY354" i="1"/>
  <c r="AZ354" i="1"/>
  <c r="BA354" i="1"/>
  <c r="BB354" i="1"/>
  <c r="BC353" i="1"/>
  <c r="BD354" i="1"/>
  <c r="BE354" i="1"/>
  <c r="BF354" i="1"/>
  <c r="BG354" i="1"/>
  <c r="BI354" i="1"/>
  <c r="BK354" i="1"/>
  <c r="BM354" i="1"/>
  <c r="BO354" i="1"/>
  <c r="BQ354" i="1"/>
  <c r="BS354" i="1"/>
  <c r="BU354" i="1"/>
  <c r="BW354" i="1"/>
  <c r="BY354" i="1"/>
  <c r="CA354" i="1"/>
  <c r="AQ353" i="1"/>
  <c r="AP353" i="1"/>
  <c r="I353" i="1"/>
  <c r="H353" i="1"/>
  <c r="F353" i="1"/>
  <c r="D353" i="1"/>
  <c r="K353" i="1"/>
  <c r="L353" i="1"/>
  <c r="M353" i="1"/>
  <c r="N353" i="1"/>
  <c r="O353" i="1"/>
  <c r="P353" i="1"/>
  <c r="R353" i="1"/>
  <c r="S353" i="1"/>
  <c r="T353" i="1"/>
  <c r="U353" i="1"/>
  <c r="W353" i="1"/>
  <c r="X354" i="1"/>
  <c r="Y353" i="1"/>
  <c r="AA353" i="1"/>
  <c r="AC354" i="1"/>
  <c r="AB353" i="1"/>
  <c r="AD353" i="1"/>
  <c r="AE354" i="1"/>
  <c r="AF353" i="1"/>
  <c r="AI353" i="1"/>
  <c r="AK353" i="1"/>
  <c r="AL353" i="1"/>
  <c r="AM353" i="1"/>
  <c r="AN353" i="1"/>
  <c r="AR353" i="1"/>
  <c r="AT353" i="1"/>
  <c r="AU353" i="1"/>
  <c r="AV353" i="1"/>
  <c r="AW353" i="1"/>
  <c r="AY353" i="1"/>
  <c r="AZ353" i="1"/>
  <c r="BA353" i="1"/>
  <c r="BB353" i="1"/>
  <c r="BC352" i="1"/>
  <c r="BD353" i="1"/>
  <c r="BE353" i="1"/>
  <c r="BF353" i="1"/>
  <c r="BG353" i="1"/>
  <c r="BI353" i="1"/>
  <c r="BK353" i="1"/>
  <c r="BM353" i="1"/>
  <c r="BO353" i="1"/>
  <c r="BQ353" i="1"/>
  <c r="BS353" i="1"/>
  <c r="BU353" i="1"/>
  <c r="BW353" i="1"/>
  <c r="BY353" i="1"/>
  <c r="CA353" i="1"/>
  <c r="D7611" i="3"/>
  <c r="D7596" i="3"/>
  <c r="D7597" i="3"/>
  <c r="D7598" i="3"/>
  <c r="D7599" i="3"/>
  <c r="D7600" i="3"/>
  <c r="D7601" i="3"/>
  <c r="D7602" i="3"/>
  <c r="D7603" i="3"/>
  <c r="D7604" i="3"/>
  <c r="D7605" i="3"/>
  <c r="D7606" i="3"/>
  <c r="D7607" i="3"/>
  <c r="D7608" i="3"/>
  <c r="D7609" i="3"/>
  <c r="D7610" i="3"/>
  <c r="D7612" i="3"/>
  <c r="D7613" i="3"/>
  <c r="D7614" i="3"/>
  <c r="D7595" i="3"/>
  <c r="H352" i="1"/>
  <c r="AQ352" i="1"/>
  <c r="AP352" i="1"/>
  <c r="I352" i="1"/>
  <c r="I351" i="1"/>
  <c r="J352" i="1"/>
  <c r="F352" i="1"/>
  <c r="D352" i="1"/>
  <c r="D7576" i="3"/>
  <c r="D7577" i="3"/>
  <c r="D7578" i="3"/>
  <c r="D7579" i="3"/>
  <c r="D7580" i="3"/>
  <c r="D7581" i="3"/>
  <c r="D7582" i="3"/>
  <c r="D7583" i="3"/>
  <c r="D7584" i="3"/>
  <c r="D7585" i="3"/>
  <c r="D7586" i="3"/>
  <c r="D7587" i="3"/>
  <c r="D7588" i="3"/>
  <c r="D7589" i="3"/>
  <c r="D7590" i="3"/>
  <c r="D7591" i="3"/>
  <c r="D7592" i="3"/>
  <c r="D7593" i="3"/>
  <c r="D7594" i="3"/>
  <c r="D7575" i="3"/>
  <c r="CA352" i="1"/>
  <c r="BY352" i="1"/>
  <c r="BW352" i="1"/>
  <c r="BU352" i="1"/>
  <c r="BS352" i="1"/>
  <c r="BQ352" i="1"/>
  <c r="BO352" i="1"/>
  <c r="BM352" i="1"/>
  <c r="BK352" i="1"/>
  <c r="BI352" i="1"/>
  <c r="BB352" i="1"/>
  <c r="BA352" i="1"/>
  <c r="AZ352" i="1"/>
  <c r="AY352" i="1"/>
  <c r="AW352" i="1"/>
  <c r="AV352" i="1"/>
  <c r="AU352" i="1"/>
  <c r="AT352" i="1"/>
  <c r="AR352" i="1"/>
  <c r="AN352" i="1"/>
  <c r="AM352" i="1"/>
  <c r="AL352" i="1"/>
  <c r="AK352" i="1"/>
  <c r="AD352" i="1"/>
  <c r="AE353" i="1"/>
  <c r="AB352" i="1"/>
  <c r="AA352" i="1"/>
  <c r="AC353" i="1"/>
  <c r="AA351" i="1"/>
  <c r="AC352" i="1"/>
  <c r="Y352" i="1"/>
  <c r="W352" i="1"/>
  <c r="X353" i="1"/>
  <c r="W351" i="1"/>
  <c r="X352" i="1"/>
  <c r="U352" i="1"/>
  <c r="T352" i="1"/>
  <c r="S352" i="1"/>
  <c r="R352" i="1"/>
  <c r="Q352" i="1"/>
  <c r="P352" i="1"/>
  <c r="O352" i="1"/>
  <c r="N352" i="1"/>
  <c r="M352" i="1"/>
  <c r="L352" i="1"/>
  <c r="K352" i="1"/>
  <c r="AQ351" i="1"/>
  <c r="AP351" i="1"/>
  <c r="I350" i="1"/>
  <c r="J351" i="1"/>
  <c r="H351" i="1"/>
  <c r="F351" i="1"/>
  <c r="D351" i="1"/>
  <c r="K351" i="1"/>
  <c r="L351" i="1"/>
  <c r="M351" i="1"/>
  <c r="N351" i="1"/>
  <c r="O351" i="1"/>
  <c r="P351" i="1"/>
  <c r="Q351" i="1"/>
  <c r="R351" i="1"/>
  <c r="S351" i="1"/>
  <c r="T351" i="1"/>
  <c r="U351" i="1"/>
  <c r="W350" i="1"/>
  <c r="X351" i="1"/>
  <c r="Y351" i="1"/>
  <c r="AB351" i="1"/>
  <c r="AA350" i="1"/>
  <c r="AC351" i="1"/>
  <c r="AD351" i="1"/>
  <c r="AD350" i="1"/>
  <c r="AE351" i="1"/>
  <c r="AF351" i="1"/>
  <c r="AD349" i="1"/>
  <c r="AE350" i="1"/>
  <c r="AG351" i="1"/>
  <c r="AH351" i="1"/>
  <c r="AI351" i="1"/>
  <c r="AK351" i="1"/>
  <c r="AL351" i="1"/>
  <c r="AM351" i="1"/>
  <c r="AN351" i="1"/>
  <c r="AR351" i="1"/>
  <c r="AT351" i="1"/>
  <c r="AU351" i="1"/>
  <c r="AV351" i="1"/>
  <c r="AW351" i="1"/>
  <c r="AY351" i="1"/>
  <c r="AZ351" i="1"/>
  <c r="BA351" i="1"/>
  <c r="BB351" i="1"/>
  <c r="BC351" i="1"/>
  <c r="BF351" i="1"/>
  <c r="BG351" i="1"/>
  <c r="BI351" i="1"/>
  <c r="BK351" i="1"/>
  <c r="BM351" i="1"/>
  <c r="BO351" i="1"/>
  <c r="BQ351" i="1"/>
  <c r="BS351" i="1"/>
  <c r="BU351" i="1"/>
  <c r="BW351" i="1"/>
  <c r="BY351" i="1"/>
  <c r="CA351" i="1"/>
  <c r="AQ348" i="1"/>
  <c r="D7574" i="3"/>
  <c r="D7573" i="3"/>
  <c r="D7572" i="3"/>
  <c r="D7571" i="3"/>
  <c r="D7570" i="3"/>
  <c r="D7569" i="3"/>
  <c r="D7568" i="3"/>
  <c r="D7567" i="3"/>
  <c r="D7566" i="3"/>
  <c r="D7565" i="3"/>
  <c r="D7564" i="3"/>
  <c r="D7563" i="3"/>
  <c r="D7562" i="3"/>
  <c r="D7561" i="3"/>
  <c r="D7560" i="3"/>
  <c r="D7559" i="3"/>
  <c r="D7558" i="3"/>
  <c r="D7557" i="3"/>
  <c r="D7556" i="3"/>
  <c r="D7555" i="3"/>
  <c r="D7554" i="3"/>
  <c r="D7553" i="3"/>
  <c r="D7552" i="3"/>
  <c r="D7551" i="3"/>
  <c r="D7550" i="3"/>
  <c r="D7549" i="3"/>
  <c r="D7548" i="3"/>
  <c r="D7547" i="3"/>
  <c r="D7546" i="3"/>
  <c r="D7545" i="3"/>
  <c r="D7544" i="3"/>
  <c r="D7543" i="3"/>
  <c r="D7542" i="3"/>
  <c r="D7541" i="3"/>
  <c r="D7540" i="3"/>
  <c r="D7539" i="3"/>
  <c r="D7538" i="3"/>
  <c r="D7537" i="3"/>
  <c r="D7536" i="3"/>
  <c r="D7535" i="3"/>
  <c r="AQ350" i="1"/>
  <c r="AP350" i="1"/>
  <c r="T350" i="1"/>
  <c r="H350" i="1"/>
  <c r="P350" i="1"/>
  <c r="L350" i="1"/>
  <c r="I349" i="1"/>
  <c r="J350" i="1"/>
  <c r="F350" i="1"/>
  <c r="D350" i="1"/>
  <c r="K350" i="1"/>
  <c r="M350" i="1"/>
  <c r="N350" i="1"/>
  <c r="O350" i="1"/>
  <c r="Q350" i="1"/>
  <c r="R350" i="1"/>
  <c r="S350" i="1"/>
  <c r="U350" i="1"/>
  <c r="Y350" i="1"/>
  <c r="AB350" i="1"/>
  <c r="AF350" i="1"/>
  <c r="AI350" i="1"/>
  <c r="AK350" i="1"/>
  <c r="AL350" i="1"/>
  <c r="AM350" i="1"/>
  <c r="AN350" i="1"/>
  <c r="AR350" i="1"/>
  <c r="AT350" i="1"/>
  <c r="AU350" i="1"/>
  <c r="AV350" i="1"/>
  <c r="AW350" i="1"/>
  <c r="AY350" i="1"/>
  <c r="AZ350" i="1"/>
  <c r="BA350" i="1"/>
  <c r="BB350" i="1"/>
  <c r="BC350" i="1"/>
  <c r="BF350" i="1"/>
  <c r="BG350" i="1"/>
  <c r="BI350" i="1"/>
  <c r="BK350" i="1"/>
  <c r="BM350" i="1"/>
  <c r="BO350" i="1"/>
  <c r="BQ350" i="1"/>
  <c r="BS350" i="1"/>
  <c r="BU350" i="1"/>
  <c r="BW350" i="1"/>
  <c r="BY350" i="1"/>
  <c r="CA350" i="1"/>
  <c r="AQ349" i="1"/>
  <c r="AP349" i="1"/>
  <c r="H349" i="1"/>
  <c r="F349" i="1"/>
  <c r="D349" i="1"/>
  <c r="K349" i="1"/>
  <c r="L349" i="1"/>
  <c r="M349" i="1"/>
  <c r="N349" i="1"/>
  <c r="O349" i="1"/>
  <c r="P349" i="1"/>
  <c r="R349" i="1"/>
  <c r="S349" i="1"/>
  <c r="T349" i="1"/>
  <c r="U349" i="1"/>
  <c r="W349" i="1"/>
  <c r="X350" i="1"/>
  <c r="Y349" i="1"/>
  <c r="AA349" i="1"/>
  <c r="AC350" i="1"/>
  <c r="AB349" i="1"/>
  <c r="AF349" i="1"/>
  <c r="AI349" i="1"/>
  <c r="AK349" i="1"/>
  <c r="AL349" i="1"/>
  <c r="AM349" i="1"/>
  <c r="AN349" i="1"/>
  <c r="AR349" i="1"/>
  <c r="AT349" i="1"/>
  <c r="AU349" i="1"/>
  <c r="AV349" i="1"/>
  <c r="AW349" i="1"/>
  <c r="AY349" i="1"/>
  <c r="AZ349" i="1"/>
  <c r="BA349" i="1"/>
  <c r="BB349" i="1"/>
  <c r="BC349" i="1"/>
  <c r="BC348" i="1"/>
  <c r="BD349" i="1"/>
  <c r="BE349" i="1"/>
  <c r="BF349" i="1"/>
  <c r="BG349" i="1"/>
  <c r="BI349" i="1"/>
  <c r="BK349" i="1"/>
  <c r="BM349" i="1"/>
  <c r="BO349" i="1"/>
  <c r="BQ349" i="1"/>
  <c r="BS349" i="1"/>
  <c r="BU349" i="1"/>
  <c r="BW349" i="1"/>
  <c r="BY349" i="1"/>
  <c r="CA349" i="1"/>
  <c r="D7534" i="3"/>
  <c r="D7533" i="3"/>
  <c r="D7532" i="3"/>
  <c r="D7531" i="3"/>
  <c r="D7530" i="3"/>
  <c r="D7529" i="3"/>
  <c r="D7528" i="3"/>
  <c r="D7527" i="3"/>
  <c r="D7525" i="3"/>
  <c r="D7524" i="3"/>
  <c r="D7523" i="3"/>
  <c r="D7522" i="3"/>
  <c r="D7521" i="3"/>
  <c r="D7520" i="3"/>
  <c r="D7519" i="3"/>
  <c r="D7518" i="3"/>
  <c r="D7517" i="3"/>
  <c r="D7516" i="3"/>
  <c r="D7515" i="3"/>
  <c r="D7514" i="3"/>
  <c r="D7513" i="3"/>
  <c r="D7512" i="3"/>
  <c r="D7511" i="3"/>
  <c r="D7510" i="3"/>
  <c r="D7509" i="3"/>
  <c r="D7508" i="3"/>
  <c r="D7507" i="3"/>
  <c r="D7506" i="3"/>
  <c r="D7505" i="3"/>
  <c r="D7504" i="3"/>
  <c r="D7503" i="3"/>
  <c r="D7502" i="3"/>
  <c r="D7501" i="3"/>
  <c r="D7500" i="3"/>
  <c r="D7499" i="3"/>
  <c r="D7498" i="3"/>
  <c r="D7497" i="3"/>
  <c r="D7496" i="3"/>
  <c r="D7495" i="3"/>
  <c r="BU348" i="1"/>
  <c r="AP348" i="1"/>
  <c r="I348" i="1"/>
  <c r="H348" i="1"/>
  <c r="F348" i="1"/>
  <c r="D348" i="1"/>
  <c r="K348" i="1"/>
  <c r="L348" i="1"/>
  <c r="M348" i="1"/>
  <c r="N348" i="1"/>
  <c r="O348" i="1"/>
  <c r="P348" i="1"/>
  <c r="R348" i="1"/>
  <c r="S348" i="1"/>
  <c r="T348" i="1"/>
  <c r="U348" i="1"/>
  <c r="W348" i="1"/>
  <c r="X349" i="1"/>
  <c r="Y348" i="1"/>
  <c r="AA348" i="1"/>
  <c r="AC349" i="1"/>
  <c r="AB348" i="1"/>
  <c r="AD348" i="1"/>
  <c r="AE349" i="1"/>
  <c r="AF348" i="1"/>
  <c r="AI348" i="1"/>
  <c r="AK348" i="1"/>
  <c r="AL348" i="1"/>
  <c r="AM348" i="1"/>
  <c r="AN348" i="1"/>
  <c r="AR348" i="1"/>
  <c r="AT348" i="1"/>
  <c r="AU348" i="1"/>
  <c r="AV348" i="1"/>
  <c r="AW348" i="1"/>
  <c r="AY348" i="1"/>
  <c r="AZ348" i="1"/>
  <c r="BA348" i="1"/>
  <c r="BB348" i="1"/>
  <c r="BF348" i="1"/>
  <c r="BG348" i="1"/>
  <c r="BI348" i="1"/>
  <c r="BK348" i="1"/>
  <c r="BM348" i="1"/>
  <c r="BO348" i="1"/>
  <c r="BQ348" i="1"/>
  <c r="BS348" i="1"/>
  <c r="BW348" i="1"/>
  <c r="BY348" i="1"/>
  <c r="CA348" i="1"/>
  <c r="D7494" i="3"/>
  <c r="D7493" i="3"/>
  <c r="D7492" i="3"/>
  <c r="D7491" i="3"/>
  <c r="D7490" i="3"/>
  <c r="D7489" i="3"/>
  <c r="D7488" i="3"/>
  <c r="D7487" i="3"/>
  <c r="D7486" i="3"/>
  <c r="D7485" i="3"/>
  <c r="D7484" i="3"/>
  <c r="D7483" i="3"/>
  <c r="D7482" i="3"/>
  <c r="D7481" i="3"/>
  <c r="D7480" i="3"/>
  <c r="D7479" i="3"/>
  <c r="D7478" i="3"/>
  <c r="D7477" i="3"/>
  <c r="D7476" i="3"/>
  <c r="D7475" i="3"/>
  <c r="AQ347" i="1"/>
  <c r="AP347" i="1"/>
  <c r="I347" i="1"/>
  <c r="H347" i="1"/>
  <c r="F347" i="1"/>
  <c r="D347" i="1"/>
  <c r="K347" i="1"/>
  <c r="L347" i="1"/>
  <c r="M347" i="1"/>
  <c r="N347" i="1"/>
  <c r="O347" i="1"/>
  <c r="P347" i="1"/>
  <c r="R347" i="1"/>
  <c r="S347" i="1"/>
  <c r="T347" i="1"/>
  <c r="U347" i="1"/>
  <c r="W347" i="1"/>
  <c r="X348" i="1"/>
  <c r="Y347" i="1"/>
  <c r="AA347" i="1"/>
  <c r="AC348" i="1"/>
  <c r="AB347" i="1"/>
  <c r="AD347" i="1"/>
  <c r="AE348" i="1"/>
  <c r="AF347" i="1"/>
  <c r="AI347" i="1"/>
  <c r="AK347" i="1"/>
  <c r="AL347" i="1"/>
  <c r="AM347" i="1"/>
  <c r="AN347" i="1"/>
  <c r="AR347" i="1"/>
  <c r="AT347" i="1"/>
  <c r="AU347" i="1"/>
  <c r="AV347" i="1"/>
  <c r="AW347" i="1"/>
  <c r="AY347" i="1"/>
  <c r="AZ347" i="1"/>
  <c r="BA347" i="1"/>
  <c r="BB347" i="1"/>
  <c r="BC347" i="1"/>
  <c r="BF347" i="1"/>
  <c r="BG347" i="1"/>
  <c r="BI347" i="1"/>
  <c r="BK347" i="1"/>
  <c r="BM347" i="1"/>
  <c r="BO347" i="1"/>
  <c r="BQ347" i="1"/>
  <c r="BS347" i="1"/>
  <c r="BU347" i="1"/>
  <c r="BW347" i="1"/>
  <c r="BY347" i="1"/>
  <c r="CA347" i="1"/>
  <c r="AQ346" i="1"/>
  <c r="AP346" i="1"/>
  <c r="D7474" i="3"/>
  <c r="D7473" i="3"/>
  <c r="D7472" i="3"/>
  <c r="D7471" i="3"/>
  <c r="D7470" i="3"/>
  <c r="D7469" i="3"/>
  <c r="D7468" i="3"/>
  <c r="D7467" i="3"/>
  <c r="D7466" i="3"/>
  <c r="D7465" i="3"/>
  <c r="D7464" i="3"/>
  <c r="D7463" i="3"/>
  <c r="D7462" i="3"/>
  <c r="D7461" i="3"/>
  <c r="D7460" i="3"/>
  <c r="D7459" i="3"/>
  <c r="D7458" i="3"/>
  <c r="D7457" i="3"/>
  <c r="D7456" i="3"/>
  <c r="I346" i="1"/>
  <c r="D7455" i="3"/>
  <c r="H346" i="1"/>
  <c r="F346" i="1"/>
  <c r="D346" i="1"/>
  <c r="K346" i="1"/>
  <c r="L346" i="1"/>
  <c r="M346" i="1"/>
  <c r="N346" i="1"/>
  <c r="O346" i="1"/>
  <c r="P346" i="1"/>
  <c r="R346" i="1"/>
  <c r="S346" i="1"/>
  <c r="T346" i="1"/>
  <c r="U346" i="1"/>
  <c r="W346" i="1"/>
  <c r="X347" i="1"/>
  <c r="Y346" i="1"/>
  <c r="AA346" i="1"/>
  <c r="AC347" i="1"/>
  <c r="AB346" i="1"/>
  <c r="AD346" i="1"/>
  <c r="AE347" i="1"/>
  <c r="AF346" i="1"/>
  <c r="AI346" i="1"/>
  <c r="AK346" i="1"/>
  <c r="AL346" i="1"/>
  <c r="AM346" i="1"/>
  <c r="AN346" i="1"/>
  <c r="AR346" i="1"/>
  <c r="AT346" i="1"/>
  <c r="AU346" i="1"/>
  <c r="AV346" i="1"/>
  <c r="AW346" i="1"/>
  <c r="AY346" i="1"/>
  <c r="AZ346" i="1"/>
  <c r="BA346" i="1"/>
  <c r="BB346" i="1"/>
  <c r="BC346" i="1"/>
  <c r="BF346" i="1"/>
  <c r="BG346" i="1"/>
  <c r="BI346" i="1"/>
  <c r="BK346" i="1"/>
  <c r="BM346" i="1"/>
  <c r="BO346" i="1"/>
  <c r="BQ346" i="1"/>
  <c r="BS346" i="1"/>
  <c r="BU346" i="1"/>
  <c r="BW346" i="1"/>
  <c r="BY346" i="1"/>
  <c r="CA346" i="1"/>
  <c r="BK345" i="1"/>
  <c r="BI345" i="1"/>
  <c r="D345" i="1"/>
  <c r="D7454" i="3"/>
  <c r="D7453" i="3"/>
  <c r="D7452" i="3"/>
  <c r="D7451" i="3"/>
  <c r="D7450" i="3"/>
  <c r="D7449" i="3"/>
  <c r="D7448" i="3"/>
  <c r="D7447" i="3"/>
  <c r="D7446" i="3"/>
  <c r="D7445" i="3"/>
  <c r="D7444" i="3"/>
  <c r="D7443" i="3"/>
  <c r="D7442" i="3"/>
  <c r="D7441" i="3"/>
  <c r="D7440" i="3"/>
  <c r="D7439" i="3"/>
  <c r="D7438" i="3"/>
  <c r="D7437" i="3"/>
  <c r="D7436" i="3"/>
  <c r="D7435" i="3"/>
  <c r="AQ345" i="1"/>
  <c r="AP345" i="1"/>
  <c r="I345" i="1"/>
  <c r="J346" i="1"/>
  <c r="Q346" i="1"/>
  <c r="I344" i="1"/>
  <c r="H345" i="1"/>
  <c r="F345" i="1"/>
  <c r="K345" i="1"/>
  <c r="L345" i="1"/>
  <c r="M345" i="1"/>
  <c r="N345" i="1"/>
  <c r="O345" i="1"/>
  <c r="P345" i="1"/>
  <c r="R345" i="1"/>
  <c r="S345" i="1"/>
  <c r="T345" i="1"/>
  <c r="U345" i="1"/>
  <c r="W345" i="1"/>
  <c r="X346" i="1"/>
  <c r="Y345" i="1"/>
  <c r="AA345" i="1"/>
  <c r="AC346" i="1"/>
  <c r="AB345" i="1"/>
  <c r="AD345" i="1"/>
  <c r="AE346" i="1"/>
  <c r="AF345" i="1"/>
  <c r="AI345" i="1"/>
  <c r="AK345" i="1"/>
  <c r="AL345" i="1"/>
  <c r="AM345" i="1"/>
  <c r="AN345" i="1"/>
  <c r="AR345" i="1"/>
  <c r="AT345" i="1"/>
  <c r="AU345" i="1"/>
  <c r="AV345" i="1"/>
  <c r="AW345" i="1"/>
  <c r="AY345" i="1"/>
  <c r="AZ345" i="1"/>
  <c r="BA345" i="1"/>
  <c r="BB345" i="1"/>
  <c r="BC345" i="1"/>
  <c r="BF345" i="1"/>
  <c r="BG345" i="1"/>
  <c r="BM345" i="1"/>
  <c r="BO345" i="1"/>
  <c r="BQ345" i="1"/>
  <c r="BS345" i="1"/>
  <c r="BU345" i="1"/>
  <c r="BW345" i="1"/>
  <c r="BY345" i="1"/>
  <c r="CA345" i="1"/>
  <c r="D7434" i="3"/>
  <c r="D7433" i="3"/>
  <c r="D7432" i="3"/>
  <c r="D7431" i="3"/>
  <c r="D7430" i="3"/>
  <c r="D7429" i="3"/>
  <c r="D7428" i="3"/>
  <c r="D7427" i="3"/>
  <c r="D7426" i="3"/>
  <c r="D7425" i="3"/>
  <c r="D7424" i="3"/>
  <c r="D7423" i="3"/>
  <c r="D7422" i="3"/>
  <c r="D7421" i="3"/>
  <c r="D7420" i="3"/>
  <c r="D7419" i="3"/>
  <c r="D7418" i="3"/>
  <c r="D7417" i="3"/>
  <c r="D7416" i="3"/>
  <c r="D7415" i="3"/>
  <c r="AQ344" i="1"/>
  <c r="AP344" i="1"/>
  <c r="H344" i="1"/>
  <c r="F344" i="1"/>
  <c r="D344" i="1"/>
  <c r="K344" i="1"/>
  <c r="L344" i="1"/>
  <c r="M344" i="1"/>
  <c r="N344" i="1"/>
  <c r="O344" i="1"/>
  <c r="P344" i="1"/>
  <c r="R344" i="1"/>
  <c r="S344" i="1"/>
  <c r="T344" i="1"/>
  <c r="U344" i="1"/>
  <c r="W344" i="1"/>
  <c r="X345" i="1"/>
  <c r="Y344" i="1"/>
  <c r="AA344" i="1"/>
  <c r="AC345" i="1"/>
  <c r="AB344" i="1"/>
  <c r="AD344" i="1"/>
  <c r="AE345" i="1"/>
  <c r="AF344" i="1"/>
  <c r="AI344" i="1"/>
  <c r="AK344" i="1"/>
  <c r="AL344" i="1"/>
  <c r="AM344" i="1"/>
  <c r="AN344" i="1"/>
  <c r="AR344" i="1"/>
  <c r="AT344" i="1"/>
  <c r="AU344" i="1"/>
  <c r="AV344" i="1"/>
  <c r="AW344" i="1"/>
  <c r="AY344" i="1"/>
  <c r="AZ344" i="1"/>
  <c r="BA344" i="1"/>
  <c r="BB344" i="1"/>
  <c r="BC344" i="1"/>
  <c r="BF344" i="1"/>
  <c r="BG344" i="1"/>
  <c r="BI344" i="1"/>
  <c r="BK344" i="1"/>
  <c r="BM344" i="1"/>
  <c r="BO344" i="1"/>
  <c r="BQ344" i="1"/>
  <c r="BS344" i="1"/>
  <c r="BU344" i="1"/>
  <c r="BW344" i="1"/>
  <c r="BY344" i="1"/>
  <c r="CA344" i="1"/>
  <c r="D7413" i="3"/>
  <c r="D7414" i="3"/>
  <c r="D7407" i="3"/>
  <c r="D7408" i="3"/>
  <c r="D7409" i="3"/>
  <c r="D7410" i="3"/>
  <c r="D7411" i="3"/>
  <c r="D7412" i="3"/>
  <c r="D7396" i="3"/>
  <c r="D7397" i="3"/>
  <c r="D7398" i="3"/>
  <c r="D7399" i="3"/>
  <c r="D7400" i="3"/>
  <c r="D7401" i="3"/>
  <c r="D7402" i="3"/>
  <c r="D7403" i="3"/>
  <c r="D7404" i="3"/>
  <c r="D7405" i="3"/>
  <c r="D7406" i="3"/>
  <c r="D7395" i="3"/>
  <c r="AQ343" i="1"/>
  <c r="AP343" i="1"/>
  <c r="I343" i="1"/>
  <c r="H343" i="1"/>
  <c r="F343" i="1"/>
  <c r="D343" i="1"/>
  <c r="K343" i="1"/>
  <c r="L343" i="1"/>
  <c r="M343" i="1"/>
  <c r="N343" i="1"/>
  <c r="O343" i="1"/>
  <c r="P343" i="1"/>
  <c r="R343" i="1"/>
  <c r="S343" i="1"/>
  <c r="T343" i="1"/>
  <c r="U343" i="1"/>
  <c r="W343" i="1"/>
  <c r="X344" i="1"/>
  <c r="Y343" i="1"/>
  <c r="AA343" i="1"/>
  <c r="AC344" i="1"/>
  <c r="AB343" i="1"/>
  <c r="AD343" i="1"/>
  <c r="AE344" i="1"/>
  <c r="AF343" i="1"/>
  <c r="AI343" i="1"/>
  <c r="AK343" i="1"/>
  <c r="AL343" i="1"/>
  <c r="AM343" i="1"/>
  <c r="AN343" i="1"/>
  <c r="AR343" i="1"/>
  <c r="AT343" i="1"/>
  <c r="AU343" i="1"/>
  <c r="AV343" i="1"/>
  <c r="AW343" i="1"/>
  <c r="AY343" i="1"/>
  <c r="AZ343" i="1"/>
  <c r="BA343" i="1"/>
  <c r="BB343" i="1"/>
  <c r="BC343" i="1"/>
  <c r="BF343" i="1"/>
  <c r="BG343" i="1"/>
  <c r="BI343" i="1"/>
  <c r="BK343" i="1"/>
  <c r="BM343" i="1"/>
  <c r="BO343" i="1"/>
  <c r="BQ343" i="1"/>
  <c r="BS343" i="1"/>
  <c r="BU343" i="1"/>
  <c r="BW343" i="1"/>
  <c r="BY343" i="1"/>
  <c r="CA343" i="1"/>
  <c r="D7394" i="3"/>
  <c r="D7393" i="3"/>
  <c r="D7392" i="3"/>
  <c r="D7391" i="3"/>
  <c r="D7390" i="3"/>
  <c r="D7389" i="3"/>
  <c r="D7388" i="3"/>
  <c r="D7387" i="3"/>
  <c r="D7386" i="3"/>
  <c r="D7385" i="3"/>
  <c r="D7384" i="3"/>
  <c r="D7383" i="3"/>
  <c r="D7382" i="3"/>
  <c r="D7381" i="3"/>
  <c r="D7380" i="3"/>
  <c r="D7379" i="3"/>
  <c r="D7378" i="3"/>
  <c r="D7377" i="3"/>
  <c r="D7376" i="3"/>
  <c r="D7375" i="3"/>
  <c r="AQ342" i="1"/>
  <c r="AP342" i="1"/>
  <c r="I342" i="1"/>
  <c r="H342" i="1"/>
  <c r="F342" i="1"/>
  <c r="D342" i="1"/>
  <c r="CA342" i="1"/>
  <c r="BY342" i="1"/>
  <c r="BW342" i="1"/>
  <c r="BU342" i="1"/>
  <c r="BS342" i="1"/>
  <c r="BQ342" i="1"/>
  <c r="BO342" i="1"/>
  <c r="BM342" i="1"/>
  <c r="BK342" i="1"/>
  <c r="BI342" i="1"/>
  <c r="BC342" i="1"/>
  <c r="BG342" i="1"/>
  <c r="BF342" i="1"/>
  <c r="BC341" i="1"/>
  <c r="BE342" i="1"/>
  <c r="BD342" i="1"/>
  <c r="BB342" i="1"/>
  <c r="BA342" i="1"/>
  <c r="AZ342" i="1"/>
  <c r="AY342" i="1"/>
  <c r="AW342" i="1"/>
  <c r="AV342" i="1"/>
  <c r="AU342" i="1"/>
  <c r="AT342" i="1"/>
  <c r="AR342" i="1"/>
  <c r="AN342" i="1"/>
  <c r="AM342" i="1"/>
  <c r="AL342" i="1"/>
  <c r="AK342" i="1"/>
  <c r="AD342" i="1"/>
  <c r="AE343" i="1"/>
  <c r="AI342" i="1"/>
  <c r="W342" i="1"/>
  <c r="X343" i="1"/>
  <c r="AF342" i="1"/>
  <c r="AA342" i="1"/>
  <c r="AC343" i="1"/>
  <c r="AB342" i="1"/>
  <c r="Y342" i="1"/>
  <c r="U342" i="1"/>
  <c r="T342" i="1"/>
  <c r="S342" i="1"/>
  <c r="R342" i="1"/>
  <c r="P342" i="1"/>
  <c r="O342" i="1"/>
  <c r="N342" i="1"/>
  <c r="M342" i="1"/>
  <c r="L342" i="1"/>
  <c r="K342" i="1"/>
  <c r="D7374" i="3"/>
  <c r="D7373" i="3"/>
  <c r="D7372" i="3"/>
  <c r="D7371" i="3"/>
  <c r="D7370" i="3"/>
  <c r="D7369" i="3"/>
  <c r="D7368" i="3"/>
  <c r="D7367" i="3"/>
  <c r="D7366" i="3"/>
  <c r="D7365" i="3"/>
  <c r="D7364" i="3"/>
  <c r="D7363" i="3"/>
  <c r="D7362" i="3"/>
  <c r="D7361" i="3"/>
  <c r="D7360" i="3"/>
  <c r="D7359" i="3"/>
  <c r="D7358" i="3"/>
  <c r="D7357" i="3"/>
  <c r="D7356" i="3"/>
  <c r="D7355" i="3"/>
  <c r="BS341" i="1"/>
  <c r="AQ341" i="1"/>
  <c r="AP341" i="1"/>
  <c r="I341" i="1"/>
  <c r="H341" i="1"/>
  <c r="F341" i="1"/>
  <c r="D341" i="1"/>
  <c r="K341" i="1"/>
  <c r="L341" i="1"/>
  <c r="M341" i="1"/>
  <c r="N341" i="1"/>
  <c r="O341" i="1"/>
  <c r="P341" i="1"/>
  <c r="R341" i="1"/>
  <c r="S341" i="1"/>
  <c r="T341" i="1"/>
  <c r="U341" i="1"/>
  <c r="W341" i="1"/>
  <c r="X342" i="1"/>
  <c r="Y341" i="1"/>
  <c r="AA341" i="1"/>
  <c r="AC342" i="1"/>
  <c r="AB341" i="1"/>
  <c r="AD341" i="1"/>
  <c r="AE342" i="1"/>
  <c r="AF341" i="1"/>
  <c r="AI341" i="1"/>
  <c r="AK341" i="1"/>
  <c r="AL341" i="1"/>
  <c r="AM341" i="1"/>
  <c r="AN341" i="1"/>
  <c r="AR341" i="1"/>
  <c r="AT341" i="1"/>
  <c r="AU341" i="1"/>
  <c r="AV341" i="1"/>
  <c r="AW341" i="1"/>
  <c r="AY341" i="1"/>
  <c r="AZ341" i="1"/>
  <c r="BA341" i="1"/>
  <c r="BB341" i="1"/>
  <c r="BF341" i="1"/>
  <c r="BG341" i="1"/>
  <c r="BI341" i="1"/>
  <c r="BK341" i="1"/>
  <c r="BM341" i="1"/>
  <c r="BO341" i="1"/>
  <c r="BQ341" i="1"/>
  <c r="BU341" i="1"/>
  <c r="BW341" i="1"/>
  <c r="BY341" i="1"/>
  <c r="CA341" i="1"/>
  <c r="D7354" i="3"/>
  <c r="D7353" i="3"/>
  <c r="D7352" i="3"/>
  <c r="D7351" i="3"/>
  <c r="D7350" i="3"/>
  <c r="D7349" i="3"/>
  <c r="D7348" i="3"/>
  <c r="D7347" i="3"/>
  <c r="D7346" i="3"/>
  <c r="D7345" i="3"/>
  <c r="D7344" i="3"/>
  <c r="D7343" i="3"/>
  <c r="D7342" i="3"/>
  <c r="D7341" i="3"/>
  <c r="D7340" i="3"/>
  <c r="D7339" i="3"/>
  <c r="D7338" i="3"/>
  <c r="D7337" i="3"/>
  <c r="D7336" i="3"/>
  <c r="D7335" i="3"/>
  <c r="AQ340" i="1"/>
  <c r="AP340" i="1"/>
  <c r="I340" i="1"/>
  <c r="H340" i="1"/>
  <c r="F340" i="1"/>
  <c r="D340" i="1"/>
  <c r="K340" i="1"/>
  <c r="L340" i="1"/>
  <c r="M340" i="1"/>
  <c r="N340" i="1"/>
  <c r="O340" i="1"/>
  <c r="P340" i="1"/>
  <c r="R340" i="1"/>
  <c r="S340" i="1"/>
  <c r="T340" i="1"/>
  <c r="U340" i="1"/>
  <c r="W340" i="1"/>
  <c r="X341" i="1"/>
  <c r="Y340" i="1"/>
  <c r="AA340" i="1"/>
  <c r="AC341" i="1"/>
  <c r="AB340" i="1"/>
  <c r="AD340" i="1"/>
  <c r="AE341" i="1"/>
  <c r="AF340" i="1"/>
  <c r="AI340" i="1"/>
  <c r="AK340" i="1"/>
  <c r="AL340" i="1"/>
  <c r="AM340" i="1"/>
  <c r="AN340" i="1"/>
  <c r="AR340" i="1"/>
  <c r="AT340" i="1"/>
  <c r="AU340" i="1"/>
  <c r="AV340" i="1"/>
  <c r="AW340" i="1"/>
  <c r="AY340" i="1"/>
  <c r="AZ340" i="1"/>
  <c r="BA340" i="1"/>
  <c r="BB340" i="1"/>
  <c r="BC340" i="1"/>
  <c r="BF340" i="1"/>
  <c r="BG340" i="1"/>
  <c r="BI340" i="1"/>
  <c r="BK340" i="1"/>
  <c r="BM340" i="1"/>
  <c r="BO340" i="1"/>
  <c r="BQ340" i="1"/>
  <c r="BS340" i="1"/>
  <c r="BU340" i="1"/>
  <c r="BW340" i="1"/>
  <c r="BY340" i="1"/>
  <c r="CA340" i="1"/>
  <c r="D7334" i="3"/>
  <c r="D7333" i="3"/>
  <c r="D7332" i="3"/>
  <c r="D7331" i="3"/>
  <c r="D7330" i="3"/>
  <c r="D7329" i="3"/>
  <c r="D7328" i="3"/>
  <c r="D7327" i="3"/>
  <c r="D7326" i="3"/>
  <c r="D7325" i="3"/>
  <c r="D7324" i="3"/>
  <c r="D7323" i="3"/>
  <c r="D7322" i="3"/>
  <c r="D7321" i="3"/>
  <c r="D7320" i="3"/>
  <c r="D7319" i="3"/>
  <c r="D7318" i="3"/>
  <c r="D7317" i="3"/>
  <c r="D7316" i="3"/>
  <c r="D7315" i="3"/>
  <c r="AQ339" i="1"/>
  <c r="AP339" i="1"/>
  <c r="I339" i="1"/>
  <c r="H339" i="1"/>
  <c r="F339" i="1"/>
  <c r="D339" i="1"/>
  <c r="K339" i="1"/>
  <c r="L339" i="1"/>
  <c r="M339" i="1"/>
  <c r="N339" i="1"/>
  <c r="O339" i="1"/>
  <c r="P339" i="1"/>
  <c r="R339" i="1"/>
  <c r="S339" i="1"/>
  <c r="T339" i="1"/>
  <c r="U339" i="1"/>
  <c r="W339" i="1"/>
  <c r="X340" i="1"/>
  <c r="Y339" i="1"/>
  <c r="AA339" i="1"/>
  <c r="AC340" i="1"/>
  <c r="AB339" i="1"/>
  <c r="AD339" i="1"/>
  <c r="AE340" i="1"/>
  <c r="AF339" i="1"/>
  <c r="AI339" i="1"/>
  <c r="AK339" i="1"/>
  <c r="AL339" i="1"/>
  <c r="AM339" i="1"/>
  <c r="AN339" i="1"/>
  <c r="AR339" i="1"/>
  <c r="AT339" i="1"/>
  <c r="AU339" i="1"/>
  <c r="AV339" i="1"/>
  <c r="AW339" i="1"/>
  <c r="AY339" i="1"/>
  <c r="AZ339" i="1"/>
  <c r="BA339" i="1"/>
  <c r="BB339" i="1"/>
  <c r="BC339" i="1"/>
  <c r="BF339" i="1"/>
  <c r="BG339" i="1"/>
  <c r="BI339" i="1"/>
  <c r="BK339" i="1"/>
  <c r="BM339" i="1"/>
  <c r="BO339" i="1"/>
  <c r="BQ339" i="1"/>
  <c r="BS339" i="1"/>
  <c r="BU339" i="1"/>
  <c r="BW339" i="1"/>
  <c r="BY339" i="1"/>
  <c r="CA339" i="1"/>
  <c r="D7314" i="3"/>
  <c r="D7313" i="3"/>
  <c r="D7312" i="3"/>
  <c r="D7311" i="3"/>
  <c r="D7310" i="3"/>
  <c r="D7309" i="3"/>
  <c r="D7308" i="3"/>
  <c r="D7307" i="3"/>
  <c r="D7306" i="3"/>
  <c r="D7305" i="3"/>
  <c r="D7304" i="3"/>
  <c r="D7303" i="3"/>
  <c r="D7302" i="3"/>
  <c r="D7301" i="3"/>
  <c r="D7300" i="3"/>
  <c r="D7299" i="3"/>
  <c r="D7298" i="3"/>
  <c r="D7297" i="3"/>
  <c r="D7296" i="3"/>
  <c r="D7295" i="3"/>
  <c r="AQ338" i="1"/>
  <c r="AP338" i="1"/>
  <c r="I338" i="1"/>
  <c r="H338" i="1"/>
  <c r="F338" i="1"/>
  <c r="D338" i="1"/>
  <c r="K338" i="1"/>
  <c r="L338" i="1"/>
  <c r="M338" i="1"/>
  <c r="N338" i="1"/>
  <c r="O338" i="1"/>
  <c r="P338" i="1"/>
  <c r="R338" i="1"/>
  <c r="S338" i="1"/>
  <c r="T338" i="1"/>
  <c r="U338" i="1"/>
  <c r="W338" i="1"/>
  <c r="X339" i="1"/>
  <c r="Y338" i="1"/>
  <c r="AA338" i="1"/>
  <c r="AC339" i="1"/>
  <c r="AB338" i="1"/>
  <c r="AD338" i="1"/>
  <c r="AE339" i="1"/>
  <c r="AF338" i="1"/>
  <c r="AI338" i="1"/>
  <c r="AK338" i="1"/>
  <c r="AL338" i="1"/>
  <c r="AM338" i="1"/>
  <c r="AN338" i="1"/>
  <c r="AR338" i="1"/>
  <c r="AT338" i="1"/>
  <c r="AU338" i="1"/>
  <c r="AV338" i="1"/>
  <c r="AW338" i="1"/>
  <c r="AY338" i="1"/>
  <c r="AZ338" i="1"/>
  <c r="BA338" i="1"/>
  <c r="BB338" i="1"/>
  <c r="BC338" i="1"/>
  <c r="BF338" i="1"/>
  <c r="BG338" i="1"/>
  <c r="BI338" i="1"/>
  <c r="BK338" i="1"/>
  <c r="BM338" i="1"/>
  <c r="BO338" i="1"/>
  <c r="BQ338" i="1"/>
  <c r="BS338" i="1"/>
  <c r="BU338" i="1"/>
  <c r="BW338" i="1"/>
  <c r="BY338" i="1"/>
  <c r="CA338" i="1"/>
  <c r="AQ337" i="1"/>
  <c r="AP337" i="1"/>
  <c r="I337" i="1"/>
  <c r="H337" i="1"/>
  <c r="F337" i="1"/>
  <c r="D337" i="1"/>
  <c r="K337" i="1"/>
  <c r="L337" i="1"/>
  <c r="M337" i="1"/>
  <c r="N337" i="1"/>
  <c r="O337" i="1"/>
  <c r="P337" i="1"/>
  <c r="R337" i="1"/>
  <c r="S337" i="1"/>
  <c r="T337" i="1"/>
  <c r="U337" i="1"/>
  <c r="W337" i="1"/>
  <c r="X338" i="1"/>
  <c r="Y337" i="1"/>
  <c r="AA337" i="1"/>
  <c r="AC338" i="1"/>
  <c r="AB337" i="1"/>
  <c r="AD337" i="1"/>
  <c r="AE338" i="1"/>
  <c r="AF337" i="1"/>
  <c r="AI337" i="1"/>
  <c r="AK337" i="1"/>
  <c r="AL337" i="1"/>
  <c r="AM337" i="1"/>
  <c r="AN337" i="1"/>
  <c r="AR337" i="1"/>
  <c r="AT337" i="1"/>
  <c r="AU337" i="1"/>
  <c r="AV337" i="1"/>
  <c r="AW337" i="1"/>
  <c r="AY337" i="1"/>
  <c r="AZ337" i="1"/>
  <c r="BA337" i="1"/>
  <c r="BB337" i="1"/>
  <c r="BC337" i="1"/>
  <c r="BF337" i="1"/>
  <c r="BG337" i="1"/>
  <c r="BI337" i="1"/>
  <c r="BK337" i="1"/>
  <c r="BM337" i="1"/>
  <c r="BO337" i="1"/>
  <c r="BQ337" i="1"/>
  <c r="BS337" i="1"/>
  <c r="BU337" i="1"/>
  <c r="BW337" i="1"/>
  <c r="BY337" i="1"/>
  <c r="CA337" i="1"/>
  <c r="D7294" i="3"/>
  <c r="D7293" i="3"/>
  <c r="D7292" i="3"/>
  <c r="D7291" i="3"/>
  <c r="D7290" i="3"/>
  <c r="D7289" i="3"/>
  <c r="D7288" i="3"/>
  <c r="D7287" i="3"/>
  <c r="D7286" i="3"/>
  <c r="D7285" i="3"/>
  <c r="D7284" i="3"/>
  <c r="D7283" i="3"/>
  <c r="D7282" i="3"/>
  <c r="D7281" i="3"/>
  <c r="D7280" i="3"/>
  <c r="D7279" i="3"/>
  <c r="D7278" i="3"/>
  <c r="D7277" i="3"/>
  <c r="D7276" i="3"/>
  <c r="D7275" i="3"/>
  <c r="AQ336" i="1"/>
  <c r="AP336" i="1"/>
  <c r="I336" i="1"/>
  <c r="H336" i="1"/>
  <c r="F336" i="1"/>
  <c r="D336" i="1"/>
  <c r="K336" i="1"/>
  <c r="L336" i="1"/>
  <c r="M336" i="1"/>
  <c r="N336" i="1"/>
  <c r="O336" i="1"/>
  <c r="P336" i="1"/>
  <c r="R336" i="1"/>
  <c r="S336" i="1"/>
  <c r="T336" i="1"/>
  <c r="U336" i="1"/>
  <c r="W336" i="1"/>
  <c r="X337" i="1"/>
  <c r="Y336" i="1"/>
  <c r="AA336" i="1"/>
  <c r="AC337" i="1"/>
  <c r="AB336" i="1"/>
  <c r="AD336" i="1"/>
  <c r="AE337" i="1"/>
  <c r="AF336" i="1"/>
  <c r="AI336" i="1"/>
  <c r="AK336" i="1"/>
  <c r="AL336" i="1"/>
  <c r="AM336" i="1"/>
  <c r="AN336" i="1"/>
  <c r="AR336" i="1"/>
  <c r="AT336" i="1"/>
  <c r="AU336" i="1"/>
  <c r="AV336" i="1"/>
  <c r="AW336" i="1"/>
  <c r="AY336" i="1"/>
  <c r="AZ336" i="1"/>
  <c r="BA336" i="1"/>
  <c r="BB336" i="1"/>
  <c r="BC336" i="1"/>
  <c r="BF336" i="1"/>
  <c r="BG336" i="1"/>
  <c r="BI336" i="1"/>
  <c r="BK336" i="1"/>
  <c r="BM336" i="1"/>
  <c r="BO336" i="1"/>
  <c r="BQ336" i="1"/>
  <c r="BS336" i="1"/>
  <c r="BU336" i="1"/>
  <c r="BW336" i="1"/>
  <c r="BY336" i="1"/>
  <c r="CA336" i="1"/>
  <c r="D7274" i="3"/>
  <c r="D7273" i="3"/>
  <c r="D7272" i="3"/>
  <c r="D7271" i="3"/>
  <c r="D7270" i="3"/>
  <c r="D7269" i="3"/>
  <c r="D7268" i="3"/>
  <c r="D7267" i="3"/>
  <c r="D7266" i="3"/>
  <c r="D7265" i="3"/>
  <c r="D7264" i="3"/>
  <c r="D7263" i="3"/>
  <c r="D7262" i="3"/>
  <c r="D7261" i="3"/>
  <c r="D7260" i="3"/>
  <c r="D7259" i="3"/>
  <c r="D7258" i="3"/>
  <c r="D7257" i="3"/>
  <c r="D7256" i="3"/>
  <c r="D7255" i="3"/>
  <c r="AQ335" i="1"/>
  <c r="AP335" i="1"/>
  <c r="I335" i="1"/>
  <c r="H335" i="1"/>
  <c r="F335" i="1"/>
  <c r="D335" i="1"/>
  <c r="K335" i="1"/>
  <c r="L335" i="1"/>
  <c r="M335" i="1"/>
  <c r="N335" i="1"/>
  <c r="O335" i="1"/>
  <c r="P335" i="1"/>
  <c r="R335" i="1"/>
  <c r="S335" i="1"/>
  <c r="T335" i="1"/>
  <c r="U335" i="1"/>
  <c r="W335" i="1"/>
  <c r="X336" i="1"/>
  <c r="Y335" i="1"/>
  <c r="AA335" i="1"/>
  <c r="AC336" i="1"/>
  <c r="AB335" i="1"/>
  <c r="AD335" i="1"/>
  <c r="AE336" i="1"/>
  <c r="AF335" i="1"/>
  <c r="AI335" i="1"/>
  <c r="AK335" i="1"/>
  <c r="AL335" i="1"/>
  <c r="AM335" i="1"/>
  <c r="AN335" i="1"/>
  <c r="AR335" i="1"/>
  <c r="AT335" i="1"/>
  <c r="AU335" i="1"/>
  <c r="AV335" i="1"/>
  <c r="AW335" i="1"/>
  <c r="AY335" i="1"/>
  <c r="AZ335" i="1"/>
  <c r="BA335" i="1"/>
  <c r="BB335" i="1"/>
  <c r="BC335" i="1"/>
  <c r="BF335" i="1"/>
  <c r="BG335" i="1"/>
  <c r="BI335" i="1"/>
  <c r="BK335" i="1"/>
  <c r="BM335" i="1"/>
  <c r="BO335" i="1"/>
  <c r="BQ335" i="1"/>
  <c r="BS335" i="1"/>
  <c r="BU335" i="1"/>
  <c r="BW335" i="1"/>
  <c r="BY335" i="1"/>
  <c r="CA335" i="1"/>
  <c r="D7254" i="3"/>
  <c r="D7253" i="3"/>
  <c r="D7252" i="3"/>
  <c r="D7251" i="3"/>
  <c r="D7250" i="3"/>
  <c r="D7249" i="3"/>
  <c r="D7248" i="3"/>
  <c r="D7247" i="3"/>
  <c r="D7246" i="3"/>
  <c r="D7245" i="3"/>
  <c r="D7244" i="3"/>
  <c r="D7243" i="3"/>
  <c r="D7242" i="3"/>
  <c r="D7241" i="3"/>
  <c r="D7240" i="3"/>
  <c r="D7239" i="3"/>
  <c r="D7238" i="3"/>
  <c r="D7237" i="3"/>
  <c r="D7236" i="3"/>
  <c r="D7235" i="3"/>
  <c r="D7234" i="3"/>
  <c r="D7233" i="3"/>
  <c r="D7232" i="3"/>
  <c r="D7231" i="3"/>
  <c r="D7230" i="3"/>
  <c r="D7229" i="3"/>
  <c r="D7228" i="3"/>
  <c r="D7227" i="3"/>
  <c r="D7226" i="3"/>
  <c r="D7225" i="3"/>
  <c r="D7224" i="3"/>
  <c r="D7223" i="3"/>
  <c r="D7222" i="3"/>
  <c r="D7221" i="3"/>
  <c r="D7220" i="3"/>
  <c r="D7219" i="3"/>
  <c r="D7218" i="3"/>
  <c r="D7217" i="3"/>
  <c r="D7216" i="3"/>
  <c r="D7215" i="3"/>
  <c r="AQ334" i="1"/>
  <c r="AP334" i="1"/>
  <c r="I334" i="1"/>
  <c r="H334" i="1"/>
  <c r="F334" i="1"/>
  <c r="D334" i="1"/>
  <c r="K334" i="1"/>
  <c r="L334" i="1"/>
  <c r="M334" i="1"/>
  <c r="N334" i="1"/>
  <c r="O334" i="1"/>
  <c r="P334" i="1"/>
  <c r="R334" i="1"/>
  <c r="S334" i="1"/>
  <c r="T334" i="1"/>
  <c r="U334" i="1"/>
  <c r="W334" i="1"/>
  <c r="X335" i="1"/>
  <c r="Y334" i="1"/>
  <c r="AA334" i="1"/>
  <c r="AC335" i="1"/>
  <c r="AB334" i="1"/>
  <c r="AD334" i="1"/>
  <c r="AE335" i="1"/>
  <c r="AF334" i="1"/>
  <c r="AI334" i="1"/>
  <c r="AK334" i="1"/>
  <c r="AL334" i="1"/>
  <c r="AM334" i="1"/>
  <c r="AN334" i="1"/>
  <c r="AR334" i="1"/>
  <c r="AT334" i="1"/>
  <c r="AU334" i="1"/>
  <c r="AV334" i="1"/>
  <c r="AW334" i="1"/>
  <c r="AY334" i="1"/>
  <c r="AZ334" i="1"/>
  <c r="BA334" i="1"/>
  <c r="BB334" i="1"/>
  <c r="BC334" i="1"/>
  <c r="BF334" i="1"/>
  <c r="BG334" i="1"/>
  <c r="BI334" i="1"/>
  <c r="BK334" i="1"/>
  <c r="BM334" i="1"/>
  <c r="BO334" i="1"/>
  <c r="BQ334" i="1"/>
  <c r="BS334" i="1"/>
  <c r="BU334" i="1"/>
  <c r="BW334" i="1"/>
  <c r="BY334" i="1"/>
  <c r="CA334" i="1"/>
  <c r="D7214" i="3"/>
  <c r="D7213" i="3"/>
  <c r="D7212" i="3"/>
  <c r="D7211" i="3"/>
  <c r="D7210" i="3"/>
  <c r="D7209" i="3"/>
  <c r="D7208" i="3"/>
  <c r="D7207" i="3"/>
  <c r="D7206" i="3"/>
  <c r="D7205" i="3"/>
  <c r="D7204" i="3"/>
  <c r="D7203" i="3"/>
  <c r="D7202" i="3"/>
  <c r="D7201" i="3"/>
  <c r="D7200" i="3"/>
  <c r="D7199" i="3"/>
  <c r="D7198" i="3"/>
  <c r="D7197" i="3"/>
  <c r="D7196" i="3"/>
  <c r="D7195" i="3"/>
  <c r="AQ333" i="1"/>
  <c r="AP333" i="1"/>
  <c r="I333" i="1"/>
  <c r="H333" i="1"/>
  <c r="F333" i="1"/>
  <c r="D333" i="1"/>
  <c r="K333" i="1"/>
  <c r="L333" i="1"/>
  <c r="M333" i="1"/>
  <c r="N333" i="1"/>
  <c r="O333" i="1"/>
  <c r="P333" i="1"/>
  <c r="R333" i="1"/>
  <c r="S333" i="1"/>
  <c r="T333" i="1"/>
  <c r="U333" i="1"/>
  <c r="W333" i="1"/>
  <c r="X334" i="1"/>
  <c r="Y333" i="1"/>
  <c r="AA333" i="1"/>
  <c r="AC334" i="1"/>
  <c r="AB333" i="1"/>
  <c r="AD333" i="1"/>
  <c r="AE334" i="1"/>
  <c r="AF333" i="1"/>
  <c r="AI333" i="1"/>
  <c r="AK333" i="1"/>
  <c r="AL333" i="1"/>
  <c r="AM333" i="1"/>
  <c r="AN333" i="1"/>
  <c r="AR333" i="1"/>
  <c r="AT333" i="1"/>
  <c r="AU333" i="1"/>
  <c r="AV333" i="1"/>
  <c r="AW333" i="1"/>
  <c r="AY333" i="1"/>
  <c r="AZ333" i="1"/>
  <c r="BA333" i="1"/>
  <c r="BB333" i="1"/>
  <c r="BC333" i="1"/>
  <c r="BF333" i="1"/>
  <c r="BG333" i="1"/>
  <c r="BI333" i="1"/>
  <c r="BK333" i="1"/>
  <c r="BM333" i="1"/>
  <c r="BO333" i="1"/>
  <c r="BQ333" i="1"/>
  <c r="BS333" i="1"/>
  <c r="BU333" i="1"/>
  <c r="BW333" i="1"/>
  <c r="BY333" i="1"/>
  <c r="CA333" i="1"/>
  <c r="D7194" i="3"/>
  <c r="D7193" i="3"/>
  <c r="D7192" i="3"/>
  <c r="D7191" i="3"/>
  <c r="D7190" i="3"/>
  <c r="D7189" i="3"/>
  <c r="D7188" i="3"/>
  <c r="D7187" i="3"/>
  <c r="D7186" i="3"/>
  <c r="D7185" i="3"/>
  <c r="D7184" i="3"/>
  <c r="D7183" i="3"/>
  <c r="D7182" i="3"/>
  <c r="D7181" i="3"/>
  <c r="D7180" i="3"/>
  <c r="D7179" i="3"/>
  <c r="D7178" i="3"/>
  <c r="D7177" i="3"/>
  <c r="D7176" i="3"/>
  <c r="D7175" i="3"/>
  <c r="AQ332" i="1"/>
  <c r="AP332" i="1"/>
  <c r="I332" i="1"/>
  <c r="H332" i="1"/>
  <c r="F332" i="1"/>
  <c r="D332" i="1"/>
  <c r="D331" i="1"/>
  <c r="K332" i="1"/>
  <c r="L332" i="1"/>
  <c r="M332" i="1"/>
  <c r="N332" i="1"/>
  <c r="O332" i="1"/>
  <c r="P332" i="1"/>
  <c r="R332" i="1"/>
  <c r="S332" i="1"/>
  <c r="T332" i="1"/>
  <c r="U332" i="1"/>
  <c r="W332" i="1"/>
  <c r="X333" i="1"/>
  <c r="Y332" i="1"/>
  <c r="AA332" i="1"/>
  <c r="AC333" i="1"/>
  <c r="AB332" i="1"/>
  <c r="AD332" i="1"/>
  <c r="AE333" i="1"/>
  <c r="AF332" i="1"/>
  <c r="AI332" i="1"/>
  <c r="AK332" i="1"/>
  <c r="AL332" i="1"/>
  <c r="AM332" i="1"/>
  <c r="AN332" i="1"/>
  <c r="AR332" i="1"/>
  <c r="AT332" i="1"/>
  <c r="AU332" i="1"/>
  <c r="AV332" i="1"/>
  <c r="AW332" i="1"/>
  <c r="AY332" i="1"/>
  <c r="AZ332" i="1"/>
  <c r="BA332" i="1"/>
  <c r="BB332" i="1"/>
  <c r="BC332" i="1"/>
  <c r="BF332" i="1"/>
  <c r="BG332" i="1"/>
  <c r="BI332" i="1"/>
  <c r="BK332" i="1"/>
  <c r="BM332" i="1"/>
  <c r="BO332" i="1"/>
  <c r="BQ332" i="1"/>
  <c r="BS332" i="1"/>
  <c r="BU332" i="1"/>
  <c r="BW332" i="1"/>
  <c r="BY332" i="1"/>
  <c r="CA332" i="1"/>
  <c r="I331" i="1"/>
  <c r="I330" i="1"/>
  <c r="I329" i="1"/>
  <c r="I328" i="1"/>
  <c r="I327" i="1"/>
  <c r="I326" i="1"/>
  <c r="I325" i="1"/>
  <c r="D7174" i="3"/>
  <c r="D7173" i="3"/>
  <c r="D7172" i="3"/>
  <c r="D7171" i="3"/>
  <c r="D7170" i="3"/>
  <c r="D7169" i="3"/>
  <c r="D7168" i="3"/>
  <c r="D7167" i="3"/>
  <c r="D7166" i="3"/>
  <c r="D7165" i="3"/>
  <c r="D7164" i="3"/>
  <c r="D7163" i="3"/>
  <c r="AQ331" i="1"/>
  <c r="AP331" i="1"/>
  <c r="J331" i="1"/>
  <c r="H331" i="1"/>
  <c r="F331" i="1"/>
  <c r="K331" i="1"/>
  <c r="L331" i="1"/>
  <c r="M331" i="1"/>
  <c r="N331" i="1"/>
  <c r="O331" i="1"/>
  <c r="P331" i="1"/>
  <c r="Q331" i="1"/>
  <c r="R331" i="1"/>
  <c r="S331" i="1"/>
  <c r="T331" i="1"/>
  <c r="U331" i="1"/>
  <c r="W331" i="1"/>
  <c r="X332" i="1"/>
  <c r="Y331" i="1"/>
  <c r="AA331" i="1"/>
  <c r="AC332" i="1"/>
  <c r="AB331" i="1"/>
  <c r="AD331" i="1"/>
  <c r="AE332" i="1"/>
  <c r="AF331" i="1"/>
  <c r="AI331" i="1"/>
  <c r="AK331" i="1"/>
  <c r="AL331" i="1"/>
  <c r="AM331" i="1"/>
  <c r="AN331" i="1"/>
  <c r="AR331" i="1"/>
  <c r="AT331" i="1"/>
  <c r="AU331" i="1"/>
  <c r="AV331" i="1"/>
  <c r="AW331" i="1"/>
  <c r="AY331" i="1"/>
  <c r="AZ331" i="1"/>
  <c r="BA331" i="1"/>
  <c r="BB331" i="1"/>
  <c r="BC331" i="1"/>
  <c r="BF331" i="1"/>
  <c r="BG331" i="1"/>
  <c r="BI331" i="1"/>
  <c r="BK331" i="1"/>
  <c r="BM331" i="1"/>
  <c r="BO331" i="1"/>
  <c r="BQ331" i="1"/>
  <c r="BS331" i="1"/>
  <c r="BU331" i="1"/>
  <c r="BW331" i="1"/>
  <c r="BY331" i="1"/>
  <c r="CA331" i="1"/>
  <c r="D7162" i="3"/>
  <c r="D7161" i="3"/>
  <c r="D7160" i="3"/>
  <c r="D7159" i="3"/>
  <c r="D7158" i="3"/>
  <c r="D7157" i="3"/>
  <c r="D7156" i="3"/>
  <c r="D7155" i="3"/>
  <c r="D7154" i="3"/>
  <c r="D7153" i="3"/>
  <c r="D7152" i="3"/>
  <c r="D7151" i="3"/>
  <c r="D7150" i="3"/>
  <c r="D7149" i="3"/>
  <c r="D7148" i="3"/>
  <c r="D7147" i="3"/>
  <c r="D7146" i="3"/>
  <c r="D7145" i="3"/>
  <c r="D7144" i="3"/>
  <c r="D7143" i="3"/>
  <c r="AQ330" i="1"/>
  <c r="AP330" i="1"/>
  <c r="J330" i="1"/>
  <c r="H330" i="1"/>
  <c r="F330" i="1"/>
  <c r="D330" i="1"/>
  <c r="K330" i="1"/>
  <c r="L330" i="1"/>
  <c r="M330" i="1"/>
  <c r="N330" i="1"/>
  <c r="O330" i="1"/>
  <c r="P330" i="1"/>
  <c r="Q330" i="1"/>
  <c r="R330" i="1"/>
  <c r="S330" i="1"/>
  <c r="T330" i="1"/>
  <c r="U330" i="1"/>
  <c r="W330" i="1"/>
  <c r="X331" i="1"/>
  <c r="Y330" i="1"/>
  <c r="AA330" i="1"/>
  <c r="AC331" i="1"/>
  <c r="AB330" i="1"/>
  <c r="AD330" i="1"/>
  <c r="AI330" i="1"/>
  <c r="AK330" i="1"/>
  <c r="AL330" i="1"/>
  <c r="AM330" i="1"/>
  <c r="AN330" i="1"/>
  <c r="AR330" i="1"/>
  <c r="AT330" i="1"/>
  <c r="AU330" i="1"/>
  <c r="AV330" i="1"/>
  <c r="AW330" i="1"/>
  <c r="AY330" i="1"/>
  <c r="AZ330" i="1"/>
  <c r="BA330" i="1"/>
  <c r="BB330" i="1"/>
  <c r="BC330" i="1"/>
  <c r="BF330" i="1"/>
  <c r="BG330" i="1"/>
  <c r="BI330" i="1"/>
  <c r="BK330" i="1"/>
  <c r="BM330" i="1"/>
  <c r="BO330" i="1"/>
  <c r="BQ330" i="1"/>
  <c r="BS330" i="1"/>
  <c r="BU330" i="1"/>
  <c r="BW330" i="1"/>
  <c r="BY330" i="1"/>
  <c r="CA330" i="1"/>
  <c r="D7142" i="3"/>
  <c r="D7141" i="3"/>
  <c r="D7140" i="3"/>
  <c r="D7139" i="3"/>
  <c r="D7138" i="3"/>
  <c r="D7137" i="3"/>
  <c r="D7136" i="3"/>
  <c r="D7135" i="3"/>
  <c r="D7134" i="3"/>
  <c r="D7133" i="3"/>
  <c r="D7132" i="3"/>
  <c r="D7131" i="3"/>
  <c r="D7130" i="3"/>
  <c r="D7129" i="3"/>
  <c r="D7128" i="3"/>
  <c r="D7127" i="3"/>
  <c r="D7126" i="3"/>
  <c r="D7125" i="3"/>
  <c r="D7124" i="3"/>
  <c r="D7123" i="3"/>
  <c r="AQ328" i="1"/>
  <c r="AQ329" i="1"/>
  <c r="AP328" i="1"/>
  <c r="AP329" i="1"/>
  <c r="J329" i="1"/>
  <c r="H329" i="1"/>
  <c r="F329" i="1"/>
  <c r="D329" i="1"/>
  <c r="K329" i="1"/>
  <c r="L329" i="1"/>
  <c r="M329" i="1"/>
  <c r="N329" i="1"/>
  <c r="O329" i="1"/>
  <c r="P329" i="1"/>
  <c r="Q329" i="1"/>
  <c r="R329" i="1"/>
  <c r="S329" i="1"/>
  <c r="T329" i="1"/>
  <c r="U329" i="1"/>
  <c r="W329" i="1"/>
  <c r="X330" i="1"/>
  <c r="Y329" i="1"/>
  <c r="AA329" i="1"/>
  <c r="AC330" i="1"/>
  <c r="AB329" i="1"/>
  <c r="AD329" i="1"/>
  <c r="AE330" i="1"/>
  <c r="AF329" i="1"/>
  <c r="AI329" i="1"/>
  <c r="AK329" i="1"/>
  <c r="AL329" i="1"/>
  <c r="AM329" i="1"/>
  <c r="AN329" i="1"/>
  <c r="AR329" i="1"/>
  <c r="AT329" i="1"/>
  <c r="AU329" i="1"/>
  <c r="AV329" i="1"/>
  <c r="AW329" i="1"/>
  <c r="AY329" i="1"/>
  <c r="AZ329" i="1"/>
  <c r="BA329" i="1"/>
  <c r="BB329" i="1"/>
  <c r="BC329" i="1"/>
  <c r="BF329" i="1"/>
  <c r="BG329" i="1"/>
  <c r="BI329" i="1"/>
  <c r="BK329" i="1"/>
  <c r="BM329" i="1"/>
  <c r="BO329" i="1"/>
  <c r="BQ329" i="1"/>
  <c r="BS329" i="1"/>
  <c r="BU329" i="1"/>
  <c r="BW329" i="1"/>
  <c r="BY329" i="1"/>
  <c r="CA329" i="1"/>
  <c r="D7122" i="3"/>
  <c r="D7121" i="3"/>
  <c r="D7120" i="3"/>
  <c r="D7119" i="3"/>
  <c r="D7118" i="3"/>
  <c r="D7117" i="3"/>
  <c r="D7116" i="3"/>
  <c r="D7115" i="3"/>
  <c r="D7114" i="3"/>
  <c r="D7113" i="3"/>
  <c r="D7112" i="3"/>
  <c r="D7111" i="3"/>
  <c r="D7110" i="3"/>
  <c r="D7109" i="3"/>
  <c r="D7108" i="3"/>
  <c r="D7107" i="3"/>
  <c r="D7106" i="3"/>
  <c r="D7105" i="3"/>
  <c r="D7104" i="3"/>
  <c r="D7103" i="3"/>
  <c r="J328" i="1"/>
  <c r="H328" i="1"/>
  <c r="F328" i="1"/>
  <c r="D328" i="1"/>
  <c r="K328" i="1"/>
  <c r="L328" i="1"/>
  <c r="M328" i="1"/>
  <c r="N328" i="1"/>
  <c r="O328" i="1"/>
  <c r="P328" i="1"/>
  <c r="Q328" i="1"/>
  <c r="R328" i="1"/>
  <c r="S328" i="1"/>
  <c r="T328" i="1"/>
  <c r="U328" i="1"/>
  <c r="W328" i="1"/>
  <c r="X329" i="1"/>
  <c r="Y328" i="1"/>
  <c r="AA328" i="1"/>
  <c r="AC329" i="1"/>
  <c r="AB328" i="1"/>
  <c r="AD328" i="1"/>
  <c r="AE329" i="1"/>
  <c r="AF328" i="1"/>
  <c r="AI328" i="1"/>
  <c r="AK328" i="1"/>
  <c r="AL328" i="1"/>
  <c r="AM328" i="1"/>
  <c r="AN328" i="1"/>
  <c r="AR328" i="1"/>
  <c r="AT328" i="1"/>
  <c r="AU328" i="1"/>
  <c r="AV328" i="1"/>
  <c r="AW328" i="1"/>
  <c r="AY328" i="1"/>
  <c r="AZ328" i="1"/>
  <c r="BA328" i="1"/>
  <c r="BB328" i="1"/>
  <c r="BC328" i="1"/>
  <c r="BF328" i="1"/>
  <c r="BG328" i="1"/>
  <c r="BI328" i="1"/>
  <c r="BK328" i="1"/>
  <c r="BM328" i="1"/>
  <c r="BO328" i="1"/>
  <c r="BQ328" i="1"/>
  <c r="BS328" i="1"/>
  <c r="BU328" i="1"/>
  <c r="BW328" i="1"/>
  <c r="BY328" i="1"/>
  <c r="CA328" i="1"/>
  <c r="D7102" i="3"/>
  <c r="D7101" i="3"/>
  <c r="D7100" i="3"/>
  <c r="D7099" i="3"/>
  <c r="D7098" i="3"/>
  <c r="D7097" i="3"/>
  <c r="D7096" i="3"/>
  <c r="D7095" i="3"/>
  <c r="D7094" i="3"/>
  <c r="D7093" i="3"/>
  <c r="D7092" i="3"/>
  <c r="D7091" i="3"/>
  <c r="D7090" i="3"/>
  <c r="D7089" i="3"/>
  <c r="D7088" i="3"/>
  <c r="D7087" i="3"/>
  <c r="D7086" i="3"/>
  <c r="D7085" i="3"/>
  <c r="D7084" i="3"/>
  <c r="D7083" i="3"/>
  <c r="AQ327" i="1"/>
  <c r="AP327" i="1"/>
  <c r="J327" i="1"/>
  <c r="H327" i="1"/>
  <c r="F327" i="1"/>
  <c r="D327" i="1"/>
  <c r="K327" i="1"/>
  <c r="L327" i="1"/>
  <c r="M327" i="1"/>
  <c r="N327" i="1"/>
  <c r="O327" i="1"/>
  <c r="P327" i="1"/>
  <c r="Q327" i="1"/>
  <c r="R327" i="1"/>
  <c r="S327" i="1"/>
  <c r="T327" i="1"/>
  <c r="U327" i="1"/>
  <c r="W327" i="1"/>
  <c r="X328" i="1"/>
  <c r="Y327" i="1"/>
  <c r="AA327" i="1"/>
  <c r="AC328" i="1"/>
  <c r="AB327" i="1"/>
  <c r="AD327" i="1"/>
  <c r="AE328" i="1"/>
  <c r="AF327" i="1"/>
  <c r="AI327" i="1"/>
  <c r="AK327" i="1"/>
  <c r="AL327" i="1"/>
  <c r="AM327" i="1"/>
  <c r="AN327" i="1"/>
  <c r="AR327" i="1"/>
  <c r="AT327" i="1"/>
  <c r="AU327" i="1"/>
  <c r="AV327" i="1"/>
  <c r="AW327" i="1"/>
  <c r="AY327" i="1"/>
  <c r="AZ327" i="1"/>
  <c r="BA327" i="1"/>
  <c r="BB327" i="1"/>
  <c r="BC327" i="1"/>
  <c r="BF327" i="1"/>
  <c r="BG327" i="1"/>
  <c r="BI327" i="1"/>
  <c r="BK327" i="1"/>
  <c r="BM327" i="1"/>
  <c r="BO327" i="1"/>
  <c r="BQ327" i="1"/>
  <c r="BS327" i="1"/>
  <c r="BU327" i="1"/>
  <c r="BW327" i="1"/>
  <c r="BY327" i="1"/>
  <c r="CA327" i="1"/>
  <c r="D7082" i="3"/>
  <c r="D7081" i="3"/>
  <c r="D7080" i="3"/>
  <c r="D7079" i="3"/>
  <c r="D7078" i="3"/>
  <c r="D7077" i="3"/>
  <c r="D7076" i="3"/>
  <c r="D7075" i="3"/>
  <c r="D7074" i="3"/>
  <c r="D7073" i="3"/>
  <c r="D7072" i="3"/>
  <c r="D7071" i="3"/>
  <c r="D7070" i="3"/>
  <c r="D7069" i="3"/>
  <c r="D7068" i="3"/>
  <c r="D7067" i="3"/>
  <c r="D7066" i="3"/>
  <c r="D7065" i="3"/>
  <c r="D7064" i="3"/>
  <c r="D7063" i="3"/>
  <c r="D7062" i="3"/>
  <c r="D7061" i="3"/>
  <c r="D7060" i="3"/>
  <c r="D7059" i="3"/>
  <c r="D7058" i="3"/>
  <c r="D7057" i="3"/>
  <c r="D7056" i="3"/>
  <c r="D7055" i="3"/>
  <c r="D7054" i="3"/>
  <c r="D7053" i="3"/>
  <c r="D7052" i="3"/>
  <c r="D7051" i="3"/>
  <c r="D7050" i="3"/>
  <c r="D7049" i="3"/>
  <c r="D7048" i="3"/>
  <c r="D7047" i="3"/>
  <c r="D7046" i="3"/>
  <c r="D7045" i="3"/>
  <c r="D7044" i="3"/>
  <c r="D7043" i="3"/>
  <c r="AQ326" i="1"/>
  <c r="AP326" i="1"/>
  <c r="J326" i="1"/>
  <c r="H326" i="1"/>
  <c r="F326" i="1"/>
  <c r="D326" i="1"/>
  <c r="K326" i="1"/>
  <c r="L326" i="1"/>
  <c r="M326" i="1"/>
  <c r="N326" i="1"/>
  <c r="O326" i="1"/>
  <c r="P326" i="1"/>
  <c r="Q326" i="1"/>
  <c r="R326" i="1"/>
  <c r="S326" i="1"/>
  <c r="T326" i="1"/>
  <c r="U326" i="1"/>
  <c r="W326" i="1"/>
  <c r="X327" i="1"/>
  <c r="Y326" i="1"/>
  <c r="AA326" i="1"/>
  <c r="AC327" i="1"/>
  <c r="AB326" i="1"/>
  <c r="AD326" i="1"/>
  <c r="AE327" i="1"/>
  <c r="AF326" i="1"/>
  <c r="AI326" i="1"/>
  <c r="AK326" i="1"/>
  <c r="AL326" i="1"/>
  <c r="AM326" i="1"/>
  <c r="AN326" i="1"/>
  <c r="AR326" i="1"/>
  <c r="AT326" i="1"/>
  <c r="AU326" i="1"/>
  <c r="AV326" i="1"/>
  <c r="AW326" i="1"/>
  <c r="AY326" i="1"/>
  <c r="AZ326" i="1"/>
  <c r="BA326" i="1"/>
  <c r="BB326" i="1"/>
  <c r="BC326" i="1"/>
  <c r="BF326" i="1"/>
  <c r="BG326" i="1"/>
  <c r="BI326" i="1"/>
  <c r="BK326" i="1"/>
  <c r="BM326" i="1"/>
  <c r="BO326" i="1"/>
  <c r="BQ326" i="1"/>
  <c r="BS326" i="1"/>
  <c r="BU326" i="1"/>
  <c r="BW326" i="1"/>
  <c r="BY326" i="1"/>
  <c r="CA326" i="1"/>
  <c r="AQ325" i="1"/>
  <c r="AP325" i="1"/>
  <c r="H325" i="1"/>
  <c r="F325" i="1"/>
  <c r="D325" i="1"/>
  <c r="K325" i="1"/>
  <c r="L325" i="1"/>
  <c r="M325" i="1"/>
  <c r="N325" i="1"/>
  <c r="O325" i="1"/>
  <c r="P325" i="1"/>
  <c r="R325" i="1"/>
  <c r="S325" i="1"/>
  <c r="T325" i="1"/>
  <c r="U325" i="1"/>
  <c r="W325" i="1"/>
  <c r="X326" i="1"/>
  <c r="Y325" i="1"/>
  <c r="AA325" i="1"/>
  <c r="AC326" i="1"/>
  <c r="AB325" i="1"/>
  <c r="AD325" i="1"/>
  <c r="AE326" i="1"/>
  <c r="AF325" i="1"/>
  <c r="AI325" i="1"/>
  <c r="AK325" i="1"/>
  <c r="AL325" i="1"/>
  <c r="AM325" i="1"/>
  <c r="AN325" i="1"/>
  <c r="AR325" i="1"/>
  <c r="AT325" i="1"/>
  <c r="AU325" i="1"/>
  <c r="AV325" i="1"/>
  <c r="AW325" i="1"/>
  <c r="AY325" i="1"/>
  <c r="AZ325" i="1"/>
  <c r="BA325" i="1"/>
  <c r="BB325" i="1"/>
  <c r="BC325" i="1"/>
  <c r="BF325" i="1"/>
  <c r="BG325" i="1"/>
  <c r="BI325" i="1"/>
  <c r="BK325" i="1"/>
  <c r="BM325" i="1"/>
  <c r="BO325" i="1"/>
  <c r="BQ325" i="1"/>
  <c r="BS325" i="1"/>
  <c r="BU325" i="1"/>
  <c r="BW325" i="1"/>
  <c r="BY325" i="1"/>
  <c r="CA325" i="1"/>
  <c r="D7031" i="3"/>
  <c r="D7032" i="3"/>
  <c r="D7033" i="3"/>
  <c r="D7034" i="3"/>
  <c r="D7035" i="3"/>
  <c r="D7036" i="3"/>
  <c r="D7037" i="3"/>
  <c r="D7038" i="3"/>
  <c r="D7039" i="3"/>
  <c r="D7040" i="3"/>
  <c r="D7041" i="3"/>
  <c r="D7042" i="3"/>
  <c r="D7030" i="3"/>
  <c r="D7029" i="3"/>
  <c r="D7028" i="3"/>
  <c r="D7027" i="3"/>
  <c r="D7026" i="3"/>
  <c r="D7025" i="3"/>
  <c r="D7024" i="3"/>
  <c r="D7023" i="3"/>
  <c r="AQ324" i="1"/>
  <c r="AP324" i="1"/>
  <c r="I324" i="1"/>
  <c r="H324" i="1"/>
  <c r="F324" i="1"/>
  <c r="D324" i="1"/>
  <c r="K324" i="1"/>
  <c r="L324" i="1"/>
  <c r="M324" i="1"/>
  <c r="N324" i="1"/>
  <c r="O324" i="1"/>
  <c r="P324" i="1"/>
  <c r="R324" i="1"/>
  <c r="S324" i="1"/>
  <c r="T324" i="1"/>
  <c r="U324" i="1"/>
  <c r="W324" i="1"/>
  <c r="X325" i="1"/>
  <c r="Y324" i="1"/>
  <c r="AA324" i="1"/>
  <c r="AC325" i="1"/>
  <c r="AB324" i="1"/>
  <c r="AD324" i="1"/>
  <c r="AE325" i="1"/>
  <c r="AF324" i="1"/>
  <c r="AI324" i="1"/>
  <c r="AK324" i="1"/>
  <c r="AL324" i="1"/>
  <c r="AM324" i="1"/>
  <c r="AN324" i="1"/>
  <c r="AR324" i="1"/>
  <c r="AT324" i="1"/>
  <c r="AU324" i="1"/>
  <c r="AV324" i="1"/>
  <c r="AW324" i="1"/>
  <c r="AY324" i="1"/>
  <c r="AZ324" i="1"/>
  <c r="BA324" i="1"/>
  <c r="BB324" i="1"/>
  <c r="BC324" i="1"/>
  <c r="BF324" i="1"/>
  <c r="BG324" i="1"/>
  <c r="BI324" i="1"/>
  <c r="BK324" i="1"/>
  <c r="BM324" i="1"/>
  <c r="BO324" i="1"/>
  <c r="BQ324" i="1"/>
  <c r="BS324" i="1"/>
  <c r="BU324" i="1"/>
  <c r="BW324" i="1"/>
  <c r="BY324" i="1"/>
  <c r="CA324" i="1"/>
  <c r="D7022" i="3"/>
  <c r="D7021" i="3"/>
  <c r="D7020" i="3"/>
  <c r="D7019" i="3"/>
  <c r="D7018" i="3"/>
  <c r="D7017" i="3"/>
  <c r="D7016" i="3"/>
  <c r="D7015" i="3"/>
  <c r="D7014" i="3"/>
  <c r="D7013" i="3"/>
  <c r="D7012" i="3"/>
  <c r="D7011" i="3"/>
  <c r="D7010" i="3"/>
  <c r="D7009" i="3"/>
  <c r="D7008" i="3"/>
  <c r="D7007" i="3"/>
  <c r="D7006" i="3"/>
  <c r="D7005" i="3"/>
  <c r="D7004" i="3"/>
  <c r="D7003" i="3"/>
  <c r="AQ323" i="1"/>
  <c r="AP323" i="1"/>
  <c r="I323" i="1"/>
  <c r="H323" i="1"/>
  <c r="F323" i="1"/>
  <c r="D323" i="1"/>
  <c r="K323" i="1"/>
  <c r="L323" i="1"/>
  <c r="M323" i="1"/>
  <c r="N323" i="1"/>
  <c r="O323" i="1"/>
  <c r="P323" i="1"/>
  <c r="R323" i="1"/>
  <c r="S323" i="1"/>
  <c r="T323" i="1"/>
  <c r="U323" i="1"/>
  <c r="W323" i="1"/>
  <c r="X324" i="1"/>
  <c r="Y323" i="1"/>
  <c r="AA323" i="1"/>
  <c r="AC324" i="1"/>
  <c r="AB323" i="1"/>
  <c r="AD323" i="1"/>
  <c r="AE324" i="1"/>
  <c r="AF323" i="1"/>
  <c r="AI323" i="1"/>
  <c r="AK323" i="1"/>
  <c r="AL323" i="1"/>
  <c r="AM323" i="1"/>
  <c r="AN323" i="1"/>
  <c r="AR323" i="1"/>
  <c r="AT323" i="1"/>
  <c r="AU323" i="1"/>
  <c r="AV323" i="1"/>
  <c r="AW323" i="1"/>
  <c r="AY323" i="1"/>
  <c r="AZ323" i="1"/>
  <c r="BA323" i="1"/>
  <c r="BB323" i="1"/>
  <c r="BC323" i="1"/>
  <c r="BF323" i="1"/>
  <c r="BG323" i="1"/>
  <c r="BI323" i="1"/>
  <c r="BK323" i="1"/>
  <c r="BM323" i="1"/>
  <c r="BO323" i="1"/>
  <c r="BQ323" i="1"/>
  <c r="BS323" i="1"/>
  <c r="BU323" i="1"/>
  <c r="BW323" i="1"/>
  <c r="BY323" i="1"/>
  <c r="CA323" i="1"/>
  <c r="D7002" i="3"/>
  <c r="D7001" i="3"/>
  <c r="D7000" i="3"/>
  <c r="D6999" i="3"/>
  <c r="D6998" i="3"/>
  <c r="D6997" i="3"/>
  <c r="D6996" i="3"/>
  <c r="D6995" i="3"/>
  <c r="D6994" i="3"/>
  <c r="D6993" i="3"/>
  <c r="D6992" i="3"/>
  <c r="D6991" i="3"/>
  <c r="D6990" i="3"/>
  <c r="D6989" i="3"/>
  <c r="D6988" i="3"/>
  <c r="D6987" i="3"/>
  <c r="D6986" i="3"/>
  <c r="D6985" i="3"/>
  <c r="D6984" i="3"/>
  <c r="D6983" i="3"/>
  <c r="AQ322" i="1"/>
  <c r="AP322" i="1"/>
  <c r="I322" i="1"/>
  <c r="H322" i="1"/>
  <c r="F322" i="1"/>
  <c r="D322" i="1"/>
  <c r="K322" i="1"/>
  <c r="L322" i="1"/>
  <c r="M322" i="1"/>
  <c r="N322" i="1"/>
  <c r="O322" i="1"/>
  <c r="P322" i="1"/>
  <c r="R322" i="1"/>
  <c r="S322" i="1"/>
  <c r="T322" i="1"/>
  <c r="U322" i="1"/>
  <c r="W322" i="1"/>
  <c r="X323" i="1"/>
  <c r="Y322" i="1"/>
  <c r="AA322" i="1"/>
  <c r="AC323" i="1"/>
  <c r="AB322" i="1"/>
  <c r="AD322" i="1"/>
  <c r="AE323" i="1"/>
  <c r="AF322" i="1"/>
  <c r="AI322" i="1"/>
  <c r="AK322" i="1"/>
  <c r="AL322" i="1"/>
  <c r="AM322" i="1"/>
  <c r="AN322" i="1"/>
  <c r="AR322" i="1"/>
  <c r="AT322" i="1"/>
  <c r="AU322" i="1"/>
  <c r="AV322" i="1"/>
  <c r="AW322" i="1"/>
  <c r="AY322" i="1"/>
  <c r="AZ322" i="1"/>
  <c r="BA322" i="1"/>
  <c r="BB322" i="1"/>
  <c r="BC322" i="1"/>
  <c r="BF322" i="1"/>
  <c r="BG322" i="1"/>
  <c r="BI322" i="1"/>
  <c r="BK322" i="1"/>
  <c r="BM322" i="1"/>
  <c r="BO322" i="1"/>
  <c r="BQ322" i="1"/>
  <c r="BS322" i="1"/>
  <c r="BU322" i="1"/>
  <c r="BW322" i="1"/>
  <c r="BY322" i="1"/>
  <c r="CA322" i="1"/>
  <c r="D6982" i="3"/>
  <c r="D6981" i="3"/>
  <c r="D6980" i="3"/>
  <c r="D6979" i="3"/>
  <c r="D6978" i="3"/>
  <c r="D6977" i="3"/>
  <c r="D6976" i="3"/>
  <c r="D6975" i="3"/>
  <c r="D6974" i="3"/>
  <c r="D6973" i="3"/>
  <c r="D6972" i="3"/>
  <c r="D6971" i="3"/>
  <c r="D6970" i="3"/>
  <c r="D6969" i="3"/>
  <c r="D6968" i="3"/>
  <c r="D6967" i="3"/>
  <c r="D6966" i="3"/>
  <c r="D6965" i="3"/>
  <c r="D6964" i="3"/>
  <c r="D6963" i="3"/>
  <c r="AQ321" i="1"/>
  <c r="AP321" i="1"/>
  <c r="I321" i="1"/>
  <c r="H321" i="1"/>
  <c r="F321" i="1"/>
  <c r="D321" i="1"/>
  <c r="K321" i="1"/>
  <c r="L321" i="1"/>
  <c r="M321" i="1"/>
  <c r="N321" i="1"/>
  <c r="O321" i="1"/>
  <c r="P321" i="1"/>
  <c r="R321" i="1"/>
  <c r="S321" i="1"/>
  <c r="T321" i="1"/>
  <c r="U321" i="1"/>
  <c r="W321" i="1"/>
  <c r="X322" i="1"/>
  <c r="Y321" i="1"/>
  <c r="AA321" i="1"/>
  <c r="AC322" i="1"/>
  <c r="AB321" i="1"/>
  <c r="AD321" i="1"/>
  <c r="AE322" i="1"/>
  <c r="AF321" i="1"/>
  <c r="AI321" i="1"/>
  <c r="AK321" i="1"/>
  <c r="AL321" i="1"/>
  <c r="AM321" i="1"/>
  <c r="AN321" i="1"/>
  <c r="AR321" i="1"/>
  <c r="AT321" i="1"/>
  <c r="AU321" i="1"/>
  <c r="AV321" i="1"/>
  <c r="AW321" i="1"/>
  <c r="AY321" i="1"/>
  <c r="AZ321" i="1"/>
  <c r="BA321" i="1"/>
  <c r="BB321" i="1"/>
  <c r="BC321" i="1"/>
  <c r="BF321" i="1"/>
  <c r="BG321" i="1"/>
  <c r="BI321" i="1"/>
  <c r="BK321" i="1"/>
  <c r="BM321" i="1"/>
  <c r="BO321" i="1"/>
  <c r="BQ321" i="1"/>
  <c r="BS321" i="1"/>
  <c r="BU321" i="1"/>
  <c r="BW321" i="1"/>
  <c r="BY321" i="1"/>
  <c r="CA321" i="1"/>
  <c r="D6962" i="3"/>
  <c r="D6961" i="3"/>
  <c r="D6960" i="3"/>
  <c r="D6959" i="3"/>
  <c r="D6958" i="3"/>
  <c r="D6957" i="3"/>
  <c r="D6956" i="3"/>
  <c r="D6955" i="3"/>
  <c r="D6954" i="3"/>
  <c r="D6953" i="3"/>
  <c r="D6952" i="3"/>
  <c r="D6951" i="3"/>
  <c r="D6950" i="3"/>
  <c r="D6949" i="3"/>
  <c r="D6948" i="3"/>
  <c r="D6947" i="3"/>
  <c r="D6946" i="3"/>
  <c r="D6945" i="3"/>
  <c r="D6944" i="3"/>
  <c r="D6943" i="3"/>
  <c r="AQ320" i="1"/>
  <c r="AP320" i="1"/>
  <c r="I320" i="1"/>
  <c r="H320" i="1"/>
  <c r="F320" i="1"/>
  <c r="D320" i="1"/>
  <c r="K320" i="1"/>
  <c r="L320" i="1"/>
  <c r="M320" i="1"/>
  <c r="N320" i="1"/>
  <c r="O320" i="1"/>
  <c r="P320" i="1"/>
  <c r="R320" i="1"/>
  <c r="S320" i="1"/>
  <c r="T320" i="1"/>
  <c r="U320" i="1"/>
  <c r="W320" i="1"/>
  <c r="X321" i="1"/>
  <c r="Y320" i="1"/>
  <c r="AA320" i="1"/>
  <c r="AC321" i="1"/>
  <c r="AB320" i="1"/>
  <c r="AD320" i="1"/>
  <c r="AE321" i="1"/>
  <c r="AF320" i="1"/>
  <c r="AI320" i="1"/>
  <c r="AK320" i="1"/>
  <c r="AL320" i="1"/>
  <c r="AM320" i="1"/>
  <c r="AN320" i="1"/>
  <c r="AR320" i="1"/>
  <c r="AT320" i="1"/>
  <c r="AU320" i="1"/>
  <c r="AV320" i="1"/>
  <c r="AW320" i="1"/>
  <c r="AY320" i="1"/>
  <c r="AZ320" i="1"/>
  <c r="BA320" i="1"/>
  <c r="BB320" i="1"/>
  <c r="BC320" i="1"/>
  <c r="BF320" i="1"/>
  <c r="BG320" i="1"/>
  <c r="BI320" i="1"/>
  <c r="BK320" i="1"/>
  <c r="BM320" i="1"/>
  <c r="BO320" i="1"/>
  <c r="BQ320" i="1"/>
  <c r="BS320" i="1"/>
  <c r="BU320" i="1"/>
  <c r="BW320" i="1"/>
  <c r="BY320" i="1"/>
  <c r="CA320" i="1"/>
  <c r="D6942" i="3"/>
  <c r="D6941" i="3"/>
  <c r="D6940" i="3"/>
  <c r="D6939" i="3"/>
  <c r="D6938" i="3"/>
  <c r="D6937" i="3"/>
  <c r="D6936" i="3"/>
  <c r="D6935" i="3"/>
  <c r="D6934" i="3"/>
  <c r="D6933" i="3"/>
  <c r="D6932" i="3"/>
  <c r="D6931" i="3"/>
  <c r="D6930" i="3"/>
  <c r="D6929" i="3"/>
  <c r="D6928" i="3"/>
  <c r="D6927" i="3"/>
  <c r="D6926" i="3"/>
  <c r="D6925" i="3"/>
  <c r="D6924" i="3"/>
  <c r="D6923" i="3"/>
  <c r="AQ319" i="1"/>
  <c r="AP319" i="1"/>
  <c r="I319" i="1"/>
  <c r="H319" i="1"/>
  <c r="F319" i="1"/>
  <c r="D319" i="1"/>
  <c r="K319" i="1"/>
  <c r="L319" i="1"/>
  <c r="M319" i="1"/>
  <c r="N319" i="1"/>
  <c r="O319" i="1"/>
  <c r="P319" i="1"/>
  <c r="R319" i="1"/>
  <c r="S319" i="1"/>
  <c r="T319" i="1"/>
  <c r="U319" i="1"/>
  <c r="W319" i="1"/>
  <c r="X320" i="1"/>
  <c r="Y319" i="1"/>
  <c r="AA319" i="1"/>
  <c r="AC320" i="1"/>
  <c r="AB319" i="1"/>
  <c r="AD319" i="1"/>
  <c r="AE320" i="1"/>
  <c r="AF319" i="1"/>
  <c r="AI319" i="1"/>
  <c r="AK319" i="1"/>
  <c r="AL319" i="1"/>
  <c r="AM319" i="1"/>
  <c r="AN319" i="1"/>
  <c r="AR319" i="1"/>
  <c r="AT319" i="1"/>
  <c r="AU319" i="1"/>
  <c r="AV319" i="1"/>
  <c r="AW319" i="1"/>
  <c r="AY319" i="1"/>
  <c r="AZ319" i="1"/>
  <c r="BA319" i="1"/>
  <c r="BB319" i="1"/>
  <c r="BC319" i="1"/>
  <c r="BF319" i="1"/>
  <c r="BG319" i="1"/>
  <c r="BI319" i="1"/>
  <c r="BK319" i="1"/>
  <c r="BM319" i="1"/>
  <c r="BO319" i="1"/>
  <c r="BQ319" i="1"/>
  <c r="BS319" i="1"/>
  <c r="BU319" i="1"/>
  <c r="BW319" i="1"/>
  <c r="BY319" i="1"/>
  <c r="CA319" i="1"/>
  <c r="D6922" i="3"/>
  <c r="D6921" i="3"/>
  <c r="D6920" i="3"/>
  <c r="D6919" i="3"/>
  <c r="D6918" i="3"/>
  <c r="D6917" i="3"/>
  <c r="D6916" i="3"/>
  <c r="D6915" i="3"/>
  <c r="D6914" i="3"/>
  <c r="D6913" i="3"/>
  <c r="D6912" i="3"/>
  <c r="D6911" i="3"/>
  <c r="D6910" i="3"/>
  <c r="D6909" i="3"/>
  <c r="D6908" i="3"/>
  <c r="D6907" i="3"/>
  <c r="D6906" i="3"/>
  <c r="D6905" i="3"/>
  <c r="D6904" i="3"/>
  <c r="D6903" i="3"/>
  <c r="AQ318" i="1"/>
  <c r="AP318" i="1"/>
  <c r="I318" i="1"/>
  <c r="H318" i="1"/>
  <c r="F318" i="1"/>
  <c r="D318" i="1"/>
  <c r="K318" i="1"/>
  <c r="L318" i="1"/>
  <c r="M318" i="1"/>
  <c r="N318" i="1"/>
  <c r="O318" i="1"/>
  <c r="P318" i="1"/>
  <c r="R318" i="1"/>
  <c r="S318" i="1"/>
  <c r="T318" i="1"/>
  <c r="U318" i="1"/>
  <c r="W318" i="1"/>
  <c r="X319" i="1"/>
  <c r="Y318" i="1"/>
  <c r="AA318" i="1"/>
  <c r="AC319" i="1"/>
  <c r="AB318" i="1"/>
  <c r="AD318" i="1"/>
  <c r="AE319" i="1"/>
  <c r="AF318" i="1"/>
  <c r="AI318" i="1"/>
  <c r="AK318" i="1"/>
  <c r="AL318" i="1"/>
  <c r="AM318" i="1"/>
  <c r="AN318" i="1"/>
  <c r="AR318" i="1"/>
  <c r="AT318" i="1"/>
  <c r="AU318" i="1"/>
  <c r="AV318" i="1"/>
  <c r="AW318" i="1"/>
  <c r="AY318" i="1"/>
  <c r="AZ318" i="1"/>
  <c r="BA318" i="1"/>
  <c r="BB318" i="1"/>
  <c r="BC318" i="1"/>
  <c r="BF318" i="1"/>
  <c r="BG318" i="1"/>
  <c r="BI318" i="1"/>
  <c r="BK318" i="1"/>
  <c r="BM318" i="1"/>
  <c r="BO318" i="1"/>
  <c r="BQ318" i="1"/>
  <c r="BS318" i="1"/>
  <c r="BU318" i="1"/>
  <c r="BW318" i="1"/>
  <c r="BY318" i="1"/>
  <c r="CA318" i="1"/>
  <c r="BQ317" i="1"/>
  <c r="D6902" i="3"/>
  <c r="D6901" i="3"/>
  <c r="D6900" i="3"/>
  <c r="D6899" i="3"/>
  <c r="D6898" i="3"/>
  <c r="D6897" i="3"/>
  <c r="D6896" i="3"/>
  <c r="D6895" i="3"/>
  <c r="D6894" i="3"/>
  <c r="D6893" i="3"/>
  <c r="D6892" i="3"/>
  <c r="D6891" i="3"/>
  <c r="D6890" i="3"/>
  <c r="D6889" i="3"/>
  <c r="D6888" i="3"/>
  <c r="D6887" i="3"/>
  <c r="D6886" i="3"/>
  <c r="D6885" i="3"/>
  <c r="D6884" i="3"/>
  <c r="D6883" i="3"/>
  <c r="BO317" i="1"/>
  <c r="AQ317" i="1"/>
  <c r="AP317" i="1"/>
  <c r="I317" i="1"/>
  <c r="H317" i="1"/>
  <c r="F317" i="1"/>
  <c r="D317" i="1"/>
  <c r="K317" i="1"/>
  <c r="L317" i="1"/>
  <c r="M317" i="1"/>
  <c r="N317" i="1"/>
  <c r="O317" i="1"/>
  <c r="P317" i="1"/>
  <c r="R317" i="1"/>
  <c r="S317" i="1"/>
  <c r="T317" i="1"/>
  <c r="U317" i="1"/>
  <c r="W317" i="1"/>
  <c r="X318" i="1"/>
  <c r="Y317" i="1"/>
  <c r="AA317" i="1"/>
  <c r="AC318" i="1"/>
  <c r="AB317" i="1"/>
  <c r="AD317" i="1"/>
  <c r="AE318" i="1"/>
  <c r="AF317" i="1"/>
  <c r="AI317" i="1"/>
  <c r="AK317" i="1"/>
  <c r="AL317" i="1"/>
  <c r="AM317" i="1"/>
  <c r="AN317" i="1"/>
  <c r="AR317" i="1"/>
  <c r="AT317" i="1"/>
  <c r="AU317" i="1"/>
  <c r="AV317" i="1"/>
  <c r="AW317" i="1"/>
  <c r="AY317" i="1"/>
  <c r="AZ317" i="1"/>
  <c r="BA317" i="1"/>
  <c r="BB317" i="1"/>
  <c r="BC317" i="1"/>
  <c r="BF317" i="1"/>
  <c r="BG317" i="1"/>
  <c r="BI317" i="1"/>
  <c r="BK317" i="1"/>
  <c r="BM317" i="1"/>
  <c r="BS317" i="1"/>
  <c r="BU317" i="1"/>
  <c r="BW317" i="1"/>
  <c r="BY317" i="1"/>
  <c r="CA317" i="1"/>
  <c r="D6882" i="3"/>
  <c r="D6881" i="3"/>
  <c r="D6880" i="3"/>
  <c r="D6879" i="3"/>
  <c r="D6878" i="3"/>
  <c r="D6877" i="3"/>
  <c r="D6876" i="3"/>
  <c r="D6875" i="3"/>
  <c r="D6874" i="3"/>
  <c r="D6873" i="3"/>
  <c r="D6872" i="3"/>
  <c r="D6871" i="3"/>
  <c r="D6870" i="3"/>
  <c r="D6869" i="3"/>
  <c r="D6868" i="3"/>
  <c r="D6867" i="3"/>
  <c r="D6866" i="3"/>
  <c r="D6865" i="3"/>
  <c r="D6864" i="3"/>
  <c r="D6863" i="3"/>
  <c r="AQ316" i="1"/>
  <c r="AP316" i="1"/>
  <c r="I316" i="1"/>
  <c r="H316" i="1"/>
  <c r="F316" i="1"/>
  <c r="D316" i="1"/>
  <c r="K316" i="1"/>
  <c r="L316" i="1"/>
  <c r="M316" i="1"/>
  <c r="N316" i="1"/>
  <c r="O316" i="1"/>
  <c r="P316" i="1"/>
  <c r="R316" i="1"/>
  <c r="S316" i="1"/>
  <c r="T316" i="1"/>
  <c r="U316" i="1"/>
  <c r="W316" i="1"/>
  <c r="X317" i="1"/>
  <c r="Y316" i="1"/>
  <c r="AA316" i="1"/>
  <c r="AC317" i="1"/>
  <c r="AB316" i="1"/>
  <c r="AD316" i="1"/>
  <c r="AE317" i="1"/>
  <c r="AF316" i="1"/>
  <c r="AI316" i="1"/>
  <c r="AK316" i="1"/>
  <c r="AL316" i="1"/>
  <c r="AM316" i="1"/>
  <c r="AN316" i="1"/>
  <c r="AR316" i="1"/>
  <c r="AT316" i="1"/>
  <c r="AU316" i="1"/>
  <c r="AV316" i="1"/>
  <c r="AW316" i="1"/>
  <c r="AY316" i="1"/>
  <c r="AZ316" i="1"/>
  <c r="BA316" i="1"/>
  <c r="BB316" i="1"/>
  <c r="BC316" i="1"/>
  <c r="BF316" i="1"/>
  <c r="BG316" i="1"/>
  <c r="BI316" i="1"/>
  <c r="BK316" i="1"/>
  <c r="BM316" i="1"/>
  <c r="BO316" i="1"/>
  <c r="BQ316" i="1"/>
  <c r="BS316" i="1"/>
  <c r="BU316" i="1"/>
  <c r="BW316" i="1"/>
  <c r="BY316" i="1"/>
  <c r="CA316" i="1"/>
  <c r="D6862" i="3"/>
  <c r="D6861" i="3"/>
  <c r="D6860" i="3"/>
  <c r="D6859" i="3"/>
  <c r="D6858" i="3"/>
  <c r="D6857" i="3"/>
  <c r="D6856" i="3"/>
  <c r="D6855" i="3"/>
  <c r="D6854" i="3"/>
  <c r="D6853" i="3"/>
  <c r="D6852" i="3"/>
  <c r="D6851" i="3"/>
  <c r="D6850" i="3"/>
  <c r="D6849" i="3"/>
  <c r="D6848" i="3"/>
  <c r="D6847" i="3"/>
  <c r="D6846" i="3"/>
  <c r="D6845" i="3"/>
  <c r="D6844" i="3"/>
  <c r="D6843" i="3"/>
  <c r="AQ315" i="1"/>
  <c r="AP315" i="1"/>
  <c r="I315" i="1"/>
  <c r="H315" i="1"/>
  <c r="F315" i="1"/>
  <c r="D315" i="1"/>
  <c r="K315" i="1"/>
  <c r="L315" i="1"/>
  <c r="M315" i="1"/>
  <c r="N315" i="1"/>
  <c r="O315" i="1"/>
  <c r="P315" i="1"/>
  <c r="R315" i="1"/>
  <c r="S315" i="1"/>
  <c r="T315" i="1"/>
  <c r="U315" i="1"/>
  <c r="W315" i="1"/>
  <c r="X316" i="1"/>
  <c r="Y315" i="1"/>
  <c r="AA315" i="1"/>
  <c r="AC316" i="1"/>
  <c r="AB315" i="1"/>
  <c r="AD315" i="1"/>
  <c r="AE316" i="1"/>
  <c r="AF315" i="1"/>
  <c r="AI315" i="1"/>
  <c r="AK315" i="1"/>
  <c r="AL315" i="1"/>
  <c r="AM315" i="1"/>
  <c r="AN315" i="1"/>
  <c r="AR315" i="1"/>
  <c r="AT315" i="1"/>
  <c r="AU315" i="1"/>
  <c r="AV315" i="1"/>
  <c r="AW315" i="1"/>
  <c r="AY315" i="1"/>
  <c r="AZ315" i="1"/>
  <c r="BA315" i="1"/>
  <c r="BB315" i="1"/>
  <c r="BC315" i="1"/>
  <c r="BF315" i="1"/>
  <c r="BG315" i="1"/>
  <c r="BI315" i="1"/>
  <c r="BK315" i="1"/>
  <c r="BM315" i="1"/>
  <c r="BO315" i="1"/>
  <c r="BQ315" i="1"/>
  <c r="BS315" i="1"/>
  <c r="BU315" i="1"/>
  <c r="BW315" i="1"/>
  <c r="BY315" i="1"/>
  <c r="CA315" i="1"/>
  <c r="AQ314" i="1"/>
  <c r="AP314" i="1"/>
  <c r="I314" i="1"/>
  <c r="H314" i="1"/>
  <c r="F314" i="1"/>
  <c r="D314" i="1"/>
  <c r="K314" i="1"/>
  <c r="L314" i="1"/>
  <c r="M314" i="1"/>
  <c r="N314" i="1"/>
  <c r="O314" i="1"/>
  <c r="P314" i="1"/>
  <c r="R314" i="1"/>
  <c r="S314" i="1"/>
  <c r="T314" i="1"/>
  <c r="U314" i="1"/>
  <c r="W314" i="1"/>
  <c r="X315" i="1"/>
  <c r="Y314" i="1"/>
  <c r="AA314" i="1"/>
  <c r="AC315" i="1"/>
  <c r="AB314" i="1"/>
  <c r="AD314" i="1"/>
  <c r="AE315" i="1"/>
  <c r="AF314" i="1"/>
  <c r="AI314" i="1"/>
  <c r="AK314" i="1"/>
  <c r="AL314" i="1"/>
  <c r="AM314" i="1"/>
  <c r="AN314" i="1"/>
  <c r="AR314" i="1"/>
  <c r="AT314" i="1"/>
  <c r="AU314" i="1"/>
  <c r="AV314" i="1"/>
  <c r="AW314" i="1"/>
  <c r="AY314" i="1"/>
  <c r="AZ314" i="1"/>
  <c r="BA314" i="1"/>
  <c r="BB314" i="1"/>
  <c r="BC314" i="1"/>
  <c r="BF314" i="1"/>
  <c r="BG314" i="1"/>
  <c r="BI314" i="1"/>
  <c r="BK314" i="1"/>
  <c r="BM314" i="1"/>
  <c r="BO314" i="1"/>
  <c r="BQ314" i="1"/>
  <c r="BS314" i="1"/>
  <c r="BU314" i="1"/>
  <c r="BW314" i="1"/>
  <c r="BY314" i="1"/>
  <c r="CA314" i="1"/>
  <c r="D6842" i="3"/>
  <c r="D6841" i="3"/>
  <c r="D6840" i="3"/>
  <c r="D6839" i="3"/>
  <c r="D6838" i="3"/>
  <c r="D6837" i="3"/>
  <c r="D6836" i="3"/>
  <c r="D6835" i="3"/>
  <c r="D6834" i="3"/>
  <c r="D6833" i="3"/>
  <c r="D6832" i="3"/>
  <c r="D6831" i="3"/>
  <c r="D6830" i="3"/>
  <c r="D6829" i="3"/>
  <c r="D6828" i="3"/>
  <c r="D6827" i="3"/>
  <c r="D6826" i="3"/>
  <c r="D6825" i="3"/>
  <c r="D6824" i="3"/>
  <c r="D6823" i="3"/>
  <c r="D6822" i="3"/>
  <c r="D6821" i="3"/>
  <c r="D6820" i="3"/>
  <c r="D6819" i="3"/>
  <c r="D6818" i="3"/>
  <c r="D6817" i="3"/>
  <c r="D6816" i="3"/>
  <c r="D6815" i="3"/>
  <c r="D6814" i="3"/>
  <c r="D6813" i="3"/>
  <c r="D6812" i="3"/>
  <c r="D6811" i="3"/>
  <c r="D6810" i="3"/>
  <c r="D6809" i="3"/>
  <c r="D6808" i="3"/>
  <c r="D6807" i="3"/>
  <c r="D6806" i="3"/>
  <c r="D6805" i="3"/>
  <c r="D6804" i="3"/>
  <c r="AQ313" i="1"/>
  <c r="AP313" i="1"/>
  <c r="AP311" i="1"/>
  <c r="I313" i="1"/>
  <c r="H313" i="1"/>
  <c r="F313" i="1"/>
  <c r="D313" i="1"/>
  <c r="K313" i="1"/>
  <c r="L313" i="1"/>
  <c r="M313" i="1"/>
  <c r="N313" i="1"/>
  <c r="O313" i="1"/>
  <c r="P313" i="1"/>
  <c r="R313" i="1"/>
  <c r="S313" i="1"/>
  <c r="T313" i="1"/>
  <c r="U313" i="1"/>
  <c r="W313" i="1"/>
  <c r="X314" i="1"/>
  <c r="Y313" i="1"/>
  <c r="AA313" i="1"/>
  <c r="AC314" i="1"/>
  <c r="AB313" i="1"/>
  <c r="AD313" i="1"/>
  <c r="AE314" i="1"/>
  <c r="AF313" i="1"/>
  <c r="AI313" i="1"/>
  <c r="AK313" i="1"/>
  <c r="AL313" i="1"/>
  <c r="AM313" i="1"/>
  <c r="AN313" i="1"/>
  <c r="AR313" i="1"/>
  <c r="AT313" i="1"/>
  <c r="AU313" i="1"/>
  <c r="AV313" i="1"/>
  <c r="AW313" i="1"/>
  <c r="AY313" i="1"/>
  <c r="AZ313" i="1"/>
  <c r="BA313" i="1"/>
  <c r="BB313" i="1"/>
  <c r="BC313" i="1"/>
  <c r="BC312" i="1"/>
  <c r="BD313" i="1"/>
  <c r="BE313" i="1"/>
  <c r="BF313" i="1"/>
  <c r="BG313" i="1"/>
  <c r="BI313" i="1"/>
  <c r="BK313" i="1"/>
  <c r="BM313" i="1"/>
  <c r="BO313" i="1"/>
  <c r="BQ313" i="1"/>
  <c r="BS313" i="1"/>
  <c r="BU313" i="1"/>
  <c r="BW313" i="1"/>
  <c r="BY313" i="1"/>
  <c r="CA313" i="1"/>
  <c r="D6803" i="3"/>
  <c r="D6802" i="3"/>
  <c r="D6801" i="3"/>
  <c r="D6800" i="3"/>
  <c r="D6799" i="3"/>
  <c r="D6798" i="3"/>
  <c r="D6797" i="3"/>
  <c r="D6796" i="3"/>
  <c r="D6795" i="3"/>
  <c r="D6794" i="3"/>
  <c r="D6793" i="3"/>
  <c r="D6792" i="3"/>
  <c r="D6791" i="3"/>
  <c r="D6790" i="3"/>
  <c r="D6789" i="3"/>
  <c r="D6788" i="3"/>
  <c r="D6787" i="3"/>
  <c r="D6786" i="3"/>
  <c r="D6785" i="3"/>
  <c r="D6784" i="3"/>
  <c r="AQ312" i="1"/>
  <c r="AP312" i="1"/>
  <c r="I312" i="1"/>
  <c r="I311" i="1"/>
  <c r="J312" i="1"/>
  <c r="H312" i="1"/>
  <c r="F312" i="1"/>
  <c r="D312" i="1"/>
  <c r="CA312" i="1"/>
  <c r="BY312" i="1"/>
  <c r="BW312" i="1"/>
  <c r="BU312" i="1"/>
  <c r="BS312" i="1"/>
  <c r="BQ312" i="1"/>
  <c r="BO312" i="1"/>
  <c r="BM312" i="1"/>
  <c r="BK312" i="1"/>
  <c r="BI312" i="1"/>
  <c r="BG312" i="1"/>
  <c r="BF312" i="1"/>
  <c r="BC311" i="1"/>
  <c r="BE312" i="1"/>
  <c r="BD312" i="1"/>
  <c r="BB312" i="1"/>
  <c r="BA312" i="1"/>
  <c r="AZ312" i="1"/>
  <c r="AY312" i="1"/>
  <c r="AW312" i="1"/>
  <c r="AV312" i="1"/>
  <c r="AU312" i="1"/>
  <c r="AT312" i="1"/>
  <c r="AR312" i="1"/>
  <c r="AN312" i="1"/>
  <c r="AM312" i="1"/>
  <c r="AL312" i="1"/>
  <c r="AK312" i="1"/>
  <c r="AD312" i="1"/>
  <c r="AE313" i="1"/>
  <c r="AI312" i="1"/>
  <c r="AD311" i="1"/>
  <c r="AE312" i="1"/>
  <c r="W312" i="1"/>
  <c r="X313" i="1"/>
  <c r="AH312" i="1"/>
  <c r="AD310" i="1"/>
  <c r="AE311" i="1"/>
  <c r="AG312" i="1"/>
  <c r="AF312" i="1"/>
  <c r="AA312" i="1"/>
  <c r="AC313" i="1"/>
  <c r="AA311" i="1"/>
  <c r="AC312" i="1"/>
  <c r="AB312" i="1"/>
  <c r="Y312" i="1"/>
  <c r="W311" i="1"/>
  <c r="X312" i="1"/>
  <c r="U312" i="1"/>
  <c r="T312" i="1"/>
  <c r="S312" i="1"/>
  <c r="R312" i="1"/>
  <c r="Q312" i="1"/>
  <c r="P312" i="1"/>
  <c r="O312" i="1"/>
  <c r="N312" i="1"/>
  <c r="M312" i="1"/>
  <c r="L312" i="1"/>
  <c r="K312" i="1"/>
  <c r="D6783" i="3"/>
  <c r="D6782" i="3"/>
  <c r="D6781" i="3"/>
  <c r="D6780" i="3"/>
  <c r="D6779" i="3"/>
  <c r="D6778" i="3"/>
  <c r="D6777" i="3"/>
  <c r="D6776" i="3"/>
  <c r="D6775" i="3"/>
  <c r="D6774" i="3"/>
  <c r="D6773" i="3"/>
  <c r="D6772" i="3"/>
  <c r="D6771" i="3"/>
  <c r="D6770" i="3"/>
  <c r="D6769" i="3"/>
  <c r="D6768" i="3"/>
  <c r="D6767" i="3"/>
  <c r="D6766" i="3"/>
  <c r="D6765" i="3"/>
  <c r="D6764" i="3"/>
  <c r="AQ311" i="1"/>
  <c r="I310" i="1"/>
  <c r="J311" i="1"/>
  <c r="H311" i="1"/>
  <c r="F311" i="1"/>
  <c r="D311" i="1"/>
  <c r="CA311" i="1"/>
  <c r="BY311" i="1"/>
  <c r="BW311" i="1"/>
  <c r="BU311" i="1"/>
  <c r="BS311" i="1"/>
  <c r="BQ311" i="1"/>
  <c r="BO311" i="1"/>
  <c r="BM311" i="1"/>
  <c r="BK311" i="1"/>
  <c r="BI311" i="1"/>
  <c r="BG311" i="1"/>
  <c r="BF311" i="1"/>
  <c r="BC310" i="1"/>
  <c r="BE311" i="1"/>
  <c r="BD311" i="1"/>
  <c r="BB311" i="1"/>
  <c r="BA311" i="1"/>
  <c r="AZ311" i="1"/>
  <c r="AY311" i="1"/>
  <c r="AW311" i="1"/>
  <c r="AV311" i="1"/>
  <c r="AU311" i="1"/>
  <c r="AT311" i="1"/>
  <c r="AR311" i="1"/>
  <c r="AN311" i="1"/>
  <c r="AM311" i="1"/>
  <c r="AL311" i="1"/>
  <c r="AK311" i="1"/>
  <c r="AI311" i="1"/>
  <c r="AH311" i="1"/>
  <c r="AD309" i="1"/>
  <c r="AE310" i="1"/>
  <c r="AG311" i="1"/>
  <c r="AF311" i="1"/>
  <c r="AA310" i="1"/>
  <c r="AC311" i="1"/>
  <c r="AB311" i="1"/>
  <c r="Y311" i="1"/>
  <c r="W310" i="1"/>
  <c r="X311" i="1"/>
  <c r="U311" i="1"/>
  <c r="T311" i="1"/>
  <c r="S311" i="1"/>
  <c r="R311" i="1"/>
  <c r="Q311" i="1"/>
  <c r="P311" i="1"/>
  <c r="O311" i="1"/>
  <c r="N311" i="1"/>
  <c r="M311" i="1"/>
  <c r="L311" i="1"/>
  <c r="K311" i="1"/>
  <c r="D6763" i="3"/>
  <c r="D6762" i="3"/>
  <c r="D6761" i="3"/>
  <c r="D6760" i="3"/>
  <c r="D6759" i="3"/>
  <c r="D6758" i="3"/>
  <c r="D6757" i="3"/>
  <c r="D6756" i="3"/>
  <c r="D6755" i="3"/>
  <c r="D6754" i="3"/>
  <c r="D6753" i="3"/>
  <c r="D6752" i="3"/>
  <c r="D6751" i="3"/>
  <c r="D6750" i="3"/>
  <c r="D6749" i="3"/>
  <c r="D6748" i="3"/>
  <c r="D6747" i="3"/>
  <c r="D6746" i="3"/>
  <c r="D6745" i="3"/>
  <c r="D6744" i="3"/>
  <c r="D6743" i="3"/>
  <c r="D6742" i="3"/>
  <c r="D6741" i="3"/>
  <c r="D6740" i="3"/>
  <c r="D6739" i="3"/>
  <c r="D6738" i="3"/>
  <c r="D6737" i="3"/>
  <c r="D6736" i="3"/>
  <c r="D6735" i="3"/>
  <c r="D6734" i="3"/>
  <c r="D6733" i="3"/>
  <c r="D6732" i="3"/>
  <c r="D6731" i="3"/>
  <c r="D6729" i="3"/>
  <c r="D6728" i="3"/>
  <c r="D6727" i="3"/>
  <c r="D6726" i="3"/>
  <c r="D6725" i="3"/>
  <c r="D6724" i="3"/>
  <c r="D6723" i="3"/>
  <c r="D6722" i="3"/>
  <c r="D6721" i="3"/>
  <c r="D6720" i="3"/>
  <c r="D6719" i="3"/>
  <c r="D6718" i="3"/>
  <c r="D6717" i="3"/>
  <c r="D6716" i="3"/>
  <c r="D6715" i="3"/>
  <c r="D6714" i="3"/>
  <c r="D6713" i="3"/>
  <c r="D6712" i="3"/>
  <c r="D6711" i="3"/>
  <c r="D6710" i="3"/>
  <c r="D6709" i="3"/>
  <c r="D6708" i="3"/>
  <c r="D6707" i="3"/>
  <c r="D6706" i="3"/>
  <c r="D6705" i="3"/>
  <c r="D6704" i="3"/>
  <c r="D6703" i="3"/>
  <c r="D6702" i="3"/>
  <c r="D6701" i="3"/>
  <c r="D6700" i="3"/>
  <c r="D6699" i="3"/>
  <c r="AQ310" i="1"/>
  <c r="AP310" i="1"/>
  <c r="I309" i="1"/>
  <c r="J310" i="1"/>
  <c r="H310" i="1"/>
  <c r="F310" i="1"/>
  <c r="D310" i="1"/>
  <c r="K310" i="1"/>
  <c r="L310" i="1"/>
  <c r="M310" i="1"/>
  <c r="N310" i="1"/>
  <c r="O310" i="1"/>
  <c r="P310" i="1"/>
  <c r="Q310" i="1"/>
  <c r="R310" i="1"/>
  <c r="S310" i="1"/>
  <c r="T310" i="1"/>
  <c r="U310" i="1"/>
  <c r="W309" i="1"/>
  <c r="X310" i="1"/>
  <c r="Y310" i="1"/>
  <c r="AB310" i="1"/>
  <c r="AA309" i="1"/>
  <c r="AC310" i="1"/>
  <c r="AF310" i="1"/>
  <c r="AD308" i="1"/>
  <c r="AE309" i="1"/>
  <c r="AG310" i="1"/>
  <c r="AH310" i="1"/>
  <c r="AI310" i="1"/>
  <c r="AK310" i="1"/>
  <c r="AL310" i="1"/>
  <c r="AM310" i="1"/>
  <c r="AN310" i="1"/>
  <c r="AR310" i="1"/>
  <c r="AT310" i="1"/>
  <c r="AU310" i="1"/>
  <c r="AV310" i="1"/>
  <c r="AW310" i="1"/>
  <c r="AY310" i="1"/>
  <c r="AZ310" i="1"/>
  <c r="BA310" i="1"/>
  <c r="BB310" i="1"/>
  <c r="BC309" i="1"/>
  <c r="BD310" i="1"/>
  <c r="BE310" i="1"/>
  <c r="BF310" i="1"/>
  <c r="BG310" i="1"/>
  <c r="BI310" i="1"/>
  <c r="BK310" i="1"/>
  <c r="BM310" i="1"/>
  <c r="BO310" i="1"/>
  <c r="BQ310" i="1"/>
  <c r="BS310" i="1"/>
  <c r="BU310" i="1"/>
  <c r="BW310" i="1"/>
  <c r="BY310" i="1"/>
  <c r="CA310" i="1"/>
  <c r="D6698" i="3"/>
  <c r="D6697" i="3"/>
  <c r="D6696" i="3"/>
  <c r="D6695" i="3"/>
  <c r="D6694" i="3"/>
  <c r="D6693" i="3"/>
  <c r="D6692" i="3"/>
  <c r="D6691" i="3"/>
  <c r="D6690" i="3"/>
  <c r="D6687" i="3"/>
  <c r="D6686" i="3"/>
  <c r="D6685" i="3"/>
  <c r="D6684" i="3"/>
  <c r="D6683" i="3"/>
  <c r="D6682" i="3"/>
  <c r="D6681" i="3"/>
  <c r="D6680" i="3"/>
  <c r="D6679" i="3"/>
  <c r="D6678" i="3"/>
  <c r="D6677" i="3"/>
  <c r="D6676" i="3"/>
  <c r="D6675" i="3"/>
  <c r="D6674" i="3"/>
  <c r="D6673" i="3"/>
  <c r="D6672" i="3"/>
  <c r="D6671" i="3"/>
  <c r="D6670" i="3"/>
  <c r="D6669" i="3"/>
  <c r="D6668" i="3"/>
  <c r="D6667" i="3"/>
  <c r="D6666" i="3"/>
  <c r="D6665" i="3"/>
  <c r="D6664" i="3"/>
  <c r="D6663" i="3"/>
  <c r="D6662" i="3"/>
  <c r="D6661" i="3"/>
  <c r="D6660" i="3"/>
  <c r="D6659" i="3"/>
  <c r="D6658" i="3"/>
  <c r="D6657" i="3"/>
  <c r="D6656" i="3"/>
  <c r="D6655" i="3"/>
  <c r="D6654" i="3"/>
  <c r="D6653" i="3"/>
  <c r="D6652" i="3"/>
  <c r="D6651" i="3"/>
  <c r="D6650" i="3"/>
  <c r="D6649" i="3"/>
  <c r="D6648" i="3"/>
  <c r="D6647" i="3"/>
  <c r="D6646" i="3"/>
  <c r="D6645" i="3"/>
  <c r="D6644" i="3"/>
  <c r="D6643" i="3"/>
  <c r="D6642" i="3"/>
  <c r="D6641" i="3"/>
  <c r="D6640" i="3"/>
  <c r="D6639" i="3"/>
  <c r="D6638" i="3"/>
  <c r="D6637" i="3"/>
  <c r="D6636" i="3"/>
  <c r="D6635" i="3"/>
  <c r="D6634" i="3"/>
  <c r="D6633" i="3"/>
  <c r="D6632" i="3"/>
  <c r="D6631" i="3"/>
  <c r="D6630" i="3"/>
  <c r="D6629" i="3"/>
  <c r="D6628" i="3"/>
  <c r="AQ309" i="1"/>
  <c r="AP309" i="1"/>
  <c r="I308" i="1"/>
  <c r="J309" i="1"/>
  <c r="H309" i="1"/>
  <c r="F309" i="1"/>
  <c r="D309" i="1"/>
  <c r="K309" i="1"/>
  <c r="L309" i="1"/>
  <c r="M309" i="1"/>
  <c r="N309" i="1"/>
  <c r="O309" i="1"/>
  <c r="P309" i="1"/>
  <c r="Q309" i="1"/>
  <c r="R309" i="1"/>
  <c r="S309" i="1"/>
  <c r="T309" i="1"/>
  <c r="U309" i="1"/>
  <c r="W308" i="1"/>
  <c r="X309" i="1"/>
  <c r="Y309" i="1"/>
  <c r="AB309" i="1"/>
  <c r="AA308" i="1"/>
  <c r="AC309" i="1"/>
  <c r="AF309" i="1"/>
  <c r="AD307" i="1"/>
  <c r="AE308" i="1"/>
  <c r="AG309" i="1"/>
  <c r="AH309" i="1"/>
  <c r="AI309" i="1"/>
  <c r="AK309" i="1"/>
  <c r="AL309" i="1"/>
  <c r="AM309" i="1"/>
  <c r="AN309" i="1"/>
  <c r="AR309" i="1"/>
  <c r="AT309" i="1"/>
  <c r="AU309" i="1"/>
  <c r="AV309" i="1"/>
  <c r="AW309" i="1"/>
  <c r="AY309" i="1"/>
  <c r="AZ309" i="1"/>
  <c r="BA309" i="1"/>
  <c r="BB309" i="1"/>
  <c r="BC308" i="1"/>
  <c r="BD309" i="1"/>
  <c r="BE309" i="1"/>
  <c r="BF309" i="1"/>
  <c r="BG309" i="1"/>
  <c r="BI309" i="1"/>
  <c r="BK309" i="1"/>
  <c r="BM309" i="1"/>
  <c r="BO309" i="1"/>
  <c r="BQ309" i="1"/>
  <c r="BS309" i="1"/>
  <c r="BU309" i="1"/>
  <c r="BW309" i="1"/>
  <c r="BY309" i="1"/>
  <c r="CA309" i="1"/>
  <c r="AQ308" i="1"/>
  <c r="AP308" i="1"/>
  <c r="I307" i="1"/>
  <c r="J308" i="1"/>
  <c r="H308" i="1"/>
  <c r="F308" i="1"/>
  <c r="D308" i="1"/>
  <c r="K308" i="1"/>
  <c r="L308" i="1"/>
  <c r="M308" i="1"/>
  <c r="N308" i="1"/>
  <c r="O308" i="1"/>
  <c r="P308" i="1"/>
  <c r="Q308" i="1"/>
  <c r="R308" i="1"/>
  <c r="S308" i="1"/>
  <c r="T308" i="1"/>
  <c r="U308" i="1"/>
  <c r="W307" i="1"/>
  <c r="X308" i="1"/>
  <c r="Y308" i="1"/>
  <c r="AB308" i="1"/>
  <c r="AA307" i="1"/>
  <c r="AC308" i="1"/>
  <c r="AF308" i="1"/>
  <c r="AD306" i="1"/>
  <c r="AE307" i="1"/>
  <c r="AG308" i="1"/>
  <c r="AH308" i="1"/>
  <c r="AI308" i="1"/>
  <c r="AK308" i="1"/>
  <c r="AL308" i="1"/>
  <c r="AM308" i="1"/>
  <c r="AN308" i="1"/>
  <c r="AR308" i="1"/>
  <c r="AT308" i="1"/>
  <c r="AU308" i="1"/>
  <c r="AV308" i="1"/>
  <c r="AW308" i="1"/>
  <c r="AY308" i="1"/>
  <c r="AZ308" i="1"/>
  <c r="BA308" i="1"/>
  <c r="BB308" i="1"/>
  <c r="BC307" i="1"/>
  <c r="BD308" i="1"/>
  <c r="BE308" i="1"/>
  <c r="BF308" i="1"/>
  <c r="BG308" i="1"/>
  <c r="BI308" i="1"/>
  <c r="BK308" i="1"/>
  <c r="BM308" i="1"/>
  <c r="BO308" i="1"/>
  <c r="BQ308" i="1"/>
  <c r="BS308" i="1"/>
  <c r="BU308" i="1"/>
  <c r="BW308" i="1"/>
  <c r="BY308" i="1"/>
  <c r="CA308" i="1"/>
  <c r="D6627" i="3"/>
  <c r="D6626" i="3"/>
  <c r="D6625" i="3"/>
  <c r="D6624" i="3"/>
  <c r="D6623" i="3"/>
  <c r="D6622" i="3"/>
  <c r="D6621" i="3"/>
  <c r="D6620" i="3"/>
  <c r="D6619" i="3"/>
  <c r="D6618" i="3"/>
  <c r="D6617" i="3"/>
  <c r="D6616" i="3"/>
  <c r="D6615" i="3"/>
  <c r="D6614" i="3"/>
  <c r="D6613" i="3"/>
  <c r="D6612" i="3"/>
  <c r="D6611" i="3"/>
  <c r="D6610" i="3"/>
  <c r="D6609" i="3"/>
  <c r="D6608" i="3"/>
  <c r="D6607" i="3"/>
  <c r="D6606" i="3"/>
  <c r="D6605" i="3"/>
  <c r="D6604" i="3"/>
  <c r="D6603" i="3"/>
  <c r="D6602" i="3"/>
  <c r="D6601" i="3"/>
  <c r="D6600" i="3"/>
  <c r="D6599" i="3"/>
  <c r="D6598" i="3"/>
  <c r="D6597" i="3"/>
  <c r="D6596" i="3"/>
  <c r="D6594" i="3"/>
  <c r="D6593" i="3"/>
  <c r="D6592" i="3"/>
  <c r="D6591" i="3"/>
  <c r="D6590" i="3"/>
  <c r="D6589" i="3"/>
  <c r="D6588" i="3"/>
  <c r="D6587" i="3"/>
  <c r="D6586" i="3"/>
  <c r="D6585" i="3"/>
  <c r="D6584" i="3"/>
  <c r="D6583" i="3"/>
  <c r="D6582" i="3"/>
  <c r="D6581" i="3"/>
  <c r="D6580" i="3"/>
  <c r="D6579" i="3"/>
  <c r="D6578" i="3"/>
  <c r="D6577" i="3"/>
  <c r="D6576" i="3"/>
  <c r="D6575" i="3"/>
  <c r="D6574" i="3"/>
  <c r="D6573" i="3"/>
  <c r="D6572" i="3"/>
  <c r="D6571" i="3"/>
  <c r="D6570" i="3"/>
  <c r="D6569" i="3"/>
  <c r="D6568" i="3"/>
  <c r="D6567" i="3"/>
  <c r="D6566" i="3"/>
  <c r="D6565" i="3"/>
  <c r="D6564" i="3"/>
  <c r="D6563" i="3"/>
  <c r="D6562" i="3"/>
  <c r="D6561" i="3"/>
  <c r="D6560" i="3"/>
  <c r="D6559" i="3"/>
  <c r="D6558" i="3"/>
  <c r="D6557" i="3"/>
  <c r="D6556" i="3"/>
  <c r="D6555" i="3"/>
  <c r="D6554" i="3"/>
  <c r="D6553" i="3"/>
  <c r="D6552" i="3"/>
  <c r="D6551" i="3"/>
  <c r="D6550" i="3"/>
  <c r="D6549" i="3"/>
  <c r="AQ307" i="1"/>
  <c r="AQ306" i="1"/>
  <c r="AP307" i="1"/>
  <c r="AQ305" i="1"/>
  <c r="AP306" i="1"/>
  <c r="I306" i="1"/>
  <c r="J307" i="1"/>
  <c r="I305" i="1"/>
  <c r="J306" i="1"/>
  <c r="H307" i="1"/>
  <c r="H306" i="1"/>
  <c r="F307" i="1"/>
  <c r="D307" i="1"/>
  <c r="K307" i="1"/>
  <c r="L307" i="1"/>
  <c r="M307" i="1"/>
  <c r="N307" i="1"/>
  <c r="O307" i="1"/>
  <c r="P307" i="1"/>
  <c r="Q307" i="1"/>
  <c r="R307" i="1"/>
  <c r="S307" i="1"/>
  <c r="T307" i="1"/>
  <c r="U307" i="1"/>
  <c r="W306" i="1"/>
  <c r="X307" i="1"/>
  <c r="Y307" i="1"/>
  <c r="AB307" i="1"/>
  <c r="AA306" i="1"/>
  <c r="AC307" i="1"/>
  <c r="AF307" i="1"/>
  <c r="AD305" i="1"/>
  <c r="AE306" i="1"/>
  <c r="AG307" i="1"/>
  <c r="AH307" i="1"/>
  <c r="AI307" i="1"/>
  <c r="AK307" i="1"/>
  <c r="AL307" i="1"/>
  <c r="AM307" i="1"/>
  <c r="AN307" i="1"/>
  <c r="AR307" i="1"/>
  <c r="AT307" i="1"/>
  <c r="AU307" i="1"/>
  <c r="AV307" i="1"/>
  <c r="AW307" i="1"/>
  <c r="AY307" i="1"/>
  <c r="AZ307" i="1"/>
  <c r="BA307" i="1"/>
  <c r="BB307" i="1"/>
  <c r="BC306" i="1"/>
  <c r="BD307" i="1"/>
  <c r="BE307" i="1"/>
  <c r="BF307" i="1"/>
  <c r="BG307" i="1"/>
  <c r="BI307" i="1"/>
  <c r="BK307" i="1"/>
  <c r="BM307" i="1"/>
  <c r="BO307" i="1"/>
  <c r="BQ307" i="1"/>
  <c r="BS307" i="1"/>
  <c r="BU307" i="1"/>
  <c r="BW307" i="1"/>
  <c r="BY307" i="1"/>
  <c r="CA307" i="1"/>
  <c r="D6548" i="3"/>
  <c r="D6547" i="3"/>
  <c r="D6546" i="3"/>
  <c r="D6545" i="3"/>
  <c r="D6544" i="3"/>
  <c r="D6543" i="3"/>
  <c r="D6542" i="3"/>
  <c r="D6541" i="3"/>
  <c r="D6540" i="3"/>
  <c r="D6539" i="3"/>
  <c r="D6538" i="3"/>
  <c r="D6537" i="3"/>
  <c r="D6536" i="3"/>
  <c r="D6535" i="3"/>
  <c r="D6534" i="3"/>
  <c r="D6533" i="3"/>
  <c r="D6532" i="3"/>
  <c r="D6531" i="3"/>
  <c r="D6530" i="3"/>
  <c r="D6529" i="3"/>
  <c r="D6528" i="3"/>
  <c r="D6526" i="3"/>
  <c r="D6525" i="3"/>
  <c r="D6524" i="3"/>
  <c r="D6523" i="3"/>
  <c r="D6522" i="3"/>
  <c r="D6521" i="3"/>
  <c r="D6520" i="3"/>
  <c r="D6519" i="3"/>
  <c r="D6518" i="3"/>
  <c r="D6517" i="3"/>
  <c r="D6516" i="3"/>
  <c r="D6515" i="3"/>
  <c r="D6514" i="3"/>
  <c r="D6513" i="3"/>
  <c r="D6512" i="3"/>
  <c r="D6511" i="3"/>
  <c r="D6510" i="3"/>
  <c r="D6509" i="3"/>
  <c r="D6508" i="3"/>
  <c r="D6507" i="3"/>
  <c r="D6506" i="3"/>
  <c r="D6505" i="3"/>
  <c r="D6504" i="3"/>
  <c r="D6503" i="3"/>
  <c r="D6502" i="3"/>
  <c r="D6501" i="3"/>
  <c r="D6500" i="3"/>
  <c r="D6499" i="3"/>
  <c r="D6498" i="3"/>
  <c r="D6497" i="3"/>
  <c r="D6496" i="3"/>
  <c r="D6495" i="3"/>
  <c r="D6494" i="3"/>
  <c r="D6493" i="3"/>
  <c r="D6492" i="3"/>
  <c r="D6491" i="3"/>
  <c r="D6490" i="3"/>
  <c r="D6489" i="3"/>
  <c r="D6488" i="3"/>
  <c r="D6487" i="3"/>
  <c r="D6486" i="3"/>
  <c r="D6485" i="3"/>
  <c r="D6484" i="3"/>
  <c r="D6483" i="3"/>
  <c r="D6482" i="3"/>
  <c r="D6481" i="3"/>
  <c r="D6480" i="3"/>
  <c r="D6479" i="3"/>
  <c r="D6478" i="3"/>
  <c r="D6477" i="3"/>
  <c r="D6476" i="3"/>
  <c r="D6475" i="3"/>
  <c r="D6474" i="3"/>
  <c r="D6473" i="3"/>
  <c r="D6472" i="3"/>
  <c r="D6471" i="3"/>
  <c r="D6470" i="3"/>
  <c r="D6469" i="3"/>
  <c r="D6468" i="3"/>
  <c r="D6467" i="3"/>
  <c r="D6466" i="3"/>
  <c r="D6465" i="3"/>
  <c r="D6464" i="3"/>
  <c r="D6463" i="3"/>
  <c r="D6462" i="3"/>
  <c r="D6461" i="3"/>
  <c r="D6460" i="3"/>
  <c r="D6459" i="3"/>
  <c r="D6458" i="3"/>
  <c r="D6457" i="3"/>
  <c r="D6456" i="3"/>
  <c r="D6454" i="3"/>
  <c r="D6453" i="3"/>
  <c r="D6452" i="3"/>
  <c r="D6451" i="3"/>
  <c r="D6450" i="3"/>
  <c r="D6449" i="3"/>
  <c r="D6448" i="3"/>
  <c r="D6447" i="3"/>
  <c r="D6446" i="3"/>
  <c r="D6445" i="3"/>
  <c r="D6444" i="3"/>
  <c r="D6443" i="3"/>
  <c r="D6442" i="3"/>
  <c r="D6441" i="3"/>
  <c r="D6440" i="3"/>
  <c r="D6439" i="3"/>
  <c r="D6438" i="3"/>
  <c r="D6437" i="3"/>
  <c r="D6436" i="3"/>
  <c r="D6435" i="3"/>
  <c r="D6434" i="3"/>
  <c r="D6433" i="3"/>
  <c r="D6432" i="3"/>
  <c r="D6431" i="3"/>
  <c r="D6430" i="3"/>
  <c r="D6429" i="3"/>
  <c r="D6428" i="3"/>
  <c r="D6427" i="3"/>
  <c r="D6426" i="3"/>
  <c r="D6425" i="3"/>
  <c r="D6424" i="3"/>
  <c r="D6423" i="3"/>
  <c r="D6422" i="3"/>
  <c r="D6421" i="3"/>
  <c r="D6420" i="3"/>
  <c r="D6419" i="3"/>
  <c r="D6418" i="3"/>
  <c r="D6417" i="3"/>
  <c r="D6416" i="3"/>
  <c r="D6415" i="3"/>
  <c r="D6414" i="3"/>
  <c r="D6413" i="3"/>
  <c r="D6412" i="3"/>
  <c r="D6411" i="3"/>
  <c r="D6410" i="3"/>
  <c r="D6409" i="3"/>
  <c r="D6408" i="3"/>
  <c r="D6407" i="3"/>
  <c r="D6406" i="3"/>
  <c r="D6405" i="3"/>
  <c r="D6404" i="3"/>
  <c r="D6403" i="3"/>
  <c r="D6402" i="3"/>
  <c r="D6401" i="3"/>
  <c r="D6400" i="3"/>
  <c r="D6399" i="3"/>
  <c r="D6398" i="3"/>
  <c r="D6397" i="3"/>
  <c r="D6396" i="3"/>
  <c r="D6395" i="3"/>
  <c r="D6394" i="3"/>
  <c r="D6393" i="3"/>
  <c r="D6392" i="3"/>
  <c r="D6391" i="3"/>
  <c r="D6390" i="3"/>
  <c r="D6389" i="3"/>
  <c r="D6388" i="3"/>
  <c r="D6387" i="3"/>
  <c r="D6386" i="3"/>
  <c r="D6385" i="3"/>
  <c r="D6384" i="3"/>
  <c r="D6383" i="3"/>
  <c r="D6382" i="3"/>
  <c r="D6381" i="3"/>
  <c r="F306" i="1"/>
  <c r="D306" i="1"/>
  <c r="K306" i="1"/>
  <c r="L306" i="1"/>
  <c r="M306" i="1"/>
  <c r="N306" i="1"/>
  <c r="O306" i="1"/>
  <c r="P306" i="1"/>
  <c r="Q306" i="1"/>
  <c r="R306" i="1"/>
  <c r="S306" i="1"/>
  <c r="T306" i="1"/>
  <c r="U306" i="1"/>
  <c r="W305" i="1"/>
  <c r="X306" i="1"/>
  <c r="Y306" i="1"/>
  <c r="AB306" i="1"/>
  <c r="AA305" i="1"/>
  <c r="AC306" i="1"/>
  <c r="AF306" i="1"/>
  <c r="AD304" i="1"/>
  <c r="AE305" i="1"/>
  <c r="AG306" i="1"/>
  <c r="AH306" i="1"/>
  <c r="AI306" i="1"/>
  <c r="AK306" i="1"/>
  <c r="AL306" i="1"/>
  <c r="AM306" i="1"/>
  <c r="AN306" i="1"/>
  <c r="AR306" i="1"/>
  <c r="AT306" i="1"/>
  <c r="AU306" i="1"/>
  <c r="AV306" i="1"/>
  <c r="AW306" i="1"/>
  <c r="AY306" i="1"/>
  <c r="AZ306" i="1"/>
  <c r="BA306" i="1"/>
  <c r="BB306" i="1"/>
  <c r="BC305" i="1"/>
  <c r="BD306" i="1"/>
  <c r="BE306" i="1"/>
  <c r="BF306" i="1"/>
  <c r="BG306" i="1"/>
  <c r="BI306" i="1"/>
  <c r="BK306" i="1"/>
  <c r="BM306" i="1"/>
  <c r="BO306" i="1"/>
  <c r="BQ306" i="1"/>
  <c r="BS306" i="1"/>
  <c r="BU306" i="1"/>
  <c r="BW306" i="1"/>
  <c r="BY306" i="1"/>
  <c r="CA306" i="1"/>
  <c r="D6380" i="3"/>
  <c r="D6379" i="3"/>
  <c r="D6378" i="3"/>
  <c r="D6377" i="3"/>
  <c r="D6376" i="3"/>
  <c r="D6375" i="3"/>
  <c r="D6374" i="3"/>
  <c r="D6373" i="3"/>
  <c r="D6372" i="3"/>
  <c r="D6371" i="3"/>
  <c r="D6370" i="3"/>
  <c r="D6369" i="3"/>
  <c r="D6368" i="3"/>
  <c r="D6367" i="3"/>
  <c r="D6366" i="3"/>
  <c r="D6365" i="3"/>
  <c r="D6364" i="3"/>
  <c r="D6363" i="3"/>
  <c r="D6362" i="3"/>
  <c r="D6361" i="3"/>
  <c r="D6360" i="3"/>
  <c r="D6359" i="3"/>
  <c r="D6358" i="3"/>
  <c r="D6357" i="3"/>
  <c r="D6356" i="3"/>
  <c r="D6355" i="3"/>
  <c r="D6354" i="3"/>
  <c r="D6353" i="3"/>
  <c r="D6352" i="3"/>
  <c r="D6351" i="3"/>
  <c r="D6350" i="3"/>
  <c r="D6349" i="3"/>
  <c r="D6348" i="3"/>
  <c r="D6347" i="3"/>
  <c r="D6346" i="3"/>
  <c r="D6345" i="3"/>
  <c r="D6344" i="3"/>
  <c r="D6343" i="3"/>
  <c r="D6342" i="3"/>
  <c r="D6341" i="3"/>
  <c r="D6340" i="3"/>
  <c r="D6339" i="3"/>
  <c r="D6338" i="3"/>
  <c r="D6337" i="3"/>
  <c r="D6336" i="3"/>
  <c r="D6335" i="3"/>
  <c r="D6334" i="3"/>
  <c r="D6333" i="3"/>
  <c r="D6332" i="3"/>
  <c r="D6331" i="3"/>
  <c r="D6330" i="3"/>
  <c r="D6329" i="3"/>
  <c r="D6328" i="3"/>
  <c r="D6327" i="3"/>
  <c r="D6326" i="3"/>
  <c r="D6325" i="3"/>
  <c r="D6324" i="3"/>
  <c r="D6323" i="3"/>
  <c r="D6322" i="3"/>
  <c r="D6321" i="3"/>
  <c r="D6320" i="3"/>
  <c r="D6319" i="3"/>
  <c r="D6318" i="3"/>
  <c r="D6317" i="3"/>
  <c r="D6316" i="3"/>
  <c r="D6315" i="3"/>
  <c r="D6314" i="3"/>
  <c r="D6313" i="3"/>
  <c r="D6312" i="3"/>
  <c r="D6311" i="3"/>
  <c r="D6310" i="3"/>
  <c r="D6309" i="3"/>
  <c r="D6308" i="3"/>
  <c r="D6307" i="3"/>
  <c r="D6306" i="3"/>
  <c r="D6305" i="3"/>
  <c r="D6304" i="3"/>
  <c r="D6303" i="3"/>
  <c r="D6302" i="3"/>
  <c r="D6301" i="3"/>
  <c r="D6300" i="3"/>
  <c r="D6299" i="3"/>
  <c r="D6298" i="3"/>
  <c r="D6297" i="3"/>
  <c r="D6296" i="3"/>
  <c r="D6295" i="3"/>
  <c r="D6294" i="3"/>
  <c r="D6293" i="3"/>
  <c r="D6292" i="3"/>
  <c r="D6291" i="3"/>
  <c r="D6290" i="3"/>
  <c r="D6289" i="3"/>
  <c r="D6288" i="3"/>
  <c r="AP305" i="1"/>
  <c r="I304" i="1"/>
  <c r="J305" i="1"/>
  <c r="H305" i="1"/>
  <c r="F305" i="1"/>
  <c r="D305" i="1"/>
  <c r="K305" i="1"/>
  <c r="L305" i="1"/>
  <c r="M305" i="1"/>
  <c r="N305" i="1"/>
  <c r="O305" i="1"/>
  <c r="P305" i="1"/>
  <c r="Q305" i="1"/>
  <c r="R305" i="1"/>
  <c r="S305" i="1"/>
  <c r="T305" i="1"/>
  <c r="U305" i="1"/>
  <c r="W304" i="1"/>
  <c r="X305" i="1"/>
  <c r="Y305" i="1"/>
  <c r="AB305" i="1"/>
  <c r="AA304" i="1"/>
  <c r="AC305" i="1"/>
  <c r="AF305" i="1"/>
  <c r="AD303" i="1"/>
  <c r="AE304" i="1"/>
  <c r="AG305" i="1"/>
  <c r="AH305" i="1"/>
  <c r="AI305" i="1"/>
  <c r="AK305" i="1"/>
  <c r="AL305" i="1"/>
  <c r="AM305" i="1"/>
  <c r="AN305" i="1"/>
  <c r="AR305" i="1"/>
  <c r="AT305" i="1"/>
  <c r="AU305" i="1"/>
  <c r="AV305" i="1"/>
  <c r="AW305" i="1"/>
  <c r="AY305" i="1"/>
  <c r="AZ305" i="1"/>
  <c r="BA305" i="1"/>
  <c r="BB305" i="1"/>
  <c r="BC304" i="1"/>
  <c r="BD305" i="1"/>
  <c r="BE305" i="1"/>
  <c r="BF305" i="1"/>
  <c r="BG305" i="1"/>
  <c r="BI305" i="1"/>
  <c r="BK305" i="1"/>
  <c r="BM305" i="1"/>
  <c r="BO305" i="1"/>
  <c r="BQ305" i="1"/>
  <c r="BS305" i="1"/>
  <c r="BU305" i="1"/>
  <c r="BW305" i="1"/>
  <c r="BY305" i="1"/>
  <c r="CA305" i="1"/>
  <c r="AQ304" i="1"/>
  <c r="AP304" i="1"/>
  <c r="I303" i="1"/>
  <c r="J304" i="1"/>
  <c r="H304" i="1"/>
  <c r="F304" i="1"/>
  <c r="D304" i="1"/>
  <c r="K304" i="1"/>
  <c r="L304" i="1"/>
  <c r="M304" i="1"/>
  <c r="N304" i="1"/>
  <c r="O304" i="1"/>
  <c r="P304" i="1"/>
  <c r="Q304" i="1"/>
  <c r="R304" i="1"/>
  <c r="S304" i="1"/>
  <c r="T304" i="1"/>
  <c r="U304" i="1"/>
  <c r="W303" i="1"/>
  <c r="X304" i="1"/>
  <c r="Y304" i="1"/>
  <c r="AB304" i="1"/>
  <c r="AA303" i="1"/>
  <c r="AC304" i="1"/>
  <c r="AF304" i="1"/>
  <c r="AD302" i="1"/>
  <c r="AE303" i="1"/>
  <c r="AG304" i="1"/>
  <c r="AH304" i="1"/>
  <c r="AI304" i="1"/>
  <c r="AK304" i="1"/>
  <c r="AL304" i="1"/>
  <c r="AM304" i="1"/>
  <c r="AN304" i="1"/>
  <c r="AR304" i="1"/>
  <c r="AT304" i="1"/>
  <c r="AU304" i="1"/>
  <c r="AV304" i="1"/>
  <c r="AW304" i="1"/>
  <c r="AY304" i="1"/>
  <c r="AZ304" i="1"/>
  <c r="BA304" i="1"/>
  <c r="BB304" i="1"/>
  <c r="BC303" i="1"/>
  <c r="BD304" i="1"/>
  <c r="BE304" i="1"/>
  <c r="BF304" i="1"/>
  <c r="BG304" i="1"/>
  <c r="BI304" i="1"/>
  <c r="BK304" i="1"/>
  <c r="BM304" i="1"/>
  <c r="BO304" i="1"/>
  <c r="BQ304" i="1"/>
  <c r="BS304" i="1"/>
  <c r="BU304" i="1"/>
  <c r="BW304" i="1"/>
  <c r="BY304" i="1"/>
  <c r="CA304" i="1"/>
  <c r="D6287" i="3"/>
  <c r="D6286" i="3"/>
  <c r="D6285" i="3"/>
  <c r="D6284" i="3"/>
  <c r="D6283" i="3"/>
  <c r="D6282" i="3"/>
  <c r="D6281" i="3"/>
  <c r="D6280" i="3"/>
  <c r="D6279" i="3"/>
  <c r="D6278" i="3"/>
  <c r="D6277" i="3"/>
  <c r="D6276" i="3"/>
  <c r="D6275" i="3"/>
  <c r="D6274" i="3"/>
  <c r="D6273" i="3"/>
  <c r="D6272" i="3"/>
  <c r="D6271" i="3"/>
  <c r="D6270" i="3"/>
  <c r="D6269" i="3"/>
  <c r="D6268" i="3"/>
  <c r="D6267" i="3"/>
  <c r="D6266" i="3"/>
  <c r="D6265" i="3"/>
  <c r="D6264" i="3"/>
  <c r="D6263" i="3"/>
  <c r="D6262" i="3"/>
  <c r="D6261" i="3"/>
  <c r="D6260" i="3"/>
  <c r="D6259" i="3"/>
  <c r="D6257" i="3"/>
  <c r="D6256" i="3"/>
  <c r="D6255" i="3"/>
  <c r="D6254" i="3"/>
  <c r="D6253" i="3"/>
  <c r="D6252" i="3"/>
  <c r="D6251" i="3"/>
  <c r="D6250" i="3"/>
  <c r="D6249" i="3"/>
  <c r="D6248" i="3"/>
  <c r="D6247" i="3"/>
  <c r="D6246" i="3"/>
  <c r="D6245" i="3"/>
  <c r="D6244" i="3"/>
  <c r="D6243" i="3"/>
  <c r="D6242" i="3"/>
  <c r="D6241" i="3"/>
  <c r="D6240" i="3"/>
  <c r="D6239" i="3"/>
  <c r="D6238" i="3"/>
  <c r="D6237" i="3"/>
  <c r="D6236" i="3"/>
  <c r="D6235" i="3"/>
  <c r="D6234" i="3"/>
  <c r="D6233" i="3"/>
  <c r="D6232" i="3"/>
  <c r="D6231" i="3"/>
  <c r="D6230" i="3"/>
  <c r="D6229" i="3"/>
  <c r="D6228" i="3"/>
  <c r="D6227" i="3"/>
  <c r="D6226" i="3"/>
  <c r="D6225" i="3"/>
  <c r="D6224" i="3"/>
  <c r="D6223" i="3"/>
  <c r="D6222" i="3"/>
  <c r="D6221" i="3"/>
  <c r="D6220" i="3"/>
  <c r="D6219" i="3"/>
  <c r="D6218" i="3"/>
  <c r="D6217" i="3"/>
  <c r="D6216" i="3"/>
  <c r="D6215" i="3"/>
  <c r="D6214" i="3"/>
  <c r="D6213" i="3"/>
  <c r="D6212" i="3"/>
  <c r="D6211" i="3"/>
  <c r="D6210" i="3"/>
  <c r="D6209" i="3"/>
  <c r="D6208" i="3"/>
  <c r="D6207" i="3"/>
  <c r="D6206" i="3"/>
  <c r="D6205" i="3"/>
  <c r="D6204" i="3"/>
  <c r="D6203" i="3"/>
  <c r="D6202" i="3"/>
  <c r="D6201" i="3"/>
  <c r="D6200" i="3"/>
  <c r="D6199" i="3"/>
  <c r="D6198" i="3"/>
  <c r="D6197" i="3"/>
  <c r="D6196" i="3"/>
  <c r="D6195" i="3"/>
  <c r="D6194" i="3"/>
  <c r="D6193" i="3"/>
  <c r="D6192" i="3"/>
  <c r="D6191" i="3"/>
  <c r="D6190" i="3"/>
  <c r="D6189" i="3"/>
  <c r="D6188" i="3"/>
  <c r="D6187" i="3"/>
  <c r="D6186" i="3"/>
  <c r="D6185" i="3"/>
  <c r="D6184" i="3"/>
  <c r="D6183" i="3"/>
  <c r="D6182" i="3"/>
  <c r="D6181" i="3"/>
  <c r="AQ303" i="1"/>
  <c r="AP303" i="1"/>
  <c r="I302" i="1"/>
  <c r="J303" i="1"/>
  <c r="D6180" i="3"/>
  <c r="D6179" i="3"/>
  <c r="H303" i="1"/>
  <c r="D6178" i="3"/>
  <c r="F303" i="1"/>
  <c r="D6177" i="3"/>
  <c r="D6176" i="3"/>
  <c r="D6175" i="3"/>
  <c r="D6174" i="3"/>
  <c r="D6173" i="3"/>
  <c r="D6172" i="3"/>
  <c r="D6171" i="3"/>
  <c r="D6170" i="3"/>
  <c r="D6169" i="3"/>
  <c r="D303" i="1"/>
  <c r="K303" i="1"/>
  <c r="L303" i="1"/>
  <c r="M303" i="1"/>
  <c r="N303" i="1"/>
  <c r="O303" i="1"/>
  <c r="P303" i="1"/>
  <c r="Q303" i="1"/>
  <c r="R303" i="1"/>
  <c r="S303" i="1"/>
  <c r="T303" i="1"/>
  <c r="U303" i="1"/>
  <c r="W302" i="1"/>
  <c r="X303" i="1"/>
  <c r="Y303" i="1"/>
  <c r="AB303" i="1"/>
  <c r="AA302" i="1"/>
  <c r="AC303" i="1"/>
  <c r="AF303" i="1"/>
  <c r="AD301" i="1"/>
  <c r="AE302" i="1"/>
  <c r="AG303" i="1"/>
  <c r="AH303" i="1"/>
  <c r="AI303" i="1"/>
  <c r="AK303" i="1"/>
  <c r="AL303" i="1"/>
  <c r="AM303" i="1"/>
  <c r="AN303" i="1"/>
  <c r="AR303" i="1"/>
  <c r="AT303" i="1"/>
  <c r="AU303" i="1"/>
  <c r="AV303" i="1"/>
  <c r="AW303" i="1"/>
  <c r="AY303" i="1"/>
  <c r="AZ303" i="1"/>
  <c r="BA303" i="1"/>
  <c r="BB303" i="1"/>
  <c r="BC302" i="1"/>
  <c r="BD303" i="1"/>
  <c r="BE303" i="1"/>
  <c r="BF303" i="1"/>
  <c r="BG303" i="1"/>
  <c r="BI303" i="1"/>
  <c r="BK303" i="1"/>
  <c r="BM303" i="1"/>
  <c r="BO303" i="1"/>
  <c r="BQ303" i="1"/>
  <c r="BS303" i="1"/>
  <c r="BU303" i="1"/>
  <c r="BW303" i="1"/>
  <c r="BY303" i="1"/>
  <c r="CA303" i="1"/>
  <c r="D6168" i="3"/>
  <c r="D6167" i="3"/>
  <c r="D6166" i="3"/>
  <c r="D6165" i="3"/>
  <c r="D6164" i="3"/>
  <c r="D6163" i="3"/>
  <c r="D6161" i="3"/>
  <c r="D6160" i="3"/>
  <c r="D6159" i="3"/>
  <c r="D6158" i="3"/>
  <c r="D6157" i="3"/>
  <c r="D6156" i="3"/>
  <c r="D6155" i="3"/>
  <c r="D6154" i="3"/>
  <c r="D6153" i="3"/>
  <c r="D6152" i="3"/>
  <c r="D6151" i="3"/>
  <c r="D6150" i="3"/>
  <c r="D6149" i="3"/>
  <c r="D6148" i="3"/>
  <c r="D6147" i="3"/>
  <c r="D6146" i="3"/>
  <c r="D6145" i="3"/>
  <c r="D6144" i="3"/>
  <c r="D6143" i="3"/>
  <c r="D6142" i="3"/>
  <c r="D6141" i="3"/>
  <c r="D6140" i="3"/>
  <c r="D6139" i="3"/>
  <c r="D6138" i="3"/>
  <c r="D6137" i="3"/>
  <c r="D6136" i="3"/>
  <c r="D6135" i="3"/>
  <c r="D6134" i="3"/>
  <c r="D6132" i="3"/>
  <c r="D6131" i="3"/>
  <c r="D6130" i="3"/>
  <c r="D6129" i="3"/>
  <c r="D6128" i="3"/>
  <c r="D6127" i="3"/>
  <c r="D6126" i="3"/>
  <c r="D6125" i="3"/>
  <c r="D6124" i="3"/>
  <c r="D6123" i="3"/>
  <c r="D6122" i="3"/>
  <c r="D6121" i="3"/>
  <c r="D6120" i="3"/>
  <c r="D6119" i="3"/>
  <c r="D6118" i="3"/>
  <c r="D6117" i="3"/>
  <c r="D6116" i="3"/>
  <c r="D6115" i="3"/>
  <c r="D6114" i="3"/>
  <c r="D6113" i="3"/>
  <c r="D6112" i="3"/>
  <c r="D6111" i="3"/>
  <c r="D6110" i="3"/>
  <c r="D6109" i="3"/>
  <c r="D6108" i="3"/>
  <c r="D6107" i="3"/>
  <c r="D6106" i="3"/>
  <c r="D6105" i="3"/>
  <c r="D6104" i="3"/>
  <c r="D6103" i="3"/>
  <c r="D6102" i="3"/>
  <c r="D6101" i="3"/>
  <c r="D6100" i="3"/>
  <c r="D6099" i="3"/>
  <c r="D6098" i="3"/>
  <c r="D6097" i="3"/>
  <c r="D6096" i="3"/>
  <c r="D6095" i="3"/>
  <c r="D6094" i="3"/>
  <c r="D6093" i="3"/>
  <c r="D6092" i="3"/>
  <c r="D6091" i="3"/>
  <c r="D6090" i="3"/>
  <c r="D6089" i="3"/>
  <c r="D6088" i="3"/>
  <c r="D6087" i="3"/>
  <c r="D6086" i="3"/>
  <c r="D6085" i="3"/>
  <c r="D6084" i="3"/>
  <c r="D6083" i="3"/>
  <c r="D6082" i="3"/>
  <c r="AQ302" i="1"/>
  <c r="AP302" i="1"/>
  <c r="AP301" i="1"/>
  <c r="I301" i="1"/>
  <c r="J302" i="1"/>
  <c r="H302" i="1"/>
  <c r="F302" i="1"/>
  <c r="D302" i="1"/>
  <c r="K302" i="1"/>
  <c r="L302" i="1"/>
  <c r="M302" i="1"/>
  <c r="N302" i="1"/>
  <c r="O302" i="1"/>
  <c r="P302" i="1"/>
  <c r="Q302" i="1"/>
  <c r="R302" i="1"/>
  <c r="S302" i="1"/>
  <c r="T302" i="1"/>
  <c r="U302" i="1"/>
  <c r="W301" i="1"/>
  <c r="X302" i="1"/>
  <c r="Y302" i="1"/>
  <c r="AB302" i="1"/>
  <c r="AA301" i="1"/>
  <c r="AC302" i="1"/>
  <c r="AF302" i="1"/>
  <c r="AD300" i="1"/>
  <c r="AE301" i="1"/>
  <c r="AG302" i="1"/>
  <c r="AH302" i="1"/>
  <c r="AI302" i="1"/>
  <c r="AK302" i="1"/>
  <c r="AL302" i="1"/>
  <c r="AM302" i="1"/>
  <c r="AN302" i="1"/>
  <c r="AR302" i="1"/>
  <c r="AT302" i="1"/>
  <c r="AU302" i="1"/>
  <c r="AV302" i="1"/>
  <c r="AW302" i="1"/>
  <c r="AY302" i="1"/>
  <c r="AZ302" i="1"/>
  <c r="BA302" i="1"/>
  <c r="BB302" i="1"/>
  <c r="BC301" i="1"/>
  <c r="BD302" i="1"/>
  <c r="BE302" i="1"/>
  <c r="BF302" i="1"/>
  <c r="BG302" i="1"/>
  <c r="BI302" i="1"/>
  <c r="BK302" i="1"/>
  <c r="BM302" i="1"/>
  <c r="BO302" i="1"/>
  <c r="BQ302" i="1"/>
  <c r="BS302" i="1"/>
  <c r="BU302" i="1"/>
  <c r="BW302" i="1"/>
  <c r="BY302" i="1"/>
  <c r="CA302" i="1"/>
  <c r="D6081" i="3"/>
  <c r="D6080" i="3"/>
  <c r="D6079" i="3"/>
  <c r="D6078" i="3"/>
  <c r="D6077" i="3"/>
  <c r="D6076" i="3"/>
  <c r="D6075" i="3"/>
  <c r="D6074" i="3"/>
  <c r="D6073" i="3"/>
  <c r="D6072" i="3"/>
  <c r="D6071" i="3"/>
  <c r="D6070" i="3"/>
  <c r="D6069" i="3"/>
  <c r="D6068" i="3"/>
  <c r="D6067" i="3"/>
  <c r="D6066" i="3"/>
  <c r="D6065" i="3"/>
  <c r="D6064" i="3"/>
  <c r="D6063" i="3"/>
  <c r="D6062" i="3"/>
  <c r="D6061" i="3"/>
  <c r="D6060" i="3"/>
  <c r="D6059" i="3"/>
  <c r="D6058" i="3"/>
  <c r="D6057" i="3"/>
  <c r="D6056" i="3"/>
  <c r="D6055" i="3"/>
  <c r="D6054" i="3"/>
  <c r="D6053" i="3"/>
  <c r="D6052" i="3"/>
  <c r="D6051" i="3"/>
  <c r="D6050" i="3"/>
  <c r="D6049" i="3"/>
  <c r="D6048" i="3"/>
  <c r="D6047" i="3"/>
  <c r="D6046" i="3"/>
  <c r="D6045" i="3"/>
  <c r="D6044" i="3"/>
  <c r="D6043" i="3"/>
  <c r="D6042" i="3"/>
  <c r="D6041" i="3"/>
  <c r="D6040" i="3"/>
  <c r="D6039" i="3"/>
  <c r="D6038" i="3"/>
  <c r="D6037" i="3"/>
  <c r="D6036" i="3"/>
  <c r="D6035" i="3"/>
  <c r="D6034" i="3"/>
  <c r="D6033" i="3"/>
  <c r="D6032" i="3"/>
  <c r="D6031" i="3"/>
  <c r="D6030" i="3"/>
  <c r="D6029" i="3"/>
  <c r="D6028" i="3"/>
  <c r="D6027" i="3"/>
  <c r="D6026" i="3"/>
  <c r="D6025" i="3"/>
  <c r="D6024" i="3"/>
  <c r="D6023" i="3"/>
  <c r="D6022" i="3"/>
  <c r="AQ301" i="1"/>
  <c r="I300" i="1"/>
  <c r="J301" i="1"/>
  <c r="H301" i="1"/>
  <c r="F301" i="1"/>
  <c r="D301" i="1"/>
  <c r="K301" i="1"/>
  <c r="L301" i="1"/>
  <c r="M301" i="1"/>
  <c r="N301" i="1"/>
  <c r="O301" i="1"/>
  <c r="P301" i="1"/>
  <c r="Q301" i="1"/>
  <c r="R301" i="1"/>
  <c r="S301" i="1"/>
  <c r="T301" i="1"/>
  <c r="U301" i="1"/>
  <c r="W300" i="1"/>
  <c r="X301" i="1"/>
  <c r="Y301" i="1"/>
  <c r="AB301" i="1"/>
  <c r="AA300" i="1"/>
  <c r="AC301" i="1"/>
  <c r="AF301" i="1"/>
  <c r="AD299" i="1"/>
  <c r="AE300" i="1"/>
  <c r="AG301" i="1"/>
  <c r="AH301" i="1"/>
  <c r="AI301" i="1"/>
  <c r="AK301" i="1"/>
  <c r="AL301" i="1"/>
  <c r="AM301" i="1"/>
  <c r="AN301" i="1"/>
  <c r="AR301" i="1"/>
  <c r="AT301" i="1"/>
  <c r="AU301" i="1"/>
  <c r="AV301" i="1"/>
  <c r="AW301" i="1"/>
  <c r="AY301" i="1"/>
  <c r="AZ301" i="1"/>
  <c r="BA301" i="1"/>
  <c r="BB301" i="1"/>
  <c r="BC300" i="1"/>
  <c r="BD301" i="1"/>
  <c r="BE301" i="1"/>
  <c r="BF301" i="1"/>
  <c r="BG301" i="1"/>
  <c r="BI301" i="1"/>
  <c r="BK301" i="1"/>
  <c r="BM301" i="1"/>
  <c r="BO301" i="1"/>
  <c r="BQ301" i="1"/>
  <c r="BS301" i="1"/>
  <c r="BU301" i="1"/>
  <c r="BW301" i="1"/>
  <c r="BY301" i="1"/>
  <c r="CA301" i="1"/>
  <c r="AQ300" i="1"/>
  <c r="AP300" i="1"/>
  <c r="I299" i="1"/>
  <c r="J300" i="1"/>
  <c r="H300" i="1"/>
  <c r="F300" i="1"/>
  <c r="D300" i="1"/>
  <c r="K300" i="1"/>
  <c r="L300" i="1"/>
  <c r="M300" i="1"/>
  <c r="N300" i="1"/>
  <c r="O300" i="1"/>
  <c r="P300" i="1"/>
  <c r="Q300" i="1"/>
  <c r="R300" i="1"/>
  <c r="S300" i="1"/>
  <c r="T300" i="1"/>
  <c r="U300" i="1"/>
  <c r="W299" i="1"/>
  <c r="X300" i="1"/>
  <c r="Y300" i="1"/>
  <c r="AB300" i="1"/>
  <c r="AA299" i="1"/>
  <c r="AC300" i="1"/>
  <c r="AF300" i="1"/>
  <c r="AD298" i="1"/>
  <c r="AE299" i="1"/>
  <c r="AG300" i="1"/>
  <c r="AH300" i="1"/>
  <c r="AI300" i="1"/>
  <c r="AK300" i="1"/>
  <c r="AL300" i="1"/>
  <c r="AM300" i="1"/>
  <c r="AN300" i="1"/>
  <c r="AR300" i="1"/>
  <c r="AT300" i="1"/>
  <c r="AU300" i="1"/>
  <c r="AV300" i="1"/>
  <c r="AW300" i="1"/>
  <c r="AY300" i="1"/>
  <c r="AZ300" i="1"/>
  <c r="BA300" i="1"/>
  <c r="BB300" i="1"/>
  <c r="BC299" i="1"/>
  <c r="BD300" i="1"/>
  <c r="BE300" i="1"/>
  <c r="BF300" i="1"/>
  <c r="BG300" i="1"/>
  <c r="BI300" i="1"/>
  <c r="BK300" i="1"/>
  <c r="BM300" i="1"/>
  <c r="BO300" i="1"/>
  <c r="BQ300" i="1"/>
  <c r="BS300" i="1"/>
  <c r="BU300" i="1"/>
  <c r="BW300" i="1"/>
  <c r="BY300" i="1"/>
  <c r="CA300" i="1"/>
  <c r="D6021" i="3"/>
  <c r="D6020" i="3"/>
  <c r="D6019" i="3"/>
  <c r="D6018" i="3"/>
  <c r="D6017" i="3"/>
  <c r="D6016" i="3"/>
  <c r="D6015" i="3"/>
  <c r="D6013" i="3"/>
  <c r="D6012" i="3"/>
  <c r="D6011" i="3"/>
  <c r="D6010" i="3"/>
  <c r="D6009" i="3"/>
  <c r="D6008" i="3"/>
  <c r="D6007" i="3"/>
  <c r="D6006" i="3"/>
  <c r="D6005" i="3"/>
  <c r="D6004" i="3"/>
  <c r="D6003" i="3"/>
  <c r="D6002" i="3"/>
  <c r="D6001" i="3"/>
  <c r="D6000" i="3"/>
  <c r="D5999" i="3"/>
  <c r="D5998" i="3"/>
  <c r="D5997" i="3"/>
  <c r="D5996" i="3"/>
  <c r="D5995" i="3"/>
  <c r="D5994" i="3"/>
  <c r="D5993" i="3"/>
  <c r="D5992" i="3"/>
  <c r="D5991" i="3"/>
  <c r="D5990" i="3"/>
  <c r="D5989" i="3"/>
  <c r="D5988" i="3"/>
  <c r="D5987" i="3"/>
  <c r="D5986" i="3"/>
  <c r="D5985" i="3"/>
  <c r="D5984" i="3"/>
  <c r="D5983" i="3"/>
  <c r="D5982" i="3"/>
  <c r="D5981" i="3"/>
  <c r="D5980" i="3"/>
  <c r="D5979" i="3"/>
  <c r="D5978" i="3"/>
  <c r="D5977" i="3"/>
  <c r="D5976" i="3"/>
  <c r="D5975" i="3"/>
  <c r="D5974" i="3"/>
  <c r="D5973" i="3"/>
  <c r="D5972" i="3"/>
  <c r="D5971" i="3"/>
  <c r="D5970" i="3"/>
  <c r="D5969" i="3"/>
  <c r="D5968" i="3"/>
  <c r="D5967" i="3"/>
  <c r="D5966" i="3"/>
  <c r="D5965" i="3"/>
  <c r="D5964" i="3"/>
  <c r="D5963" i="3"/>
  <c r="D5962" i="3"/>
  <c r="D5961" i="3"/>
  <c r="D5960" i="3"/>
  <c r="D5959" i="3"/>
  <c r="D5958" i="3"/>
  <c r="D5957" i="3"/>
  <c r="D5956" i="3"/>
  <c r="D5955" i="3"/>
  <c r="D5954" i="3"/>
  <c r="D5953" i="3"/>
  <c r="D5952" i="3"/>
  <c r="D5951" i="3"/>
  <c r="D5950" i="3"/>
  <c r="D5949" i="3"/>
  <c r="D5948" i="3"/>
  <c r="D5947" i="3"/>
  <c r="D5946" i="3"/>
  <c r="D5945" i="3"/>
  <c r="D5944" i="3"/>
  <c r="D5943" i="3"/>
  <c r="D5942" i="3"/>
  <c r="D5941" i="3"/>
  <c r="D5940" i="3"/>
  <c r="D5939" i="3"/>
  <c r="D5938" i="3"/>
  <c r="D5937" i="3"/>
  <c r="D5936" i="3"/>
  <c r="D5935" i="3"/>
  <c r="D5934" i="3"/>
  <c r="D5933" i="3"/>
  <c r="D5932" i="3"/>
  <c r="D5931" i="3"/>
  <c r="D5930" i="3"/>
  <c r="D5929" i="3"/>
  <c r="D5928" i="3"/>
  <c r="D5927" i="3"/>
  <c r="D5926" i="3"/>
  <c r="D5925" i="3"/>
  <c r="D5924" i="3"/>
  <c r="D5923" i="3"/>
  <c r="D5922" i="3"/>
  <c r="D5921" i="3"/>
  <c r="D5920" i="3"/>
  <c r="D5919" i="3"/>
  <c r="D5918" i="3"/>
  <c r="D5917" i="3"/>
  <c r="D5916" i="3"/>
  <c r="D5915" i="3"/>
  <c r="D5914" i="3"/>
  <c r="D5913" i="3"/>
  <c r="D5912" i="3"/>
  <c r="D5911" i="3"/>
  <c r="D5910" i="3"/>
  <c r="D5909" i="3"/>
  <c r="D5908" i="3"/>
  <c r="D5907" i="3"/>
  <c r="D5906" i="3"/>
  <c r="D5905" i="3"/>
  <c r="D5904" i="3"/>
  <c r="D5903" i="3"/>
  <c r="D5902" i="3"/>
  <c r="D5901" i="3"/>
  <c r="D5900" i="3"/>
  <c r="D5899" i="3"/>
  <c r="D5898" i="3"/>
  <c r="D5897" i="3"/>
  <c r="D5896" i="3"/>
  <c r="D5895" i="3"/>
  <c r="D5894" i="3"/>
  <c r="D5893" i="3"/>
  <c r="D5892" i="3"/>
  <c r="D5891" i="3"/>
  <c r="D5890" i="3"/>
  <c r="D5889" i="3"/>
  <c r="D5888" i="3"/>
  <c r="D5887" i="3"/>
  <c r="D5886" i="3"/>
  <c r="D5885" i="3"/>
  <c r="D5884" i="3"/>
  <c r="D5883" i="3"/>
  <c r="D5882" i="3"/>
  <c r="D5881" i="3"/>
  <c r="D5880" i="3"/>
  <c r="D5879" i="3"/>
  <c r="D5878" i="3"/>
  <c r="D5877" i="3"/>
  <c r="AQ299" i="1"/>
  <c r="AP299" i="1"/>
  <c r="I298" i="1"/>
  <c r="J299" i="1"/>
  <c r="H299" i="1"/>
  <c r="F299" i="1"/>
  <c r="D299" i="1"/>
  <c r="CA299" i="1"/>
  <c r="BY299" i="1"/>
  <c r="BW299" i="1"/>
  <c r="BU299" i="1"/>
  <c r="BS299" i="1"/>
  <c r="BQ299" i="1"/>
  <c r="BO299" i="1"/>
  <c r="BM299" i="1"/>
  <c r="BK299" i="1"/>
  <c r="BI299" i="1"/>
  <c r="BG299" i="1"/>
  <c r="BF299" i="1"/>
  <c r="BC298" i="1"/>
  <c r="BE299" i="1"/>
  <c r="BD299" i="1"/>
  <c r="BB299" i="1"/>
  <c r="BA299" i="1"/>
  <c r="AZ299" i="1"/>
  <c r="AY299" i="1"/>
  <c r="AW299" i="1"/>
  <c r="AV299" i="1"/>
  <c r="AU299" i="1"/>
  <c r="AT299" i="1"/>
  <c r="AR299" i="1"/>
  <c r="AN299" i="1"/>
  <c r="AM299" i="1"/>
  <c r="AL299" i="1"/>
  <c r="AK299" i="1"/>
  <c r="AI299" i="1"/>
  <c r="AH299" i="1"/>
  <c r="AD297" i="1"/>
  <c r="AE298" i="1"/>
  <c r="AG299" i="1"/>
  <c r="AF299" i="1"/>
  <c r="AA298" i="1"/>
  <c r="AC299" i="1"/>
  <c r="AB299" i="1"/>
  <c r="Y299" i="1"/>
  <c r="W298" i="1"/>
  <c r="X299" i="1"/>
  <c r="U299" i="1"/>
  <c r="T299" i="1"/>
  <c r="S299" i="1"/>
  <c r="R299" i="1"/>
  <c r="Q299" i="1"/>
  <c r="P299" i="1"/>
  <c r="O299" i="1"/>
  <c r="N299" i="1"/>
  <c r="M299" i="1"/>
  <c r="L299" i="1"/>
  <c r="K299" i="1"/>
  <c r="D5876" i="3"/>
  <c r="D5875" i="3"/>
  <c r="D5874" i="3"/>
  <c r="D5873" i="3"/>
  <c r="D5872" i="3"/>
  <c r="D5871" i="3"/>
  <c r="D5870" i="3"/>
  <c r="D5868" i="3"/>
  <c r="D5867" i="3"/>
  <c r="D5866" i="3"/>
  <c r="D5865" i="3"/>
  <c r="D5864" i="3"/>
  <c r="D5863" i="3"/>
  <c r="D5862" i="3"/>
  <c r="D5861" i="3"/>
  <c r="D5860" i="3"/>
  <c r="D5859" i="3"/>
  <c r="D5858" i="3"/>
  <c r="D5857" i="3"/>
  <c r="D5856" i="3"/>
  <c r="D5855" i="3"/>
  <c r="D5854" i="3"/>
  <c r="D5853" i="3"/>
  <c r="D5852" i="3"/>
  <c r="D5851" i="3"/>
  <c r="D5850" i="3"/>
  <c r="D5849" i="3"/>
  <c r="D5848" i="3"/>
  <c r="D5847" i="3"/>
  <c r="D5846" i="3"/>
  <c r="D5845" i="3"/>
  <c r="D5844" i="3"/>
  <c r="D5843" i="3"/>
  <c r="D5842" i="3"/>
  <c r="D5841" i="3"/>
  <c r="D5840" i="3"/>
  <c r="D5839" i="3"/>
  <c r="D5838" i="3"/>
  <c r="D5837" i="3"/>
  <c r="D5836" i="3"/>
  <c r="D5835" i="3"/>
  <c r="D5834" i="3"/>
  <c r="D5833" i="3"/>
  <c r="D5832" i="3"/>
  <c r="D5831" i="3"/>
  <c r="D5830" i="3"/>
  <c r="D5829" i="3"/>
  <c r="D5828" i="3"/>
  <c r="D5827" i="3"/>
  <c r="D5826" i="3"/>
  <c r="D5825" i="3"/>
  <c r="D5824" i="3"/>
  <c r="D5823" i="3"/>
  <c r="D5822" i="3"/>
  <c r="D5821" i="3"/>
  <c r="D5820" i="3"/>
  <c r="D5819" i="3"/>
  <c r="D5818" i="3"/>
  <c r="D5817" i="3"/>
  <c r="D5816" i="3"/>
  <c r="D5815" i="3"/>
  <c r="D5814" i="3"/>
  <c r="D5813" i="3"/>
  <c r="D5812" i="3"/>
  <c r="D5811" i="3"/>
  <c r="D5810" i="3"/>
  <c r="D5809" i="3"/>
  <c r="D5808" i="3"/>
  <c r="D5807" i="3"/>
  <c r="D5806" i="3"/>
  <c r="D5805" i="3"/>
  <c r="D5804" i="3"/>
  <c r="D5803" i="3"/>
  <c r="D5802" i="3"/>
  <c r="D5801" i="3"/>
  <c r="D5800" i="3"/>
  <c r="D5799" i="3"/>
  <c r="D5798" i="3"/>
  <c r="AQ298" i="1"/>
  <c r="AP298" i="1"/>
  <c r="I297" i="1"/>
  <c r="J298" i="1"/>
  <c r="H298" i="1"/>
  <c r="F298" i="1"/>
  <c r="D298" i="1"/>
  <c r="K298" i="1"/>
  <c r="L298" i="1"/>
  <c r="M298" i="1"/>
  <c r="N298" i="1"/>
  <c r="O298" i="1"/>
  <c r="P298" i="1"/>
  <c r="Q298" i="1"/>
  <c r="R298" i="1"/>
  <c r="S298" i="1"/>
  <c r="T298" i="1"/>
  <c r="U298" i="1"/>
  <c r="W297" i="1"/>
  <c r="X298" i="1"/>
  <c r="Y298" i="1"/>
  <c r="AB298" i="1"/>
  <c r="AA297" i="1"/>
  <c r="AC298" i="1"/>
  <c r="AF298" i="1"/>
  <c r="AD296" i="1"/>
  <c r="AE297" i="1"/>
  <c r="AG298" i="1"/>
  <c r="AH298" i="1"/>
  <c r="AI298" i="1"/>
  <c r="AK298" i="1"/>
  <c r="AL298" i="1"/>
  <c r="AM298" i="1"/>
  <c r="AN298" i="1"/>
  <c r="AR298" i="1"/>
  <c r="AT298" i="1"/>
  <c r="AU298" i="1"/>
  <c r="AV298" i="1"/>
  <c r="AW298" i="1"/>
  <c r="AY298" i="1"/>
  <c r="AZ298" i="1"/>
  <c r="BA298" i="1"/>
  <c r="BB298" i="1"/>
  <c r="BC297" i="1"/>
  <c r="BD298" i="1"/>
  <c r="BE298" i="1"/>
  <c r="BF298" i="1"/>
  <c r="BG298" i="1"/>
  <c r="BI298" i="1"/>
  <c r="BK298" i="1"/>
  <c r="BM298" i="1"/>
  <c r="BO298" i="1"/>
  <c r="BQ298" i="1"/>
  <c r="BS298" i="1"/>
  <c r="BU298" i="1"/>
  <c r="BW298" i="1"/>
  <c r="BY298" i="1"/>
  <c r="CA298" i="1"/>
  <c r="D5797" i="3"/>
  <c r="D5796" i="3"/>
  <c r="D5795" i="3"/>
  <c r="D5794" i="3"/>
  <c r="D5793" i="3"/>
  <c r="D5792" i="3"/>
  <c r="D5791" i="3"/>
  <c r="D5790" i="3"/>
  <c r="D5789" i="3"/>
  <c r="D5788" i="3"/>
  <c r="D5787" i="3"/>
  <c r="D5786" i="3"/>
  <c r="D5785" i="3"/>
  <c r="D5784" i="3"/>
  <c r="D5783" i="3"/>
  <c r="D5782" i="3"/>
  <c r="D5781" i="3"/>
  <c r="D5780" i="3"/>
  <c r="D5779" i="3"/>
  <c r="D5778" i="3"/>
  <c r="D5777" i="3"/>
  <c r="D5776" i="3"/>
  <c r="D5775" i="3"/>
  <c r="D5774" i="3"/>
  <c r="D5773" i="3"/>
  <c r="D5772" i="3"/>
  <c r="D5770" i="3"/>
  <c r="D5769" i="3"/>
  <c r="D5768" i="3"/>
  <c r="D5767" i="3"/>
  <c r="D5766" i="3"/>
  <c r="D5765" i="3"/>
  <c r="D5764" i="3"/>
  <c r="D5763" i="3"/>
  <c r="D5762" i="3"/>
  <c r="D5761" i="3"/>
  <c r="D5760" i="3"/>
  <c r="D5759" i="3"/>
  <c r="D5758" i="3"/>
  <c r="D5757" i="3"/>
  <c r="D5756" i="3"/>
  <c r="D5755" i="3"/>
  <c r="D5754" i="3"/>
  <c r="D5753" i="3"/>
  <c r="D5752" i="3"/>
  <c r="D5751" i="3"/>
  <c r="D5750" i="3"/>
  <c r="D5749" i="3"/>
  <c r="D5748" i="3"/>
  <c r="D5747" i="3"/>
  <c r="D5746" i="3"/>
  <c r="D5745" i="3"/>
  <c r="D5744" i="3"/>
  <c r="D5743" i="3"/>
  <c r="D5742" i="3"/>
  <c r="D5741" i="3"/>
  <c r="D5740" i="3"/>
  <c r="D5739" i="3"/>
  <c r="D5738" i="3"/>
  <c r="D5737" i="3"/>
  <c r="D5736" i="3"/>
  <c r="D5735" i="3"/>
  <c r="D5734" i="3"/>
  <c r="D5733" i="3"/>
  <c r="D5732" i="3"/>
  <c r="D5731" i="3"/>
  <c r="D5730" i="3"/>
  <c r="D5729" i="3"/>
  <c r="D5728" i="3"/>
  <c r="D5727" i="3"/>
  <c r="D5726" i="3"/>
  <c r="D5725" i="3"/>
  <c r="D5724" i="3"/>
  <c r="D5723" i="3"/>
  <c r="D5722" i="3"/>
  <c r="D5721" i="3"/>
  <c r="D5720" i="3"/>
  <c r="D5719" i="3"/>
  <c r="D5718" i="3"/>
  <c r="D5717" i="3"/>
  <c r="D5716" i="3"/>
  <c r="D5715" i="3"/>
  <c r="D5714" i="3"/>
  <c r="D5713" i="3"/>
  <c r="D5712" i="3"/>
  <c r="AQ297" i="1"/>
  <c r="AP297" i="1"/>
  <c r="I296" i="1"/>
  <c r="J297" i="1"/>
  <c r="H297" i="1"/>
  <c r="F297" i="1"/>
  <c r="D297" i="1"/>
  <c r="K297" i="1"/>
  <c r="L297" i="1"/>
  <c r="M297" i="1"/>
  <c r="N297" i="1"/>
  <c r="O297" i="1"/>
  <c r="P297" i="1"/>
  <c r="Q297" i="1"/>
  <c r="R297" i="1"/>
  <c r="S297" i="1"/>
  <c r="T297" i="1"/>
  <c r="U297" i="1"/>
  <c r="W296" i="1"/>
  <c r="X297" i="1"/>
  <c r="Y297" i="1"/>
  <c r="AB297" i="1"/>
  <c r="AA296" i="1"/>
  <c r="AC297" i="1"/>
  <c r="AF297" i="1"/>
  <c r="AD295" i="1"/>
  <c r="AE296" i="1"/>
  <c r="AG297" i="1"/>
  <c r="AH297" i="1"/>
  <c r="AI297" i="1"/>
  <c r="AK297" i="1"/>
  <c r="AL297" i="1"/>
  <c r="AM297" i="1"/>
  <c r="AN297" i="1"/>
  <c r="AR297" i="1"/>
  <c r="AT297" i="1"/>
  <c r="AU297" i="1"/>
  <c r="AV297" i="1"/>
  <c r="AW297" i="1"/>
  <c r="AY297" i="1"/>
  <c r="AZ297" i="1"/>
  <c r="BA297" i="1"/>
  <c r="BB297" i="1"/>
  <c r="BC296" i="1"/>
  <c r="BD297" i="1"/>
  <c r="BE297" i="1"/>
  <c r="BF297" i="1"/>
  <c r="BG297" i="1"/>
  <c r="BI297" i="1"/>
  <c r="BK297" i="1"/>
  <c r="BM297" i="1"/>
  <c r="BO297" i="1"/>
  <c r="BQ297" i="1"/>
  <c r="BS297" i="1"/>
  <c r="BU297" i="1"/>
  <c r="BW297" i="1"/>
  <c r="BY297" i="1"/>
  <c r="CA297" i="1"/>
  <c r="D5711" i="3"/>
  <c r="D5710" i="3"/>
  <c r="D5709" i="3"/>
  <c r="D5708" i="3"/>
  <c r="D5707" i="3"/>
  <c r="D5706" i="3"/>
  <c r="D5705" i="3"/>
  <c r="D5704" i="3"/>
  <c r="D5703" i="3"/>
  <c r="D5702" i="3"/>
  <c r="D5701" i="3"/>
  <c r="D5700" i="3"/>
  <c r="D5699" i="3"/>
  <c r="D5698" i="3"/>
  <c r="D5697" i="3"/>
  <c r="D5696" i="3"/>
  <c r="D5695" i="3"/>
  <c r="D5694" i="3"/>
  <c r="D5693" i="3"/>
  <c r="D5692" i="3"/>
  <c r="D5691" i="3"/>
  <c r="D5690" i="3"/>
  <c r="D5689" i="3"/>
  <c r="D5688" i="3"/>
  <c r="D5687" i="3"/>
  <c r="D5686" i="3"/>
  <c r="D5685" i="3"/>
  <c r="D5684" i="3"/>
  <c r="D5683" i="3"/>
  <c r="D5682" i="3"/>
  <c r="D5681" i="3"/>
  <c r="D5680" i="3"/>
  <c r="D5679" i="3"/>
  <c r="D5678" i="3"/>
  <c r="D5677" i="3"/>
  <c r="D5676" i="3"/>
  <c r="D5675" i="3"/>
  <c r="D5674" i="3"/>
  <c r="D5673" i="3"/>
  <c r="D5672" i="3"/>
  <c r="D5671" i="3"/>
  <c r="D5670" i="3"/>
  <c r="D5669" i="3"/>
  <c r="D5668" i="3"/>
  <c r="D5667" i="3"/>
  <c r="D5666" i="3"/>
  <c r="D5665" i="3"/>
  <c r="D5664" i="3"/>
  <c r="D5663" i="3"/>
  <c r="D5662" i="3"/>
  <c r="D5661" i="3"/>
  <c r="D5660" i="3"/>
  <c r="D5659" i="3"/>
  <c r="D5658" i="3"/>
  <c r="D5657" i="3"/>
  <c r="D5656" i="3"/>
  <c r="D5655" i="3"/>
  <c r="D5654" i="3"/>
  <c r="D5653" i="3"/>
  <c r="D5652" i="3"/>
  <c r="D5651" i="3"/>
  <c r="AQ296" i="1"/>
  <c r="AP296" i="1"/>
  <c r="I295" i="1"/>
  <c r="J296" i="1"/>
  <c r="H296" i="1"/>
  <c r="F296" i="1"/>
  <c r="D296" i="1"/>
  <c r="K296" i="1"/>
  <c r="L296" i="1"/>
  <c r="M296" i="1"/>
  <c r="N296" i="1"/>
  <c r="O296" i="1"/>
  <c r="P296" i="1"/>
  <c r="Q296" i="1"/>
  <c r="R296" i="1"/>
  <c r="S296" i="1"/>
  <c r="T296" i="1"/>
  <c r="U296" i="1"/>
  <c r="W295" i="1"/>
  <c r="X296" i="1"/>
  <c r="Y296" i="1"/>
  <c r="AB296" i="1"/>
  <c r="AA295" i="1"/>
  <c r="AC296" i="1"/>
  <c r="AF296" i="1"/>
  <c r="AD294" i="1"/>
  <c r="AE295" i="1"/>
  <c r="AG296" i="1"/>
  <c r="AH296" i="1"/>
  <c r="AI296" i="1"/>
  <c r="AK296" i="1"/>
  <c r="AL296" i="1"/>
  <c r="AM296" i="1"/>
  <c r="AN296" i="1"/>
  <c r="AR296" i="1"/>
  <c r="AT296" i="1"/>
  <c r="AU296" i="1"/>
  <c r="AV296" i="1"/>
  <c r="AW296" i="1"/>
  <c r="AY296" i="1"/>
  <c r="AZ296" i="1"/>
  <c r="BA296" i="1"/>
  <c r="BB296" i="1"/>
  <c r="BC295" i="1"/>
  <c r="BD296" i="1"/>
  <c r="BE296" i="1"/>
  <c r="BF296" i="1"/>
  <c r="BG296" i="1"/>
  <c r="BI296" i="1"/>
  <c r="BK296" i="1"/>
  <c r="BM296" i="1"/>
  <c r="BO296" i="1"/>
  <c r="BQ296" i="1"/>
  <c r="BS296" i="1"/>
  <c r="BU296" i="1"/>
  <c r="BW296" i="1"/>
  <c r="BY296" i="1"/>
  <c r="CA296" i="1"/>
  <c r="D5650" i="3"/>
  <c r="D5649" i="3"/>
  <c r="D5648" i="3"/>
  <c r="D5647" i="3"/>
  <c r="D5646" i="3"/>
  <c r="D5645" i="3"/>
  <c r="D5644" i="3"/>
  <c r="D5643" i="3"/>
  <c r="D5642" i="3"/>
  <c r="D5641" i="3"/>
  <c r="D5640" i="3"/>
  <c r="D5639" i="3"/>
  <c r="D5638" i="3"/>
  <c r="D5637" i="3"/>
  <c r="D5636" i="3"/>
  <c r="D5635" i="3"/>
  <c r="D5634" i="3"/>
  <c r="D5633" i="3"/>
  <c r="D5632" i="3"/>
  <c r="D5631" i="3"/>
  <c r="D5630" i="3"/>
  <c r="D5629" i="3"/>
  <c r="D5628" i="3"/>
  <c r="D5627" i="3"/>
  <c r="D5626" i="3"/>
  <c r="D5625" i="3"/>
  <c r="D5624" i="3"/>
  <c r="D5623" i="3"/>
  <c r="D5622" i="3"/>
  <c r="D5621" i="3"/>
  <c r="D5620" i="3"/>
  <c r="D5619" i="3"/>
  <c r="D5618" i="3"/>
  <c r="D5617" i="3"/>
  <c r="D5616" i="3"/>
  <c r="D5615" i="3"/>
  <c r="D5614" i="3"/>
  <c r="D5613" i="3"/>
  <c r="D5612" i="3"/>
  <c r="D5611" i="3"/>
  <c r="D5610" i="3"/>
  <c r="D5609" i="3"/>
  <c r="D5608" i="3"/>
  <c r="D5607" i="3"/>
  <c r="D5606" i="3"/>
  <c r="D5598" i="3"/>
  <c r="D5599" i="3"/>
  <c r="D5600" i="3"/>
  <c r="D5601" i="3"/>
  <c r="D5602" i="3"/>
  <c r="D5603" i="3"/>
  <c r="D5604" i="3"/>
  <c r="D5605" i="3"/>
  <c r="D5597" i="3"/>
  <c r="D5596" i="3"/>
  <c r="D5595" i="3"/>
  <c r="D5594" i="3"/>
  <c r="D5593" i="3"/>
  <c r="D5592" i="3"/>
  <c r="D5591" i="3"/>
  <c r="D5590" i="3"/>
  <c r="D5589" i="3"/>
  <c r="D5588" i="3"/>
  <c r="D5587" i="3"/>
  <c r="D5586" i="3"/>
  <c r="D5585" i="3"/>
  <c r="D5584" i="3"/>
  <c r="AQ295" i="1"/>
  <c r="AP295" i="1"/>
  <c r="I294" i="1"/>
  <c r="J295" i="1"/>
  <c r="H295" i="1"/>
  <c r="F295" i="1"/>
  <c r="D295" i="1"/>
  <c r="K295" i="1"/>
  <c r="L295" i="1"/>
  <c r="M295" i="1"/>
  <c r="N295" i="1"/>
  <c r="O295" i="1"/>
  <c r="P295" i="1"/>
  <c r="Q295" i="1"/>
  <c r="R295" i="1"/>
  <c r="S295" i="1"/>
  <c r="T295" i="1"/>
  <c r="U295" i="1"/>
  <c r="W294" i="1"/>
  <c r="X295" i="1"/>
  <c r="Y295" i="1"/>
  <c r="AB295" i="1"/>
  <c r="AA294" i="1"/>
  <c r="AC295" i="1"/>
  <c r="AF295" i="1"/>
  <c r="AD293" i="1"/>
  <c r="AE294" i="1"/>
  <c r="AG295" i="1"/>
  <c r="AH295" i="1"/>
  <c r="AI295" i="1"/>
  <c r="AK295" i="1"/>
  <c r="AL295" i="1"/>
  <c r="AM295" i="1"/>
  <c r="AN295" i="1"/>
  <c r="AR295" i="1"/>
  <c r="AT295" i="1"/>
  <c r="AU295" i="1"/>
  <c r="AV295" i="1"/>
  <c r="AW295" i="1"/>
  <c r="AY295" i="1"/>
  <c r="AZ295" i="1"/>
  <c r="BA295" i="1"/>
  <c r="BB295" i="1"/>
  <c r="BC294" i="1"/>
  <c r="BD295" i="1"/>
  <c r="BE295" i="1"/>
  <c r="BF295" i="1"/>
  <c r="BG295" i="1"/>
  <c r="BI295" i="1"/>
  <c r="BK295" i="1"/>
  <c r="BM295" i="1"/>
  <c r="BO295" i="1"/>
  <c r="BQ295" i="1"/>
  <c r="BS295" i="1"/>
  <c r="BU295" i="1"/>
  <c r="BW295" i="1"/>
  <c r="BY295" i="1"/>
  <c r="CA295" i="1"/>
  <c r="D5583" i="3"/>
  <c r="D5581" i="3"/>
  <c r="D5580" i="3"/>
  <c r="D5579" i="3"/>
  <c r="D5578" i="3"/>
  <c r="D5577" i="3"/>
  <c r="D5576" i="3"/>
  <c r="D5575" i="3"/>
  <c r="D5574" i="3"/>
  <c r="D5573" i="3"/>
  <c r="D5572" i="3"/>
  <c r="D5571" i="3"/>
  <c r="D5570" i="3"/>
  <c r="D5569" i="3"/>
  <c r="D5568" i="3"/>
  <c r="D5567" i="3"/>
  <c r="D5566" i="3"/>
  <c r="D5565" i="3"/>
  <c r="D5564" i="3"/>
  <c r="D5563" i="3"/>
  <c r="D5562" i="3"/>
  <c r="D5561" i="3"/>
  <c r="D5560" i="3"/>
  <c r="D5559" i="3"/>
  <c r="D5558" i="3"/>
  <c r="D5557" i="3"/>
  <c r="D5556" i="3"/>
  <c r="D5555" i="3"/>
  <c r="D5554" i="3"/>
  <c r="D5553" i="3"/>
  <c r="D5552" i="3"/>
  <c r="D5551" i="3"/>
  <c r="D5550" i="3"/>
  <c r="D5549" i="3"/>
  <c r="D5548" i="3"/>
  <c r="D5547" i="3"/>
  <c r="D5546" i="3"/>
  <c r="D5545" i="3"/>
  <c r="D5544" i="3"/>
  <c r="D5543" i="3"/>
  <c r="D5542" i="3"/>
  <c r="D5541" i="3"/>
  <c r="D5540" i="3"/>
  <c r="D5539" i="3"/>
  <c r="D5538" i="3"/>
  <c r="D5537" i="3"/>
  <c r="D5536" i="3"/>
  <c r="D5535" i="3"/>
  <c r="D5534" i="3"/>
  <c r="D5533" i="3"/>
  <c r="D5532" i="3"/>
  <c r="D5531" i="3"/>
  <c r="D5530" i="3"/>
  <c r="D5529" i="3"/>
  <c r="AQ294" i="1"/>
  <c r="AP294" i="1"/>
  <c r="I293" i="1"/>
  <c r="J294" i="1"/>
  <c r="H294" i="1"/>
  <c r="F294" i="1"/>
  <c r="D294" i="1"/>
  <c r="K294" i="1"/>
  <c r="L294" i="1"/>
  <c r="M294" i="1"/>
  <c r="N294" i="1"/>
  <c r="O294" i="1"/>
  <c r="P294" i="1"/>
  <c r="Q294" i="1"/>
  <c r="R294" i="1"/>
  <c r="S294" i="1"/>
  <c r="T294" i="1"/>
  <c r="U294" i="1"/>
  <c r="W293" i="1"/>
  <c r="X294" i="1"/>
  <c r="Y294" i="1"/>
  <c r="AB294" i="1"/>
  <c r="AA293" i="1"/>
  <c r="AC294" i="1"/>
  <c r="AF294" i="1"/>
  <c r="AD292" i="1"/>
  <c r="AE293" i="1"/>
  <c r="AG294" i="1"/>
  <c r="AH294" i="1"/>
  <c r="AI294" i="1"/>
  <c r="AK294" i="1"/>
  <c r="AL294" i="1"/>
  <c r="AM294" i="1"/>
  <c r="AN294" i="1"/>
  <c r="AR294" i="1"/>
  <c r="AT294" i="1"/>
  <c r="AU294" i="1"/>
  <c r="AV294" i="1"/>
  <c r="AW294" i="1"/>
  <c r="AY294" i="1"/>
  <c r="AZ294" i="1"/>
  <c r="BA294" i="1"/>
  <c r="BB294" i="1"/>
  <c r="BC293" i="1"/>
  <c r="BD294" i="1"/>
  <c r="BE294" i="1"/>
  <c r="BF294" i="1"/>
  <c r="BG294" i="1"/>
  <c r="BI294" i="1"/>
  <c r="BK294" i="1"/>
  <c r="BM294" i="1"/>
  <c r="BO294" i="1"/>
  <c r="BQ294" i="1"/>
  <c r="BS294" i="1"/>
  <c r="BU294" i="1"/>
  <c r="BW294" i="1"/>
  <c r="BY294" i="1"/>
  <c r="CA294" i="1"/>
  <c r="D5528" i="3"/>
  <c r="D5526" i="3"/>
  <c r="D5525" i="3"/>
  <c r="D5524" i="3"/>
  <c r="D5523" i="3"/>
  <c r="D5522" i="3"/>
  <c r="D5521" i="3"/>
  <c r="D5520" i="3"/>
  <c r="D5519" i="3"/>
  <c r="D5518" i="3"/>
  <c r="D5517" i="3"/>
  <c r="D5516" i="3"/>
  <c r="D5515" i="3"/>
  <c r="D5514" i="3"/>
  <c r="D5513" i="3"/>
  <c r="D5512" i="3"/>
  <c r="D5511" i="3"/>
  <c r="D5510" i="3"/>
  <c r="D5509" i="3"/>
  <c r="D5508" i="3"/>
  <c r="D5507" i="3"/>
  <c r="D5506" i="3"/>
  <c r="D5505" i="3"/>
  <c r="D5504" i="3"/>
  <c r="D5503" i="3"/>
  <c r="D5502" i="3"/>
  <c r="D5501" i="3"/>
  <c r="D5500" i="3"/>
  <c r="D5499" i="3"/>
  <c r="D5498" i="3"/>
  <c r="D5497" i="3"/>
  <c r="D5496" i="3"/>
  <c r="D5495" i="3"/>
  <c r="D5494" i="3"/>
  <c r="D5493" i="3"/>
  <c r="D5492" i="3"/>
  <c r="D5491" i="3"/>
  <c r="D5490" i="3"/>
  <c r="D5489" i="3"/>
  <c r="D5488" i="3"/>
  <c r="D5487" i="3"/>
  <c r="D5486" i="3"/>
  <c r="D5485" i="3"/>
  <c r="D5484" i="3"/>
  <c r="D5483" i="3"/>
  <c r="D5482" i="3"/>
  <c r="D5481" i="3"/>
  <c r="D5480" i="3"/>
  <c r="D5479" i="3"/>
  <c r="D5478" i="3"/>
  <c r="D5477" i="3"/>
  <c r="D5476" i="3"/>
  <c r="D5475" i="3"/>
  <c r="D5474" i="3"/>
  <c r="D5473" i="3"/>
  <c r="D5472" i="3"/>
  <c r="D5471" i="3"/>
  <c r="D5470" i="3"/>
  <c r="D5469" i="3"/>
  <c r="D5468" i="3"/>
  <c r="D5467" i="3"/>
  <c r="D5466" i="3"/>
  <c r="AQ293" i="1"/>
  <c r="AP293" i="1"/>
  <c r="AP292" i="1"/>
  <c r="I292" i="1"/>
  <c r="J293" i="1"/>
  <c r="H293" i="1"/>
  <c r="F293" i="1"/>
  <c r="D293" i="1"/>
  <c r="K293" i="1"/>
  <c r="L293" i="1"/>
  <c r="M293" i="1"/>
  <c r="N293" i="1"/>
  <c r="O293" i="1"/>
  <c r="P293" i="1"/>
  <c r="Q293" i="1"/>
  <c r="R293" i="1"/>
  <c r="S293" i="1"/>
  <c r="T293" i="1"/>
  <c r="U293" i="1"/>
  <c r="W292" i="1"/>
  <c r="X293" i="1"/>
  <c r="Y293" i="1"/>
  <c r="AB293" i="1"/>
  <c r="AA292" i="1"/>
  <c r="AC293" i="1"/>
  <c r="AF293" i="1"/>
  <c r="AD291" i="1"/>
  <c r="AE292" i="1"/>
  <c r="AG293" i="1"/>
  <c r="AH293" i="1"/>
  <c r="AI293" i="1"/>
  <c r="AK293" i="1"/>
  <c r="AL293" i="1"/>
  <c r="AM293" i="1"/>
  <c r="AN293" i="1"/>
  <c r="AR293" i="1"/>
  <c r="AT293" i="1"/>
  <c r="AU293" i="1"/>
  <c r="AV293" i="1"/>
  <c r="AW293" i="1"/>
  <c r="AY293" i="1"/>
  <c r="AZ293" i="1"/>
  <c r="BA293" i="1"/>
  <c r="BB293" i="1"/>
  <c r="BC292" i="1"/>
  <c r="BD293" i="1"/>
  <c r="BE293" i="1"/>
  <c r="BF293" i="1"/>
  <c r="BG293" i="1"/>
  <c r="BI293" i="1"/>
  <c r="BK293" i="1"/>
  <c r="BM293" i="1"/>
  <c r="BO293" i="1"/>
  <c r="BQ293" i="1"/>
  <c r="BS293" i="1"/>
  <c r="BU293" i="1"/>
  <c r="BW293" i="1"/>
  <c r="BY293" i="1"/>
  <c r="CA293" i="1"/>
  <c r="D5465" i="3"/>
  <c r="D5464" i="3"/>
  <c r="D5463" i="3"/>
  <c r="D5462" i="3"/>
  <c r="D5461" i="3"/>
  <c r="D5460" i="3"/>
  <c r="D5459" i="3"/>
  <c r="D5458" i="3"/>
  <c r="D5457" i="3"/>
  <c r="D5456" i="3"/>
  <c r="D5455" i="3"/>
  <c r="D5454" i="3"/>
  <c r="D5453" i="3"/>
  <c r="D5452" i="3"/>
  <c r="D5451" i="3"/>
  <c r="D5450" i="3"/>
  <c r="D5449" i="3"/>
  <c r="D5448" i="3"/>
  <c r="D5447" i="3"/>
  <c r="D5446" i="3"/>
  <c r="D5445" i="3"/>
  <c r="D5444" i="3"/>
  <c r="D5443" i="3"/>
  <c r="D5442" i="3"/>
  <c r="D5441" i="3"/>
  <c r="D5440" i="3"/>
  <c r="D5439" i="3"/>
  <c r="D5438" i="3"/>
  <c r="D5437" i="3"/>
  <c r="D5436" i="3"/>
  <c r="D5435" i="3"/>
  <c r="D5434" i="3"/>
  <c r="D5433" i="3"/>
  <c r="D5432" i="3"/>
  <c r="D5431" i="3"/>
  <c r="D5430" i="3"/>
  <c r="D5429" i="3"/>
  <c r="D5428" i="3"/>
  <c r="D5427" i="3"/>
  <c r="D5426" i="3"/>
  <c r="D5425" i="3"/>
  <c r="D5424" i="3"/>
  <c r="D5423" i="3"/>
  <c r="D5422" i="3"/>
  <c r="D5421" i="3"/>
  <c r="D5420" i="3"/>
  <c r="D5419" i="3"/>
  <c r="D5418" i="3"/>
  <c r="D5417" i="3"/>
  <c r="D5416" i="3"/>
  <c r="D5415" i="3"/>
  <c r="D5414" i="3"/>
  <c r="D5413" i="3"/>
  <c r="D5412" i="3"/>
  <c r="D5411" i="3"/>
  <c r="D5410" i="3"/>
  <c r="D5409" i="3"/>
  <c r="D5408" i="3"/>
  <c r="D5407" i="3"/>
  <c r="D5406" i="3"/>
  <c r="D5405" i="3"/>
  <c r="D5404" i="3"/>
  <c r="AQ292" i="1"/>
  <c r="I291" i="1"/>
  <c r="J292" i="1"/>
  <c r="H292" i="1"/>
  <c r="F292" i="1"/>
  <c r="D292" i="1"/>
  <c r="K292" i="1"/>
  <c r="L292" i="1"/>
  <c r="M292" i="1"/>
  <c r="N292" i="1"/>
  <c r="O292" i="1"/>
  <c r="P292" i="1"/>
  <c r="Q292" i="1"/>
  <c r="R292" i="1"/>
  <c r="S292" i="1"/>
  <c r="T292" i="1"/>
  <c r="U292" i="1"/>
  <c r="W291" i="1"/>
  <c r="X292" i="1"/>
  <c r="Y292" i="1"/>
  <c r="AB292" i="1"/>
  <c r="AA291" i="1"/>
  <c r="AC292" i="1"/>
  <c r="AF292" i="1"/>
  <c r="AD290" i="1"/>
  <c r="AE291" i="1"/>
  <c r="AG292" i="1"/>
  <c r="AH292" i="1"/>
  <c r="AI292" i="1"/>
  <c r="AK292" i="1"/>
  <c r="AL292" i="1"/>
  <c r="AM292" i="1"/>
  <c r="AN292" i="1"/>
  <c r="AR292" i="1"/>
  <c r="AT292" i="1"/>
  <c r="AU292" i="1"/>
  <c r="AV292" i="1"/>
  <c r="AW292" i="1"/>
  <c r="AY292" i="1"/>
  <c r="AZ292" i="1"/>
  <c r="BA292" i="1"/>
  <c r="BB292" i="1"/>
  <c r="BC291" i="1"/>
  <c r="BD292" i="1"/>
  <c r="BE292" i="1"/>
  <c r="BF292" i="1"/>
  <c r="BG292" i="1"/>
  <c r="BI292" i="1"/>
  <c r="BK292" i="1"/>
  <c r="BM292" i="1"/>
  <c r="BO292" i="1"/>
  <c r="BQ292" i="1"/>
  <c r="BS292" i="1"/>
  <c r="BU292" i="1"/>
  <c r="BW292" i="1"/>
  <c r="BY292" i="1"/>
  <c r="CA292" i="1"/>
  <c r="D5403" i="3"/>
  <c r="D5402" i="3"/>
  <c r="D5401" i="3"/>
  <c r="D5400" i="3"/>
  <c r="D5399" i="3"/>
  <c r="D5398" i="3"/>
  <c r="D5397" i="3"/>
  <c r="D5396" i="3"/>
  <c r="D5395" i="3"/>
  <c r="D5394" i="3"/>
  <c r="D5393" i="3"/>
  <c r="D5392" i="3"/>
  <c r="D5391" i="3"/>
  <c r="D5390" i="3"/>
  <c r="D5389" i="3"/>
  <c r="D5388" i="3"/>
  <c r="D5387" i="3"/>
  <c r="D5386" i="3"/>
  <c r="D5385" i="3"/>
  <c r="D5384" i="3"/>
  <c r="D5383" i="3"/>
  <c r="D5382" i="3"/>
  <c r="D5381" i="3"/>
  <c r="D5380" i="3"/>
  <c r="D5379" i="3"/>
  <c r="D5378" i="3"/>
  <c r="D5377" i="3"/>
  <c r="D5376" i="3"/>
  <c r="D5375" i="3"/>
  <c r="D5374" i="3"/>
  <c r="D5373" i="3"/>
  <c r="D5372" i="3"/>
  <c r="D5371" i="3"/>
  <c r="D5370" i="3"/>
  <c r="D5369" i="3"/>
  <c r="D5368" i="3"/>
  <c r="D5367" i="3"/>
  <c r="D5366" i="3"/>
  <c r="D5365" i="3"/>
  <c r="D5364" i="3"/>
  <c r="D5363" i="3"/>
  <c r="D5362" i="3"/>
  <c r="D5361" i="3"/>
  <c r="D5360" i="3"/>
  <c r="D5359" i="3"/>
  <c r="D5358" i="3"/>
  <c r="D5357" i="3"/>
  <c r="D5356" i="3"/>
  <c r="D5355" i="3"/>
  <c r="D5354" i="3"/>
  <c r="D5353" i="3"/>
  <c r="D5352" i="3"/>
  <c r="D5351" i="3"/>
  <c r="D5350" i="3"/>
  <c r="D5349" i="3"/>
  <c r="D5348" i="3"/>
  <c r="D5347" i="3"/>
  <c r="D5346" i="3"/>
  <c r="D5345" i="3"/>
  <c r="D5344" i="3"/>
  <c r="D5343" i="3"/>
  <c r="D5342" i="3"/>
  <c r="D5341" i="3"/>
  <c r="D5340" i="3"/>
  <c r="D5339" i="3"/>
  <c r="AQ291" i="1"/>
  <c r="AP291" i="1"/>
  <c r="I290" i="1"/>
  <c r="J291" i="1"/>
  <c r="H291" i="1"/>
  <c r="F291" i="1"/>
  <c r="D291" i="1"/>
  <c r="K291" i="1"/>
  <c r="L291" i="1"/>
  <c r="M291" i="1"/>
  <c r="N291" i="1"/>
  <c r="O291" i="1"/>
  <c r="P291" i="1"/>
  <c r="Q291" i="1"/>
  <c r="R291" i="1"/>
  <c r="S291" i="1"/>
  <c r="T291" i="1"/>
  <c r="U291" i="1"/>
  <c r="W290" i="1"/>
  <c r="X291" i="1"/>
  <c r="Y291" i="1"/>
  <c r="AB291" i="1"/>
  <c r="AA290" i="1"/>
  <c r="AC291" i="1"/>
  <c r="AF291" i="1"/>
  <c r="AD289" i="1"/>
  <c r="AE290" i="1"/>
  <c r="AG291" i="1"/>
  <c r="AH291" i="1"/>
  <c r="AI291" i="1"/>
  <c r="AK291" i="1"/>
  <c r="AL291" i="1"/>
  <c r="AM291" i="1"/>
  <c r="AN291" i="1"/>
  <c r="AR291" i="1"/>
  <c r="AT291" i="1"/>
  <c r="AU291" i="1"/>
  <c r="AV291" i="1"/>
  <c r="AW291" i="1"/>
  <c r="AY291" i="1"/>
  <c r="AZ291" i="1"/>
  <c r="BA291" i="1"/>
  <c r="BB291" i="1"/>
  <c r="BC290" i="1"/>
  <c r="BD291" i="1"/>
  <c r="BE291" i="1"/>
  <c r="BF291" i="1"/>
  <c r="BG291" i="1"/>
  <c r="BI291" i="1"/>
  <c r="BK291" i="1"/>
  <c r="BM291" i="1"/>
  <c r="BO291" i="1"/>
  <c r="BQ291" i="1"/>
  <c r="BS291" i="1"/>
  <c r="BU291" i="1"/>
  <c r="BW291" i="1"/>
  <c r="BY291" i="1"/>
  <c r="CA291" i="1"/>
  <c r="D5338" i="3"/>
  <c r="D5337" i="3"/>
  <c r="D5336" i="3"/>
  <c r="D5334" i="3"/>
  <c r="D5333" i="3"/>
  <c r="D5332" i="3"/>
  <c r="D5331" i="3"/>
  <c r="D5330" i="3"/>
  <c r="D5329" i="3"/>
  <c r="D5328" i="3"/>
  <c r="D5327" i="3"/>
  <c r="D5326" i="3"/>
  <c r="D5325" i="3"/>
  <c r="D5324" i="3"/>
  <c r="D5323" i="3"/>
  <c r="D5322" i="3"/>
  <c r="D5321" i="3"/>
  <c r="D5320" i="3"/>
  <c r="D5319" i="3"/>
  <c r="D5318" i="3"/>
  <c r="D5317" i="3"/>
  <c r="D5316" i="3"/>
  <c r="D5315" i="3"/>
  <c r="D5314" i="3"/>
  <c r="D5313" i="3"/>
  <c r="D5312" i="3"/>
  <c r="D5311" i="3"/>
  <c r="D5310" i="3"/>
  <c r="D5309" i="3"/>
  <c r="D5308" i="3"/>
  <c r="D5307" i="3"/>
  <c r="D5306" i="3"/>
  <c r="D5305" i="3"/>
  <c r="D5304" i="3"/>
  <c r="D5303" i="3"/>
  <c r="D5302" i="3"/>
  <c r="D5301" i="3"/>
  <c r="D5300" i="3"/>
  <c r="D5299" i="3"/>
  <c r="D5298" i="3"/>
  <c r="D5297" i="3"/>
  <c r="D5296" i="3"/>
  <c r="D5295" i="3"/>
  <c r="D5294" i="3"/>
  <c r="D5293" i="3"/>
  <c r="D5292" i="3"/>
  <c r="D5291" i="3"/>
  <c r="D5290" i="3"/>
  <c r="D5289" i="3"/>
  <c r="D5288" i="3"/>
  <c r="D5287" i="3"/>
  <c r="D5286" i="3"/>
  <c r="D5285" i="3"/>
  <c r="D5284" i="3"/>
  <c r="D5283" i="3"/>
  <c r="D5282" i="3"/>
  <c r="D5281" i="3"/>
  <c r="D5280" i="3"/>
  <c r="D5279" i="3"/>
  <c r="D5278" i="3"/>
  <c r="D5277" i="3"/>
  <c r="D5276" i="3"/>
  <c r="D5275" i="3"/>
  <c r="AQ290" i="1"/>
  <c r="AP290" i="1"/>
  <c r="I289" i="1"/>
  <c r="J290" i="1"/>
  <c r="H290" i="1"/>
  <c r="F290" i="1"/>
  <c r="D290" i="1"/>
  <c r="K290" i="1"/>
  <c r="L290" i="1"/>
  <c r="M290" i="1"/>
  <c r="N290" i="1"/>
  <c r="O290" i="1"/>
  <c r="P290" i="1"/>
  <c r="Q290" i="1"/>
  <c r="R290" i="1"/>
  <c r="S290" i="1"/>
  <c r="T290" i="1"/>
  <c r="U290" i="1"/>
  <c r="W289" i="1"/>
  <c r="X290" i="1"/>
  <c r="Y290" i="1"/>
  <c r="AB290" i="1"/>
  <c r="AA289" i="1"/>
  <c r="AC290" i="1"/>
  <c r="AF290" i="1"/>
  <c r="AD288" i="1"/>
  <c r="AE289" i="1"/>
  <c r="AG290" i="1"/>
  <c r="AH290" i="1"/>
  <c r="AI290" i="1"/>
  <c r="AK290" i="1"/>
  <c r="AL290" i="1"/>
  <c r="AM290" i="1"/>
  <c r="AN290" i="1"/>
  <c r="AR290" i="1"/>
  <c r="AT290" i="1"/>
  <c r="AU290" i="1"/>
  <c r="AV290" i="1"/>
  <c r="AW290" i="1"/>
  <c r="AY290" i="1"/>
  <c r="AZ290" i="1"/>
  <c r="BA290" i="1"/>
  <c r="BB290" i="1"/>
  <c r="BC289" i="1"/>
  <c r="BD290" i="1"/>
  <c r="BE290" i="1"/>
  <c r="BF290" i="1"/>
  <c r="BG290" i="1"/>
  <c r="BI290" i="1"/>
  <c r="BK290" i="1"/>
  <c r="BM290" i="1"/>
  <c r="BO290" i="1"/>
  <c r="BQ290" i="1"/>
  <c r="BS290" i="1"/>
  <c r="BU290" i="1"/>
  <c r="BW290" i="1"/>
  <c r="BY290" i="1"/>
  <c r="CA290" i="1"/>
  <c r="D5274" i="3"/>
  <c r="D5273" i="3"/>
  <c r="D5272" i="3"/>
  <c r="D5271" i="3"/>
  <c r="D5270" i="3"/>
  <c r="D5269" i="3"/>
  <c r="D5268" i="3"/>
  <c r="D5267" i="3"/>
  <c r="D5266" i="3"/>
  <c r="D5265" i="3"/>
  <c r="D5264" i="3"/>
  <c r="D5263" i="3"/>
  <c r="D5262" i="3"/>
  <c r="D5261" i="3"/>
  <c r="D5260" i="3"/>
  <c r="D5259" i="3"/>
  <c r="D5258" i="3"/>
  <c r="D5257" i="3"/>
  <c r="D5256" i="3"/>
  <c r="D5255" i="3"/>
  <c r="D5254" i="3"/>
  <c r="D5253" i="3"/>
  <c r="D5252" i="3"/>
  <c r="D5251" i="3"/>
  <c r="D5250" i="3"/>
  <c r="D5249" i="3"/>
  <c r="D5248" i="3"/>
  <c r="D5247" i="3"/>
  <c r="D5246" i="3"/>
  <c r="D5245" i="3"/>
  <c r="D5244" i="3"/>
  <c r="D5243" i="3"/>
  <c r="D5242" i="3"/>
  <c r="D5241" i="3"/>
  <c r="D5240" i="3"/>
  <c r="D5239" i="3"/>
  <c r="D5238" i="3"/>
  <c r="D5237" i="3"/>
  <c r="D5236" i="3"/>
  <c r="D5235" i="3"/>
  <c r="D5234" i="3"/>
  <c r="D5233" i="3"/>
  <c r="D5232" i="3"/>
  <c r="D5231" i="3"/>
  <c r="D5230" i="3"/>
  <c r="D5229" i="3"/>
  <c r="D5228" i="3"/>
  <c r="D5227" i="3"/>
  <c r="AQ289" i="1"/>
  <c r="AP289" i="1"/>
  <c r="I288" i="1"/>
  <c r="J289" i="1"/>
  <c r="H289" i="1"/>
  <c r="F289" i="1"/>
  <c r="D289" i="1"/>
  <c r="K289" i="1"/>
  <c r="L289" i="1"/>
  <c r="M289" i="1"/>
  <c r="N289" i="1"/>
  <c r="O289" i="1"/>
  <c r="P289" i="1"/>
  <c r="Q289" i="1"/>
  <c r="R289" i="1"/>
  <c r="S289" i="1"/>
  <c r="T289" i="1"/>
  <c r="U289" i="1"/>
  <c r="W288" i="1"/>
  <c r="X289" i="1"/>
  <c r="Y289" i="1"/>
  <c r="AB289" i="1"/>
  <c r="AA288" i="1"/>
  <c r="AC289" i="1"/>
  <c r="AF289" i="1"/>
  <c r="AD287" i="1"/>
  <c r="AE288" i="1"/>
  <c r="AG289" i="1"/>
  <c r="AH289" i="1"/>
  <c r="AI289" i="1"/>
  <c r="AK289" i="1"/>
  <c r="AL289" i="1"/>
  <c r="AM289" i="1"/>
  <c r="AN289" i="1"/>
  <c r="AR289" i="1"/>
  <c r="AT289" i="1"/>
  <c r="AU289" i="1"/>
  <c r="AV289" i="1"/>
  <c r="AW289" i="1"/>
  <c r="AY289" i="1"/>
  <c r="AZ289" i="1"/>
  <c r="BA289" i="1"/>
  <c r="BB289" i="1"/>
  <c r="BC288" i="1"/>
  <c r="BD289" i="1"/>
  <c r="BE289" i="1"/>
  <c r="BF289" i="1"/>
  <c r="BG289" i="1"/>
  <c r="BI289" i="1"/>
  <c r="BK289" i="1"/>
  <c r="BM289" i="1"/>
  <c r="BO289" i="1"/>
  <c r="BQ289" i="1"/>
  <c r="BS289" i="1"/>
  <c r="BU289" i="1"/>
  <c r="BW289" i="1"/>
  <c r="BY289" i="1"/>
  <c r="CA289" i="1"/>
  <c r="D5226" i="3"/>
  <c r="D5225" i="3"/>
  <c r="D5224" i="3"/>
  <c r="D5223" i="3"/>
  <c r="D5222" i="3"/>
  <c r="D5221" i="3"/>
  <c r="D5220" i="3"/>
  <c r="D5219" i="3"/>
  <c r="D5218" i="3"/>
  <c r="D5217" i="3"/>
  <c r="D5216" i="3"/>
  <c r="D5215" i="3"/>
  <c r="D5214" i="3"/>
  <c r="D5213" i="3"/>
  <c r="D5212" i="3"/>
  <c r="D5211" i="3"/>
  <c r="D5210" i="3"/>
  <c r="D5209" i="3"/>
  <c r="D5208" i="3"/>
  <c r="D5206" i="3"/>
  <c r="D5205" i="3"/>
  <c r="D5204" i="3"/>
  <c r="D5203" i="3"/>
  <c r="D5202" i="3"/>
  <c r="D5201" i="3"/>
  <c r="D5200" i="3"/>
  <c r="D5199" i="3"/>
  <c r="D5198" i="3"/>
  <c r="D5197" i="3"/>
  <c r="D5196" i="3"/>
  <c r="D5195" i="3"/>
  <c r="D5194" i="3"/>
  <c r="D5193" i="3"/>
  <c r="D5192" i="3"/>
  <c r="D5191" i="3"/>
  <c r="D5190" i="3"/>
  <c r="D5189" i="3"/>
  <c r="D5188" i="3"/>
  <c r="D5187" i="3"/>
  <c r="D5186" i="3"/>
  <c r="D5185" i="3"/>
  <c r="D5184" i="3"/>
  <c r="D5183" i="3"/>
  <c r="D5182" i="3"/>
  <c r="D5181" i="3"/>
  <c r="D5180" i="3"/>
  <c r="D5179" i="3"/>
  <c r="D5178" i="3"/>
  <c r="D5177" i="3"/>
  <c r="D5176" i="3"/>
  <c r="D5175" i="3"/>
  <c r="D5174" i="3"/>
  <c r="D5173" i="3"/>
  <c r="D5172" i="3"/>
  <c r="D5171" i="3"/>
  <c r="D5170" i="3"/>
  <c r="D5169" i="3"/>
  <c r="D5168" i="3"/>
  <c r="D5167" i="3"/>
  <c r="D5166" i="3"/>
  <c r="D5165" i="3"/>
  <c r="AQ288" i="1"/>
  <c r="AP288" i="1"/>
  <c r="I287" i="1"/>
  <c r="J288" i="1"/>
  <c r="H288" i="1"/>
  <c r="F288" i="1"/>
  <c r="D288" i="1"/>
  <c r="K288" i="1"/>
  <c r="L288" i="1"/>
  <c r="M288" i="1"/>
  <c r="N288" i="1"/>
  <c r="O288" i="1"/>
  <c r="P288" i="1"/>
  <c r="Q288" i="1"/>
  <c r="R288" i="1"/>
  <c r="S288" i="1"/>
  <c r="T288" i="1"/>
  <c r="U288" i="1"/>
  <c r="W287" i="1"/>
  <c r="X288" i="1"/>
  <c r="Y288" i="1"/>
  <c r="AB288" i="1"/>
  <c r="AA287" i="1"/>
  <c r="AC288" i="1"/>
  <c r="AF288" i="1"/>
  <c r="AD286" i="1"/>
  <c r="AE287" i="1"/>
  <c r="AG288" i="1"/>
  <c r="AH288" i="1"/>
  <c r="AI288" i="1"/>
  <c r="AK288" i="1"/>
  <c r="AL288" i="1"/>
  <c r="AM288" i="1"/>
  <c r="AN288" i="1"/>
  <c r="AR288" i="1"/>
  <c r="AT288" i="1"/>
  <c r="AU288" i="1"/>
  <c r="AV288" i="1"/>
  <c r="AW288" i="1"/>
  <c r="AY288" i="1"/>
  <c r="AZ288" i="1"/>
  <c r="BA288" i="1"/>
  <c r="BB288" i="1"/>
  <c r="BC287" i="1"/>
  <c r="BD288" i="1"/>
  <c r="BE288" i="1"/>
  <c r="BF288" i="1"/>
  <c r="BG288" i="1"/>
  <c r="BI288" i="1"/>
  <c r="BK288" i="1"/>
  <c r="BM288" i="1"/>
  <c r="BO288" i="1"/>
  <c r="BQ288" i="1"/>
  <c r="BS288" i="1"/>
  <c r="BU288" i="1"/>
  <c r="BW288" i="1"/>
  <c r="BY288" i="1"/>
  <c r="CA288" i="1"/>
  <c r="AQ287" i="1"/>
  <c r="AP287" i="1"/>
  <c r="I286" i="1"/>
  <c r="J287" i="1"/>
  <c r="H287" i="1"/>
  <c r="F287" i="1"/>
  <c r="D287" i="1"/>
  <c r="D286" i="1"/>
  <c r="K287" i="1"/>
  <c r="L287" i="1"/>
  <c r="M287" i="1"/>
  <c r="N287" i="1"/>
  <c r="O287" i="1"/>
  <c r="P287" i="1"/>
  <c r="Q287" i="1"/>
  <c r="R287" i="1"/>
  <c r="S287" i="1"/>
  <c r="T287" i="1"/>
  <c r="U287" i="1"/>
  <c r="W286" i="1"/>
  <c r="X287" i="1"/>
  <c r="Y287" i="1"/>
  <c r="AB287" i="1"/>
  <c r="AA286" i="1"/>
  <c r="AC287" i="1"/>
  <c r="AF287" i="1"/>
  <c r="AD285" i="1"/>
  <c r="AE286" i="1"/>
  <c r="AG287" i="1"/>
  <c r="AH287" i="1"/>
  <c r="AI287" i="1"/>
  <c r="AK287" i="1"/>
  <c r="AL287" i="1"/>
  <c r="AM287" i="1"/>
  <c r="AN287" i="1"/>
  <c r="AR287" i="1"/>
  <c r="AT287" i="1"/>
  <c r="AU287" i="1"/>
  <c r="AV287" i="1"/>
  <c r="AW287" i="1"/>
  <c r="AY287" i="1"/>
  <c r="AZ287" i="1"/>
  <c r="BA287" i="1"/>
  <c r="BB287" i="1"/>
  <c r="BC286" i="1"/>
  <c r="BD287" i="1"/>
  <c r="BE287" i="1"/>
  <c r="BF287" i="1"/>
  <c r="BG287" i="1"/>
  <c r="BI287" i="1"/>
  <c r="BK287" i="1"/>
  <c r="BM287" i="1"/>
  <c r="BO287" i="1"/>
  <c r="BQ287" i="1"/>
  <c r="BS287" i="1"/>
  <c r="BU287" i="1"/>
  <c r="BW287" i="1"/>
  <c r="BY287" i="1"/>
  <c r="CA287" i="1"/>
  <c r="D5164" i="3"/>
  <c r="D5163" i="3"/>
  <c r="D5162" i="3"/>
  <c r="D5161" i="3"/>
  <c r="D5160" i="3"/>
  <c r="D5159" i="3"/>
  <c r="D5158" i="3"/>
  <c r="D5157" i="3"/>
  <c r="D5156" i="3"/>
  <c r="D5155" i="3"/>
  <c r="D5154" i="3"/>
  <c r="D5153" i="3"/>
  <c r="D5152" i="3"/>
  <c r="D5151" i="3"/>
  <c r="D5150" i="3"/>
  <c r="D5149" i="3"/>
  <c r="D5148" i="3"/>
  <c r="D5147" i="3"/>
  <c r="D5146" i="3"/>
  <c r="D5145" i="3"/>
  <c r="D5144" i="3"/>
  <c r="D5143" i="3"/>
  <c r="D5142" i="3"/>
  <c r="D5141" i="3"/>
  <c r="D5140" i="3"/>
  <c r="D5139" i="3"/>
  <c r="D5138" i="3"/>
  <c r="D5137" i="3"/>
  <c r="D5136" i="3"/>
  <c r="D5135" i="3"/>
  <c r="D5134" i="3"/>
  <c r="D5133" i="3"/>
  <c r="D5132" i="3"/>
  <c r="D5131" i="3"/>
  <c r="D5130" i="3"/>
  <c r="D5129" i="3"/>
  <c r="D5128" i="3"/>
  <c r="D5127" i="3"/>
  <c r="D5126" i="3"/>
  <c r="D5125" i="3"/>
  <c r="D5124" i="3"/>
  <c r="D5123" i="3"/>
  <c r="D5122" i="3"/>
  <c r="D5121" i="3"/>
  <c r="D5120" i="3"/>
  <c r="D5119" i="3"/>
  <c r="D5118" i="3"/>
  <c r="D5117" i="3"/>
  <c r="D5116" i="3"/>
  <c r="D5115" i="3"/>
  <c r="D5114" i="3"/>
  <c r="D5113" i="3"/>
  <c r="D5112" i="3"/>
  <c r="D5111" i="3"/>
  <c r="D5110" i="3"/>
  <c r="D5109" i="3"/>
  <c r="D5108" i="3"/>
  <c r="D5107" i="3"/>
  <c r="D5106" i="3"/>
  <c r="D5105" i="3"/>
  <c r="D5104" i="3"/>
  <c r="D5103" i="3"/>
  <c r="D5102" i="3"/>
  <c r="D5101" i="3"/>
  <c r="D5100" i="3"/>
  <c r="D5099" i="3"/>
  <c r="D5098" i="3"/>
  <c r="D5097" i="3"/>
  <c r="D5096" i="3"/>
  <c r="D5095" i="3"/>
  <c r="D5094" i="3"/>
  <c r="D5093" i="3"/>
  <c r="D5091" i="3"/>
  <c r="D5090" i="3"/>
  <c r="D5089" i="3"/>
  <c r="D5088" i="3"/>
  <c r="D5087" i="3"/>
  <c r="D5086" i="3"/>
  <c r="D5085" i="3"/>
  <c r="D5084" i="3"/>
  <c r="D5083" i="3"/>
  <c r="D5082" i="3"/>
  <c r="D5081" i="3"/>
  <c r="D5080" i="3"/>
  <c r="D5079" i="3"/>
  <c r="D5078" i="3"/>
  <c r="D5077" i="3"/>
  <c r="D5076" i="3"/>
  <c r="D5075" i="3"/>
  <c r="D5074" i="3"/>
  <c r="D5073" i="3"/>
  <c r="D5072" i="3"/>
  <c r="D5071" i="3"/>
  <c r="D5070" i="3"/>
  <c r="D5069" i="3"/>
  <c r="D5068" i="3"/>
  <c r="D5067" i="3"/>
  <c r="D5066" i="3"/>
  <c r="D5065" i="3"/>
  <c r="D5064" i="3"/>
  <c r="D5063" i="3"/>
  <c r="D5062" i="3"/>
  <c r="D5061" i="3"/>
  <c r="D5060" i="3"/>
  <c r="D5059" i="3"/>
  <c r="D5058" i="3"/>
  <c r="D5057" i="3"/>
  <c r="D5056" i="3"/>
  <c r="D5055" i="3"/>
  <c r="D5054" i="3"/>
  <c r="D5053" i="3"/>
  <c r="D5052" i="3"/>
  <c r="D5051" i="3"/>
  <c r="D5050" i="3"/>
  <c r="D5049" i="3"/>
  <c r="D5048" i="3"/>
  <c r="D5047" i="3"/>
  <c r="D5046" i="3"/>
  <c r="D5045" i="3"/>
  <c r="D5044" i="3"/>
  <c r="D5043" i="3"/>
  <c r="D5042" i="3"/>
  <c r="D5041" i="3"/>
  <c r="AQ286" i="1"/>
  <c r="AP286" i="1"/>
  <c r="I285" i="1"/>
  <c r="J286" i="1"/>
  <c r="H286" i="1"/>
  <c r="F286" i="1"/>
  <c r="K286" i="1"/>
  <c r="L286" i="1"/>
  <c r="M286" i="1"/>
  <c r="N286" i="1"/>
  <c r="O286" i="1"/>
  <c r="P286" i="1"/>
  <c r="Q286" i="1"/>
  <c r="R286" i="1"/>
  <c r="S286" i="1"/>
  <c r="T286" i="1"/>
  <c r="U286" i="1"/>
  <c r="W285" i="1"/>
  <c r="X286" i="1"/>
  <c r="Y286" i="1"/>
  <c r="AB286" i="1"/>
  <c r="AA285" i="1"/>
  <c r="AC286" i="1"/>
  <c r="AF286" i="1"/>
  <c r="AD284" i="1"/>
  <c r="AE285" i="1"/>
  <c r="AG286" i="1"/>
  <c r="AH286" i="1"/>
  <c r="AI286" i="1"/>
  <c r="AK286" i="1"/>
  <c r="AL286" i="1"/>
  <c r="AM286" i="1"/>
  <c r="AN286" i="1"/>
  <c r="AR286" i="1"/>
  <c r="AT286" i="1"/>
  <c r="AU286" i="1"/>
  <c r="AV286" i="1"/>
  <c r="AW286" i="1"/>
  <c r="AY286" i="1"/>
  <c r="AZ286" i="1"/>
  <c r="BA286" i="1"/>
  <c r="BB286" i="1"/>
  <c r="BC285" i="1"/>
  <c r="BD286" i="1"/>
  <c r="BE286" i="1"/>
  <c r="BF286" i="1"/>
  <c r="BG286" i="1"/>
  <c r="BI286" i="1"/>
  <c r="BK286" i="1"/>
  <c r="BM286" i="1"/>
  <c r="BO286" i="1"/>
  <c r="BQ286" i="1"/>
  <c r="BS286" i="1"/>
  <c r="BU286" i="1"/>
  <c r="BW286" i="1"/>
  <c r="BY286" i="1"/>
  <c r="CA286" i="1"/>
  <c r="D4980" i="3"/>
  <c r="D4981" i="3"/>
  <c r="D4982" i="3"/>
  <c r="D4983" i="3"/>
  <c r="D4984" i="3"/>
  <c r="D4985" i="3"/>
  <c r="D4986" i="3"/>
  <c r="D4987" i="3"/>
  <c r="D4988" i="3"/>
  <c r="D4989" i="3"/>
  <c r="D4990" i="3"/>
  <c r="D4991" i="3"/>
  <c r="D4992" i="3"/>
  <c r="D4993" i="3"/>
  <c r="D4994" i="3"/>
  <c r="D4995" i="3"/>
  <c r="D4996" i="3"/>
  <c r="D4997" i="3"/>
  <c r="D4998" i="3"/>
  <c r="D4999" i="3"/>
  <c r="D5000" i="3"/>
  <c r="D5001" i="3"/>
  <c r="D5002" i="3"/>
  <c r="D5003" i="3"/>
  <c r="D5004" i="3"/>
  <c r="D5005" i="3"/>
  <c r="D5006" i="3"/>
  <c r="D5007" i="3"/>
  <c r="D5008" i="3"/>
  <c r="D5009" i="3"/>
  <c r="D5010" i="3"/>
  <c r="D5011" i="3"/>
  <c r="D5012" i="3"/>
  <c r="D5013" i="3"/>
  <c r="D5014" i="3"/>
  <c r="D5015" i="3"/>
  <c r="D5016" i="3"/>
  <c r="D5017" i="3"/>
  <c r="D5018" i="3"/>
  <c r="D5019" i="3"/>
  <c r="D5020" i="3"/>
  <c r="D5021" i="3"/>
  <c r="D5022" i="3"/>
  <c r="D5023" i="3"/>
  <c r="D5024" i="3"/>
  <c r="D5025" i="3"/>
  <c r="D5026" i="3"/>
  <c r="D5027" i="3"/>
  <c r="D5028" i="3"/>
  <c r="D5029" i="3"/>
  <c r="D5030" i="3"/>
  <c r="D5031" i="3"/>
  <c r="D5032" i="3"/>
  <c r="D5033" i="3"/>
  <c r="D5034" i="3"/>
  <c r="D5035" i="3"/>
  <c r="D5036" i="3"/>
  <c r="D5037" i="3"/>
  <c r="D5038" i="3"/>
  <c r="D5039" i="3"/>
  <c r="D5040" i="3"/>
  <c r="D4979" i="3"/>
  <c r="D4978" i="3"/>
  <c r="D4977" i="3"/>
  <c r="D4976" i="3"/>
  <c r="D4975" i="3"/>
  <c r="D4974" i="3"/>
  <c r="AQ285" i="1"/>
  <c r="AP285" i="1"/>
  <c r="I284" i="1"/>
  <c r="J285" i="1"/>
  <c r="H285" i="1"/>
  <c r="F285" i="1"/>
  <c r="D285" i="1"/>
  <c r="K285" i="1"/>
  <c r="L285" i="1"/>
  <c r="M285" i="1"/>
  <c r="N285" i="1"/>
  <c r="O285" i="1"/>
  <c r="P285" i="1"/>
  <c r="Q285" i="1"/>
  <c r="R285" i="1"/>
  <c r="S285" i="1"/>
  <c r="T285" i="1"/>
  <c r="U285" i="1"/>
  <c r="W284" i="1"/>
  <c r="X285" i="1"/>
  <c r="Y285" i="1"/>
  <c r="AB285" i="1"/>
  <c r="AA284" i="1"/>
  <c r="AC285" i="1"/>
  <c r="AF285" i="1"/>
  <c r="AD283" i="1"/>
  <c r="AE284" i="1"/>
  <c r="AG285" i="1"/>
  <c r="AH285" i="1"/>
  <c r="AI285" i="1"/>
  <c r="AK285" i="1"/>
  <c r="AL285" i="1"/>
  <c r="AM285" i="1"/>
  <c r="AN285" i="1"/>
  <c r="AR285" i="1"/>
  <c r="AT285" i="1"/>
  <c r="AU285" i="1"/>
  <c r="AV285" i="1"/>
  <c r="AW285" i="1"/>
  <c r="AY285" i="1"/>
  <c r="AZ285" i="1"/>
  <c r="BA285" i="1"/>
  <c r="BB285" i="1"/>
  <c r="BC284" i="1"/>
  <c r="BD285" i="1"/>
  <c r="BE285" i="1"/>
  <c r="BF285" i="1"/>
  <c r="BG285" i="1"/>
  <c r="BI285" i="1"/>
  <c r="BK285" i="1"/>
  <c r="BM285" i="1"/>
  <c r="BO285" i="1"/>
  <c r="BQ285" i="1"/>
  <c r="BS285" i="1"/>
  <c r="BU285" i="1"/>
  <c r="BW285" i="1"/>
  <c r="BY285" i="1"/>
  <c r="CA285" i="1"/>
  <c r="D4973" i="3"/>
  <c r="D4972" i="3"/>
  <c r="D4971" i="3"/>
  <c r="D4970" i="3"/>
  <c r="D4969" i="3"/>
  <c r="D4968" i="3"/>
  <c r="D4967" i="3"/>
  <c r="D4966" i="3"/>
  <c r="D4965" i="3"/>
  <c r="D4964" i="3"/>
  <c r="D4963" i="3"/>
  <c r="D4962" i="3"/>
  <c r="D4961" i="3"/>
  <c r="D4960" i="3"/>
  <c r="D4959" i="3"/>
  <c r="D4958" i="3"/>
  <c r="D4957" i="3"/>
  <c r="D4956" i="3"/>
  <c r="D4955" i="3"/>
  <c r="D4954" i="3"/>
  <c r="D4953" i="3"/>
  <c r="D4952" i="3"/>
  <c r="D4951" i="3"/>
  <c r="D4950" i="3"/>
  <c r="D4949" i="3"/>
  <c r="D4948" i="3"/>
  <c r="D4947" i="3"/>
  <c r="D4946" i="3"/>
  <c r="D4945" i="3"/>
  <c r="D4944" i="3"/>
  <c r="D4943" i="3"/>
  <c r="D4942" i="3"/>
  <c r="D4941" i="3"/>
  <c r="D4940" i="3"/>
  <c r="D4939" i="3"/>
  <c r="D4938" i="3"/>
  <c r="D4937" i="3"/>
  <c r="D4936" i="3"/>
  <c r="D4935" i="3"/>
  <c r="D4934" i="3"/>
  <c r="D4933" i="3"/>
  <c r="D4932" i="3"/>
  <c r="D4931" i="3"/>
  <c r="D4930" i="3"/>
  <c r="D4929" i="3"/>
  <c r="D4928" i="3"/>
  <c r="D4927" i="3"/>
  <c r="D4926" i="3"/>
  <c r="D4925" i="3"/>
  <c r="D4924" i="3"/>
  <c r="D4923" i="3"/>
  <c r="D4922" i="3"/>
  <c r="D4921" i="3"/>
  <c r="D4920" i="3"/>
  <c r="D4919" i="3"/>
  <c r="D4918" i="3"/>
  <c r="D4917" i="3"/>
  <c r="D4916" i="3"/>
  <c r="AQ284" i="1"/>
  <c r="AP284" i="1"/>
  <c r="I283" i="1"/>
  <c r="J284" i="1"/>
  <c r="H284" i="1"/>
  <c r="F284" i="1"/>
  <c r="D284" i="1"/>
  <c r="K284" i="1"/>
  <c r="L284" i="1"/>
  <c r="M284" i="1"/>
  <c r="N284" i="1"/>
  <c r="O284" i="1"/>
  <c r="P284" i="1"/>
  <c r="Q284" i="1"/>
  <c r="R284" i="1"/>
  <c r="S284" i="1"/>
  <c r="T284" i="1"/>
  <c r="U284" i="1"/>
  <c r="W283" i="1"/>
  <c r="X284" i="1"/>
  <c r="Y284" i="1"/>
  <c r="AB284" i="1"/>
  <c r="AA283" i="1"/>
  <c r="AC284" i="1"/>
  <c r="AF284" i="1"/>
  <c r="AD282" i="1"/>
  <c r="AE283" i="1"/>
  <c r="AG284" i="1"/>
  <c r="AH284" i="1"/>
  <c r="AI284" i="1"/>
  <c r="AK284" i="1"/>
  <c r="AL284" i="1"/>
  <c r="AM284" i="1"/>
  <c r="AN284" i="1"/>
  <c r="AR284" i="1"/>
  <c r="AT284" i="1"/>
  <c r="AU284" i="1"/>
  <c r="AV284" i="1"/>
  <c r="AW284" i="1"/>
  <c r="AY284" i="1"/>
  <c r="AZ284" i="1"/>
  <c r="BA284" i="1"/>
  <c r="BB284" i="1"/>
  <c r="BC283" i="1"/>
  <c r="BD284" i="1"/>
  <c r="BE284" i="1"/>
  <c r="BF284" i="1"/>
  <c r="BG284" i="1"/>
  <c r="BI284" i="1"/>
  <c r="BK284" i="1"/>
  <c r="BM284" i="1"/>
  <c r="BO284" i="1"/>
  <c r="BQ284" i="1"/>
  <c r="BS284" i="1"/>
  <c r="BU284" i="1"/>
  <c r="BW284" i="1"/>
  <c r="BY284" i="1"/>
  <c r="CA284" i="1"/>
  <c r="D4915" i="3"/>
  <c r="D4914" i="3"/>
  <c r="D4913" i="3"/>
  <c r="D4909" i="3"/>
  <c r="D4910" i="3"/>
  <c r="D4911" i="3"/>
  <c r="D4912" i="3"/>
  <c r="D4908" i="3"/>
  <c r="D4907" i="3"/>
  <c r="D4906" i="3"/>
  <c r="D4905" i="3"/>
  <c r="D4904" i="3"/>
  <c r="D4903" i="3"/>
  <c r="D4902" i="3"/>
  <c r="D4901" i="3"/>
  <c r="D4900" i="3"/>
  <c r="D4899" i="3"/>
  <c r="D4898" i="3"/>
  <c r="D4897" i="3"/>
  <c r="D4896" i="3"/>
  <c r="D4895" i="3"/>
  <c r="D4894" i="3"/>
  <c r="D4893" i="3"/>
  <c r="D4892" i="3"/>
  <c r="D4891" i="3"/>
  <c r="D4890" i="3"/>
  <c r="D4889" i="3"/>
  <c r="D4888" i="3"/>
  <c r="D4887" i="3"/>
  <c r="D4886" i="3"/>
  <c r="D4885" i="3"/>
  <c r="D4884" i="3"/>
  <c r="D4883" i="3"/>
  <c r="D4882" i="3"/>
  <c r="D4881" i="3"/>
  <c r="D4880" i="3"/>
  <c r="D4879" i="3"/>
  <c r="D4878" i="3"/>
  <c r="D4877" i="3"/>
  <c r="D4876" i="3"/>
  <c r="D4875" i="3"/>
  <c r="D4874" i="3"/>
  <c r="D4873" i="3"/>
  <c r="D4872" i="3"/>
  <c r="D4871" i="3"/>
  <c r="D4870" i="3"/>
  <c r="D4869" i="3"/>
  <c r="D4868" i="3"/>
  <c r="D4867" i="3"/>
  <c r="AQ283" i="1"/>
  <c r="AQ282" i="1"/>
  <c r="AP282" i="1"/>
  <c r="D4866" i="3"/>
  <c r="D4865" i="3"/>
  <c r="D4864" i="3"/>
  <c r="D4863" i="3"/>
  <c r="D4862" i="3"/>
  <c r="D4861" i="3"/>
  <c r="D4860" i="3"/>
  <c r="D4859" i="3"/>
  <c r="D4858" i="3"/>
  <c r="D4857" i="3"/>
  <c r="D4856" i="3"/>
  <c r="D4855" i="3"/>
  <c r="D4854" i="3"/>
  <c r="D4853" i="3"/>
  <c r="D4852" i="3"/>
  <c r="D4851" i="3"/>
  <c r="D4850" i="3"/>
  <c r="D4849" i="3"/>
  <c r="D4848" i="3"/>
  <c r="D4847" i="3"/>
  <c r="D4846" i="3"/>
  <c r="D4845" i="3"/>
  <c r="D4844" i="3"/>
  <c r="D4843" i="3"/>
  <c r="D4842" i="3"/>
  <c r="D4841" i="3"/>
  <c r="D4840" i="3"/>
  <c r="D4839" i="3"/>
  <c r="D4838" i="3"/>
  <c r="D4837" i="3"/>
  <c r="D4836" i="3"/>
  <c r="D4835" i="3"/>
  <c r="D4834" i="3"/>
  <c r="D4833" i="3"/>
  <c r="D4832" i="3"/>
  <c r="D4831" i="3"/>
  <c r="D4830" i="3"/>
  <c r="D4829" i="3"/>
  <c r="D4828" i="3"/>
  <c r="D4827" i="3"/>
  <c r="D4826" i="3"/>
  <c r="D4825" i="3"/>
  <c r="D4824" i="3"/>
  <c r="D4823" i="3"/>
  <c r="D4822" i="3"/>
  <c r="D4821" i="3"/>
  <c r="D4820" i="3"/>
  <c r="D4819" i="3"/>
  <c r="D4818" i="3"/>
  <c r="AP283" i="1"/>
  <c r="I282" i="1"/>
  <c r="J283" i="1"/>
  <c r="H283" i="1"/>
  <c r="F283" i="1"/>
  <c r="D283" i="1"/>
  <c r="K283" i="1"/>
  <c r="L283" i="1"/>
  <c r="M283" i="1"/>
  <c r="N283" i="1"/>
  <c r="O283" i="1"/>
  <c r="P283" i="1"/>
  <c r="Q283" i="1"/>
  <c r="R283" i="1"/>
  <c r="S283" i="1"/>
  <c r="T283" i="1"/>
  <c r="U283" i="1"/>
  <c r="W282" i="1"/>
  <c r="X283" i="1"/>
  <c r="Y283" i="1"/>
  <c r="AB283" i="1"/>
  <c r="AA282" i="1"/>
  <c r="AC283" i="1"/>
  <c r="AF283" i="1"/>
  <c r="AD281" i="1"/>
  <c r="AE282" i="1"/>
  <c r="AG283" i="1"/>
  <c r="AH283" i="1"/>
  <c r="AI283" i="1"/>
  <c r="AK283" i="1"/>
  <c r="AL283" i="1"/>
  <c r="AM283" i="1"/>
  <c r="AN283" i="1"/>
  <c r="AR283" i="1"/>
  <c r="AT283" i="1"/>
  <c r="AU283" i="1"/>
  <c r="AV283" i="1"/>
  <c r="AW283" i="1"/>
  <c r="AY283" i="1"/>
  <c r="AZ283" i="1"/>
  <c r="BA283" i="1"/>
  <c r="BB283" i="1"/>
  <c r="BC282" i="1"/>
  <c r="BD283" i="1"/>
  <c r="BE283" i="1"/>
  <c r="BF283" i="1"/>
  <c r="BG283" i="1"/>
  <c r="BI283" i="1"/>
  <c r="BK283" i="1"/>
  <c r="BM283" i="1"/>
  <c r="BO283" i="1"/>
  <c r="BQ283" i="1"/>
  <c r="BS283" i="1"/>
  <c r="BU283" i="1"/>
  <c r="BW283" i="1"/>
  <c r="BY283" i="1"/>
  <c r="CA283" i="1"/>
  <c r="I281" i="1"/>
  <c r="J282" i="1"/>
  <c r="I280" i="1"/>
  <c r="J281" i="1"/>
  <c r="H282" i="1"/>
  <c r="F282" i="1"/>
  <c r="D282" i="1"/>
  <c r="K282" i="1"/>
  <c r="L282" i="1"/>
  <c r="M282" i="1"/>
  <c r="N282" i="1"/>
  <c r="O282" i="1"/>
  <c r="P282" i="1"/>
  <c r="Q282" i="1"/>
  <c r="R282" i="1"/>
  <c r="S282" i="1"/>
  <c r="T282" i="1"/>
  <c r="U282" i="1"/>
  <c r="W281" i="1"/>
  <c r="X282" i="1"/>
  <c r="Y282" i="1"/>
  <c r="AB282" i="1"/>
  <c r="AA281" i="1"/>
  <c r="AC282" i="1"/>
  <c r="AF282" i="1"/>
  <c r="AD280" i="1"/>
  <c r="AE281" i="1"/>
  <c r="AG282" i="1"/>
  <c r="AH282" i="1"/>
  <c r="AI282" i="1"/>
  <c r="AK282" i="1"/>
  <c r="AL282" i="1"/>
  <c r="AM282" i="1"/>
  <c r="AN282" i="1"/>
  <c r="AR282" i="1"/>
  <c r="AT282" i="1"/>
  <c r="AU282" i="1"/>
  <c r="AV282" i="1"/>
  <c r="AW282" i="1"/>
  <c r="AY282" i="1"/>
  <c r="AZ282" i="1"/>
  <c r="BA282" i="1"/>
  <c r="BB282" i="1"/>
  <c r="BC281" i="1"/>
  <c r="BD282" i="1"/>
  <c r="BE282" i="1"/>
  <c r="BF282" i="1"/>
  <c r="BG282" i="1"/>
  <c r="BI282" i="1"/>
  <c r="BK282" i="1"/>
  <c r="BM282" i="1"/>
  <c r="BO282" i="1"/>
  <c r="BQ282" i="1"/>
  <c r="BS282" i="1"/>
  <c r="BU282" i="1"/>
  <c r="BW282" i="1"/>
  <c r="BY282" i="1"/>
  <c r="CA282" i="1"/>
  <c r="AQ281" i="1"/>
  <c r="AP281" i="1"/>
  <c r="H281" i="1"/>
  <c r="F281" i="1"/>
  <c r="D281" i="1"/>
  <c r="K281" i="1"/>
  <c r="L281" i="1"/>
  <c r="M281" i="1"/>
  <c r="N281" i="1"/>
  <c r="O281" i="1"/>
  <c r="P281" i="1"/>
  <c r="Q281" i="1"/>
  <c r="R281" i="1"/>
  <c r="S281" i="1"/>
  <c r="T281" i="1"/>
  <c r="U281" i="1"/>
  <c r="W280" i="1"/>
  <c r="X281" i="1"/>
  <c r="Y281" i="1"/>
  <c r="AB281" i="1"/>
  <c r="AA280" i="1"/>
  <c r="AC281" i="1"/>
  <c r="AF281" i="1"/>
  <c r="AD279" i="1"/>
  <c r="AE280" i="1"/>
  <c r="AG281" i="1"/>
  <c r="AH281" i="1"/>
  <c r="AI281" i="1"/>
  <c r="AK281" i="1"/>
  <c r="AL281" i="1"/>
  <c r="AM281" i="1"/>
  <c r="AN281" i="1"/>
  <c r="AR281" i="1"/>
  <c r="AT281" i="1"/>
  <c r="AU281" i="1"/>
  <c r="AV281" i="1"/>
  <c r="AW281" i="1"/>
  <c r="AY281" i="1"/>
  <c r="AZ281" i="1"/>
  <c r="BA281" i="1"/>
  <c r="BB281" i="1"/>
  <c r="BC280" i="1"/>
  <c r="BD281" i="1"/>
  <c r="BE281" i="1"/>
  <c r="BF281" i="1"/>
  <c r="BG281" i="1"/>
  <c r="BI281" i="1"/>
  <c r="BK281" i="1"/>
  <c r="BM281" i="1"/>
  <c r="BO281" i="1"/>
  <c r="BQ281" i="1"/>
  <c r="BS281" i="1"/>
  <c r="BU281" i="1"/>
  <c r="BW281" i="1"/>
  <c r="BY281" i="1"/>
  <c r="CA281" i="1"/>
  <c r="D4817" i="3"/>
  <c r="D4816" i="3"/>
  <c r="D4815" i="3"/>
  <c r="D4814" i="3"/>
  <c r="D4813" i="3"/>
  <c r="D4812" i="3"/>
  <c r="D4811" i="3"/>
  <c r="D4810" i="3"/>
  <c r="D4809" i="3"/>
  <c r="D4808" i="3"/>
  <c r="D4807" i="3"/>
  <c r="D4806" i="3"/>
  <c r="D4805" i="3"/>
  <c r="D4804" i="3"/>
  <c r="D4803" i="3"/>
  <c r="D4802" i="3"/>
  <c r="D4801" i="3"/>
  <c r="D4800" i="3"/>
  <c r="D4799" i="3"/>
  <c r="D4798" i="3"/>
  <c r="D4797" i="3"/>
  <c r="D4796" i="3"/>
  <c r="D4795" i="3"/>
  <c r="D4794" i="3"/>
  <c r="D4793" i="3"/>
  <c r="D4792" i="3"/>
  <c r="D4791" i="3"/>
  <c r="D4790" i="3"/>
  <c r="D4789" i="3"/>
  <c r="D4788" i="3"/>
  <c r="D4787" i="3"/>
  <c r="D4786" i="3"/>
  <c r="D4785" i="3"/>
  <c r="D4784" i="3"/>
  <c r="D4783" i="3"/>
  <c r="D4782" i="3"/>
  <c r="D4781" i="3"/>
  <c r="D4780" i="3"/>
  <c r="D4779" i="3"/>
  <c r="D4778" i="3"/>
  <c r="D4777" i="3"/>
  <c r="D4776" i="3"/>
  <c r="D4775" i="3"/>
  <c r="D4774" i="3"/>
  <c r="D4773" i="3"/>
  <c r="D4772" i="3"/>
  <c r="D4771" i="3"/>
  <c r="D4770" i="3"/>
  <c r="D4769" i="3"/>
  <c r="D4768" i="3"/>
  <c r="D4767" i="3"/>
  <c r="D4766" i="3"/>
  <c r="D4765" i="3"/>
  <c r="D4764" i="3"/>
  <c r="D4763" i="3"/>
  <c r="D4762" i="3"/>
  <c r="D4761" i="3"/>
  <c r="D4760" i="3"/>
  <c r="D4759" i="3"/>
  <c r="D4758" i="3"/>
  <c r="D4757" i="3"/>
  <c r="D4756" i="3"/>
  <c r="D4755" i="3"/>
  <c r="D4754" i="3"/>
  <c r="D4753" i="3"/>
  <c r="D4752" i="3"/>
  <c r="D4751" i="3"/>
  <c r="D4750" i="3"/>
  <c r="D4749" i="3"/>
  <c r="D4748" i="3"/>
  <c r="D4747" i="3"/>
  <c r="D4746" i="3"/>
  <c r="D4745" i="3"/>
  <c r="D4744" i="3"/>
  <c r="D4743" i="3"/>
  <c r="D4742" i="3"/>
  <c r="D4741" i="3"/>
  <c r="D4740" i="3"/>
  <c r="D4739" i="3"/>
  <c r="D4738" i="3"/>
  <c r="D4737" i="3"/>
  <c r="D4736" i="3"/>
  <c r="D4735" i="3"/>
  <c r="D4734" i="3"/>
  <c r="D4733" i="3"/>
  <c r="D4732" i="3"/>
  <c r="D4731" i="3"/>
  <c r="D4730" i="3"/>
  <c r="D4729" i="3"/>
  <c r="D4728" i="3"/>
  <c r="D4727" i="3"/>
  <c r="D4726" i="3"/>
  <c r="D4725" i="3"/>
  <c r="D4724" i="3"/>
  <c r="D4723" i="3"/>
  <c r="D4722" i="3"/>
  <c r="D4721" i="3"/>
  <c r="D4720" i="3"/>
  <c r="D4719" i="3"/>
  <c r="D4718" i="3"/>
  <c r="D4717" i="3"/>
  <c r="D4716" i="3"/>
  <c r="D4715" i="3"/>
  <c r="D4714" i="3"/>
  <c r="D4713" i="3"/>
  <c r="D4712" i="3"/>
  <c r="D4711" i="3"/>
  <c r="D4710" i="3"/>
  <c r="D4709" i="3"/>
  <c r="D4708" i="3"/>
  <c r="AQ280" i="1"/>
  <c r="AP280" i="1"/>
  <c r="I279" i="1"/>
  <c r="J280" i="1"/>
  <c r="H280" i="1"/>
  <c r="F280" i="1"/>
  <c r="D280" i="1"/>
  <c r="K280" i="1"/>
  <c r="L280" i="1"/>
  <c r="M280" i="1"/>
  <c r="N280" i="1"/>
  <c r="O280" i="1"/>
  <c r="P280" i="1"/>
  <c r="Q280" i="1"/>
  <c r="R280" i="1"/>
  <c r="S280" i="1"/>
  <c r="T280" i="1"/>
  <c r="U280" i="1"/>
  <c r="W279" i="1"/>
  <c r="X280" i="1"/>
  <c r="Y280" i="1"/>
  <c r="AB280" i="1"/>
  <c r="AA279" i="1"/>
  <c r="AC280" i="1"/>
  <c r="AF280" i="1"/>
  <c r="AD278" i="1"/>
  <c r="AE279" i="1"/>
  <c r="AG280" i="1"/>
  <c r="AH280" i="1"/>
  <c r="AI280" i="1"/>
  <c r="AK280" i="1"/>
  <c r="AL280" i="1"/>
  <c r="AM280" i="1"/>
  <c r="AN280" i="1"/>
  <c r="AR280" i="1"/>
  <c r="AT280" i="1"/>
  <c r="AU280" i="1"/>
  <c r="AV280" i="1"/>
  <c r="AW280" i="1"/>
  <c r="AY280" i="1"/>
  <c r="AZ280" i="1"/>
  <c r="BA280" i="1"/>
  <c r="BB280" i="1"/>
  <c r="BC279" i="1"/>
  <c r="BD280" i="1"/>
  <c r="BE280" i="1"/>
  <c r="BF280" i="1"/>
  <c r="BG280" i="1"/>
  <c r="BI280" i="1"/>
  <c r="BK280" i="1"/>
  <c r="BM280" i="1"/>
  <c r="BO280" i="1"/>
  <c r="BQ280" i="1"/>
  <c r="BS280" i="1"/>
  <c r="BU280" i="1"/>
  <c r="BW280" i="1"/>
  <c r="BY280" i="1"/>
  <c r="CA280" i="1"/>
  <c r="AQ279" i="1"/>
  <c r="AP279" i="1"/>
  <c r="I278" i="1"/>
  <c r="J279" i="1"/>
  <c r="H279" i="1"/>
  <c r="F279" i="1"/>
  <c r="D279" i="1"/>
  <c r="K279" i="1"/>
  <c r="L279" i="1"/>
  <c r="M279" i="1"/>
  <c r="N279" i="1"/>
  <c r="O279" i="1"/>
  <c r="P279" i="1"/>
  <c r="Q279" i="1"/>
  <c r="R279" i="1"/>
  <c r="S279" i="1"/>
  <c r="T279" i="1"/>
  <c r="U279" i="1"/>
  <c r="W278" i="1"/>
  <c r="X279" i="1"/>
  <c r="Y279" i="1"/>
  <c r="AB279" i="1"/>
  <c r="AA278" i="1"/>
  <c r="AC279" i="1"/>
  <c r="AF279" i="1"/>
  <c r="AD277" i="1"/>
  <c r="AE278" i="1"/>
  <c r="AG279" i="1"/>
  <c r="AH279" i="1"/>
  <c r="AI279" i="1"/>
  <c r="AK279" i="1"/>
  <c r="AL279" i="1"/>
  <c r="AM279" i="1"/>
  <c r="AN279" i="1"/>
  <c r="AR279" i="1"/>
  <c r="AT279" i="1"/>
  <c r="AU279" i="1"/>
  <c r="AV279" i="1"/>
  <c r="AW279" i="1"/>
  <c r="AY279" i="1"/>
  <c r="AZ279" i="1"/>
  <c r="BA279" i="1"/>
  <c r="BB279" i="1"/>
  <c r="BC278" i="1"/>
  <c r="BD279" i="1"/>
  <c r="BE279" i="1"/>
  <c r="BF279" i="1"/>
  <c r="BG279" i="1"/>
  <c r="BI279" i="1"/>
  <c r="BK279" i="1"/>
  <c r="BM279" i="1"/>
  <c r="BO279" i="1"/>
  <c r="BQ279" i="1"/>
  <c r="BS279" i="1"/>
  <c r="BU279" i="1"/>
  <c r="BW279" i="1"/>
  <c r="BY279" i="1"/>
  <c r="CA279" i="1"/>
  <c r="D4707" i="3"/>
  <c r="D4706" i="3"/>
  <c r="D4705" i="3"/>
  <c r="D4704" i="3"/>
  <c r="D4703" i="3"/>
  <c r="D4702" i="3"/>
  <c r="D4701" i="3"/>
  <c r="D4700" i="3"/>
  <c r="D4699" i="3"/>
  <c r="D4698" i="3"/>
  <c r="D4697" i="3"/>
  <c r="D4696" i="3"/>
  <c r="D4695" i="3"/>
  <c r="D4694" i="3"/>
  <c r="D4693" i="3"/>
  <c r="D4692" i="3"/>
  <c r="D4691" i="3"/>
  <c r="D4690" i="3"/>
  <c r="D4689" i="3"/>
  <c r="D4688" i="3"/>
  <c r="D4687" i="3"/>
  <c r="D4686" i="3"/>
  <c r="D4685" i="3"/>
  <c r="D4684" i="3"/>
  <c r="D4683" i="3"/>
  <c r="D4682" i="3"/>
  <c r="D4681" i="3"/>
  <c r="D4680" i="3"/>
  <c r="D4679" i="3"/>
  <c r="D4678" i="3"/>
  <c r="D4677" i="3"/>
  <c r="D4676" i="3"/>
  <c r="D4675" i="3"/>
  <c r="D4674" i="3"/>
  <c r="D4673" i="3"/>
  <c r="D4672" i="3"/>
  <c r="D4671" i="3"/>
  <c r="D4670" i="3"/>
  <c r="D4669" i="3"/>
  <c r="D4668" i="3"/>
  <c r="D4667" i="3"/>
  <c r="D4666" i="3"/>
  <c r="D4665" i="3"/>
  <c r="D4664" i="3"/>
  <c r="D4663" i="3"/>
  <c r="D4662" i="3"/>
  <c r="D4661" i="3"/>
  <c r="D4660" i="3"/>
  <c r="D4659" i="3"/>
  <c r="D4658" i="3"/>
  <c r="D4657" i="3"/>
  <c r="D4656" i="3"/>
  <c r="D4655" i="3"/>
  <c r="D4654" i="3"/>
  <c r="D4653" i="3"/>
  <c r="D4652" i="3"/>
  <c r="D4651" i="3"/>
  <c r="D4650" i="3"/>
  <c r="D4649" i="3"/>
  <c r="D4648" i="3"/>
  <c r="D4647" i="3"/>
  <c r="D4646" i="3"/>
  <c r="D4645" i="3"/>
  <c r="D4644" i="3"/>
  <c r="D4643" i="3"/>
  <c r="D4642" i="3"/>
  <c r="D4641" i="3"/>
  <c r="D4640" i="3"/>
  <c r="D4639" i="3"/>
  <c r="D4638" i="3"/>
  <c r="D4637" i="3"/>
  <c r="D4636" i="3"/>
  <c r="D4635" i="3"/>
  <c r="D4634" i="3"/>
  <c r="D4633" i="3"/>
  <c r="D4632" i="3"/>
  <c r="D4631" i="3"/>
  <c r="D4630" i="3"/>
  <c r="D4629" i="3"/>
  <c r="D4628" i="3"/>
  <c r="D4627" i="3"/>
  <c r="D4626" i="3"/>
  <c r="D4625" i="3"/>
  <c r="D4624" i="3"/>
  <c r="D4623" i="3"/>
  <c r="D4622" i="3"/>
  <c r="D4621" i="3"/>
  <c r="D4620" i="3"/>
  <c r="D4619" i="3"/>
  <c r="D4618" i="3"/>
  <c r="D4617" i="3"/>
  <c r="D4616" i="3"/>
  <c r="D4615" i="3"/>
  <c r="D4614" i="3"/>
  <c r="D4613" i="3"/>
  <c r="D4612" i="3"/>
  <c r="D4611" i="3"/>
  <c r="D4610" i="3"/>
  <c r="D4609" i="3"/>
  <c r="D4608" i="3"/>
  <c r="D4607" i="3"/>
  <c r="D4606" i="3"/>
  <c r="D4605" i="3"/>
  <c r="D4604" i="3"/>
  <c r="D4603" i="3"/>
  <c r="D4602" i="3"/>
  <c r="D4601" i="3"/>
  <c r="D4600" i="3"/>
  <c r="D4599" i="3"/>
  <c r="D4598" i="3"/>
  <c r="AQ278" i="1"/>
  <c r="AP278" i="1"/>
  <c r="I277" i="1"/>
  <c r="J278" i="1"/>
  <c r="H278" i="1"/>
  <c r="F278" i="1"/>
  <c r="D278" i="1"/>
  <c r="K278" i="1"/>
  <c r="L278" i="1"/>
  <c r="M278" i="1"/>
  <c r="N278" i="1"/>
  <c r="O278" i="1"/>
  <c r="P278" i="1"/>
  <c r="Q278" i="1"/>
  <c r="R278" i="1"/>
  <c r="S278" i="1"/>
  <c r="T278" i="1"/>
  <c r="U278" i="1"/>
  <c r="W277" i="1"/>
  <c r="X278" i="1"/>
  <c r="Y278" i="1"/>
  <c r="AB278" i="1"/>
  <c r="AA277" i="1"/>
  <c r="AC278" i="1"/>
  <c r="AF278" i="1"/>
  <c r="AD276" i="1"/>
  <c r="AE277" i="1"/>
  <c r="AG278" i="1"/>
  <c r="AH278" i="1"/>
  <c r="AI278" i="1"/>
  <c r="AK278" i="1"/>
  <c r="AL278" i="1"/>
  <c r="AM278" i="1"/>
  <c r="AN278" i="1"/>
  <c r="AR278" i="1"/>
  <c r="AT278" i="1"/>
  <c r="AU278" i="1"/>
  <c r="AV278" i="1"/>
  <c r="AW278" i="1"/>
  <c r="AY278" i="1"/>
  <c r="AZ278" i="1"/>
  <c r="BA278" i="1"/>
  <c r="BB278" i="1"/>
  <c r="BC277" i="1"/>
  <c r="BD278" i="1"/>
  <c r="BE278" i="1"/>
  <c r="BF278" i="1"/>
  <c r="BG278" i="1"/>
  <c r="BI278" i="1"/>
  <c r="BK278" i="1"/>
  <c r="BM278" i="1"/>
  <c r="BO278" i="1"/>
  <c r="BQ278" i="1"/>
  <c r="BS278" i="1"/>
  <c r="BU278" i="1"/>
  <c r="BW278" i="1"/>
  <c r="BY278" i="1"/>
  <c r="CA278" i="1"/>
  <c r="D4597" i="3"/>
  <c r="D4596" i="3"/>
  <c r="D4595" i="3"/>
  <c r="D4594" i="3"/>
  <c r="D4593" i="3"/>
  <c r="D4592" i="3"/>
  <c r="D4591" i="3"/>
  <c r="D4590" i="3"/>
  <c r="D4589" i="3"/>
  <c r="D4588" i="3"/>
  <c r="D4587" i="3"/>
  <c r="D4586" i="3"/>
  <c r="D4585" i="3"/>
  <c r="D4584" i="3"/>
  <c r="D4583" i="3"/>
  <c r="D4582" i="3"/>
  <c r="D4581" i="3"/>
  <c r="D4580" i="3"/>
  <c r="D4579" i="3"/>
  <c r="D4578" i="3"/>
  <c r="D4577" i="3"/>
  <c r="D4576" i="3"/>
  <c r="D4575" i="3"/>
  <c r="D4574" i="3"/>
  <c r="D4573" i="3"/>
  <c r="D4572" i="3"/>
  <c r="D4571" i="3"/>
  <c r="D4570" i="3"/>
  <c r="D4569" i="3"/>
  <c r="D4568" i="3"/>
  <c r="D4567" i="3"/>
  <c r="D4566" i="3"/>
  <c r="D4565" i="3"/>
  <c r="D4564" i="3"/>
  <c r="D4563" i="3"/>
  <c r="D4562" i="3"/>
  <c r="D4561" i="3"/>
  <c r="D4560" i="3"/>
  <c r="D4559" i="3"/>
  <c r="D4558" i="3"/>
  <c r="D4557" i="3"/>
  <c r="D4556" i="3"/>
  <c r="D4555" i="3"/>
  <c r="D4554" i="3"/>
  <c r="D4553" i="3"/>
  <c r="D4552" i="3"/>
  <c r="D4551" i="3"/>
  <c r="AQ277" i="1"/>
  <c r="AP277" i="1"/>
  <c r="I276" i="1"/>
  <c r="J277" i="1"/>
  <c r="H277" i="1"/>
  <c r="F277" i="1"/>
  <c r="D277" i="1"/>
  <c r="K277" i="1"/>
  <c r="L277" i="1"/>
  <c r="M277" i="1"/>
  <c r="N277" i="1"/>
  <c r="O277" i="1"/>
  <c r="P277" i="1"/>
  <c r="Q277" i="1"/>
  <c r="R277" i="1"/>
  <c r="S277" i="1"/>
  <c r="T277" i="1"/>
  <c r="U277" i="1"/>
  <c r="W276" i="1"/>
  <c r="X277" i="1"/>
  <c r="Y277" i="1"/>
  <c r="AB277" i="1"/>
  <c r="AA276" i="1"/>
  <c r="AC277" i="1"/>
  <c r="AF277" i="1"/>
  <c r="AD275" i="1"/>
  <c r="AE276" i="1"/>
  <c r="AG277" i="1"/>
  <c r="AH277" i="1"/>
  <c r="AI277" i="1"/>
  <c r="AK277" i="1"/>
  <c r="AL277" i="1"/>
  <c r="AM277" i="1"/>
  <c r="AN277" i="1"/>
  <c r="AR277" i="1"/>
  <c r="AT277" i="1"/>
  <c r="AU277" i="1"/>
  <c r="AV277" i="1"/>
  <c r="AW277" i="1"/>
  <c r="AY277" i="1"/>
  <c r="AZ277" i="1"/>
  <c r="BA277" i="1"/>
  <c r="BB277" i="1"/>
  <c r="BC276" i="1"/>
  <c r="BD277" i="1"/>
  <c r="BE277" i="1"/>
  <c r="BF277" i="1"/>
  <c r="BG277" i="1"/>
  <c r="BI277" i="1"/>
  <c r="BK277" i="1"/>
  <c r="BM277" i="1"/>
  <c r="BO277" i="1"/>
  <c r="BQ277" i="1"/>
  <c r="BS277" i="1"/>
  <c r="BU277" i="1"/>
  <c r="BW277" i="1"/>
  <c r="BY277" i="1"/>
  <c r="CA277" i="1"/>
  <c r="D4550" i="3"/>
  <c r="D4549" i="3"/>
  <c r="D4548" i="3"/>
  <c r="D4547" i="3"/>
  <c r="D4546" i="3"/>
  <c r="D4545" i="3"/>
  <c r="D4544" i="3"/>
  <c r="D4543" i="3"/>
  <c r="D4542" i="3"/>
  <c r="D4541" i="3"/>
  <c r="D4540" i="3"/>
  <c r="D4539" i="3"/>
  <c r="D4538" i="3"/>
  <c r="D4537" i="3"/>
  <c r="D4536" i="3"/>
  <c r="D4535" i="3"/>
  <c r="D4534" i="3"/>
  <c r="D4533" i="3"/>
  <c r="D4532" i="3"/>
  <c r="D4531" i="3"/>
  <c r="D4530" i="3"/>
  <c r="D4529" i="3"/>
  <c r="D4528" i="3"/>
  <c r="D4527" i="3"/>
  <c r="D4526" i="3"/>
  <c r="D4525" i="3"/>
  <c r="D4524" i="3"/>
  <c r="D4523" i="3"/>
  <c r="D4522" i="3"/>
  <c r="D4521" i="3"/>
  <c r="D4520" i="3"/>
  <c r="D4519" i="3"/>
  <c r="D4518" i="3"/>
  <c r="D4517" i="3"/>
  <c r="D4516" i="3"/>
  <c r="D4515" i="3"/>
  <c r="D4514" i="3"/>
  <c r="D4513" i="3"/>
  <c r="D4512" i="3"/>
  <c r="D4511" i="3"/>
  <c r="D4510" i="3"/>
  <c r="D4509" i="3"/>
  <c r="D4508" i="3"/>
  <c r="D4507" i="3"/>
  <c r="D4506" i="3"/>
  <c r="D4505" i="3"/>
  <c r="D4504" i="3"/>
  <c r="D4503" i="3"/>
  <c r="D4502" i="3"/>
  <c r="D4501" i="3"/>
  <c r="D4500" i="3"/>
  <c r="AQ276" i="1"/>
  <c r="AP276" i="1"/>
  <c r="I275" i="1"/>
  <c r="J276" i="1"/>
  <c r="H276" i="1"/>
  <c r="F276" i="1"/>
  <c r="D276" i="1"/>
  <c r="K276" i="1"/>
  <c r="L276" i="1"/>
  <c r="M276" i="1"/>
  <c r="N276" i="1"/>
  <c r="O276" i="1"/>
  <c r="P276" i="1"/>
  <c r="Q276" i="1"/>
  <c r="R276" i="1"/>
  <c r="S276" i="1"/>
  <c r="T276" i="1"/>
  <c r="U276" i="1"/>
  <c r="W275" i="1"/>
  <c r="X276" i="1"/>
  <c r="Y276" i="1"/>
  <c r="AB276" i="1"/>
  <c r="AA275" i="1"/>
  <c r="AC276" i="1"/>
  <c r="AF276" i="1"/>
  <c r="AD274" i="1"/>
  <c r="AE275" i="1"/>
  <c r="AG276" i="1"/>
  <c r="AH276" i="1"/>
  <c r="AI276" i="1"/>
  <c r="AK276" i="1"/>
  <c r="AL276" i="1"/>
  <c r="AM276" i="1"/>
  <c r="AN276" i="1"/>
  <c r="AR276" i="1"/>
  <c r="AT276" i="1"/>
  <c r="AU276" i="1"/>
  <c r="AV276" i="1"/>
  <c r="AW276" i="1"/>
  <c r="AY276" i="1"/>
  <c r="AZ276" i="1"/>
  <c r="BA276" i="1"/>
  <c r="BB276" i="1"/>
  <c r="BC275" i="1"/>
  <c r="BD276" i="1"/>
  <c r="BE276" i="1"/>
  <c r="BF276" i="1"/>
  <c r="BG276" i="1"/>
  <c r="BI276" i="1"/>
  <c r="BK276" i="1"/>
  <c r="BM276" i="1"/>
  <c r="BO276" i="1"/>
  <c r="BQ276" i="1"/>
  <c r="BS276" i="1"/>
  <c r="BU276" i="1"/>
  <c r="BW276" i="1"/>
  <c r="BY276" i="1"/>
  <c r="CA276" i="1"/>
  <c r="D4499" i="3"/>
  <c r="D4498" i="3"/>
  <c r="D4497" i="3"/>
  <c r="D4496" i="3"/>
  <c r="D4495" i="3"/>
  <c r="D4494" i="3"/>
  <c r="D4493" i="3"/>
  <c r="D4492" i="3"/>
  <c r="D4491" i="3"/>
  <c r="D4490" i="3"/>
  <c r="D4489" i="3"/>
  <c r="D4488" i="3"/>
  <c r="D4487" i="3"/>
  <c r="D4486" i="3"/>
  <c r="D4485" i="3"/>
  <c r="D4484" i="3"/>
  <c r="D4483" i="3"/>
  <c r="D4482" i="3"/>
  <c r="D4481" i="3"/>
  <c r="D4480" i="3"/>
  <c r="D4479" i="3"/>
  <c r="D4478" i="3"/>
  <c r="D4477" i="3"/>
  <c r="D4476" i="3"/>
  <c r="D4475" i="3"/>
  <c r="D4474" i="3"/>
  <c r="D4473" i="3"/>
  <c r="D4472" i="3"/>
  <c r="D4471" i="3"/>
  <c r="D4470" i="3"/>
  <c r="D4469" i="3"/>
  <c r="D4468" i="3"/>
  <c r="D4467" i="3"/>
  <c r="D4466" i="3"/>
  <c r="D4465" i="3"/>
  <c r="D4464" i="3"/>
  <c r="D4463" i="3"/>
  <c r="D4462" i="3"/>
  <c r="D4461" i="3"/>
  <c r="D4460" i="3"/>
  <c r="D4459" i="3"/>
  <c r="D4458" i="3"/>
  <c r="D4457" i="3"/>
  <c r="D4456" i="3"/>
  <c r="D4455" i="3"/>
  <c r="D4454" i="3"/>
  <c r="D4453" i="3"/>
  <c r="D4452" i="3"/>
  <c r="D4451" i="3"/>
  <c r="AQ275" i="1"/>
  <c r="AP275" i="1"/>
  <c r="I274" i="1"/>
  <c r="J275" i="1"/>
  <c r="H275" i="1"/>
  <c r="F275" i="1"/>
  <c r="D275" i="1"/>
  <c r="K275" i="1"/>
  <c r="L275" i="1"/>
  <c r="M275" i="1"/>
  <c r="N275" i="1"/>
  <c r="O275" i="1"/>
  <c r="P275" i="1"/>
  <c r="Q275" i="1"/>
  <c r="R275" i="1"/>
  <c r="S275" i="1"/>
  <c r="T275" i="1"/>
  <c r="U275" i="1"/>
  <c r="W274" i="1"/>
  <c r="X275" i="1"/>
  <c r="Y275" i="1"/>
  <c r="AB275" i="1"/>
  <c r="AA274" i="1"/>
  <c r="AC275" i="1"/>
  <c r="AF275" i="1"/>
  <c r="AD273" i="1"/>
  <c r="AE274" i="1"/>
  <c r="AG275" i="1"/>
  <c r="AH275" i="1"/>
  <c r="AI275" i="1"/>
  <c r="AK275" i="1"/>
  <c r="AL275" i="1"/>
  <c r="AM275" i="1"/>
  <c r="AN275" i="1"/>
  <c r="AR275" i="1"/>
  <c r="AT275" i="1"/>
  <c r="AU275" i="1"/>
  <c r="AV275" i="1"/>
  <c r="AW275" i="1"/>
  <c r="AY275" i="1"/>
  <c r="AZ275" i="1"/>
  <c r="BA275" i="1"/>
  <c r="BB275" i="1"/>
  <c r="BC274" i="1"/>
  <c r="BD275" i="1"/>
  <c r="BE275" i="1"/>
  <c r="BF275" i="1"/>
  <c r="BG275" i="1"/>
  <c r="BI275" i="1"/>
  <c r="BK275" i="1"/>
  <c r="BM275" i="1"/>
  <c r="BO275" i="1"/>
  <c r="BQ275" i="1"/>
  <c r="BS275" i="1"/>
  <c r="BU275" i="1"/>
  <c r="BW275" i="1"/>
  <c r="BY275" i="1"/>
  <c r="CA275" i="1"/>
  <c r="D4450" i="3"/>
  <c r="D4449" i="3"/>
  <c r="D4448" i="3"/>
  <c r="D4447" i="3"/>
  <c r="D4446" i="3"/>
  <c r="D4445" i="3"/>
  <c r="D4444" i="3"/>
  <c r="D4443" i="3"/>
  <c r="D4442" i="3"/>
  <c r="D4441" i="3"/>
  <c r="D4440" i="3"/>
  <c r="D4439" i="3"/>
  <c r="D4438" i="3"/>
  <c r="D4437" i="3"/>
  <c r="D4436" i="3"/>
  <c r="D4435" i="3"/>
  <c r="D4434" i="3"/>
  <c r="D4433" i="3"/>
  <c r="D4432" i="3"/>
  <c r="D4431" i="3"/>
  <c r="D4430" i="3"/>
  <c r="D4429" i="3"/>
  <c r="D4428" i="3"/>
  <c r="D4427" i="3"/>
  <c r="D4426" i="3"/>
  <c r="D4425" i="3"/>
  <c r="D4424" i="3"/>
  <c r="D4423" i="3"/>
  <c r="D4422" i="3"/>
  <c r="D4421" i="3"/>
  <c r="D4420" i="3"/>
  <c r="D4419" i="3"/>
  <c r="D4418" i="3"/>
  <c r="D4417" i="3"/>
  <c r="D4416" i="3"/>
  <c r="D4415" i="3"/>
  <c r="D4414" i="3"/>
  <c r="D4413" i="3"/>
  <c r="D4412" i="3"/>
  <c r="D4411" i="3"/>
  <c r="D4410" i="3"/>
  <c r="D4409" i="3"/>
  <c r="D4408" i="3"/>
  <c r="D4407" i="3"/>
  <c r="D4406" i="3"/>
  <c r="D4405" i="3"/>
  <c r="D4404" i="3"/>
  <c r="AQ274" i="1"/>
  <c r="AP274" i="1"/>
  <c r="I273" i="1"/>
  <c r="J274" i="1"/>
  <c r="H274" i="1"/>
  <c r="F274" i="1"/>
  <c r="D274" i="1"/>
  <c r="K274" i="1"/>
  <c r="L274" i="1"/>
  <c r="M274" i="1"/>
  <c r="N274" i="1"/>
  <c r="O274" i="1"/>
  <c r="P274" i="1"/>
  <c r="Q274" i="1"/>
  <c r="R274" i="1"/>
  <c r="S274" i="1"/>
  <c r="T274" i="1"/>
  <c r="U274" i="1"/>
  <c r="W273" i="1"/>
  <c r="X274" i="1"/>
  <c r="Y274" i="1"/>
  <c r="AB274" i="1"/>
  <c r="AA273" i="1"/>
  <c r="AC274" i="1"/>
  <c r="AF274" i="1"/>
  <c r="AD272" i="1"/>
  <c r="AE273" i="1"/>
  <c r="AG274" i="1"/>
  <c r="AH274" i="1"/>
  <c r="AI274" i="1"/>
  <c r="AK274" i="1"/>
  <c r="AL274" i="1"/>
  <c r="AM274" i="1"/>
  <c r="AN274" i="1"/>
  <c r="AR274" i="1"/>
  <c r="AT274" i="1"/>
  <c r="AU274" i="1"/>
  <c r="AV274" i="1"/>
  <c r="AW274" i="1"/>
  <c r="AY274" i="1"/>
  <c r="AZ274" i="1"/>
  <c r="BA274" i="1"/>
  <c r="BB274" i="1"/>
  <c r="BC273" i="1"/>
  <c r="BD274" i="1"/>
  <c r="BE274" i="1"/>
  <c r="BF274" i="1"/>
  <c r="BG274" i="1"/>
  <c r="BI274" i="1"/>
  <c r="BK274" i="1"/>
  <c r="BM274" i="1"/>
  <c r="BO274" i="1"/>
  <c r="BQ274" i="1"/>
  <c r="BS274" i="1"/>
  <c r="BU274" i="1"/>
  <c r="BW274" i="1"/>
  <c r="BY274" i="1"/>
  <c r="CA274" i="1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AQ273" i="1"/>
  <c r="AP273" i="1"/>
  <c r="I272" i="1"/>
  <c r="J273" i="1"/>
  <c r="H273" i="1"/>
  <c r="F273" i="1"/>
  <c r="D273" i="1"/>
  <c r="K273" i="1"/>
  <c r="L273" i="1"/>
  <c r="M273" i="1"/>
  <c r="N273" i="1"/>
  <c r="O273" i="1"/>
  <c r="P273" i="1"/>
  <c r="Q273" i="1"/>
  <c r="R273" i="1"/>
  <c r="S273" i="1"/>
  <c r="T273" i="1"/>
  <c r="U273" i="1"/>
  <c r="W272" i="1"/>
  <c r="X273" i="1"/>
  <c r="Y273" i="1"/>
  <c r="AB273" i="1"/>
  <c r="AA272" i="1"/>
  <c r="AC273" i="1"/>
  <c r="AF273" i="1"/>
  <c r="AD271" i="1"/>
  <c r="AE272" i="1"/>
  <c r="AG273" i="1"/>
  <c r="AH273" i="1"/>
  <c r="AI273" i="1"/>
  <c r="AK273" i="1"/>
  <c r="AL273" i="1"/>
  <c r="AM273" i="1"/>
  <c r="AN273" i="1"/>
  <c r="AR273" i="1"/>
  <c r="AT273" i="1"/>
  <c r="AU273" i="1"/>
  <c r="AV273" i="1"/>
  <c r="AW273" i="1"/>
  <c r="AY273" i="1"/>
  <c r="AZ273" i="1"/>
  <c r="BA273" i="1"/>
  <c r="BB273" i="1"/>
  <c r="BC272" i="1"/>
  <c r="BD273" i="1"/>
  <c r="BE273" i="1"/>
  <c r="BF273" i="1"/>
  <c r="BG273" i="1"/>
  <c r="BI273" i="1"/>
  <c r="BK273" i="1"/>
  <c r="BM273" i="1"/>
  <c r="BO273" i="1"/>
  <c r="BQ273" i="1"/>
  <c r="BS273" i="1"/>
  <c r="BU273" i="1"/>
  <c r="BW273" i="1"/>
  <c r="BY273" i="1"/>
  <c r="CA273" i="1"/>
  <c r="AQ272" i="1"/>
  <c r="AP272" i="1"/>
  <c r="I271" i="1"/>
  <c r="J272" i="1"/>
  <c r="H272" i="1"/>
  <c r="F272" i="1"/>
  <c r="D272" i="1"/>
  <c r="K272" i="1"/>
  <c r="L272" i="1"/>
  <c r="M272" i="1"/>
  <c r="N272" i="1"/>
  <c r="O272" i="1"/>
  <c r="P272" i="1"/>
  <c r="Q272" i="1"/>
  <c r="R272" i="1"/>
  <c r="S272" i="1"/>
  <c r="T272" i="1"/>
  <c r="U272" i="1"/>
  <c r="W271" i="1"/>
  <c r="X272" i="1"/>
  <c r="Y272" i="1"/>
  <c r="AB272" i="1"/>
  <c r="AA271" i="1"/>
  <c r="AC272" i="1"/>
  <c r="AF272" i="1"/>
  <c r="AD270" i="1"/>
  <c r="AE271" i="1"/>
  <c r="AG272" i="1"/>
  <c r="AH272" i="1"/>
  <c r="AI272" i="1"/>
  <c r="AK272" i="1"/>
  <c r="AL272" i="1"/>
  <c r="AM272" i="1"/>
  <c r="AN272" i="1"/>
  <c r="AR272" i="1"/>
  <c r="AT272" i="1"/>
  <c r="AU272" i="1"/>
  <c r="AV272" i="1"/>
  <c r="AW272" i="1"/>
  <c r="AY272" i="1"/>
  <c r="AZ272" i="1"/>
  <c r="BA272" i="1"/>
  <c r="BB272" i="1"/>
  <c r="BC271" i="1"/>
  <c r="BD272" i="1"/>
  <c r="BE272" i="1"/>
  <c r="BF272" i="1"/>
  <c r="BG272" i="1"/>
  <c r="BI272" i="1"/>
  <c r="BK272" i="1"/>
  <c r="BM272" i="1"/>
  <c r="BO272" i="1"/>
  <c r="BQ272" i="1"/>
  <c r="BS272" i="1"/>
  <c r="BU272" i="1"/>
  <c r="BW272" i="1"/>
  <c r="BY272" i="1"/>
  <c r="CA272" i="1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AQ271" i="1"/>
  <c r="AP271" i="1"/>
  <c r="I270" i="1"/>
  <c r="J271" i="1"/>
  <c r="H271" i="1"/>
  <c r="F271" i="1"/>
  <c r="D271" i="1"/>
  <c r="K271" i="1"/>
  <c r="L271" i="1"/>
  <c r="M271" i="1"/>
  <c r="N271" i="1"/>
  <c r="O271" i="1"/>
  <c r="P271" i="1"/>
  <c r="Q271" i="1"/>
  <c r="R271" i="1"/>
  <c r="S271" i="1"/>
  <c r="T271" i="1"/>
  <c r="U271" i="1"/>
  <c r="W270" i="1"/>
  <c r="X271" i="1"/>
  <c r="Y271" i="1"/>
  <c r="AB271" i="1"/>
  <c r="AA270" i="1"/>
  <c r="AC271" i="1"/>
  <c r="AF271" i="1"/>
  <c r="AD269" i="1"/>
  <c r="AE270" i="1"/>
  <c r="AG271" i="1"/>
  <c r="AH271" i="1"/>
  <c r="AI271" i="1"/>
  <c r="AK271" i="1"/>
  <c r="AL271" i="1"/>
  <c r="AM271" i="1"/>
  <c r="AN271" i="1"/>
  <c r="AR271" i="1"/>
  <c r="AT271" i="1"/>
  <c r="AU271" i="1"/>
  <c r="AV271" i="1"/>
  <c r="AW271" i="1"/>
  <c r="AY271" i="1"/>
  <c r="AZ271" i="1"/>
  <c r="BA271" i="1"/>
  <c r="BB271" i="1"/>
  <c r="BC270" i="1"/>
  <c r="BD271" i="1"/>
  <c r="BE271" i="1"/>
  <c r="BF271" i="1"/>
  <c r="BG271" i="1"/>
  <c r="BI271" i="1"/>
  <c r="BK271" i="1"/>
  <c r="BM271" i="1"/>
  <c r="BO271" i="1"/>
  <c r="BQ271" i="1"/>
  <c r="BS271" i="1"/>
  <c r="BU271" i="1"/>
  <c r="BW271" i="1"/>
  <c r="BY271" i="1"/>
  <c r="CA271" i="1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AQ270" i="1"/>
  <c r="AP270" i="1"/>
  <c r="I269" i="1"/>
  <c r="J270" i="1"/>
  <c r="H270" i="1"/>
  <c r="F270" i="1"/>
  <c r="D270" i="1"/>
  <c r="K270" i="1"/>
  <c r="L270" i="1"/>
  <c r="M270" i="1"/>
  <c r="N270" i="1"/>
  <c r="O270" i="1"/>
  <c r="P270" i="1"/>
  <c r="Q270" i="1"/>
  <c r="R270" i="1"/>
  <c r="S270" i="1"/>
  <c r="T270" i="1"/>
  <c r="U270" i="1"/>
  <c r="W269" i="1"/>
  <c r="X270" i="1"/>
  <c r="Y270" i="1"/>
  <c r="AB270" i="1"/>
  <c r="AA269" i="1"/>
  <c r="AC270" i="1"/>
  <c r="AF270" i="1"/>
  <c r="AD268" i="1"/>
  <c r="AE269" i="1"/>
  <c r="AG270" i="1"/>
  <c r="AH270" i="1"/>
  <c r="AI270" i="1"/>
  <c r="AK270" i="1"/>
  <c r="AL270" i="1"/>
  <c r="AM270" i="1"/>
  <c r="AN270" i="1"/>
  <c r="AR270" i="1"/>
  <c r="AT270" i="1"/>
  <c r="AU270" i="1"/>
  <c r="AV270" i="1"/>
  <c r="AW270" i="1"/>
  <c r="AY270" i="1"/>
  <c r="AZ270" i="1"/>
  <c r="BA270" i="1"/>
  <c r="BB270" i="1"/>
  <c r="BC269" i="1"/>
  <c r="BD270" i="1"/>
  <c r="BE270" i="1"/>
  <c r="BF270" i="1"/>
  <c r="BG270" i="1"/>
  <c r="BI270" i="1"/>
  <c r="BK270" i="1"/>
  <c r="BM270" i="1"/>
  <c r="BO270" i="1"/>
  <c r="BQ270" i="1"/>
  <c r="BS270" i="1"/>
  <c r="BU270" i="1"/>
  <c r="BW270" i="1"/>
  <c r="BY270" i="1"/>
  <c r="CA270" i="1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AQ269" i="1"/>
  <c r="AP269" i="1"/>
  <c r="I268" i="1"/>
  <c r="J269" i="1"/>
  <c r="H269" i="1"/>
  <c r="F269" i="1"/>
  <c r="D269" i="1"/>
  <c r="K269" i="1"/>
  <c r="L269" i="1"/>
  <c r="M269" i="1"/>
  <c r="N269" i="1"/>
  <c r="O269" i="1"/>
  <c r="P269" i="1"/>
  <c r="Q269" i="1"/>
  <c r="R269" i="1"/>
  <c r="S269" i="1"/>
  <c r="T269" i="1"/>
  <c r="U269" i="1"/>
  <c r="W268" i="1"/>
  <c r="X269" i="1"/>
  <c r="Y269" i="1"/>
  <c r="AB269" i="1"/>
  <c r="AA268" i="1"/>
  <c r="AC269" i="1"/>
  <c r="AF269" i="1"/>
  <c r="AD267" i="1"/>
  <c r="AE268" i="1"/>
  <c r="AG269" i="1"/>
  <c r="AH269" i="1"/>
  <c r="AI269" i="1"/>
  <c r="AK269" i="1"/>
  <c r="AL269" i="1"/>
  <c r="AM269" i="1"/>
  <c r="AN269" i="1"/>
  <c r="AR269" i="1"/>
  <c r="AT269" i="1"/>
  <c r="AU269" i="1"/>
  <c r="AV269" i="1"/>
  <c r="AW269" i="1"/>
  <c r="AY269" i="1"/>
  <c r="AZ269" i="1"/>
  <c r="BA269" i="1"/>
  <c r="BB269" i="1"/>
  <c r="BC268" i="1"/>
  <c r="BD269" i="1"/>
  <c r="BE269" i="1"/>
  <c r="BF269" i="1"/>
  <c r="BG269" i="1"/>
  <c r="BI269" i="1"/>
  <c r="BK269" i="1"/>
  <c r="BM269" i="1"/>
  <c r="BO269" i="1"/>
  <c r="BQ269" i="1"/>
  <c r="BS269" i="1"/>
  <c r="BU269" i="1"/>
  <c r="BW269" i="1"/>
  <c r="BY269" i="1"/>
  <c r="CA269" i="1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AQ268" i="1"/>
  <c r="AP268" i="1"/>
  <c r="I267" i="1"/>
  <c r="J268" i="1"/>
  <c r="H268" i="1"/>
  <c r="F268" i="1"/>
  <c r="D268" i="1"/>
  <c r="CA268" i="1"/>
  <c r="BY268" i="1"/>
  <c r="BW268" i="1"/>
  <c r="BU268" i="1"/>
  <c r="BS268" i="1"/>
  <c r="BQ268" i="1"/>
  <c r="BO268" i="1"/>
  <c r="BM268" i="1"/>
  <c r="BK268" i="1"/>
  <c r="BI268" i="1"/>
  <c r="BG268" i="1"/>
  <c r="BF268" i="1"/>
  <c r="BC267" i="1"/>
  <c r="BE268" i="1"/>
  <c r="BD268" i="1"/>
  <c r="BB268" i="1"/>
  <c r="BA268" i="1"/>
  <c r="AZ268" i="1"/>
  <c r="AY268" i="1"/>
  <c r="AW268" i="1"/>
  <c r="AV268" i="1"/>
  <c r="AU268" i="1"/>
  <c r="AT268" i="1"/>
  <c r="AR268" i="1"/>
  <c r="AN268" i="1"/>
  <c r="AM268" i="1"/>
  <c r="AL268" i="1"/>
  <c r="AK268" i="1"/>
  <c r="AI268" i="1"/>
  <c r="AH268" i="1"/>
  <c r="AD266" i="1"/>
  <c r="AE267" i="1"/>
  <c r="AG268" i="1"/>
  <c r="AF268" i="1"/>
  <c r="AA267" i="1"/>
  <c r="AC268" i="1"/>
  <c r="AB268" i="1"/>
  <c r="Y268" i="1"/>
  <c r="W267" i="1"/>
  <c r="X268" i="1"/>
  <c r="U268" i="1"/>
  <c r="T268" i="1"/>
  <c r="S268" i="1"/>
  <c r="R268" i="1"/>
  <c r="Q268" i="1"/>
  <c r="P268" i="1"/>
  <c r="O268" i="1"/>
  <c r="N268" i="1"/>
  <c r="M268" i="1"/>
  <c r="L268" i="1"/>
  <c r="K268" i="1"/>
  <c r="AQ267" i="1"/>
  <c r="AP267" i="1"/>
  <c r="AP266" i="1"/>
  <c r="I266" i="1"/>
  <c r="J267" i="1"/>
  <c r="H267" i="1"/>
  <c r="F267" i="1"/>
  <c r="D267" i="1"/>
  <c r="K267" i="1"/>
  <c r="L267" i="1"/>
  <c r="M267" i="1"/>
  <c r="N267" i="1"/>
  <c r="O267" i="1"/>
  <c r="P267" i="1"/>
  <c r="Q267" i="1"/>
  <c r="R267" i="1"/>
  <c r="S267" i="1"/>
  <c r="T267" i="1"/>
  <c r="U267" i="1"/>
  <c r="W266" i="1"/>
  <c r="X267" i="1"/>
  <c r="Y267" i="1"/>
  <c r="AB267" i="1"/>
  <c r="AA266" i="1"/>
  <c r="AC267" i="1"/>
  <c r="AF267" i="1"/>
  <c r="AD265" i="1"/>
  <c r="AE266" i="1"/>
  <c r="AG267" i="1"/>
  <c r="AH267" i="1"/>
  <c r="AI267" i="1"/>
  <c r="AK267" i="1"/>
  <c r="AL267" i="1"/>
  <c r="AM267" i="1"/>
  <c r="AN267" i="1"/>
  <c r="AR267" i="1"/>
  <c r="AT267" i="1"/>
  <c r="AU267" i="1"/>
  <c r="AV267" i="1"/>
  <c r="AW267" i="1"/>
  <c r="AY267" i="1"/>
  <c r="AZ267" i="1"/>
  <c r="BA267" i="1"/>
  <c r="BB267" i="1"/>
  <c r="BC266" i="1"/>
  <c r="BD267" i="1"/>
  <c r="BE267" i="1"/>
  <c r="BF267" i="1"/>
  <c r="BG267" i="1"/>
  <c r="BI267" i="1"/>
  <c r="BK267" i="1"/>
  <c r="BM267" i="1"/>
  <c r="BO267" i="1"/>
  <c r="BQ267" i="1"/>
  <c r="BS267" i="1"/>
  <c r="BU267" i="1"/>
  <c r="BW267" i="1"/>
  <c r="BY267" i="1"/>
  <c r="CA267" i="1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AQ266" i="1"/>
  <c r="I265" i="1"/>
  <c r="J266" i="1"/>
  <c r="H266" i="1"/>
  <c r="F266" i="1"/>
  <c r="D266" i="1"/>
  <c r="K266" i="1"/>
  <c r="L266" i="1"/>
  <c r="M266" i="1"/>
  <c r="N266" i="1"/>
  <c r="O266" i="1"/>
  <c r="P266" i="1"/>
  <c r="Q266" i="1"/>
  <c r="R266" i="1"/>
  <c r="S266" i="1"/>
  <c r="T266" i="1"/>
  <c r="U266" i="1"/>
  <c r="W265" i="1"/>
  <c r="X266" i="1"/>
  <c r="Y266" i="1"/>
  <c r="AB266" i="1"/>
  <c r="AA265" i="1"/>
  <c r="AC266" i="1"/>
  <c r="AF266" i="1"/>
  <c r="AD264" i="1"/>
  <c r="AE265" i="1"/>
  <c r="AG266" i="1"/>
  <c r="AH266" i="1"/>
  <c r="AI266" i="1"/>
  <c r="AK266" i="1"/>
  <c r="AL266" i="1"/>
  <c r="AM266" i="1"/>
  <c r="AN266" i="1"/>
  <c r="AR266" i="1"/>
  <c r="AT266" i="1"/>
  <c r="AU266" i="1"/>
  <c r="AV266" i="1"/>
  <c r="AW266" i="1"/>
  <c r="AY266" i="1"/>
  <c r="AZ266" i="1"/>
  <c r="BA266" i="1"/>
  <c r="BB266" i="1"/>
  <c r="BC265" i="1"/>
  <c r="BD266" i="1"/>
  <c r="BE266" i="1"/>
  <c r="BF266" i="1"/>
  <c r="BG266" i="1"/>
  <c r="BI266" i="1"/>
  <c r="BK266" i="1"/>
  <c r="BM266" i="1"/>
  <c r="BO266" i="1"/>
  <c r="BQ266" i="1"/>
  <c r="BS266" i="1"/>
  <c r="BU266" i="1"/>
  <c r="BW266" i="1"/>
  <c r="BY266" i="1"/>
  <c r="CA266" i="1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AQ265" i="1"/>
  <c r="AP265" i="1"/>
  <c r="I264" i="1"/>
  <c r="J265" i="1"/>
  <c r="H265" i="1"/>
  <c r="F265" i="1"/>
  <c r="D265" i="1"/>
  <c r="K265" i="1"/>
  <c r="L265" i="1"/>
  <c r="M265" i="1"/>
  <c r="N265" i="1"/>
  <c r="O265" i="1"/>
  <c r="P265" i="1"/>
  <c r="Q265" i="1"/>
  <c r="R265" i="1"/>
  <c r="S265" i="1"/>
  <c r="T265" i="1"/>
  <c r="U265" i="1"/>
  <c r="W264" i="1"/>
  <c r="X265" i="1"/>
  <c r="Y265" i="1"/>
  <c r="AB265" i="1"/>
  <c r="AA264" i="1"/>
  <c r="AC265" i="1"/>
  <c r="AF265" i="1"/>
  <c r="AD263" i="1"/>
  <c r="AE264" i="1"/>
  <c r="AG265" i="1"/>
  <c r="AH265" i="1"/>
  <c r="AI265" i="1"/>
  <c r="AK265" i="1"/>
  <c r="AL265" i="1"/>
  <c r="AM265" i="1"/>
  <c r="AN265" i="1"/>
  <c r="AR265" i="1"/>
  <c r="AT265" i="1"/>
  <c r="AU265" i="1"/>
  <c r="AV265" i="1"/>
  <c r="AW265" i="1"/>
  <c r="AY265" i="1"/>
  <c r="AZ265" i="1"/>
  <c r="BA265" i="1"/>
  <c r="BB265" i="1"/>
  <c r="BC264" i="1"/>
  <c r="BD265" i="1"/>
  <c r="BE265" i="1"/>
  <c r="BF265" i="1"/>
  <c r="BG265" i="1"/>
  <c r="BI265" i="1"/>
  <c r="BK265" i="1"/>
  <c r="BM265" i="1"/>
  <c r="BO265" i="1"/>
  <c r="BQ265" i="1"/>
  <c r="BS265" i="1"/>
  <c r="BU265" i="1"/>
  <c r="BW265" i="1"/>
  <c r="BY265" i="1"/>
  <c r="CA265" i="1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AQ264" i="1"/>
  <c r="AP264" i="1"/>
  <c r="I263" i="1"/>
  <c r="J264" i="1"/>
  <c r="H264" i="1"/>
  <c r="F264" i="1"/>
  <c r="D264" i="1"/>
  <c r="K264" i="1"/>
  <c r="L264" i="1"/>
  <c r="M264" i="1"/>
  <c r="N264" i="1"/>
  <c r="O264" i="1"/>
  <c r="P264" i="1"/>
  <c r="Q264" i="1"/>
  <c r="R264" i="1"/>
  <c r="S264" i="1"/>
  <c r="T264" i="1"/>
  <c r="U264" i="1"/>
  <c r="W263" i="1"/>
  <c r="X264" i="1"/>
  <c r="Y264" i="1"/>
  <c r="AB264" i="1"/>
  <c r="AA263" i="1"/>
  <c r="AC264" i="1"/>
  <c r="AF264" i="1"/>
  <c r="AD262" i="1"/>
  <c r="AE263" i="1"/>
  <c r="AG264" i="1"/>
  <c r="AH264" i="1"/>
  <c r="AI264" i="1"/>
  <c r="AK264" i="1"/>
  <c r="AL264" i="1"/>
  <c r="AM264" i="1"/>
  <c r="AN264" i="1"/>
  <c r="AR264" i="1"/>
  <c r="AT264" i="1"/>
  <c r="AU264" i="1"/>
  <c r="AV264" i="1"/>
  <c r="AW264" i="1"/>
  <c r="AY264" i="1"/>
  <c r="AZ264" i="1"/>
  <c r="BA264" i="1"/>
  <c r="BB264" i="1"/>
  <c r="BC263" i="1"/>
  <c r="BD264" i="1"/>
  <c r="BE264" i="1"/>
  <c r="BF264" i="1"/>
  <c r="BG264" i="1"/>
  <c r="BI264" i="1"/>
  <c r="BK264" i="1"/>
  <c r="BM264" i="1"/>
  <c r="BO264" i="1"/>
  <c r="BQ264" i="1"/>
  <c r="BS264" i="1"/>
  <c r="BU264" i="1"/>
  <c r="BW264" i="1"/>
  <c r="BY264" i="1"/>
  <c r="CA264" i="1"/>
  <c r="D3942" i="3"/>
  <c r="D3941" i="3"/>
  <c r="D3940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AQ263" i="1"/>
  <c r="AP263" i="1"/>
  <c r="I262" i="1"/>
  <c r="J263" i="1"/>
  <c r="H263" i="1"/>
  <c r="F263" i="1"/>
  <c r="D263" i="1"/>
  <c r="K263" i="1"/>
  <c r="L263" i="1"/>
  <c r="M263" i="1"/>
  <c r="N263" i="1"/>
  <c r="O263" i="1"/>
  <c r="P263" i="1"/>
  <c r="Q263" i="1"/>
  <c r="R263" i="1"/>
  <c r="S263" i="1"/>
  <c r="T263" i="1"/>
  <c r="U263" i="1"/>
  <c r="W262" i="1"/>
  <c r="X263" i="1"/>
  <c r="Y263" i="1"/>
  <c r="AB263" i="1"/>
  <c r="AA262" i="1"/>
  <c r="AC263" i="1"/>
  <c r="AF263" i="1"/>
  <c r="AD261" i="1"/>
  <c r="AE262" i="1"/>
  <c r="AG263" i="1"/>
  <c r="AH263" i="1"/>
  <c r="AI263" i="1"/>
  <c r="AK263" i="1"/>
  <c r="AL263" i="1"/>
  <c r="AM263" i="1"/>
  <c r="AN263" i="1"/>
  <c r="AR263" i="1"/>
  <c r="AT263" i="1"/>
  <c r="AU263" i="1"/>
  <c r="AV263" i="1"/>
  <c r="AW263" i="1"/>
  <c r="AY263" i="1"/>
  <c r="AZ263" i="1"/>
  <c r="BA263" i="1"/>
  <c r="BB263" i="1"/>
  <c r="BC262" i="1"/>
  <c r="BD263" i="1"/>
  <c r="BE263" i="1"/>
  <c r="BF263" i="1"/>
  <c r="BG263" i="1"/>
  <c r="BI263" i="1"/>
  <c r="BK263" i="1"/>
  <c r="BM263" i="1"/>
  <c r="BO263" i="1"/>
  <c r="BQ263" i="1"/>
  <c r="BS263" i="1"/>
  <c r="BU263" i="1"/>
  <c r="BW263" i="1"/>
  <c r="BY263" i="1"/>
  <c r="CA263" i="1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AQ262" i="1"/>
  <c r="AP262" i="1"/>
  <c r="I261" i="1"/>
  <c r="J262" i="1"/>
  <c r="H262" i="1"/>
  <c r="F262" i="1"/>
  <c r="D262" i="1"/>
  <c r="K262" i="1"/>
  <c r="L262" i="1"/>
  <c r="M262" i="1"/>
  <c r="N262" i="1"/>
  <c r="O262" i="1"/>
  <c r="P262" i="1"/>
  <c r="Q262" i="1"/>
  <c r="R262" i="1"/>
  <c r="S262" i="1"/>
  <c r="T262" i="1"/>
  <c r="U262" i="1"/>
  <c r="W261" i="1"/>
  <c r="X262" i="1"/>
  <c r="Y262" i="1"/>
  <c r="AB262" i="1"/>
  <c r="AA261" i="1"/>
  <c r="AC262" i="1"/>
  <c r="AF262" i="1"/>
  <c r="AD260" i="1"/>
  <c r="AE261" i="1"/>
  <c r="AG262" i="1"/>
  <c r="AH262" i="1"/>
  <c r="AI262" i="1"/>
  <c r="AK262" i="1"/>
  <c r="AL262" i="1"/>
  <c r="AM262" i="1"/>
  <c r="AN262" i="1"/>
  <c r="AR262" i="1"/>
  <c r="AT262" i="1"/>
  <c r="AU262" i="1"/>
  <c r="AV262" i="1"/>
  <c r="AW262" i="1"/>
  <c r="AY262" i="1"/>
  <c r="AZ262" i="1"/>
  <c r="BA262" i="1"/>
  <c r="BB262" i="1"/>
  <c r="BC261" i="1"/>
  <c r="BD262" i="1"/>
  <c r="BE262" i="1"/>
  <c r="BF262" i="1"/>
  <c r="BG262" i="1"/>
  <c r="BI262" i="1"/>
  <c r="BK262" i="1"/>
  <c r="BM262" i="1"/>
  <c r="BO262" i="1"/>
  <c r="BQ262" i="1"/>
  <c r="BS262" i="1"/>
  <c r="BU262" i="1"/>
  <c r="BW262" i="1"/>
  <c r="BY262" i="1"/>
  <c r="CA262" i="1"/>
  <c r="D3863" i="3"/>
  <c r="AY261" i="1"/>
  <c r="AI261" i="1"/>
  <c r="W260" i="1"/>
  <c r="X261" i="1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AQ261" i="1"/>
  <c r="AP261" i="1"/>
  <c r="I260" i="1"/>
  <c r="J261" i="1"/>
  <c r="I259" i="1"/>
  <c r="J260" i="1"/>
  <c r="H261" i="1"/>
  <c r="F261" i="1"/>
  <c r="D261" i="1"/>
  <c r="K261" i="1"/>
  <c r="L261" i="1"/>
  <c r="M261" i="1"/>
  <c r="N261" i="1"/>
  <c r="O261" i="1"/>
  <c r="P261" i="1"/>
  <c r="Q261" i="1"/>
  <c r="R261" i="1"/>
  <c r="S261" i="1"/>
  <c r="T261" i="1"/>
  <c r="U261" i="1"/>
  <c r="Y261" i="1"/>
  <c r="AB261" i="1"/>
  <c r="AA260" i="1"/>
  <c r="AC261" i="1"/>
  <c r="AF261" i="1"/>
  <c r="AD259" i="1"/>
  <c r="AE260" i="1"/>
  <c r="AG261" i="1"/>
  <c r="AH261" i="1"/>
  <c r="AK261" i="1"/>
  <c r="AL261" i="1"/>
  <c r="AM261" i="1"/>
  <c r="AN261" i="1"/>
  <c r="AR261" i="1"/>
  <c r="AT261" i="1"/>
  <c r="AU261" i="1"/>
  <c r="AV261" i="1"/>
  <c r="AW261" i="1"/>
  <c r="AZ261" i="1"/>
  <c r="BA261" i="1"/>
  <c r="BB261" i="1"/>
  <c r="BC260" i="1"/>
  <c r="BD261" i="1"/>
  <c r="BE261" i="1"/>
  <c r="BF261" i="1"/>
  <c r="BG261" i="1"/>
  <c r="BI261" i="1"/>
  <c r="BK261" i="1"/>
  <c r="BM261" i="1"/>
  <c r="BO261" i="1"/>
  <c r="BQ261" i="1"/>
  <c r="BS261" i="1"/>
  <c r="BU261" i="1"/>
  <c r="BW261" i="1"/>
  <c r="BY261" i="1"/>
  <c r="CA261" i="1"/>
  <c r="AQ260" i="1"/>
  <c r="AP260" i="1"/>
  <c r="H260" i="1"/>
  <c r="F260" i="1"/>
  <c r="D260" i="1"/>
  <c r="K260" i="1"/>
  <c r="L260" i="1"/>
  <c r="M260" i="1"/>
  <c r="N260" i="1"/>
  <c r="O260" i="1"/>
  <c r="P260" i="1"/>
  <c r="Q260" i="1"/>
  <c r="R260" i="1"/>
  <c r="S260" i="1"/>
  <c r="T260" i="1"/>
  <c r="U260" i="1"/>
  <c r="W259" i="1"/>
  <c r="X260" i="1"/>
  <c r="Y260" i="1"/>
  <c r="AB260" i="1"/>
  <c r="AA259" i="1"/>
  <c r="AC260" i="1"/>
  <c r="AF260" i="1"/>
  <c r="AD258" i="1"/>
  <c r="AE259" i="1"/>
  <c r="AG260" i="1"/>
  <c r="AH260" i="1"/>
  <c r="AI260" i="1"/>
  <c r="AK260" i="1"/>
  <c r="AL260" i="1"/>
  <c r="AM260" i="1"/>
  <c r="AN260" i="1"/>
  <c r="AR260" i="1"/>
  <c r="AT260" i="1"/>
  <c r="AU260" i="1"/>
  <c r="AV260" i="1"/>
  <c r="AW260" i="1"/>
  <c r="AY260" i="1"/>
  <c r="AZ260" i="1"/>
  <c r="BA260" i="1"/>
  <c r="BB260" i="1"/>
  <c r="BC259" i="1"/>
  <c r="BD260" i="1"/>
  <c r="BE260" i="1"/>
  <c r="BF260" i="1"/>
  <c r="BG260" i="1"/>
  <c r="BI260" i="1"/>
  <c r="BK260" i="1"/>
  <c r="BM260" i="1"/>
  <c r="BO260" i="1"/>
  <c r="BQ260" i="1"/>
  <c r="BS260" i="1"/>
  <c r="BU260" i="1"/>
  <c r="BW260" i="1"/>
  <c r="BY260" i="1"/>
  <c r="CA260" i="1"/>
  <c r="D3833" i="3"/>
  <c r="D3834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AQ259" i="1"/>
  <c r="AP259" i="1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I258" i="1"/>
  <c r="J259" i="1"/>
  <c r="H259" i="1"/>
  <c r="F259" i="1"/>
  <c r="D3758" i="3"/>
  <c r="D259" i="1"/>
  <c r="K259" i="1"/>
  <c r="L259" i="1"/>
  <c r="M259" i="1"/>
  <c r="N259" i="1"/>
  <c r="O259" i="1"/>
  <c r="P259" i="1"/>
  <c r="Q259" i="1"/>
  <c r="R259" i="1"/>
  <c r="S259" i="1"/>
  <c r="T259" i="1"/>
  <c r="U259" i="1"/>
  <c r="W258" i="1"/>
  <c r="X259" i="1"/>
  <c r="Y259" i="1"/>
  <c r="AB259" i="1"/>
  <c r="AA258" i="1"/>
  <c r="AC259" i="1"/>
  <c r="AF259" i="1"/>
  <c r="AD257" i="1"/>
  <c r="AE258" i="1"/>
  <c r="AG259" i="1"/>
  <c r="AH259" i="1"/>
  <c r="AI259" i="1"/>
  <c r="AK259" i="1"/>
  <c r="AL259" i="1"/>
  <c r="AM259" i="1"/>
  <c r="AN259" i="1"/>
  <c r="AR259" i="1"/>
  <c r="AT259" i="1"/>
  <c r="AU259" i="1"/>
  <c r="AV259" i="1"/>
  <c r="AW259" i="1"/>
  <c r="AY259" i="1"/>
  <c r="AZ259" i="1"/>
  <c r="BA259" i="1"/>
  <c r="BB259" i="1"/>
  <c r="BC258" i="1"/>
  <c r="BD259" i="1"/>
  <c r="BE259" i="1"/>
  <c r="BF259" i="1"/>
  <c r="BG259" i="1"/>
  <c r="BI259" i="1"/>
  <c r="BK259" i="1"/>
  <c r="BM259" i="1"/>
  <c r="BO259" i="1"/>
  <c r="BQ259" i="1"/>
  <c r="BS259" i="1"/>
  <c r="BU259" i="1"/>
  <c r="BW259" i="1"/>
  <c r="BY259" i="1"/>
  <c r="CA259" i="1"/>
  <c r="D3734" i="3"/>
  <c r="D3748" i="3"/>
  <c r="D3749" i="3"/>
  <c r="D3750" i="3"/>
  <c r="D3751" i="3"/>
  <c r="D3752" i="3"/>
  <c r="D3753" i="3"/>
  <c r="D3754" i="3"/>
  <c r="D3755" i="3"/>
  <c r="D3756" i="3"/>
  <c r="D3757" i="3"/>
  <c r="D3738" i="3"/>
  <c r="D3739" i="3"/>
  <c r="D3740" i="3"/>
  <c r="D3741" i="3"/>
  <c r="D3742" i="3"/>
  <c r="D3743" i="3"/>
  <c r="D3744" i="3"/>
  <c r="D3745" i="3"/>
  <c r="D3746" i="3"/>
  <c r="D3747" i="3"/>
  <c r="D3728" i="3"/>
  <c r="D3729" i="3"/>
  <c r="D3730" i="3"/>
  <c r="D3731" i="3"/>
  <c r="D3732" i="3"/>
  <c r="D3733" i="3"/>
  <c r="D3735" i="3"/>
  <c r="D3736" i="3"/>
  <c r="D3737" i="3"/>
  <c r="D3722" i="3"/>
  <c r="D3723" i="3"/>
  <c r="D3724" i="3"/>
  <c r="D3725" i="3"/>
  <c r="D3726" i="3"/>
  <c r="D3727" i="3"/>
  <c r="D3721" i="3"/>
  <c r="AQ258" i="1"/>
  <c r="AP258" i="1"/>
  <c r="I257" i="1"/>
  <c r="J258" i="1"/>
  <c r="H258" i="1"/>
  <c r="F258" i="1"/>
  <c r="D258" i="1"/>
  <c r="K258" i="1"/>
  <c r="L258" i="1"/>
  <c r="M258" i="1"/>
  <c r="N258" i="1"/>
  <c r="O258" i="1"/>
  <c r="P258" i="1"/>
  <c r="Q258" i="1"/>
  <c r="R258" i="1"/>
  <c r="S258" i="1"/>
  <c r="T258" i="1"/>
  <c r="U258" i="1"/>
  <c r="W257" i="1"/>
  <c r="X258" i="1"/>
  <c r="Y258" i="1"/>
  <c r="AB258" i="1"/>
  <c r="AA257" i="1"/>
  <c r="AC258" i="1"/>
  <c r="AF258" i="1"/>
  <c r="AD256" i="1"/>
  <c r="AE257" i="1"/>
  <c r="AG258" i="1"/>
  <c r="AH258" i="1"/>
  <c r="AI258" i="1"/>
  <c r="AK258" i="1"/>
  <c r="AL258" i="1"/>
  <c r="AM258" i="1"/>
  <c r="AN258" i="1"/>
  <c r="AR258" i="1"/>
  <c r="AT258" i="1"/>
  <c r="AU258" i="1"/>
  <c r="AV258" i="1"/>
  <c r="AW258" i="1"/>
  <c r="AY258" i="1"/>
  <c r="AZ258" i="1"/>
  <c r="BA258" i="1"/>
  <c r="BB258" i="1"/>
  <c r="BC257" i="1"/>
  <c r="BD258" i="1"/>
  <c r="BE258" i="1"/>
  <c r="BF258" i="1"/>
  <c r="BG258" i="1"/>
  <c r="BI258" i="1"/>
  <c r="BK258" i="1"/>
  <c r="BM258" i="1"/>
  <c r="BO258" i="1"/>
  <c r="BQ258" i="1"/>
  <c r="BS258" i="1"/>
  <c r="BU258" i="1"/>
  <c r="BW258" i="1"/>
  <c r="BY258" i="1"/>
  <c r="CA258" i="1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AQ257" i="1"/>
  <c r="AP257" i="1"/>
  <c r="I256" i="1"/>
  <c r="J257" i="1"/>
  <c r="H257" i="1"/>
  <c r="F257" i="1"/>
  <c r="D257" i="1"/>
  <c r="K257" i="1"/>
  <c r="L257" i="1"/>
  <c r="M257" i="1"/>
  <c r="N257" i="1"/>
  <c r="O257" i="1"/>
  <c r="P257" i="1"/>
  <c r="Q257" i="1"/>
  <c r="R257" i="1"/>
  <c r="S257" i="1"/>
  <c r="T257" i="1"/>
  <c r="U257" i="1"/>
  <c r="W256" i="1"/>
  <c r="X257" i="1"/>
  <c r="Y257" i="1"/>
  <c r="AB257" i="1"/>
  <c r="AA256" i="1"/>
  <c r="AC257" i="1"/>
  <c r="AF257" i="1"/>
  <c r="AD255" i="1"/>
  <c r="AE256" i="1"/>
  <c r="AG257" i="1"/>
  <c r="AH257" i="1"/>
  <c r="AI257" i="1"/>
  <c r="AK257" i="1"/>
  <c r="AL257" i="1"/>
  <c r="AM257" i="1"/>
  <c r="AN257" i="1"/>
  <c r="AR257" i="1"/>
  <c r="AT257" i="1"/>
  <c r="AU257" i="1"/>
  <c r="AV257" i="1"/>
  <c r="AW257" i="1"/>
  <c r="AY257" i="1"/>
  <c r="AZ257" i="1"/>
  <c r="BA257" i="1"/>
  <c r="BB257" i="1"/>
  <c r="BC256" i="1"/>
  <c r="BD257" i="1"/>
  <c r="BE257" i="1"/>
  <c r="BF257" i="1"/>
  <c r="BG257" i="1"/>
  <c r="BI257" i="1"/>
  <c r="BK257" i="1"/>
  <c r="BM257" i="1"/>
  <c r="BO257" i="1"/>
  <c r="BQ257" i="1"/>
  <c r="BS257" i="1"/>
  <c r="BU257" i="1"/>
  <c r="BW257" i="1"/>
  <c r="BY257" i="1"/>
  <c r="CA257" i="1"/>
  <c r="AQ256" i="1"/>
  <c r="AP256" i="1"/>
  <c r="I255" i="1"/>
  <c r="J256" i="1"/>
  <c r="H256" i="1"/>
  <c r="F256" i="1"/>
  <c r="D256" i="1"/>
  <c r="K256" i="1"/>
  <c r="L256" i="1"/>
  <c r="M256" i="1"/>
  <c r="N256" i="1"/>
  <c r="O256" i="1"/>
  <c r="P256" i="1"/>
  <c r="Q256" i="1"/>
  <c r="R256" i="1"/>
  <c r="S256" i="1"/>
  <c r="T256" i="1"/>
  <c r="U256" i="1"/>
  <c r="W255" i="1"/>
  <c r="X256" i="1"/>
  <c r="Y256" i="1"/>
  <c r="AB256" i="1"/>
  <c r="AA255" i="1"/>
  <c r="AC256" i="1"/>
  <c r="AF256" i="1"/>
  <c r="AD254" i="1"/>
  <c r="AE255" i="1"/>
  <c r="AG256" i="1"/>
  <c r="AH256" i="1"/>
  <c r="AI256" i="1"/>
  <c r="AK256" i="1"/>
  <c r="AL256" i="1"/>
  <c r="AM256" i="1"/>
  <c r="AN256" i="1"/>
  <c r="AR256" i="1"/>
  <c r="AT256" i="1"/>
  <c r="AU256" i="1"/>
  <c r="AV256" i="1"/>
  <c r="AW256" i="1"/>
  <c r="AY256" i="1"/>
  <c r="AZ256" i="1"/>
  <c r="BA256" i="1"/>
  <c r="BB256" i="1"/>
  <c r="BC255" i="1"/>
  <c r="BD256" i="1"/>
  <c r="BE256" i="1"/>
  <c r="BF256" i="1"/>
  <c r="BG256" i="1"/>
  <c r="BI256" i="1"/>
  <c r="BK256" i="1"/>
  <c r="BM256" i="1"/>
  <c r="BO256" i="1"/>
  <c r="BQ256" i="1"/>
  <c r="BS256" i="1"/>
  <c r="BU256" i="1"/>
  <c r="BW256" i="1"/>
  <c r="BY256" i="1"/>
  <c r="CA256" i="1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AQ255" i="1"/>
  <c r="AP255" i="1"/>
  <c r="AP254" i="1"/>
  <c r="I254" i="1"/>
  <c r="J255" i="1"/>
  <c r="H255" i="1"/>
  <c r="F255" i="1"/>
  <c r="D255" i="1"/>
  <c r="K255" i="1"/>
  <c r="L255" i="1"/>
  <c r="M255" i="1"/>
  <c r="N255" i="1"/>
  <c r="O255" i="1"/>
  <c r="P255" i="1"/>
  <c r="Q255" i="1"/>
  <c r="R255" i="1"/>
  <c r="S255" i="1"/>
  <c r="T255" i="1"/>
  <c r="U255" i="1"/>
  <c r="W254" i="1"/>
  <c r="X255" i="1"/>
  <c r="Y255" i="1"/>
  <c r="AB255" i="1"/>
  <c r="AA254" i="1"/>
  <c r="AC255" i="1"/>
  <c r="AF255" i="1"/>
  <c r="AD253" i="1"/>
  <c r="AE254" i="1"/>
  <c r="AG255" i="1"/>
  <c r="AH255" i="1"/>
  <c r="AI255" i="1"/>
  <c r="AK255" i="1"/>
  <c r="AL255" i="1"/>
  <c r="AM255" i="1"/>
  <c r="AN255" i="1"/>
  <c r="AR255" i="1"/>
  <c r="AT255" i="1"/>
  <c r="AU255" i="1"/>
  <c r="AV255" i="1"/>
  <c r="AW255" i="1"/>
  <c r="AY255" i="1"/>
  <c r="AZ255" i="1"/>
  <c r="BA255" i="1"/>
  <c r="BB255" i="1"/>
  <c r="BC254" i="1"/>
  <c r="BD255" i="1"/>
  <c r="BE255" i="1"/>
  <c r="BF255" i="1"/>
  <c r="BG255" i="1"/>
  <c r="BI255" i="1"/>
  <c r="BK255" i="1"/>
  <c r="BM255" i="1"/>
  <c r="BO255" i="1"/>
  <c r="BQ255" i="1"/>
  <c r="BS255" i="1"/>
  <c r="BU255" i="1"/>
  <c r="BW255" i="1"/>
  <c r="BY255" i="1"/>
  <c r="CA255" i="1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AQ254" i="1"/>
  <c r="I253" i="1"/>
  <c r="J254" i="1"/>
  <c r="H254" i="1"/>
  <c r="F254" i="1"/>
  <c r="D254" i="1"/>
  <c r="K254" i="1"/>
  <c r="L254" i="1"/>
  <c r="M254" i="1"/>
  <c r="N254" i="1"/>
  <c r="O254" i="1"/>
  <c r="P254" i="1"/>
  <c r="Q254" i="1"/>
  <c r="R254" i="1"/>
  <c r="S254" i="1"/>
  <c r="T254" i="1"/>
  <c r="U254" i="1"/>
  <c r="W253" i="1"/>
  <c r="X254" i="1"/>
  <c r="Y254" i="1"/>
  <c r="AB254" i="1"/>
  <c r="AA253" i="1"/>
  <c r="AC254" i="1"/>
  <c r="AF254" i="1"/>
  <c r="AD252" i="1"/>
  <c r="AE253" i="1"/>
  <c r="AG254" i="1"/>
  <c r="AH254" i="1"/>
  <c r="AI254" i="1"/>
  <c r="AK254" i="1"/>
  <c r="AL254" i="1"/>
  <c r="AM254" i="1"/>
  <c r="AN254" i="1"/>
  <c r="AR254" i="1"/>
  <c r="AT254" i="1"/>
  <c r="AU254" i="1"/>
  <c r="AV254" i="1"/>
  <c r="AW254" i="1"/>
  <c r="AY254" i="1"/>
  <c r="AZ254" i="1"/>
  <c r="BA254" i="1"/>
  <c r="BB254" i="1"/>
  <c r="BC253" i="1"/>
  <c r="BD254" i="1"/>
  <c r="BE254" i="1"/>
  <c r="BF254" i="1"/>
  <c r="BG254" i="1"/>
  <c r="BI254" i="1"/>
  <c r="BK254" i="1"/>
  <c r="BM254" i="1"/>
  <c r="BO254" i="1"/>
  <c r="BQ254" i="1"/>
  <c r="BS254" i="1"/>
  <c r="BU254" i="1"/>
  <c r="BW254" i="1"/>
  <c r="BY254" i="1"/>
  <c r="CA254" i="1"/>
  <c r="AQ253" i="1"/>
  <c r="AQ252" i="1"/>
  <c r="AP253" i="1"/>
  <c r="I252" i="1"/>
  <c r="J253" i="1"/>
  <c r="H253" i="1"/>
  <c r="F253" i="1"/>
  <c r="D253" i="1"/>
  <c r="K253" i="1"/>
  <c r="L253" i="1"/>
  <c r="M253" i="1"/>
  <c r="N253" i="1"/>
  <c r="O253" i="1"/>
  <c r="P253" i="1"/>
  <c r="Q253" i="1"/>
  <c r="R253" i="1"/>
  <c r="S253" i="1"/>
  <c r="T253" i="1"/>
  <c r="U253" i="1"/>
  <c r="W252" i="1"/>
  <c r="X253" i="1"/>
  <c r="Y253" i="1"/>
  <c r="AB253" i="1"/>
  <c r="AA252" i="1"/>
  <c r="AC253" i="1"/>
  <c r="AF253" i="1"/>
  <c r="AD251" i="1"/>
  <c r="AE252" i="1"/>
  <c r="AG253" i="1"/>
  <c r="AH253" i="1"/>
  <c r="AI253" i="1"/>
  <c r="AK253" i="1"/>
  <c r="AL253" i="1"/>
  <c r="AM253" i="1"/>
  <c r="AN253" i="1"/>
  <c r="AR253" i="1"/>
  <c r="AT253" i="1"/>
  <c r="AU253" i="1"/>
  <c r="AV253" i="1"/>
  <c r="AW253" i="1"/>
  <c r="AY253" i="1"/>
  <c r="AZ253" i="1"/>
  <c r="BA253" i="1"/>
  <c r="BB253" i="1"/>
  <c r="BC252" i="1"/>
  <c r="BD253" i="1"/>
  <c r="BE253" i="1"/>
  <c r="BF253" i="1"/>
  <c r="BG253" i="1"/>
  <c r="BI253" i="1"/>
  <c r="BK253" i="1"/>
  <c r="BM253" i="1"/>
  <c r="BO253" i="1"/>
  <c r="BQ253" i="1"/>
  <c r="BS253" i="1"/>
  <c r="BU253" i="1"/>
  <c r="BW253" i="1"/>
  <c r="BY253" i="1"/>
  <c r="CA253" i="1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24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3" i="3"/>
  <c r="D3522" i="3"/>
  <c r="AP252" i="1"/>
  <c r="I251" i="1"/>
  <c r="J252" i="1"/>
  <c r="H252" i="1"/>
  <c r="H251" i="1"/>
  <c r="F252" i="1"/>
  <c r="D252" i="1"/>
  <c r="K252" i="1"/>
  <c r="L252" i="1"/>
  <c r="M252" i="1"/>
  <c r="N252" i="1"/>
  <c r="O252" i="1"/>
  <c r="P252" i="1"/>
  <c r="Q252" i="1"/>
  <c r="R252" i="1"/>
  <c r="S252" i="1"/>
  <c r="T252" i="1"/>
  <c r="U252" i="1"/>
  <c r="W251" i="1"/>
  <c r="X252" i="1"/>
  <c r="Y252" i="1"/>
  <c r="AB252" i="1"/>
  <c r="AA251" i="1"/>
  <c r="AC252" i="1"/>
  <c r="AF252" i="1"/>
  <c r="AD250" i="1"/>
  <c r="AE251" i="1"/>
  <c r="AG252" i="1"/>
  <c r="AH252" i="1"/>
  <c r="AI252" i="1"/>
  <c r="AK252" i="1"/>
  <c r="AL252" i="1"/>
  <c r="AM252" i="1"/>
  <c r="AN252" i="1"/>
  <c r="AR252" i="1"/>
  <c r="AT252" i="1"/>
  <c r="AU252" i="1"/>
  <c r="AV252" i="1"/>
  <c r="AW252" i="1"/>
  <c r="AY252" i="1"/>
  <c r="AZ252" i="1"/>
  <c r="BA252" i="1"/>
  <c r="BB252" i="1"/>
  <c r="BC251" i="1"/>
  <c r="BD252" i="1"/>
  <c r="BE252" i="1"/>
  <c r="BF252" i="1"/>
  <c r="BG252" i="1"/>
  <c r="BI252" i="1"/>
  <c r="BK252" i="1"/>
  <c r="BM252" i="1"/>
  <c r="BO252" i="1"/>
  <c r="BQ252" i="1"/>
  <c r="BS252" i="1"/>
  <c r="BU252" i="1"/>
  <c r="BW252" i="1"/>
  <c r="BY252" i="1"/>
  <c r="CA252" i="1"/>
  <c r="D3498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AQ251" i="1"/>
  <c r="AP251" i="1"/>
  <c r="I250" i="1"/>
  <c r="J251" i="1"/>
  <c r="F251" i="1"/>
  <c r="D251" i="1"/>
  <c r="K251" i="1"/>
  <c r="L251" i="1"/>
  <c r="M251" i="1"/>
  <c r="N251" i="1"/>
  <c r="O251" i="1"/>
  <c r="P251" i="1"/>
  <c r="Q251" i="1"/>
  <c r="R251" i="1"/>
  <c r="S251" i="1"/>
  <c r="T251" i="1"/>
  <c r="U251" i="1"/>
  <c r="W250" i="1"/>
  <c r="X251" i="1"/>
  <c r="Y251" i="1"/>
  <c r="AB251" i="1"/>
  <c r="AA250" i="1"/>
  <c r="AC251" i="1"/>
  <c r="AF251" i="1"/>
  <c r="AD249" i="1"/>
  <c r="AE250" i="1"/>
  <c r="AG251" i="1"/>
  <c r="AH251" i="1"/>
  <c r="AI251" i="1"/>
  <c r="AK251" i="1"/>
  <c r="AL251" i="1"/>
  <c r="AM251" i="1"/>
  <c r="AN251" i="1"/>
  <c r="AR251" i="1"/>
  <c r="AT251" i="1"/>
  <c r="AU251" i="1"/>
  <c r="AV251" i="1"/>
  <c r="AW251" i="1"/>
  <c r="AY251" i="1"/>
  <c r="AZ251" i="1"/>
  <c r="BA251" i="1"/>
  <c r="BB251" i="1"/>
  <c r="BC250" i="1"/>
  <c r="BD251" i="1"/>
  <c r="BE251" i="1"/>
  <c r="BF251" i="1"/>
  <c r="BG251" i="1"/>
  <c r="BI251" i="1"/>
  <c r="BK251" i="1"/>
  <c r="BM251" i="1"/>
  <c r="BO251" i="1"/>
  <c r="BQ251" i="1"/>
  <c r="BS251" i="1"/>
  <c r="BU251" i="1"/>
  <c r="BW251" i="1"/>
  <c r="BY251" i="1"/>
  <c r="CA251" i="1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AQ250" i="1"/>
  <c r="AP250" i="1"/>
  <c r="I249" i="1"/>
  <c r="J250" i="1"/>
  <c r="H250" i="1"/>
  <c r="F250" i="1"/>
  <c r="D250" i="1"/>
  <c r="K250" i="1"/>
  <c r="L250" i="1"/>
  <c r="M250" i="1"/>
  <c r="N250" i="1"/>
  <c r="O250" i="1"/>
  <c r="P250" i="1"/>
  <c r="Q250" i="1"/>
  <c r="R250" i="1"/>
  <c r="S250" i="1"/>
  <c r="T250" i="1"/>
  <c r="U250" i="1"/>
  <c r="W249" i="1"/>
  <c r="X250" i="1"/>
  <c r="Y250" i="1"/>
  <c r="AB250" i="1"/>
  <c r="AA249" i="1"/>
  <c r="AC250" i="1"/>
  <c r="AF250" i="1"/>
  <c r="AD248" i="1"/>
  <c r="AE249" i="1"/>
  <c r="AG250" i="1"/>
  <c r="AH250" i="1"/>
  <c r="AI250" i="1"/>
  <c r="AK250" i="1"/>
  <c r="AL250" i="1"/>
  <c r="AM250" i="1"/>
  <c r="AN250" i="1"/>
  <c r="AR250" i="1"/>
  <c r="AT250" i="1"/>
  <c r="AU250" i="1"/>
  <c r="AV250" i="1"/>
  <c r="AW250" i="1"/>
  <c r="AY250" i="1"/>
  <c r="AZ250" i="1"/>
  <c r="BA250" i="1"/>
  <c r="BB250" i="1"/>
  <c r="BC249" i="1"/>
  <c r="BD250" i="1"/>
  <c r="BE250" i="1"/>
  <c r="BF250" i="1"/>
  <c r="BG250" i="1"/>
  <c r="BI250" i="1"/>
  <c r="BK250" i="1"/>
  <c r="BM250" i="1"/>
  <c r="BO250" i="1"/>
  <c r="BQ250" i="1"/>
  <c r="BS250" i="1"/>
  <c r="BU250" i="1"/>
  <c r="BW250" i="1"/>
  <c r="BY250" i="1"/>
  <c r="CA250" i="1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AQ249" i="1"/>
  <c r="AP249" i="1"/>
  <c r="I248" i="1"/>
  <c r="J249" i="1"/>
  <c r="H249" i="1"/>
  <c r="F249" i="1"/>
  <c r="D249" i="1"/>
  <c r="K249" i="1"/>
  <c r="L249" i="1"/>
  <c r="M249" i="1"/>
  <c r="N249" i="1"/>
  <c r="O249" i="1"/>
  <c r="P249" i="1"/>
  <c r="Q249" i="1"/>
  <c r="R249" i="1"/>
  <c r="S249" i="1"/>
  <c r="T249" i="1"/>
  <c r="U249" i="1"/>
  <c r="W248" i="1"/>
  <c r="X249" i="1"/>
  <c r="Y249" i="1"/>
  <c r="AB249" i="1"/>
  <c r="AA248" i="1"/>
  <c r="AC249" i="1"/>
  <c r="AF249" i="1"/>
  <c r="AD247" i="1"/>
  <c r="AE248" i="1"/>
  <c r="AG249" i="1"/>
  <c r="AH249" i="1"/>
  <c r="AI249" i="1"/>
  <c r="AK249" i="1"/>
  <c r="AL249" i="1"/>
  <c r="AM249" i="1"/>
  <c r="AN249" i="1"/>
  <c r="AR249" i="1"/>
  <c r="AT249" i="1"/>
  <c r="AU249" i="1"/>
  <c r="AV249" i="1"/>
  <c r="AW249" i="1"/>
  <c r="AY249" i="1"/>
  <c r="AZ249" i="1"/>
  <c r="BA249" i="1"/>
  <c r="BB249" i="1"/>
  <c r="BC248" i="1"/>
  <c r="BD249" i="1"/>
  <c r="BE249" i="1"/>
  <c r="BF249" i="1"/>
  <c r="BG249" i="1"/>
  <c r="BI249" i="1"/>
  <c r="BK249" i="1"/>
  <c r="BM249" i="1"/>
  <c r="BO249" i="1"/>
  <c r="BQ249" i="1"/>
  <c r="BS249" i="1"/>
  <c r="BU249" i="1"/>
  <c r="BW249" i="1"/>
  <c r="BY249" i="1"/>
  <c r="CA249" i="1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AQ248" i="1"/>
  <c r="AP248" i="1"/>
  <c r="I247" i="1"/>
  <c r="J248" i="1"/>
  <c r="H248" i="1"/>
  <c r="F248" i="1"/>
  <c r="D248" i="1"/>
  <c r="K248" i="1"/>
  <c r="L248" i="1"/>
  <c r="M248" i="1"/>
  <c r="N248" i="1"/>
  <c r="O248" i="1"/>
  <c r="P248" i="1"/>
  <c r="Q248" i="1"/>
  <c r="R248" i="1"/>
  <c r="S248" i="1"/>
  <c r="T248" i="1"/>
  <c r="U248" i="1"/>
  <c r="W247" i="1"/>
  <c r="X248" i="1"/>
  <c r="Y248" i="1"/>
  <c r="AB248" i="1"/>
  <c r="AA247" i="1"/>
  <c r="AC248" i="1"/>
  <c r="AF248" i="1"/>
  <c r="AD246" i="1"/>
  <c r="AE247" i="1"/>
  <c r="AG248" i="1"/>
  <c r="AH248" i="1"/>
  <c r="AI248" i="1"/>
  <c r="AK248" i="1"/>
  <c r="AL248" i="1"/>
  <c r="AM248" i="1"/>
  <c r="AN248" i="1"/>
  <c r="AR248" i="1"/>
  <c r="AT248" i="1"/>
  <c r="AU248" i="1"/>
  <c r="AV248" i="1"/>
  <c r="AW248" i="1"/>
  <c r="AY248" i="1"/>
  <c r="AZ248" i="1"/>
  <c r="BA248" i="1"/>
  <c r="BB248" i="1"/>
  <c r="BC247" i="1"/>
  <c r="BD248" i="1"/>
  <c r="BE248" i="1"/>
  <c r="BF248" i="1"/>
  <c r="BG248" i="1"/>
  <c r="BI248" i="1"/>
  <c r="BK248" i="1"/>
  <c r="BM248" i="1"/>
  <c r="BO248" i="1"/>
  <c r="BQ248" i="1"/>
  <c r="BS248" i="1"/>
  <c r="BU248" i="1"/>
  <c r="BW248" i="1"/>
  <c r="BY248" i="1"/>
  <c r="CA248" i="1"/>
  <c r="AQ247" i="1"/>
  <c r="AP247" i="1"/>
  <c r="I246" i="1"/>
  <c r="J247" i="1"/>
  <c r="H247" i="1"/>
  <c r="F247" i="1"/>
  <c r="D247" i="1"/>
  <c r="K247" i="1"/>
  <c r="L247" i="1"/>
  <c r="M247" i="1"/>
  <c r="N247" i="1"/>
  <c r="O247" i="1"/>
  <c r="P247" i="1"/>
  <c r="Q247" i="1"/>
  <c r="R247" i="1"/>
  <c r="S247" i="1"/>
  <c r="T247" i="1"/>
  <c r="U247" i="1"/>
  <c r="W246" i="1"/>
  <c r="X247" i="1"/>
  <c r="Y247" i="1"/>
  <c r="AB247" i="1"/>
  <c r="AA246" i="1"/>
  <c r="AC247" i="1"/>
  <c r="AF247" i="1"/>
  <c r="AD245" i="1"/>
  <c r="AE246" i="1"/>
  <c r="AG247" i="1"/>
  <c r="AH247" i="1"/>
  <c r="AI247" i="1"/>
  <c r="AK247" i="1"/>
  <c r="AL247" i="1"/>
  <c r="AM247" i="1"/>
  <c r="AN247" i="1"/>
  <c r="AR247" i="1"/>
  <c r="AT247" i="1"/>
  <c r="AU247" i="1"/>
  <c r="AV247" i="1"/>
  <c r="AW247" i="1"/>
  <c r="AY247" i="1"/>
  <c r="AZ247" i="1"/>
  <c r="BA247" i="1"/>
  <c r="BB247" i="1"/>
  <c r="BC246" i="1"/>
  <c r="BD247" i="1"/>
  <c r="BE247" i="1"/>
  <c r="BF247" i="1"/>
  <c r="BG247" i="1"/>
  <c r="BI247" i="1"/>
  <c r="BK247" i="1"/>
  <c r="BM247" i="1"/>
  <c r="BO247" i="1"/>
  <c r="BQ247" i="1"/>
  <c r="BS247" i="1"/>
  <c r="BU247" i="1"/>
  <c r="BW247" i="1"/>
  <c r="BY247" i="1"/>
  <c r="CA247" i="1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AQ246" i="1"/>
  <c r="AP246" i="1"/>
  <c r="I245" i="1"/>
  <c r="J246" i="1"/>
  <c r="H246" i="1"/>
  <c r="F246" i="1"/>
  <c r="D246" i="1"/>
  <c r="K246" i="1"/>
  <c r="L246" i="1"/>
  <c r="M246" i="1"/>
  <c r="N246" i="1"/>
  <c r="O246" i="1"/>
  <c r="P246" i="1"/>
  <c r="Q246" i="1"/>
  <c r="R246" i="1"/>
  <c r="S246" i="1"/>
  <c r="T246" i="1"/>
  <c r="U246" i="1"/>
  <c r="W245" i="1"/>
  <c r="X246" i="1"/>
  <c r="Y246" i="1"/>
  <c r="AB246" i="1"/>
  <c r="AA245" i="1"/>
  <c r="AC246" i="1"/>
  <c r="AF246" i="1"/>
  <c r="AD244" i="1"/>
  <c r="AE245" i="1"/>
  <c r="AG246" i="1"/>
  <c r="AH246" i="1"/>
  <c r="AI246" i="1"/>
  <c r="AK246" i="1"/>
  <c r="AL246" i="1"/>
  <c r="AM246" i="1"/>
  <c r="AN246" i="1"/>
  <c r="AR246" i="1"/>
  <c r="AT246" i="1"/>
  <c r="AU246" i="1"/>
  <c r="AV246" i="1"/>
  <c r="AW246" i="1"/>
  <c r="AY246" i="1"/>
  <c r="AZ246" i="1"/>
  <c r="BA246" i="1"/>
  <c r="BB246" i="1"/>
  <c r="BC245" i="1"/>
  <c r="BD246" i="1"/>
  <c r="BE246" i="1"/>
  <c r="BF246" i="1"/>
  <c r="BG246" i="1"/>
  <c r="BI246" i="1"/>
  <c r="BK246" i="1"/>
  <c r="BM246" i="1"/>
  <c r="BO246" i="1"/>
  <c r="BQ246" i="1"/>
  <c r="BS246" i="1"/>
  <c r="BU246" i="1"/>
  <c r="BW246" i="1"/>
  <c r="BY246" i="1"/>
  <c r="CA246" i="1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AQ245" i="1"/>
  <c r="AP245" i="1"/>
  <c r="I244" i="1"/>
  <c r="J245" i="1"/>
  <c r="H245" i="1"/>
  <c r="H244" i="1"/>
  <c r="F245" i="1"/>
  <c r="D245" i="1"/>
  <c r="K245" i="1"/>
  <c r="L245" i="1"/>
  <c r="M245" i="1"/>
  <c r="N245" i="1"/>
  <c r="O245" i="1"/>
  <c r="P245" i="1"/>
  <c r="Q245" i="1"/>
  <c r="R245" i="1"/>
  <c r="S245" i="1"/>
  <c r="T245" i="1"/>
  <c r="U245" i="1"/>
  <c r="W244" i="1"/>
  <c r="X245" i="1"/>
  <c r="Y245" i="1"/>
  <c r="AB245" i="1"/>
  <c r="AA244" i="1"/>
  <c r="AC245" i="1"/>
  <c r="AF245" i="1"/>
  <c r="AD243" i="1"/>
  <c r="AE244" i="1"/>
  <c r="AG245" i="1"/>
  <c r="AH245" i="1"/>
  <c r="AI245" i="1"/>
  <c r="AK245" i="1"/>
  <c r="AL245" i="1"/>
  <c r="AM245" i="1"/>
  <c r="AN245" i="1"/>
  <c r="AR245" i="1"/>
  <c r="AT245" i="1"/>
  <c r="AU245" i="1"/>
  <c r="AV245" i="1"/>
  <c r="AW245" i="1"/>
  <c r="AY245" i="1"/>
  <c r="AZ245" i="1"/>
  <c r="BA245" i="1"/>
  <c r="BB245" i="1"/>
  <c r="BC244" i="1"/>
  <c r="BD245" i="1"/>
  <c r="BE245" i="1"/>
  <c r="BF245" i="1"/>
  <c r="BG245" i="1"/>
  <c r="BI245" i="1"/>
  <c r="BK245" i="1"/>
  <c r="BM245" i="1"/>
  <c r="BO245" i="1"/>
  <c r="BQ245" i="1"/>
  <c r="BS245" i="1"/>
  <c r="BU245" i="1"/>
  <c r="BW245" i="1"/>
  <c r="BY245" i="1"/>
  <c r="CA245" i="1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AQ244" i="1"/>
  <c r="AP244" i="1"/>
  <c r="I243" i="1"/>
  <c r="J244" i="1"/>
  <c r="F244" i="1"/>
  <c r="D244" i="1"/>
  <c r="K244" i="1"/>
  <c r="L244" i="1"/>
  <c r="M244" i="1"/>
  <c r="N244" i="1"/>
  <c r="O244" i="1"/>
  <c r="P244" i="1"/>
  <c r="Q244" i="1"/>
  <c r="R244" i="1"/>
  <c r="S244" i="1"/>
  <c r="T244" i="1"/>
  <c r="U244" i="1"/>
  <c r="W243" i="1"/>
  <c r="X244" i="1"/>
  <c r="Y244" i="1"/>
  <c r="AB244" i="1"/>
  <c r="AA243" i="1"/>
  <c r="AC244" i="1"/>
  <c r="AF244" i="1"/>
  <c r="AD242" i="1"/>
  <c r="AE243" i="1"/>
  <c r="AG244" i="1"/>
  <c r="AH244" i="1"/>
  <c r="AI244" i="1"/>
  <c r="AK244" i="1"/>
  <c r="AL244" i="1"/>
  <c r="AM244" i="1"/>
  <c r="AN244" i="1"/>
  <c r="AR244" i="1"/>
  <c r="AT244" i="1"/>
  <c r="AU244" i="1"/>
  <c r="AV244" i="1"/>
  <c r="AW244" i="1"/>
  <c r="AY244" i="1"/>
  <c r="AZ244" i="1"/>
  <c r="BA244" i="1"/>
  <c r="BB244" i="1"/>
  <c r="BC243" i="1"/>
  <c r="BD244" i="1"/>
  <c r="BE244" i="1"/>
  <c r="BF244" i="1"/>
  <c r="BG244" i="1"/>
  <c r="BI244" i="1"/>
  <c r="BK244" i="1"/>
  <c r="BM244" i="1"/>
  <c r="BO244" i="1"/>
  <c r="BQ244" i="1"/>
  <c r="BS244" i="1"/>
  <c r="BU244" i="1"/>
  <c r="BW244" i="1"/>
  <c r="BY244" i="1"/>
  <c r="CA244" i="1"/>
  <c r="D3288" i="3"/>
  <c r="D3287" i="3"/>
  <c r="D3286" i="3"/>
  <c r="D3285" i="3"/>
  <c r="D3284" i="3"/>
  <c r="D3283" i="3"/>
  <c r="D3282" i="3"/>
  <c r="D3281" i="3"/>
  <c r="D3280" i="3"/>
  <c r="AQ243" i="1"/>
  <c r="AP243" i="1"/>
  <c r="I242" i="1"/>
  <c r="J243" i="1"/>
  <c r="H243" i="1"/>
  <c r="F243" i="1"/>
  <c r="D243" i="1"/>
  <c r="K243" i="1"/>
  <c r="L243" i="1"/>
  <c r="M243" i="1"/>
  <c r="N243" i="1"/>
  <c r="O243" i="1"/>
  <c r="P243" i="1"/>
  <c r="Q243" i="1"/>
  <c r="R243" i="1"/>
  <c r="S243" i="1"/>
  <c r="T243" i="1"/>
  <c r="U243" i="1"/>
  <c r="W242" i="1"/>
  <c r="X243" i="1"/>
  <c r="Y243" i="1"/>
  <c r="AB243" i="1"/>
  <c r="AA242" i="1"/>
  <c r="AC243" i="1"/>
  <c r="AF243" i="1"/>
  <c r="AD241" i="1"/>
  <c r="AE242" i="1"/>
  <c r="AG243" i="1"/>
  <c r="AH243" i="1"/>
  <c r="AI243" i="1"/>
  <c r="AK243" i="1"/>
  <c r="AL243" i="1"/>
  <c r="AM243" i="1"/>
  <c r="AN243" i="1"/>
  <c r="AR243" i="1"/>
  <c r="AT243" i="1"/>
  <c r="AU243" i="1"/>
  <c r="AV243" i="1"/>
  <c r="AW243" i="1"/>
  <c r="AY243" i="1"/>
  <c r="AZ243" i="1"/>
  <c r="BA243" i="1"/>
  <c r="BB243" i="1"/>
  <c r="BC242" i="1"/>
  <c r="BD243" i="1"/>
  <c r="BE243" i="1"/>
  <c r="BF243" i="1"/>
  <c r="BG243" i="1"/>
  <c r="BI243" i="1"/>
  <c r="BK243" i="1"/>
  <c r="BM243" i="1"/>
  <c r="BO243" i="1"/>
  <c r="BQ243" i="1"/>
  <c r="BS243" i="1"/>
  <c r="BU243" i="1"/>
  <c r="BW243" i="1"/>
  <c r="BY243" i="1"/>
  <c r="CA243" i="1"/>
  <c r="AQ242" i="1"/>
  <c r="AP242" i="1"/>
  <c r="I241" i="1"/>
  <c r="J242" i="1"/>
  <c r="H242" i="1"/>
  <c r="F242" i="1"/>
  <c r="F241" i="1"/>
  <c r="D242" i="1"/>
  <c r="K242" i="1"/>
  <c r="L242" i="1"/>
  <c r="M242" i="1"/>
  <c r="N242" i="1"/>
  <c r="O242" i="1"/>
  <c r="P242" i="1"/>
  <c r="Q242" i="1"/>
  <c r="R242" i="1"/>
  <c r="S242" i="1"/>
  <c r="T242" i="1"/>
  <c r="U242" i="1"/>
  <c r="W241" i="1"/>
  <c r="X242" i="1"/>
  <c r="Y242" i="1"/>
  <c r="AB242" i="1"/>
  <c r="AA241" i="1"/>
  <c r="AC242" i="1"/>
  <c r="AF242" i="1"/>
  <c r="AD240" i="1"/>
  <c r="AE241" i="1"/>
  <c r="AG242" i="1"/>
  <c r="AH242" i="1"/>
  <c r="AI242" i="1"/>
  <c r="AK242" i="1"/>
  <c r="AL242" i="1"/>
  <c r="AM242" i="1"/>
  <c r="AN242" i="1"/>
  <c r="AR242" i="1"/>
  <c r="AT242" i="1"/>
  <c r="AU242" i="1"/>
  <c r="AV242" i="1"/>
  <c r="AW242" i="1"/>
  <c r="AY242" i="1"/>
  <c r="AZ242" i="1"/>
  <c r="BA242" i="1"/>
  <c r="BB242" i="1"/>
  <c r="BC241" i="1"/>
  <c r="BD242" i="1"/>
  <c r="BE242" i="1"/>
  <c r="BF242" i="1"/>
  <c r="BG242" i="1"/>
  <c r="BI242" i="1"/>
  <c r="BK242" i="1"/>
  <c r="BM242" i="1"/>
  <c r="BO242" i="1"/>
  <c r="BQ242" i="1"/>
  <c r="BS242" i="1"/>
  <c r="BU242" i="1"/>
  <c r="BW242" i="1"/>
  <c r="BY242" i="1"/>
  <c r="CA242" i="1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AQ241" i="1"/>
  <c r="AP241" i="1"/>
  <c r="I240" i="1"/>
  <c r="J241" i="1"/>
  <c r="H241" i="1"/>
  <c r="D241" i="1"/>
  <c r="K241" i="1"/>
  <c r="L241" i="1"/>
  <c r="M241" i="1"/>
  <c r="N241" i="1"/>
  <c r="O241" i="1"/>
  <c r="P241" i="1"/>
  <c r="Q241" i="1"/>
  <c r="R241" i="1"/>
  <c r="S241" i="1"/>
  <c r="T241" i="1"/>
  <c r="U241" i="1"/>
  <c r="W240" i="1"/>
  <c r="X241" i="1"/>
  <c r="Y241" i="1"/>
  <c r="AB241" i="1"/>
  <c r="AA240" i="1"/>
  <c r="AC241" i="1"/>
  <c r="AF241" i="1"/>
  <c r="AD239" i="1"/>
  <c r="AE240" i="1"/>
  <c r="AG241" i="1"/>
  <c r="AH241" i="1"/>
  <c r="AI241" i="1"/>
  <c r="AK241" i="1"/>
  <c r="AL241" i="1"/>
  <c r="AM241" i="1"/>
  <c r="AN241" i="1"/>
  <c r="AR241" i="1"/>
  <c r="AT241" i="1"/>
  <c r="AU241" i="1"/>
  <c r="AV241" i="1"/>
  <c r="AW241" i="1"/>
  <c r="AY241" i="1"/>
  <c r="AZ241" i="1"/>
  <c r="BA241" i="1"/>
  <c r="BB241" i="1"/>
  <c r="BC240" i="1"/>
  <c r="BD241" i="1"/>
  <c r="BE241" i="1"/>
  <c r="BF241" i="1"/>
  <c r="BG241" i="1"/>
  <c r="BI241" i="1"/>
  <c r="BK241" i="1"/>
  <c r="BM241" i="1"/>
  <c r="BO241" i="1"/>
  <c r="BQ241" i="1"/>
  <c r="BS241" i="1"/>
  <c r="BU241" i="1"/>
  <c r="BW241" i="1"/>
  <c r="BY241" i="1"/>
  <c r="CA241" i="1"/>
  <c r="D3255" i="3"/>
  <c r="D3254" i="3"/>
  <c r="D3253" i="3"/>
  <c r="D3252" i="3"/>
  <c r="D3251" i="3"/>
  <c r="D3250" i="3"/>
  <c r="D3249" i="3"/>
  <c r="D3248" i="3"/>
  <c r="D3247" i="3"/>
  <c r="D3246" i="3"/>
  <c r="D3245" i="3"/>
  <c r="AQ240" i="1"/>
  <c r="AP240" i="1"/>
  <c r="I239" i="1"/>
  <c r="J240" i="1"/>
  <c r="H240" i="1"/>
  <c r="F240" i="1"/>
  <c r="D240" i="1"/>
  <c r="K240" i="1"/>
  <c r="L240" i="1"/>
  <c r="M240" i="1"/>
  <c r="N240" i="1"/>
  <c r="O240" i="1"/>
  <c r="P240" i="1"/>
  <c r="Q240" i="1"/>
  <c r="R240" i="1"/>
  <c r="S240" i="1"/>
  <c r="T240" i="1"/>
  <c r="U240" i="1"/>
  <c r="W239" i="1"/>
  <c r="X240" i="1"/>
  <c r="Y240" i="1"/>
  <c r="AB240" i="1"/>
  <c r="AA239" i="1"/>
  <c r="AC240" i="1"/>
  <c r="AF240" i="1"/>
  <c r="AD238" i="1"/>
  <c r="AE239" i="1"/>
  <c r="AG240" i="1"/>
  <c r="AH240" i="1"/>
  <c r="AI240" i="1"/>
  <c r="AK240" i="1"/>
  <c r="AL240" i="1"/>
  <c r="AM240" i="1"/>
  <c r="AN240" i="1"/>
  <c r="AR240" i="1"/>
  <c r="AT240" i="1"/>
  <c r="AU240" i="1"/>
  <c r="AV240" i="1"/>
  <c r="AW240" i="1"/>
  <c r="AY240" i="1"/>
  <c r="AZ240" i="1"/>
  <c r="BA240" i="1"/>
  <c r="BB240" i="1"/>
  <c r="BF240" i="1"/>
  <c r="BG240" i="1"/>
  <c r="BI240" i="1"/>
  <c r="BK240" i="1"/>
  <c r="BM240" i="1"/>
  <c r="BO240" i="1"/>
  <c r="BQ240" i="1"/>
  <c r="BS240" i="1"/>
  <c r="BU240" i="1"/>
  <c r="BW240" i="1"/>
  <c r="BY240" i="1"/>
  <c r="CA240" i="1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AQ239" i="1"/>
  <c r="AP239" i="1"/>
  <c r="I238" i="1"/>
  <c r="J239" i="1"/>
  <c r="H239" i="1"/>
  <c r="F239" i="1"/>
  <c r="D239" i="1"/>
  <c r="K239" i="1"/>
  <c r="L239" i="1"/>
  <c r="M239" i="1"/>
  <c r="N239" i="1"/>
  <c r="O239" i="1"/>
  <c r="P239" i="1"/>
  <c r="Q239" i="1"/>
  <c r="R239" i="1"/>
  <c r="S239" i="1"/>
  <c r="T239" i="1"/>
  <c r="U239" i="1"/>
  <c r="W238" i="1"/>
  <c r="X239" i="1"/>
  <c r="Y239" i="1"/>
  <c r="AB239" i="1"/>
  <c r="AA238" i="1"/>
  <c r="AC239" i="1"/>
  <c r="AF239" i="1"/>
  <c r="AD237" i="1"/>
  <c r="AE238" i="1"/>
  <c r="AG239" i="1"/>
  <c r="AH239" i="1"/>
  <c r="AI239" i="1"/>
  <c r="AK239" i="1"/>
  <c r="AL239" i="1"/>
  <c r="AM239" i="1"/>
  <c r="AN239" i="1"/>
  <c r="AR239" i="1"/>
  <c r="AT239" i="1"/>
  <c r="AU239" i="1"/>
  <c r="AV239" i="1"/>
  <c r="AW239" i="1"/>
  <c r="AY239" i="1"/>
  <c r="AZ239" i="1"/>
  <c r="BA239" i="1"/>
  <c r="BB239" i="1"/>
  <c r="BC239" i="1"/>
  <c r="BC238" i="1"/>
  <c r="BD239" i="1"/>
  <c r="BE239" i="1"/>
  <c r="BF239" i="1"/>
  <c r="BG239" i="1"/>
  <c r="BI239" i="1"/>
  <c r="BK239" i="1"/>
  <c r="BM239" i="1"/>
  <c r="BO239" i="1"/>
  <c r="BQ239" i="1"/>
  <c r="BS239" i="1"/>
  <c r="BU239" i="1"/>
  <c r="BW239" i="1"/>
  <c r="BY239" i="1"/>
  <c r="CA239" i="1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AQ238" i="1"/>
  <c r="AP238" i="1"/>
  <c r="I237" i="1"/>
  <c r="J238" i="1"/>
  <c r="H238" i="1"/>
  <c r="F238" i="1"/>
  <c r="D238" i="1"/>
  <c r="K238" i="1"/>
  <c r="L238" i="1"/>
  <c r="M238" i="1"/>
  <c r="N238" i="1"/>
  <c r="O238" i="1"/>
  <c r="P238" i="1"/>
  <c r="Q238" i="1"/>
  <c r="R238" i="1"/>
  <c r="S238" i="1"/>
  <c r="T238" i="1"/>
  <c r="U238" i="1"/>
  <c r="W237" i="1"/>
  <c r="X238" i="1"/>
  <c r="Y238" i="1"/>
  <c r="AB238" i="1"/>
  <c r="AA237" i="1"/>
  <c r="AC238" i="1"/>
  <c r="AF238" i="1"/>
  <c r="AD236" i="1"/>
  <c r="AE237" i="1"/>
  <c r="AG238" i="1"/>
  <c r="AH238" i="1"/>
  <c r="AI238" i="1"/>
  <c r="AK238" i="1"/>
  <c r="AL238" i="1"/>
  <c r="AM238" i="1"/>
  <c r="AN238" i="1"/>
  <c r="AR238" i="1"/>
  <c r="AT238" i="1"/>
  <c r="AU238" i="1"/>
  <c r="AV238" i="1"/>
  <c r="AW238" i="1"/>
  <c r="AY238" i="1"/>
  <c r="AZ238" i="1"/>
  <c r="BA238" i="1"/>
  <c r="BB238" i="1"/>
  <c r="BC237" i="1"/>
  <c r="BD238" i="1"/>
  <c r="BE238" i="1"/>
  <c r="BF238" i="1"/>
  <c r="BG238" i="1"/>
  <c r="BI238" i="1"/>
  <c r="BK238" i="1"/>
  <c r="BM238" i="1"/>
  <c r="BO238" i="1"/>
  <c r="BQ238" i="1"/>
  <c r="BS238" i="1"/>
  <c r="BU238" i="1"/>
  <c r="BW238" i="1"/>
  <c r="BY238" i="1"/>
  <c r="CA238" i="1"/>
  <c r="AQ237" i="1"/>
  <c r="AP237" i="1"/>
  <c r="I236" i="1"/>
  <c r="J237" i="1"/>
  <c r="H237" i="1"/>
  <c r="F237" i="1"/>
  <c r="D237" i="1"/>
  <c r="K237" i="1"/>
  <c r="L237" i="1"/>
  <c r="M237" i="1"/>
  <c r="N237" i="1"/>
  <c r="O237" i="1"/>
  <c r="P237" i="1"/>
  <c r="Q237" i="1"/>
  <c r="R237" i="1"/>
  <c r="S237" i="1"/>
  <c r="T237" i="1"/>
  <c r="U237" i="1"/>
  <c r="W236" i="1"/>
  <c r="X237" i="1"/>
  <c r="Y237" i="1"/>
  <c r="AB237" i="1"/>
  <c r="AA236" i="1"/>
  <c r="AC237" i="1"/>
  <c r="AF237" i="1"/>
  <c r="AD235" i="1"/>
  <c r="AE236" i="1"/>
  <c r="AG237" i="1"/>
  <c r="AH237" i="1"/>
  <c r="AI237" i="1"/>
  <c r="AK237" i="1"/>
  <c r="AL237" i="1"/>
  <c r="AM237" i="1"/>
  <c r="AN237" i="1"/>
  <c r="AR237" i="1"/>
  <c r="AT237" i="1"/>
  <c r="AU237" i="1"/>
  <c r="AV237" i="1"/>
  <c r="AW237" i="1"/>
  <c r="AY237" i="1"/>
  <c r="AZ237" i="1"/>
  <c r="BA237" i="1"/>
  <c r="BB237" i="1"/>
  <c r="BF237" i="1"/>
  <c r="BG237" i="1"/>
  <c r="BI237" i="1"/>
  <c r="BK237" i="1"/>
  <c r="BM237" i="1"/>
  <c r="BO237" i="1"/>
  <c r="BQ237" i="1"/>
  <c r="BS237" i="1"/>
  <c r="BU237" i="1"/>
  <c r="BW237" i="1"/>
  <c r="BY237" i="1"/>
  <c r="CA237" i="1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AQ236" i="1"/>
  <c r="AP236" i="1"/>
  <c r="I235" i="1"/>
  <c r="J236" i="1"/>
  <c r="H236" i="1"/>
  <c r="F236" i="1"/>
  <c r="D236" i="1"/>
  <c r="K236" i="1"/>
  <c r="L236" i="1"/>
  <c r="M236" i="1"/>
  <c r="N236" i="1"/>
  <c r="O236" i="1"/>
  <c r="P236" i="1"/>
  <c r="Q236" i="1"/>
  <c r="R236" i="1"/>
  <c r="S236" i="1"/>
  <c r="T236" i="1"/>
  <c r="U236" i="1"/>
  <c r="W235" i="1"/>
  <c r="X236" i="1"/>
  <c r="Y236" i="1"/>
  <c r="AB236" i="1"/>
  <c r="AA235" i="1"/>
  <c r="AC236" i="1"/>
  <c r="AF236" i="1"/>
  <c r="AD234" i="1"/>
  <c r="AE235" i="1"/>
  <c r="AG236" i="1"/>
  <c r="AH236" i="1"/>
  <c r="AI236" i="1"/>
  <c r="AK236" i="1"/>
  <c r="AL236" i="1"/>
  <c r="AM236" i="1"/>
  <c r="AN236" i="1"/>
  <c r="AR236" i="1"/>
  <c r="AT236" i="1"/>
  <c r="AU236" i="1"/>
  <c r="AV236" i="1"/>
  <c r="AW236" i="1"/>
  <c r="AY236" i="1"/>
  <c r="AZ236" i="1"/>
  <c r="BA236" i="1"/>
  <c r="BB236" i="1"/>
  <c r="BC236" i="1"/>
  <c r="BC235" i="1"/>
  <c r="BD236" i="1"/>
  <c r="BE236" i="1"/>
  <c r="BF236" i="1"/>
  <c r="BG236" i="1"/>
  <c r="BI236" i="1"/>
  <c r="BK236" i="1"/>
  <c r="BM236" i="1"/>
  <c r="BO236" i="1"/>
  <c r="BQ236" i="1"/>
  <c r="BS236" i="1"/>
  <c r="BU236" i="1"/>
  <c r="BW236" i="1"/>
  <c r="BY236" i="1"/>
  <c r="CA236" i="1"/>
  <c r="AQ235" i="1"/>
  <c r="AP235" i="1"/>
  <c r="I234" i="1"/>
  <c r="J235" i="1"/>
  <c r="H235" i="1"/>
  <c r="H234" i="1"/>
  <c r="F235" i="1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235" i="1"/>
  <c r="D3141" i="3"/>
  <c r="K235" i="1"/>
  <c r="L235" i="1"/>
  <c r="M235" i="1"/>
  <c r="N235" i="1"/>
  <c r="O235" i="1"/>
  <c r="P235" i="1"/>
  <c r="Q235" i="1"/>
  <c r="R235" i="1"/>
  <c r="S235" i="1"/>
  <c r="T235" i="1"/>
  <c r="U235" i="1"/>
  <c r="W234" i="1"/>
  <c r="X235" i="1"/>
  <c r="Y235" i="1"/>
  <c r="AB235" i="1"/>
  <c r="AA234" i="1"/>
  <c r="AC235" i="1"/>
  <c r="AF235" i="1"/>
  <c r="AD233" i="1"/>
  <c r="AE234" i="1"/>
  <c r="AG235" i="1"/>
  <c r="AH235" i="1"/>
  <c r="AI235" i="1"/>
  <c r="AK235" i="1"/>
  <c r="AL235" i="1"/>
  <c r="AM235" i="1"/>
  <c r="AN235" i="1"/>
  <c r="AR235" i="1"/>
  <c r="AT235" i="1"/>
  <c r="AU235" i="1"/>
  <c r="AV235" i="1"/>
  <c r="AW235" i="1"/>
  <c r="AY235" i="1"/>
  <c r="AZ235" i="1"/>
  <c r="BA235" i="1"/>
  <c r="BB235" i="1"/>
  <c r="BC234" i="1"/>
  <c r="BD235" i="1"/>
  <c r="BE235" i="1"/>
  <c r="BF235" i="1"/>
  <c r="BG235" i="1"/>
  <c r="BI235" i="1"/>
  <c r="BK235" i="1"/>
  <c r="BM235" i="1"/>
  <c r="BO235" i="1"/>
  <c r="BQ235" i="1"/>
  <c r="BS235" i="1"/>
  <c r="BU235" i="1"/>
  <c r="BW235" i="1"/>
  <c r="BY235" i="1"/>
  <c r="CA235" i="1"/>
  <c r="AQ234" i="1"/>
  <c r="AP234" i="1"/>
  <c r="I233" i="1"/>
  <c r="J234" i="1"/>
  <c r="F234" i="1"/>
  <c r="D234" i="1"/>
  <c r="D3140" i="3"/>
  <c r="D3139" i="3"/>
  <c r="D3138" i="3"/>
  <c r="D3137" i="3"/>
  <c r="D3136" i="3"/>
  <c r="D3135" i="3"/>
  <c r="D3134" i="3"/>
  <c r="D3133" i="3"/>
  <c r="D3131" i="3"/>
  <c r="D3130" i="3"/>
  <c r="D3129" i="3"/>
  <c r="D3128" i="3"/>
  <c r="CA234" i="1"/>
  <c r="BY234" i="1"/>
  <c r="BW234" i="1"/>
  <c r="BU234" i="1"/>
  <c r="BS234" i="1"/>
  <c r="BQ234" i="1"/>
  <c r="BO234" i="1"/>
  <c r="BM234" i="1"/>
  <c r="BK234" i="1"/>
  <c r="BI234" i="1"/>
  <c r="BB234" i="1"/>
  <c r="BA234" i="1"/>
  <c r="AZ234" i="1"/>
  <c r="AY234" i="1"/>
  <c r="AW234" i="1"/>
  <c r="AV234" i="1"/>
  <c r="AU234" i="1"/>
  <c r="AT234" i="1"/>
  <c r="AR234" i="1"/>
  <c r="AN234" i="1"/>
  <c r="AM234" i="1"/>
  <c r="AL234" i="1"/>
  <c r="AK234" i="1"/>
  <c r="AB234" i="1"/>
  <c r="AA233" i="1"/>
  <c r="AC234" i="1"/>
  <c r="Y234" i="1"/>
  <c r="W233" i="1"/>
  <c r="X234" i="1"/>
  <c r="U234" i="1"/>
  <c r="T234" i="1"/>
  <c r="S234" i="1"/>
  <c r="R234" i="1"/>
  <c r="Q234" i="1"/>
  <c r="P234" i="1"/>
  <c r="O234" i="1"/>
  <c r="N234" i="1"/>
  <c r="M234" i="1"/>
  <c r="L234" i="1"/>
  <c r="K234" i="1"/>
  <c r="AI234" i="1"/>
  <c r="AF234" i="1"/>
  <c r="BG234" i="1"/>
  <c r="BF234" i="1"/>
  <c r="AQ233" i="1"/>
  <c r="AP233" i="1"/>
  <c r="I232" i="1"/>
  <c r="J233" i="1"/>
  <c r="H233" i="1"/>
  <c r="F233" i="1"/>
  <c r="D233" i="1"/>
  <c r="K233" i="1"/>
  <c r="L233" i="1"/>
  <c r="M233" i="1"/>
  <c r="N233" i="1"/>
  <c r="O233" i="1"/>
  <c r="P233" i="1"/>
  <c r="Q233" i="1"/>
  <c r="R233" i="1"/>
  <c r="S233" i="1"/>
  <c r="T233" i="1"/>
  <c r="U233" i="1"/>
  <c r="W232" i="1"/>
  <c r="X233" i="1"/>
  <c r="Y233" i="1"/>
  <c r="AB233" i="1"/>
  <c r="AA232" i="1"/>
  <c r="AC233" i="1"/>
  <c r="AD232" i="1"/>
  <c r="AE233" i="1"/>
  <c r="AF233" i="1"/>
  <c r="AD231" i="1"/>
  <c r="AE232" i="1"/>
  <c r="AG233" i="1"/>
  <c r="AH233" i="1"/>
  <c r="AI233" i="1"/>
  <c r="AK233" i="1"/>
  <c r="AL233" i="1"/>
  <c r="AM233" i="1"/>
  <c r="AN233" i="1"/>
  <c r="AR233" i="1"/>
  <c r="AT233" i="1"/>
  <c r="AU233" i="1"/>
  <c r="AV233" i="1"/>
  <c r="AW233" i="1"/>
  <c r="AY233" i="1"/>
  <c r="AZ233" i="1"/>
  <c r="BA233" i="1"/>
  <c r="BB233" i="1"/>
  <c r="BC233" i="1"/>
  <c r="BC232" i="1"/>
  <c r="BD233" i="1"/>
  <c r="BE233" i="1"/>
  <c r="BF233" i="1"/>
  <c r="BG233" i="1"/>
  <c r="BI233" i="1"/>
  <c r="BK233" i="1"/>
  <c r="BM233" i="1"/>
  <c r="BO233" i="1"/>
  <c r="BQ233" i="1"/>
  <c r="BS233" i="1"/>
  <c r="BU233" i="1"/>
  <c r="BW233" i="1"/>
  <c r="BY233" i="1"/>
  <c r="CA233" i="1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AQ232" i="1"/>
  <c r="AP232" i="1"/>
  <c r="AP231" i="1"/>
  <c r="I231" i="1"/>
  <c r="J232" i="1"/>
  <c r="H232" i="1"/>
  <c r="F232" i="1"/>
  <c r="D232" i="1"/>
  <c r="K232" i="1"/>
  <c r="L232" i="1"/>
  <c r="M232" i="1"/>
  <c r="N232" i="1"/>
  <c r="O232" i="1"/>
  <c r="P232" i="1"/>
  <c r="Q232" i="1"/>
  <c r="R232" i="1"/>
  <c r="S232" i="1"/>
  <c r="T232" i="1"/>
  <c r="U232" i="1"/>
  <c r="W231" i="1"/>
  <c r="X232" i="1"/>
  <c r="Y232" i="1"/>
  <c r="AB232" i="1"/>
  <c r="AA231" i="1"/>
  <c r="AC232" i="1"/>
  <c r="AF232" i="1"/>
  <c r="AD230" i="1"/>
  <c r="AE231" i="1"/>
  <c r="AG232" i="1"/>
  <c r="AH232" i="1"/>
  <c r="AI232" i="1"/>
  <c r="AK232" i="1"/>
  <c r="AL232" i="1"/>
  <c r="AM232" i="1"/>
  <c r="AN232" i="1"/>
  <c r="AR232" i="1"/>
  <c r="AT232" i="1"/>
  <c r="AU232" i="1"/>
  <c r="AV232" i="1"/>
  <c r="AW232" i="1"/>
  <c r="AY232" i="1"/>
  <c r="AZ232" i="1"/>
  <c r="BA232" i="1"/>
  <c r="BB232" i="1"/>
  <c r="BC231" i="1"/>
  <c r="BD232" i="1"/>
  <c r="BE232" i="1"/>
  <c r="BF232" i="1"/>
  <c r="BG232" i="1"/>
  <c r="BI232" i="1"/>
  <c r="BK232" i="1"/>
  <c r="BM232" i="1"/>
  <c r="BO232" i="1"/>
  <c r="BQ232" i="1"/>
  <c r="BS232" i="1"/>
  <c r="BU232" i="1"/>
  <c r="BW232" i="1"/>
  <c r="BY232" i="1"/>
  <c r="CA232" i="1"/>
  <c r="AQ231" i="1"/>
  <c r="I230" i="1"/>
  <c r="J231" i="1"/>
  <c r="H231" i="1"/>
  <c r="F231" i="1"/>
  <c r="D3098" i="3"/>
  <c r="D3099" i="3"/>
  <c r="D3097" i="3"/>
  <c r="D3096" i="3"/>
  <c r="D3095" i="3"/>
  <c r="D3094" i="3"/>
  <c r="D3093" i="3"/>
  <c r="D231" i="1"/>
  <c r="D3092" i="3"/>
  <c r="D3091" i="3"/>
  <c r="D3090" i="3"/>
  <c r="D3089" i="3"/>
  <c r="D3088" i="3"/>
  <c r="D3087" i="3"/>
  <c r="K231" i="1"/>
  <c r="L231" i="1"/>
  <c r="M231" i="1"/>
  <c r="N231" i="1"/>
  <c r="O231" i="1"/>
  <c r="P231" i="1"/>
  <c r="Q231" i="1"/>
  <c r="R231" i="1"/>
  <c r="S231" i="1"/>
  <c r="T231" i="1"/>
  <c r="U231" i="1"/>
  <c r="W230" i="1"/>
  <c r="X231" i="1"/>
  <c r="Y231" i="1"/>
  <c r="AB231" i="1"/>
  <c r="AA230" i="1"/>
  <c r="AC231" i="1"/>
  <c r="AF231" i="1"/>
  <c r="AD229" i="1"/>
  <c r="AE230" i="1"/>
  <c r="AG231" i="1"/>
  <c r="AH231" i="1"/>
  <c r="AI231" i="1"/>
  <c r="AK231" i="1"/>
  <c r="AL231" i="1"/>
  <c r="AM231" i="1"/>
  <c r="AN231" i="1"/>
  <c r="AR231" i="1"/>
  <c r="AT231" i="1"/>
  <c r="AU231" i="1"/>
  <c r="AV231" i="1"/>
  <c r="AW231" i="1"/>
  <c r="AY231" i="1"/>
  <c r="AZ231" i="1"/>
  <c r="BA231" i="1"/>
  <c r="BB231" i="1"/>
  <c r="BC230" i="1"/>
  <c r="BD231" i="1"/>
  <c r="BE231" i="1"/>
  <c r="BF231" i="1"/>
  <c r="BG231" i="1"/>
  <c r="BI231" i="1"/>
  <c r="BK231" i="1"/>
  <c r="BM231" i="1"/>
  <c r="BO231" i="1"/>
  <c r="BQ231" i="1"/>
  <c r="BS231" i="1"/>
  <c r="BU231" i="1"/>
  <c r="BW231" i="1"/>
  <c r="BY231" i="1"/>
  <c r="CA231" i="1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AQ230" i="1"/>
  <c r="AP230" i="1"/>
  <c r="I229" i="1"/>
  <c r="J230" i="1"/>
  <c r="H230" i="1"/>
  <c r="F230" i="1"/>
  <c r="D230" i="1"/>
  <c r="K230" i="1"/>
  <c r="L230" i="1"/>
  <c r="M230" i="1"/>
  <c r="N230" i="1"/>
  <c r="O230" i="1"/>
  <c r="P230" i="1"/>
  <c r="Q230" i="1"/>
  <c r="R230" i="1"/>
  <c r="S230" i="1"/>
  <c r="T230" i="1"/>
  <c r="U230" i="1"/>
  <c r="W229" i="1"/>
  <c r="X230" i="1"/>
  <c r="Y230" i="1"/>
  <c r="AB230" i="1"/>
  <c r="AA229" i="1"/>
  <c r="AC230" i="1"/>
  <c r="AF230" i="1"/>
  <c r="AD228" i="1"/>
  <c r="AE229" i="1"/>
  <c r="AG230" i="1"/>
  <c r="AH230" i="1"/>
  <c r="AI230" i="1"/>
  <c r="AK230" i="1"/>
  <c r="AL230" i="1"/>
  <c r="AM230" i="1"/>
  <c r="AN230" i="1"/>
  <c r="AR230" i="1"/>
  <c r="AT230" i="1"/>
  <c r="AU230" i="1"/>
  <c r="AV230" i="1"/>
  <c r="AW230" i="1"/>
  <c r="AY230" i="1"/>
  <c r="AZ230" i="1"/>
  <c r="BA230" i="1"/>
  <c r="BB230" i="1"/>
  <c r="BC229" i="1"/>
  <c r="BD230" i="1"/>
  <c r="BE230" i="1"/>
  <c r="BF230" i="1"/>
  <c r="BG230" i="1"/>
  <c r="BI230" i="1"/>
  <c r="BK230" i="1"/>
  <c r="BM230" i="1"/>
  <c r="BO230" i="1"/>
  <c r="BQ230" i="1"/>
  <c r="BS230" i="1"/>
  <c r="BU230" i="1"/>
  <c r="BW230" i="1"/>
  <c r="BY230" i="1"/>
  <c r="CA230" i="1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AQ229" i="1"/>
  <c r="AQ228" i="1"/>
  <c r="AP229" i="1"/>
  <c r="I228" i="1"/>
  <c r="J229" i="1"/>
  <c r="H229" i="1"/>
  <c r="F229" i="1"/>
  <c r="D229" i="1"/>
  <c r="K229" i="1"/>
  <c r="L229" i="1"/>
  <c r="M229" i="1"/>
  <c r="N229" i="1"/>
  <c r="O229" i="1"/>
  <c r="P229" i="1"/>
  <c r="Q229" i="1"/>
  <c r="R229" i="1"/>
  <c r="S229" i="1"/>
  <c r="T229" i="1"/>
  <c r="U229" i="1"/>
  <c r="W228" i="1"/>
  <c r="X229" i="1"/>
  <c r="Y229" i="1"/>
  <c r="AB229" i="1"/>
  <c r="AA228" i="1"/>
  <c r="AC229" i="1"/>
  <c r="AF229" i="1"/>
  <c r="AD227" i="1"/>
  <c r="AE228" i="1"/>
  <c r="AG229" i="1"/>
  <c r="AH229" i="1"/>
  <c r="AI229" i="1"/>
  <c r="AK229" i="1"/>
  <c r="AL229" i="1"/>
  <c r="AM229" i="1"/>
  <c r="AN229" i="1"/>
  <c r="AR229" i="1"/>
  <c r="AT229" i="1"/>
  <c r="AU229" i="1"/>
  <c r="AV229" i="1"/>
  <c r="AW229" i="1"/>
  <c r="AY229" i="1"/>
  <c r="AZ229" i="1"/>
  <c r="BA229" i="1"/>
  <c r="BB229" i="1"/>
  <c r="BC228" i="1"/>
  <c r="BD229" i="1"/>
  <c r="BE229" i="1"/>
  <c r="BF229" i="1"/>
  <c r="BG229" i="1"/>
  <c r="BI229" i="1"/>
  <c r="BK229" i="1"/>
  <c r="BM229" i="1"/>
  <c r="BO229" i="1"/>
  <c r="BQ229" i="1"/>
  <c r="BS229" i="1"/>
  <c r="BU229" i="1"/>
  <c r="BW229" i="1"/>
  <c r="BY229" i="1"/>
  <c r="CA229" i="1"/>
  <c r="AP228" i="1"/>
  <c r="I227" i="1"/>
  <c r="J228" i="1"/>
  <c r="H228" i="1"/>
  <c r="F228" i="1"/>
  <c r="F227" i="1"/>
  <c r="D228" i="1"/>
  <c r="K228" i="1"/>
  <c r="L228" i="1"/>
  <c r="M228" i="1"/>
  <c r="N228" i="1"/>
  <c r="O228" i="1"/>
  <c r="P228" i="1"/>
  <c r="Q228" i="1"/>
  <c r="R228" i="1"/>
  <c r="S228" i="1"/>
  <c r="T228" i="1"/>
  <c r="U228" i="1"/>
  <c r="W227" i="1"/>
  <c r="X228" i="1"/>
  <c r="Y228" i="1"/>
  <c r="AB228" i="1"/>
  <c r="AA227" i="1"/>
  <c r="AC228" i="1"/>
  <c r="AF228" i="1"/>
  <c r="AD226" i="1"/>
  <c r="AE227" i="1"/>
  <c r="AG228" i="1"/>
  <c r="AH228" i="1"/>
  <c r="AI228" i="1"/>
  <c r="AK228" i="1"/>
  <c r="AL228" i="1"/>
  <c r="AM228" i="1"/>
  <c r="AN228" i="1"/>
  <c r="AR228" i="1"/>
  <c r="AT228" i="1"/>
  <c r="AU228" i="1"/>
  <c r="AV228" i="1"/>
  <c r="AW228" i="1"/>
  <c r="AY228" i="1"/>
  <c r="AZ228" i="1"/>
  <c r="BA228" i="1"/>
  <c r="BB228" i="1"/>
  <c r="BC227" i="1"/>
  <c r="BD228" i="1"/>
  <c r="BE228" i="1"/>
  <c r="BF228" i="1"/>
  <c r="BG228" i="1"/>
  <c r="BI228" i="1"/>
  <c r="BK228" i="1"/>
  <c r="BM228" i="1"/>
  <c r="BO228" i="1"/>
  <c r="BQ228" i="1"/>
  <c r="BS228" i="1"/>
  <c r="BU228" i="1"/>
  <c r="BW228" i="1"/>
  <c r="BY228" i="1"/>
  <c r="CA228" i="1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AQ227" i="1"/>
  <c r="AQ226" i="1"/>
  <c r="AP227" i="1"/>
  <c r="I226" i="1"/>
  <c r="J227" i="1"/>
  <c r="H227" i="1"/>
  <c r="F226" i="1"/>
  <c r="D227" i="1"/>
  <c r="K227" i="1"/>
  <c r="L227" i="1"/>
  <c r="M227" i="1"/>
  <c r="N227" i="1"/>
  <c r="O227" i="1"/>
  <c r="P227" i="1"/>
  <c r="Q227" i="1"/>
  <c r="R227" i="1"/>
  <c r="S227" i="1"/>
  <c r="T227" i="1"/>
  <c r="U227" i="1"/>
  <c r="W226" i="1"/>
  <c r="X227" i="1"/>
  <c r="Y227" i="1"/>
  <c r="AB227" i="1"/>
  <c r="AA226" i="1"/>
  <c r="AC227" i="1"/>
  <c r="AF227" i="1"/>
  <c r="AD225" i="1"/>
  <c r="AE226" i="1"/>
  <c r="AG227" i="1"/>
  <c r="AH227" i="1"/>
  <c r="AI227" i="1"/>
  <c r="AK227" i="1"/>
  <c r="AL227" i="1"/>
  <c r="AM227" i="1"/>
  <c r="AN227" i="1"/>
  <c r="AR227" i="1"/>
  <c r="AT227" i="1"/>
  <c r="AU227" i="1"/>
  <c r="AV227" i="1"/>
  <c r="AW227" i="1"/>
  <c r="AY227" i="1"/>
  <c r="AZ227" i="1"/>
  <c r="BA227" i="1"/>
  <c r="BB227" i="1"/>
  <c r="BC226" i="1"/>
  <c r="BD227" i="1"/>
  <c r="BE227" i="1"/>
  <c r="BF227" i="1"/>
  <c r="BG227" i="1"/>
  <c r="BI227" i="1"/>
  <c r="BK227" i="1"/>
  <c r="BM227" i="1"/>
  <c r="BO227" i="1"/>
  <c r="BQ227" i="1"/>
  <c r="BS227" i="1"/>
  <c r="BU227" i="1"/>
  <c r="BW227" i="1"/>
  <c r="BY227" i="1"/>
  <c r="CA227" i="1"/>
  <c r="AP226" i="1"/>
  <c r="I225" i="1"/>
  <c r="J226" i="1"/>
  <c r="I224" i="1"/>
  <c r="J225" i="1"/>
  <c r="H226" i="1"/>
  <c r="D226" i="1"/>
  <c r="K226" i="1"/>
  <c r="L226" i="1"/>
  <c r="M226" i="1"/>
  <c r="N226" i="1"/>
  <c r="O226" i="1"/>
  <c r="P226" i="1"/>
  <c r="Q226" i="1"/>
  <c r="R226" i="1"/>
  <c r="S226" i="1"/>
  <c r="T226" i="1"/>
  <c r="U226" i="1"/>
  <c r="W225" i="1"/>
  <c r="X226" i="1"/>
  <c r="Y226" i="1"/>
  <c r="AB226" i="1"/>
  <c r="AA225" i="1"/>
  <c r="AC226" i="1"/>
  <c r="AF226" i="1"/>
  <c r="AD224" i="1"/>
  <c r="AE225" i="1"/>
  <c r="AG226" i="1"/>
  <c r="AH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4" i="1"/>
  <c r="X225" i="1"/>
  <c r="Y225" i="1"/>
  <c r="AB225" i="1"/>
  <c r="AA224" i="1"/>
  <c r="AC225" i="1"/>
  <c r="AF225" i="1"/>
  <c r="AD223" i="1"/>
  <c r="AE224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I223" i="1"/>
  <c r="J224" i="1"/>
  <c r="D2986" i="3"/>
  <c r="D2985" i="3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3" i="1"/>
  <c r="X224" i="1"/>
  <c r="Y224" i="1"/>
  <c r="AB224" i="1"/>
  <c r="AA223" i="1"/>
  <c r="AC224" i="1"/>
  <c r="AF224" i="1"/>
  <c r="AD222" i="1"/>
  <c r="AE223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I222" i="1"/>
  <c r="J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2" i="1"/>
  <c r="X223" i="1"/>
  <c r="Y223" i="1"/>
  <c r="AB223" i="1"/>
  <c r="AA222" i="1"/>
  <c r="AC223" i="1"/>
  <c r="AF223" i="1"/>
  <c r="AD221" i="1"/>
  <c r="AE222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I221" i="1"/>
  <c r="J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1" i="1"/>
  <c r="X222" i="1"/>
  <c r="Y222" i="1"/>
  <c r="AB222" i="1"/>
  <c r="AA221" i="1"/>
  <c r="AC222" i="1"/>
  <c r="AF222" i="1"/>
  <c r="AD220" i="1"/>
  <c r="AE221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I220" i="1"/>
  <c r="J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0" i="1"/>
  <c r="X221" i="1"/>
  <c r="Y221" i="1"/>
  <c r="AB221" i="1"/>
  <c r="AA220" i="1"/>
  <c r="AC221" i="1"/>
  <c r="AF221" i="1"/>
  <c r="AD219" i="1"/>
  <c r="AE220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I219" i="1"/>
  <c r="J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19" i="1"/>
  <c r="X220" i="1"/>
  <c r="Y220" i="1"/>
  <c r="AB220" i="1"/>
  <c r="AA219" i="1"/>
  <c r="AC220" i="1"/>
  <c r="AF220" i="1"/>
  <c r="AD218" i="1"/>
  <c r="AE219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AQ219" i="1"/>
  <c r="AP219" i="1"/>
  <c r="I218" i="1"/>
  <c r="J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8" i="1"/>
  <c r="X219" i="1"/>
  <c r="Y219" i="1"/>
  <c r="AB219" i="1"/>
  <c r="AA218" i="1"/>
  <c r="AC219" i="1"/>
  <c r="AF219" i="1"/>
  <c r="AD217" i="1"/>
  <c r="AE218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I217" i="1"/>
  <c r="J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7" i="1"/>
  <c r="X218" i="1"/>
  <c r="Y218" i="1"/>
  <c r="AB218" i="1"/>
  <c r="AA217" i="1"/>
  <c r="AC218" i="1"/>
  <c r="AF218" i="1"/>
  <c r="AD216" i="1"/>
  <c r="AE217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I216" i="1"/>
  <c r="J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6" i="1"/>
  <c r="X217" i="1"/>
  <c r="Y217" i="1"/>
  <c r="AB217" i="1"/>
  <c r="AA216" i="1"/>
  <c r="AC217" i="1"/>
  <c r="AF217" i="1"/>
  <c r="AD215" i="1"/>
  <c r="AE216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I215" i="1"/>
  <c r="J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5" i="1"/>
  <c r="X216" i="1"/>
  <c r="Y216" i="1"/>
  <c r="AB216" i="1"/>
  <c r="AA215" i="1"/>
  <c r="AC216" i="1"/>
  <c r="AF216" i="1"/>
  <c r="AD214" i="1"/>
  <c r="AE215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I214" i="1"/>
  <c r="J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4" i="1"/>
  <c r="X215" i="1"/>
  <c r="Y215" i="1"/>
  <c r="AB215" i="1"/>
  <c r="AA214" i="1"/>
  <c r="AC215" i="1"/>
  <c r="AF215" i="1"/>
  <c r="AD213" i="1"/>
  <c r="AE214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I213" i="1"/>
  <c r="J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3" i="1"/>
  <c r="X214" i="1"/>
  <c r="Y214" i="1"/>
  <c r="AB214" i="1"/>
  <c r="AA213" i="1"/>
  <c r="AC214" i="1"/>
  <c r="AF214" i="1"/>
  <c r="AD212" i="1"/>
  <c r="AE213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I212" i="1"/>
  <c r="J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2" i="1"/>
  <c r="X213" i="1"/>
  <c r="Y213" i="1"/>
  <c r="AB213" i="1"/>
  <c r="AA212" i="1"/>
  <c r="AC213" i="1"/>
  <c r="AF213" i="1"/>
  <c r="AD211" i="1"/>
  <c r="AE212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AQ212" i="1"/>
  <c r="AP212" i="1"/>
  <c r="I211" i="1"/>
  <c r="J212" i="1"/>
  <c r="H211" i="1"/>
  <c r="H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1" i="1"/>
  <c r="X212" i="1"/>
  <c r="Y212" i="1"/>
  <c r="AB212" i="1"/>
  <c r="AA211" i="1"/>
  <c r="AC212" i="1"/>
  <c r="AF212" i="1"/>
  <c r="AD210" i="1"/>
  <c r="AE211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I210" i="1"/>
  <c r="J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0" i="1"/>
  <c r="X211" i="1"/>
  <c r="Y211" i="1"/>
  <c r="AB211" i="1"/>
  <c r="AA210" i="1"/>
  <c r="AC211" i="1"/>
  <c r="AF211" i="1"/>
  <c r="AD209" i="1"/>
  <c r="AE210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I209" i="1"/>
  <c r="J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09" i="1"/>
  <c r="X210" i="1"/>
  <c r="Y210" i="1"/>
  <c r="AB210" i="1"/>
  <c r="AA209" i="1"/>
  <c r="AC210" i="1"/>
  <c r="AF210" i="1"/>
  <c r="AD208" i="1"/>
  <c r="AE209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I208" i="1"/>
  <c r="J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8" i="1"/>
  <c r="X209" i="1"/>
  <c r="Y209" i="1"/>
  <c r="AB209" i="1"/>
  <c r="AA208" i="1"/>
  <c r="AC209" i="1"/>
  <c r="AF209" i="1"/>
  <c r="AD207" i="1"/>
  <c r="AE208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I207" i="1"/>
  <c r="J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7" i="1"/>
  <c r="X208" i="1"/>
  <c r="Y208" i="1"/>
  <c r="AB208" i="1"/>
  <c r="AA207" i="1"/>
  <c r="AC208" i="1"/>
  <c r="AF208" i="1"/>
  <c r="AD206" i="1"/>
  <c r="AE207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I206" i="1"/>
  <c r="J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6" i="1"/>
  <c r="X207" i="1"/>
  <c r="Y207" i="1"/>
  <c r="AB207" i="1"/>
  <c r="AA206" i="1"/>
  <c r="AC207" i="1"/>
  <c r="AF207" i="1"/>
  <c r="AD205" i="1"/>
  <c r="AE206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I205" i="1"/>
  <c r="J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5" i="1"/>
  <c r="X206" i="1"/>
  <c r="Y206" i="1"/>
  <c r="AB206" i="1"/>
  <c r="AA205" i="1"/>
  <c r="AC206" i="1"/>
  <c r="AF206" i="1"/>
  <c r="AD204" i="1"/>
  <c r="AE205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I204" i="1"/>
  <c r="J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B205" i="1"/>
  <c r="AA204" i="1"/>
  <c r="AC205" i="1"/>
  <c r="Y205" i="1"/>
  <c r="W204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D203" i="1"/>
  <c r="AE204" i="1"/>
  <c r="AG205" i="1"/>
  <c r="AQ204" i="1"/>
  <c r="AP204" i="1"/>
  <c r="I203" i="1"/>
  <c r="J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3" i="1"/>
  <c r="X204" i="1"/>
  <c r="Y204" i="1"/>
  <c r="AB204" i="1"/>
  <c r="AA203" i="1"/>
  <c r="AC204" i="1"/>
  <c r="AF204" i="1"/>
  <c r="AD202" i="1"/>
  <c r="AE203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I202" i="1"/>
  <c r="J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2" i="1"/>
  <c r="X203" i="1"/>
  <c r="Y203" i="1"/>
  <c r="AB203" i="1"/>
  <c r="AA202" i="1"/>
  <c r="AC203" i="1"/>
  <c r="AF203" i="1"/>
  <c r="AD201" i="1"/>
  <c r="AE202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I201" i="1"/>
  <c r="J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1" i="1"/>
  <c r="X202" i="1"/>
  <c r="Y202" i="1"/>
  <c r="AB202" i="1"/>
  <c r="AA201" i="1"/>
  <c r="AC202" i="1"/>
  <c r="AF202" i="1"/>
  <c r="AD200" i="1"/>
  <c r="AE201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0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I201" i="1"/>
  <c r="AH201" i="1"/>
  <c r="AD199" i="1"/>
  <c r="AE200" i="1"/>
  <c r="AG201" i="1"/>
  <c r="AF201" i="1"/>
  <c r="AA200" i="1"/>
  <c r="AC201" i="1"/>
  <c r="AB201" i="1"/>
  <c r="Y201" i="1"/>
  <c r="W200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I199" i="1"/>
  <c r="J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199" i="1"/>
  <c r="X200" i="1"/>
  <c r="Y200" i="1"/>
  <c r="AB200" i="1"/>
  <c r="AA199" i="1"/>
  <c r="AC200" i="1"/>
  <c r="AF200" i="1"/>
  <c r="AD198" i="1"/>
  <c r="AE199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AQ199" i="1"/>
  <c r="AP199" i="1"/>
  <c r="I198" i="1"/>
  <c r="J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B199" i="1"/>
  <c r="AA198" i="1"/>
  <c r="AC199" i="1"/>
  <c r="Y199" i="1"/>
  <c r="W198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BG199" i="1"/>
  <c r="BF199" i="1"/>
  <c r="AQ198" i="1"/>
  <c r="AP198" i="1"/>
  <c r="I197" i="1"/>
  <c r="J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7" i="1"/>
  <c r="X198" i="1"/>
  <c r="Y198" i="1"/>
  <c r="AB198" i="1"/>
  <c r="AA197" i="1"/>
  <c r="AC198" i="1"/>
  <c r="AD197" i="1"/>
  <c r="AE198" i="1"/>
  <c r="AF198" i="1"/>
  <c r="AD196" i="1"/>
  <c r="AE197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I196" i="1"/>
  <c r="J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6" i="1"/>
  <c r="X197" i="1"/>
  <c r="Y197" i="1"/>
  <c r="AB197" i="1"/>
  <c r="AA196" i="1"/>
  <c r="AC197" i="1"/>
  <c r="AF197" i="1"/>
  <c r="AD195" i="1"/>
  <c r="AE196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I195" i="1"/>
  <c r="J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5" i="1"/>
  <c r="X196" i="1"/>
  <c r="Y196" i="1"/>
  <c r="AB196" i="1"/>
  <c r="AA195" i="1"/>
  <c r="AC196" i="1"/>
  <c r="AF196" i="1"/>
  <c r="AD194" i="1"/>
  <c r="AE195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I194" i="1"/>
  <c r="J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4" i="1"/>
  <c r="X195" i="1"/>
  <c r="Y195" i="1"/>
  <c r="AB195" i="1"/>
  <c r="AA194" i="1"/>
  <c r="AC195" i="1"/>
  <c r="AF195" i="1"/>
  <c r="AD193" i="1"/>
  <c r="AE194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I193" i="1"/>
  <c r="J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3" i="1"/>
  <c r="X194" i="1"/>
  <c r="Y194" i="1"/>
  <c r="AB194" i="1"/>
  <c r="AA193" i="1"/>
  <c r="AC194" i="1"/>
  <c r="AF194" i="1"/>
  <c r="AD192" i="1"/>
  <c r="AE193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I192" i="1"/>
  <c r="J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B193" i="1"/>
  <c r="AA192" i="1"/>
  <c r="AC193" i="1"/>
  <c r="Y193" i="1"/>
  <c r="W192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BG193" i="1"/>
  <c r="BF193" i="1"/>
  <c r="AQ192" i="1"/>
  <c r="AQ191" i="1"/>
  <c r="AP192" i="1"/>
  <c r="I191" i="1"/>
  <c r="J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1" i="1"/>
  <c r="X192" i="1"/>
  <c r="Y192" i="1"/>
  <c r="AB192" i="1"/>
  <c r="AA191" i="1"/>
  <c r="AC192" i="1"/>
  <c r="AD191" i="1"/>
  <c r="AE192" i="1"/>
  <c r="AF192" i="1"/>
  <c r="AD190" i="1"/>
  <c r="AE191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I190" i="1"/>
  <c r="J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0" i="1"/>
  <c r="X191" i="1"/>
  <c r="Y191" i="1"/>
  <c r="AB191" i="1"/>
  <c r="AA190" i="1"/>
  <c r="AC191" i="1"/>
  <c r="AF191" i="1"/>
  <c r="AD189" i="1"/>
  <c r="AE190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I189" i="1"/>
  <c r="J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89" i="1"/>
  <c r="X190" i="1"/>
  <c r="Y190" i="1"/>
  <c r="AB190" i="1"/>
  <c r="AA189" i="1"/>
  <c r="AC190" i="1"/>
  <c r="AF190" i="1"/>
  <c r="AD188" i="1"/>
  <c r="AE189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I188" i="1"/>
  <c r="J189" i="1"/>
  <c r="D2428" i="3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B189" i="1"/>
  <c r="AA188" i="1"/>
  <c r="AC189" i="1"/>
  <c r="Y189" i="1"/>
  <c r="W188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I187" i="1"/>
  <c r="J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7" i="1"/>
  <c r="X188" i="1"/>
  <c r="Y188" i="1"/>
  <c r="AB188" i="1"/>
  <c r="AA187" i="1"/>
  <c r="AC188" i="1"/>
  <c r="AD187" i="1"/>
  <c r="AE188" i="1"/>
  <c r="AF188" i="1"/>
  <c r="AD186" i="1"/>
  <c r="AE187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I186" i="1"/>
  <c r="J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6" i="1"/>
  <c r="X187" i="1"/>
  <c r="Y187" i="1"/>
  <c r="AB187" i="1"/>
  <c r="AA186" i="1"/>
  <c r="AC187" i="1"/>
  <c r="AF187" i="1"/>
  <c r="AD185" i="1"/>
  <c r="AE186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I185" i="1"/>
  <c r="J186" i="1"/>
  <c r="H186" i="1"/>
  <c r="F186" i="1"/>
  <c r="D186" i="1"/>
  <c r="K186" i="1"/>
  <c r="L186" i="1"/>
  <c r="M186" i="1"/>
  <c r="N186" i="1"/>
  <c r="O186" i="1"/>
  <c r="P186" i="1"/>
  <c r="Q186" i="1"/>
  <c r="R186" i="1"/>
  <c r="S186" i="1"/>
  <c r="T186" i="1"/>
  <c r="U186" i="1"/>
  <c r="W185" i="1"/>
  <c r="X186" i="1"/>
  <c r="Y186" i="1"/>
  <c r="AB186" i="1"/>
  <c r="AA185" i="1"/>
  <c r="AC186" i="1"/>
  <c r="AF186" i="1"/>
  <c r="AD184" i="1"/>
  <c r="AE185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I184" i="1"/>
  <c r="J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4" i="1"/>
  <c r="X185" i="1"/>
  <c r="Y185" i="1"/>
  <c r="AB185" i="1"/>
  <c r="AA184" i="1"/>
  <c r="AC185" i="1"/>
  <c r="AF185" i="1"/>
  <c r="AD183" i="1"/>
  <c r="AE184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3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I184" i="1"/>
  <c r="AH184" i="1"/>
  <c r="AD182" i="1"/>
  <c r="AE183" i="1"/>
  <c r="AG184" i="1"/>
  <c r="AF184" i="1"/>
  <c r="AA183" i="1"/>
  <c r="AC184" i="1"/>
  <c r="AB184" i="1"/>
  <c r="Y184" i="1"/>
  <c r="W183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I182" i="1"/>
  <c r="J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2" i="1"/>
  <c r="X183" i="1"/>
  <c r="Y183" i="1"/>
  <c r="AB183" i="1"/>
  <c r="AA182" i="1"/>
  <c r="AC183" i="1"/>
  <c r="AF183" i="1"/>
  <c r="AD181" i="1"/>
  <c r="AE182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I181" i="1"/>
  <c r="J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1" i="1"/>
  <c r="X182" i="1"/>
  <c r="Y182" i="1"/>
  <c r="AB182" i="1"/>
  <c r="AA181" i="1"/>
  <c r="AC182" i="1"/>
  <c r="AF182" i="1"/>
  <c r="AD180" i="1"/>
  <c r="AE181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I180" i="1"/>
  <c r="J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0" i="1"/>
  <c r="X181" i="1"/>
  <c r="Y181" i="1"/>
  <c r="AB181" i="1"/>
  <c r="AA180" i="1"/>
  <c r="AC181" i="1"/>
  <c r="AF181" i="1"/>
  <c r="AD179" i="1"/>
  <c r="AE180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I179" i="1"/>
  <c r="J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79" i="1"/>
  <c r="X180" i="1"/>
  <c r="Y180" i="1"/>
  <c r="AB180" i="1"/>
  <c r="AA179" i="1"/>
  <c r="AC180" i="1"/>
  <c r="AF180" i="1"/>
  <c r="AD178" i="1"/>
  <c r="AE179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F153" i="1"/>
  <c r="O153" i="1"/>
  <c r="F165" i="1"/>
  <c r="O165" i="1"/>
  <c r="F166" i="1"/>
  <c r="O166" i="1"/>
  <c r="F167" i="1"/>
  <c r="O167" i="1"/>
  <c r="F168" i="1"/>
  <c r="O168" i="1"/>
  <c r="F169" i="1"/>
  <c r="O169" i="1"/>
  <c r="F170" i="1"/>
  <c r="O170" i="1"/>
  <c r="F171" i="1"/>
  <c r="O171" i="1"/>
  <c r="F172" i="1"/>
  <c r="O172" i="1"/>
  <c r="F173" i="1"/>
  <c r="O173" i="1"/>
  <c r="F174" i="1"/>
  <c r="O174" i="1"/>
  <c r="F175" i="1"/>
  <c r="O175" i="1"/>
  <c r="F176" i="1"/>
  <c r="O176" i="1"/>
  <c r="F177" i="1"/>
  <c r="O177" i="1"/>
  <c r="F178" i="1"/>
  <c r="O178" i="1"/>
  <c r="F179" i="1"/>
  <c r="O179" i="1"/>
  <c r="F164" i="1"/>
  <c r="O164" i="1"/>
  <c r="F163" i="1"/>
  <c r="O163" i="1"/>
  <c r="F162" i="1"/>
  <c r="O162" i="1"/>
  <c r="F137" i="1"/>
  <c r="O137" i="1"/>
  <c r="I178" i="1"/>
  <c r="I177" i="1"/>
  <c r="J178" i="1"/>
  <c r="J179" i="1"/>
  <c r="I165" i="1"/>
  <c r="H179" i="1"/>
  <c r="H178" i="1"/>
  <c r="F161" i="1"/>
  <c r="F159" i="1"/>
  <c r="F156" i="1"/>
  <c r="F154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B179" i="1"/>
  <c r="Y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  <c r="BE234" i="1"/>
  <c r="BD234" i="1"/>
  <c r="AH234" i="1"/>
  <c r="AG234" i="1"/>
  <c r="BD237" i="1"/>
  <c r="BE237" i="1"/>
  <c r="BD240" i="1"/>
  <c r="BE240" i="1"/>
  <c r="BD341" i="1"/>
  <c r="BE341" i="1"/>
  <c r="BD340" i="1"/>
  <c r="BE340" i="1"/>
  <c r="BD339" i="1"/>
  <c r="BE339" i="1"/>
  <c r="BD338" i="1"/>
  <c r="BE338" i="1"/>
  <c r="BD337" i="1"/>
  <c r="BE337" i="1"/>
  <c r="BD336" i="1"/>
  <c r="BE336" i="1"/>
  <c r="BD335" i="1"/>
  <c r="BE335" i="1"/>
  <c r="BD334" i="1"/>
  <c r="BE334" i="1"/>
  <c r="BD333" i="1"/>
  <c r="BE333" i="1"/>
  <c r="BD332" i="1"/>
  <c r="BE332" i="1"/>
  <c r="BD331" i="1"/>
  <c r="BE331" i="1"/>
  <c r="BD330" i="1"/>
  <c r="BE330" i="1"/>
  <c r="BD329" i="1"/>
  <c r="BE329" i="1"/>
  <c r="BD328" i="1"/>
  <c r="BE328" i="1"/>
  <c r="BD327" i="1"/>
  <c r="BE327" i="1"/>
  <c r="BD326" i="1"/>
  <c r="BE326" i="1"/>
  <c r="BD325" i="1"/>
  <c r="BE325" i="1"/>
  <c r="BD324" i="1"/>
  <c r="BE324" i="1"/>
  <c r="BD323" i="1"/>
  <c r="BE323" i="1"/>
  <c r="BD322" i="1"/>
  <c r="BE322" i="1"/>
  <c r="BD321" i="1"/>
  <c r="BE321" i="1"/>
  <c r="BD320" i="1"/>
  <c r="BE320" i="1"/>
  <c r="BD319" i="1"/>
  <c r="BE319" i="1"/>
  <c r="BD318" i="1"/>
  <c r="BE318" i="1"/>
  <c r="AG313" i="1"/>
  <c r="AH313" i="1"/>
  <c r="AG314" i="1"/>
  <c r="AH314" i="1"/>
  <c r="J313" i="1"/>
  <c r="Q313" i="1"/>
  <c r="AG315" i="1"/>
  <c r="AH315" i="1"/>
  <c r="J314" i="1"/>
  <c r="Q314" i="1"/>
  <c r="AG316" i="1"/>
  <c r="AH316" i="1"/>
  <c r="J315" i="1"/>
  <c r="Q315" i="1"/>
  <c r="AG317" i="1"/>
  <c r="AH317" i="1"/>
  <c r="J316" i="1"/>
  <c r="Q316" i="1"/>
  <c r="J317" i="1"/>
  <c r="Q317" i="1"/>
  <c r="BD317" i="1"/>
  <c r="BE317" i="1"/>
  <c r="BD316" i="1"/>
  <c r="BE316" i="1"/>
  <c r="BD315" i="1"/>
  <c r="BE315" i="1"/>
  <c r="BD314" i="1"/>
  <c r="BE314" i="1"/>
  <c r="BD345" i="1"/>
  <c r="BE345" i="1"/>
  <c r="BD344" i="1"/>
  <c r="BE344" i="1"/>
  <c r="BD343" i="1"/>
  <c r="BE343" i="1"/>
  <c r="BD348" i="1"/>
  <c r="BE348" i="1"/>
  <c r="BD347" i="1"/>
  <c r="BE347" i="1"/>
  <c r="BD346" i="1"/>
  <c r="BE346" i="1"/>
  <c r="J345" i="1"/>
  <c r="Q345" i="1"/>
  <c r="AI352" i="1"/>
  <c r="AF352" i="1"/>
  <c r="AE352" i="1"/>
  <c r="BG352" i="1"/>
  <c r="BF352" i="1"/>
  <c r="BE352" i="1"/>
  <c r="BD352" i="1"/>
  <c r="BD351" i="1"/>
  <c r="BE351" i="1"/>
  <c r="AG318" i="1"/>
  <c r="AH318" i="1"/>
  <c r="AG319" i="1"/>
  <c r="AH319" i="1"/>
  <c r="J318" i="1"/>
  <c r="Q318" i="1"/>
  <c r="AG320" i="1"/>
  <c r="AH320" i="1"/>
  <c r="J319" i="1"/>
  <c r="Q319" i="1"/>
  <c r="AG321" i="1"/>
  <c r="AH321" i="1"/>
  <c r="J320" i="1"/>
  <c r="Q320" i="1"/>
  <c r="AG322" i="1"/>
  <c r="AH322" i="1"/>
  <c r="J321" i="1"/>
  <c r="Q321" i="1"/>
  <c r="AG323" i="1"/>
  <c r="AH323" i="1"/>
  <c r="J322" i="1"/>
  <c r="Q322" i="1"/>
  <c r="AG324" i="1"/>
  <c r="AH324" i="1"/>
  <c r="J323" i="1"/>
  <c r="Q323" i="1"/>
  <c r="AG325" i="1"/>
  <c r="AH325" i="1"/>
  <c r="J325" i="1"/>
  <c r="Q325" i="1"/>
  <c r="J324" i="1"/>
  <c r="Q324" i="1"/>
  <c r="AG326" i="1"/>
  <c r="AH326" i="1"/>
  <c r="AG327" i="1"/>
  <c r="AH327" i="1"/>
  <c r="AG328" i="1"/>
  <c r="AH328" i="1"/>
  <c r="AG329" i="1"/>
  <c r="AH329" i="1"/>
  <c r="AG330" i="1"/>
  <c r="AH330" i="1"/>
  <c r="AE331" i="1"/>
  <c r="AF330" i="1"/>
  <c r="AG332" i="1"/>
  <c r="AH332" i="1"/>
  <c r="AG333" i="1"/>
  <c r="AH333" i="1"/>
  <c r="J332" i="1"/>
  <c r="Q332" i="1"/>
  <c r="AG334" i="1"/>
  <c r="AH334" i="1"/>
  <c r="J333" i="1"/>
  <c r="Q333" i="1"/>
  <c r="AG335" i="1"/>
  <c r="AH335" i="1"/>
  <c r="J334" i="1"/>
  <c r="Q334" i="1"/>
  <c r="AG336" i="1"/>
  <c r="AH336" i="1"/>
  <c r="J335" i="1"/>
  <c r="Q335" i="1"/>
  <c r="AG337" i="1"/>
  <c r="AH337" i="1"/>
  <c r="J336" i="1"/>
  <c r="Q336" i="1"/>
  <c r="AG338" i="1"/>
  <c r="AH338" i="1"/>
  <c r="J337" i="1"/>
  <c r="Q337" i="1"/>
  <c r="AG339" i="1"/>
  <c r="AH339" i="1"/>
  <c r="J338" i="1"/>
  <c r="Q338" i="1"/>
  <c r="AG340" i="1"/>
  <c r="AH340" i="1"/>
  <c r="J339" i="1"/>
  <c r="Q339" i="1"/>
  <c r="AG341" i="1"/>
  <c r="AH341" i="1"/>
  <c r="J340" i="1"/>
  <c r="Q340" i="1"/>
  <c r="AH342" i="1"/>
  <c r="AG342" i="1"/>
  <c r="J342" i="1"/>
  <c r="Q342" i="1"/>
  <c r="J341" i="1"/>
  <c r="Q341" i="1"/>
  <c r="AG343" i="1"/>
  <c r="AH343" i="1"/>
  <c r="AG344" i="1"/>
  <c r="AH344" i="1"/>
  <c r="J344" i="1"/>
  <c r="Q344" i="1"/>
  <c r="J343" i="1"/>
  <c r="Q343" i="1"/>
  <c r="AG345" i="1"/>
  <c r="AH345" i="1"/>
  <c r="AG346" i="1"/>
  <c r="AH346" i="1"/>
  <c r="AG347" i="1"/>
  <c r="AH347" i="1"/>
  <c r="AG348" i="1"/>
  <c r="AH348" i="1"/>
  <c r="J347" i="1"/>
  <c r="Q347" i="1"/>
  <c r="AG349" i="1"/>
  <c r="AH349" i="1"/>
  <c r="J348" i="1"/>
  <c r="Q348" i="1"/>
  <c r="AG350" i="1"/>
  <c r="AH350" i="1"/>
  <c r="J349" i="1"/>
  <c r="Q349" i="1"/>
  <c r="BD350" i="1"/>
  <c r="BE350" i="1"/>
  <c r="AH352" i="1"/>
  <c r="AG352" i="1"/>
  <c r="AG331" i="1"/>
  <c r="AH331" i="1"/>
  <c r="AI440" i="1"/>
  <c r="AF440" i="1"/>
  <c r="AE440" i="1"/>
  <c r="BG440" i="1"/>
  <c r="BF440" i="1"/>
  <c r="BE440" i="1"/>
  <c r="BD440" i="1"/>
  <c r="AH440" i="1"/>
  <c r="AG440" i="1"/>
  <c r="BD447" i="1"/>
  <c r="BE447" i="1"/>
  <c r="BD446" i="1"/>
  <c r="BE446" i="1"/>
  <c r="AI445" i="1"/>
  <c r="AF445" i="1"/>
  <c r="AE445" i="1"/>
  <c r="BG445" i="1"/>
  <c r="BF445" i="1"/>
  <c r="BE445" i="1"/>
  <c r="BD445" i="1"/>
  <c r="AH445" i="1"/>
  <c r="AG445" i="1"/>
  <c r="BD453" i="1"/>
  <c r="BE453" i="1"/>
  <c r="BD452" i="1"/>
  <c r="BE452" i="1"/>
  <c r="BD451" i="1"/>
  <c r="BE451" i="1"/>
  <c r="BD450" i="1"/>
  <c r="BE450" i="1"/>
  <c r="BD458" i="1"/>
  <c r="BE458" i="1"/>
  <c r="BD457" i="1"/>
  <c r="BE457" i="1"/>
  <c r="BD461" i="1"/>
  <c r="BE461" i="1"/>
  <c r="AG353" i="1"/>
  <c r="AH353" i="1"/>
  <c r="AG354" i="1"/>
  <c r="AH354" i="1"/>
  <c r="J353" i="1"/>
  <c r="Q353" i="1"/>
  <c r="AG355" i="1"/>
  <c r="AH355" i="1"/>
  <c r="J354" i="1"/>
  <c r="Q354" i="1"/>
  <c r="AG356" i="1"/>
  <c r="AH356" i="1"/>
  <c r="J355" i="1"/>
  <c r="Q355" i="1"/>
  <c r="AG357" i="1"/>
  <c r="AH357" i="1"/>
  <c r="J356" i="1"/>
  <c r="Q356" i="1"/>
  <c r="AG358" i="1"/>
  <c r="AH358" i="1"/>
  <c r="AG359" i="1"/>
  <c r="AH359" i="1"/>
  <c r="AG360" i="1"/>
  <c r="AH360" i="1"/>
  <c r="AG361" i="1"/>
  <c r="AH361" i="1"/>
  <c r="AG362" i="1"/>
  <c r="AH362" i="1"/>
  <c r="AG363" i="1"/>
  <c r="AH363" i="1"/>
  <c r="AG364" i="1"/>
  <c r="AH364" i="1"/>
  <c r="AG365" i="1"/>
  <c r="AH365" i="1"/>
  <c r="AG366" i="1"/>
  <c r="AH366" i="1"/>
  <c r="AG367" i="1"/>
  <c r="AH367" i="1"/>
  <c r="AG368" i="1"/>
  <c r="AH368" i="1"/>
  <c r="AG369" i="1"/>
  <c r="AH369" i="1"/>
  <c r="AG370" i="1"/>
  <c r="AH370" i="1"/>
  <c r="AG371" i="1"/>
  <c r="AH371" i="1"/>
  <c r="AG372" i="1"/>
  <c r="AH372" i="1"/>
  <c r="AG373" i="1"/>
  <c r="AH373" i="1"/>
  <c r="AG374" i="1"/>
  <c r="AH374" i="1"/>
  <c r="AG375" i="1"/>
  <c r="AH375" i="1"/>
  <c r="AG376" i="1"/>
  <c r="AH376" i="1"/>
  <c r="AG377" i="1"/>
  <c r="AH377" i="1"/>
  <c r="AG378" i="1"/>
  <c r="AH378" i="1"/>
  <c r="AG379" i="1"/>
  <c r="AH379" i="1"/>
  <c r="AG380" i="1"/>
  <c r="AH380" i="1"/>
  <c r="AG381" i="1"/>
  <c r="AH381" i="1"/>
  <c r="AG382" i="1"/>
  <c r="AH382" i="1"/>
  <c r="AG383" i="1"/>
  <c r="AH383" i="1"/>
  <c r="AG384" i="1"/>
  <c r="AH384" i="1"/>
  <c r="AG385" i="1"/>
  <c r="AH385" i="1"/>
  <c r="AG386" i="1"/>
  <c r="AH386" i="1"/>
  <c r="AG387" i="1"/>
  <c r="AH387" i="1"/>
  <c r="AG388" i="1"/>
  <c r="AH388" i="1"/>
  <c r="J386" i="1"/>
  <c r="Q386" i="1"/>
  <c r="AH389" i="1"/>
  <c r="AG389" i="1"/>
  <c r="AG390" i="1"/>
  <c r="AH390" i="1"/>
  <c r="AG391" i="1"/>
  <c r="AH391" i="1"/>
  <c r="AG392" i="1"/>
  <c r="AH392" i="1"/>
  <c r="AG393" i="1"/>
  <c r="AH393" i="1"/>
  <c r="AG394" i="1"/>
  <c r="AH394" i="1"/>
  <c r="AG395" i="1"/>
  <c r="AH395" i="1"/>
  <c r="AG396" i="1"/>
  <c r="AH396" i="1"/>
  <c r="AG397" i="1"/>
  <c r="AH397" i="1"/>
  <c r="AG398" i="1"/>
  <c r="AH398" i="1"/>
  <c r="AG399" i="1"/>
  <c r="AH399" i="1"/>
  <c r="AG400" i="1"/>
  <c r="AH400" i="1"/>
  <c r="AG401" i="1"/>
  <c r="AH401" i="1"/>
  <c r="AG402" i="1"/>
  <c r="AH402" i="1"/>
  <c r="AG403" i="1"/>
  <c r="AH403" i="1"/>
  <c r="AG404" i="1"/>
  <c r="AH404" i="1"/>
  <c r="AG405" i="1"/>
  <c r="AH405" i="1"/>
  <c r="AG406" i="1"/>
  <c r="AH406" i="1"/>
  <c r="AG407" i="1"/>
  <c r="AH407" i="1"/>
  <c r="AG408" i="1"/>
  <c r="AH408" i="1"/>
  <c r="AG409" i="1"/>
  <c r="AH409" i="1"/>
  <c r="AG410" i="1"/>
  <c r="AH410" i="1"/>
  <c r="AG411" i="1"/>
  <c r="AH411" i="1"/>
  <c r="AG412" i="1"/>
  <c r="AH412" i="1"/>
  <c r="AG413" i="1"/>
  <c r="AH413" i="1"/>
  <c r="AG414" i="1"/>
  <c r="AH414" i="1"/>
  <c r="AG415" i="1"/>
  <c r="AH415" i="1"/>
  <c r="AG416" i="1"/>
  <c r="AH416" i="1"/>
  <c r="AG417" i="1"/>
  <c r="AH417" i="1"/>
  <c r="AG418" i="1"/>
  <c r="AH418" i="1"/>
  <c r="AG419" i="1"/>
  <c r="AH419" i="1"/>
  <c r="AG420" i="1"/>
  <c r="AH420" i="1"/>
  <c r="AG421" i="1"/>
  <c r="AH421" i="1"/>
  <c r="AG422" i="1"/>
  <c r="AH422" i="1"/>
  <c r="AG423" i="1"/>
  <c r="AH423" i="1"/>
  <c r="AG424" i="1"/>
  <c r="AH424" i="1"/>
  <c r="AG425" i="1"/>
  <c r="AH425" i="1"/>
  <c r="AG426" i="1"/>
  <c r="AH426" i="1"/>
  <c r="AG427" i="1"/>
  <c r="AH427" i="1"/>
  <c r="AG428" i="1"/>
  <c r="AH428" i="1"/>
  <c r="AG429" i="1"/>
  <c r="AH429" i="1"/>
  <c r="AG430" i="1"/>
  <c r="AH430" i="1"/>
  <c r="AG431" i="1"/>
  <c r="AH431" i="1"/>
  <c r="AG432" i="1"/>
  <c r="AH432" i="1"/>
  <c r="AG433" i="1"/>
  <c r="AH433" i="1"/>
  <c r="AG434" i="1"/>
  <c r="AH434" i="1"/>
  <c r="AG435" i="1"/>
  <c r="AH435" i="1"/>
  <c r="AG436" i="1"/>
  <c r="AH436" i="1"/>
  <c r="AG437" i="1"/>
  <c r="AH437" i="1"/>
  <c r="AG438" i="1"/>
  <c r="AH438" i="1"/>
  <c r="AG439" i="1"/>
  <c r="AH439" i="1"/>
  <c r="AG441" i="1"/>
  <c r="AH441" i="1"/>
  <c r="AG442" i="1"/>
  <c r="AH442" i="1"/>
  <c r="AG443" i="1"/>
  <c r="AH443" i="1"/>
  <c r="AG444" i="1"/>
  <c r="AH444" i="1"/>
  <c r="AG446" i="1"/>
  <c r="AH446" i="1"/>
  <c r="AG447" i="1"/>
  <c r="AH447" i="1"/>
  <c r="AG448" i="1"/>
  <c r="AH448" i="1"/>
  <c r="AG449" i="1"/>
  <c r="AH449" i="1"/>
  <c r="AG450" i="1"/>
  <c r="AH450" i="1"/>
  <c r="AG451" i="1"/>
  <c r="AH451" i="1"/>
  <c r="AG452" i="1"/>
  <c r="AH452" i="1"/>
  <c r="AG453" i="1"/>
  <c r="AH453" i="1"/>
  <c r="AG454" i="1"/>
  <c r="AH454" i="1"/>
  <c r="AG455" i="1"/>
  <c r="AH455" i="1"/>
  <c r="AG456" i="1"/>
  <c r="AH456" i="1"/>
  <c r="AG457" i="1"/>
  <c r="AH457" i="1"/>
  <c r="AG458" i="1"/>
  <c r="AH458" i="1"/>
  <c r="AG459" i="1"/>
  <c r="AH459" i="1"/>
  <c r="AG460" i="1"/>
  <c r="AH460" i="1"/>
  <c r="BD460" i="1"/>
  <c r="BE460" i="1"/>
  <c r="BD468" i="1"/>
  <c r="BE468" i="1"/>
  <c r="BD474" i="1"/>
  <c r="BE474" i="1"/>
  <c r="BD473" i="1"/>
  <c r="BE473" i="1"/>
  <c r="BD472" i="1"/>
  <c r="BE472" i="1"/>
  <c r="BD480" i="1"/>
  <c r="BE480" i="1"/>
  <c r="BD479" i="1"/>
  <c r="BE479" i="1"/>
  <c r="BD482" i="1"/>
  <c r="BE482" i="1"/>
  <c r="BD493" i="1"/>
  <c r="BE493" i="1"/>
  <c r="BD492" i="1"/>
  <c r="BE492" i="1"/>
  <c r="BD495" i="1"/>
  <c r="BE495" i="1"/>
  <c r="BD499" i="1"/>
  <c r="BE499" i="1"/>
  <c r="BD503" i="1"/>
  <c r="BE503" i="1"/>
  <c r="BD506" i="1"/>
  <c r="BE506" i="1"/>
  <c r="AG461" i="1"/>
  <c r="AH461" i="1"/>
  <c r="AG462" i="1"/>
  <c r="AH462" i="1"/>
  <c r="AH463" i="1"/>
  <c r="AG463" i="1"/>
  <c r="AG464" i="1"/>
  <c r="AH464" i="1"/>
  <c r="AG465" i="1"/>
  <c r="AH465" i="1"/>
  <c r="AG466" i="1"/>
  <c r="AH466" i="1"/>
  <c r="AG467" i="1"/>
  <c r="AH467" i="1"/>
  <c r="AG468" i="1"/>
  <c r="AH468" i="1"/>
  <c r="AG469" i="1"/>
  <c r="AH469" i="1"/>
  <c r="AG470" i="1"/>
  <c r="AH470" i="1"/>
  <c r="AG471" i="1"/>
  <c r="AH471" i="1"/>
  <c r="AG472" i="1"/>
  <c r="AH472" i="1"/>
  <c r="AG473" i="1"/>
  <c r="AH473" i="1"/>
  <c r="AG474" i="1"/>
  <c r="AH474" i="1"/>
  <c r="AG475" i="1"/>
  <c r="AH475" i="1"/>
  <c r="AG476" i="1"/>
  <c r="AH476" i="1"/>
  <c r="AG477" i="1"/>
  <c r="AH477" i="1"/>
  <c r="AG478" i="1"/>
  <c r="AH478" i="1"/>
  <c r="AG479" i="1"/>
  <c r="AH479" i="1"/>
  <c r="AF479" i="1"/>
  <c r="AE480" i="1"/>
  <c r="AG481" i="1"/>
  <c r="AH481" i="1"/>
  <c r="AG482" i="1"/>
  <c r="AH482" i="1"/>
  <c r="AG483" i="1"/>
  <c r="AH483" i="1"/>
  <c r="AG484" i="1"/>
  <c r="AH484" i="1"/>
  <c r="AG485" i="1"/>
  <c r="AH485" i="1"/>
  <c r="AG486" i="1"/>
  <c r="AH486" i="1"/>
  <c r="AH487" i="1"/>
  <c r="AG487" i="1"/>
  <c r="AG488" i="1"/>
  <c r="AH488" i="1"/>
  <c r="AG489" i="1"/>
  <c r="AH489" i="1"/>
  <c r="AG490" i="1"/>
  <c r="AH490" i="1"/>
  <c r="AG491" i="1"/>
  <c r="AH491" i="1"/>
  <c r="AG492" i="1"/>
  <c r="AH492" i="1"/>
  <c r="AG493" i="1"/>
  <c r="AH493" i="1"/>
  <c r="AG494" i="1"/>
  <c r="AH494" i="1"/>
  <c r="AG495" i="1"/>
  <c r="AH495" i="1"/>
  <c r="AG496" i="1"/>
  <c r="AH496" i="1"/>
  <c r="AG497" i="1"/>
  <c r="AH497" i="1"/>
  <c r="AG498" i="1"/>
  <c r="AH498" i="1"/>
  <c r="AG499" i="1"/>
  <c r="AH499" i="1"/>
  <c r="AG500" i="1"/>
  <c r="AH500" i="1"/>
  <c r="AG501" i="1"/>
  <c r="AH501" i="1"/>
  <c r="AG502" i="1"/>
  <c r="AH502" i="1"/>
  <c r="AG503" i="1"/>
  <c r="AH503" i="1"/>
  <c r="AG504" i="1"/>
  <c r="AH504" i="1"/>
  <c r="AG505" i="1"/>
  <c r="AH505" i="1"/>
  <c r="AG506" i="1"/>
  <c r="AH506" i="1"/>
  <c r="AG507" i="1"/>
  <c r="AH507" i="1"/>
  <c r="AG508" i="1"/>
  <c r="AH508" i="1"/>
  <c r="AG509" i="1"/>
  <c r="AH509" i="1"/>
  <c r="AG510" i="1"/>
  <c r="AH510" i="1"/>
  <c r="AG511" i="1"/>
  <c r="AH511" i="1"/>
  <c r="AG512" i="1"/>
  <c r="AH512" i="1"/>
  <c r="AG513" i="1"/>
  <c r="AH513" i="1"/>
  <c r="BD513" i="1"/>
  <c r="BE513" i="1"/>
  <c r="AG480" i="1"/>
  <c r="AH480" i="1"/>
  <c r="BD532" i="1"/>
  <c r="BE532" i="1"/>
  <c r="BD531" i="1"/>
  <c r="BE531" i="1"/>
  <c r="BD530" i="1"/>
  <c r="BE530" i="1"/>
  <c r="BD529" i="1"/>
  <c r="BE529" i="1"/>
  <c r="BD528" i="1"/>
  <c r="BE528" i="1"/>
  <c r="BD534" i="1"/>
  <c r="BE534" i="1"/>
  <c r="BD537" i="1"/>
  <c r="BE537" i="1"/>
  <c r="BD536" i="1"/>
  <c r="BE536" i="1"/>
  <c r="BD542" i="1"/>
  <c r="BE542" i="1"/>
  <c r="BD541" i="1"/>
  <c r="BE541" i="1"/>
  <c r="BD559" i="1"/>
  <c r="BE559" i="1"/>
  <c r="BD558" i="1"/>
  <c r="BE558" i="1"/>
  <c r="BD557" i="1"/>
  <c r="BE557" i="1"/>
  <c r="BD556" i="1"/>
  <c r="BE556" i="1"/>
  <c r="BD555" i="1"/>
  <c r="BE555" i="1"/>
  <c r="BD554" i="1"/>
  <c r="BE554" i="1"/>
  <c r="BD563" i="1"/>
  <c r="BE563" i="1"/>
  <c r="BD562" i="1"/>
  <c r="BE562" i="1"/>
  <c r="BD567" i="1"/>
  <c r="BE567" i="1"/>
  <c r="BD570" i="1"/>
  <c r="BE570" i="1"/>
  <c r="BD569" i="1"/>
  <c r="BE569" i="1"/>
  <c r="BD572" i="1"/>
  <c r="BE572" i="1"/>
  <c r="BD571" i="1"/>
  <c r="BE571" i="1"/>
  <c r="BD585" i="1"/>
  <c r="BE585" i="1"/>
  <c r="BD584" i="1"/>
  <c r="BE584" i="1"/>
  <c r="BD601" i="1"/>
  <c r="BE601" i="1"/>
  <c r="BD600" i="1"/>
  <c r="BE600" i="1"/>
  <c r="BD599" i="1"/>
  <c r="BE599" i="1"/>
  <c r="BD598" i="1"/>
  <c r="BE598" i="1"/>
  <c r="BD597" i="1"/>
  <c r="BE597" i="1"/>
  <c r="BD596" i="1"/>
  <c r="BE596" i="1"/>
  <c r="BD604" i="1"/>
  <c r="BE604" i="1"/>
  <c r="BD606" i="1"/>
  <c r="BE606" i="1"/>
  <c r="BD611" i="1"/>
  <c r="BE611" i="1"/>
  <c r="BD610" i="1"/>
  <c r="BE610" i="1"/>
  <c r="BD612" i="1"/>
  <c r="BE612" i="1"/>
  <c r="BD613" i="1"/>
  <c r="BE613" i="1"/>
  <c r="BD615" i="1"/>
  <c r="BE615" i="1"/>
  <c r="BD621" i="1"/>
  <c r="BE621" i="1"/>
  <c r="BD620" i="1"/>
  <c r="BE620" i="1"/>
  <c r="BD619" i="1"/>
  <c r="BE619" i="1"/>
  <c r="BD618" i="1"/>
  <c r="BE618" i="1"/>
  <c r="BD617" i="1"/>
  <c r="BE617" i="1"/>
  <c r="BD623" i="1"/>
  <c r="BE623" i="1"/>
  <c r="BD625" i="1"/>
  <c r="BE625" i="1"/>
  <c r="BD624" i="1"/>
  <c r="BE624" i="1"/>
  <c r="BD626" i="1"/>
  <c r="BE626" i="1"/>
  <c r="BD627" i="1"/>
  <c r="BE627" i="1"/>
  <c r="BD628" i="1"/>
  <c r="BE628" i="1"/>
  <c r="BD631" i="1"/>
  <c r="BE631" i="1"/>
  <c r="BD633" i="1"/>
  <c r="BE633" i="1"/>
  <c r="AG632" i="1"/>
  <c r="AH632" i="1"/>
  <c r="BD632" i="1"/>
  <c r="BE632" i="1"/>
  <c r="BD635" i="1"/>
  <c r="BE635" i="1"/>
  <c r="BD634" i="1"/>
  <c r="BE634" i="1"/>
  <c r="BD645" i="1"/>
  <c r="BE645" i="1"/>
  <c r="BD646" i="1" l="1"/>
  <c r="BE646" i="1"/>
</calcChain>
</file>

<file path=xl/sharedStrings.xml><?xml version="1.0" encoding="utf-8"?>
<sst xmlns="http://schemas.openxmlformats.org/spreadsheetml/2006/main" count="19089" uniqueCount="1933">
  <si>
    <t xml:space="preserve"> </t>
  </si>
  <si>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</si>
  <si>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</si>
  <si>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</si>
  <si>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</si>
  <si>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</si>
  <si>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</si>
  <si>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</si>
  <si>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</si>
  <si>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</si>
  <si>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</si>
  <si>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</si>
  <si>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</si>
  <si>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</si>
  <si>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</si>
  <si>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</si>
  <si>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</si>
  <si>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</si>
  <si>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</si>
  <si>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</si>
  <si>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</si>
  <si>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</si>
  <si>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</si>
  <si>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</si>
  <si>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</si>
  <si>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</si>
  <si>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</si>
  <si>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</si>
  <si>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</si>
  <si>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</si>
  <si>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</si>
  <si>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</si>
  <si>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</si>
  <si>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</si>
  <si>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</si>
  <si>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</si>
  <si>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</si>
  <si>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</si>
  <si>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</si>
  <si>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</si>
  <si>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</si>
  <si>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</si>
  <si>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</si>
  <si>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</si>
  <si>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</si>
  <si>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</si>
  <si>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</si>
  <si>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</si>
  <si>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</si>
  <si>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</si>
  <si>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</si>
  <si>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</si>
  <si>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</si>
  <si>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</si>
  <si>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</si>
  <si>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</si>
  <si>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</si>
  <si>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</si>
  <si>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</si>
  <si>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</si>
  <si>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</si>
  <si>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</si>
  <si>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</si>
  <si>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</si>
  <si>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</si>
  <si>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</si>
  <si>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</si>
  <si>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</si>
  <si>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</si>
  <si>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</si>
  <si>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</si>
  <si>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</si>
  <si>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</si>
  <si>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</si>
  <si>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</si>
  <si>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</si>
  <si>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</si>
  <si>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</si>
  <si>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</si>
  <si>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</si>
  <si>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</si>
  <si>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</si>
  <si>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</si>
  <si>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</si>
  <si>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</si>
  <si>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</si>
  <si>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</si>
  <si>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</si>
  <si>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</si>
  <si>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</si>
  <si>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</si>
  <si>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</si>
  <si>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</si>
  <si>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</si>
  <si>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</si>
  <si>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</si>
  <si>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</si>
  <si>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</si>
  <si>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</si>
  <si>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</si>
  <si>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</si>
  <si>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</si>
  <si>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</si>
  <si>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</si>
  <si>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</si>
  <si>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</si>
  <si>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</si>
  <si>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</si>
  <si>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</si>
  <si>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</si>
  <si>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</si>
  <si>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</si>
  <si>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</si>
  <si>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</si>
  <si>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</si>
  <si>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</si>
  <si>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</si>
  <si>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</si>
  <si>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</si>
  <si>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</si>
  <si>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</si>
  <si>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</si>
  <si>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</si>
  <si>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</si>
  <si>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</si>
  <si>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</si>
  <si>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</si>
  <si>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</si>
  <si>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</si>
  <si>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</si>
  <si>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</si>
  <si>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</si>
  <si>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</si>
  <si>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</si>
  <si>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</si>
  <si>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</si>
  <si>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</si>
  <si>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</si>
  <si>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</si>
  <si>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</si>
  <si>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</si>
  <si>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</si>
  <si>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</si>
  <si>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</si>
  <si>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</si>
  <si>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</si>
  <si>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</si>
  <si>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</si>
  <si>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</si>
  <si>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</si>
  <si>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</si>
  <si>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</si>
  <si>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</si>
  <si>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</si>
  <si>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</si>
  <si>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</si>
  <si>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</si>
  <si>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</si>
  <si>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</si>
  <si>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</si>
  <si>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</si>
  <si>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</si>
  <si>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</si>
  <si>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</si>
  <si>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</si>
  <si>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</si>
  <si>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</si>
  <si>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</si>
  <si>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</si>
  <si>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</si>
  <si>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</si>
  <si>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</si>
  <si>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</si>
  <si>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</si>
  <si>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</si>
  <si>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</si>
  <si>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</si>
  <si>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</si>
  <si>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</si>
  <si>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</si>
  <si>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</si>
  <si>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</si>
  <si>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</si>
  <si>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</si>
  <si>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</si>
  <si>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</si>
  <si>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</si>
  <si>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</si>
  <si>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</si>
  <si>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</si>
  <si>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</si>
  <si>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</si>
  <si>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</si>
  <si>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</si>
  <si>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</si>
  <si>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</si>
  <si>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</si>
  <si>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</si>
  <si>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</si>
  <si>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</si>
  <si>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</si>
  <si>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</si>
  <si>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</si>
  <si>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</si>
  <si>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</si>
  <si>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</si>
  <si>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</si>
  <si>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</si>
  <si>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</si>
  <si>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</si>
  <si>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</si>
  <si>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</si>
  <si>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</si>
  <si>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</si>
  <si>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</si>
  <si>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</si>
  <si>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</si>
  <si>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</si>
  <si>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</si>
  <si>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</si>
  <si>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</si>
  <si>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</si>
  <si>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</si>
  <si>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</si>
  <si>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</si>
  <si>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</si>
  <si>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</si>
  <si>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</si>
  <si>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</si>
  <si>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</si>
  <si>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</si>
  <si>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</si>
  <si>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</si>
  <si>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</si>
  <si>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</si>
  <si>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</si>
  <si>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</si>
  <si>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</si>
  <si>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</si>
  <si>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</si>
  <si>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</si>
  <si>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</si>
  <si>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</si>
  <si>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</si>
  <si>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</si>
  <si>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</si>
  <si>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</si>
  <si>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</si>
  <si>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</si>
  <si>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</si>
  <si>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</si>
  <si>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</si>
  <si>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</si>
  <si>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</si>
  <si>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</si>
  <si>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</si>
  <si>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</si>
  <si>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</si>
  <si>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</si>
  <si>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</si>
  <si>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</si>
  <si>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</si>
  <si>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</si>
  <si>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</si>
  <si>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</si>
  <si>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</si>
  <si>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</si>
  <si>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</si>
  <si>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</si>
  <si>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</si>
  <si>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</si>
  <si>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</si>
  <si>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</si>
  <si>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</si>
  <si>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</si>
  <si>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</si>
  <si>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</si>
  <si>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</si>
  <si>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</si>
  <si>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</si>
  <si>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</si>
  <si>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</si>
  <si>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</si>
  <si>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</si>
  <si>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</si>
  <si>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</si>
  <si>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</si>
  <si>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</si>
  <si>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</si>
  <si>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</si>
  <si>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</si>
  <si>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</si>
  <si>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</si>
  <si>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</si>
  <si>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</si>
  <si>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</si>
  <si>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</si>
  <si>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</si>
  <si>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</si>
  <si>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</si>
  <si>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</si>
  <si>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</si>
  <si>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</si>
  <si>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</si>
  <si>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</si>
  <si>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</si>
  <si>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</si>
  <si>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</si>
  <si>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</si>
  <si>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</si>
  <si>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</si>
  <si>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</si>
  <si>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</si>
  <si>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>44132</t>
  </si>
  <si>
    <t>44133</t>
  </si>
  <si>
    <t>44134</t>
  </si>
  <si>
    <t>44135</t>
  </si>
  <si>
    <t>44136</t>
  </si>
  <si>
    <t>44137</t>
  </si>
  <si>
    <t>44138</t>
  </si>
  <si>
    <t>44139</t>
  </si>
  <si>
    <t>44140</t>
  </si>
  <si>
    <t>44141</t>
  </si>
  <si>
    <t>44142</t>
  </si>
  <si>
    <t>44143</t>
  </si>
  <si>
    <t>44144</t>
  </si>
  <si>
    <t>44145</t>
  </si>
  <si>
    <t>44146</t>
  </si>
  <si>
    <t>44147</t>
  </si>
  <si>
    <t>44148</t>
  </si>
  <si>
    <t>44149</t>
  </si>
  <si>
    <t>44150</t>
  </si>
  <si>
    <t>44151</t>
  </si>
  <si>
    <t>44152</t>
  </si>
  <si>
    <t>44153</t>
  </si>
  <si>
    <t>44154</t>
  </si>
  <si>
    <t>44155</t>
  </si>
  <si>
    <t>44156</t>
  </si>
  <si>
    <t>44157</t>
  </si>
  <si>
    <t>44158</t>
  </si>
  <si>
    <t>44159</t>
  </si>
  <si>
    <t>44160</t>
  </si>
  <si>
    <t>44161</t>
  </si>
  <si>
    <t>44162</t>
  </si>
  <si>
    <t>44163</t>
  </si>
  <si>
    <t>44164</t>
  </si>
  <si>
    <t>44165</t>
  </si>
  <si>
    <t>44166</t>
  </si>
  <si>
    <t>44167</t>
  </si>
  <si>
    <t>44168</t>
  </si>
  <si>
    <t>44169</t>
  </si>
  <si>
    <t>44170</t>
  </si>
  <si>
    <t>44171</t>
  </si>
  <si>
    <t>44172</t>
  </si>
  <si>
    <t>44173</t>
  </si>
  <si>
    <t>44174</t>
  </si>
  <si>
    <t>44175</t>
  </si>
  <si>
    <t>44176</t>
  </si>
  <si>
    <t>44177</t>
  </si>
  <si>
    <t>44178</t>
  </si>
  <si>
    <t>44179</t>
  </si>
  <si>
    <t>44180</t>
  </si>
  <si>
    <t>44181</t>
  </si>
  <si>
    <t>44182</t>
  </si>
  <si>
    <t>44183</t>
  </si>
  <si>
    <t>44184</t>
  </si>
  <si>
    <t>44185</t>
  </si>
  <si>
    <t>44186</t>
  </si>
  <si>
    <t>44187</t>
  </si>
  <si>
    <t>44188</t>
  </si>
  <si>
    <t>44189</t>
  </si>
  <si>
    <t>44190</t>
  </si>
  <si>
    <t>44191</t>
  </si>
  <si>
    <t>44192</t>
  </si>
  <si>
    <t>44193</t>
  </si>
  <si>
    <t>44194</t>
  </si>
  <si>
    <t>44195</t>
  </si>
  <si>
    <t>44196</t>
  </si>
  <si>
    <t>44197</t>
  </si>
  <si>
    <t>44198</t>
  </si>
  <si>
    <t>44199</t>
  </si>
  <si>
    <t>44200</t>
  </si>
  <si>
    <t>44201</t>
  </si>
  <si>
    <t>44202</t>
  </si>
  <si>
    <t>44203</t>
  </si>
  <si>
    <t>44204</t>
  </si>
  <si>
    <t>44205</t>
  </si>
  <si>
    <t>44206</t>
  </si>
  <si>
    <t>44207</t>
  </si>
  <si>
    <t>44208</t>
  </si>
  <si>
    <t>44209</t>
  </si>
  <si>
    <t>44210</t>
  </si>
  <si>
    <t>44211</t>
  </si>
  <si>
    <t>44212</t>
  </si>
  <si>
    <t>44213</t>
  </si>
  <si>
    <t>44214</t>
  </si>
  <si>
    <t>44215</t>
  </si>
  <si>
    <t>44216</t>
  </si>
  <si>
    <t>44217</t>
  </si>
  <si>
    <t>44218</t>
  </si>
  <si>
    <t>44219</t>
  </si>
  <si>
    <t>44220</t>
  </si>
  <si>
    <t>44221</t>
  </si>
  <si>
    <t>44222</t>
  </si>
  <si>
    <t>44223</t>
  </si>
  <si>
    <t>44224</t>
  </si>
  <si>
    <t>44225</t>
  </si>
  <si>
    <t>44226</t>
  </si>
  <si>
    <t>44227</t>
  </si>
  <si>
    <t>44228</t>
  </si>
  <si>
    <t>44229</t>
  </si>
  <si>
    <t>44230</t>
  </si>
  <si>
    <t>44231</t>
  </si>
  <si>
    <t>44232</t>
  </si>
  <si>
    <t>44233</t>
  </si>
  <si>
    <t>44234</t>
  </si>
  <si>
    <t>44235</t>
  </si>
  <si>
    <t>44236</t>
  </si>
  <si>
    <t>44237</t>
  </si>
  <si>
    <t>44238</t>
  </si>
  <si>
    <t>44239</t>
  </si>
  <si>
    <t>44240</t>
  </si>
  <si>
    <t>44241</t>
  </si>
  <si>
    <t>44242</t>
  </si>
  <si>
    <t>44243</t>
  </si>
  <si>
    <t>44244</t>
  </si>
  <si>
    <t>44245</t>
  </si>
  <si>
    <t>44246</t>
  </si>
  <si>
    <t>44247</t>
  </si>
  <si>
    <t>44248</t>
  </si>
  <si>
    <t>44249</t>
  </si>
  <si>
    <t>44250</t>
  </si>
  <si>
    <t>44251</t>
  </si>
  <si>
    <t>44252</t>
  </si>
  <si>
    <t>44253</t>
  </si>
  <si>
    <t>44254</t>
  </si>
  <si>
    <t>44255</t>
  </si>
  <si>
    <t>44256</t>
  </si>
  <si>
    <t>44257</t>
  </si>
  <si>
    <t>44258</t>
  </si>
  <si>
    <t>44259</t>
  </si>
  <si>
    <t>44260</t>
  </si>
  <si>
    <t>44261</t>
  </si>
  <si>
    <t>44262</t>
  </si>
  <si>
    <t>44263</t>
  </si>
  <si>
    <t>44264</t>
  </si>
  <si>
    <t>44265</t>
  </si>
  <si>
    <t>44266</t>
  </si>
  <si>
    <t>44267</t>
  </si>
  <si>
    <t>44268</t>
  </si>
  <si>
    <t>44269</t>
  </si>
  <si>
    <t>44270</t>
  </si>
  <si>
    <t>44271</t>
  </si>
  <si>
    <t>44272</t>
  </si>
  <si>
    <t>44273</t>
  </si>
  <si>
    <t>44274</t>
  </si>
  <si>
    <t>44275</t>
  </si>
  <si>
    <t>44276</t>
  </si>
  <si>
    <t>44277</t>
  </si>
  <si>
    <t>44278</t>
  </si>
  <si>
    <t>44279</t>
  </si>
  <si>
    <t>44280</t>
  </si>
  <si>
    <t>44281</t>
  </si>
  <si>
    <t>44282</t>
  </si>
  <si>
    <t>44283</t>
  </si>
  <si>
    <t>44284</t>
  </si>
  <si>
    <t>44285</t>
  </si>
  <si>
    <t>44286</t>
  </si>
  <si>
    <t>44287</t>
  </si>
  <si>
    <t>44288</t>
  </si>
  <si>
    <t>44289</t>
  </si>
  <si>
    <t>44290</t>
  </si>
  <si>
    <t>44291</t>
  </si>
  <si>
    <t>44292</t>
  </si>
  <si>
    <t>44293</t>
  </si>
  <si>
    <t>44294</t>
  </si>
  <si>
    <t>44295</t>
  </si>
  <si>
    <t>44296</t>
  </si>
  <si>
    <t>44297</t>
  </si>
  <si>
    <t>44298</t>
  </si>
  <si>
    <t>44299</t>
  </si>
  <si>
    <t>44300</t>
  </si>
  <si>
    <t>44301</t>
  </si>
  <si>
    <t>44302</t>
  </si>
  <si>
    <t>44303</t>
  </si>
  <si>
    <t>44304</t>
  </si>
  <si>
    <t>44305</t>
  </si>
  <si>
    <t>44306</t>
  </si>
  <si>
    <t>44307</t>
  </si>
  <si>
    <t>44308</t>
  </si>
  <si>
    <t>44309</t>
  </si>
  <si>
    <t>44310</t>
  </si>
  <si>
    <t>44311</t>
  </si>
  <si>
    <t>44312</t>
  </si>
  <si>
    <t>44313</t>
  </si>
  <si>
    <t>44314</t>
  </si>
  <si>
    <t>44315</t>
  </si>
  <si>
    <t>44316</t>
  </si>
  <si>
    <t>44317</t>
  </si>
  <si>
    <t>44318</t>
  </si>
  <si>
    <t>44319</t>
  </si>
  <si>
    <t>44320</t>
  </si>
  <si>
    <t>44321</t>
  </si>
  <si>
    <t>44322</t>
  </si>
  <si>
    <t>44323</t>
  </si>
  <si>
    <t>44324</t>
  </si>
  <si>
    <t>44325</t>
  </si>
  <si>
    <t>44326</t>
  </si>
  <si>
    <t>44327</t>
  </si>
  <si>
    <t>44328</t>
  </si>
  <si>
    <t>44329</t>
  </si>
  <si>
    <t>44330</t>
  </si>
  <si>
    <t>44331</t>
  </si>
  <si>
    <t>44332</t>
  </si>
  <si>
    <t>44333</t>
  </si>
  <si>
    <t>44334</t>
  </si>
  <si>
    <t>44335</t>
  </si>
  <si>
    <t>44336</t>
  </si>
  <si>
    <t>44337</t>
  </si>
  <si>
    <t>44338</t>
  </si>
  <si>
    <t>44339</t>
  </si>
  <si>
    <t>44340</t>
  </si>
  <si>
    <t>44341</t>
  </si>
  <si>
    <t>44342</t>
  </si>
  <si>
    <t>44343</t>
  </si>
  <si>
    <t>44344</t>
  </si>
  <si>
    <t>44345</t>
  </si>
  <si>
    <t>44346</t>
  </si>
  <si>
    <t>44347</t>
  </si>
  <si>
    <t>44348</t>
  </si>
  <si>
    <t>44349</t>
  </si>
  <si>
    <t>44350</t>
  </si>
  <si>
    <t>44351</t>
  </si>
  <si>
    <t>44352</t>
  </si>
  <si>
    <t>44353</t>
  </si>
  <si>
    <t>44354</t>
  </si>
  <si>
    <t>44355</t>
  </si>
  <si>
    <t>44356</t>
  </si>
  <si>
    <t>44357</t>
  </si>
  <si>
    <t>44358</t>
  </si>
  <si>
    <t>44359</t>
  </si>
  <si>
    <t>44360</t>
  </si>
  <si>
    <t>44361</t>
  </si>
  <si>
    <t>44362</t>
  </si>
  <si>
    <t>44363</t>
  </si>
  <si>
    <t>44364</t>
  </si>
  <si>
    <t>44365</t>
  </si>
  <si>
    <t>44366</t>
  </si>
  <si>
    <t>44367</t>
  </si>
  <si>
    <t>44368</t>
  </si>
  <si>
    <t>44369</t>
  </si>
  <si>
    <t>44370</t>
  </si>
  <si>
    <t>44371</t>
  </si>
  <si>
    <t>44372</t>
  </si>
  <si>
    <t>44373</t>
  </si>
  <si>
    <t>44374</t>
  </si>
  <si>
    <t>44375</t>
  </si>
  <si>
    <t>44376</t>
  </si>
  <si>
    <t>44377</t>
  </si>
  <si>
    <t>44378</t>
  </si>
  <si>
    <t>44379</t>
  </si>
  <si>
    <t>44380</t>
  </si>
  <si>
    <t>44381</t>
  </si>
  <si>
    <t>44382</t>
  </si>
  <si>
    <t>44383</t>
  </si>
  <si>
    <t>44384</t>
  </si>
  <si>
    <t>44385</t>
  </si>
  <si>
    <t>44386</t>
  </si>
  <si>
    <t>44387</t>
  </si>
  <si>
    <t>44388</t>
  </si>
  <si>
    <t>44389</t>
  </si>
  <si>
    <t>44390</t>
  </si>
  <si>
    <t>44391</t>
  </si>
  <si>
    <t>44392</t>
  </si>
  <si>
    <t>44393</t>
  </si>
  <si>
    <t>44394</t>
  </si>
  <si>
    <t>44395</t>
  </si>
  <si>
    <t>44396</t>
  </si>
  <si>
    <t>44397</t>
  </si>
  <si>
    <t>44398</t>
  </si>
  <si>
    <t>44399</t>
  </si>
  <si>
    <t>44400</t>
  </si>
  <si>
    <t>44401</t>
  </si>
  <si>
    <t>44402</t>
  </si>
  <si>
    <t>44403</t>
  </si>
  <si>
    <t>44404</t>
  </si>
  <si>
    <t>44405</t>
  </si>
  <si>
    <t>44406</t>
  </si>
  <si>
    <t>44407</t>
  </si>
  <si>
    <t>44408</t>
  </si>
  <si>
    <t>44409</t>
  </si>
  <si>
    <t>44410</t>
  </si>
  <si>
    <t>44411</t>
  </si>
  <si>
    <t>44412</t>
  </si>
  <si>
    <t>44413</t>
  </si>
  <si>
    <t>44414</t>
  </si>
  <si>
    <t>44415</t>
  </si>
  <si>
    <t>44416</t>
  </si>
  <si>
    <t>44417</t>
  </si>
  <si>
    <t>44418</t>
  </si>
  <si>
    <t>44419</t>
  </si>
  <si>
    <t>44420</t>
  </si>
  <si>
    <t>44421</t>
  </si>
  <si>
    <t>44422</t>
  </si>
  <si>
    <t>44423</t>
  </si>
  <si>
    <t>44424</t>
  </si>
  <si>
    <t>44425</t>
  </si>
  <si>
    <t>44426</t>
  </si>
  <si>
    <t>44427</t>
  </si>
  <si>
    <t>44428</t>
  </si>
  <si>
    <t>44429</t>
  </si>
  <si>
    <t>44430</t>
  </si>
  <si>
    <t>44431</t>
  </si>
  <si>
    <t>44432</t>
  </si>
  <si>
    <t>44433</t>
  </si>
  <si>
    <t>44434</t>
  </si>
  <si>
    <t>44435</t>
  </si>
  <si>
    <t>44436</t>
  </si>
  <si>
    <t>44437</t>
  </si>
  <si>
    <t>44438</t>
  </si>
  <si>
    <t>44439</t>
  </si>
  <si>
    <t>44440</t>
  </si>
  <si>
    <t>44441</t>
  </si>
  <si>
    <t>44442</t>
  </si>
  <si>
    <t>44443</t>
  </si>
  <si>
    <t>44444</t>
  </si>
  <si>
    <t>44445</t>
  </si>
  <si>
    <t>44446</t>
  </si>
  <si>
    <t>44447</t>
  </si>
  <si>
    <t>44448</t>
  </si>
  <si>
    <t>44449</t>
  </si>
  <si>
    <t>44450</t>
  </si>
  <si>
    <t>44451</t>
  </si>
  <si>
    <t>44452</t>
  </si>
  <si>
    <t>44453</t>
  </si>
  <si>
    <t>44454</t>
  </si>
  <si>
    <t>44455</t>
  </si>
  <si>
    <t>44456</t>
  </si>
  <si>
    <t>44457</t>
  </si>
  <si>
    <t>44458</t>
  </si>
  <si>
    <t>44459</t>
  </si>
  <si>
    <t>44460</t>
  </si>
  <si>
    <t>44461</t>
  </si>
  <si>
    <t>44462</t>
  </si>
  <si>
    <t>44463</t>
  </si>
  <si>
    <t>44464</t>
  </si>
  <si>
    <t>44465</t>
  </si>
  <si>
    <t>44466</t>
  </si>
  <si>
    <t>44467</t>
  </si>
  <si>
    <t>44468</t>
  </si>
  <si>
    <t>44469</t>
  </si>
  <si>
    <t>44470</t>
  </si>
  <si>
    <t>44471</t>
  </si>
  <si>
    <t>44472</t>
  </si>
  <si>
    <t>44473</t>
  </si>
  <si>
    <t>44474</t>
  </si>
  <si>
    <t>44475</t>
  </si>
  <si>
    <t>44476</t>
  </si>
  <si>
    <t>44477</t>
  </si>
  <si>
    <t>44478</t>
  </si>
  <si>
    <t>44479</t>
  </si>
  <si>
    <t>44480</t>
  </si>
  <si>
    <t>44481</t>
  </si>
  <si>
    <t>44482</t>
  </si>
  <si>
    <t>44483</t>
  </si>
  <si>
    <t>44484</t>
  </si>
  <si>
    <t>44485</t>
  </si>
  <si>
    <t>44486</t>
  </si>
  <si>
    <t>44487</t>
  </si>
  <si>
    <t>44488</t>
  </si>
  <si>
    <t>44489</t>
  </si>
  <si>
    <t>44490</t>
  </si>
  <si>
    <t>44491</t>
  </si>
  <si>
    <t>44492</t>
  </si>
  <si>
    <t>44493</t>
  </si>
  <si>
    <t>44494</t>
  </si>
  <si>
    <t>44495</t>
  </si>
  <si>
    <t>44496</t>
  </si>
  <si>
    <t>44497</t>
  </si>
  <si>
    <t>44498</t>
  </si>
  <si>
    <t>44499</t>
  </si>
  <si>
    <t>44500</t>
  </si>
  <si>
    <t>44501</t>
  </si>
  <si>
    <t>44502</t>
  </si>
  <si>
    <t>44503</t>
  </si>
  <si>
    <t>44504</t>
  </si>
  <si>
    <t>44505</t>
  </si>
  <si>
    <t>44506</t>
  </si>
  <si>
    <t>44507</t>
  </si>
  <si>
    <t>44508</t>
  </si>
  <si>
    <t>44509</t>
  </si>
  <si>
    <t>44510</t>
  </si>
  <si>
    <t>44511</t>
  </si>
  <si>
    <t>44512</t>
  </si>
  <si>
    <t>44513</t>
  </si>
  <si>
    <t>44514</t>
  </si>
  <si>
    <t>44515</t>
  </si>
  <si>
    <t>44516</t>
  </si>
  <si>
    <t>44517</t>
  </si>
  <si>
    <t>44518</t>
  </si>
  <si>
    <t>44519</t>
  </si>
  <si>
    <t>44520</t>
  </si>
  <si>
    <t>44521</t>
  </si>
  <si>
    <t>44522</t>
  </si>
  <si>
    <t>44523</t>
  </si>
  <si>
    <t>44524</t>
  </si>
  <si>
    <t>44525</t>
  </si>
  <si>
    <t>44526</t>
  </si>
  <si>
    <t>44527</t>
  </si>
  <si>
    <t>44528</t>
  </si>
  <si>
    <t>44529</t>
  </si>
  <si>
    <t>44530</t>
  </si>
  <si>
    <t>44531</t>
  </si>
  <si>
    <t>44532</t>
  </si>
  <si>
    <t>44533</t>
  </si>
  <si>
    <t>44534</t>
  </si>
  <si>
    <t>44535</t>
  </si>
  <si>
    <t>44536</t>
  </si>
  <si>
    <t>44537</t>
  </si>
  <si>
    <t>44538</t>
  </si>
  <si>
    <t>44539</t>
  </si>
  <si>
    <t>44540</t>
  </si>
  <si>
    <t>44541</t>
  </si>
  <si>
    <t>44542</t>
  </si>
  <si>
    <t>44543</t>
  </si>
  <si>
    <t>44544</t>
  </si>
  <si>
    <t>44545</t>
  </si>
  <si>
    <t>44546</t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</si>
  <si>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</si>
  <si>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</si>
  <si>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</si>
  <si>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</si>
  <si>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</si>
  <si>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</si>
  <si>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</si>
  <si>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</si>
  <si>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</si>
  <si>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</si>
  <si>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</si>
  <si>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</si>
  <si>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.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</si>
  <si>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</si>
  <si>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</si>
  <si>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</si>
  <si>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</si>
  <si>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</si>
  <si>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</si>
  <si>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</si>
  <si>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</si>
  <si>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</si>
  <si>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</si>
  <si>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</si>
  <si>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</si>
  <si>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</si>
  <si>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</si>
  <si>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</si>
  <si>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</si>
  <si>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</si>
  <si>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</si>
  <si>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</si>
  <si>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</si>
  <si>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</si>
  <si>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</si>
  <si>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</si>
  <si>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</si>
  <si>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</si>
  <si>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</si>
  <si>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</si>
  <si>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</si>
  <si>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</si>
  <si>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</si>
  <si>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</si>
  <si>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</si>
  <si>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</si>
  <si>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</si>
  <si>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</si>
  <si>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</si>
  <si>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</si>
  <si>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</si>
  <si>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</si>
  <si>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</si>
  <si>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</si>
  <si>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</si>
  <si>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</si>
  <si>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</si>
  <si>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</si>
  <si>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</si>
  <si>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</si>
  <si>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</si>
  <si>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</si>
  <si>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</si>
  <si>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</si>
  <si>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</si>
  <si>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</si>
  <si>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</si>
  <si>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</si>
  <si>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</si>
  <si>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</si>
  <si>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</si>
  <si>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</si>
  <si>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</si>
  <si>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</si>
  <si>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</si>
  <si>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</si>
  <si>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</si>
  <si>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</si>
  <si>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</si>
  <si>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</si>
  <si>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</si>
  <si>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</si>
  <si>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</si>
  <si>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</si>
  <si>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</si>
  <si>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</si>
  <si>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</si>
  <si>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</si>
  <si>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</si>
  <si>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</si>
  <si>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</si>
  <si>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</si>
  <si>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</si>
  <si>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</si>
  <si>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</si>
  <si>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</si>
  <si>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</si>
  <si>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</si>
  <si>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</si>
  <si>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</si>
  <si>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</si>
  <si>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</si>
  <si>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</si>
  <si>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</si>
  <si>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</si>
  <si>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</si>
  <si>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</si>
  <si>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</si>
  <si>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</si>
  <si>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</si>
  <si>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</si>
  <si>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</si>
  <si>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</si>
  <si>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</si>
  <si>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</si>
  <si>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</si>
  <si>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</si>
  <si>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</si>
  <si>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</si>
  <si>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</si>
  <si>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</si>
  <si>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</si>
  <si>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</si>
  <si>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</si>
  <si>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</si>
  <si>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</si>
  <si>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</si>
  <si>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</si>
  <si>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</si>
  <si>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</si>
  <si>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</si>
  <si>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</si>
  <si>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</si>
  <si>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</si>
  <si>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</si>
  <si>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</si>
  <si>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</si>
  <si>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</si>
  <si>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</si>
  <si>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</si>
  <si>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</si>
  <si>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</si>
  <si>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</si>
  <si>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</si>
  <si>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</si>
  <si>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</si>
  <si>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</si>
  <si>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</si>
  <si>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</si>
  <si>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</si>
  <si>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</si>
  <si>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</si>
  <si>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</si>
  <si>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</si>
  <si>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</si>
  <si>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</si>
  <si>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</si>
  <si>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</si>
  <si>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</si>
  <si>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</si>
  <si>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</si>
  <si>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</si>
  <si>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</si>
  <si>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</si>
  <si>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</si>
  <si>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</si>
  <si>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</si>
  <si>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</si>
  <si>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</si>
  <si>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</si>
  <si>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</si>
  <si>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</si>
  <si>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</si>
  <si>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</si>
  <si>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</si>
  <si>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</si>
  <si>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</si>
  <si>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</si>
  <si>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</si>
  <si>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</si>
  <si>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</si>
  <si>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</si>
  <si>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</si>
  <si>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</si>
  <si>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</si>
  <si>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</si>
  <si>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</si>
  <si>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</si>
  <si>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</si>
  <si>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</si>
  <si>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</si>
  <si>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</si>
  <si>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</si>
  <si>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</si>
  <si>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</si>
  <si>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</si>
  <si>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</si>
  <si>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</si>
  <si>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</si>
  <si>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</si>
  <si>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</si>
  <si>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</si>
  <si>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</si>
  <si>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</si>
  <si>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</si>
  <si>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</si>
  <si>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</si>
  <si>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Zapotillo</t>
  </si>
  <si>
    <t>Parita (Cabecera)</t>
  </si>
  <si>
    <t>San Isidro</t>
  </si>
  <si>
    <t>Alto de Jesús</t>
  </si>
  <si>
    <t>Río Sereno (Cabecera)</t>
  </si>
  <si>
    <t>Calidonia</t>
  </si>
  <si>
    <t>Los Llanitos</t>
  </si>
  <si>
    <t>Miguel de la Borda (Cabecera)</t>
  </si>
  <si>
    <t>El Harino</t>
  </si>
  <si>
    <t>El Marañón</t>
  </si>
  <si>
    <t>Chepo</t>
  </si>
  <si>
    <t>Coclé del Norte</t>
  </si>
  <si>
    <t>San Carlos</t>
  </si>
  <si>
    <t>Cerro Plata</t>
  </si>
  <si>
    <t>San Francisco (Cabecera)</t>
  </si>
  <si>
    <t>Llano Norte</t>
  </si>
  <si>
    <t>Montijo (Cabecera)</t>
  </si>
  <si>
    <t>Cañaveral</t>
  </si>
  <si>
    <t>San José</t>
  </si>
  <si>
    <t>Río Congo</t>
  </si>
  <si>
    <t>La Villa de Los Santos (Cabecera)</t>
  </si>
  <si>
    <t>Bejuco</t>
  </si>
  <si>
    <t>Chame (Cabecera)</t>
  </si>
  <si>
    <t>Tulú</t>
  </si>
  <si>
    <t>Santiago (cabecera)</t>
  </si>
  <si>
    <t>Caimito</t>
  </si>
  <si>
    <t>Tinajas</t>
  </si>
  <si>
    <t>Cañas Gordas</t>
  </si>
  <si>
    <t>Río de Jesús (Cabecera)</t>
  </si>
  <si>
    <t>Barrios Unidos</t>
  </si>
  <si>
    <t>Santa Rita</t>
  </si>
  <si>
    <t>San Juan de Dios</t>
  </si>
  <si>
    <t>Edwin Fábrega</t>
  </si>
  <si>
    <t>Guarumal</t>
  </si>
  <si>
    <t>Limones</t>
  </si>
  <si>
    <t>Las mañanitas</t>
  </si>
  <si>
    <t>Paja de Sombrero</t>
  </si>
  <si>
    <t>Ocú (Cabecera)</t>
  </si>
  <si>
    <t>BArrio Norte</t>
  </si>
  <si>
    <t>Los Valles</t>
  </si>
  <si>
    <t>El Roble</t>
  </si>
  <si>
    <t>Catorce de Noviembre</t>
  </si>
  <si>
    <t>Chiguirí Arriba</t>
  </si>
  <si>
    <t>SAn Juan</t>
  </si>
  <si>
    <t>Las cumbres</t>
  </si>
  <si>
    <t>Costa Hermosa</t>
  </si>
  <si>
    <t>VIsta Alegre</t>
  </si>
  <si>
    <t>Río HAto</t>
  </si>
  <si>
    <t>HErrera</t>
  </si>
  <si>
    <t>El CHorrillo</t>
  </si>
  <si>
    <t>DAvid Este</t>
  </si>
  <si>
    <t>Los algarrobos</t>
  </si>
  <si>
    <t>MAteo Iturralde</t>
  </si>
  <si>
    <t>PEnonomé (Cabecera)</t>
  </si>
  <si>
    <t>Toza</t>
  </si>
  <si>
    <t>Buena VIsta</t>
  </si>
  <si>
    <t>CApellanía</t>
  </si>
  <si>
    <t>juan Díaz</t>
  </si>
  <si>
    <t>Ernesto Córdoba CAmpos</t>
  </si>
  <si>
    <t>LAs Cumbres</t>
  </si>
  <si>
    <t>Belisario FRías</t>
  </si>
  <si>
    <t>BArrio COlón</t>
  </si>
  <si>
    <t>Cerro SIlvestre</t>
  </si>
  <si>
    <t>Pilón</t>
  </si>
  <si>
    <t>La Exposición o CAlidonia</t>
  </si>
  <si>
    <t>Las Lajas</t>
  </si>
  <si>
    <t>SAn Martín</t>
  </si>
  <si>
    <t>Amelia denis de icaza</t>
  </si>
  <si>
    <t>parque lefevre</t>
  </si>
  <si>
    <t>puerto caimito</t>
  </si>
  <si>
    <t>rufina alfaro</t>
  </si>
  <si>
    <t>betania</t>
  </si>
  <si>
    <t>ernesto córdoba campos</t>
  </si>
  <si>
    <t>bella vista</t>
  </si>
  <si>
    <t>las cumbres</t>
  </si>
  <si>
    <t>guadalupe</t>
  </si>
  <si>
    <t>belisario frías</t>
  </si>
  <si>
    <t>ancón</t>
  </si>
  <si>
    <t>don bosco</t>
  </si>
  <si>
    <t>río abajo</t>
  </si>
  <si>
    <t>belisario Porras</t>
  </si>
  <si>
    <t>burunga</t>
  </si>
  <si>
    <t>pedregal</t>
  </si>
  <si>
    <t>las mañanitas</t>
  </si>
  <si>
    <t>pacora</t>
  </si>
  <si>
    <t>alcalde díaz</t>
  </si>
  <si>
    <t>chepo (Cabecera)</t>
  </si>
  <si>
    <t>caimitillo</t>
  </si>
  <si>
    <t>playa leona</t>
  </si>
  <si>
    <t>metetí</t>
  </si>
  <si>
    <t>barrio balboa</t>
  </si>
  <si>
    <t>la exposición o calidonia</t>
  </si>
  <si>
    <t>penonomé (cabecera)</t>
  </si>
  <si>
    <t>arnulfo arias</t>
  </si>
  <si>
    <t>los llanitos</t>
  </si>
  <si>
    <t>san juan</t>
  </si>
  <si>
    <t>santiago (Cabecera)</t>
  </si>
  <si>
    <t>toza</t>
  </si>
  <si>
    <t>cristóbal</t>
  </si>
  <si>
    <t>virgen del carmen</t>
  </si>
  <si>
    <t>herrera</t>
  </si>
  <si>
    <t>las lomas</t>
  </si>
  <si>
    <t>nuevo emperador</t>
  </si>
  <si>
    <t>tortí</t>
  </si>
  <si>
    <t>pajonal</t>
  </si>
  <si>
    <t>progreso</t>
  </si>
  <si>
    <t>río hato</t>
  </si>
  <si>
    <t>san juan bautista</t>
  </si>
  <si>
    <t>santa ana</t>
  </si>
  <si>
    <t>Amelia DEnis de Icaza</t>
  </si>
  <si>
    <t>Belisario porras</t>
  </si>
  <si>
    <t>La exposición o calidonia</t>
  </si>
  <si>
    <t>CErro Silvestre</t>
  </si>
  <si>
    <t>BArrio Colón</t>
  </si>
  <si>
    <t>Playa leona</t>
  </si>
  <si>
    <t>Puerto CAimito</t>
  </si>
  <si>
    <t>Alcalde díaz</t>
  </si>
  <si>
    <t>Belisario frías</t>
  </si>
  <si>
    <t>Don bosco</t>
  </si>
  <si>
    <t>CAimitillo</t>
  </si>
  <si>
    <t>Arraiján (cAbecera)</t>
  </si>
  <si>
    <t>David (CAbecera)</t>
  </si>
  <si>
    <t>el coco</t>
  </si>
  <si>
    <t>pueblo nuevo</t>
  </si>
  <si>
    <t>cerro Silvestre</t>
  </si>
  <si>
    <t>veracruz</t>
  </si>
  <si>
    <t>victoriano lorenzo</t>
  </si>
  <si>
    <t>el chorrillo</t>
  </si>
  <si>
    <t>arnulfo Arias</t>
  </si>
  <si>
    <t>mateo iturralde</t>
  </si>
  <si>
    <t>llano bonito</t>
  </si>
  <si>
    <t>curundú</t>
  </si>
  <si>
    <t>la concepción (Cabecera)</t>
  </si>
  <si>
    <t>cristóbal este</t>
  </si>
  <si>
    <t>david este</t>
  </si>
  <si>
    <t>lídice</t>
  </si>
  <si>
    <t>monagrillo</t>
  </si>
  <si>
    <t>chitré (cabecera)</t>
  </si>
  <si>
    <t>david sur</t>
  </si>
  <si>
    <t>ocú (Cabecera)</t>
  </si>
  <si>
    <t>san carlos</t>
  </si>
  <si>
    <t>villa rosario</t>
  </si>
  <si>
    <t>san francisco</t>
  </si>
  <si>
    <t>tocumen</t>
  </si>
  <si>
    <t>vista Alegre</t>
  </si>
  <si>
    <t>arraiján (cAbecera)</t>
  </si>
  <si>
    <t>barrio colón</t>
  </si>
  <si>
    <t>bella Vista</t>
  </si>
  <si>
    <t>juan Demóstenes arosemena</t>
  </si>
  <si>
    <t>omar torrijos</t>
  </si>
  <si>
    <t>amelia denis de icaza</t>
  </si>
  <si>
    <t>belisario porras</t>
  </si>
  <si>
    <t>josé domingo espinar</t>
  </si>
  <si>
    <t>santiago (cabecera)</t>
  </si>
  <si>
    <t>sabanitas</t>
  </si>
  <si>
    <t>el limón</t>
  </si>
  <si>
    <t>penonomé (Cabecera)</t>
  </si>
  <si>
    <t>soná (Cabecera)</t>
  </si>
  <si>
    <t>buena vista</t>
  </si>
  <si>
    <t>el roble</t>
  </si>
  <si>
    <t>toabré</t>
  </si>
  <si>
    <t>macaracas (Cabecera)</t>
  </si>
  <si>
    <t>la arena</t>
  </si>
  <si>
    <t>cativá</t>
  </si>
  <si>
    <t>los algarrobos</t>
  </si>
  <si>
    <t>aLcalde Díaz</t>
  </si>
  <si>
    <t>arraiján (Cabecera)</t>
  </si>
  <si>
    <t>vista alegre</t>
  </si>
  <si>
    <t>david (CAbecera)</t>
  </si>
  <si>
    <t>cerro silvestre</t>
  </si>
  <si>
    <t>chitré (Cabecera)</t>
  </si>
  <si>
    <t>santa fe (Cabecera)</t>
  </si>
  <si>
    <t>la villa de los santos (cabecera)</t>
  </si>
  <si>
    <t>natá (Cabecera)</t>
  </si>
  <si>
    <t>cañaveral</t>
  </si>
  <si>
    <t>cañazas (Cabecera)</t>
  </si>
  <si>
    <t>santa marta</t>
  </si>
  <si>
    <t>juan díaz</t>
  </si>
  <si>
    <t>david (Cabecera)</t>
  </si>
  <si>
    <t>david</t>
  </si>
  <si>
    <t>santa fe (cabecera)</t>
  </si>
  <si>
    <t>chepo (cabecera)</t>
  </si>
  <si>
    <t>barrios unidos</t>
  </si>
  <si>
    <t>puerto armuelles (cabecera)</t>
  </si>
  <si>
    <t>capira (Cabecera)</t>
  </si>
  <si>
    <t>juan demóstenes arosemena</t>
  </si>
  <si>
    <t>cañazas (cabecera)</t>
  </si>
  <si>
    <t>pilón</t>
  </si>
  <si>
    <t>aguadulce (cabecera)</t>
  </si>
  <si>
    <t>la concepción (cabecera)</t>
  </si>
  <si>
    <t>canto del llano</t>
  </si>
  <si>
    <t>david (cabecera)</t>
  </si>
  <si>
    <t>ocú (cabecera)</t>
  </si>
  <si>
    <t>río grande</t>
  </si>
  <si>
    <t>natá (cabecera)</t>
  </si>
  <si>
    <t>maría chiquita</t>
  </si>
  <si>
    <t>puerto pilón</t>
  </si>
  <si>
    <t>san pablo viejo</t>
  </si>
  <si>
    <t>antón (cabecera)</t>
  </si>
  <si>
    <t>arraiján (cabecera)</t>
  </si>
  <si>
    <t>rodrigo luque</t>
  </si>
  <si>
    <t>san martín de porres</t>
  </si>
  <si>
    <t>santa rita</t>
  </si>
  <si>
    <t>nuevo santiago</t>
  </si>
  <si>
    <t>barrio norte</t>
  </si>
  <si>
    <t>atalaya (cabecera)</t>
  </si>
  <si>
    <t>el valle</t>
  </si>
  <si>
    <t>La Montañuela</t>
  </si>
  <si>
    <t>limones</t>
  </si>
  <si>
    <t>bugaba</t>
  </si>
  <si>
    <t>soná (cabecera)</t>
  </si>
  <si>
    <t>chame (cabecera)</t>
  </si>
  <si>
    <t>chiriquí</t>
  </si>
  <si>
    <t>las cabras</t>
  </si>
  <si>
    <t>san martín</t>
  </si>
  <si>
    <t>santa clara</t>
  </si>
  <si>
    <t>las lajas</t>
  </si>
  <si>
    <t>la palma</t>
  </si>
  <si>
    <t>macaracas (cabecera)</t>
  </si>
  <si>
    <t>santa cruz</t>
  </si>
  <si>
    <t>las margaritas</t>
  </si>
  <si>
    <t>santiago (cabecerA)</t>
  </si>
  <si>
    <t>cerro viejo</t>
  </si>
  <si>
    <t>colón</t>
  </si>
  <si>
    <t>montijo (cabecera)</t>
  </si>
  <si>
    <t>nueva providencia</t>
  </si>
  <si>
    <t>el espino</t>
  </si>
  <si>
    <t>Vista alegre</t>
  </si>
  <si>
    <t>pocrí</t>
  </si>
  <si>
    <t>rodolfo aguilar delgado</t>
  </si>
  <si>
    <t>volcán (Cabecera)</t>
  </si>
  <si>
    <t>santa maría (cabecera)</t>
  </si>
  <si>
    <t>chiriqui</t>
  </si>
  <si>
    <t>pesé (cabecera)</t>
  </si>
  <si>
    <t>capira (cabecera)</t>
  </si>
  <si>
    <t>costa hermosa</t>
  </si>
  <si>
    <t>alto boquete</t>
  </si>
  <si>
    <t>río congo</t>
  </si>
  <si>
    <t>yaviza</t>
  </si>
  <si>
    <t>san isidro</t>
  </si>
  <si>
    <t>boquerón (cabecera)</t>
  </si>
  <si>
    <t>carlos santana ávila</t>
  </si>
  <si>
    <t>otoque oriente</t>
  </si>
  <si>
    <t>gualaca</t>
  </si>
  <si>
    <t>llano norte</t>
  </si>
  <si>
    <t>bejuco</t>
  </si>
  <si>
    <t>piedras gordas</t>
  </si>
  <si>
    <t>pueblos unidos</t>
  </si>
  <si>
    <t>feuillet</t>
  </si>
  <si>
    <t>portobelo (cabecera)</t>
  </si>
  <si>
    <t>san antonio</t>
  </si>
  <si>
    <t>miguel de la borda (cabecera)</t>
  </si>
  <si>
    <t>coclé</t>
  </si>
  <si>
    <t>calobre (Cabecera)</t>
  </si>
  <si>
    <t>chiguirí arriba</t>
  </si>
  <si>
    <t>caballero</t>
  </si>
  <si>
    <t>río congo arriba</t>
  </si>
  <si>
    <t>boca del monte</t>
  </si>
  <si>
    <t>salamanca</t>
  </si>
  <si>
    <t>santa maría (Cabecera)</t>
  </si>
  <si>
    <t>baco</t>
  </si>
  <si>
    <t>las ollas arriba</t>
  </si>
  <si>
    <t>capellanía</t>
  </si>
  <si>
    <t>boquete (cabecera)</t>
  </si>
  <si>
    <t>cabuya</t>
  </si>
  <si>
    <t>cochea</t>
  </si>
  <si>
    <t>Arraiján (cabecera)</t>
  </si>
  <si>
    <t>SAntiago (cabecera)</t>
  </si>
  <si>
    <t>TOcumen</t>
  </si>
  <si>
    <t>CAIMItillo</t>
  </si>
  <si>
    <t>Llano de Catival o Mariato (Cabecera)</t>
  </si>
  <si>
    <t>DAvid (cabecera)</t>
  </si>
  <si>
    <t>salud</t>
  </si>
  <si>
    <t>guarumal</t>
  </si>
  <si>
    <t>tulú</t>
  </si>
  <si>
    <t>Rincón</t>
  </si>
  <si>
    <t>la estrella</t>
  </si>
  <si>
    <t>el alto</t>
  </si>
  <si>
    <t>la pintada (cabecera)</t>
  </si>
  <si>
    <t>rodolfo Aguilar Delgado</t>
  </si>
  <si>
    <t>arenas</t>
  </si>
  <si>
    <t>el empalme</t>
  </si>
  <si>
    <t>río sereno (cabecera)</t>
  </si>
  <si>
    <t>brujas</t>
  </si>
  <si>
    <t>Penonomé (cabecera)</t>
  </si>
  <si>
    <t>David sur</t>
  </si>
  <si>
    <t>Buena vista</t>
  </si>
  <si>
    <t>El chirú</t>
  </si>
  <si>
    <t>Chitré (cabecera)</t>
  </si>
  <si>
    <t>Changuinola (cabecera)</t>
  </si>
  <si>
    <t>Las lomas</t>
  </si>
  <si>
    <t>Omar torrijos</t>
  </si>
  <si>
    <t>el silencio</t>
  </si>
  <si>
    <t>David (cabecera)</t>
  </si>
  <si>
    <t>Cañazas (cabecera)</t>
  </si>
  <si>
    <t>Río Grande</t>
  </si>
  <si>
    <t>Puerto Armuelles (cabecera)</t>
  </si>
  <si>
    <t>Rodolfo aguilar delgado</t>
  </si>
  <si>
    <t>changuinola (cabecera)</t>
  </si>
  <si>
    <t>flores</t>
  </si>
  <si>
    <t>narganá (cabecera)</t>
  </si>
  <si>
    <t>san bartolo</t>
  </si>
  <si>
    <t>finca 6</t>
  </si>
  <si>
    <t>tolé (cabecera)</t>
  </si>
  <si>
    <t>narganá (Cabecera)</t>
  </si>
  <si>
    <t>unión del norte</t>
  </si>
  <si>
    <t>dolega (cabecera)</t>
  </si>
  <si>
    <t>guabito</t>
  </si>
  <si>
    <t>La concepción (cabecera)</t>
  </si>
  <si>
    <t>Juan demóstenes arosemena</t>
  </si>
  <si>
    <t>Rodrigo Luque</t>
  </si>
  <si>
    <t>Volcán (cabecera)</t>
  </si>
  <si>
    <t>Río hato</t>
  </si>
  <si>
    <t>La Villa de los Santos (cabecera)</t>
  </si>
  <si>
    <t>Narganá (cabecera)</t>
  </si>
  <si>
    <t>El Picador</t>
  </si>
  <si>
    <t>Soná (cabecera)</t>
  </si>
  <si>
    <t>Caldera</t>
  </si>
  <si>
    <t>Ernesto córdoba campos</t>
  </si>
  <si>
    <t>Las Huacas</t>
  </si>
  <si>
    <t>Finca 6</t>
  </si>
  <si>
    <t>Barrio Sur</t>
  </si>
  <si>
    <t>Ocú (cabecera)</t>
  </si>
  <si>
    <t>Boquete (cabecera)</t>
  </si>
  <si>
    <t>Bahía Azul</t>
  </si>
  <si>
    <t>rovira</t>
  </si>
  <si>
    <t>aserrío de Gariché</t>
  </si>
  <si>
    <t>changuinola (Cabecera)</t>
  </si>
  <si>
    <t>lajero</t>
  </si>
  <si>
    <t>la mesa</t>
  </si>
  <si>
    <t>el cristo</t>
  </si>
  <si>
    <t>david Este</t>
  </si>
  <si>
    <t>chiriquí grande (cabecera)</t>
  </si>
  <si>
    <t>el maría</t>
  </si>
  <si>
    <t>el picador</t>
  </si>
  <si>
    <t>el piro</t>
  </si>
  <si>
    <t>las tablas</t>
  </si>
  <si>
    <t>bocas del toro (cabecera)</t>
  </si>
  <si>
    <t>río sereno (Cabecera)</t>
  </si>
  <si>
    <t>almirante (cabecera)</t>
  </si>
  <si>
    <t>Columna1</t>
  </si>
  <si>
    <t>Columna2</t>
  </si>
  <si>
    <t>san félix</t>
  </si>
  <si>
    <t>veladero</t>
  </si>
  <si>
    <t>Guabal</t>
  </si>
  <si>
    <t>El roble</t>
  </si>
  <si>
    <t>La soledad</t>
  </si>
  <si>
    <t>La peña</t>
  </si>
  <si>
    <t>Dolega (cabecera)</t>
  </si>
  <si>
    <t>río indio</t>
  </si>
  <si>
    <t>el guabo</t>
  </si>
  <si>
    <t>boquete (Cabecera)</t>
  </si>
  <si>
    <t>bahía azul</t>
  </si>
  <si>
    <t>Quebro</t>
  </si>
  <si>
    <t>finca 30</t>
  </si>
  <si>
    <t>palmas bellas</t>
  </si>
  <si>
    <t>las cruces</t>
  </si>
  <si>
    <t>san andrés</t>
  </si>
  <si>
    <t>potrerillos</t>
  </si>
  <si>
    <t>la soledad</t>
  </si>
  <si>
    <t>jaramillo</t>
  </si>
  <si>
    <t>el harino</t>
  </si>
  <si>
    <t>Boró</t>
  </si>
  <si>
    <t>tijeras</t>
  </si>
  <si>
    <t>calobre (cabecera)</t>
  </si>
  <si>
    <t>chepo</t>
  </si>
  <si>
    <t>el rincón</t>
  </si>
  <si>
    <t>San félix</t>
  </si>
  <si>
    <t>Las lajas</t>
  </si>
  <si>
    <t>Jaramillo</t>
  </si>
  <si>
    <t>Las tablas</t>
  </si>
  <si>
    <t>Aserrío de gariché</t>
  </si>
  <si>
    <t>DAvid este</t>
  </si>
  <si>
    <t>punta peña</t>
  </si>
  <si>
    <t>corozal</t>
  </si>
  <si>
    <t>cerro de casa</t>
  </si>
  <si>
    <t>palmira</t>
  </si>
  <si>
    <t>san josé del general (cabecera)</t>
  </si>
  <si>
    <t>bocas del toro (Cabecera)</t>
  </si>
  <si>
    <t>kusapín</t>
  </si>
  <si>
    <t>el tejar</t>
  </si>
  <si>
    <t>calobre (cabecerA)</t>
  </si>
  <si>
    <t>Bocas del toro (cabecera)</t>
  </si>
  <si>
    <t>las palmas</t>
  </si>
  <si>
    <t>amador</t>
  </si>
  <si>
    <t>plaza caisán</t>
  </si>
  <si>
    <t>lajas adentro</t>
  </si>
  <si>
    <t>cocle</t>
  </si>
  <si>
    <t>susama</t>
  </si>
  <si>
    <t>los anastacios</t>
  </si>
  <si>
    <t>aserrío de gariché</t>
  </si>
  <si>
    <t>catorce de noviembre</t>
  </si>
  <si>
    <t>san josé</t>
  </si>
  <si>
    <t>volcán (cabecera)</t>
  </si>
  <si>
    <t>los naranjos</t>
  </si>
  <si>
    <t>alanje (cabecera)</t>
  </si>
  <si>
    <t>finca 60</t>
  </si>
  <si>
    <t>tobobe</t>
  </si>
  <si>
    <t>sortová</t>
  </si>
  <si>
    <t>dolega (Cabecera)</t>
  </si>
  <si>
    <t>el cuay</t>
  </si>
  <si>
    <t>Juay o Las Mareas</t>
  </si>
  <si>
    <t>los valles</t>
  </si>
  <si>
    <t>rincón</t>
  </si>
  <si>
    <t>el pantano</t>
  </si>
  <si>
    <t>saboga</t>
  </si>
  <si>
    <t>nueva california</t>
  </si>
  <si>
    <t>san pablo nuevo</t>
  </si>
  <si>
    <t>San José del General (Cabecera)</t>
  </si>
  <si>
    <t>hornito</t>
  </si>
  <si>
    <t>bágala</t>
  </si>
  <si>
    <t>los hatillos</t>
  </si>
  <si>
    <t>Hato Pilón (cabecera)</t>
  </si>
  <si>
    <t>boró</t>
  </si>
  <si>
    <t>sajalices</t>
  </si>
  <si>
    <t>hato corotú</t>
  </si>
  <si>
    <t>el peñón</t>
  </si>
  <si>
    <t>san lorenzo</t>
  </si>
  <si>
    <t>la peña</t>
  </si>
  <si>
    <t>veraguas</t>
  </si>
  <si>
    <t>tinajas</t>
  </si>
  <si>
    <t>puerto obaldía</t>
  </si>
  <si>
    <t>remance</t>
  </si>
  <si>
    <t>llano grande</t>
  </si>
  <si>
    <t>Puerto Obaldía</t>
  </si>
  <si>
    <t>Atalaya (cabecera)</t>
  </si>
  <si>
    <t>el prado</t>
  </si>
  <si>
    <t>hurtado</t>
  </si>
  <si>
    <t>guabal</t>
  </si>
  <si>
    <t>cermeño</t>
  </si>
  <si>
    <t>cuesta de piedra</t>
  </si>
  <si>
    <t>Gwaribiara</t>
  </si>
  <si>
    <t>el barrito</t>
  </si>
  <si>
    <t>ailigandí</t>
  </si>
  <si>
    <t>atalaya (Cabecera)</t>
  </si>
  <si>
    <t>palo grande</t>
  </si>
  <si>
    <t>lajas blancas</t>
  </si>
  <si>
    <t>río luis</t>
  </si>
  <si>
    <t>el bongo</t>
  </si>
  <si>
    <t>tubualá</t>
  </si>
  <si>
    <t>BEtania</t>
  </si>
  <si>
    <t>josé Domingo espinar</t>
  </si>
  <si>
    <t>RUFINA alfaro</t>
  </si>
  <si>
    <t>san Francisco</t>
  </si>
  <si>
    <t>divalá</t>
  </si>
  <si>
    <t>rufinA alfaro</t>
  </si>
  <si>
    <t>JUAN DÍAZ</t>
  </si>
  <si>
    <t>San francisco</t>
  </si>
  <si>
    <t>Bella vista</t>
  </si>
  <si>
    <t>José domingo espinar</t>
  </si>
  <si>
    <t>Juan Demóstenes arosemena</t>
  </si>
  <si>
    <t>Pueblo nuevo</t>
  </si>
  <si>
    <t>Parque lefevre</t>
  </si>
  <si>
    <t>juan demóstenes Arosemena</t>
  </si>
  <si>
    <t>josé domingo Espinar</t>
  </si>
  <si>
    <t>san juan de dios</t>
  </si>
  <si>
    <t>las uvas</t>
  </si>
  <si>
    <t>san francisco (cabecera)</t>
  </si>
  <si>
    <t>Lolá</t>
  </si>
  <si>
    <t>cañita</t>
  </si>
  <si>
    <t>la montañuela</t>
  </si>
  <si>
    <t>purio</t>
  </si>
  <si>
    <t>Juan dEmóstenes arosemena</t>
  </si>
  <si>
    <t>Ernesto Córdoba campos</t>
  </si>
  <si>
    <t>la tiza</t>
  </si>
  <si>
    <t>ernesto Córdoba campos</t>
  </si>
  <si>
    <t>ARRAiján (cabecera)</t>
  </si>
  <si>
    <t>24 De diciembre</t>
  </si>
  <si>
    <t>El Caño</t>
  </si>
  <si>
    <t>Nueva Gorgona</t>
  </si>
  <si>
    <t>Natá (cabecera)</t>
  </si>
  <si>
    <t>Las Uvas</t>
  </si>
  <si>
    <t>ArrAiján (cabecera)</t>
  </si>
  <si>
    <t>Barrio colón</t>
  </si>
  <si>
    <t>Cerro silvestre</t>
  </si>
  <si>
    <t>puerto Caimito</t>
  </si>
  <si>
    <t>el potrero</t>
  </si>
  <si>
    <t>nueva esperanza</t>
  </si>
  <si>
    <t>la pava</t>
  </si>
  <si>
    <t>calidonia</t>
  </si>
  <si>
    <t>los castillos</t>
  </si>
  <si>
    <t>Nueva gorgona</t>
  </si>
  <si>
    <t>El higo</t>
  </si>
  <si>
    <t>Puerto caimito</t>
  </si>
  <si>
    <t>San juan</t>
  </si>
  <si>
    <t>Cermeño</t>
  </si>
  <si>
    <t>Mateo iturralde</t>
  </si>
  <si>
    <t>Calobre (cabecera)</t>
  </si>
  <si>
    <t>Nueva providencia</t>
  </si>
  <si>
    <t>Chiguirí arriba</t>
  </si>
  <si>
    <t>El retiro</t>
  </si>
  <si>
    <t>Puerto pilón</t>
  </si>
  <si>
    <t>Santa ana</t>
  </si>
  <si>
    <t>Barrio norte</t>
  </si>
  <si>
    <t>Santa clara</t>
  </si>
  <si>
    <t>remedios (cabecera)</t>
  </si>
  <si>
    <t>querévalo</t>
  </si>
  <si>
    <t>la represa</t>
  </si>
  <si>
    <t>mendoza</t>
  </si>
  <si>
    <t>el arado</t>
  </si>
  <si>
    <t>quebrada del rosario</t>
  </si>
  <si>
    <t>nueva gorgona</t>
  </si>
  <si>
    <t>palenque (cabecera)</t>
  </si>
  <si>
    <t>barrio sur</t>
  </si>
  <si>
    <t>limón</t>
  </si>
  <si>
    <t>chicá</t>
  </si>
  <si>
    <t>el caño</t>
  </si>
  <si>
    <t>Villa rosario</t>
  </si>
  <si>
    <t>Chepo (cabecera)</t>
  </si>
  <si>
    <t>Palenque (cabecera)</t>
  </si>
  <si>
    <t>El guásimo</t>
  </si>
  <si>
    <t>Saboga</t>
  </si>
  <si>
    <t>Ciricito</t>
  </si>
  <si>
    <t>El chorrillo</t>
  </si>
  <si>
    <t>San juan bautista</t>
  </si>
  <si>
    <t>Miguel de la borda (cabecera)</t>
  </si>
  <si>
    <t>Alto boquete</t>
  </si>
  <si>
    <t>Peña chatas</t>
  </si>
  <si>
    <t>Antón (cabecera)</t>
  </si>
  <si>
    <t>ciricito</t>
  </si>
  <si>
    <t>la colorada</t>
  </si>
  <si>
    <t>Puerto armuelles (cabecera)</t>
  </si>
  <si>
    <t>El coco</t>
  </si>
  <si>
    <t>Rincón hondo</t>
  </si>
  <si>
    <t>San pablo viejo</t>
  </si>
  <si>
    <t>cirí de los sotos</t>
  </si>
  <si>
    <t>Capira (cabecera)</t>
  </si>
  <si>
    <t>San pablo nuevo</t>
  </si>
  <si>
    <t>Canto del llano</t>
  </si>
  <si>
    <t>Salto dupí</t>
  </si>
  <si>
    <t>La colorada</t>
  </si>
  <si>
    <t>Querévalo</t>
  </si>
  <si>
    <t>las tablas abajo</t>
  </si>
  <si>
    <t>Pedasí (cabecera)</t>
  </si>
  <si>
    <t>agua buena</t>
  </si>
  <si>
    <t>Guararé (cabecera)</t>
  </si>
  <si>
    <t>El carate</t>
  </si>
  <si>
    <t>La villa de los santos (cabecera)</t>
  </si>
  <si>
    <t>Llano bonito</t>
  </si>
  <si>
    <t>Maraca</t>
  </si>
  <si>
    <t>Las palmitas</t>
  </si>
  <si>
    <t>El manantial</t>
  </si>
  <si>
    <t>Sortová</t>
  </si>
  <si>
    <t>Boquerón (cabecera)</t>
  </si>
  <si>
    <t>Las Palmitas</t>
  </si>
  <si>
    <t>El Cocal</t>
  </si>
  <si>
    <t>el manantial</t>
  </si>
  <si>
    <t>paritilla</t>
  </si>
  <si>
    <t>las palmitas</t>
  </si>
  <si>
    <t>Alanje (cabecera)</t>
  </si>
  <si>
    <t>Altos de güera</t>
  </si>
  <si>
    <t>Arnulfo arias</t>
  </si>
  <si>
    <t>Bágala</t>
  </si>
  <si>
    <t>Barrio balboa</t>
  </si>
  <si>
    <t>Tonosí (cabecera)</t>
  </si>
  <si>
    <t>Santo domingo</t>
  </si>
  <si>
    <t>tonosí (cabecera)</t>
  </si>
  <si>
    <t>Purio</t>
  </si>
  <si>
    <t>Rodrigo luque</t>
  </si>
  <si>
    <t>La arena</t>
  </si>
  <si>
    <t>Chupa</t>
  </si>
  <si>
    <t>Parita (cabecera)</t>
  </si>
  <si>
    <t>Corozal</t>
  </si>
  <si>
    <t>Los pozos (cabecera)</t>
  </si>
  <si>
    <t>Edwin fábrega</t>
  </si>
  <si>
    <t>Cañas</t>
  </si>
  <si>
    <t>Río sereno (cabecera)</t>
  </si>
  <si>
    <t>David este</t>
  </si>
  <si>
    <t>El bebedero</t>
  </si>
  <si>
    <t>la laja</t>
  </si>
  <si>
    <t>Las ollas arriba</t>
  </si>
  <si>
    <t>edwin fábrega</t>
  </si>
  <si>
    <t>La pintada (cabecera)</t>
  </si>
  <si>
    <t>Cañas gordas</t>
  </si>
  <si>
    <t>Limón</t>
  </si>
  <si>
    <t>Santa maría (cabecera)</t>
  </si>
  <si>
    <t>Pesé (cabecera)</t>
  </si>
  <si>
    <t>La mesa</t>
  </si>
  <si>
    <t>Nueva california</t>
  </si>
  <si>
    <t>Las cabras</t>
  </si>
  <si>
    <t>El pedregoso</t>
  </si>
  <si>
    <t>El cacao</t>
  </si>
  <si>
    <t>corr</t>
  </si>
  <si>
    <t>Cuenta de corr</t>
  </si>
  <si>
    <t>veces</t>
  </si>
  <si>
    <t>Cuenta de veces</t>
  </si>
  <si>
    <t>Total general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</si>
  <si>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</si>
  <si>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</si>
  <si>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</si>
  <si>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</si>
  <si>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</si>
  <si>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</si>
  <si>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</si>
  <si>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</si>
  <si>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</si>
  <si>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</si>
  <si>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</si>
  <si>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</si>
  <si>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</si>
  <si>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</si>
  <si>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</si>
  <si>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</si>
  <si>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</si>
  <si>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</si>
  <si>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</si>
  <si>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</si>
  <si>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</si>
  <si>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</si>
  <si>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</si>
  <si>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</si>
  <si>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</si>
  <si>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</si>
  <si>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Barú</t>
  </si>
  <si>
    <t>Boquerón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</si>
  <si>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</si>
  <si>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</si>
  <si>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</si>
  <si>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</si>
  <si>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</si>
  <si>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</si>
  <si>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</si>
  <si>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</si>
  <si>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</si>
  <si>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</si>
  <si>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</si>
  <si>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Bastimentos</t>
  </si>
  <si>
    <t>Bayano</t>
  </si>
  <si>
    <t>Chame</t>
  </si>
  <si>
    <t>Tolé</t>
  </si>
  <si>
    <t>Bijagual</t>
  </si>
  <si>
    <t>David</t>
  </si>
  <si>
    <t>Boca Chica</t>
  </si>
  <si>
    <t>San Lorenzo</t>
  </si>
  <si>
    <t>Besiko</t>
  </si>
  <si>
    <t>Boca del Monte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</si>
  <si>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</si>
  <si>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</si>
  <si>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</si>
  <si>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</si>
  <si>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</si>
  <si>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</si>
  <si>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</si>
  <si>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</si>
  <si>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</si>
  <si>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</si>
  <si>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</si>
  <si>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</si>
  <si>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</si>
  <si>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Capira</t>
  </si>
  <si>
    <t>Calante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</si>
  <si>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</si>
  <si>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</si>
  <si>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</si>
  <si>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</si>
  <si>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</si>
  <si>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</si>
  <si>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</si>
  <si>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</si>
  <si>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</si>
  <si>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Penonomé</t>
  </si>
  <si>
    <t>Cañazas</t>
  </si>
  <si>
    <t>Capellanía</t>
  </si>
  <si>
    <t>Natá</t>
  </si>
  <si>
    <t>Carlos Santana Ávila</t>
  </si>
  <si>
    <t>Cascabel</t>
  </si>
  <si>
    <t>Mironó</t>
  </si>
  <si>
    <t>Cativé</t>
  </si>
  <si>
    <t>Río de Jesús</t>
  </si>
  <si>
    <t>Cauchero</t>
  </si>
  <si>
    <t>Cébaco</t>
  </si>
  <si>
    <t>Montijo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</si>
  <si>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</si>
  <si>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</si>
  <si>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</si>
  <si>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</si>
  <si>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</si>
  <si>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</si>
  <si>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</si>
  <si>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</si>
  <si>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Puerco</t>
  </si>
  <si>
    <t>Tierras Altas</t>
  </si>
  <si>
    <t>Cerro Viejo</t>
  </si>
  <si>
    <t>Las Minas</t>
  </si>
  <si>
    <t>Chicá</t>
  </si>
  <si>
    <t>Chiriquí Grande (Cabecera)</t>
  </si>
  <si>
    <t>Chitra</t>
  </si>
  <si>
    <t>Chitré</t>
  </si>
  <si>
    <t>Chumical</t>
  </si>
  <si>
    <t>Chupampa</t>
  </si>
  <si>
    <t>Santa María</t>
  </si>
  <si>
    <t>Cirí de Los Sotos</t>
  </si>
  <si>
    <t>Cirí Grande</t>
  </si>
  <si>
    <t>Comarca Emberá Wounaán</t>
  </si>
  <si>
    <t>Cémaco</t>
  </si>
  <si>
    <t>Cochea</t>
  </si>
  <si>
    <t>Cochigró</t>
  </si>
  <si>
    <t>Donoso</t>
  </si>
  <si>
    <t>Comarca Kuna de Madugandi</t>
  </si>
  <si>
    <t>Comarca Kuna de Wargandí</t>
  </si>
  <si>
    <t>Cordillera</t>
  </si>
  <si>
    <t>Corral Falso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</si>
  <si>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</si>
  <si>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</si>
  <si>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</si>
  <si>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</si>
  <si>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</si>
  <si>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</si>
  <si>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</si>
  <si>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</si>
  <si>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</si>
  <si>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</si>
  <si>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</si>
  <si>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</si>
  <si>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</si>
  <si>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</si>
  <si>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</si>
  <si>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</si>
  <si>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</si>
  <si>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</si>
  <si>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</si>
  <si>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</si>
  <si>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</si>
  <si>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Capurí</t>
  </si>
  <si>
    <t>El Carate</t>
  </si>
  <si>
    <t>El Cedro</t>
  </si>
  <si>
    <t>El Chirú</t>
  </si>
  <si>
    <t>El Ciruelo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</si>
  <si>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</si>
  <si>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</si>
  <si>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</si>
  <si>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</si>
  <si>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</si>
  <si>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</si>
  <si>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</si>
  <si>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</si>
  <si>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</si>
  <si>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El Guásimo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</si>
  <si>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</si>
  <si>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</si>
  <si>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</si>
  <si>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</si>
  <si>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</si>
  <si>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</si>
  <si>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</si>
  <si>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</si>
  <si>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</si>
  <si>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</si>
  <si>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</si>
  <si>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</si>
  <si>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</si>
  <si>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</si>
  <si>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</si>
  <si>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</si>
  <si>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</si>
  <si>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</si>
  <si>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</si>
  <si>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</si>
  <si>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</si>
  <si>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</si>
  <si>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</si>
  <si>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</si>
  <si>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</si>
  <si>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</si>
  <si>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</si>
  <si>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</si>
  <si>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</si>
  <si>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</si>
  <si>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</si>
  <si>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</si>
  <si>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</si>
  <si>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</si>
  <si>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</si>
  <si>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</si>
  <si>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</si>
  <si>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</si>
  <si>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</si>
  <si>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</si>
  <si>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</si>
  <si>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Guacá</t>
  </si>
  <si>
    <t>Guánico</t>
  </si>
  <si>
    <t>Guararé (Cabecera)</t>
  </si>
  <si>
    <t>Guararé Arriba</t>
  </si>
  <si>
    <t>Guayabal</t>
  </si>
  <si>
    <t>Guayabito</t>
  </si>
  <si>
    <t>Guzmán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</si>
  <si>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</si>
  <si>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</si>
  <si>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</si>
  <si>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</si>
  <si>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</si>
  <si>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</si>
  <si>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</si>
  <si>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</si>
  <si>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</si>
  <si>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</si>
  <si>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</si>
  <si>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</si>
  <si>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</si>
  <si>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</si>
  <si>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</si>
  <si>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</si>
  <si>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</si>
  <si>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</si>
  <si>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</si>
  <si>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</si>
  <si>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</si>
  <si>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</si>
  <si>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</si>
  <si>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</si>
  <si>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</si>
  <si>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</si>
  <si>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</si>
  <si>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</si>
  <si>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</si>
  <si>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</si>
  <si>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</si>
  <si>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</si>
  <si>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</si>
  <si>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</si>
  <si>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</si>
  <si>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</si>
  <si>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</si>
  <si>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</si>
  <si>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</si>
  <si>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</si>
  <si>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</si>
  <si>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</si>
  <si>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</si>
  <si>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</si>
  <si>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</si>
  <si>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</si>
  <si>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</si>
  <si>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</si>
  <si>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</si>
  <si>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</si>
  <si>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</si>
  <si>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</si>
  <si>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</si>
  <si>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</si>
  <si>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Llanas</t>
  </si>
  <si>
    <t>Las Minas (Cabecera)</t>
  </si>
  <si>
    <t>Las Ollas Arriba</t>
  </si>
  <si>
    <t>Las Palmas (Cabecera)</t>
  </si>
  <si>
    <t>Las Tablas (Cabecera)</t>
  </si>
  <si>
    <t>Las Tablas Abajo</t>
  </si>
  <si>
    <t>Las Trancas</t>
  </si>
  <si>
    <t>Leones</t>
  </si>
  <si>
    <t>Llano Abajo</t>
  </si>
  <si>
    <t>Llano Bonito</t>
  </si>
  <si>
    <t>Llano de La Cruz</t>
  </si>
  <si>
    <t>Llano de Piedra</t>
  </si>
  <si>
    <t>Llano Grande</t>
  </si>
  <si>
    <t>Llano Largo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</si>
  <si>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</si>
  <si>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</si>
  <si>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</si>
  <si>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</si>
  <si>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</si>
  <si>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</si>
  <si>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</si>
  <si>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</si>
  <si>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</si>
  <si>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</si>
  <si>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</si>
  <si>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Llanos</t>
  </si>
  <si>
    <t>Los Milagros</t>
  </si>
  <si>
    <t>Los Olivos</t>
  </si>
  <si>
    <t>Los Pozos (Cabecera)</t>
  </si>
  <si>
    <t>Macaracas (Cabecera)</t>
  </si>
  <si>
    <t>Man Creek</t>
  </si>
  <si>
    <t>Manuel E. Amador Terrero</t>
  </si>
  <si>
    <t>Manuel Ortega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</si>
  <si>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</si>
  <si>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</si>
  <si>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</si>
  <si>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</si>
  <si>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</si>
  <si>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</si>
  <si>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</si>
  <si>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</si>
  <si>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</si>
  <si>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</si>
  <si>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</si>
  <si>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</si>
  <si>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</si>
  <si>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</si>
  <si>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</si>
  <si>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</si>
  <si>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</si>
  <si>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</si>
  <si>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Providencia</t>
  </si>
  <si>
    <t>Nuevo Chagres (Cabecera)</t>
  </si>
  <si>
    <t>Nuevo México</t>
  </si>
  <si>
    <t>Obaldía</t>
  </si>
  <si>
    <t>Olá (Cabecera)</t>
  </si>
  <si>
    <t>Oria Arriba</t>
  </si>
  <si>
    <t>Otoque Occidente</t>
  </si>
  <si>
    <t>Taboga</t>
  </si>
  <si>
    <t>Otoque Oriente</t>
  </si>
  <si>
    <t>Palenque (Cabecera)</t>
  </si>
  <si>
    <t>Palmas Bellas</t>
  </si>
  <si>
    <t>Palo Grande</t>
  </si>
  <si>
    <t>Paraíso</t>
  </si>
  <si>
    <t>París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</si>
  <si>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</si>
  <si>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</si>
  <si>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</si>
  <si>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</si>
  <si>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</si>
  <si>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</si>
  <si>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</si>
  <si>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</si>
  <si>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</si>
  <si>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</si>
  <si>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</si>
  <si>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</si>
  <si>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</si>
  <si>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</si>
  <si>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</si>
  <si>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</si>
  <si>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</si>
  <si>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</si>
  <si>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</si>
  <si>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</si>
  <si>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</si>
  <si>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</si>
  <si>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</si>
  <si>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Punta Chame</t>
  </si>
  <si>
    <t>Punta Laurel</t>
  </si>
  <si>
    <t>Punta Peña</t>
  </si>
  <si>
    <t>Punta Róbalo</t>
  </si>
  <si>
    <t>Quebrada de Loro</t>
  </si>
  <si>
    <t>Quebrada de Oro</t>
  </si>
  <si>
    <t>Quebrada del Rosario</t>
  </si>
  <si>
    <t>Quebrada El Ciprián</t>
  </si>
  <si>
    <t>Remedios (Cabecera)</t>
  </si>
  <si>
    <t>Rincón Hondo</t>
  </si>
  <si>
    <t>Río Congo Arriba</t>
  </si>
  <si>
    <t>Río Hondo</t>
  </si>
  <si>
    <t>Río Iglesias</t>
  </si>
  <si>
    <t>Río Indio</t>
  </si>
  <si>
    <t>Rodeo Viejo</t>
  </si>
  <si>
    <t>Rubén Cantú</t>
  </si>
  <si>
    <t>Sabana Grande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</si>
  <si>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</si>
  <si>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</si>
  <si>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</si>
  <si>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</si>
  <si>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</si>
  <si>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</si>
  <si>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</si>
  <si>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</si>
  <si>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</si>
  <si>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</si>
  <si>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</si>
  <si>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</si>
  <si>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</si>
  <si>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</si>
  <si>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</si>
  <si>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</si>
  <si>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</si>
  <si>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</si>
  <si>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</si>
  <si>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</si>
  <si>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</si>
  <si>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</si>
  <si>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</si>
  <si>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</si>
  <si>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</si>
  <si>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</si>
  <si>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</si>
  <si>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Taimatí</t>
  </si>
  <si>
    <t>Tebario</t>
  </si>
  <si>
    <t>Tijeras</t>
  </si>
  <si>
    <t>Tobobe</t>
  </si>
  <si>
    <t>Tolote</t>
  </si>
  <si>
    <t>Tonosí (Cabecera)</t>
  </si>
  <si>
    <t>Tres Quebradas</t>
  </si>
  <si>
    <t>Tucutí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</si>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</sst>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* #,##0_ ;_ * \-#,##0_ ;_ * &quot;-&quot;_ ;_ @_ "/>
    <numFmt numFmtId="165" formatCode="0.0%"/>
    <numFmt numFmtId="166" formatCode="0.000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0"/>
      <name val="Calibri"/>
      <family val="2"/>
      <scheme val="minor"/>
    </font>
    <font>
      <sz val="11"/>
      <color rgb="FF000000"/>
      <name val="Calibri"/>
    </font>
    <font>
      <sz val="11"/>
      <color rgb="FF000000"/>
      <name val="Calibri"/>
      <family val="2"/>
    </font>
  </fonts>
  <fills count="42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BDD7EE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8"/>
      </left>
      <right/>
      <top style="thin">
        <color theme="4" tint="0.39997558519241921"/>
      </top>
      <bottom/>
      <diagonal/>
    </border>
    <border>
      <left/>
      <right style="thin">
        <color theme="8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8"/>
      </top>
      <bottom/>
      <diagonal/>
    </border>
    <border>
      <left/>
      <right/>
      <top/>
      <bottom style="thin">
        <color rgb="FF000000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22">
    <xf numFmtId="0" fontId="0" fillId="0" borderId="0" xfId="0"/>
    <xf numFmtId="16" fontId="0" fillId="0" borderId="0" xfId="0" applyNumberFormat="1"/>
    <xf numFmtId="16" fontId="0" fillId="3" borderId="0" xfId="0" applyNumberFormat="1" applyFill="1"/>
    <xf numFmtId="0" fontId="0" fillId="3" borderId="0" xfId="0" applyFill="1"/>
    <xf numFmtId="0" fontId="0" fillId="4" borderId="0" xfId="0" applyFill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Fill="1" applyAlignment="1">
      <alignment wrapText="1"/>
    </xf>
    <xf numFmtId="1" fontId="0" fillId="4" borderId="0" xfId="0" applyNumberFormat="1" applyFill="1"/>
    <xf numFmtId="3" fontId="0" fillId="4" borderId="0" xfId="0" applyNumberFormat="1" applyFill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1" fontId="0" fillId="0" borderId="3" xfId="0" applyNumberFormat="1" applyBorder="1"/>
    <xf numFmtId="3" fontId="0" fillId="0" borderId="0" xfId="0" applyNumberFormat="1"/>
    <xf numFmtId="1" fontId="0" fillId="0" borderId="0" xfId="0" applyNumberFormat="1"/>
    <xf numFmtId="165" fontId="0" fillId="0" borderId="0" xfId="0" applyNumberFormat="1"/>
    <xf numFmtId="165" fontId="0" fillId="3" borderId="0" xfId="0" applyNumberFormat="1" applyFill="1"/>
    <xf numFmtId="1" fontId="0" fillId="3" borderId="0" xfId="0" applyNumberFormat="1" applyFill="1"/>
    <xf numFmtId="2" fontId="0" fillId="0" borderId="0" xfId="0" applyNumberFormat="1"/>
    <xf numFmtId="2" fontId="0" fillId="3" borderId="0" xfId="0" applyNumberFormat="1" applyFill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4" borderId="2" xfId="0" applyFill="1" applyBorder="1"/>
    <xf numFmtId="0" fontId="0" fillId="4" borderId="5" xfId="0" applyFill="1" applyBorder="1"/>
    <xf numFmtId="0" fontId="0" fillId="4" borderId="3" xfId="0" applyFill="1" applyBorder="1"/>
    <xf numFmtId="0" fontId="0" fillId="0" borderId="3" xfId="0" applyBorder="1"/>
    <xf numFmtId="0" fontId="0" fillId="5" borderId="8" xfId="0" applyFill="1" applyBorder="1"/>
    <xf numFmtId="166" fontId="0" fillId="0" borderId="0" xfId="0" applyNumberFormat="1"/>
    <xf numFmtId="166" fontId="0" fillId="3" borderId="0" xfId="0" applyNumberFormat="1" applyFill="1"/>
    <xf numFmtId="14" fontId="0" fillId="6" borderId="0" xfId="0" applyNumberFormat="1" applyFill="1"/>
    <xf numFmtId="0" fontId="0" fillId="6" borderId="0" xfId="0" applyFill="1"/>
    <xf numFmtId="0" fontId="0" fillId="6" borderId="0" xfId="0" applyFill="1" applyAlignment="1">
      <alignment vertical="center"/>
    </xf>
    <xf numFmtId="14" fontId="0" fillId="7" borderId="0" xfId="0" applyNumberFormat="1" applyFill="1"/>
    <xf numFmtId="0" fontId="0" fillId="7" borderId="0" xfId="0" applyFill="1"/>
    <xf numFmtId="0" fontId="0" fillId="7" borderId="0" xfId="0" applyFill="1" applyAlignment="1">
      <alignment vertical="center"/>
    </xf>
    <xf numFmtId="14" fontId="0" fillId="8" borderId="0" xfId="0" applyNumberFormat="1" applyFill="1"/>
    <xf numFmtId="0" fontId="0" fillId="8" borderId="0" xfId="0" applyFill="1"/>
    <xf numFmtId="0" fontId="0" fillId="8" borderId="0" xfId="0" applyFill="1" applyAlignment="1">
      <alignment vertical="center"/>
    </xf>
    <xf numFmtId="0" fontId="0" fillId="9" borderId="0" xfId="0" applyFill="1"/>
    <xf numFmtId="0" fontId="0" fillId="9" borderId="0" xfId="0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Font="1" applyFill="1"/>
    <xf numFmtId="0" fontId="3" fillId="10" borderId="0" xfId="0" applyFont="1" applyFill="1" applyAlignment="1">
      <alignment vertical="center"/>
    </xf>
    <xf numFmtId="14" fontId="0" fillId="11" borderId="0" xfId="0" applyNumberFormat="1" applyFill="1"/>
    <xf numFmtId="0" fontId="0" fillId="11" borderId="0" xfId="0" applyFill="1"/>
    <xf numFmtId="0" fontId="0" fillId="11" borderId="0" xfId="0" applyFill="1" applyAlignment="1">
      <alignment vertical="center"/>
    </xf>
    <xf numFmtId="14" fontId="0" fillId="10" borderId="0" xfId="0" applyNumberFormat="1" applyFill="1"/>
    <xf numFmtId="0" fontId="0" fillId="10" borderId="0" xfId="0" applyFill="1"/>
    <xf numFmtId="0" fontId="0" fillId="10" borderId="0" xfId="0" applyFill="1" applyAlignment="1">
      <alignment vertical="center"/>
    </xf>
    <xf numFmtId="14" fontId="0" fillId="12" borderId="0" xfId="0" applyNumberFormat="1" applyFill="1"/>
    <xf numFmtId="0" fontId="0" fillId="12" borderId="0" xfId="0" applyFill="1"/>
    <xf numFmtId="0" fontId="0" fillId="12" borderId="0" xfId="0" applyFill="1" applyAlignment="1">
      <alignment vertical="center"/>
    </xf>
    <xf numFmtId="14" fontId="0" fillId="13" borderId="0" xfId="0" applyNumberFormat="1" applyFill="1"/>
    <xf numFmtId="0" fontId="0" fillId="13" borderId="0" xfId="0" applyFill="1"/>
    <xf numFmtId="0" fontId="0" fillId="13" borderId="0" xfId="0" applyFill="1" applyAlignment="1">
      <alignment vertical="center"/>
    </xf>
    <xf numFmtId="14" fontId="0" fillId="5" borderId="0" xfId="0" applyNumberFormat="1" applyFill="1"/>
    <xf numFmtId="0" fontId="0" fillId="5" borderId="0" xfId="0" applyFill="1"/>
    <xf numFmtId="0" fontId="0" fillId="5" borderId="0" xfId="0" applyFill="1" applyAlignment="1">
      <alignment vertical="center"/>
    </xf>
    <xf numFmtId="14" fontId="0" fillId="14" borderId="0" xfId="0" applyNumberFormat="1" applyFill="1"/>
    <xf numFmtId="0" fontId="0" fillId="14" borderId="0" xfId="0" applyFill="1"/>
    <xf numFmtId="0" fontId="0" fillId="14" borderId="0" xfId="0" applyFill="1" applyAlignment="1">
      <alignment vertical="center"/>
    </xf>
    <xf numFmtId="14" fontId="0" fillId="15" borderId="0" xfId="0" applyNumberFormat="1" applyFill="1"/>
    <xf numFmtId="0" fontId="0" fillId="15" borderId="0" xfId="0" applyFill="1"/>
    <xf numFmtId="0" fontId="0" fillId="15" borderId="0" xfId="0" applyFill="1" applyAlignment="1">
      <alignment vertical="center"/>
    </xf>
    <xf numFmtId="14" fontId="0" fillId="16" borderId="0" xfId="0" applyNumberFormat="1" applyFill="1"/>
    <xf numFmtId="0" fontId="0" fillId="16" borderId="0" xfId="0" applyFill="1"/>
    <xf numFmtId="0" fontId="0" fillId="16" borderId="0" xfId="0" applyFill="1" applyAlignment="1">
      <alignment vertical="center"/>
    </xf>
    <xf numFmtId="14" fontId="0" fillId="17" borderId="0" xfId="0" applyNumberFormat="1" applyFill="1"/>
    <xf numFmtId="0" fontId="0" fillId="17" borderId="0" xfId="0" applyFill="1"/>
    <xf numFmtId="0" fontId="0" fillId="17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Fill="1"/>
    <xf numFmtId="0" fontId="0" fillId="19" borderId="0" xfId="0" applyFill="1" applyAlignment="1">
      <alignment vertical="center"/>
    </xf>
    <xf numFmtId="14" fontId="0" fillId="20" borderId="0" xfId="0" applyNumberFormat="1" applyFill="1"/>
    <xf numFmtId="0" fontId="0" fillId="20" borderId="0" xfId="0" applyFill="1"/>
    <xf numFmtId="0" fontId="0" fillId="20" borderId="0" xfId="0" applyFill="1" applyAlignment="1">
      <alignment vertical="center"/>
    </xf>
    <xf numFmtId="14" fontId="0" fillId="21" borderId="0" xfId="0" applyNumberFormat="1" applyFill="1"/>
    <xf numFmtId="0" fontId="0" fillId="21" borderId="0" xfId="0" applyFill="1"/>
    <xf numFmtId="0" fontId="0" fillId="21" borderId="0" xfId="0" applyFill="1" applyAlignment="1">
      <alignment vertical="center"/>
    </xf>
    <xf numFmtId="14" fontId="0" fillId="22" borderId="0" xfId="0" applyNumberFormat="1" applyFill="1"/>
    <xf numFmtId="0" fontId="0" fillId="22" borderId="0" xfId="0" applyFill="1"/>
    <xf numFmtId="0" fontId="0" fillId="22" borderId="0" xfId="0" applyFill="1" applyAlignment="1">
      <alignment vertical="center"/>
    </xf>
    <xf numFmtId="14" fontId="0" fillId="23" borderId="0" xfId="0" applyNumberFormat="1" applyFill="1"/>
    <xf numFmtId="0" fontId="0" fillId="23" borderId="0" xfId="0" applyFill="1"/>
    <xf numFmtId="0" fontId="0" fillId="23" borderId="0" xfId="0" applyFill="1" applyAlignment="1">
      <alignment vertical="center"/>
    </xf>
    <xf numFmtId="14" fontId="0" fillId="24" borderId="0" xfId="0" applyNumberFormat="1" applyFill="1"/>
    <xf numFmtId="0" fontId="0" fillId="24" borderId="0" xfId="0" applyFill="1"/>
    <xf numFmtId="0" fontId="0" fillId="24" borderId="0" xfId="0" applyFill="1" applyAlignment="1">
      <alignment vertical="center"/>
    </xf>
    <xf numFmtId="14" fontId="3" fillId="16" borderId="0" xfId="0" applyNumberFormat="1" applyFont="1" applyFill="1"/>
    <xf numFmtId="0" fontId="3" fillId="16" borderId="0" xfId="0" applyFont="1" applyFill="1"/>
    <xf numFmtId="0" fontId="3" fillId="16" borderId="0" xfId="0" applyFont="1" applyFill="1" applyAlignment="1">
      <alignment vertical="center"/>
    </xf>
    <xf numFmtId="0" fontId="3" fillId="16" borderId="10" xfId="0" applyFont="1" applyFill="1" applyBorder="1"/>
    <xf numFmtId="14" fontId="0" fillId="25" borderId="0" xfId="0" applyNumberFormat="1" applyFill="1"/>
    <xf numFmtId="0" fontId="0" fillId="25" borderId="0" xfId="0" applyFill="1"/>
    <xf numFmtId="0" fontId="0" fillId="25" borderId="0" xfId="0" applyFill="1" applyAlignment="1">
      <alignment vertical="center"/>
    </xf>
    <xf numFmtId="0" fontId="0" fillId="26" borderId="0" xfId="0" applyFill="1"/>
    <xf numFmtId="0" fontId="4" fillId="14" borderId="0" xfId="0" applyFont="1" applyFill="1"/>
    <xf numFmtId="0" fontId="5" fillId="27" borderId="0" xfId="0" applyFont="1" applyFill="1"/>
    <xf numFmtId="14" fontId="0" fillId="28" borderId="0" xfId="0" applyNumberFormat="1" applyFill="1"/>
    <xf numFmtId="0" fontId="0" fillId="28" borderId="0" xfId="0" applyFill="1"/>
    <xf numFmtId="0" fontId="0" fillId="28" borderId="0" xfId="0" applyFill="1" applyAlignment="1">
      <alignment vertical="center"/>
    </xf>
    <xf numFmtId="14" fontId="0" fillId="4" borderId="0" xfId="0" applyNumberFormat="1" applyFill="1"/>
    <xf numFmtId="0" fontId="0" fillId="4" borderId="0" xfId="0" applyFill="1" applyAlignment="1">
      <alignment vertical="center"/>
    </xf>
    <xf numFmtId="0" fontId="0" fillId="21" borderId="11" xfId="0" applyFill="1" applyBorder="1"/>
    <xf numFmtId="0" fontId="0" fillId="21" borderId="11" xfId="0" applyFill="1" applyBorder="1" applyAlignment="1">
      <alignment vertical="center"/>
    </xf>
    <xf numFmtId="0" fontId="0" fillId="5" borderId="11" xfId="0" applyFill="1" applyBorder="1"/>
    <xf numFmtId="0" fontId="0" fillId="5" borderId="11" xfId="0" applyFill="1" applyBorder="1" applyAlignment="1">
      <alignment vertical="center"/>
    </xf>
    <xf numFmtId="0" fontId="0" fillId="19" borderId="11" xfId="0" applyFill="1" applyBorder="1"/>
    <xf numFmtId="0" fontId="0" fillId="19" borderId="11" xfId="0" applyFill="1" applyBorder="1" applyAlignment="1">
      <alignment vertical="center"/>
    </xf>
    <xf numFmtId="0" fontId="0" fillId="25" borderId="11" xfId="0" applyFill="1" applyBorder="1"/>
    <xf numFmtId="0" fontId="0" fillId="25" borderId="11" xfId="0" applyFill="1" applyBorder="1" applyAlignment="1">
      <alignment vertical="center"/>
    </xf>
    <xf numFmtId="0" fontId="0" fillId="12" borderId="11" xfId="0" applyFill="1" applyBorder="1"/>
    <xf numFmtId="0" fontId="0" fillId="12" borderId="11" xfId="0" applyFill="1" applyBorder="1" applyAlignment="1">
      <alignment vertical="center"/>
    </xf>
    <xf numFmtId="0" fontId="0" fillId="16" borderId="11" xfId="0" applyFill="1" applyBorder="1"/>
    <xf numFmtId="0" fontId="0" fillId="16" borderId="11" xfId="0" applyFill="1" applyBorder="1" applyAlignment="1">
      <alignment vertical="center"/>
    </xf>
    <xf numFmtId="0" fontId="0" fillId="16" borderId="10" xfId="0" applyFill="1" applyBorder="1"/>
    <xf numFmtId="0" fontId="0" fillId="16" borderId="10" xfId="0" applyFill="1" applyBorder="1" applyAlignment="1">
      <alignment vertical="center"/>
    </xf>
    <xf numFmtId="14" fontId="0" fillId="30" borderId="0" xfId="0" applyNumberFormat="1" applyFill="1"/>
    <xf numFmtId="0" fontId="0" fillId="30" borderId="0" xfId="0" applyFill="1"/>
    <xf numFmtId="0" fontId="0" fillId="30" borderId="0" xfId="0" applyFill="1" applyAlignment="1">
      <alignment vertical="center"/>
    </xf>
    <xf numFmtId="0" fontId="0" fillId="5" borderId="10" xfId="0" applyFill="1" applyBorder="1"/>
    <xf numFmtId="0" fontId="0" fillId="6" borderId="10" xfId="0" applyFill="1" applyBorder="1"/>
    <xf numFmtId="0" fontId="5" fillId="27" borderId="13" xfId="0" applyFont="1" applyFill="1" applyBorder="1"/>
    <xf numFmtId="0" fontId="5" fillId="27" borderId="12" xfId="0" applyFont="1" applyFill="1" applyBorder="1"/>
    <xf numFmtId="0" fontId="5" fillId="27" borderId="15" xfId="0" applyFont="1" applyFill="1" applyBorder="1"/>
    <xf numFmtId="0" fontId="5" fillId="27" borderId="11" xfId="0" applyFont="1" applyFill="1" applyBorder="1"/>
    <xf numFmtId="0" fontId="5" fillId="27" borderId="16" xfId="0" applyFont="1" applyFill="1" applyBorder="1"/>
    <xf numFmtId="0" fontId="0" fillId="21" borderId="10" xfId="0" applyFill="1" applyBorder="1"/>
    <xf numFmtId="0" fontId="0" fillId="18" borderId="10" xfId="0" applyFill="1" applyBorder="1"/>
    <xf numFmtId="0" fontId="0" fillId="10" borderId="10" xfId="0" applyFill="1" applyBorder="1"/>
    <xf numFmtId="0" fontId="0" fillId="19" borderId="10" xfId="0" applyFill="1" applyBorder="1"/>
    <xf numFmtId="0" fontId="0" fillId="18" borderId="14" xfId="0" applyFill="1" applyBorder="1"/>
    <xf numFmtId="0" fontId="0" fillId="10" borderId="11" xfId="0" applyFill="1" applyBorder="1"/>
    <xf numFmtId="1" fontId="0" fillId="5" borderId="0" xfId="0" applyNumberFormat="1" applyFill="1"/>
    <xf numFmtId="0" fontId="5" fillId="27" borderId="17" xfId="0" applyFont="1" applyFill="1" applyBorder="1"/>
    <xf numFmtId="0" fontId="5" fillId="27" borderId="1" xfId="0" applyFont="1" applyFill="1" applyBorder="1"/>
    <xf numFmtId="0" fontId="5" fillId="27" borderId="7" xfId="0" applyFont="1" applyFill="1" applyBorder="1"/>
    <xf numFmtId="0" fontId="5" fillId="27" borderId="9" xfId="0" applyFont="1" applyFill="1" applyBorder="1"/>
    <xf numFmtId="14" fontId="3" fillId="28" borderId="0" xfId="0" applyNumberFormat="1" applyFont="1" applyFill="1"/>
    <xf numFmtId="0" fontId="3" fillId="28" borderId="0" xfId="0" applyFont="1" applyFill="1"/>
    <xf numFmtId="0" fontId="3" fillId="28" borderId="0" xfId="0" applyFont="1" applyFill="1" applyAlignment="1">
      <alignment vertical="center"/>
    </xf>
    <xf numFmtId="14" fontId="3" fillId="20" borderId="0" xfId="0" applyNumberFormat="1" applyFont="1" applyFill="1"/>
    <xf numFmtId="0" fontId="3" fillId="20" borderId="0" xfId="0" applyFont="1" applyFill="1"/>
    <xf numFmtId="14" fontId="3" fillId="6" borderId="0" xfId="0" applyNumberFormat="1" applyFont="1" applyFill="1"/>
    <xf numFmtId="0" fontId="3" fillId="6" borderId="0" xfId="0" applyFont="1" applyFill="1"/>
    <xf numFmtId="14" fontId="3" fillId="7" borderId="0" xfId="0" applyNumberFormat="1" applyFont="1" applyFill="1"/>
    <xf numFmtId="0" fontId="3" fillId="7" borderId="0" xfId="0" applyFont="1" applyFill="1"/>
    <xf numFmtId="14" fontId="3" fillId="5" borderId="0" xfId="0" applyNumberFormat="1" applyFont="1" applyFill="1"/>
    <xf numFmtId="0" fontId="3" fillId="5" borderId="0" xfId="0" applyFont="1" applyFill="1"/>
    <xf numFmtId="0" fontId="3" fillId="18" borderId="0" xfId="0" applyFont="1" applyFill="1"/>
    <xf numFmtId="0" fontId="6" fillId="18" borderId="0" xfId="0" applyFont="1" applyFill="1"/>
    <xf numFmtId="0" fontId="6" fillId="20" borderId="0" xfId="0" applyFont="1" applyFill="1"/>
    <xf numFmtId="14" fontId="3" fillId="9" borderId="0" xfId="0" applyNumberFormat="1" applyFont="1" applyFill="1"/>
    <xf numFmtId="0" fontId="3" fillId="9" borderId="0" xfId="0" applyFont="1" applyFill="1"/>
    <xf numFmtId="14" fontId="3" fillId="8" borderId="0" xfId="0" applyNumberFormat="1" applyFont="1" applyFill="1"/>
    <xf numFmtId="0" fontId="3" fillId="8" borderId="0" xfId="0" applyFont="1" applyFill="1"/>
    <xf numFmtId="14" fontId="3" fillId="11" borderId="0" xfId="0" applyNumberFormat="1" applyFont="1" applyFill="1"/>
    <xf numFmtId="0" fontId="3" fillId="11" borderId="0" xfId="0" applyFont="1" applyFill="1"/>
    <xf numFmtId="14" fontId="3" fillId="13" borderId="0" xfId="0" applyNumberFormat="1" applyFont="1" applyFill="1"/>
    <xf numFmtId="0" fontId="3" fillId="13" borderId="0" xfId="0" applyFont="1" applyFill="1"/>
    <xf numFmtId="0" fontId="7" fillId="18" borderId="10" xfId="0" applyFont="1" applyFill="1" applyBorder="1"/>
    <xf numFmtId="0" fontId="7" fillId="20" borderId="10" xfId="0" applyFont="1" applyFill="1" applyBorder="1"/>
    <xf numFmtId="0" fontId="0" fillId="7" borderId="10" xfId="0" applyFill="1" applyBorder="1"/>
    <xf numFmtId="0" fontId="0" fillId="9" borderId="10" xfId="0" applyFill="1" applyBorder="1"/>
    <xf numFmtId="0" fontId="0" fillId="8" borderId="10" xfId="0" applyFill="1" applyBorder="1"/>
    <xf numFmtId="0" fontId="0" fillId="11" borderId="10" xfId="0" applyFill="1" applyBorder="1"/>
    <xf numFmtId="0" fontId="0" fillId="13" borderId="10" xfId="0" applyFill="1" applyBorder="1"/>
    <xf numFmtId="0" fontId="0" fillId="0" borderId="0" xfId="0" pivotButton="1"/>
    <xf numFmtId="14" fontId="3" fillId="19" borderId="0" xfId="0" applyNumberFormat="1" applyFont="1" applyFill="1"/>
    <xf numFmtId="0" fontId="3" fillId="19" borderId="0" xfId="0" applyFont="1" applyFill="1"/>
    <xf numFmtId="0" fontId="0" fillId="28" borderId="10" xfId="0" applyFill="1" applyBorder="1"/>
    <xf numFmtId="0" fontId="0" fillId="20" borderId="10" xfId="0" applyFill="1" applyBorder="1"/>
    <xf numFmtId="0" fontId="4" fillId="7" borderId="0" xfId="0" applyFont="1" applyFill="1"/>
    <xf numFmtId="0" fontId="0" fillId="0" borderId="11" xfId="0" applyBorder="1"/>
    <xf numFmtId="0" fontId="0" fillId="2" borderId="11" xfId="0" applyFill="1" applyBorder="1"/>
    <xf numFmtId="0" fontId="0" fillId="0" borderId="18" xfId="0" applyBorder="1"/>
    <xf numFmtId="0" fontId="0" fillId="29" borderId="18" xfId="0" applyFill="1" applyBorder="1"/>
    <xf numFmtId="0" fontId="0" fillId="29" borderId="0" xfId="0" applyFill="1"/>
    <xf numFmtId="0" fontId="0" fillId="2" borderId="0" xfId="0" applyFill="1"/>
    <xf numFmtId="0" fontId="0" fillId="0" borderId="19" xfId="0" applyBorder="1"/>
    <xf numFmtId="14" fontId="0" fillId="31" borderId="0" xfId="0" applyNumberFormat="1" applyFill="1"/>
    <xf numFmtId="0" fontId="0" fillId="31" borderId="0" xfId="0" applyFill="1"/>
    <xf numFmtId="0" fontId="0" fillId="31" borderId="0" xfId="0" applyFill="1" applyAlignment="1">
      <alignment vertical="center"/>
    </xf>
    <xf numFmtId="14" fontId="0" fillId="32" borderId="0" xfId="0" applyNumberFormat="1" applyFill="1"/>
    <xf numFmtId="0" fontId="0" fillId="32" borderId="0" xfId="0" applyFill="1"/>
    <xf numFmtId="0" fontId="0" fillId="32" borderId="0" xfId="0" applyFill="1" applyAlignment="1">
      <alignment vertical="center"/>
    </xf>
    <xf numFmtId="14" fontId="0" fillId="33" borderId="0" xfId="0" applyNumberFormat="1" applyFill="1"/>
    <xf numFmtId="0" fontId="0" fillId="33" borderId="0" xfId="0" applyFill="1"/>
    <xf numFmtId="0" fontId="0" fillId="33" borderId="0" xfId="0" applyFill="1" applyAlignment="1">
      <alignment vertical="center"/>
    </xf>
    <xf numFmtId="14" fontId="0" fillId="34" borderId="0" xfId="0" applyNumberFormat="1" applyFill="1"/>
    <xf numFmtId="0" fontId="0" fillId="34" borderId="0" xfId="0" applyFill="1"/>
    <xf numFmtId="0" fontId="0" fillId="34" borderId="0" xfId="0" applyFill="1" applyAlignment="1">
      <alignment vertical="center"/>
    </xf>
    <xf numFmtId="1" fontId="0" fillId="34" borderId="0" xfId="0" applyNumberFormat="1" applyFill="1"/>
    <xf numFmtId="14" fontId="0" fillId="35" borderId="0" xfId="0" applyNumberFormat="1" applyFill="1"/>
    <xf numFmtId="0" fontId="0" fillId="35" borderId="0" xfId="0" applyFill="1"/>
    <xf numFmtId="0" fontId="0" fillId="35" borderId="0" xfId="0" applyFill="1" applyAlignment="1">
      <alignment vertical="center"/>
    </xf>
    <xf numFmtId="14" fontId="0" fillId="36" borderId="0" xfId="0" applyNumberFormat="1" applyFill="1"/>
    <xf numFmtId="0" fontId="0" fillId="36" borderId="0" xfId="0" applyFill="1"/>
    <xf numFmtId="0" fontId="0" fillId="36" borderId="0" xfId="0" applyFill="1" applyAlignment="1">
      <alignment vertical="center"/>
    </xf>
    <xf numFmtId="14" fontId="0" fillId="37" borderId="0" xfId="0" applyNumberFormat="1" applyFill="1"/>
    <xf numFmtId="0" fontId="0" fillId="37" borderId="0" xfId="0" applyFill="1"/>
    <xf numFmtId="0" fontId="0" fillId="37" borderId="0" xfId="0" applyFill="1" applyAlignment="1">
      <alignment vertical="center"/>
    </xf>
    <xf numFmtId="14" fontId="0" fillId="38" borderId="0" xfId="0" applyNumberFormat="1" applyFill="1"/>
    <xf numFmtId="0" fontId="0" fillId="38" borderId="0" xfId="0" applyFill="1"/>
    <xf numFmtId="0" fontId="0" fillId="38" borderId="0" xfId="0" applyFill="1" applyAlignment="1">
      <alignment vertical="center"/>
    </xf>
    <xf numFmtId="0" fontId="3" fillId="9" borderId="0" xfId="0" applyFont="1" applyFill="1" applyAlignment="1">
      <alignment vertical="center"/>
    </xf>
    <xf numFmtId="14" fontId="0" fillId="39" borderId="0" xfId="0" applyNumberFormat="1" applyFill="1"/>
    <xf numFmtId="0" fontId="0" fillId="39" borderId="0" xfId="0" applyFill="1"/>
    <xf numFmtId="0" fontId="0" fillId="39" borderId="0" xfId="0" applyFill="1" applyAlignment="1">
      <alignment vertical="center"/>
    </xf>
    <xf numFmtId="14" fontId="0" fillId="40" borderId="0" xfId="0" applyNumberFormat="1" applyFill="1"/>
    <xf numFmtId="0" fontId="0" fillId="40" borderId="0" xfId="0" applyFill="1"/>
    <xf numFmtId="0" fontId="0" fillId="40" borderId="0" xfId="0" applyFill="1" applyAlignment="1">
      <alignment vertical="center"/>
    </xf>
    <xf numFmtId="14" fontId="0" fillId="41" borderId="0" xfId="0" applyNumberFormat="1" applyFill="1"/>
    <xf numFmtId="0" fontId="0" fillId="41" borderId="0" xfId="0" applyFill="1"/>
    <xf numFmtId="0" fontId="0" fillId="41" borderId="0" xfId="0" applyFill="1" applyAlignment="1">
      <alignment vertical="center"/>
    </xf>
  </cellXfs>
  <cellStyles count="2">
    <cellStyle name="Millares [0]" xfId="1" builtinId="6"/>
    <cellStyle name="Normal" xfId="0" builtinId="0"/>
  </cellStyles>
  <dxfs count="7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right style="thin">
          <color theme="4" tint="0.3999755851924192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6" formatCode="0.000"/>
    </dxf>
    <dxf>
      <numFmt numFmtId="1" formatCode="0"/>
    </dxf>
    <dxf>
      <numFmt numFmtId="1" formatCode="0"/>
    </dxf>
    <dxf>
      <numFmt numFmtId="166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6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5" formatCode="0.0%"/>
    </dxf>
    <dxf>
      <numFmt numFmtId="1" formatCode="0"/>
    </dxf>
    <dxf>
      <numFmt numFmtId="165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pivotCacheDefinition" Target="pivotCache/pivotCacheDefinition8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pivotCacheDefinition" Target="pivotCache/pivotCacheDefinition7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pivotCacheDefinition" Target="pivotCache/pivotCacheDefinition6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10.xml"/><Relationship Id="rId10" Type="http://schemas.openxmlformats.org/officeDocument/2006/relationships/pivotCacheDefinition" Target="pivotCache/pivotCacheDefinition5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Relationship Id="rId14" Type="http://schemas.openxmlformats.org/officeDocument/2006/relationships/pivotCacheDefinition" Target="pivotCache/pivotCacheDefinition9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10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0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_rels/pivotCacheDefinition9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55.961341666669" createdVersion="7" refreshedVersion="7" minRefreshableVersion="3" recordCount="155" xr:uid="{CACCC8ED-1721-4903-BC0A-2BFF95979989}">
  <cacheSource type="worksheet">
    <worksheetSource ref="A1:A156" sheet="Hoja1"/>
  </cacheSource>
  <cacheFields count="1">
    <cacheField name="corr" numFmtId="0">
      <sharedItems count="49">
        <s v="san francisco"/>
        <s v="la concepción (cabecera)"/>
        <s v="juan díaz"/>
        <s v="rufina alfaro"/>
        <s v="david (Cabecera)"/>
        <s v="cristóbal"/>
        <s v="lajas blancas"/>
        <s v="ailigandí"/>
        <s v="rodolfo aguilar delgado"/>
        <s v="betania"/>
        <s v="bocas del toro (cabecera)"/>
        <s v="río luis"/>
        <s v="el bongo"/>
        <s v="vista alegre"/>
        <s v="metetí"/>
        <s v="parque lefevre"/>
        <s v="juan demóstenes arosemena"/>
        <s v="josé domingo espinar"/>
        <s v="don bosco"/>
        <s v="tocumen"/>
        <s v="bella vista"/>
        <s v="david este"/>
        <s v="ernesto córdoba campos"/>
        <s v="pueblo nuevo"/>
        <s v="san andrés"/>
        <s v="las lomas"/>
        <s v="nueva providencia"/>
        <s v="aserrío de gariché"/>
        <s v="24 de diciembre"/>
        <s v="san juan bautista"/>
        <s v="atalaya (cabecera)"/>
        <s v="amelia denis de icaza"/>
        <s v="san félix"/>
        <s v="santiago (cabecera)"/>
        <s v="puerto caimito"/>
        <s v="san pablo viejo"/>
        <s v="ancón"/>
        <s v="tubualá"/>
        <s v="arraiján (cabecera)"/>
        <s v="las mañanitas"/>
        <s v="pacora"/>
        <s v="burunga"/>
        <s v="río abajo"/>
        <s v="omar torrijos"/>
        <s v="Garachiné"/>
        <s v="divalá"/>
        <s v="san bartolo"/>
        <s v="pedregal"/>
        <s v="puerto armuelles (cabecera)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404.818779050926" createdVersion="7" refreshedVersion="7" minRefreshableVersion="3" recordCount="140" xr:uid="{07EC9B41-A330-43F8-A231-17AA1633CC52}">
  <cacheSource type="worksheet">
    <worksheetSource ref="BF2:BF142" sheet="Hoja1"/>
  </cacheSource>
  <cacheFields count="1">
    <cacheField name="corr" numFmtId="0">
      <sharedItems count="54">
        <s v="vista alegre"/>
        <s v="tocumen"/>
        <s v="pacora"/>
        <s v="juan demóstenes arosemena"/>
        <s v="betania"/>
        <s v="bella vista"/>
        <s v="24 de diciembre"/>
        <s v="arraiján (cabecera)"/>
        <s v="alcalde díaz"/>
        <s v="ernesto córdoba campos"/>
        <s v="san juan bautista"/>
        <s v="belisario porras"/>
        <s v="cristóbal"/>
        <s v="las cumbres"/>
        <s v="santiago (cabecera)"/>
        <s v="puerto caimito"/>
        <s v="ocú (cabecera)"/>
        <s v="barrio colón"/>
        <s v="monagrillo"/>
        <s v="veracruz"/>
        <s v="juan díaz"/>
        <s v="san francisco"/>
        <s v="guadalupe"/>
        <s v="omar torrijos"/>
        <s v="caimitillo"/>
        <s v="las tablas"/>
        <s v="barrio balboa"/>
        <s v="playa leona"/>
        <s v="sabanitas"/>
        <s v="chitré (cabecera)"/>
        <s v="burunga"/>
        <s v="penonomé (cabecera)"/>
        <s v="cativá"/>
        <s v="belisario frías"/>
        <s v="pedregal"/>
        <s v="buena vista"/>
        <s v="Llano de Catival o Mariato (Cabecera)"/>
        <s v="llano norte"/>
        <s v="san martín de porres"/>
        <s v="llano bonito"/>
        <s v="josé domingo espinar"/>
        <s v="herrera"/>
        <s v="cañaveral"/>
        <s v="rodolfo aguilar delgado"/>
        <s v="rufina alfaro"/>
        <s v="don bosco"/>
        <s v="el coco"/>
        <s v="mateo iturralde"/>
        <s v="Pajonal"/>
        <s v="la tiza"/>
        <s v="barrios unidos"/>
        <s v="las mañanitas"/>
        <s v="aserrío de gariché"/>
        <s v="la concepción (cabecera)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62.685476388891" createdVersion="7" refreshedVersion="7" minRefreshableVersion="3" recordCount="120" xr:uid="{763BDF17-5A26-4AD3-8FD9-7D9948D40320}">
  <cacheSource type="worksheet">
    <worksheetSource ref="I1:I121" sheet="Hoja1"/>
  </cacheSource>
  <cacheFields count="1">
    <cacheField name="corr" numFmtId="0">
      <sharedItems count="38">
        <s v="san francisco"/>
        <s v="santiago (cabecera)"/>
        <s v="ailigandí"/>
        <s v="rufinA alfaro"/>
        <s v="JUAN DÍAZ"/>
        <s v="bella vista"/>
        <s v="cristóbal"/>
        <s v="david (Cabecera)"/>
        <s v="betania"/>
        <s v="tocumen"/>
        <s v="amelia denis de icaza"/>
        <s v="parque lefevre"/>
        <s v="vista alegre"/>
        <s v="josé domingo espinar"/>
        <s v="juan demóstenes arosemena"/>
        <s v="barrio balboa"/>
        <s v="ancón"/>
        <s v="pueblo nuevo"/>
        <s v="ernesto córdoba campos"/>
        <s v="cativá"/>
        <s v="don bosco"/>
        <s v="pedregal"/>
        <s v="arraiján (cabecera)"/>
        <s v="las lomas"/>
        <s v="tubualá"/>
        <s v="atalaya (cabecera)"/>
        <s v="24 de diciembre"/>
        <s v="las mañanitas"/>
        <s v="puerto caimito"/>
        <s v="río abajo"/>
        <s v="pacora"/>
        <s v="david este"/>
        <s v="toabré"/>
        <s v="las cumbres"/>
        <s v="caimitillo"/>
        <s v="el valle"/>
        <s v="alcalde díaz"/>
        <s v="penonomé (cabecera)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69.778513194447" createdVersion="7" refreshedVersion="7" minRefreshableVersion="3" recordCount="140" xr:uid="{34D3434F-214E-44F6-8AAD-06FBE50D7F98}">
  <cacheSource type="worksheet">
    <worksheetSource ref="Q1:Q141" sheet="Hoja1"/>
  </cacheSource>
  <cacheFields count="1">
    <cacheField name="corr" numFmtId="0">
      <sharedItems count="41">
        <s v="san francisco"/>
        <s v="cristóbal"/>
        <s v="betania"/>
        <s v="puerto caimito"/>
        <s v="juan díaz"/>
        <s v="bella vista"/>
        <s v="parque lefevre"/>
        <s v="david (cabecera)"/>
        <s v="tocumen"/>
        <s v="monagrillo"/>
        <s v="penonomé (cabecera)"/>
        <s v="rufina alfaro"/>
        <s v="vista alegre"/>
        <s v="ernesto córdoba campos"/>
        <s v="arraiján (cabecera)"/>
        <s v="cativá"/>
        <s v="pacora"/>
        <s v="josé domingo espinar"/>
        <s v="río abajo"/>
        <s v="ancón"/>
        <s v="Pedregal"/>
        <s v="Juan Demóstenes arosemena"/>
        <s v="Santiago (cabecera)"/>
        <s v="Pueblo nuevo"/>
        <s v="Omar Torrijos"/>
        <s v="24 de diciembre"/>
        <s v="lajas blancas"/>
        <s v="don bosco"/>
        <s v="barrio balboa"/>
        <s v="chitré (cabecera)"/>
        <s v="las cumbres"/>
        <s v="toabré"/>
        <s v="amelia denis de icaza"/>
        <s v="barrio colón"/>
        <s v="las tablas"/>
        <s v="atalaya (cabecera)"/>
        <s v="canto del llano"/>
        <s v="el coco"/>
        <s v="llano bonito"/>
        <s v="burunga"/>
        <s v="cerro silvestr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76.922887731482" createdVersion="7" refreshedVersion="7" minRefreshableVersion="3" recordCount="140" xr:uid="{64606330-A3D0-419F-8430-F860CFDACC20}">
  <cacheSource type="worksheet">
    <worksheetSource ref="W1:W141" sheet="Hoja1"/>
  </cacheSource>
  <cacheFields count="1">
    <cacheField name="corr" numFmtId="0">
      <sharedItems count="48">
        <s v="san francisco"/>
        <s v="juan díaz"/>
        <s v="rufina alfaro"/>
        <s v="don bosco"/>
        <s v="tocumen"/>
        <s v="monagrillo"/>
        <s v="juan demóstenes Arosemena"/>
        <s v="josé domingo Espinar"/>
        <s v="cristóbal"/>
        <s v="24 de diciembre"/>
        <s v="betania"/>
        <s v="río abajo"/>
        <s v="amelia denis de icaza"/>
        <s v="puerto caimito"/>
        <s v="parque lefevre"/>
        <s v="santiago (cabecera)"/>
        <s v="ancón"/>
        <s v="bella vista"/>
        <s v="playa leona"/>
        <s v="arraiján (cabecera)"/>
        <s v="barrio colón"/>
        <s v="vista alegre"/>
        <s v="las tablas"/>
        <s v="david (cabecera)"/>
        <s v="ernesto córdoba campos"/>
        <s v="pacora"/>
        <s v="barrio balboa"/>
        <s v="pueblo nuevo"/>
        <s v="penonomé (cabecera)"/>
        <s v="omar torrijos"/>
        <s v="pedregal"/>
        <s v="cerro silvestre"/>
        <s v="llano bonito"/>
        <s v="Cativá"/>
        <s v="Guadalupe"/>
        <s v="el coco"/>
        <s v="pesé (cabecera)"/>
        <s v="las mañanitas"/>
        <s v="belisario frías"/>
        <s v="burunga"/>
        <s v="buena vista"/>
        <s v="los algarrobos"/>
        <s v="toabré"/>
        <s v="carlos santana ávila"/>
        <s v="alcalde díaz"/>
        <s v="cañaveral"/>
        <s v="san antonio"/>
        <s v="david su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78.678902546293" createdVersion="7" refreshedVersion="7" minRefreshableVersion="3" recordCount="595" xr:uid="{D60FC993-E8A4-4490-BFDB-61ACE01BA010}">
  <cacheSource type="worksheet">
    <worksheetSource ref="AD1:AD596" sheet="Hoja1"/>
  </cacheSource>
  <cacheFields count="1">
    <cacheField name="corr" numFmtId="0">
      <sharedItems count="72">
        <s v="san francisco"/>
        <s v="rufina alfaro"/>
        <s v="juan díaz"/>
        <s v="bella vista"/>
        <s v="betania"/>
        <s v="david este"/>
        <s v="david (Cabecera)"/>
        <s v="tocumen"/>
        <s v="la concepción (cabecera)"/>
        <s v="parque lefevre"/>
        <s v="ernesto córdoba campos"/>
        <s v="josé domingo espinar"/>
        <s v="pueblo nuevo"/>
        <s v="san andrés"/>
        <s v="las lomas"/>
        <s v="nueva providencia"/>
        <s v="aserrío de gariché"/>
        <s v="24 de diciembre"/>
        <s v="san juan bautista"/>
        <s v="atalaya (cabecera)"/>
        <s v="don bosco"/>
        <s v="cristóbal"/>
        <s v="amelia denis de icaza"/>
        <s v="juan demóstenes arosemena"/>
        <s v="san félix"/>
        <s v="santiago (cabecera)"/>
        <s v="puerto caimito"/>
        <s v="ailigandí"/>
        <s v="san pablo viejo"/>
        <s v="ancón"/>
        <s v="río luis"/>
        <s v="tubualá"/>
        <s v="arraiján (cabecera)"/>
        <s v="las mañanitas"/>
        <s v="vista alegre"/>
        <s v="pacora"/>
        <s v="burunga"/>
        <s v="río abajo"/>
        <s v="omar torrijos"/>
        <s v="Garachiné"/>
        <s v="divalá"/>
        <s v="san bartolo"/>
        <s v="pedregal"/>
        <s v="puerto armuelles (cabecera)"/>
        <s v="barrio balboa"/>
        <s v="cativá"/>
        <s v="toabré"/>
        <s v="las cumbres"/>
        <s v="caimitillo"/>
        <s v="el valle"/>
        <s v="alcalde díaz"/>
        <s v="penonomé (cabecera)"/>
        <s v="monagrillo"/>
        <s v="lajas blancas"/>
        <s v="chitré (cabecera)"/>
        <s v="barrio colón"/>
        <s v="las tablas"/>
        <s v="canto del llano"/>
        <s v="el coco"/>
        <s v="llano bonito"/>
        <s v="cerro silvestre"/>
        <s v="playa leona"/>
        <s v="Guadalupe"/>
        <s v="pesé (cabecera)"/>
        <s v="belisario frías"/>
        <s v="buena vista"/>
        <s v="los algarrobos"/>
        <s v="carlos santana ávila"/>
        <s v="cañaveral"/>
        <s v="san antonio"/>
        <s v="david sur"/>
        <s v="san juan de dio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78.681352083331" createdVersion="7" refreshedVersion="7" minRefreshableVersion="3" recordCount="595" xr:uid="{D9E4F5A0-9544-45D4-A6CA-2815F4B9855F}">
  <cacheSource type="worksheet">
    <worksheetSource ref="AI1:AJ596" sheet="Hoja1"/>
  </cacheSource>
  <cacheFields count="2">
    <cacheField name="corr" numFmtId="0">
      <sharedItems count="72">
        <s v="san francisco"/>
        <s v="rufina alfaro"/>
        <s v="juan díaz"/>
        <s v="bella vista"/>
        <s v="betania"/>
        <s v="david este"/>
        <s v="david (Cabecera)"/>
        <s v="tocumen"/>
        <s v="la concepción (cabecera)"/>
        <s v="parque lefevre"/>
        <s v="ernesto córdoba campos"/>
        <s v="josé domingo espinar"/>
        <s v="pueblo nuevo"/>
        <s v="san andrés"/>
        <s v="las lomas"/>
        <s v="nueva providencia"/>
        <s v="aserrío de gariché"/>
        <s v="24 de diciembre"/>
        <s v="san juan bautista"/>
        <s v="atalaya (cabecera)"/>
        <s v="don bosco"/>
        <s v="cristóbal"/>
        <s v="amelia denis de icaza"/>
        <s v="juan demóstenes arosemena"/>
        <s v="san félix"/>
        <s v="santiago (cabecera)"/>
        <s v="puerto caimito"/>
        <s v="ailigandí"/>
        <s v="san pablo viejo"/>
        <s v="ancón"/>
        <s v="río luis"/>
        <s v="tubualá"/>
        <s v="arraiján (cabecera)"/>
        <s v="las mañanitas"/>
        <s v="vista alegre"/>
        <s v="pacora"/>
        <s v="burunga"/>
        <s v="río abajo"/>
        <s v="omar torrijos"/>
        <s v="Garachiné"/>
        <s v="divalá"/>
        <s v="san bartolo"/>
        <s v="pedregal"/>
        <s v="puerto armuelles (cabecera)"/>
        <s v="barrio balboa"/>
        <s v="cativá"/>
        <s v="toabré"/>
        <s v="las cumbres"/>
        <s v="caimitillo"/>
        <s v="el valle"/>
        <s v="alcalde díaz"/>
        <s v="penonomé (cabecera)"/>
        <s v="monagrillo"/>
        <s v="lajas blancas"/>
        <s v="chitré (cabecera)"/>
        <s v="barrio colón"/>
        <s v="las tablas"/>
        <s v="canto del llano"/>
        <s v="el coco"/>
        <s v="llano bonito"/>
        <s v="cerro silvestre"/>
        <s v="playa leona"/>
        <s v="Guadalupe"/>
        <s v="pesé (cabecera)"/>
        <s v="belisario frías"/>
        <s v="buena vista"/>
        <s v="los algarrobos"/>
        <s v="carlos santana ávila"/>
        <s v="cañaveral"/>
        <s v="san antonio"/>
        <s v="david sur"/>
        <s v="san juan de dios"/>
      </sharedItems>
    </cacheField>
    <cacheField name="veces" numFmtId="0">
      <sharedItems containsSemiMixedTypes="0" containsString="0" containsNumber="1" containsInteger="1" minValue="5" maxValue="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83.727825810187" createdVersion="7" refreshedVersion="7" minRefreshableVersion="3" recordCount="160" xr:uid="{5A88F865-1BAE-41B2-A6C5-FEE2CC77DDB2}">
  <cacheSource type="worksheet">
    <worksheetSource ref="AP2:AP162" sheet="Hoja1"/>
  </cacheSource>
  <cacheFields count="1">
    <cacheField name="corr" numFmtId="0">
      <sharedItems count="52">
        <s v="juan demóstenes arosemena"/>
        <s v="24 de diciembre"/>
        <s v="carlos santana ávila"/>
        <s v="santiago (cabecera)"/>
        <s v="pacora"/>
        <s v="las tablas"/>
        <s v="juan díaz"/>
        <s v="ernesto córdoba campos"/>
        <s v="barrio colón"/>
        <s v="penonomé (cabecera)"/>
        <s v="alcalde díaz"/>
        <s v="san francisco"/>
        <s v="betania"/>
        <s v="josé domingo Espinar"/>
        <s v="cañaveral"/>
        <s v="ancón"/>
        <s v="san antonio"/>
        <s v="david sur"/>
        <s v="don bosco"/>
        <s v="vista alegre"/>
        <s v="bella vista"/>
        <s v="monagrillo"/>
        <s v="barrio balboa"/>
        <s v="tocumen"/>
        <s v="playa leona"/>
        <s v="david (cabecera)"/>
        <s v="puerto caimito"/>
        <s v="chitré (cabecera)"/>
        <s v="san juan de dios"/>
        <s v="llano bonito"/>
        <s v="arraiján (cabecera)"/>
        <s v="guadalupe"/>
        <s v="parque lefevre"/>
        <s v="cristóbal"/>
        <s v="rufina alfaro"/>
        <s v="cativá"/>
        <s v="el coco"/>
        <s v="amelia denis de icaza"/>
        <s v="burunga"/>
        <s v="buena vista"/>
        <s v="chepo"/>
        <s v="caimitillo"/>
        <s v="pajonal"/>
        <s v="santa rita"/>
        <s v="cerro silvestre"/>
        <s v="villa rosario"/>
        <s v="san josé"/>
        <s v="las uvas"/>
        <s v="san martín de porres"/>
        <s v="la arena"/>
        <s v="las cumbres"/>
        <s v="las loma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90.483399421297" createdVersion="7" refreshedVersion="7" minRefreshableVersion="3" recordCount="140" xr:uid="{A0C459C5-A31A-46C7-A407-ADE0F4F6A95F}">
  <cacheSource type="worksheet">
    <worksheetSource ref="AV3:AV143" sheet="Hoja1"/>
  </cacheSource>
  <cacheFields count="1">
    <cacheField name="corr" numFmtId="0">
      <sharedItems count="50">
        <s v="san francisco"/>
        <s v="betania"/>
        <s v="tocumen"/>
        <s v="barrio colón"/>
        <s v="antón (cabecera)"/>
        <s v="vista alegre"/>
        <s v="arraiján (cabecera)"/>
        <s v="24 de diciembre"/>
        <s v="monagrillo"/>
        <s v="santiago (cabecera)"/>
        <s v="guadalupe"/>
        <s v="barrio balboa"/>
        <s v="don bosco"/>
        <s v="rufina alfaro"/>
        <s v="pacora"/>
        <s v="las tablas"/>
        <s v="playa leona"/>
        <s v="juan demóstenes arosemena"/>
        <s v="penonomé (cabecera)"/>
        <s v="puerto caimito"/>
        <s v="burunga"/>
        <s v="san francisco (cabecera)"/>
        <s v="juan díaz"/>
        <s v="Lolá"/>
        <s v="cristóbal"/>
        <s v="las cumbres"/>
        <s v="herrera"/>
        <s v="alcalde díaz"/>
        <s v="ernesto córdoba campos"/>
        <s v="chepo"/>
        <s v="chitré (cabecera)"/>
        <s v="pajonal"/>
        <s v="bella vista"/>
        <s v="miguel de la borda (cabecera)"/>
        <s v="parque lefevre"/>
        <s v="san juan bautista"/>
        <s v="río hato"/>
        <s v="ancón"/>
        <s v="david (cabecera)"/>
        <s v="pedregal"/>
        <s v="josé domingo espinar"/>
        <s v="puerto armuelles (cabecera)"/>
        <s v="progreso"/>
        <s v="sabanitas"/>
        <s v="Las Mañanitas"/>
        <s v="caimitillo"/>
        <s v="cañita"/>
        <s v="la montañuela"/>
        <s v="la villa de los santos (cabecera)"/>
        <s v="pur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97.554842939811" createdVersion="7" refreshedVersion="7" minRefreshableVersion="3" recordCount="139" xr:uid="{11516329-8DDB-425F-92D5-CFB72F4134CE}">
  <cacheSource type="worksheet">
    <worksheetSource ref="BA3:BA142" sheet="Hoja1"/>
  </cacheSource>
  <cacheFields count="1">
    <cacheField name="corr" numFmtId="0">
      <sharedItems count="50">
        <s v="río hato"/>
        <s v="monagrillo"/>
        <s v="bella vista"/>
        <s v="san francisco"/>
        <s v="juan díaz"/>
        <s v="pacora"/>
        <s v="juan demóstenes arosemena"/>
        <s v="ancón"/>
        <s v="cristóbal"/>
        <s v="santiago (cabecera)"/>
        <s v="sabanitas"/>
        <s v="playa leona"/>
        <s v="betania"/>
        <s v="guadalupe"/>
        <s v="barrio balboa"/>
        <s v="las lomas"/>
        <s v="pueblo nuevo"/>
        <s v="tocumen"/>
        <s v="las cumbres"/>
        <s v="josé domingo espinar"/>
        <s v="vista alegre"/>
        <s v="arraiján (cabecera)"/>
        <s v="24 de diciembre"/>
        <s v="las tablas"/>
        <s v="barrio colón"/>
        <s v="penonomé (cabecera)"/>
        <s v="puerto caimito"/>
        <s v="alcalde díaz"/>
        <s v="san francisco (cabecera)"/>
        <s v="don bosco"/>
        <s v="buena vista"/>
        <s v="rufina alfaro"/>
        <s v="ernesto córdoba campos"/>
        <s v="llano norte"/>
        <s v="chepo"/>
        <s v="caimitillo"/>
        <s v="cativá"/>
        <s v="pajonal"/>
        <s v="pueblos unidos"/>
        <s v="belisario frías"/>
        <s v="cerro silvestre"/>
        <s v="las mañanitas"/>
        <s v="parque lefevre"/>
        <s v="progreso"/>
        <s v="Burunga"/>
        <s v="san martín de porres"/>
        <s v="salamanca"/>
        <s v="amelia denis de icaza"/>
        <s v="santa rita"/>
        <s v="antón (cabecera)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5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0"/>
  </r>
  <r>
    <x v="3"/>
  </r>
  <r>
    <x v="2"/>
  </r>
  <r>
    <x v="20"/>
  </r>
  <r>
    <x v="9"/>
  </r>
  <r>
    <x v="21"/>
  </r>
  <r>
    <x v="4"/>
  </r>
  <r>
    <x v="19"/>
  </r>
  <r>
    <x v="1"/>
  </r>
  <r>
    <x v="15"/>
  </r>
  <r>
    <x v="22"/>
  </r>
  <r>
    <x v="17"/>
  </r>
  <r>
    <x v="23"/>
  </r>
  <r>
    <x v="24"/>
  </r>
  <r>
    <x v="25"/>
  </r>
  <r>
    <x v="26"/>
  </r>
  <r>
    <x v="27"/>
  </r>
  <r>
    <x v="28"/>
  </r>
  <r>
    <x v="29"/>
  </r>
  <r>
    <x v="30"/>
  </r>
  <r>
    <x v="0"/>
  </r>
  <r>
    <x v="2"/>
  </r>
  <r>
    <x v="20"/>
  </r>
  <r>
    <x v="9"/>
  </r>
  <r>
    <x v="15"/>
  </r>
  <r>
    <x v="3"/>
  </r>
  <r>
    <x v="22"/>
  </r>
  <r>
    <x v="21"/>
  </r>
  <r>
    <x v="18"/>
  </r>
  <r>
    <x v="19"/>
  </r>
  <r>
    <x v="23"/>
  </r>
  <r>
    <x v="4"/>
  </r>
  <r>
    <x v="5"/>
  </r>
  <r>
    <x v="31"/>
  </r>
  <r>
    <x v="16"/>
  </r>
  <r>
    <x v="0"/>
  </r>
  <r>
    <x v="15"/>
  </r>
  <r>
    <x v="2"/>
  </r>
  <r>
    <x v="3"/>
  </r>
  <r>
    <x v="9"/>
  </r>
  <r>
    <x v="20"/>
  </r>
  <r>
    <x v="18"/>
  </r>
  <r>
    <x v="17"/>
  </r>
  <r>
    <x v="19"/>
  </r>
  <r>
    <x v="23"/>
  </r>
  <r>
    <x v="4"/>
  </r>
  <r>
    <x v="16"/>
  </r>
  <r>
    <x v="32"/>
  </r>
  <r>
    <x v="33"/>
  </r>
  <r>
    <x v="22"/>
  </r>
  <r>
    <x v="31"/>
  </r>
  <r>
    <x v="34"/>
  </r>
  <r>
    <x v="7"/>
  </r>
  <r>
    <x v="35"/>
  </r>
  <r>
    <x v="36"/>
  </r>
  <r>
    <x v="3"/>
  </r>
  <r>
    <x v="0"/>
  </r>
  <r>
    <x v="7"/>
  </r>
  <r>
    <x v="20"/>
  </r>
  <r>
    <x v="19"/>
  </r>
  <r>
    <x v="11"/>
  </r>
  <r>
    <x v="2"/>
  </r>
  <r>
    <x v="37"/>
  </r>
  <r>
    <x v="9"/>
  </r>
  <r>
    <x v="28"/>
  </r>
  <r>
    <x v="4"/>
  </r>
  <r>
    <x v="18"/>
  </r>
  <r>
    <x v="22"/>
  </r>
  <r>
    <x v="16"/>
  </r>
  <r>
    <x v="25"/>
  </r>
  <r>
    <x v="38"/>
  </r>
  <r>
    <x v="15"/>
  </r>
  <r>
    <x v="39"/>
  </r>
  <r>
    <x v="17"/>
  </r>
  <r>
    <x v="13"/>
  </r>
  <r>
    <x v="0"/>
  </r>
  <r>
    <x v="3"/>
  </r>
  <r>
    <x v="2"/>
  </r>
  <r>
    <x v="9"/>
  </r>
  <r>
    <x v="16"/>
  </r>
  <r>
    <x v="19"/>
  </r>
  <r>
    <x v="40"/>
  </r>
  <r>
    <x v="15"/>
  </r>
  <r>
    <x v="20"/>
  </r>
  <r>
    <x v="4"/>
  </r>
  <r>
    <x v="18"/>
  </r>
  <r>
    <x v="31"/>
  </r>
  <r>
    <x v="41"/>
  </r>
  <r>
    <x v="23"/>
  </r>
  <r>
    <x v="30"/>
  </r>
  <r>
    <x v="42"/>
  </r>
  <r>
    <x v="13"/>
  </r>
  <r>
    <x v="36"/>
  </r>
  <r>
    <x v="28"/>
  </r>
  <r>
    <x v="17"/>
  </r>
  <r>
    <x v="7"/>
  </r>
  <r>
    <x v="0"/>
  </r>
  <r>
    <x v="3"/>
  </r>
  <r>
    <x v="9"/>
  </r>
  <r>
    <x v="4"/>
  </r>
  <r>
    <x v="37"/>
  </r>
  <r>
    <x v="25"/>
  </r>
  <r>
    <x v="16"/>
  </r>
  <r>
    <x v="31"/>
  </r>
  <r>
    <x v="13"/>
  </r>
  <r>
    <x v="20"/>
  </r>
  <r>
    <x v="36"/>
  </r>
  <r>
    <x v="2"/>
  </r>
  <r>
    <x v="19"/>
  </r>
  <r>
    <x v="28"/>
  </r>
  <r>
    <x v="38"/>
  </r>
  <r>
    <x v="43"/>
  </r>
  <r>
    <x v="21"/>
  </r>
  <r>
    <x v="22"/>
  </r>
  <r>
    <x v="23"/>
  </r>
  <r>
    <x v="3"/>
  </r>
  <r>
    <x v="0"/>
  </r>
  <r>
    <x v="22"/>
  </r>
  <r>
    <x v="2"/>
  </r>
  <r>
    <x v="9"/>
  </r>
  <r>
    <x v="30"/>
  </r>
  <r>
    <x v="15"/>
  </r>
  <r>
    <x v="44"/>
  </r>
  <r>
    <x v="45"/>
  </r>
  <r>
    <x v="39"/>
  </r>
  <r>
    <x v="27"/>
  </r>
  <r>
    <x v="4"/>
  </r>
  <r>
    <x v="16"/>
  </r>
  <r>
    <x v="18"/>
  </r>
  <r>
    <x v="19"/>
  </r>
  <r>
    <x v="46"/>
  </r>
  <r>
    <x v="20"/>
  </r>
  <r>
    <x v="47"/>
  </r>
  <r>
    <x v="48"/>
  </r>
  <r>
    <x v="11"/>
  </r>
</pivotCacheRecords>
</file>

<file path=xl/pivotCache/pivotCacheRecords10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14"/>
  </r>
  <r>
    <x v="21"/>
  </r>
  <r>
    <x v="3"/>
  </r>
  <r>
    <x v="22"/>
  </r>
  <r>
    <x v="2"/>
  </r>
  <r>
    <x v="23"/>
  </r>
  <r>
    <x v="6"/>
  </r>
  <r>
    <x v="12"/>
  </r>
  <r>
    <x v="17"/>
  </r>
  <r>
    <x v="1"/>
  </r>
  <r>
    <x v="24"/>
  </r>
  <r>
    <x v="25"/>
  </r>
  <r>
    <x v="9"/>
  </r>
  <r>
    <x v="7"/>
  </r>
  <r>
    <x v="0"/>
  </r>
  <r>
    <x v="26"/>
  </r>
  <r>
    <x v="27"/>
  </r>
  <r>
    <x v="28"/>
  </r>
  <r>
    <x v="29"/>
  </r>
  <r>
    <x v="0"/>
  </r>
  <r>
    <x v="22"/>
  </r>
  <r>
    <x v="26"/>
  </r>
  <r>
    <x v="6"/>
  </r>
  <r>
    <x v="7"/>
  </r>
  <r>
    <x v="1"/>
  </r>
  <r>
    <x v="14"/>
  </r>
  <r>
    <x v="15"/>
  </r>
  <r>
    <x v="4"/>
  </r>
  <r>
    <x v="2"/>
  </r>
  <r>
    <x v="25"/>
  </r>
  <r>
    <x v="21"/>
  </r>
  <r>
    <x v="30"/>
  </r>
  <r>
    <x v="18"/>
  </r>
  <r>
    <x v="27"/>
  </r>
  <r>
    <x v="31"/>
  </r>
  <r>
    <x v="32"/>
  </r>
  <r>
    <x v="3"/>
  </r>
  <r>
    <x v="13"/>
  </r>
  <r>
    <x v="29"/>
  </r>
  <r>
    <x v="1"/>
  </r>
  <r>
    <x v="0"/>
  </r>
  <r>
    <x v="9"/>
  </r>
  <r>
    <x v="24"/>
  </r>
  <r>
    <x v="20"/>
  </r>
  <r>
    <x v="31"/>
  </r>
  <r>
    <x v="22"/>
  </r>
  <r>
    <x v="3"/>
  </r>
  <r>
    <x v="17"/>
  </r>
  <r>
    <x v="33"/>
  </r>
  <r>
    <x v="34"/>
  </r>
  <r>
    <x v="8"/>
  </r>
  <r>
    <x v="35"/>
  </r>
  <r>
    <x v="36"/>
  </r>
  <r>
    <x v="25"/>
  </r>
  <r>
    <x v="4"/>
  </r>
  <r>
    <x v="2"/>
  </r>
  <r>
    <x v="30"/>
  </r>
  <r>
    <x v="7"/>
  </r>
  <r>
    <x v="21"/>
  </r>
  <r>
    <x v="37"/>
  </r>
  <r>
    <x v="1"/>
  </r>
  <r>
    <x v="30"/>
  </r>
  <r>
    <x v="17"/>
  </r>
  <r>
    <x v="0"/>
  </r>
  <r>
    <x v="20"/>
  </r>
  <r>
    <x v="4"/>
  </r>
  <r>
    <x v="6"/>
  </r>
  <r>
    <x v="7"/>
  </r>
  <r>
    <x v="25"/>
  </r>
  <r>
    <x v="38"/>
  </r>
  <r>
    <x v="31"/>
  </r>
  <r>
    <x v="3"/>
  </r>
  <r>
    <x v="39"/>
  </r>
  <r>
    <x v="2"/>
  </r>
  <r>
    <x v="40"/>
  </r>
  <r>
    <x v="27"/>
  </r>
  <r>
    <x v="14"/>
  </r>
  <r>
    <x v="15"/>
  </r>
  <r>
    <x v="41"/>
  </r>
  <r>
    <x v="23"/>
  </r>
  <r>
    <x v="37"/>
  </r>
  <r>
    <x v="1"/>
  </r>
  <r>
    <x v="30"/>
  </r>
  <r>
    <x v="12"/>
  </r>
  <r>
    <x v="42"/>
  </r>
  <r>
    <x v="6"/>
  </r>
  <r>
    <x v="7"/>
  </r>
  <r>
    <x v="3"/>
  </r>
  <r>
    <x v="0"/>
  </r>
  <r>
    <x v="22"/>
  </r>
  <r>
    <x v="34"/>
  </r>
  <r>
    <x v="5"/>
  </r>
  <r>
    <x v="20"/>
  </r>
  <r>
    <x v="43"/>
  </r>
  <r>
    <x v="21"/>
  </r>
  <r>
    <x v="44"/>
  </r>
  <r>
    <x v="45"/>
  </r>
  <r>
    <x v="46"/>
  </r>
  <r>
    <x v="47"/>
  </r>
  <r>
    <x v="23"/>
  </r>
  <r>
    <x v="21"/>
  </r>
  <r>
    <x v="4"/>
  </r>
  <r>
    <x v="48"/>
  </r>
  <r>
    <x v="0"/>
  </r>
  <r>
    <x v="7"/>
  </r>
  <r>
    <x v="3"/>
  </r>
  <r>
    <x v="9"/>
  </r>
  <r>
    <x v="1"/>
  </r>
  <r>
    <x v="30"/>
  </r>
  <r>
    <x v="44"/>
  </r>
  <r>
    <x v="14"/>
  </r>
  <r>
    <x v="49"/>
  </r>
  <r>
    <x v="50"/>
  </r>
  <r>
    <x v="51"/>
  </r>
  <r>
    <x v="6"/>
  </r>
  <r>
    <x v="52"/>
  </r>
  <r>
    <x v="31"/>
  </r>
  <r>
    <x v="20"/>
  </r>
  <r>
    <x v="5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0"/>
  </r>
  <r>
    <x v="8"/>
  </r>
  <r>
    <x v="9"/>
  </r>
  <r>
    <x v="3"/>
  </r>
  <r>
    <x v="4"/>
  </r>
  <r>
    <x v="5"/>
  </r>
  <r>
    <x v="14"/>
  </r>
  <r>
    <x v="20"/>
  </r>
  <r>
    <x v="17"/>
  </r>
  <r>
    <x v="18"/>
  </r>
  <r>
    <x v="2"/>
  </r>
  <r>
    <x v="11"/>
  </r>
  <r>
    <x v="16"/>
  </r>
  <r>
    <x v="10"/>
  </r>
  <r>
    <x v="21"/>
  </r>
  <r>
    <x v="13"/>
  </r>
  <r>
    <x v="22"/>
  </r>
  <r>
    <x v="12"/>
  </r>
  <r>
    <x v="23"/>
  </r>
  <r>
    <x v="24"/>
  </r>
  <r>
    <x v="0"/>
  </r>
  <r>
    <x v="5"/>
  </r>
  <r>
    <x v="20"/>
  </r>
  <r>
    <x v="3"/>
  </r>
  <r>
    <x v="16"/>
  </r>
  <r>
    <x v="8"/>
  </r>
  <r>
    <x v="4"/>
  </r>
  <r>
    <x v="9"/>
  </r>
  <r>
    <x v="17"/>
  </r>
  <r>
    <x v="1"/>
  </r>
  <r>
    <x v="10"/>
  </r>
  <r>
    <x v="18"/>
  </r>
  <r>
    <x v="11"/>
  </r>
  <r>
    <x v="22"/>
  </r>
  <r>
    <x v="25"/>
  </r>
  <r>
    <x v="13"/>
  </r>
  <r>
    <x v="21"/>
  </r>
  <r>
    <x v="26"/>
  </r>
  <r>
    <x v="27"/>
  </r>
  <r>
    <x v="28"/>
  </r>
  <r>
    <x v="24"/>
  </r>
  <r>
    <x v="0"/>
  </r>
  <r>
    <x v="3"/>
  </r>
  <r>
    <x v="4"/>
  </r>
  <r>
    <x v="13"/>
  </r>
  <r>
    <x v="5"/>
  </r>
  <r>
    <x v="20"/>
  </r>
  <r>
    <x v="1"/>
  </r>
  <r>
    <x v="22"/>
  </r>
  <r>
    <x v="11"/>
  </r>
  <r>
    <x v="14"/>
  </r>
  <r>
    <x v="26"/>
  </r>
  <r>
    <x v="12"/>
  </r>
  <r>
    <x v="19"/>
  </r>
  <r>
    <x v="8"/>
  </r>
  <r>
    <x v="16"/>
  </r>
  <r>
    <x v="28"/>
  </r>
  <r>
    <x v="9"/>
  </r>
  <r>
    <x v="29"/>
  </r>
  <r>
    <x v="30"/>
  </r>
  <r>
    <x v="8"/>
  </r>
  <r>
    <x v="3"/>
  </r>
  <r>
    <x v="14"/>
  </r>
  <r>
    <x v="11"/>
  </r>
  <r>
    <x v="0"/>
  </r>
  <r>
    <x v="30"/>
  </r>
  <r>
    <x v="26"/>
  </r>
  <r>
    <x v="13"/>
  </r>
  <r>
    <x v="5"/>
  </r>
  <r>
    <x v="9"/>
  </r>
  <r>
    <x v="18"/>
  </r>
  <r>
    <x v="16"/>
  </r>
  <r>
    <x v="22"/>
  </r>
  <r>
    <x v="4"/>
  </r>
  <r>
    <x v="31"/>
  </r>
  <r>
    <x v="10"/>
  </r>
  <r>
    <x v="1"/>
  </r>
  <r>
    <x v="19"/>
  </r>
  <r>
    <x v="20"/>
  </r>
  <r>
    <x v="29"/>
  </r>
  <r>
    <x v="1"/>
  </r>
  <r>
    <x v="8"/>
  </r>
  <r>
    <x v="9"/>
  </r>
  <r>
    <x v="26"/>
  </r>
  <r>
    <x v="4"/>
  </r>
  <r>
    <x v="10"/>
  </r>
  <r>
    <x v="32"/>
  </r>
  <r>
    <x v="11"/>
  </r>
  <r>
    <x v="14"/>
  </r>
  <r>
    <x v="33"/>
  </r>
  <r>
    <x v="0"/>
  </r>
  <r>
    <x v="17"/>
  </r>
  <r>
    <x v="34"/>
  </r>
  <r>
    <x v="35"/>
  </r>
  <r>
    <x v="30"/>
  </r>
  <r>
    <x v="36"/>
  </r>
  <r>
    <x v="13"/>
  </r>
  <r>
    <x v="37"/>
  </r>
  <r>
    <x v="20"/>
  </r>
  <r>
    <x v="6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0"/>
  </r>
  <r>
    <x v="2"/>
  </r>
  <r>
    <x v="1"/>
  </r>
  <r>
    <x v="20"/>
  </r>
  <r>
    <x v="5"/>
  </r>
  <r>
    <x v="19"/>
  </r>
  <r>
    <x v="4"/>
  </r>
  <r>
    <x v="17"/>
  </r>
  <r>
    <x v="11"/>
  </r>
  <r>
    <x v="7"/>
  </r>
  <r>
    <x v="8"/>
  </r>
  <r>
    <x v="21"/>
  </r>
  <r>
    <x v="16"/>
  </r>
  <r>
    <x v="9"/>
  </r>
  <r>
    <x v="22"/>
  </r>
  <r>
    <x v="23"/>
  </r>
  <r>
    <x v="15"/>
  </r>
  <r>
    <x v="24"/>
  </r>
  <r>
    <x v="25"/>
  </r>
  <r>
    <x v="6"/>
  </r>
  <r>
    <x v="26"/>
  </r>
  <r>
    <x v="0"/>
  </r>
  <r>
    <x v="8"/>
  </r>
  <r>
    <x v="9"/>
  </r>
  <r>
    <x v="4"/>
  </r>
  <r>
    <x v="2"/>
  </r>
  <r>
    <x v="25"/>
  </r>
  <r>
    <x v="27"/>
  </r>
  <r>
    <x v="5"/>
  </r>
  <r>
    <x v="28"/>
  </r>
  <r>
    <x v="17"/>
  </r>
  <r>
    <x v="29"/>
  </r>
  <r>
    <x v="21"/>
  </r>
  <r>
    <x v="19"/>
  </r>
  <r>
    <x v="12"/>
  </r>
  <r>
    <x v="30"/>
  </r>
  <r>
    <x v="31"/>
  </r>
  <r>
    <x v="7"/>
  </r>
  <r>
    <x v="22"/>
  </r>
  <r>
    <x v="11"/>
  </r>
  <r>
    <x v="0"/>
  </r>
  <r>
    <x v="2"/>
  </r>
  <r>
    <x v="8"/>
  </r>
  <r>
    <x v="1"/>
  </r>
  <r>
    <x v="21"/>
  </r>
  <r>
    <x v="25"/>
  </r>
  <r>
    <x v="11"/>
  </r>
  <r>
    <x v="4"/>
  </r>
  <r>
    <x v="17"/>
  </r>
  <r>
    <x v="16"/>
  </r>
  <r>
    <x v="32"/>
  </r>
  <r>
    <x v="27"/>
  </r>
  <r>
    <x v="14"/>
  </r>
  <r>
    <x v="18"/>
  </r>
  <r>
    <x v="3"/>
  </r>
  <r>
    <x v="33"/>
  </r>
  <r>
    <x v="13"/>
  </r>
  <r>
    <x v="19"/>
  </r>
  <r>
    <x v="34"/>
  </r>
  <r>
    <x v="22"/>
  </r>
  <r>
    <x v="5"/>
  </r>
  <r>
    <x v="0"/>
  </r>
  <r>
    <x v="9"/>
  </r>
  <r>
    <x v="4"/>
  </r>
  <r>
    <x v="14"/>
  </r>
  <r>
    <x v="35"/>
  </r>
  <r>
    <x v="2"/>
  </r>
  <r>
    <x v="1"/>
  </r>
  <r>
    <x v="15"/>
  </r>
  <r>
    <x v="17"/>
  </r>
  <r>
    <x v="18"/>
  </r>
  <r>
    <x v="11"/>
  </r>
  <r>
    <x v="25"/>
  </r>
  <r>
    <x v="21"/>
  </r>
  <r>
    <x v="32"/>
  </r>
  <r>
    <x v="8"/>
  </r>
  <r>
    <x v="3"/>
  </r>
  <r>
    <x v="22"/>
  </r>
  <r>
    <x v="27"/>
  </r>
  <r>
    <x v="24"/>
  </r>
  <r>
    <x v="36"/>
  </r>
  <r>
    <x v="11"/>
  </r>
  <r>
    <x v="0"/>
  </r>
  <r>
    <x v="2"/>
  </r>
  <r>
    <x v="4"/>
  </r>
  <r>
    <x v="34"/>
  </r>
  <r>
    <x v="33"/>
  </r>
  <r>
    <x v="37"/>
  </r>
  <r>
    <x v="25"/>
  </r>
  <r>
    <x v="27"/>
  </r>
  <r>
    <x v="13"/>
  </r>
  <r>
    <x v="19"/>
  </r>
  <r>
    <x v="8"/>
  </r>
  <r>
    <x v="22"/>
  </r>
  <r>
    <x v="3"/>
  </r>
  <r>
    <x v="38"/>
  </r>
  <r>
    <x v="7"/>
  </r>
  <r>
    <x v="21"/>
  </r>
  <r>
    <x v="9"/>
  </r>
  <r>
    <x v="1"/>
  </r>
  <r>
    <x v="8"/>
  </r>
  <r>
    <x v="11"/>
  </r>
  <r>
    <x v="34"/>
  </r>
  <r>
    <x v="0"/>
  </r>
  <r>
    <x v="20"/>
  </r>
  <r>
    <x v="4"/>
  </r>
  <r>
    <x v="16"/>
  </r>
  <r>
    <x v="21"/>
  </r>
  <r>
    <x v="2"/>
  </r>
  <r>
    <x v="1"/>
  </r>
  <r>
    <x v="24"/>
  </r>
  <r>
    <x v="35"/>
  </r>
  <r>
    <x v="14"/>
  </r>
  <r>
    <x v="39"/>
  </r>
  <r>
    <x v="12"/>
  </r>
  <r>
    <x v="6"/>
  </r>
  <r>
    <x v="19"/>
  </r>
  <r>
    <x v="22"/>
  </r>
  <r>
    <x v="40"/>
  </r>
  <r>
    <x v="27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"/>
  </r>
  <r>
    <x v="1"/>
  </r>
  <r>
    <x v="20"/>
  </r>
  <r>
    <x v="10"/>
  </r>
  <r>
    <x v="17"/>
  </r>
  <r>
    <x v="0"/>
  </r>
  <r>
    <x v="15"/>
  </r>
  <r>
    <x v="13"/>
  </r>
  <r>
    <x v="21"/>
  </r>
  <r>
    <x v="22"/>
  </r>
  <r>
    <x v="3"/>
  </r>
  <r>
    <x v="23"/>
  </r>
  <r>
    <x v="24"/>
  </r>
  <r>
    <x v="11"/>
  </r>
  <r>
    <x v="16"/>
  </r>
  <r>
    <x v="9"/>
  </r>
  <r>
    <x v="25"/>
  </r>
  <r>
    <x v="26"/>
  </r>
  <r>
    <x v="6"/>
  </r>
  <r>
    <x v="4"/>
  </r>
  <r>
    <x v="4"/>
  </r>
  <r>
    <x v="0"/>
  </r>
  <r>
    <x v="6"/>
  </r>
  <r>
    <x v="10"/>
  </r>
  <r>
    <x v="2"/>
  </r>
  <r>
    <x v="17"/>
  </r>
  <r>
    <x v="1"/>
  </r>
  <r>
    <x v="19"/>
  </r>
  <r>
    <x v="21"/>
  </r>
  <r>
    <x v="27"/>
  </r>
  <r>
    <x v="7"/>
  </r>
  <r>
    <x v="3"/>
  </r>
  <r>
    <x v="12"/>
  </r>
  <r>
    <x v="8"/>
  </r>
  <r>
    <x v="28"/>
  </r>
  <r>
    <x v="5"/>
  </r>
  <r>
    <x v="24"/>
  </r>
  <r>
    <x v="9"/>
  </r>
  <r>
    <x v="29"/>
  </r>
  <r>
    <x v="30"/>
  </r>
  <r>
    <x v="4"/>
  </r>
  <r>
    <x v="0"/>
  </r>
  <r>
    <x v="15"/>
  </r>
  <r>
    <x v="21"/>
  </r>
  <r>
    <x v="31"/>
  </r>
  <r>
    <x v="16"/>
  </r>
  <r>
    <x v="6"/>
  </r>
  <r>
    <x v="25"/>
  </r>
  <r>
    <x v="32"/>
  </r>
  <r>
    <x v="2"/>
  </r>
  <r>
    <x v="19"/>
  </r>
  <r>
    <x v="20"/>
  </r>
  <r>
    <x v="9"/>
  </r>
  <r>
    <x v="14"/>
  </r>
  <r>
    <x v="33"/>
  </r>
  <r>
    <x v="10"/>
  </r>
  <r>
    <x v="5"/>
  </r>
  <r>
    <x v="18"/>
  </r>
  <r>
    <x v="34"/>
  </r>
  <r>
    <x v="13"/>
  </r>
  <r>
    <x v="0"/>
  </r>
  <r>
    <x v="10"/>
  </r>
  <r>
    <x v="15"/>
  </r>
  <r>
    <x v="34"/>
  </r>
  <r>
    <x v="19"/>
  </r>
  <r>
    <x v="5"/>
  </r>
  <r>
    <x v="35"/>
  </r>
  <r>
    <x v="26"/>
  </r>
  <r>
    <x v="1"/>
  </r>
  <r>
    <x v="9"/>
  </r>
  <r>
    <x v="3"/>
  </r>
  <r>
    <x v="23"/>
  </r>
  <r>
    <x v="24"/>
  </r>
  <r>
    <x v="28"/>
  </r>
  <r>
    <x v="32"/>
  </r>
  <r>
    <x v="2"/>
  </r>
  <r>
    <x v="36"/>
  </r>
  <r>
    <x v="17"/>
  </r>
  <r>
    <x v="37"/>
  </r>
  <r>
    <x v="18"/>
  </r>
  <r>
    <x v="2"/>
  </r>
  <r>
    <x v="38"/>
  </r>
  <r>
    <x v="6"/>
  </r>
  <r>
    <x v="14"/>
  </r>
  <r>
    <x v="0"/>
  </r>
  <r>
    <x v="23"/>
  </r>
  <r>
    <x v="10"/>
  </r>
  <r>
    <x v="5"/>
  </r>
  <r>
    <x v="39"/>
  </r>
  <r>
    <x v="40"/>
  </r>
  <r>
    <x v="7"/>
  </r>
  <r>
    <x v="4"/>
  </r>
  <r>
    <x v="12"/>
  </r>
  <r>
    <x v="19"/>
  </r>
  <r>
    <x v="41"/>
  </r>
  <r>
    <x v="42"/>
  </r>
  <r>
    <x v="33"/>
  </r>
  <r>
    <x v="18"/>
  </r>
  <r>
    <x v="32"/>
  </r>
  <r>
    <x v="17"/>
  </r>
  <r>
    <x v="6"/>
  </r>
  <r>
    <x v="9"/>
  </r>
  <r>
    <x v="43"/>
  </r>
  <r>
    <x v="15"/>
  </r>
  <r>
    <x v="25"/>
  </r>
  <r>
    <x v="22"/>
  </r>
  <r>
    <x v="1"/>
  </r>
  <r>
    <x v="24"/>
  </r>
  <r>
    <x v="20"/>
  </r>
  <r>
    <x v="28"/>
  </r>
  <r>
    <x v="44"/>
  </r>
  <r>
    <x v="0"/>
  </r>
  <r>
    <x v="10"/>
  </r>
  <r>
    <x v="7"/>
  </r>
  <r>
    <x v="45"/>
  </r>
  <r>
    <x v="16"/>
  </r>
  <r>
    <x v="46"/>
  </r>
  <r>
    <x v="47"/>
  </r>
  <r>
    <x v="3"/>
  </r>
  <r>
    <x v="21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95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0"/>
  </r>
  <r>
    <x v="2"/>
  </r>
  <r>
    <x v="3"/>
  </r>
  <r>
    <x v="4"/>
  </r>
  <r>
    <x v="9"/>
  </r>
  <r>
    <x v="1"/>
  </r>
  <r>
    <x v="10"/>
  </r>
  <r>
    <x v="5"/>
  </r>
  <r>
    <x v="20"/>
  </r>
  <r>
    <x v="7"/>
  </r>
  <r>
    <x v="12"/>
  </r>
  <r>
    <x v="6"/>
  </r>
  <r>
    <x v="21"/>
  </r>
  <r>
    <x v="22"/>
  </r>
  <r>
    <x v="23"/>
  </r>
  <r>
    <x v="0"/>
  </r>
  <r>
    <x v="9"/>
  </r>
  <r>
    <x v="2"/>
  </r>
  <r>
    <x v="1"/>
  </r>
  <r>
    <x v="4"/>
  </r>
  <r>
    <x v="3"/>
  </r>
  <r>
    <x v="20"/>
  </r>
  <r>
    <x v="11"/>
  </r>
  <r>
    <x v="7"/>
  </r>
  <r>
    <x v="12"/>
  </r>
  <r>
    <x v="6"/>
  </r>
  <r>
    <x v="23"/>
  </r>
  <r>
    <x v="24"/>
  </r>
  <r>
    <x v="25"/>
  </r>
  <r>
    <x v="10"/>
  </r>
  <r>
    <x v="22"/>
  </r>
  <r>
    <x v="26"/>
  </r>
  <r>
    <x v="27"/>
  </r>
  <r>
    <x v="28"/>
  </r>
  <r>
    <x v="29"/>
  </r>
  <r>
    <x v="1"/>
  </r>
  <r>
    <x v="0"/>
  </r>
  <r>
    <x v="27"/>
  </r>
  <r>
    <x v="3"/>
  </r>
  <r>
    <x v="7"/>
  </r>
  <r>
    <x v="30"/>
  </r>
  <r>
    <x v="2"/>
  </r>
  <r>
    <x v="31"/>
  </r>
  <r>
    <x v="4"/>
  </r>
  <r>
    <x v="17"/>
  </r>
  <r>
    <x v="6"/>
  </r>
  <r>
    <x v="20"/>
  </r>
  <r>
    <x v="10"/>
  </r>
  <r>
    <x v="23"/>
  </r>
  <r>
    <x v="14"/>
  </r>
  <r>
    <x v="32"/>
  </r>
  <r>
    <x v="9"/>
  </r>
  <r>
    <x v="33"/>
  </r>
  <r>
    <x v="11"/>
  </r>
  <r>
    <x v="34"/>
  </r>
  <r>
    <x v="0"/>
  </r>
  <r>
    <x v="1"/>
  </r>
  <r>
    <x v="2"/>
  </r>
  <r>
    <x v="4"/>
  </r>
  <r>
    <x v="23"/>
  </r>
  <r>
    <x v="7"/>
  </r>
  <r>
    <x v="35"/>
  </r>
  <r>
    <x v="9"/>
  </r>
  <r>
    <x v="3"/>
  </r>
  <r>
    <x v="6"/>
  </r>
  <r>
    <x v="20"/>
  </r>
  <r>
    <x v="22"/>
  </r>
  <r>
    <x v="36"/>
  </r>
  <r>
    <x v="12"/>
  </r>
  <r>
    <x v="19"/>
  </r>
  <r>
    <x v="37"/>
  </r>
  <r>
    <x v="34"/>
  </r>
  <r>
    <x v="29"/>
  </r>
  <r>
    <x v="17"/>
  </r>
  <r>
    <x v="11"/>
  </r>
  <r>
    <x v="27"/>
  </r>
  <r>
    <x v="0"/>
  </r>
  <r>
    <x v="1"/>
  </r>
  <r>
    <x v="4"/>
  </r>
  <r>
    <x v="6"/>
  </r>
  <r>
    <x v="31"/>
  </r>
  <r>
    <x v="14"/>
  </r>
  <r>
    <x v="23"/>
  </r>
  <r>
    <x v="22"/>
  </r>
  <r>
    <x v="34"/>
  </r>
  <r>
    <x v="3"/>
  </r>
  <r>
    <x v="29"/>
  </r>
  <r>
    <x v="2"/>
  </r>
  <r>
    <x v="7"/>
  </r>
  <r>
    <x v="17"/>
  </r>
  <r>
    <x v="32"/>
  </r>
  <r>
    <x v="38"/>
  </r>
  <r>
    <x v="5"/>
  </r>
  <r>
    <x v="10"/>
  </r>
  <r>
    <x v="12"/>
  </r>
  <r>
    <x v="1"/>
  </r>
  <r>
    <x v="0"/>
  </r>
  <r>
    <x v="10"/>
  </r>
  <r>
    <x v="2"/>
  </r>
  <r>
    <x v="4"/>
  </r>
  <r>
    <x v="19"/>
  </r>
  <r>
    <x v="9"/>
  </r>
  <r>
    <x v="39"/>
  </r>
  <r>
    <x v="40"/>
  </r>
  <r>
    <x v="33"/>
  </r>
  <r>
    <x v="16"/>
  </r>
  <r>
    <x v="6"/>
  </r>
  <r>
    <x v="23"/>
  </r>
  <r>
    <x v="20"/>
  </r>
  <r>
    <x v="7"/>
  </r>
  <r>
    <x v="41"/>
  </r>
  <r>
    <x v="3"/>
  </r>
  <r>
    <x v="42"/>
  </r>
  <r>
    <x v="43"/>
  </r>
  <r>
    <x v="30"/>
  </r>
  <r>
    <x v="0"/>
  </r>
  <r>
    <x v="25"/>
  </r>
  <r>
    <x v="27"/>
  </r>
  <r>
    <x v="1"/>
  </r>
  <r>
    <x v="2"/>
  </r>
  <r>
    <x v="3"/>
  </r>
  <r>
    <x v="21"/>
  </r>
  <r>
    <x v="6"/>
  </r>
  <r>
    <x v="4"/>
  </r>
  <r>
    <x v="7"/>
  </r>
  <r>
    <x v="22"/>
  </r>
  <r>
    <x v="9"/>
  </r>
  <r>
    <x v="34"/>
  </r>
  <r>
    <x v="11"/>
  </r>
  <r>
    <x v="23"/>
  </r>
  <r>
    <x v="44"/>
  </r>
  <r>
    <x v="29"/>
  </r>
  <r>
    <x v="12"/>
  </r>
  <r>
    <x v="10"/>
  </r>
  <r>
    <x v="45"/>
  </r>
  <r>
    <x v="0"/>
  </r>
  <r>
    <x v="4"/>
  </r>
  <r>
    <x v="7"/>
  </r>
  <r>
    <x v="1"/>
  </r>
  <r>
    <x v="2"/>
  </r>
  <r>
    <x v="3"/>
  </r>
  <r>
    <x v="23"/>
  </r>
  <r>
    <x v="20"/>
  </r>
  <r>
    <x v="12"/>
  </r>
  <r>
    <x v="10"/>
  </r>
  <r>
    <x v="27"/>
  </r>
  <r>
    <x v="9"/>
  </r>
  <r>
    <x v="29"/>
  </r>
  <r>
    <x v="22"/>
  </r>
  <r>
    <x v="42"/>
  </r>
  <r>
    <x v="11"/>
  </r>
  <r>
    <x v="32"/>
  </r>
  <r>
    <x v="34"/>
  </r>
  <r>
    <x v="14"/>
  </r>
  <r>
    <x v="31"/>
  </r>
  <r>
    <x v="0"/>
  </r>
  <r>
    <x v="3"/>
  </r>
  <r>
    <x v="20"/>
  </r>
  <r>
    <x v="1"/>
  </r>
  <r>
    <x v="29"/>
  </r>
  <r>
    <x v="4"/>
  </r>
  <r>
    <x v="2"/>
  </r>
  <r>
    <x v="7"/>
  </r>
  <r>
    <x v="12"/>
  </r>
  <r>
    <x v="25"/>
  </r>
  <r>
    <x v="22"/>
  </r>
  <r>
    <x v="10"/>
  </r>
  <r>
    <x v="9"/>
  </r>
  <r>
    <x v="32"/>
  </r>
  <r>
    <x v="19"/>
  </r>
  <r>
    <x v="11"/>
  </r>
  <r>
    <x v="42"/>
  </r>
  <r>
    <x v="17"/>
  </r>
  <r>
    <x v="33"/>
  </r>
  <r>
    <x v="26"/>
  </r>
  <r>
    <x v="31"/>
  </r>
  <r>
    <x v="0"/>
  </r>
  <r>
    <x v="1"/>
  </r>
  <r>
    <x v="2"/>
  </r>
  <r>
    <x v="11"/>
  </r>
  <r>
    <x v="3"/>
  </r>
  <r>
    <x v="20"/>
  </r>
  <r>
    <x v="25"/>
  </r>
  <r>
    <x v="32"/>
  </r>
  <r>
    <x v="9"/>
  </r>
  <r>
    <x v="23"/>
  </r>
  <r>
    <x v="17"/>
  </r>
  <r>
    <x v="34"/>
  </r>
  <r>
    <x v="45"/>
  </r>
  <r>
    <x v="4"/>
  </r>
  <r>
    <x v="29"/>
  </r>
  <r>
    <x v="26"/>
  </r>
  <r>
    <x v="7"/>
  </r>
  <r>
    <x v="37"/>
  </r>
  <r>
    <x v="35"/>
  </r>
  <r>
    <x v="31"/>
  </r>
  <r>
    <x v="0"/>
  </r>
  <r>
    <x v="1"/>
  </r>
  <r>
    <x v="2"/>
  </r>
  <r>
    <x v="11"/>
  </r>
  <r>
    <x v="3"/>
  </r>
  <r>
    <x v="20"/>
  </r>
  <r>
    <x v="25"/>
  </r>
  <r>
    <x v="32"/>
  </r>
  <r>
    <x v="9"/>
  </r>
  <r>
    <x v="23"/>
  </r>
  <r>
    <x v="17"/>
  </r>
  <r>
    <x v="34"/>
  </r>
  <r>
    <x v="45"/>
  </r>
  <r>
    <x v="4"/>
  </r>
  <r>
    <x v="29"/>
  </r>
  <r>
    <x v="26"/>
  </r>
  <r>
    <x v="7"/>
  </r>
  <r>
    <x v="37"/>
  </r>
  <r>
    <x v="35"/>
  </r>
  <r>
    <x v="4"/>
  </r>
  <r>
    <x v="1"/>
  </r>
  <r>
    <x v="23"/>
  </r>
  <r>
    <x v="9"/>
  </r>
  <r>
    <x v="0"/>
  </r>
  <r>
    <x v="35"/>
  </r>
  <r>
    <x v="17"/>
  </r>
  <r>
    <x v="11"/>
  </r>
  <r>
    <x v="3"/>
  </r>
  <r>
    <x v="7"/>
  </r>
  <r>
    <x v="10"/>
  </r>
  <r>
    <x v="29"/>
  </r>
  <r>
    <x v="32"/>
  </r>
  <r>
    <x v="2"/>
  </r>
  <r>
    <x v="5"/>
  </r>
  <r>
    <x v="22"/>
  </r>
  <r>
    <x v="25"/>
  </r>
  <r>
    <x v="45"/>
  </r>
  <r>
    <x v="20"/>
  </r>
  <r>
    <x v="37"/>
  </r>
  <r>
    <x v="25"/>
  </r>
  <r>
    <x v="4"/>
  </r>
  <r>
    <x v="7"/>
  </r>
  <r>
    <x v="17"/>
  </r>
  <r>
    <x v="2"/>
  </r>
  <r>
    <x v="22"/>
  </r>
  <r>
    <x v="46"/>
  </r>
  <r>
    <x v="9"/>
  </r>
  <r>
    <x v="23"/>
  </r>
  <r>
    <x v="47"/>
  </r>
  <r>
    <x v="0"/>
  </r>
  <r>
    <x v="12"/>
  </r>
  <r>
    <x v="48"/>
  </r>
  <r>
    <x v="49"/>
  </r>
  <r>
    <x v="35"/>
  </r>
  <r>
    <x v="50"/>
  </r>
  <r>
    <x v="11"/>
  </r>
  <r>
    <x v="51"/>
  </r>
  <r>
    <x v="20"/>
  </r>
  <r>
    <x v="21"/>
  </r>
  <r>
    <x v="0"/>
  </r>
  <r>
    <x v="21"/>
  </r>
  <r>
    <x v="4"/>
  </r>
  <r>
    <x v="26"/>
  </r>
  <r>
    <x v="2"/>
  </r>
  <r>
    <x v="3"/>
  </r>
  <r>
    <x v="9"/>
  </r>
  <r>
    <x v="6"/>
  </r>
  <r>
    <x v="7"/>
  </r>
  <r>
    <x v="52"/>
  </r>
  <r>
    <x v="51"/>
  </r>
  <r>
    <x v="1"/>
  </r>
  <r>
    <x v="34"/>
  </r>
  <r>
    <x v="10"/>
  </r>
  <r>
    <x v="32"/>
  </r>
  <r>
    <x v="45"/>
  </r>
  <r>
    <x v="35"/>
  </r>
  <r>
    <x v="11"/>
  </r>
  <r>
    <x v="37"/>
  </r>
  <r>
    <x v="29"/>
  </r>
  <r>
    <x v="0"/>
  </r>
  <r>
    <x v="4"/>
  </r>
  <r>
    <x v="21"/>
  </r>
  <r>
    <x v="42"/>
  </r>
  <r>
    <x v="3"/>
  </r>
  <r>
    <x v="29"/>
  </r>
  <r>
    <x v="2"/>
  </r>
  <r>
    <x v="11"/>
  </r>
  <r>
    <x v="1"/>
  </r>
  <r>
    <x v="6"/>
  </r>
  <r>
    <x v="7"/>
  </r>
  <r>
    <x v="23"/>
  </r>
  <r>
    <x v="35"/>
  </r>
  <r>
    <x v="52"/>
  </r>
  <r>
    <x v="25"/>
  </r>
  <r>
    <x v="12"/>
  </r>
  <r>
    <x v="45"/>
  </r>
  <r>
    <x v="38"/>
  </r>
  <r>
    <x v="17"/>
  </r>
  <r>
    <x v="9"/>
  </r>
  <r>
    <x v="53"/>
  </r>
  <r>
    <x v="0"/>
  </r>
  <r>
    <x v="7"/>
  </r>
  <r>
    <x v="52"/>
  </r>
  <r>
    <x v="2"/>
  </r>
  <r>
    <x v="4"/>
  </r>
  <r>
    <x v="17"/>
  </r>
  <r>
    <x v="20"/>
  </r>
  <r>
    <x v="3"/>
  </r>
  <r>
    <x v="44"/>
  </r>
  <r>
    <x v="11"/>
  </r>
  <r>
    <x v="54"/>
  </r>
  <r>
    <x v="23"/>
  </r>
  <r>
    <x v="29"/>
  </r>
  <r>
    <x v="34"/>
  </r>
  <r>
    <x v="47"/>
  </r>
  <r>
    <x v="46"/>
  </r>
  <r>
    <x v="6"/>
  </r>
  <r>
    <x v="25"/>
  </r>
  <r>
    <x v="1"/>
  </r>
  <r>
    <x v="0"/>
  </r>
  <r>
    <x v="4"/>
  </r>
  <r>
    <x v="7"/>
  </r>
  <r>
    <x v="21"/>
  </r>
  <r>
    <x v="23"/>
  </r>
  <r>
    <x v="17"/>
  </r>
  <r>
    <x v="1"/>
  </r>
  <r>
    <x v="2"/>
  </r>
  <r>
    <x v="11"/>
  </r>
  <r>
    <x v="35"/>
  </r>
  <r>
    <x v="22"/>
  </r>
  <r>
    <x v="20"/>
  </r>
  <r>
    <x v="32"/>
  </r>
  <r>
    <x v="37"/>
  </r>
  <r>
    <x v="26"/>
  </r>
  <r>
    <x v="55"/>
  </r>
  <r>
    <x v="10"/>
  </r>
  <r>
    <x v="29"/>
  </r>
  <r>
    <x v="56"/>
  </r>
  <r>
    <x v="25"/>
  </r>
  <r>
    <x v="3"/>
  </r>
  <r>
    <x v="0"/>
  </r>
  <r>
    <x v="52"/>
  </r>
  <r>
    <x v="2"/>
  </r>
  <r>
    <x v="32"/>
  </r>
  <r>
    <x v="19"/>
  </r>
  <r>
    <x v="4"/>
  </r>
  <r>
    <x v="21"/>
  </r>
  <r>
    <x v="45"/>
  </r>
  <r>
    <x v="11"/>
  </r>
  <r>
    <x v="37"/>
  </r>
  <r>
    <x v="1"/>
  </r>
  <r>
    <x v="17"/>
  </r>
  <r>
    <x v="23"/>
  </r>
  <r>
    <x v="22"/>
  </r>
  <r>
    <x v="7"/>
  </r>
  <r>
    <x v="26"/>
  </r>
  <r>
    <x v="25"/>
  </r>
  <r>
    <x v="20"/>
  </r>
  <r>
    <x v="38"/>
  </r>
  <r>
    <x v="57"/>
  </r>
  <r>
    <x v="1"/>
  </r>
  <r>
    <x v="0"/>
  </r>
  <r>
    <x v="4"/>
  </r>
  <r>
    <x v="2"/>
  </r>
  <r>
    <x v="56"/>
  </r>
  <r>
    <x v="55"/>
  </r>
  <r>
    <x v="58"/>
  </r>
  <r>
    <x v="17"/>
  </r>
  <r>
    <x v="20"/>
  </r>
  <r>
    <x v="10"/>
  </r>
  <r>
    <x v="29"/>
  </r>
  <r>
    <x v="7"/>
  </r>
  <r>
    <x v="25"/>
  </r>
  <r>
    <x v="26"/>
  </r>
  <r>
    <x v="59"/>
  </r>
  <r>
    <x v="6"/>
  </r>
  <r>
    <x v="23"/>
  </r>
  <r>
    <x v="52"/>
  </r>
  <r>
    <x v="21"/>
  </r>
  <r>
    <x v="7"/>
  </r>
  <r>
    <x v="1"/>
  </r>
  <r>
    <x v="56"/>
  </r>
  <r>
    <x v="0"/>
  </r>
  <r>
    <x v="42"/>
  </r>
  <r>
    <x v="2"/>
  </r>
  <r>
    <x v="35"/>
  </r>
  <r>
    <x v="23"/>
  </r>
  <r>
    <x v="4"/>
  </r>
  <r>
    <x v="21"/>
  </r>
  <r>
    <x v="38"/>
  </r>
  <r>
    <x v="19"/>
  </r>
  <r>
    <x v="32"/>
  </r>
  <r>
    <x v="36"/>
  </r>
  <r>
    <x v="34"/>
  </r>
  <r>
    <x v="9"/>
  </r>
  <r>
    <x v="29"/>
  </r>
  <r>
    <x v="25"/>
  </r>
  <r>
    <x v="60"/>
  </r>
  <r>
    <x v="20"/>
  </r>
  <r>
    <x v="0"/>
  </r>
  <r>
    <x v="2"/>
  </r>
  <r>
    <x v="1"/>
  </r>
  <r>
    <x v="20"/>
  </r>
  <r>
    <x v="7"/>
  </r>
  <r>
    <x v="52"/>
  </r>
  <r>
    <x v="23"/>
  </r>
  <r>
    <x v="11"/>
  </r>
  <r>
    <x v="21"/>
  </r>
  <r>
    <x v="17"/>
  </r>
  <r>
    <x v="4"/>
  </r>
  <r>
    <x v="37"/>
  </r>
  <r>
    <x v="22"/>
  </r>
  <r>
    <x v="26"/>
  </r>
  <r>
    <x v="9"/>
  </r>
  <r>
    <x v="25"/>
  </r>
  <r>
    <x v="29"/>
  </r>
  <r>
    <x v="3"/>
  </r>
  <r>
    <x v="61"/>
  </r>
  <r>
    <x v="32"/>
  </r>
  <r>
    <x v="1"/>
  </r>
  <r>
    <x v="2"/>
  </r>
  <r>
    <x v="55"/>
  </r>
  <r>
    <x v="4"/>
  </r>
  <r>
    <x v="3"/>
  </r>
  <r>
    <x v="0"/>
  </r>
  <r>
    <x v="25"/>
  </r>
  <r>
    <x v="26"/>
  </r>
  <r>
    <x v="34"/>
  </r>
  <r>
    <x v="56"/>
  </r>
  <r>
    <x v="20"/>
  </r>
  <r>
    <x v="6"/>
  </r>
  <r>
    <x v="10"/>
  </r>
  <r>
    <x v="37"/>
  </r>
  <r>
    <x v="29"/>
  </r>
  <r>
    <x v="17"/>
  </r>
  <r>
    <x v="35"/>
  </r>
  <r>
    <x v="44"/>
  </r>
  <r>
    <x v="23"/>
  </r>
  <r>
    <x v="7"/>
  </r>
  <r>
    <x v="7"/>
  </r>
  <r>
    <x v="0"/>
  </r>
  <r>
    <x v="23"/>
  </r>
  <r>
    <x v="4"/>
  </r>
  <r>
    <x v="1"/>
  </r>
  <r>
    <x v="3"/>
  </r>
  <r>
    <x v="2"/>
  </r>
  <r>
    <x v="32"/>
  </r>
  <r>
    <x v="34"/>
  </r>
  <r>
    <x v="12"/>
  </r>
  <r>
    <x v="11"/>
  </r>
  <r>
    <x v="20"/>
  </r>
  <r>
    <x v="22"/>
  </r>
  <r>
    <x v="21"/>
  </r>
  <r>
    <x v="51"/>
  </r>
  <r>
    <x v="52"/>
  </r>
  <r>
    <x v="10"/>
  </r>
  <r>
    <x v="17"/>
  </r>
  <r>
    <x v="38"/>
  </r>
  <r>
    <x v="42"/>
  </r>
  <r>
    <x v="7"/>
  </r>
  <r>
    <x v="0"/>
  </r>
  <r>
    <x v="25"/>
  </r>
  <r>
    <x v="34"/>
  </r>
  <r>
    <x v="60"/>
  </r>
  <r>
    <x v="29"/>
  </r>
  <r>
    <x v="23"/>
  </r>
  <r>
    <x v="35"/>
  </r>
  <r>
    <x v="59"/>
  </r>
  <r>
    <x v="1"/>
  </r>
  <r>
    <x v="32"/>
  </r>
  <r>
    <x v="55"/>
  </r>
  <r>
    <x v="17"/>
  </r>
  <r>
    <x v="9"/>
  </r>
  <r>
    <x v="45"/>
  </r>
  <r>
    <x v="4"/>
  </r>
  <r>
    <x v="52"/>
  </r>
  <r>
    <x v="61"/>
  </r>
  <r>
    <x v="62"/>
  </r>
  <r>
    <x v="26"/>
  </r>
  <r>
    <x v="0"/>
  </r>
  <r>
    <x v="4"/>
  </r>
  <r>
    <x v="25"/>
  </r>
  <r>
    <x v="62"/>
  </r>
  <r>
    <x v="32"/>
  </r>
  <r>
    <x v="52"/>
  </r>
  <r>
    <x v="58"/>
  </r>
  <r>
    <x v="44"/>
  </r>
  <r>
    <x v="2"/>
  </r>
  <r>
    <x v="17"/>
  </r>
  <r>
    <x v="20"/>
  </r>
  <r>
    <x v="6"/>
  </r>
  <r>
    <x v="10"/>
  </r>
  <r>
    <x v="51"/>
  </r>
  <r>
    <x v="59"/>
  </r>
  <r>
    <x v="1"/>
  </r>
  <r>
    <x v="63"/>
  </r>
  <r>
    <x v="3"/>
  </r>
  <r>
    <x v="33"/>
  </r>
  <r>
    <x v="61"/>
  </r>
  <r>
    <x v="1"/>
  </r>
  <r>
    <x v="64"/>
  </r>
  <r>
    <x v="23"/>
  </r>
  <r>
    <x v="9"/>
  </r>
  <r>
    <x v="0"/>
  </r>
  <r>
    <x v="6"/>
  </r>
  <r>
    <x v="4"/>
  </r>
  <r>
    <x v="52"/>
  </r>
  <r>
    <x v="36"/>
  </r>
  <r>
    <x v="65"/>
  </r>
  <r>
    <x v="11"/>
  </r>
  <r>
    <x v="7"/>
  </r>
  <r>
    <x v="22"/>
  </r>
  <r>
    <x v="32"/>
  </r>
  <r>
    <x v="66"/>
  </r>
  <r>
    <x v="46"/>
  </r>
  <r>
    <x v="45"/>
  </r>
  <r>
    <x v="61"/>
  </r>
  <r>
    <x v="59"/>
  </r>
  <r>
    <x v="3"/>
  </r>
  <r>
    <x v="23"/>
  </r>
  <r>
    <x v="17"/>
  </r>
  <r>
    <x v="67"/>
  </r>
  <r>
    <x v="25"/>
  </r>
  <r>
    <x v="35"/>
  </r>
  <r>
    <x v="56"/>
  </r>
  <r>
    <x v="2"/>
  </r>
  <r>
    <x v="10"/>
  </r>
  <r>
    <x v="55"/>
  </r>
  <r>
    <x v="51"/>
  </r>
  <r>
    <x v="50"/>
  </r>
  <r>
    <x v="0"/>
  </r>
  <r>
    <x v="4"/>
  </r>
  <r>
    <x v="11"/>
  </r>
  <r>
    <x v="68"/>
  </r>
  <r>
    <x v="29"/>
  </r>
  <r>
    <x v="69"/>
  </r>
  <r>
    <x v="70"/>
  </r>
  <r>
    <x v="20"/>
  </r>
  <r>
    <x v="34"/>
  </r>
  <r>
    <x v="55"/>
  </r>
  <r>
    <x v="0"/>
  </r>
  <r>
    <x v="3"/>
  </r>
  <r>
    <x v="52"/>
  </r>
  <r>
    <x v="2"/>
  </r>
  <r>
    <x v="44"/>
  </r>
  <r>
    <x v="7"/>
  </r>
  <r>
    <x v="10"/>
  </r>
  <r>
    <x v="61"/>
  </r>
  <r>
    <x v="6"/>
  </r>
  <r>
    <x v="26"/>
  </r>
  <r>
    <x v="35"/>
  </r>
  <r>
    <x v="54"/>
  </r>
  <r>
    <x v="71"/>
  </r>
  <r>
    <x v="59"/>
  </r>
  <r>
    <x v="23"/>
  </r>
  <r>
    <x v="4"/>
  </r>
  <r>
    <x v="32"/>
  </r>
  <r>
    <x v="25"/>
  </r>
  <r>
    <x v="62"/>
  </r>
  <r>
    <x v="35"/>
  </r>
  <r>
    <x v="55"/>
  </r>
  <r>
    <x v="7"/>
  </r>
  <r>
    <x v="52"/>
  </r>
  <r>
    <x v="2"/>
  </r>
  <r>
    <x v="9"/>
  </r>
  <r>
    <x v="4"/>
  </r>
  <r>
    <x v="17"/>
  </r>
  <r>
    <x v="34"/>
  </r>
  <r>
    <x v="6"/>
  </r>
  <r>
    <x v="62"/>
  </r>
  <r>
    <x v="44"/>
  </r>
  <r>
    <x v="32"/>
  </r>
  <r>
    <x v="56"/>
  </r>
  <r>
    <x v="0"/>
  </r>
  <r>
    <x v="21"/>
  </r>
  <r>
    <x v="1"/>
  </r>
  <r>
    <x v="29"/>
  </r>
  <r>
    <x v="20"/>
  </r>
  <r>
    <x v="45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95">
  <r>
    <x v="0"/>
    <n v="34"/>
  </r>
  <r>
    <x v="1"/>
    <n v="33"/>
  </r>
  <r>
    <x v="2"/>
    <n v="32"/>
  </r>
  <r>
    <x v="3"/>
    <n v="27"/>
  </r>
  <r>
    <x v="4"/>
    <n v="23"/>
  </r>
  <r>
    <x v="5"/>
    <n v="21"/>
  </r>
  <r>
    <x v="6"/>
    <n v="19"/>
  </r>
  <r>
    <x v="7"/>
    <n v="19"/>
  </r>
  <r>
    <x v="8"/>
    <n v="18"/>
  </r>
  <r>
    <x v="9"/>
    <n v="16"/>
  </r>
  <r>
    <x v="10"/>
    <n v="16"/>
  </r>
  <r>
    <x v="11"/>
    <n v="11"/>
  </r>
  <r>
    <x v="12"/>
    <n v="10"/>
  </r>
  <r>
    <x v="13"/>
    <n v="10"/>
  </r>
  <r>
    <x v="14"/>
    <n v="10"/>
  </r>
  <r>
    <x v="15"/>
    <n v="9"/>
  </r>
  <r>
    <x v="16"/>
    <n v="9"/>
  </r>
  <r>
    <x v="17"/>
    <n v="8"/>
  </r>
  <r>
    <x v="18"/>
    <n v="8"/>
  </r>
  <r>
    <x v="19"/>
    <n v="8"/>
  </r>
  <r>
    <x v="0"/>
    <n v="40"/>
  </r>
  <r>
    <x v="2"/>
    <n v="26"/>
  </r>
  <r>
    <x v="3"/>
    <n v="26"/>
  </r>
  <r>
    <x v="4"/>
    <n v="23"/>
  </r>
  <r>
    <x v="9"/>
    <n v="20"/>
  </r>
  <r>
    <x v="1"/>
    <n v="17"/>
  </r>
  <r>
    <x v="10"/>
    <n v="14"/>
  </r>
  <r>
    <x v="5"/>
    <n v="14"/>
  </r>
  <r>
    <x v="20"/>
    <n v="13"/>
  </r>
  <r>
    <x v="7"/>
    <n v="12"/>
  </r>
  <r>
    <x v="12"/>
    <n v="12"/>
  </r>
  <r>
    <x v="6"/>
    <n v="12"/>
  </r>
  <r>
    <x v="21"/>
    <n v="11"/>
  </r>
  <r>
    <x v="22"/>
    <n v="11"/>
  </r>
  <r>
    <x v="23"/>
    <n v="11"/>
  </r>
  <r>
    <x v="0"/>
    <n v="44"/>
  </r>
  <r>
    <x v="9"/>
    <n v="27"/>
  </r>
  <r>
    <x v="2"/>
    <n v="24"/>
  </r>
  <r>
    <x v="1"/>
    <n v="24"/>
  </r>
  <r>
    <x v="4"/>
    <n v="21"/>
  </r>
  <r>
    <x v="3"/>
    <n v="18"/>
  </r>
  <r>
    <x v="20"/>
    <n v="17"/>
  </r>
  <r>
    <x v="11"/>
    <n v="15"/>
  </r>
  <r>
    <x v="7"/>
    <n v="14"/>
  </r>
  <r>
    <x v="12"/>
    <n v="13"/>
  </r>
  <r>
    <x v="6"/>
    <n v="13"/>
  </r>
  <r>
    <x v="23"/>
    <n v="13"/>
  </r>
  <r>
    <x v="24"/>
    <n v="12"/>
  </r>
  <r>
    <x v="25"/>
    <n v="12"/>
  </r>
  <r>
    <x v="10"/>
    <n v="12"/>
  </r>
  <r>
    <x v="22"/>
    <n v="11"/>
  </r>
  <r>
    <x v="26"/>
    <n v="11"/>
  </r>
  <r>
    <x v="27"/>
    <n v="11"/>
  </r>
  <r>
    <x v="28"/>
    <n v="9"/>
  </r>
  <r>
    <x v="29"/>
    <n v="9"/>
  </r>
  <r>
    <x v="1"/>
    <n v="36"/>
  </r>
  <r>
    <x v="0"/>
    <n v="29"/>
  </r>
  <r>
    <x v="27"/>
    <n v="26"/>
  </r>
  <r>
    <x v="3"/>
    <n v="25"/>
  </r>
  <r>
    <x v="7"/>
    <n v="24"/>
  </r>
  <r>
    <x v="30"/>
    <n v="23"/>
  </r>
  <r>
    <x v="2"/>
    <n v="22"/>
  </r>
  <r>
    <x v="31"/>
    <n v="21"/>
  </r>
  <r>
    <x v="4"/>
    <n v="20"/>
  </r>
  <r>
    <x v="17"/>
    <n v="18"/>
  </r>
  <r>
    <x v="6"/>
    <n v="18"/>
  </r>
  <r>
    <x v="20"/>
    <n v="18"/>
  </r>
  <r>
    <x v="10"/>
    <n v="18"/>
  </r>
  <r>
    <x v="23"/>
    <n v="17"/>
  </r>
  <r>
    <x v="14"/>
    <n v="17"/>
  </r>
  <r>
    <x v="32"/>
    <n v="14"/>
  </r>
  <r>
    <x v="9"/>
    <n v="14"/>
  </r>
  <r>
    <x v="33"/>
    <n v="14"/>
  </r>
  <r>
    <x v="11"/>
    <n v="13"/>
  </r>
  <r>
    <x v="34"/>
    <n v="13"/>
  </r>
  <r>
    <x v="0"/>
    <n v="45"/>
  </r>
  <r>
    <x v="1"/>
    <n v="35"/>
  </r>
  <r>
    <x v="2"/>
    <n v="28"/>
  </r>
  <r>
    <x v="4"/>
    <n v="25"/>
  </r>
  <r>
    <x v="23"/>
    <n v="21"/>
  </r>
  <r>
    <x v="7"/>
    <n v="20"/>
  </r>
  <r>
    <x v="35"/>
    <n v="18"/>
  </r>
  <r>
    <x v="9"/>
    <n v="18"/>
  </r>
  <r>
    <x v="3"/>
    <n v="18"/>
  </r>
  <r>
    <x v="6"/>
    <n v="17"/>
  </r>
  <r>
    <x v="20"/>
    <n v="15"/>
  </r>
  <r>
    <x v="22"/>
    <n v="14"/>
  </r>
  <r>
    <x v="36"/>
    <n v="13"/>
  </r>
  <r>
    <x v="12"/>
    <n v="13"/>
  </r>
  <r>
    <x v="19"/>
    <n v="13"/>
  </r>
  <r>
    <x v="37"/>
    <n v="12"/>
  </r>
  <r>
    <x v="34"/>
    <n v="12"/>
  </r>
  <r>
    <x v="29"/>
    <n v="12"/>
  </r>
  <r>
    <x v="17"/>
    <n v="12"/>
  </r>
  <r>
    <x v="11"/>
    <n v="12"/>
  </r>
  <r>
    <x v="27"/>
    <n v="35"/>
  </r>
  <r>
    <x v="0"/>
    <n v="23"/>
  </r>
  <r>
    <x v="1"/>
    <n v="16"/>
  </r>
  <r>
    <x v="4"/>
    <n v="15"/>
  </r>
  <r>
    <x v="6"/>
    <n v="15"/>
  </r>
  <r>
    <x v="31"/>
    <n v="14"/>
  </r>
  <r>
    <x v="14"/>
    <n v="13"/>
  </r>
  <r>
    <x v="23"/>
    <n v="13"/>
  </r>
  <r>
    <x v="22"/>
    <n v="11"/>
  </r>
  <r>
    <x v="34"/>
    <n v="11"/>
  </r>
  <r>
    <x v="3"/>
    <n v="10"/>
  </r>
  <r>
    <x v="29"/>
    <n v="10"/>
  </r>
  <r>
    <x v="2"/>
    <n v="10"/>
  </r>
  <r>
    <x v="7"/>
    <n v="10"/>
  </r>
  <r>
    <x v="17"/>
    <n v="8"/>
  </r>
  <r>
    <x v="32"/>
    <n v="8"/>
  </r>
  <r>
    <x v="38"/>
    <n v="8"/>
  </r>
  <r>
    <x v="5"/>
    <n v="8"/>
  </r>
  <r>
    <x v="10"/>
    <n v="8"/>
  </r>
  <r>
    <x v="12"/>
    <n v="7"/>
  </r>
  <r>
    <x v="1"/>
    <n v="14"/>
  </r>
  <r>
    <x v="0"/>
    <n v="13"/>
  </r>
  <r>
    <x v="10"/>
    <n v="12"/>
  </r>
  <r>
    <x v="2"/>
    <n v="11"/>
  </r>
  <r>
    <x v="4"/>
    <n v="10"/>
  </r>
  <r>
    <x v="19"/>
    <n v="10"/>
  </r>
  <r>
    <x v="9"/>
    <n v="9"/>
  </r>
  <r>
    <x v="39"/>
    <n v="9"/>
  </r>
  <r>
    <x v="40"/>
    <n v="8"/>
  </r>
  <r>
    <x v="33"/>
    <n v="8"/>
  </r>
  <r>
    <x v="16"/>
    <n v="8"/>
  </r>
  <r>
    <x v="6"/>
    <n v="7"/>
  </r>
  <r>
    <x v="23"/>
    <n v="7"/>
  </r>
  <r>
    <x v="20"/>
    <n v="7"/>
  </r>
  <r>
    <x v="7"/>
    <n v="7"/>
  </r>
  <r>
    <x v="41"/>
    <n v="6"/>
  </r>
  <r>
    <x v="3"/>
    <n v="6"/>
  </r>
  <r>
    <x v="42"/>
    <n v="5"/>
  </r>
  <r>
    <x v="43"/>
    <n v="5"/>
  </r>
  <r>
    <x v="30"/>
    <n v="5"/>
  </r>
  <r>
    <x v="0"/>
    <n v="46"/>
  </r>
  <r>
    <x v="25"/>
    <n v="29"/>
  </r>
  <r>
    <x v="27"/>
    <n v="27"/>
  </r>
  <r>
    <x v="1"/>
    <n v="23"/>
  </r>
  <r>
    <x v="2"/>
    <n v="22"/>
  </r>
  <r>
    <x v="3"/>
    <n v="21"/>
  </r>
  <r>
    <x v="21"/>
    <n v="21"/>
  </r>
  <r>
    <x v="6"/>
    <n v="21"/>
  </r>
  <r>
    <x v="4"/>
    <n v="17"/>
  </r>
  <r>
    <x v="7"/>
    <n v="17"/>
  </r>
  <r>
    <x v="22"/>
    <n v="16"/>
  </r>
  <r>
    <x v="9"/>
    <n v="15"/>
  </r>
  <r>
    <x v="34"/>
    <n v="14"/>
  </r>
  <r>
    <x v="11"/>
    <n v="14"/>
  </r>
  <r>
    <x v="23"/>
    <n v="14"/>
  </r>
  <r>
    <x v="44"/>
    <n v="14"/>
  </r>
  <r>
    <x v="29"/>
    <n v="13"/>
  </r>
  <r>
    <x v="12"/>
    <n v="13"/>
  </r>
  <r>
    <x v="10"/>
    <n v="13"/>
  </r>
  <r>
    <x v="45"/>
    <n v="12"/>
  </r>
  <r>
    <x v="0"/>
    <n v="28"/>
  </r>
  <r>
    <x v="4"/>
    <n v="27"/>
  </r>
  <r>
    <x v="7"/>
    <n v="27"/>
  </r>
  <r>
    <x v="1"/>
    <n v="26"/>
  </r>
  <r>
    <x v="2"/>
    <n v="25"/>
  </r>
  <r>
    <x v="3"/>
    <n v="22"/>
  </r>
  <r>
    <x v="23"/>
    <n v="21"/>
  </r>
  <r>
    <x v="20"/>
    <n v="17"/>
  </r>
  <r>
    <x v="12"/>
    <n v="17"/>
  </r>
  <r>
    <x v="10"/>
    <n v="17"/>
  </r>
  <r>
    <x v="27"/>
    <n v="16"/>
  </r>
  <r>
    <x v="9"/>
    <n v="15"/>
  </r>
  <r>
    <x v="29"/>
    <n v="15"/>
  </r>
  <r>
    <x v="22"/>
    <n v="15"/>
  </r>
  <r>
    <x v="42"/>
    <n v="15"/>
  </r>
  <r>
    <x v="11"/>
    <n v="14"/>
  </r>
  <r>
    <x v="32"/>
    <n v="14"/>
  </r>
  <r>
    <x v="34"/>
    <n v="14"/>
  </r>
  <r>
    <x v="14"/>
    <n v="12"/>
  </r>
  <r>
    <x v="31"/>
    <n v="11"/>
  </r>
  <r>
    <x v="0"/>
    <n v="41"/>
  </r>
  <r>
    <x v="3"/>
    <n v="30"/>
  </r>
  <r>
    <x v="20"/>
    <n v="27"/>
  </r>
  <r>
    <x v="1"/>
    <n v="24"/>
  </r>
  <r>
    <x v="29"/>
    <n v="20"/>
  </r>
  <r>
    <x v="4"/>
    <n v="20"/>
  </r>
  <r>
    <x v="2"/>
    <n v="19"/>
  </r>
  <r>
    <x v="7"/>
    <n v="18"/>
  </r>
  <r>
    <x v="12"/>
    <n v="17"/>
  </r>
  <r>
    <x v="25"/>
    <n v="17"/>
  </r>
  <r>
    <x v="22"/>
    <n v="17"/>
  </r>
  <r>
    <x v="10"/>
    <n v="16"/>
  </r>
  <r>
    <x v="9"/>
    <n v="16"/>
  </r>
  <r>
    <x v="32"/>
    <n v="14"/>
  </r>
  <r>
    <x v="19"/>
    <n v="14"/>
  </r>
  <r>
    <x v="11"/>
    <n v="14"/>
  </r>
  <r>
    <x v="42"/>
    <n v="13"/>
  </r>
  <r>
    <x v="17"/>
    <n v="13"/>
  </r>
  <r>
    <x v="33"/>
    <n v="13"/>
  </r>
  <r>
    <x v="26"/>
    <n v="12"/>
  </r>
  <r>
    <x v="31"/>
    <n v="50"/>
  </r>
  <r>
    <x v="0"/>
    <n v="36"/>
  </r>
  <r>
    <x v="1"/>
    <n v="30"/>
  </r>
  <r>
    <x v="2"/>
    <n v="24"/>
  </r>
  <r>
    <x v="11"/>
    <n v="22"/>
  </r>
  <r>
    <x v="3"/>
    <n v="20"/>
  </r>
  <r>
    <x v="20"/>
    <n v="19"/>
  </r>
  <r>
    <x v="25"/>
    <n v="18"/>
  </r>
  <r>
    <x v="32"/>
    <n v="17"/>
  </r>
  <r>
    <x v="9"/>
    <n v="17"/>
  </r>
  <r>
    <x v="23"/>
    <n v="17"/>
  </r>
  <r>
    <x v="17"/>
    <n v="17"/>
  </r>
  <r>
    <x v="34"/>
    <n v="16"/>
  </r>
  <r>
    <x v="45"/>
    <n v="16"/>
  </r>
  <r>
    <x v="4"/>
    <n v="15"/>
  </r>
  <r>
    <x v="29"/>
    <n v="14"/>
  </r>
  <r>
    <x v="26"/>
    <n v="14"/>
  </r>
  <r>
    <x v="7"/>
    <n v="14"/>
  </r>
  <r>
    <x v="37"/>
    <n v="13"/>
  </r>
  <r>
    <x v="35"/>
    <n v="12"/>
  </r>
  <r>
    <x v="31"/>
    <n v="50"/>
  </r>
  <r>
    <x v="0"/>
    <n v="36"/>
  </r>
  <r>
    <x v="1"/>
    <n v="30"/>
  </r>
  <r>
    <x v="2"/>
    <n v="24"/>
  </r>
  <r>
    <x v="11"/>
    <n v="22"/>
  </r>
  <r>
    <x v="3"/>
    <n v="20"/>
  </r>
  <r>
    <x v="20"/>
    <n v="19"/>
  </r>
  <r>
    <x v="25"/>
    <n v="18"/>
  </r>
  <r>
    <x v="32"/>
    <n v="17"/>
  </r>
  <r>
    <x v="9"/>
    <n v="17"/>
  </r>
  <r>
    <x v="23"/>
    <n v="17"/>
  </r>
  <r>
    <x v="17"/>
    <n v="17"/>
  </r>
  <r>
    <x v="34"/>
    <n v="16"/>
  </r>
  <r>
    <x v="45"/>
    <n v="16"/>
  </r>
  <r>
    <x v="4"/>
    <n v="15"/>
  </r>
  <r>
    <x v="29"/>
    <n v="14"/>
  </r>
  <r>
    <x v="26"/>
    <n v="14"/>
  </r>
  <r>
    <x v="7"/>
    <n v="14"/>
  </r>
  <r>
    <x v="37"/>
    <n v="13"/>
  </r>
  <r>
    <x v="35"/>
    <n v="12"/>
  </r>
  <r>
    <x v="4"/>
    <n v="26"/>
  </r>
  <r>
    <x v="1"/>
    <n v="25"/>
  </r>
  <r>
    <x v="23"/>
    <n v="23"/>
  </r>
  <r>
    <x v="9"/>
    <n v="21"/>
  </r>
  <r>
    <x v="0"/>
    <n v="18"/>
  </r>
  <r>
    <x v="35"/>
    <n v="18"/>
  </r>
  <r>
    <x v="17"/>
    <n v="18"/>
  </r>
  <r>
    <x v="11"/>
    <n v="17"/>
  </r>
  <r>
    <x v="3"/>
    <n v="17"/>
  </r>
  <r>
    <x v="7"/>
    <n v="16"/>
  </r>
  <r>
    <x v="10"/>
    <n v="15"/>
  </r>
  <r>
    <x v="29"/>
    <n v="15"/>
  </r>
  <r>
    <x v="32"/>
    <n v="14"/>
  </r>
  <r>
    <x v="2"/>
    <n v="13"/>
  </r>
  <r>
    <x v="5"/>
    <n v="12"/>
  </r>
  <r>
    <x v="22"/>
    <n v="12"/>
  </r>
  <r>
    <x v="25"/>
    <n v="11"/>
  </r>
  <r>
    <x v="45"/>
    <n v="11"/>
  </r>
  <r>
    <x v="20"/>
    <n v="10"/>
  </r>
  <r>
    <x v="37"/>
    <n v="9"/>
  </r>
  <r>
    <x v="25"/>
    <n v="17"/>
  </r>
  <r>
    <x v="4"/>
    <n v="17"/>
  </r>
  <r>
    <x v="7"/>
    <n v="14"/>
  </r>
  <r>
    <x v="17"/>
    <n v="13"/>
  </r>
  <r>
    <x v="2"/>
    <n v="12"/>
  </r>
  <r>
    <x v="22"/>
    <n v="11"/>
  </r>
  <r>
    <x v="46"/>
    <n v="10"/>
  </r>
  <r>
    <x v="9"/>
    <n v="10"/>
  </r>
  <r>
    <x v="23"/>
    <n v="10"/>
  </r>
  <r>
    <x v="47"/>
    <n v="10"/>
  </r>
  <r>
    <x v="0"/>
    <n v="9"/>
  </r>
  <r>
    <x v="12"/>
    <n v="9"/>
  </r>
  <r>
    <x v="48"/>
    <n v="8"/>
  </r>
  <r>
    <x v="49"/>
    <n v="8"/>
  </r>
  <r>
    <x v="35"/>
    <n v="8"/>
  </r>
  <r>
    <x v="50"/>
    <n v="7"/>
  </r>
  <r>
    <x v="11"/>
    <n v="7"/>
  </r>
  <r>
    <x v="51"/>
    <n v="6"/>
  </r>
  <r>
    <x v="20"/>
    <n v="6"/>
  </r>
  <r>
    <x v="21"/>
    <n v="6"/>
  </r>
  <r>
    <x v="0"/>
    <n v="37"/>
  </r>
  <r>
    <x v="21"/>
    <n v="26"/>
  </r>
  <r>
    <x v="4"/>
    <n v="21"/>
  </r>
  <r>
    <x v="26"/>
    <n v="20"/>
  </r>
  <r>
    <x v="2"/>
    <n v="18"/>
  </r>
  <r>
    <x v="3"/>
    <n v="17"/>
  </r>
  <r>
    <x v="9"/>
    <n v="17"/>
  </r>
  <r>
    <x v="6"/>
    <n v="16"/>
  </r>
  <r>
    <x v="7"/>
    <n v="16"/>
  </r>
  <r>
    <x v="52"/>
    <n v="15"/>
  </r>
  <r>
    <x v="51"/>
    <n v="14"/>
  </r>
  <r>
    <x v="1"/>
    <n v="14"/>
  </r>
  <r>
    <x v="34"/>
    <n v="13"/>
  </r>
  <r>
    <x v="10"/>
    <n v="13"/>
  </r>
  <r>
    <x v="32"/>
    <n v="12"/>
  </r>
  <r>
    <x v="45"/>
    <n v="12"/>
  </r>
  <r>
    <x v="35"/>
    <n v="12"/>
  </r>
  <r>
    <x v="11"/>
    <n v="12"/>
  </r>
  <r>
    <x v="37"/>
    <n v="11"/>
  </r>
  <r>
    <x v="29"/>
    <n v="11"/>
  </r>
  <r>
    <x v="0"/>
    <n v="38"/>
  </r>
  <r>
    <x v="4"/>
    <n v="32"/>
  </r>
  <r>
    <x v="21"/>
    <n v="31"/>
  </r>
  <r>
    <x v="42"/>
    <n v="27"/>
  </r>
  <r>
    <x v="3"/>
    <n v="27"/>
  </r>
  <r>
    <x v="29"/>
    <n v="25"/>
  </r>
  <r>
    <x v="2"/>
    <n v="23"/>
  </r>
  <r>
    <x v="11"/>
    <n v="23"/>
  </r>
  <r>
    <x v="1"/>
    <n v="22"/>
  </r>
  <r>
    <x v="6"/>
    <n v="21"/>
  </r>
  <r>
    <x v="7"/>
    <n v="19"/>
  </r>
  <r>
    <x v="23"/>
    <n v="19"/>
  </r>
  <r>
    <x v="35"/>
    <n v="18"/>
  </r>
  <r>
    <x v="52"/>
    <n v="17"/>
  </r>
  <r>
    <x v="25"/>
    <n v="17"/>
  </r>
  <r>
    <x v="12"/>
    <n v="17"/>
  </r>
  <r>
    <x v="45"/>
    <n v="16"/>
  </r>
  <r>
    <x v="38"/>
    <n v="16"/>
  </r>
  <r>
    <x v="17"/>
    <n v="16"/>
  </r>
  <r>
    <x v="9"/>
    <n v="14"/>
  </r>
  <r>
    <x v="53"/>
    <n v="36"/>
  </r>
  <r>
    <x v="0"/>
    <n v="33"/>
  </r>
  <r>
    <x v="7"/>
    <n v="31"/>
  </r>
  <r>
    <x v="52"/>
    <n v="30"/>
  </r>
  <r>
    <x v="2"/>
    <n v="27"/>
  </r>
  <r>
    <x v="4"/>
    <n v="25"/>
  </r>
  <r>
    <x v="17"/>
    <n v="25"/>
  </r>
  <r>
    <x v="20"/>
    <n v="22"/>
  </r>
  <r>
    <x v="3"/>
    <n v="20"/>
  </r>
  <r>
    <x v="44"/>
    <n v="18"/>
  </r>
  <r>
    <x v="11"/>
    <n v="18"/>
  </r>
  <r>
    <x v="54"/>
    <n v="15"/>
  </r>
  <r>
    <x v="23"/>
    <n v="15"/>
  </r>
  <r>
    <x v="29"/>
    <n v="15"/>
  </r>
  <r>
    <x v="34"/>
    <n v="15"/>
  </r>
  <r>
    <x v="47"/>
    <n v="14"/>
  </r>
  <r>
    <x v="46"/>
    <n v="14"/>
  </r>
  <r>
    <x v="6"/>
    <n v="13"/>
  </r>
  <r>
    <x v="25"/>
    <n v="13"/>
  </r>
  <r>
    <x v="1"/>
    <n v="13"/>
  </r>
  <r>
    <x v="0"/>
    <n v="45"/>
  </r>
  <r>
    <x v="4"/>
    <n v="41"/>
  </r>
  <r>
    <x v="7"/>
    <n v="30"/>
  </r>
  <r>
    <x v="21"/>
    <n v="27"/>
  </r>
  <r>
    <x v="23"/>
    <n v="26"/>
  </r>
  <r>
    <x v="17"/>
    <n v="24"/>
  </r>
  <r>
    <x v="1"/>
    <n v="24"/>
  </r>
  <r>
    <x v="2"/>
    <n v="24"/>
  </r>
  <r>
    <x v="11"/>
    <n v="23"/>
  </r>
  <r>
    <x v="35"/>
    <n v="22"/>
  </r>
  <r>
    <x v="22"/>
    <n v="20"/>
  </r>
  <r>
    <x v="20"/>
    <n v="16"/>
  </r>
  <r>
    <x v="32"/>
    <n v="15"/>
  </r>
  <r>
    <x v="37"/>
    <n v="14"/>
  </r>
  <r>
    <x v="26"/>
    <n v="14"/>
  </r>
  <r>
    <x v="55"/>
    <n v="14"/>
  </r>
  <r>
    <x v="10"/>
    <n v="13"/>
  </r>
  <r>
    <x v="29"/>
    <n v="12"/>
  </r>
  <r>
    <x v="56"/>
    <n v="12"/>
  </r>
  <r>
    <x v="25"/>
    <n v="11"/>
  </r>
  <r>
    <x v="3"/>
    <n v="24"/>
  </r>
  <r>
    <x v="0"/>
    <n v="24"/>
  </r>
  <r>
    <x v="52"/>
    <n v="22"/>
  </r>
  <r>
    <x v="2"/>
    <n v="21"/>
  </r>
  <r>
    <x v="32"/>
    <n v="20"/>
  </r>
  <r>
    <x v="19"/>
    <n v="19"/>
  </r>
  <r>
    <x v="4"/>
    <n v="19"/>
  </r>
  <r>
    <x v="21"/>
    <n v="18"/>
  </r>
  <r>
    <x v="45"/>
    <n v="17"/>
  </r>
  <r>
    <x v="11"/>
    <n v="17"/>
  </r>
  <r>
    <x v="37"/>
    <n v="16"/>
  </r>
  <r>
    <x v="1"/>
    <n v="16"/>
  </r>
  <r>
    <x v="17"/>
    <n v="15"/>
  </r>
  <r>
    <x v="23"/>
    <n v="14"/>
  </r>
  <r>
    <x v="22"/>
    <n v="14"/>
  </r>
  <r>
    <x v="7"/>
    <n v="14"/>
  </r>
  <r>
    <x v="26"/>
    <n v="13"/>
  </r>
  <r>
    <x v="25"/>
    <n v="13"/>
  </r>
  <r>
    <x v="20"/>
    <n v="13"/>
  </r>
  <r>
    <x v="38"/>
    <n v="13"/>
  </r>
  <r>
    <x v="57"/>
    <n v="23"/>
  </r>
  <r>
    <x v="1"/>
    <n v="21"/>
  </r>
  <r>
    <x v="0"/>
    <n v="21"/>
  </r>
  <r>
    <x v="4"/>
    <n v="17"/>
  </r>
  <r>
    <x v="2"/>
    <n v="15"/>
  </r>
  <r>
    <x v="56"/>
    <n v="13"/>
  </r>
  <r>
    <x v="55"/>
    <n v="13"/>
  </r>
  <r>
    <x v="58"/>
    <n v="13"/>
  </r>
  <r>
    <x v="17"/>
    <n v="13"/>
  </r>
  <r>
    <x v="20"/>
    <n v="12"/>
  </r>
  <r>
    <x v="10"/>
    <n v="11"/>
  </r>
  <r>
    <x v="29"/>
    <n v="11"/>
  </r>
  <r>
    <x v="7"/>
    <n v="11"/>
  </r>
  <r>
    <x v="25"/>
    <n v="10"/>
  </r>
  <r>
    <x v="26"/>
    <n v="8"/>
  </r>
  <r>
    <x v="59"/>
    <n v="8"/>
  </r>
  <r>
    <x v="6"/>
    <n v="8"/>
  </r>
  <r>
    <x v="23"/>
    <n v="8"/>
  </r>
  <r>
    <x v="52"/>
    <n v="7"/>
  </r>
  <r>
    <x v="21"/>
    <n v="7"/>
  </r>
  <r>
    <x v="7"/>
    <n v="26"/>
  </r>
  <r>
    <x v="1"/>
    <n v="20"/>
  </r>
  <r>
    <x v="56"/>
    <n v="19"/>
  </r>
  <r>
    <x v="0"/>
    <n v="12"/>
  </r>
  <r>
    <x v="42"/>
    <n v="11"/>
  </r>
  <r>
    <x v="2"/>
    <n v="11"/>
  </r>
  <r>
    <x v="35"/>
    <n v="10"/>
  </r>
  <r>
    <x v="23"/>
    <n v="10"/>
  </r>
  <r>
    <x v="4"/>
    <n v="10"/>
  </r>
  <r>
    <x v="21"/>
    <n v="10"/>
  </r>
  <r>
    <x v="38"/>
    <n v="10"/>
  </r>
  <r>
    <x v="19"/>
    <n v="9"/>
  </r>
  <r>
    <x v="32"/>
    <n v="9"/>
  </r>
  <r>
    <x v="36"/>
    <n v="9"/>
  </r>
  <r>
    <x v="34"/>
    <n v="9"/>
  </r>
  <r>
    <x v="9"/>
    <n v="9"/>
  </r>
  <r>
    <x v="29"/>
    <n v="8"/>
  </r>
  <r>
    <x v="25"/>
    <n v="8"/>
  </r>
  <r>
    <x v="60"/>
    <n v="8"/>
  </r>
  <r>
    <x v="20"/>
    <n v="7"/>
  </r>
  <r>
    <x v="0"/>
    <n v="43"/>
  </r>
  <r>
    <x v="2"/>
    <n v="37"/>
  </r>
  <r>
    <x v="1"/>
    <n v="36"/>
  </r>
  <r>
    <x v="20"/>
    <n v="30"/>
  </r>
  <r>
    <x v="7"/>
    <n v="28"/>
  </r>
  <r>
    <x v="52"/>
    <n v="28"/>
  </r>
  <r>
    <x v="23"/>
    <n v="27"/>
  </r>
  <r>
    <x v="11"/>
    <n v="26"/>
  </r>
  <r>
    <x v="21"/>
    <n v="25"/>
  </r>
  <r>
    <x v="17"/>
    <n v="24"/>
  </r>
  <r>
    <x v="4"/>
    <n v="22"/>
  </r>
  <r>
    <x v="37"/>
    <n v="18"/>
  </r>
  <r>
    <x v="22"/>
    <n v="18"/>
  </r>
  <r>
    <x v="26"/>
    <n v="17"/>
  </r>
  <r>
    <x v="9"/>
    <n v="17"/>
  </r>
  <r>
    <x v="25"/>
    <n v="17"/>
  </r>
  <r>
    <x v="29"/>
    <n v="17"/>
  </r>
  <r>
    <x v="3"/>
    <n v="16"/>
  </r>
  <r>
    <x v="61"/>
    <n v="15"/>
  </r>
  <r>
    <x v="32"/>
    <n v="15"/>
  </r>
  <r>
    <x v="1"/>
    <n v="48"/>
  </r>
  <r>
    <x v="2"/>
    <n v="35"/>
  </r>
  <r>
    <x v="55"/>
    <n v="30"/>
  </r>
  <r>
    <x v="4"/>
    <n v="29"/>
  </r>
  <r>
    <x v="3"/>
    <n v="27"/>
  </r>
  <r>
    <x v="0"/>
    <n v="26"/>
  </r>
  <r>
    <x v="25"/>
    <n v="25"/>
  </r>
  <r>
    <x v="26"/>
    <n v="23"/>
  </r>
  <r>
    <x v="34"/>
    <n v="22"/>
  </r>
  <r>
    <x v="56"/>
    <n v="22"/>
  </r>
  <r>
    <x v="20"/>
    <n v="22"/>
  </r>
  <r>
    <x v="6"/>
    <n v="20"/>
  </r>
  <r>
    <x v="10"/>
    <n v="20"/>
  </r>
  <r>
    <x v="37"/>
    <n v="18"/>
  </r>
  <r>
    <x v="29"/>
    <n v="16"/>
  </r>
  <r>
    <x v="17"/>
    <n v="16"/>
  </r>
  <r>
    <x v="35"/>
    <n v="15"/>
  </r>
  <r>
    <x v="44"/>
    <n v="15"/>
  </r>
  <r>
    <x v="23"/>
    <n v="15"/>
  </r>
  <r>
    <x v="7"/>
    <n v="15"/>
  </r>
  <r>
    <x v="7"/>
    <n v="43"/>
  </r>
  <r>
    <x v="0"/>
    <n v="37"/>
  </r>
  <r>
    <x v="23"/>
    <n v="34"/>
  </r>
  <r>
    <x v="4"/>
    <n v="34"/>
  </r>
  <r>
    <x v="1"/>
    <n v="26"/>
  </r>
  <r>
    <x v="3"/>
    <n v="26"/>
  </r>
  <r>
    <x v="2"/>
    <n v="22"/>
  </r>
  <r>
    <x v="32"/>
    <n v="22"/>
  </r>
  <r>
    <x v="34"/>
    <n v="21"/>
  </r>
  <r>
    <x v="12"/>
    <n v="20"/>
  </r>
  <r>
    <x v="11"/>
    <n v="20"/>
  </r>
  <r>
    <x v="20"/>
    <n v="19"/>
  </r>
  <r>
    <x v="22"/>
    <n v="18"/>
  </r>
  <r>
    <x v="21"/>
    <n v="18"/>
  </r>
  <r>
    <x v="51"/>
    <n v="18"/>
  </r>
  <r>
    <x v="52"/>
    <n v="18"/>
  </r>
  <r>
    <x v="10"/>
    <n v="18"/>
  </r>
  <r>
    <x v="17"/>
    <n v="16"/>
  </r>
  <r>
    <x v="38"/>
    <n v="15"/>
  </r>
  <r>
    <x v="42"/>
    <n v="14"/>
  </r>
  <r>
    <x v="7"/>
    <n v="32"/>
  </r>
  <r>
    <x v="0"/>
    <n v="32"/>
  </r>
  <r>
    <x v="25"/>
    <n v="27"/>
  </r>
  <r>
    <x v="34"/>
    <n v="26"/>
  </r>
  <r>
    <x v="60"/>
    <n v="26"/>
  </r>
  <r>
    <x v="29"/>
    <n v="23"/>
  </r>
  <r>
    <x v="23"/>
    <n v="23"/>
  </r>
  <r>
    <x v="35"/>
    <n v="22"/>
  </r>
  <r>
    <x v="59"/>
    <n v="22"/>
  </r>
  <r>
    <x v="1"/>
    <n v="20"/>
  </r>
  <r>
    <x v="32"/>
    <n v="19"/>
  </r>
  <r>
    <x v="55"/>
    <n v="19"/>
  </r>
  <r>
    <x v="17"/>
    <n v="17"/>
  </r>
  <r>
    <x v="9"/>
    <n v="17"/>
  </r>
  <r>
    <x v="45"/>
    <n v="17"/>
  </r>
  <r>
    <x v="4"/>
    <n v="17"/>
  </r>
  <r>
    <x v="52"/>
    <n v="17"/>
  </r>
  <r>
    <x v="61"/>
    <n v="16"/>
  </r>
  <r>
    <x v="62"/>
    <n v="16"/>
  </r>
  <r>
    <x v="26"/>
    <n v="15"/>
  </r>
  <r>
    <x v="0"/>
    <n v="32"/>
  </r>
  <r>
    <x v="4"/>
    <n v="27"/>
  </r>
  <r>
    <x v="25"/>
    <n v="26"/>
  </r>
  <r>
    <x v="62"/>
    <n v="24"/>
  </r>
  <r>
    <x v="32"/>
    <n v="21"/>
  </r>
  <r>
    <x v="52"/>
    <n v="20"/>
  </r>
  <r>
    <x v="58"/>
    <n v="18"/>
  </r>
  <r>
    <x v="44"/>
    <n v="17"/>
  </r>
  <r>
    <x v="2"/>
    <n v="17"/>
  </r>
  <r>
    <x v="17"/>
    <n v="16"/>
  </r>
  <r>
    <x v="20"/>
    <n v="16"/>
  </r>
  <r>
    <x v="6"/>
    <n v="16"/>
  </r>
  <r>
    <x v="10"/>
    <n v="16"/>
  </r>
  <r>
    <x v="51"/>
    <n v="14"/>
  </r>
  <r>
    <x v="59"/>
    <n v="14"/>
  </r>
  <r>
    <x v="1"/>
    <n v="14"/>
  </r>
  <r>
    <x v="63"/>
    <n v="14"/>
  </r>
  <r>
    <x v="3"/>
    <n v="14"/>
  </r>
  <r>
    <x v="33"/>
    <n v="14"/>
  </r>
  <r>
    <x v="61"/>
    <n v="13"/>
  </r>
  <r>
    <x v="1"/>
    <n v="25"/>
  </r>
  <r>
    <x v="64"/>
    <n v="23"/>
  </r>
  <r>
    <x v="23"/>
    <n v="20"/>
  </r>
  <r>
    <x v="9"/>
    <n v="19"/>
  </r>
  <r>
    <x v="0"/>
    <n v="19"/>
  </r>
  <r>
    <x v="6"/>
    <n v="18"/>
  </r>
  <r>
    <x v="4"/>
    <n v="16"/>
  </r>
  <r>
    <x v="52"/>
    <n v="14"/>
  </r>
  <r>
    <x v="36"/>
    <n v="13"/>
  </r>
  <r>
    <x v="65"/>
    <n v="13"/>
  </r>
  <r>
    <x v="11"/>
    <n v="13"/>
  </r>
  <r>
    <x v="7"/>
    <n v="12"/>
  </r>
  <r>
    <x v="22"/>
    <n v="12"/>
  </r>
  <r>
    <x v="32"/>
    <n v="11"/>
  </r>
  <r>
    <x v="66"/>
    <n v="11"/>
  </r>
  <r>
    <x v="46"/>
    <n v="11"/>
  </r>
  <r>
    <x v="45"/>
    <n v="10"/>
  </r>
  <r>
    <x v="61"/>
    <n v="10"/>
  </r>
  <r>
    <x v="59"/>
    <n v="10"/>
  </r>
  <r>
    <x v="3"/>
    <n v="10"/>
  </r>
  <r>
    <x v="23"/>
    <n v="23"/>
  </r>
  <r>
    <x v="17"/>
    <n v="19"/>
  </r>
  <r>
    <x v="67"/>
    <n v="18"/>
  </r>
  <r>
    <x v="25"/>
    <n v="13"/>
  </r>
  <r>
    <x v="35"/>
    <n v="12"/>
  </r>
  <r>
    <x v="56"/>
    <n v="12"/>
  </r>
  <r>
    <x v="2"/>
    <n v="12"/>
  </r>
  <r>
    <x v="10"/>
    <n v="12"/>
  </r>
  <r>
    <x v="55"/>
    <n v="11"/>
  </r>
  <r>
    <x v="51"/>
    <n v="11"/>
  </r>
  <r>
    <x v="50"/>
    <n v="10"/>
  </r>
  <r>
    <x v="0"/>
    <n v="10"/>
  </r>
  <r>
    <x v="4"/>
    <n v="9"/>
  </r>
  <r>
    <x v="11"/>
    <n v="9"/>
  </r>
  <r>
    <x v="68"/>
    <n v="9"/>
  </r>
  <r>
    <x v="29"/>
    <n v="9"/>
  </r>
  <r>
    <x v="69"/>
    <n v="9"/>
  </r>
  <r>
    <x v="70"/>
    <n v="9"/>
  </r>
  <r>
    <x v="20"/>
    <n v="9"/>
  </r>
  <r>
    <x v="34"/>
    <n v="9"/>
  </r>
  <r>
    <x v="55"/>
    <n v="39"/>
  </r>
  <r>
    <x v="0"/>
    <n v="34"/>
  </r>
  <r>
    <x v="3"/>
    <n v="29"/>
  </r>
  <r>
    <x v="52"/>
    <n v="27"/>
  </r>
  <r>
    <x v="2"/>
    <n v="27"/>
  </r>
  <r>
    <x v="44"/>
    <n v="26"/>
  </r>
  <r>
    <x v="7"/>
    <n v="25"/>
  </r>
  <r>
    <x v="10"/>
    <n v="23"/>
  </r>
  <r>
    <x v="61"/>
    <n v="21"/>
  </r>
  <r>
    <x v="6"/>
    <n v="21"/>
  </r>
  <r>
    <x v="26"/>
    <n v="20"/>
  </r>
  <r>
    <x v="35"/>
    <n v="20"/>
  </r>
  <r>
    <x v="54"/>
    <n v="18"/>
  </r>
  <r>
    <x v="71"/>
    <n v="18"/>
  </r>
  <r>
    <x v="59"/>
    <n v="18"/>
  </r>
  <r>
    <x v="23"/>
    <n v="17"/>
  </r>
  <r>
    <x v="4"/>
    <n v="17"/>
  </r>
  <r>
    <x v="32"/>
    <n v="17"/>
  </r>
  <r>
    <x v="25"/>
    <n v="17"/>
  </r>
  <r>
    <x v="62"/>
    <n v="17"/>
  </r>
  <r>
    <x v="35"/>
    <n v="48"/>
  </r>
  <r>
    <x v="55"/>
    <n v="33"/>
  </r>
  <r>
    <x v="7"/>
    <n v="29"/>
  </r>
  <r>
    <x v="52"/>
    <n v="28"/>
  </r>
  <r>
    <x v="2"/>
    <n v="28"/>
  </r>
  <r>
    <x v="9"/>
    <n v="27"/>
  </r>
  <r>
    <x v="4"/>
    <n v="24"/>
  </r>
  <r>
    <x v="17"/>
    <n v="24"/>
  </r>
  <r>
    <x v="34"/>
    <n v="23"/>
  </r>
  <r>
    <x v="6"/>
    <n v="22"/>
  </r>
  <r>
    <x v="62"/>
    <n v="20"/>
  </r>
  <r>
    <x v="44"/>
    <n v="19"/>
  </r>
  <r>
    <x v="32"/>
    <n v="19"/>
  </r>
  <r>
    <x v="56"/>
    <n v="19"/>
  </r>
  <r>
    <x v="0"/>
    <n v="18"/>
  </r>
  <r>
    <x v="21"/>
    <n v="17"/>
  </r>
  <r>
    <x v="1"/>
    <n v="17"/>
  </r>
  <r>
    <x v="29"/>
    <n v="17"/>
  </r>
  <r>
    <x v="20"/>
    <n v="17"/>
  </r>
  <r>
    <x v="45"/>
    <n v="17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8"/>
  </r>
  <r>
    <x v="11"/>
  </r>
  <r>
    <x v="20"/>
  </r>
  <r>
    <x v="21"/>
  </r>
  <r>
    <x v="6"/>
  </r>
  <r>
    <x v="22"/>
  </r>
  <r>
    <x v="23"/>
  </r>
  <r>
    <x v="7"/>
  </r>
  <r>
    <x v="24"/>
  </r>
  <r>
    <x v="25"/>
  </r>
  <r>
    <x v="26"/>
  </r>
  <r>
    <x v="4"/>
  </r>
  <r>
    <x v="27"/>
  </r>
  <r>
    <x v="28"/>
  </r>
  <r>
    <x v="29"/>
  </r>
  <r>
    <x v="0"/>
  </r>
  <r>
    <x v="12"/>
  </r>
  <r>
    <x v="30"/>
  </r>
  <r>
    <x v="3"/>
  </r>
  <r>
    <x v="31"/>
  </r>
  <r>
    <x v="4"/>
  </r>
  <r>
    <x v="8"/>
  </r>
  <r>
    <x v="23"/>
  </r>
  <r>
    <x v="21"/>
  </r>
  <r>
    <x v="6"/>
  </r>
  <r>
    <x v="32"/>
  </r>
  <r>
    <x v="12"/>
  </r>
  <r>
    <x v="1"/>
  </r>
  <r>
    <x v="19"/>
  </r>
  <r>
    <x v="25"/>
  </r>
  <r>
    <x v="31"/>
  </r>
  <r>
    <x v="22"/>
  </r>
  <r>
    <x v="30"/>
  </r>
  <r>
    <x v="5"/>
  </r>
  <r>
    <x v="11"/>
  </r>
  <r>
    <x v="33"/>
  </r>
  <r>
    <x v="34"/>
  </r>
  <r>
    <x v="15"/>
  </r>
  <r>
    <x v="18"/>
  </r>
  <r>
    <x v="35"/>
  </r>
  <r>
    <x v="0"/>
  </r>
  <r>
    <x v="32"/>
  </r>
  <r>
    <x v="36"/>
  </r>
  <r>
    <x v="31"/>
  </r>
  <r>
    <x v="34"/>
  </r>
  <r>
    <x v="23"/>
  </r>
  <r>
    <x v="37"/>
  </r>
  <r>
    <x v="38"/>
  </r>
  <r>
    <x v="22"/>
  </r>
  <r>
    <x v="39"/>
  </r>
  <r>
    <x v="1"/>
  </r>
  <r>
    <x v="8"/>
  </r>
  <r>
    <x v="10"/>
  </r>
  <r>
    <x v="11"/>
  </r>
  <r>
    <x v="40"/>
  </r>
  <r>
    <x v="41"/>
  </r>
  <r>
    <x v="12"/>
  </r>
  <r>
    <x v="5"/>
  </r>
  <r>
    <x v="24"/>
  </r>
  <r>
    <x v="15"/>
  </r>
  <r>
    <x v="9"/>
  </r>
  <r>
    <x v="31"/>
  </r>
  <r>
    <x v="23"/>
  </r>
  <r>
    <x v="8"/>
  </r>
  <r>
    <x v="10"/>
  </r>
  <r>
    <x v="38"/>
  </r>
  <r>
    <x v="11"/>
  </r>
  <r>
    <x v="1"/>
  </r>
  <r>
    <x v="22"/>
  </r>
  <r>
    <x v="4"/>
  </r>
  <r>
    <x v="12"/>
  </r>
  <r>
    <x v="3"/>
  </r>
  <r>
    <x v="34"/>
  </r>
  <r>
    <x v="6"/>
  </r>
  <r>
    <x v="24"/>
  </r>
  <r>
    <x v="21"/>
  </r>
  <r>
    <x v="5"/>
  </r>
  <r>
    <x v="20"/>
  </r>
  <r>
    <x v="30"/>
  </r>
  <r>
    <x v="0"/>
  </r>
  <r>
    <x v="0"/>
  </r>
  <r>
    <x v="19"/>
  </r>
  <r>
    <x v="8"/>
  </r>
  <r>
    <x v="42"/>
  </r>
  <r>
    <x v="23"/>
  </r>
  <r>
    <x v="26"/>
  </r>
  <r>
    <x v="40"/>
  </r>
  <r>
    <x v="21"/>
  </r>
  <r>
    <x v="30"/>
  </r>
  <r>
    <x v="12"/>
  </r>
  <r>
    <x v="6"/>
  </r>
  <r>
    <x v="31"/>
  </r>
  <r>
    <x v="43"/>
  </r>
  <r>
    <x v="11"/>
  </r>
  <r>
    <x v="38"/>
  </r>
  <r>
    <x v="24"/>
  </r>
  <r>
    <x v="22"/>
  </r>
  <r>
    <x v="44"/>
  </r>
  <r>
    <x v="32"/>
  </r>
  <r>
    <x v="4"/>
  </r>
  <r>
    <x v="0"/>
  </r>
  <r>
    <x v="30"/>
  </r>
  <r>
    <x v="24"/>
  </r>
  <r>
    <x v="11"/>
  </r>
  <r>
    <x v="23"/>
  </r>
  <r>
    <x v="6"/>
  </r>
  <r>
    <x v="8"/>
  </r>
  <r>
    <x v="32"/>
  </r>
  <r>
    <x v="7"/>
  </r>
  <r>
    <x v="4"/>
  </r>
  <r>
    <x v="40"/>
  </r>
  <r>
    <x v="31"/>
  </r>
  <r>
    <x v="18"/>
  </r>
  <r>
    <x v="34"/>
  </r>
  <r>
    <x v="26"/>
  </r>
  <r>
    <x v="1"/>
  </r>
  <r>
    <x v="21"/>
  </r>
  <r>
    <x v="45"/>
  </r>
  <r>
    <x v="5"/>
  </r>
  <r>
    <x v="46"/>
  </r>
  <r>
    <x v="9"/>
  </r>
  <r>
    <x v="0"/>
  </r>
  <r>
    <x v="42"/>
  </r>
  <r>
    <x v="11"/>
  </r>
  <r>
    <x v="47"/>
  </r>
  <r>
    <x v="8"/>
  </r>
  <r>
    <x v="48"/>
  </r>
  <r>
    <x v="25"/>
  </r>
  <r>
    <x v="39"/>
  </r>
  <r>
    <x v="49"/>
  </r>
  <r>
    <x v="22"/>
  </r>
  <r>
    <x v="50"/>
  </r>
  <r>
    <x v="19"/>
  </r>
  <r>
    <x v="1"/>
  </r>
  <r>
    <x v="51"/>
  </r>
  <r>
    <x v="41"/>
  </r>
  <r>
    <x v="23"/>
  </r>
  <r>
    <x v="41"/>
  </r>
  <r>
    <x v="30"/>
  </r>
  <r>
    <x v="38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17"/>
  </r>
  <r>
    <x v="6"/>
  </r>
  <r>
    <x v="3"/>
  </r>
  <r>
    <x v="20"/>
  </r>
  <r>
    <x v="2"/>
  </r>
  <r>
    <x v="19"/>
  </r>
  <r>
    <x v="21"/>
  </r>
  <r>
    <x v="22"/>
  </r>
  <r>
    <x v="10"/>
  </r>
  <r>
    <x v="14"/>
  </r>
  <r>
    <x v="5"/>
  </r>
  <r>
    <x v="8"/>
  </r>
  <r>
    <x v="1"/>
  </r>
  <r>
    <x v="18"/>
  </r>
  <r>
    <x v="15"/>
  </r>
  <r>
    <x v="23"/>
  </r>
  <r>
    <x v="16"/>
  </r>
  <r>
    <x v="24"/>
  </r>
  <r>
    <x v="25"/>
  </r>
  <r>
    <x v="11"/>
  </r>
  <r>
    <x v="3"/>
  </r>
  <r>
    <x v="5"/>
  </r>
  <r>
    <x v="8"/>
  </r>
  <r>
    <x v="22"/>
  </r>
  <r>
    <x v="26"/>
  </r>
  <r>
    <x v="14"/>
  </r>
  <r>
    <x v="19"/>
  </r>
  <r>
    <x v="11"/>
  </r>
  <r>
    <x v="24"/>
  </r>
  <r>
    <x v="1"/>
  </r>
  <r>
    <x v="21"/>
  </r>
  <r>
    <x v="20"/>
  </r>
  <r>
    <x v="27"/>
  </r>
  <r>
    <x v="6"/>
  </r>
  <r>
    <x v="28"/>
  </r>
  <r>
    <x v="29"/>
  </r>
  <r>
    <x v="30"/>
  </r>
  <r>
    <x v="31"/>
  </r>
  <r>
    <x v="25"/>
  </r>
  <r>
    <x v="32"/>
  </r>
  <r>
    <x v="5"/>
  </r>
  <r>
    <x v="19"/>
  </r>
  <r>
    <x v="33"/>
  </r>
  <r>
    <x v="15"/>
  </r>
  <r>
    <x v="6"/>
  </r>
  <r>
    <x v="17"/>
  </r>
  <r>
    <x v="22"/>
  </r>
  <r>
    <x v="10"/>
  </r>
  <r>
    <x v="7"/>
  </r>
  <r>
    <x v="8"/>
  </r>
  <r>
    <x v="28"/>
  </r>
  <r>
    <x v="18"/>
  </r>
  <r>
    <x v="14"/>
  </r>
  <r>
    <x v="21"/>
  </r>
  <r>
    <x v="34"/>
  </r>
  <r>
    <x v="1"/>
  </r>
  <r>
    <x v="3"/>
  </r>
  <r>
    <x v="16"/>
  </r>
  <r>
    <x v="35"/>
  </r>
  <r>
    <x v="2"/>
  </r>
  <r>
    <x v="6"/>
  </r>
  <r>
    <x v="24"/>
  </r>
  <r>
    <x v="14"/>
  </r>
  <r>
    <x v="8"/>
  </r>
  <r>
    <x v="5"/>
  </r>
  <r>
    <x v="22"/>
  </r>
  <r>
    <x v="17"/>
  </r>
  <r>
    <x v="19"/>
  </r>
  <r>
    <x v="3"/>
  </r>
  <r>
    <x v="2"/>
  </r>
  <r>
    <x v="36"/>
  </r>
  <r>
    <x v="18"/>
  </r>
  <r>
    <x v="21"/>
  </r>
  <r>
    <x v="37"/>
  </r>
  <r>
    <x v="38"/>
  </r>
  <r>
    <x v="39"/>
  </r>
  <r>
    <x v="40"/>
  </r>
  <r>
    <x v="9"/>
  </r>
  <r>
    <x v="4"/>
  </r>
  <r>
    <x v="32"/>
  </r>
  <r>
    <x v="17"/>
  </r>
  <r>
    <x v="7"/>
  </r>
  <r>
    <x v="15"/>
  </r>
  <r>
    <x v="41"/>
  </r>
  <r>
    <x v="32"/>
  </r>
  <r>
    <x v="14"/>
  </r>
  <r>
    <x v="22"/>
  </r>
  <r>
    <x v="2"/>
  </r>
  <r>
    <x v="42"/>
  </r>
  <r>
    <x v="29"/>
  </r>
  <r>
    <x v="43"/>
  </r>
  <r>
    <x v="44"/>
  </r>
  <r>
    <x v="39"/>
  </r>
  <r>
    <x v="10"/>
  </r>
  <r>
    <x v="45"/>
  </r>
  <r>
    <x v="1"/>
  </r>
  <r>
    <x v="3"/>
  </r>
  <r>
    <x v="38"/>
  </r>
  <r>
    <x v="40"/>
  </r>
  <r>
    <x v="25"/>
  </r>
  <r>
    <x v="17"/>
  </r>
  <r>
    <x v="31"/>
  </r>
  <r>
    <x v="14"/>
  </r>
  <r>
    <x v="36"/>
  </r>
  <r>
    <x v="46"/>
  </r>
  <r>
    <x v="2"/>
  </r>
  <r>
    <x v="47"/>
  </r>
  <r>
    <x v="1"/>
  </r>
  <r>
    <x v="5"/>
  </r>
  <r>
    <x v="37"/>
  </r>
  <r>
    <x v="48"/>
  </r>
  <r>
    <x v="3"/>
  </r>
  <r>
    <x v="16"/>
  </r>
  <r>
    <x v="45"/>
  </r>
  <r>
    <x v="9"/>
  </r>
  <r>
    <x v="29"/>
  </r>
  <r>
    <x v="34"/>
  </r>
  <r>
    <x v="25"/>
  </r>
  <r>
    <x v="43"/>
  </r>
  <r>
    <x v="49"/>
  </r>
</pivotCacheRecords>
</file>

<file path=xl/pivotCache/pivotCacheRecords9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9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13"/>
  </r>
  <r>
    <x v="20"/>
  </r>
  <r>
    <x v="21"/>
  </r>
  <r>
    <x v="12"/>
  </r>
  <r>
    <x v="17"/>
  </r>
  <r>
    <x v="5"/>
  </r>
  <r>
    <x v="22"/>
  </r>
  <r>
    <x v="11"/>
  </r>
  <r>
    <x v="23"/>
  </r>
  <r>
    <x v="6"/>
  </r>
  <r>
    <x v="24"/>
  </r>
  <r>
    <x v="14"/>
  </r>
  <r>
    <x v="25"/>
  </r>
  <r>
    <x v="26"/>
  </r>
  <r>
    <x v="2"/>
  </r>
  <r>
    <x v="27"/>
  </r>
  <r>
    <x v="1"/>
  </r>
  <r>
    <x v="4"/>
  </r>
  <r>
    <x v="28"/>
  </r>
  <r>
    <x v="29"/>
  </r>
  <r>
    <x v="1"/>
  </r>
  <r>
    <x v="5"/>
  </r>
  <r>
    <x v="17"/>
  </r>
  <r>
    <x v="24"/>
  </r>
  <r>
    <x v="23"/>
  </r>
  <r>
    <x v="2"/>
  </r>
  <r>
    <x v="8"/>
  </r>
  <r>
    <x v="9"/>
  </r>
  <r>
    <x v="6"/>
  </r>
  <r>
    <x v="21"/>
  </r>
  <r>
    <x v="20"/>
  </r>
  <r>
    <x v="11"/>
  </r>
  <r>
    <x v="22"/>
  </r>
  <r>
    <x v="28"/>
  </r>
  <r>
    <x v="12"/>
  </r>
  <r>
    <x v="30"/>
  </r>
  <r>
    <x v="31"/>
  </r>
  <r>
    <x v="19"/>
  </r>
  <r>
    <x v="32"/>
  </r>
  <r>
    <x v="6"/>
  </r>
  <r>
    <x v="9"/>
  </r>
  <r>
    <x v="4"/>
  </r>
  <r>
    <x v="20"/>
  </r>
  <r>
    <x v="17"/>
  </r>
  <r>
    <x v="33"/>
  </r>
  <r>
    <x v="21"/>
  </r>
  <r>
    <x v="25"/>
  </r>
  <r>
    <x v="13"/>
  </r>
  <r>
    <x v="5"/>
  </r>
  <r>
    <x v="23"/>
  </r>
  <r>
    <x v="24"/>
  </r>
  <r>
    <x v="1"/>
  </r>
  <r>
    <x v="31"/>
  </r>
  <r>
    <x v="14"/>
  </r>
  <r>
    <x v="28"/>
  </r>
  <r>
    <x v="12"/>
  </r>
  <r>
    <x v="32"/>
  </r>
  <r>
    <x v="27"/>
  </r>
  <r>
    <x v="30"/>
  </r>
  <r>
    <x v="5"/>
  </r>
  <r>
    <x v="22"/>
  </r>
  <r>
    <x v="12"/>
  </r>
  <r>
    <x v="25"/>
  </r>
  <r>
    <x v="17"/>
  </r>
  <r>
    <x v="21"/>
  </r>
  <r>
    <x v="14"/>
  </r>
  <r>
    <x v="20"/>
  </r>
  <r>
    <x v="24"/>
  </r>
  <r>
    <x v="23"/>
  </r>
  <r>
    <x v="2"/>
  </r>
  <r>
    <x v="11"/>
  </r>
  <r>
    <x v="26"/>
  </r>
  <r>
    <x v="31"/>
  </r>
  <r>
    <x v="34"/>
  </r>
  <r>
    <x v="9"/>
  </r>
  <r>
    <x v="35"/>
  </r>
  <r>
    <x v="28"/>
  </r>
  <r>
    <x v="27"/>
  </r>
  <r>
    <x v="4"/>
  </r>
  <r>
    <x v="22"/>
  </r>
  <r>
    <x v="17"/>
  </r>
  <r>
    <x v="12"/>
  </r>
  <r>
    <x v="28"/>
  </r>
  <r>
    <x v="19"/>
  </r>
  <r>
    <x v="5"/>
  </r>
  <r>
    <x v="21"/>
  </r>
  <r>
    <x v="36"/>
  </r>
  <r>
    <x v="4"/>
  </r>
  <r>
    <x v="37"/>
  </r>
  <r>
    <x v="38"/>
  </r>
  <r>
    <x v="39"/>
  </r>
  <r>
    <x v="40"/>
  </r>
  <r>
    <x v="0"/>
  </r>
  <r>
    <x v="32"/>
  </r>
  <r>
    <x v="6"/>
  </r>
  <r>
    <x v="41"/>
  </r>
  <r>
    <x v="42"/>
  </r>
  <r>
    <x v="20"/>
  </r>
  <r>
    <x v="43"/>
  </r>
  <r>
    <x v="44"/>
  </r>
  <r>
    <x v="17"/>
  </r>
  <r>
    <x v="45"/>
  </r>
  <r>
    <x v="20"/>
  </r>
  <r>
    <x v="6"/>
  </r>
  <r>
    <x v="22"/>
  </r>
  <r>
    <x v="46"/>
  </r>
  <r>
    <x v="19"/>
  </r>
  <r>
    <x v="39"/>
  </r>
  <r>
    <x v="8"/>
  </r>
  <r>
    <x v="27"/>
  </r>
  <r>
    <x v="47"/>
  </r>
  <r>
    <x v="2"/>
  </r>
  <r>
    <x v="12"/>
  </r>
  <r>
    <x v="0"/>
  </r>
  <r>
    <x v="25"/>
  </r>
  <r>
    <x v="5"/>
  </r>
  <r>
    <x v="48"/>
  </r>
  <r>
    <x v="49"/>
  </r>
  <r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832CC7-5AF2-4E98-AA2C-710ACA7E2289}" name="TablaDinámica5" cacheId="5422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Z2:AA51" firstHeaderRow="1" firstDataRow="1" firstDataCol="1"/>
  <pivotFields count="1">
    <pivotField axis="axisRow" dataField="1" compact="0" outline="0" showAll="0" sortType="descending">
      <items count="49">
        <item x="9"/>
        <item x="44"/>
        <item x="12"/>
        <item x="16"/>
        <item x="19"/>
        <item x="26"/>
        <item x="20"/>
        <item x="38"/>
        <item x="17"/>
        <item x="10"/>
        <item x="40"/>
        <item x="39"/>
        <item x="45"/>
        <item x="43"/>
        <item x="33"/>
        <item x="31"/>
        <item x="8"/>
        <item x="23"/>
        <item x="47"/>
        <item x="3"/>
        <item x="35"/>
        <item x="24"/>
        <item x="34"/>
        <item x="7"/>
        <item x="6"/>
        <item x="1"/>
        <item x="37"/>
        <item x="22"/>
        <item x="32"/>
        <item x="41"/>
        <item x="5"/>
        <item x="29"/>
        <item x="25"/>
        <item x="14"/>
        <item x="30"/>
        <item x="28"/>
        <item x="36"/>
        <item x="18"/>
        <item x="27"/>
        <item x="13"/>
        <item x="11"/>
        <item x="2"/>
        <item x="46"/>
        <item x="0"/>
        <item x="15"/>
        <item x="42"/>
        <item x="4"/>
        <item x="2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49">
    <i>
      <x v="43"/>
    </i>
    <i>
      <x v="9"/>
    </i>
    <i>
      <x v="41"/>
    </i>
    <i>
      <x v="24"/>
    </i>
    <i>
      <x/>
    </i>
    <i>
      <x v="19"/>
    </i>
    <i>
      <x v="44"/>
    </i>
    <i>
      <x v="8"/>
    </i>
    <i>
      <x v="4"/>
    </i>
    <i>
      <x v="46"/>
    </i>
    <i>
      <x v="25"/>
    </i>
    <i>
      <x v="30"/>
    </i>
    <i>
      <x v="37"/>
    </i>
    <i>
      <x v="21"/>
    </i>
    <i>
      <x v="47"/>
    </i>
    <i>
      <x v="3"/>
    </i>
    <i>
      <x v="23"/>
    </i>
    <i>
      <x v="39"/>
    </i>
    <i>
      <x v="33"/>
    </i>
    <i>
      <x v="17"/>
    </i>
    <i>
      <x v="6"/>
    </i>
    <i>
      <x v="35"/>
    </i>
    <i>
      <x v="2"/>
    </i>
    <i>
      <x v="28"/>
    </i>
    <i>
      <x v="32"/>
    </i>
    <i>
      <x v="5"/>
    </i>
    <i>
      <x v="14"/>
    </i>
    <i>
      <x v="40"/>
    </i>
    <i>
      <x v="27"/>
    </i>
    <i>
      <x v="22"/>
    </i>
    <i>
      <x v="16"/>
    </i>
    <i>
      <x v="31"/>
    </i>
    <i>
      <x v="42"/>
    </i>
    <i>
      <x v="29"/>
    </i>
    <i>
      <x v="18"/>
    </i>
    <i>
      <x v="10"/>
    </i>
    <i>
      <x v="26"/>
    </i>
    <i>
      <x v="1"/>
    </i>
    <i>
      <x v="34"/>
    </i>
    <i>
      <x v="12"/>
    </i>
    <i>
      <x v="15"/>
    </i>
    <i>
      <x v="13"/>
    </i>
    <i>
      <x v="20"/>
    </i>
    <i>
      <x v="45"/>
    </i>
    <i>
      <x v="11"/>
    </i>
    <i>
      <x v="38"/>
    </i>
    <i>
      <x v="7"/>
    </i>
    <i>
      <x v="36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E6C01F-54CC-4A83-ACBA-D9BA0A4FB367}" name="TablaDinámica6" cacheId="5424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AL2:AM75" firstHeaderRow="1" firstDataRow="1" firstDataCol="1"/>
  <pivotFields count="2">
    <pivotField axis="axisRow" compact="0" outline="0" showAll="0">
      <items count="73">
        <item x="17"/>
        <item x="27"/>
        <item x="50"/>
        <item x="22"/>
        <item x="29"/>
        <item x="32"/>
        <item x="16"/>
        <item x="19"/>
        <item x="44"/>
        <item x="55"/>
        <item x="64"/>
        <item x="3"/>
        <item x="4"/>
        <item x="65"/>
        <item x="36"/>
        <item x="48"/>
        <item x="57"/>
        <item x="68"/>
        <item x="67"/>
        <item x="45"/>
        <item x="60"/>
        <item x="54"/>
        <item x="21"/>
        <item x="6"/>
        <item x="5"/>
        <item x="70"/>
        <item x="40"/>
        <item x="20"/>
        <item x="58"/>
        <item x="49"/>
        <item x="10"/>
        <item x="39"/>
        <item x="62"/>
        <item x="11"/>
        <item x="23"/>
        <item x="2"/>
        <item x="8"/>
        <item x="53"/>
        <item x="47"/>
        <item x="14"/>
        <item x="33"/>
        <item x="56"/>
        <item x="59"/>
        <item x="66"/>
        <item x="52"/>
        <item x="15"/>
        <item x="38"/>
        <item x="35"/>
        <item x="9"/>
        <item x="42"/>
        <item x="51"/>
        <item x="63"/>
        <item x="61"/>
        <item x="12"/>
        <item x="43"/>
        <item x="26"/>
        <item x="37"/>
        <item x="30"/>
        <item x="1"/>
        <item x="13"/>
        <item x="69"/>
        <item x="41"/>
        <item x="24"/>
        <item x="0"/>
        <item x="18"/>
        <item x="71"/>
        <item x="28"/>
        <item x="25"/>
        <item x="46"/>
        <item x="7"/>
        <item x="31"/>
        <item x="34"/>
        <item t="default"/>
      </items>
    </pivotField>
    <pivotField dataField="1" compact="0" outline="0" showAll="0"/>
  </pivotFields>
  <rowFields count="1">
    <field x="0"/>
  </rowFields>
  <rowItems count="7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 t="grand">
      <x/>
    </i>
  </rowItems>
  <colItems count="1">
    <i/>
  </colItems>
  <dataFields count="1">
    <dataField name="Cuenta de veces" fld="1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18835C-5229-42F8-AC22-DC61A163A98D}" name="TablaDinámica7" cacheId="5425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AS3:AT56" firstHeaderRow="1" firstDataRow="1" firstDataCol="1"/>
  <pivotFields count="1">
    <pivotField axis="axisRow" dataField="1" compact="0" outline="0" showAll="0" sortType="descending">
      <items count="53">
        <item x="1"/>
        <item x="10"/>
        <item x="37"/>
        <item x="15"/>
        <item x="30"/>
        <item x="22"/>
        <item x="8"/>
        <item x="20"/>
        <item x="12"/>
        <item x="39"/>
        <item x="38"/>
        <item x="41"/>
        <item x="14"/>
        <item x="2"/>
        <item x="35"/>
        <item x="44"/>
        <item x="40"/>
        <item x="27"/>
        <item x="33"/>
        <item x="25"/>
        <item x="17"/>
        <item x="18"/>
        <item x="36"/>
        <item x="7"/>
        <item x="31"/>
        <item x="13"/>
        <item x="0"/>
        <item x="6"/>
        <item x="49"/>
        <item x="50"/>
        <item x="51"/>
        <item x="5"/>
        <item x="47"/>
        <item x="29"/>
        <item x="21"/>
        <item x="4"/>
        <item x="42"/>
        <item x="32"/>
        <item x="9"/>
        <item x="24"/>
        <item x="26"/>
        <item x="34"/>
        <item x="16"/>
        <item x="11"/>
        <item x="46"/>
        <item x="28"/>
        <item x="48"/>
        <item x="43"/>
        <item x="3"/>
        <item x="23"/>
        <item x="45"/>
        <item x="1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53">
    <i>
      <x v="43"/>
    </i>
    <i>
      <x v="6"/>
    </i>
    <i>
      <x v="26"/>
    </i>
    <i>
      <x v="49"/>
    </i>
    <i>
      <x v="27"/>
    </i>
    <i>
      <x v="5"/>
    </i>
    <i>
      <x v="35"/>
    </i>
    <i>
      <x v="24"/>
    </i>
    <i>
      <x v="4"/>
    </i>
    <i>
      <x v="8"/>
    </i>
    <i>
      <x/>
    </i>
    <i>
      <x v="34"/>
    </i>
    <i>
      <x v="39"/>
    </i>
    <i>
      <x v="31"/>
    </i>
    <i>
      <x v="37"/>
    </i>
    <i>
      <x v="41"/>
    </i>
    <i>
      <x v="51"/>
    </i>
    <i>
      <x v="10"/>
    </i>
    <i>
      <x v="3"/>
    </i>
    <i>
      <x v="19"/>
    </i>
    <i>
      <x v="38"/>
    </i>
    <i>
      <x v="23"/>
    </i>
    <i>
      <x v="40"/>
    </i>
    <i>
      <x v="21"/>
    </i>
    <i>
      <x v="48"/>
    </i>
    <i>
      <x v="16"/>
    </i>
    <i>
      <x v="1"/>
    </i>
    <i>
      <x v="11"/>
    </i>
    <i>
      <x v="7"/>
    </i>
    <i>
      <x v="9"/>
    </i>
    <i>
      <x v="36"/>
    </i>
    <i>
      <x v="18"/>
    </i>
    <i>
      <x v="42"/>
    </i>
    <i>
      <x v="2"/>
    </i>
    <i>
      <x v="32"/>
    </i>
    <i>
      <x v="44"/>
    </i>
    <i>
      <x v="33"/>
    </i>
    <i>
      <x v="15"/>
    </i>
    <i>
      <x v="13"/>
    </i>
    <i>
      <x v="12"/>
    </i>
    <i>
      <x v="20"/>
    </i>
    <i>
      <x v="50"/>
    </i>
    <i>
      <x v="46"/>
    </i>
    <i>
      <x v="45"/>
    </i>
    <i>
      <x v="47"/>
    </i>
    <i>
      <x v="29"/>
    </i>
    <i>
      <x v="17"/>
    </i>
    <i>
      <x v="14"/>
    </i>
    <i>
      <x v="28"/>
    </i>
    <i>
      <x v="22"/>
    </i>
    <i>
      <x v="30"/>
    </i>
    <i>
      <x v="25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B1DA72-ED70-4482-9B18-D8D0424392BD}" name="TablaDinámica8" cacheId="5426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AX3:AY54" firstHeaderRow="1" firstDataRow="1" firstDataCol="1"/>
  <pivotFields count="1">
    <pivotField axis="axisRow" dataField="1" compact="0" outline="0" showAll="0" sortType="descending">
      <items count="51">
        <item x="7"/>
        <item x="27"/>
        <item x="37"/>
        <item x="4"/>
        <item x="6"/>
        <item x="11"/>
        <item x="3"/>
        <item x="32"/>
        <item x="1"/>
        <item x="20"/>
        <item x="45"/>
        <item x="46"/>
        <item x="29"/>
        <item x="30"/>
        <item x="24"/>
        <item x="38"/>
        <item x="12"/>
        <item x="28"/>
        <item x="10"/>
        <item x="26"/>
        <item x="40"/>
        <item x="17"/>
        <item x="22"/>
        <item x="47"/>
        <item x="48"/>
        <item x="25"/>
        <item x="44"/>
        <item x="15"/>
        <item x="23"/>
        <item x="33"/>
        <item x="8"/>
        <item x="14"/>
        <item x="31"/>
        <item x="34"/>
        <item x="39"/>
        <item x="18"/>
        <item x="16"/>
        <item x="42"/>
        <item x="41"/>
        <item x="19"/>
        <item x="49"/>
        <item x="36"/>
        <item x="13"/>
        <item x="43"/>
        <item x="0"/>
        <item x="21"/>
        <item x="35"/>
        <item x="9"/>
        <item x="2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51">
    <i>
      <x v="31"/>
    </i>
    <i>
      <x v="6"/>
    </i>
    <i>
      <x v="48"/>
    </i>
    <i>
      <x v="49"/>
    </i>
    <i>
      <x v="8"/>
    </i>
    <i>
      <x v="21"/>
    </i>
    <i>
      <x v="39"/>
    </i>
    <i>
      <x v="4"/>
    </i>
    <i>
      <x v="30"/>
    </i>
    <i>
      <x v="22"/>
    </i>
    <i>
      <x v="35"/>
    </i>
    <i>
      <x v="45"/>
    </i>
    <i>
      <x v="36"/>
    </i>
    <i>
      <x v="25"/>
    </i>
    <i>
      <x v="27"/>
    </i>
    <i>
      <x v="18"/>
    </i>
    <i>
      <x v="5"/>
    </i>
    <i>
      <x v="12"/>
    </i>
    <i>
      <x v="47"/>
    </i>
    <i>
      <x v="14"/>
    </i>
    <i>
      <x v="7"/>
    </i>
    <i>
      <x/>
    </i>
    <i>
      <x v="17"/>
    </i>
    <i>
      <x v="20"/>
    </i>
    <i>
      <x v="41"/>
    </i>
    <i>
      <x v="3"/>
    </i>
    <i>
      <x v="10"/>
    </i>
    <i>
      <x v="15"/>
    </i>
    <i>
      <x v="2"/>
    </i>
    <i>
      <x v="32"/>
    </i>
    <i>
      <x v="43"/>
    </i>
    <i>
      <x v="33"/>
    </i>
    <i>
      <x v="9"/>
    </i>
    <i>
      <x v="34"/>
    </i>
    <i>
      <x v="11"/>
    </i>
    <i>
      <x v="19"/>
    </i>
    <i>
      <x v="23"/>
    </i>
    <i>
      <x v="28"/>
    </i>
    <i>
      <x v="26"/>
    </i>
    <i>
      <x v="29"/>
    </i>
    <i>
      <x v="42"/>
    </i>
    <i>
      <x v="37"/>
    </i>
    <i>
      <x v="44"/>
    </i>
    <i>
      <x v="38"/>
    </i>
    <i>
      <x v="46"/>
    </i>
    <i>
      <x v="1"/>
    </i>
    <i>
      <x v="13"/>
    </i>
    <i>
      <x v="40"/>
    </i>
    <i>
      <x v="16"/>
    </i>
    <i>
      <x v="24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7B5754-EB7A-4986-803C-DE68E72AB353}" name="TablaDinámica9" cacheId="5427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BC3:BD54" firstHeaderRow="1" firstDataRow="1" firstDataCol="1"/>
  <pivotFields count="1">
    <pivotField axis="axisRow" dataField="1" compact="0" outline="0" showAll="0" sortType="descending">
      <items count="51">
        <item x="22"/>
        <item x="27"/>
        <item x="47"/>
        <item x="7"/>
        <item x="49"/>
        <item x="21"/>
        <item x="14"/>
        <item x="24"/>
        <item x="39"/>
        <item x="2"/>
        <item x="12"/>
        <item x="30"/>
        <item x="44"/>
        <item x="35"/>
        <item x="36"/>
        <item x="40"/>
        <item x="34"/>
        <item x="8"/>
        <item x="29"/>
        <item x="32"/>
        <item x="13"/>
        <item x="19"/>
        <item x="6"/>
        <item x="4"/>
        <item x="18"/>
        <item x="15"/>
        <item x="41"/>
        <item x="23"/>
        <item x="33"/>
        <item x="1"/>
        <item x="5"/>
        <item x="37"/>
        <item x="42"/>
        <item x="25"/>
        <item x="11"/>
        <item x="43"/>
        <item x="16"/>
        <item x="38"/>
        <item x="26"/>
        <item x="0"/>
        <item x="31"/>
        <item x="10"/>
        <item x="46"/>
        <item x="3"/>
        <item x="28"/>
        <item x="45"/>
        <item x="48"/>
        <item x="9"/>
        <item x="17"/>
        <item x="2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51">
    <i>
      <x v="30"/>
    </i>
    <i>
      <x v="48"/>
    </i>
    <i>
      <x v="10"/>
    </i>
    <i>
      <x v="49"/>
    </i>
    <i>
      <x v="22"/>
    </i>
    <i>
      <x v="44"/>
    </i>
    <i>
      <x v="9"/>
    </i>
    <i>
      <x v="23"/>
    </i>
    <i>
      <x v="5"/>
    </i>
    <i>
      <x/>
    </i>
    <i>
      <x v="34"/>
    </i>
    <i>
      <x v="7"/>
    </i>
    <i>
      <x v="27"/>
    </i>
    <i>
      <x v="21"/>
    </i>
    <i>
      <x v="33"/>
    </i>
    <i>
      <x v="1"/>
    </i>
    <i>
      <x v="47"/>
    </i>
    <i>
      <x v="6"/>
    </i>
    <i>
      <x v="29"/>
    </i>
    <i>
      <x v="39"/>
    </i>
    <i>
      <x v="17"/>
    </i>
    <i>
      <x v="40"/>
    </i>
    <i>
      <x v="20"/>
    </i>
    <i>
      <x v="19"/>
    </i>
    <i>
      <x v="8"/>
    </i>
    <i>
      <x v="43"/>
    </i>
    <i>
      <x v="38"/>
    </i>
    <i>
      <x v="11"/>
    </i>
    <i>
      <x v="26"/>
    </i>
    <i>
      <x v="4"/>
    </i>
    <i>
      <x v="37"/>
    </i>
    <i>
      <x v="3"/>
    </i>
    <i>
      <x v="41"/>
    </i>
    <i>
      <x v="15"/>
    </i>
    <i>
      <x v="45"/>
    </i>
    <i>
      <x v="31"/>
    </i>
    <i>
      <x v="25"/>
    </i>
    <i>
      <x v="32"/>
    </i>
    <i>
      <x v="12"/>
    </i>
    <i>
      <x v="2"/>
    </i>
    <i>
      <x v="42"/>
    </i>
    <i>
      <x v="46"/>
    </i>
    <i>
      <x v="14"/>
    </i>
    <i>
      <x v="18"/>
    </i>
    <i>
      <x v="28"/>
    </i>
    <i>
      <x v="36"/>
    </i>
    <i>
      <x v="13"/>
    </i>
    <i>
      <x v="35"/>
    </i>
    <i>
      <x v="16"/>
    </i>
    <i>
      <x v="24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FC4AE2-046F-4667-9D4F-4A2F8E7ABAAE}" name="TablaDinámica3" cacheId="5421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T2:U44" firstHeaderRow="1" firstDataRow="1" firstDataCol="1"/>
  <pivotFields count="1">
    <pivotField axis="axisRow" dataField="1" compact="0" outline="0" showAll="0" sortType="descending">
      <items count="42">
        <item x="25"/>
        <item x="32"/>
        <item x="19"/>
        <item x="14"/>
        <item x="35"/>
        <item x="28"/>
        <item x="33"/>
        <item x="5"/>
        <item x="2"/>
        <item x="39"/>
        <item x="36"/>
        <item x="15"/>
        <item x="40"/>
        <item x="29"/>
        <item x="1"/>
        <item x="7"/>
        <item x="27"/>
        <item x="37"/>
        <item x="13"/>
        <item x="17"/>
        <item x="21"/>
        <item x="4"/>
        <item x="26"/>
        <item x="30"/>
        <item x="34"/>
        <item x="38"/>
        <item x="9"/>
        <item x="24"/>
        <item x="16"/>
        <item x="6"/>
        <item x="20"/>
        <item x="10"/>
        <item x="23"/>
        <item x="3"/>
        <item x="18"/>
        <item x="11"/>
        <item x="0"/>
        <item x="22"/>
        <item x="31"/>
        <item x="8"/>
        <item x="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42">
    <i>
      <x v="35"/>
    </i>
    <i>
      <x v="21"/>
    </i>
    <i>
      <x v="36"/>
    </i>
    <i>
      <x v="8"/>
    </i>
    <i>
      <x v="39"/>
    </i>
    <i>
      <x v="2"/>
    </i>
    <i>
      <x v="37"/>
    </i>
    <i>
      <x v="14"/>
    </i>
    <i>
      <x v="20"/>
    </i>
    <i>
      <x v="26"/>
    </i>
    <i>
      <x v="19"/>
    </i>
    <i>
      <x v="16"/>
    </i>
    <i>
      <x/>
    </i>
    <i>
      <x v="28"/>
    </i>
    <i>
      <x v="7"/>
    </i>
    <i>
      <x v="33"/>
    </i>
    <i>
      <x v="3"/>
    </i>
    <i>
      <x v="15"/>
    </i>
    <i>
      <x v="18"/>
    </i>
    <i>
      <x v="11"/>
    </i>
    <i>
      <x v="34"/>
    </i>
    <i>
      <x v="40"/>
    </i>
    <i>
      <x v="29"/>
    </i>
    <i>
      <x v="27"/>
    </i>
    <i>
      <x v="24"/>
    </i>
    <i>
      <x v="6"/>
    </i>
    <i>
      <x v="4"/>
    </i>
    <i>
      <x v="30"/>
    </i>
    <i>
      <x v="1"/>
    </i>
    <i>
      <x v="12"/>
    </i>
    <i>
      <x v="22"/>
    </i>
    <i>
      <x v="13"/>
    </i>
    <i>
      <x v="17"/>
    </i>
    <i>
      <x v="5"/>
    </i>
    <i>
      <x v="38"/>
    </i>
    <i>
      <x v="23"/>
    </i>
    <i>
      <x v="9"/>
    </i>
    <i>
      <x v="10"/>
    </i>
    <i>
      <x v="31"/>
    </i>
    <i>
      <x v="25"/>
    </i>
    <i>
      <x v="32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D7A6A4-EA5A-4AC0-BD25-C4E400E8D26F}" name="TablaDinámica2" cacheId="542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M2:N41" firstHeaderRow="1" firstDataRow="1" firstDataCol="1"/>
  <pivotFields count="1">
    <pivotField axis="axisRow" dataField="1" compact="0" outline="0" showAll="0" sortType="descending">
      <items count="39">
        <item x="26"/>
        <item x="2"/>
        <item x="36"/>
        <item x="10"/>
        <item x="16"/>
        <item x="22"/>
        <item x="25"/>
        <item x="15"/>
        <item x="5"/>
        <item x="8"/>
        <item x="34"/>
        <item x="19"/>
        <item x="6"/>
        <item x="7"/>
        <item x="31"/>
        <item x="20"/>
        <item x="35"/>
        <item x="18"/>
        <item x="13"/>
        <item x="14"/>
        <item x="4"/>
        <item x="33"/>
        <item x="23"/>
        <item x="27"/>
        <item x="30"/>
        <item x="11"/>
        <item x="21"/>
        <item x="37"/>
        <item x="17"/>
        <item x="28"/>
        <item x="29"/>
        <item x="3"/>
        <item x="0"/>
        <item x="1"/>
        <item x="32"/>
        <item x="9"/>
        <item x="24"/>
        <item x="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39">
    <i>
      <x v="25"/>
    </i>
    <i>
      <x v="35"/>
    </i>
    <i>
      <x v="32"/>
    </i>
    <i>
      <x v="9"/>
    </i>
    <i>
      <x v="20"/>
    </i>
    <i>
      <x v="18"/>
    </i>
    <i>
      <x v="31"/>
    </i>
    <i>
      <x v="33"/>
    </i>
    <i>
      <x v="19"/>
    </i>
    <i>
      <x v="8"/>
    </i>
    <i>
      <x v="3"/>
    </i>
    <i>
      <x v="15"/>
    </i>
    <i>
      <x v="4"/>
    </i>
    <i>
      <x v="28"/>
    </i>
    <i>
      <x v="17"/>
    </i>
    <i>
      <x/>
    </i>
    <i>
      <x v="5"/>
    </i>
    <i>
      <x v="37"/>
    </i>
    <i>
      <x v="11"/>
    </i>
    <i>
      <x v="24"/>
    </i>
    <i>
      <x v="26"/>
    </i>
    <i>
      <x v="30"/>
    </i>
    <i>
      <x v="12"/>
    </i>
    <i>
      <x v="29"/>
    </i>
    <i>
      <x v="1"/>
    </i>
    <i>
      <x v="36"/>
    </i>
    <i>
      <x v="13"/>
    </i>
    <i>
      <x v="23"/>
    </i>
    <i>
      <x v="14"/>
    </i>
    <i>
      <x v="27"/>
    </i>
    <i>
      <x v="10"/>
    </i>
    <i>
      <x v="7"/>
    </i>
    <i>
      <x v="34"/>
    </i>
    <i>
      <x v="16"/>
    </i>
    <i>
      <x v="22"/>
    </i>
    <i>
      <x v="2"/>
    </i>
    <i>
      <x v="6"/>
    </i>
    <i>
      <x v="21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009528-1B03-4CA2-9FD4-3D8D4D69CD49}" name="TablaDinámica1" cacheId="5419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F1:G51" firstHeaderRow="1" firstDataRow="1" firstDataCol="1"/>
  <pivotFields count="1">
    <pivotField axis="axisRow" dataField="1" compact="0" outline="0" showAll="0" sortType="descending">
      <items count="50">
        <item x="28"/>
        <item x="7"/>
        <item x="31"/>
        <item x="36"/>
        <item x="38"/>
        <item x="27"/>
        <item x="30"/>
        <item x="20"/>
        <item x="9"/>
        <item x="10"/>
        <item x="41"/>
        <item x="5"/>
        <item x="4"/>
        <item x="21"/>
        <item x="45"/>
        <item x="18"/>
        <item x="12"/>
        <item x="22"/>
        <item x="44"/>
        <item x="17"/>
        <item x="16"/>
        <item x="2"/>
        <item x="1"/>
        <item x="6"/>
        <item x="25"/>
        <item x="39"/>
        <item x="14"/>
        <item x="26"/>
        <item x="43"/>
        <item x="40"/>
        <item x="15"/>
        <item x="47"/>
        <item x="23"/>
        <item x="48"/>
        <item x="34"/>
        <item x="42"/>
        <item x="11"/>
        <item x="8"/>
        <item x="3"/>
        <item x="24"/>
        <item x="46"/>
        <item x="32"/>
        <item x="0"/>
        <item x="29"/>
        <item x="35"/>
        <item x="33"/>
        <item x="19"/>
        <item x="37"/>
        <item x="1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50">
    <i>
      <x v="42"/>
    </i>
    <i>
      <x v="38"/>
    </i>
    <i>
      <x v="21"/>
    </i>
    <i>
      <x v="8"/>
    </i>
    <i>
      <x v="12"/>
    </i>
    <i>
      <x v="46"/>
    </i>
    <i>
      <x v="7"/>
    </i>
    <i>
      <x v="20"/>
    </i>
    <i>
      <x v="30"/>
    </i>
    <i>
      <x v="15"/>
    </i>
    <i>
      <x v="17"/>
    </i>
    <i>
      <x v="32"/>
    </i>
    <i>
      <x v="19"/>
    </i>
    <i>
      <x v="2"/>
    </i>
    <i>
      <x v="48"/>
    </i>
    <i>
      <x/>
    </i>
    <i>
      <x v="1"/>
    </i>
    <i>
      <x v="36"/>
    </i>
    <i>
      <x v="6"/>
    </i>
    <i>
      <x v="13"/>
    </i>
    <i>
      <x v="3"/>
    </i>
    <i>
      <x v="24"/>
    </i>
    <i>
      <x v="22"/>
    </i>
    <i>
      <x v="5"/>
    </i>
    <i>
      <x v="11"/>
    </i>
    <i>
      <x v="25"/>
    </i>
    <i>
      <x v="47"/>
    </i>
    <i>
      <x v="4"/>
    </i>
    <i>
      <x v="43"/>
    </i>
    <i>
      <x v="39"/>
    </i>
    <i>
      <x v="28"/>
    </i>
    <i>
      <x v="29"/>
    </i>
    <i>
      <x v="41"/>
    </i>
    <i>
      <x v="9"/>
    </i>
    <i>
      <x v="45"/>
    </i>
    <i>
      <x v="31"/>
    </i>
    <i>
      <x v="18"/>
    </i>
    <i>
      <x v="16"/>
    </i>
    <i>
      <x v="40"/>
    </i>
    <i>
      <x v="33"/>
    </i>
    <i>
      <x v="26"/>
    </i>
    <i>
      <x v="14"/>
    </i>
    <i>
      <x v="44"/>
    </i>
    <i>
      <x v="23"/>
    </i>
    <i>
      <x v="27"/>
    </i>
    <i>
      <x v="10"/>
    </i>
    <i>
      <x v="37"/>
    </i>
    <i>
      <x v="34"/>
    </i>
    <i>
      <x v="35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D9C5FE-BE01-4FD7-87DC-879B7A0CF951}" name="TablaDinámica10" cacheId="5428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BH2:BI57" firstHeaderRow="1" firstDataRow="1" firstDataCol="1"/>
  <pivotFields count="1">
    <pivotField axis="axisRow" dataField="1" compact="0" outline="0" showAll="0" sortType="descending">
      <items count="55">
        <item x="6"/>
        <item x="8"/>
        <item x="7"/>
        <item x="52"/>
        <item x="26"/>
        <item x="17"/>
        <item x="50"/>
        <item x="33"/>
        <item x="11"/>
        <item x="5"/>
        <item x="4"/>
        <item x="35"/>
        <item x="30"/>
        <item x="24"/>
        <item x="42"/>
        <item x="32"/>
        <item x="29"/>
        <item x="12"/>
        <item x="45"/>
        <item x="46"/>
        <item x="9"/>
        <item x="22"/>
        <item x="41"/>
        <item x="40"/>
        <item x="3"/>
        <item x="20"/>
        <item x="53"/>
        <item x="49"/>
        <item x="13"/>
        <item x="51"/>
        <item x="25"/>
        <item x="39"/>
        <item x="36"/>
        <item x="37"/>
        <item x="47"/>
        <item x="18"/>
        <item x="16"/>
        <item x="23"/>
        <item x="2"/>
        <item x="48"/>
        <item x="34"/>
        <item x="31"/>
        <item x="27"/>
        <item x="15"/>
        <item x="43"/>
        <item x="44"/>
        <item x="28"/>
        <item x="21"/>
        <item x="10"/>
        <item x="38"/>
        <item x="14"/>
        <item x="1"/>
        <item x="19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55">
    <i>
      <x v="53"/>
    </i>
    <i>
      <x v="24"/>
    </i>
    <i>
      <x v="51"/>
    </i>
    <i>
      <x v="2"/>
    </i>
    <i>
      <x/>
    </i>
    <i>
      <x v="47"/>
    </i>
    <i>
      <x v="38"/>
    </i>
    <i>
      <x v="25"/>
    </i>
    <i>
      <x v="10"/>
    </i>
    <i>
      <x v="12"/>
    </i>
    <i>
      <x v="50"/>
    </i>
    <i>
      <x v="30"/>
    </i>
    <i>
      <x v="41"/>
    </i>
    <i>
      <x v="20"/>
    </i>
    <i>
      <x v="21"/>
    </i>
    <i>
      <x v="5"/>
    </i>
    <i>
      <x v="43"/>
    </i>
    <i>
      <x v="42"/>
    </i>
    <i>
      <x v="17"/>
    </i>
    <i>
      <x v="37"/>
    </i>
    <i>
      <x v="13"/>
    </i>
    <i>
      <x v="35"/>
    </i>
    <i>
      <x v="33"/>
    </i>
    <i>
      <x v="1"/>
    </i>
    <i>
      <x v="45"/>
    </i>
    <i>
      <x v="4"/>
    </i>
    <i>
      <x v="16"/>
    </i>
    <i>
      <x v="9"/>
    </i>
    <i>
      <x v="40"/>
    </i>
    <i>
      <x v="28"/>
    </i>
    <i>
      <x v="3"/>
    </i>
    <i>
      <x v="11"/>
    </i>
    <i>
      <x v="49"/>
    </i>
    <i>
      <x v="31"/>
    </i>
    <i>
      <x v="15"/>
    </i>
    <i>
      <x v="32"/>
    </i>
    <i>
      <x v="27"/>
    </i>
    <i>
      <x v="18"/>
    </i>
    <i>
      <x v="29"/>
    </i>
    <i>
      <x v="34"/>
    </i>
    <i>
      <x v="14"/>
    </i>
    <i>
      <x v="19"/>
    </i>
    <i>
      <x v="44"/>
    </i>
    <i>
      <x v="36"/>
    </i>
    <i>
      <x v="46"/>
    </i>
    <i>
      <x v="8"/>
    </i>
    <i>
      <x v="48"/>
    </i>
    <i>
      <x v="6"/>
    </i>
    <i>
      <x v="7"/>
    </i>
    <i>
      <x v="39"/>
    </i>
    <i>
      <x v="52"/>
    </i>
    <i>
      <x v="22"/>
    </i>
    <i>
      <x v="23"/>
    </i>
    <i>
      <x v="26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411C66-5E87-40EB-A9C3-8EDE6599AE8A}" name="TablaDinámica4" cacheId="5423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AF2:AG75" firstHeaderRow="1" firstDataRow="1" firstDataCol="1"/>
  <pivotFields count="1">
    <pivotField axis="axisRow" dataField="1" compact="0" outline="0" showAll="0" sortType="descending">
      <items count="73">
        <item x="17"/>
        <item x="27"/>
        <item x="50"/>
        <item x="22"/>
        <item x="29"/>
        <item x="32"/>
        <item x="16"/>
        <item x="19"/>
        <item x="44"/>
        <item x="55"/>
        <item x="64"/>
        <item x="3"/>
        <item x="4"/>
        <item x="65"/>
        <item x="36"/>
        <item x="48"/>
        <item x="57"/>
        <item x="68"/>
        <item x="67"/>
        <item x="45"/>
        <item x="60"/>
        <item x="54"/>
        <item x="21"/>
        <item x="6"/>
        <item x="5"/>
        <item x="70"/>
        <item x="40"/>
        <item x="20"/>
        <item x="58"/>
        <item x="49"/>
        <item x="10"/>
        <item x="39"/>
        <item x="62"/>
        <item x="11"/>
        <item x="23"/>
        <item x="2"/>
        <item x="8"/>
        <item x="53"/>
        <item x="47"/>
        <item x="14"/>
        <item x="33"/>
        <item x="56"/>
        <item x="59"/>
        <item x="66"/>
        <item x="52"/>
        <item x="15"/>
        <item x="38"/>
        <item x="35"/>
        <item x="9"/>
        <item x="42"/>
        <item x="51"/>
        <item x="63"/>
        <item x="61"/>
        <item x="12"/>
        <item x="43"/>
        <item x="26"/>
        <item x="37"/>
        <item x="30"/>
        <item x="1"/>
        <item x="13"/>
        <item x="69"/>
        <item x="41"/>
        <item x="24"/>
        <item x="0"/>
        <item x="18"/>
        <item x="71"/>
        <item x="28"/>
        <item x="25"/>
        <item x="46"/>
        <item x="7"/>
        <item x="31"/>
        <item x="3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73">
    <i>
      <x v="63"/>
    </i>
    <i>
      <x v="12"/>
    </i>
    <i>
      <x v="69"/>
    </i>
    <i>
      <x v="35"/>
    </i>
    <i>
      <x v="58"/>
    </i>
    <i>
      <x v="34"/>
    </i>
    <i>
      <x v="11"/>
    </i>
    <i>
      <x v="27"/>
    </i>
    <i>
      <x/>
    </i>
    <i>
      <x v="48"/>
    </i>
    <i>
      <x v="33"/>
    </i>
    <i>
      <x v="4"/>
    </i>
    <i>
      <x v="67"/>
    </i>
    <i>
      <x v="30"/>
    </i>
    <i>
      <x v="5"/>
    </i>
    <i>
      <x v="23"/>
    </i>
    <i>
      <x v="71"/>
    </i>
    <i>
      <x v="3"/>
    </i>
    <i>
      <x v="47"/>
    </i>
    <i>
      <x v="44"/>
    </i>
    <i>
      <x v="55"/>
    </i>
    <i>
      <x v="22"/>
    </i>
    <i>
      <x v="53"/>
    </i>
    <i>
      <x v="19"/>
    </i>
    <i>
      <x v="56"/>
    </i>
    <i>
      <x v="9"/>
    </i>
    <i>
      <x v="8"/>
    </i>
    <i>
      <x v="7"/>
    </i>
    <i>
      <x v="49"/>
    </i>
    <i>
      <x v="41"/>
    </i>
    <i>
      <x v="46"/>
    </i>
    <i>
      <x v="70"/>
    </i>
    <i>
      <x v="52"/>
    </i>
    <i>
      <x v="1"/>
    </i>
    <i>
      <x v="42"/>
    </i>
    <i>
      <x v="50"/>
    </i>
    <i>
      <x v="32"/>
    </i>
    <i>
      <x v="40"/>
    </i>
    <i>
      <x v="39"/>
    </i>
    <i>
      <x v="24"/>
    </i>
    <i>
      <x v="14"/>
    </i>
    <i>
      <x v="68"/>
    </i>
    <i>
      <x v="38"/>
    </i>
    <i>
      <x v="6"/>
    </i>
    <i>
      <x v="57"/>
    </i>
    <i>
      <x v="21"/>
    </i>
    <i>
      <x v="2"/>
    </i>
    <i>
      <x v="20"/>
    </i>
    <i>
      <x v="28"/>
    </i>
    <i>
      <x v="64"/>
    </i>
    <i>
      <x v="60"/>
    </i>
    <i>
      <x v="31"/>
    </i>
    <i>
      <x v="16"/>
    </i>
    <i>
      <x v="62"/>
    </i>
    <i>
      <x v="51"/>
    </i>
    <i>
      <x v="15"/>
    </i>
    <i>
      <x v="18"/>
    </i>
    <i>
      <x v="59"/>
    </i>
    <i>
      <x v="66"/>
    </i>
    <i>
      <x v="61"/>
    </i>
    <i>
      <x v="43"/>
    </i>
    <i>
      <x v="10"/>
    </i>
    <i>
      <x v="45"/>
    </i>
    <i>
      <x v="65"/>
    </i>
    <i>
      <x v="26"/>
    </i>
    <i>
      <x v="17"/>
    </i>
    <i>
      <x v="29"/>
    </i>
    <i>
      <x v="36"/>
    </i>
    <i>
      <x v="13"/>
    </i>
    <i>
      <x v="54"/>
    </i>
    <i>
      <x v="25"/>
    </i>
    <i>
      <x v="37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646" totalsRowShown="0">
  <autoFilter ref="B1:CA646" xr:uid="{43A4EA99-D30C-4593-B4E9-BC228D6A71B3}"/>
  <tableColumns count="78">
    <tableColumn id="1" xr3:uid="{B43CE6CF-A682-4EDB-9879-C83EE5B60C32}" name="Fecha" dataDxfId="715"/>
    <tableColumn id="2" xr3:uid="{973902F0-2D6C-40A2-BFE7-09B21A33165E}" name="Confirmados Acumulados" dataDxfId="714"/>
    <tableColumn id="3" xr3:uid="{40A6486D-313D-495E-B390-825D23DB0A59}" name="Nuevos Confirmados"/>
    <tableColumn id="4" xr3:uid="{40D3D6E3-850F-4C5A-B130-A86751451D00}" name="Fallecidos Acumulados" dataDxfId="713"/>
    <tableColumn id="5" xr3:uid="{B7E20309-518B-468C-A592-39469F86B5D6}" name="Nuevos Fallecidos"/>
    <tableColumn id="6" xr3:uid="{F2FD374F-A063-484D-A17D-CE2074ED1517}" name="Recuperados Acumulados" dataDxfId="712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711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710">
      <calculatedColumnFormula>+IFERROR(C2/3.974,"")</calculatedColumnFormula>
    </tableColumn>
    <tableColumn id="18" xr3:uid="{C5C9CF84-1193-446D-A50A-629502575AA8}" name="Fallecidos/1MM hab" dataDxfId="709">
      <calculatedColumnFormula>+IFERROR(E2/3.974,"")</calculatedColumnFormula>
    </tableColumn>
    <tableColumn id="19" xr3:uid="{5653A491-563D-4A51-9E51-434E50B0C11C}" name="Recuperados/1 MM hab" dataDxfId="708">
      <calculatedColumnFormula>+IFERROR(G2/3.974,"")</calculatedColumnFormula>
    </tableColumn>
    <tableColumn id="20" xr3:uid="{1087D488-7D9C-4D7D-A189-4EB560CA2E3B}" name="Activos/1MM hab" dataDxfId="707">
      <calculatedColumnFormula>+IFERROR(I2/3.974,"")</calculatedColumnFormula>
    </tableColumn>
    <tableColumn id="21" xr3:uid="{5D7DE319-4187-4EA4-B571-D2695154EE4A}" name="Pruebas Realizadas" dataDxfId="706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705">
      <calculatedColumnFormula>IFERROR(W2-W1,0)</calculatedColumnFormula>
    </tableColumn>
    <tableColumn id="64" xr3:uid="{28C993C8-E8F5-4F99-B9F6-92E744E1DC2E}" name="Pruebas Realizadas/1MM hab" dataDxfId="704">
      <calculatedColumnFormula>IFERROR(V2/3.974,0)</calculatedColumnFormula>
    </tableColumn>
    <tableColumn id="23" xr3:uid="{42A45A33-4E21-48F2-A8AE-E198D98F66C3}" name="Pruebas Negativas" dataDxfId="703"/>
    <tableColumn id="24" xr3:uid="{BA3C3DC5-E194-4738-BE0D-9C065CE37FC0}" name="Pruebas Negativas Diarias" dataDxfId="702">
      <calculatedColumnFormula>Z2-Z1</calculatedColumnFormula>
    </tableColumn>
    <tableColumn id="55" xr3:uid="{969B6342-94BE-4968-955F-55616C0B80F9}" name="% Pruebas Negativas" dataDxfId="701">
      <calculatedColumnFormula>IFERROR(Z2/V2,0)</calculatedColumnFormula>
    </tableColumn>
    <tableColumn id="58" xr3:uid="{DCF2DC84-6E8B-433D-8BEE-4F9909314B95}" name="Variación Pruebas Negativas Diarias" dataDxfId="700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699">
      <calculatedColumnFormula>IFERROR(AD2/V2,0)</calculatedColumnFormula>
    </tableColumn>
    <tableColumn id="59" xr3:uid="{879AC419-6349-4CF2-ABE6-2CAB27EB4896}" name="Variación Pruebas Positivas Diarias" dataDxfId="698">
      <calculatedColumnFormula>IFERROR(AE2-AE1,0)</calculatedColumnFormula>
    </tableColumn>
    <tableColumn id="74" xr3:uid="{766B1DB5-FDE4-4BD7-BF8F-4B01095F7E3F}" name="%Variación Pruebas Positivas Diarias" dataDxfId="697">
      <calculatedColumnFormula>IFERROR(AE2/W2,0)</calculatedColumnFormula>
    </tableColumn>
    <tableColumn id="65" xr3:uid="{7C3592F6-C716-42D3-A5A1-47E150686978}" name="Pruebas Positivas/1MM hab" dataDxfId="696">
      <calculatedColumnFormula>IFERROR(AD2/3.974,0)</calculatedColumnFormula>
    </tableColumn>
    <tableColumn id="27" xr3:uid="{D8610871-ABDD-4D27-8EF9-5CB022075A3B}" name="Aislamiento Domiciliario" dataDxfId="695"/>
    <tableColumn id="28" xr3:uid="{C675257E-C6CD-4E20-B674-42EE821FE46A}" name="Variación Aislamiento Domiciliario" dataDxfId="694">
      <calculatedColumnFormula>AJ2-AJ1</calculatedColumnFormula>
    </tableColumn>
    <tableColumn id="60" xr3:uid="{0AA8EE78-AA2C-434E-B362-741D9FFB5ECC}" name="%Variación Aislamiento Domiciliario" dataDxfId="693">
      <calculatedColumnFormula>IFERROR(AJ2/AJ1,0)-1</calculatedColumnFormula>
    </tableColumn>
    <tableColumn id="66" xr3:uid="{625EE28F-4964-4F45-905B-130058A50F50}" name="Aislamiento Domiciliario/1MM hab" dataDxfId="692">
      <calculatedColumnFormula>IFERROR(AJ2/3.974,0)</calculatedColumnFormula>
    </tableColumn>
    <tableColumn id="75" xr3:uid="{1B2C3CAE-97BE-4952-B951-5007AB5414DD}" name="%Aislamiento Domiciliario de Confirmados" dataDxfId="691">
      <calculatedColumnFormula>IFERROR(AJ2/C2," ")</calculatedColumnFormula>
    </tableColumn>
    <tableColumn id="29" xr3:uid="{DC317B66-599C-42F1-AA24-36DEE1345EB4}" name="Aislamiento en Hoteles" dataDxfId="690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689">
      <calculatedColumnFormula>IFERROR(AO2/3.974,0)</calculatedColumnFormula>
    </tableColumn>
    <tableColumn id="31" xr3:uid="{E736287B-0930-4006-9282-9CA033399912}" name="Hospitalizados en Sala" dataDxfId="688"/>
    <tableColumn id="32" xr3:uid="{BF98C05B-A67B-4900-B05E-627F032DC39A}" name="Variación Hospitalizados en Sala" dataDxfId="687">
      <calculatedColumnFormula>AS2-AS1</calculatedColumnFormula>
    </tableColumn>
    <tableColumn id="62" xr3:uid="{7C747F0E-AA13-4E3C-9C50-8538E30CAC79}" name="%Variación Hospitalizados en Sala" dataDxfId="686">
      <calculatedColumnFormula>IFERROR(AS2/AS1,0)-1</calculatedColumnFormula>
    </tableColumn>
    <tableColumn id="68" xr3:uid="{7DBCF1EA-926B-4AAD-A90A-BB75D656AD64}" name="Hospitalizados en Sala/1MM hab" dataDxfId="685">
      <calculatedColumnFormula>IFERROR(AS2/3.974,0)</calculatedColumnFormula>
    </tableColumn>
    <tableColumn id="76" xr3:uid="{48762F93-20F9-4E34-8048-CC45B397DC24}" name="%Hospitalizados en Sala de Confirmados" dataDxfId="684">
      <calculatedColumnFormula>IFERROR(AS2/C2," ")</calculatedColumnFormula>
    </tableColumn>
    <tableColumn id="33" xr3:uid="{71350F5A-09D2-45C4-9CCF-A9A5B2880119}" name="Hospitalizados en UCI" dataDxfId="683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682">
      <calculatedColumnFormula>IFERROR(AX2/AX1,0)-1</calculatedColumnFormula>
    </tableColumn>
    <tableColumn id="69" xr3:uid="{BB3ED07D-4978-4E45-9048-715100C1C4CE}" name="Hospitalización en UCI/1MM hab" dataDxfId="681">
      <calculatedColumnFormula>IFERROR(AX2/3.974,0)</calculatedColumnFormula>
    </tableColumn>
    <tableColumn id="77" xr3:uid="{3689B571-2CEF-4D6C-80EA-D42E9AFA4249}" name="%Hospitalizados en UCI de Confirmados" dataDxfId="680">
      <calculatedColumnFormula>IFERROR(AX2/C2," ")</calculatedColumnFormula>
    </tableColumn>
    <tableColumn id="70" xr3:uid="{D4D326CA-71CB-4808-8398-2DF20427ACD9}" name="Personas con Medidas Sanitarias" dataDxfId="679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678">
      <calculatedColumnFormula>IFERROR(BC2-BC1,0)</calculatedColumnFormula>
    </tableColumn>
    <tableColumn id="73" xr3:uid="{FEEEA9CC-4A2C-4532-89AC-8AEE99F07A1C}" name="%Variación Personas con Medidas Sanitarias" dataDxfId="677">
      <calculatedColumnFormula>IFERROR(BC2/BC1,0)-1</calculatedColumnFormula>
    </tableColumn>
    <tableColumn id="71" xr3:uid="{76D989EB-1454-4A9F-BCC9-9DBAAC8EC62A}" name="Personas con Medidas Sanitarias/1MM hab" dataDxfId="676">
      <calculatedColumnFormula>IFERROR(BC2/3.974,0)</calculatedColumnFormula>
    </tableColumn>
    <tableColumn id="78" xr3:uid="{B0368274-1320-4455-B61E-287DF6AFDB6B}" name="%Personas con Medidas Sanitarias de Confirmados" dataDxfId="675">
      <calculatedColumnFormula>IFERROR(BC2/C2," ")</calculatedColumnFormula>
    </tableColumn>
    <tableColumn id="35" xr3:uid="{812A1327-1CEB-4F00-A13E-00131E30B078}" name="Casos 0-19 años" dataDxfId="674"/>
    <tableColumn id="45" xr3:uid="{D49F4BCD-7029-445D-AC3D-4C3AEC95E978}" name="Variación Casos 0-19 años" dataDxfId="673">
      <calculatedColumnFormula>IFERROR((BH2-BH1), 0)</calculatedColumnFormula>
    </tableColumn>
    <tableColumn id="36" xr3:uid="{8F490D8C-4F99-4584-94BF-093E46E47157}" name="Casos 20-39 años" dataDxfId="672"/>
    <tableColumn id="46" xr3:uid="{9C4B1D6F-5802-43AD-98C0-AEA0FDA3361D}" name="Variación Casos 20-39 años" dataDxfId="671">
      <calculatedColumnFormula>IFERROR((BJ2-BJ1),0)</calculatedColumnFormula>
    </tableColumn>
    <tableColumn id="37" xr3:uid="{DF499F72-1046-478E-9D20-9E9A85F8F2A0}" name="Casos 40-59 años" dataDxfId="670"/>
    <tableColumn id="47" xr3:uid="{22260EC0-BDDF-44F7-B25B-AFAE05653A98}" name="Variación Casos 40-59 años" dataDxfId="669">
      <calculatedColumnFormula>IFERROR((BL2-BL1),0)</calculatedColumnFormula>
    </tableColumn>
    <tableColumn id="38" xr3:uid="{B47F6D70-7358-41E8-BBF0-59C40B173663}" name="Casos 60-79 años" dataDxfId="668"/>
    <tableColumn id="48" xr3:uid="{4065D1A3-12CB-4A14-940C-EB27E5C02B72}" name="Variación Casos 60-79 años" dataDxfId="667">
      <calculatedColumnFormula>IFERROR((BN2-BN1),0)</calculatedColumnFormula>
    </tableColumn>
    <tableColumn id="39" xr3:uid="{38A3E542-9026-45A2-AA92-EA50BF06321F}" name="Casos &gt;80 años" dataDxfId="666"/>
    <tableColumn id="49" xr3:uid="{BFA963DD-6022-44F5-9960-C736B4C44A1A}" name="Variación Casos &gt;80 años" dataDxfId="665">
      <calculatedColumnFormula>IFERROR((BP2-BP1),0)</calculatedColumnFormula>
    </tableColumn>
    <tableColumn id="40" xr3:uid="{1917D601-1805-47AD-9379-0623CBEC8677}" name="Defunciones 0-19 años" dataDxfId="664"/>
    <tableColumn id="50" xr3:uid="{8744BA87-2371-4F50-83CA-FB01532B438D}" name="Variación Defunciones 0-19 años" dataDxfId="663">
      <calculatedColumnFormula>IFERROR((BR2-BR1),0)</calculatedColumnFormula>
    </tableColumn>
    <tableColumn id="41" xr3:uid="{E100BA7E-AC43-4F84-BB57-F3B1C999E447}" name="Defunciones 20-39 años" dataDxfId="662"/>
    <tableColumn id="51" xr3:uid="{5ADE2D23-1839-4D7C-BC42-D37F14B85BCE}" name="Variación Defunciones 20-39 años" dataDxfId="661">
      <calculatedColumnFormula>IFERROR((BT2-BT1),0)</calculatedColumnFormula>
    </tableColumn>
    <tableColumn id="42" xr3:uid="{6D91C00A-6C34-4D4A-A359-17834D08F9AC}" name="Defunciones 40-59 años" dataDxfId="660"/>
    <tableColumn id="52" xr3:uid="{D3AA20D4-C41F-4432-8393-B25AEC78A2DB}" name="Variación Defunciones 40-59 años" dataDxfId="659">
      <calculatedColumnFormula>IFERROR((BV2-BV1),0)</calculatedColumnFormula>
    </tableColumn>
    <tableColumn id="43" xr3:uid="{2CA0667B-9C43-4BBC-86DB-8FAB27AFB550}" name="Defunciones 60-79 años" dataDxfId="658"/>
    <tableColumn id="53" xr3:uid="{843753A8-D098-4442-9CE7-4D0740DBFC73}" name="Variación Defunciones 60-79 años" dataDxfId="657">
      <calculatedColumnFormula>IFERROR((BX2-BX1),0)</calculatedColumnFormula>
    </tableColumn>
    <tableColumn id="44" xr3:uid="{D016D264-D612-4CEE-90C5-04781F606E63}" name="Defunciones &gt;80 años" dataDxfId="656"/>
    <tableColumn id="54" xr3:uid="{6F890B89-015E-4A8B-A0DA-D93D3532FA3C}" name="Variación Defunciones &gt;80 años" dataDxfId="655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6EF20C8-2E87-478F-A58D-DE695835A216}" name="Pag_Inicio_Casos_ACUM_Prov" displayName="Pag_Inicio_Casos_ACUM_Prov" ref="A2:XY14" totalsRowShown="0" headerRowDxfId="654" dataDxfId="653" tableBorderDxfId="652">
  <autoFilter ref="A2:XY14" xr:uid="{C6EF20C8-2E87-478F-A58D-DE695835A216}"/>
  <tableColumns count="649">
    <tableColumn id="4" xr3:uid="{765879BA-8DCF-4052-AB89-2B4AD27A001D}" name="Provincia" dataDxfId="651"/>
    <tableColumn id="5" xr3:uid="{3352C9CB-4127-4F58-90A8-1453E6CF0C56}" name="43899" dataDxfId="650"/>
    <tableColumn id="6" xr3:uid="{12F0C70E-F5C7-4266-A274-FD10149CCC98}" name="43900" dataDxfId="649"/>
    <tableColumn id="7" xr3:uid="{A64E4841-B026-4073-AFB2-C5F030FBB5F5}" name="43901" dataDxfId="648"/>
    <tableColumn id="8" xr3:uid="{ADE55176-02C2-4C38-897D-CF5227D91B9F}" name="43902" dataDxfId="647"/>
    <tableColumn id="9" xr3:uid="{648D9B7C-6DE4-42DF-9F27-46E3989BEA07}" name="43903" dataDxfId="646"/>
    <tableColumn id="10" xr3:uid="{EB2B3D53-6117-4902-B2DC-C83B6B53F389}" name="43904" dataDxfId="645"/>
    <tableColumn id="11" xr3:uid="{D8E1C440-D35C-423B-A4D1-C8C39C19D486}" name="43905" dataDxfId="644"/>
    <tableColumn id="12" xr3:uid="{4ADF750C-28B5-413F-87BE-18902C3D8E69}" name="43906" dataDxfId="643"/>
    <tableColumn id="13" xr3:uid="{FE35E118-C52A-4173-9B27-88BD311B49B5}" name="43907" dataDxfId="642"/>
    <tableColumn id="14" xr3:uid="{401F7E16-4F4E-48E5-9245-649D6E1A0EB0}" name="43908" dataDxfId="641"/>
    <tableColumn id="15" xr3:uid="{B7196AD3-9D8B-4C62-859D-94FED122F589}" name="43909" dataDxfId="640"/>
    <tableColumn id="16" xr3:uid="{344E20C9-0BBC-4DFB-BBBD-FF5F38CBCB54}" name="43910" dataDxfId="639"/>
    <tableColumn id="17" xr3:uid="{38F09500-7345-4789-B4EC-0FA21D486420}" name="43911" dataDxfId="638"/>
    <tableColumn id="18" xr3:uid="{12C1E6E5-9422-4A04-BB6B-D3A059A27CE8}" name="43912" dataDxfId="637"/>
    <tableColumn id="19" xr3:uid="{FF307B3F-3AEC-4E43-9CC2-3CBAE276FA01}" name="43913" dataDxfId="636"/>
    <tableColumn id="20" xr3:uid="{1E28C10A-0681-4B2C-9A41-CB807206FC47}" name="43914" dataDxfId="635"/>
    <tableColumn id="21" xr3:uid="{B113954B-16E0-4E35-B266-0D8B6189EA44}" name="43915" dataDxfId="634"/>
    <tableColumn id="22" xr3:uid="{2B7B0AFF-A682-45F2-A9AE-84A940E5B632}" name="43916" dataDxfId="633"/>
    <tableColumn id="23" xr3:uid="{E9577EC4-FDD1-4B6C-9E0F-5C569E84FC36}" name="43917" dataDxfId="632"/>
    <tableColumn id="24" xr3:uid="{2A843D44-5106-4B42-BFB1-3C362429700D}" name="43918" dataDxfId="631"/>
    <tableColumn id="25" xr3:uid="{1FE91CC7-6160-44D3-9CC2-F1A694FAE757}" name="43919" dataDxfId="630"/>
    <tableColumn id="26" xr3:uid="{D0EDC143-D30C-4E84-BD3F-387107DCF908}" name="43920" dataDxfId="629"/>
    <tableColumn id="27" xr3:uid="{AE349E1B-4915-4305-B4E3-EF97F5E00296}" name="43921" dataDxfId="628"/>
    <tableColumn id="28" xr3:uid="{307EA066-0890-4442-9F04-2BF581405480}" name="43922" dataDxfId="627"/>
    <tableColumn id="29" xr3:uid="{D9500029-8168-46E3-BEA9-A5B3E69C6B1B}" name="43923" dataDxfId="626"/>
    <tableColumn id="30" xr3:uid="{8B80B088-FF2D-4A56-B03A-851737F1DEF1}" name="43924" dataDxfId="625"/>
    <tableColumn id="31" xr3:uid="{42EBA189-80C8-4669-BF70-5FAD0FA59FFD}" name="43925" dataDxfId="624"/>
    <tableColumn id="32" xr3:uid="{5A0217B6-EE4F-4DFB-AA5D-D2AA7890684E}" name="43926" dataDxfId="623"/>
    <tableColumn id="33" xr3:uid="{80494473-B83C-4E6F-ACF3-6D67B08FA829}" name="43927" dataDxfId="622"/>
    <tableColumn id="34" xr3:uid="{A2CD0341-AF6B-478A-9413-1E78EF8A20D2}" name="43928" dataDxfId="621"/>
    <tableColumn id="35" xr3:uid="{E784049B-97F2-474E-8B9F-D1566704CD9A}" name="43929" dataDxfId="620"/>
    <tableColumn id="36" xr3:uid="{AB499987-B5F7-4605-A19F-C195D6CCBD35}" name="43930" dataDxfId="619"/>
    <tableColumn id="37" xr3:uid="{675C6505-C25C-474B-899D-930181F7D671}" name="43931" dataDxfId="618"/>
    <tableColumn id="38" xr3:uid="{A81C6677-2130-43E9-8AEB-0C9B69DADA0C}" name="43932" dataDxfId="617"/>
    <tableColumn id="39" xr3:uid="{2731D843-1630-4EFF-A68B-65FDD105A5E7}" name="43933" dataDxfId="616"/>
    <tableColumn id="40" xr3:uid="{92B8791A-E4B5-4B8F-AE8E-F866FD79AEDD}" name="43934" dataDxfId="615"/>
    <tableColumn id="41" xr3:uid="{2AD5A25E-D86C-4D4E-9F91-59AE7EF946A6}" name="43935" dataDxfId="614"/>
    <tableColumn id="42" xr3:uid="{E013F3C7-5054-48AC-851F-D814AB8AC3A2}" name="43936" dataDxfId="613"/>
    <tableColumn id="43" xr3:uid="{D5F5111C-467D-4244-AD59-5F39FD19070D}" name="43937" dataDxfId="612"/>
    <tableColumn id="44" xr3:uid="{030EE634-9664-4982-AA90-7887AAECFD10}" name="43938" dataDxfId="611"/>
    <tableColumn id="45" xr3:uid="{3DE40F66-F985-4993-9118-043168F5D70F}" name="43939" dataDxfId="610"/>
    <tableColumn id="46" xr3:uid="{A8CF25CA-F267-4FAD-9D1B-C67EA6F6BE00}" name="43940" dataDxfId="609"/>
    <tableColumn id="47" xr3:uid="{E459BD59-2606-4083-B6A9-20DD2CDD32F4}" name="43941" dataDxfId="608"/>
    <tableColumn id="48" xr3:uid="{A6767933-3394-48D8-89AA-8321B2AEF72B}" name="43942" dataDxfId="607"/>
    <tableColumn id="49" xr3:uid="{05C1EFE0-CBE3-44AB-923F-5185432A7360}" name="43943" dataDxfId="606"/>
    <tableColumn id="50" xr3:uid="{D210EDBE-9657-4479-9054-2D45110C64AA}" name="43944" dataDxfId="605"/>
    <tableColumn id="51" xr3:uid="{51F03E10-85F7-4679-B802-1462DAF7213E}" name="43945" dataDxfId="604"/>
    <tableColumn id="52" xr3:uid="{72170D7C-E14B-4D44-9E35-EAAA3DD04A15}" name="43946" dataDxfId="603"/>
    <tableColumn id="53" xr3:uid="{0661233D-9ED5-4DCB-93F3-57B6E3CFDC78}" name="43947" dataDxfId="602"/>
    <tableColumn id="54" xr3:uid="{DD48C584-311E-42DA-9F5E-05C6D9FBC6AF}" name="43948" dataDxfId="601"/>
    <tableColumn id="55" xr3:uid="{7A75BAF7-F93E-4084-B112-4615040CF046}" name="43949" dataDxfId="600"/>
    <tableColumn id="56" xr3:uid="{49FB2C18-6CBB-4A65-917C-52D228A80A10}" name="43950" dataDxfId="599"/>
    <tableColumn id="57" xr3:uid="{35E5240A-AE8D-498B-B25D-872E35182C68}" name="43951" dataDxfId="598"/>
    <tableColumn id="58" xr3:uid="{AF61700D-11E4-42D5-BE75-5574AADBADC5}" name="43952" dataDxfId="597"/>
    <tableColumn id="59" xr3:uid="{A9F4E0A7-B26E-45DA-886D-DF969D82C4DD}" name="43953" dataDxfId="596"/>
    <tableColumn id="60" xr3:uid="{49E48378-4D7E-4189-9B29-25A72E3C6B7C}" name="43954" dataDxfId="595"/>
    <tableColumn id="61" xr3:uid="{6ECB12D6-C283-4255-AF54-C51C23AFEBEE}" name="43955" dataDxfId="594"/>
    <tableColumn id="62" xr3:uid="{6EA1A9E5-52F5-454B-9AF5-53733F9701BB}" name="43956" dataDxfId="593"/>
    <tableColumn id="63" xr3:uid="{6B3788C8-B163-4BE0-9C4F-AA69E0837300}" name="43957" dataDxfId="592"/>
    <tableColumn id="64" xr3:uid="{02F91992-11A2-49A3-B948-E48134CE6C24}" name="43958" dataDxfId="591"/>
    <tableColumn id="65" xr3:uid="{89BFB68D-150B-4F96-B470-C36455B39688}" name="43959" dataDxfId="590"/>
    <tableColumn id="66" xr3:uid="{B5DD6847-EE60-4E8D-BEF3-35A6D0E2A8DC}" name="43960" dataDxfId="589"/>
    <tableColumn id="67" xr3:uid="{A94E4EA2-EA8B-4015-8894-3991B05ED12D}" name="43961" dataDxfId="588"/>
    <tableColumn id="68" xr3:uid="{2960B632-CF28-4D60-951C-CBF837F1575D}" name="43962" dataDxfId="587"/>
    <tableColumn id="69" xr3:uid="{D87D9C09-7A3B-40BA-92A7-8E7F2869AC17}" name="43963" dataDxfId="586"/>
    <tableColumn id="70" xr3:uid="{1C8C04A9-0FFD-44FE-8D14-8B1B8AAD7EA8}" name="43964" dataDxfId="585"/>
    <tableColumn id="71" xr3:uid="{F58A3117-8F44-4931-85D7-4F5A827482CD}" name="43965" dataDxfId="584"/>
    <tableColumn id="72" xr3:uid="{E404BFE0-6B00-4798-9736-F9FF43BAAAFA}" name="43966" dataDxfId="583"/>
    <tableColumn id="73" xr3:uid="{981520FD-4CDD-47ED-9112-CF639B1F1EAC}" name="43967" dataDxfId="582"/>
    <tableColumn id="74" xr3:uid="{34A95A8B-4CF0-46DB-A572-C70E62067A08}" name="43968" dataDxfId="581"/>
    <tableColumn id="75" xr3:uid="{636DC1A9-8668-44AE-8E02-A5605314E91B}" name="43969" dataDxfId="580"/>
    <tableColumn id="76" xr3:uid="{B3CA1D35-3870-437E-B50B-3C60017B47BF}" name="43970" dataDxfId="579"/>
    <tableColumn id="77" xr3:uid="{A7AF76A8-DFDE-4EB8-99A7-6DBE6190A703}" name="43971" dataDxfId="578"/>
    <tableColumn id="78" xr3:uid="{90563A05-7C7F-4A99-8CDB-30ABD4271123}" name="43972" dataDxfId="577"/>
    <tableColumn id="79" xr3:uid="{27454170-895A-4840-9B3B-D0BAC0B00483}" name="43973" dataDxfId="576"/>
    <tableColumn id="80" xr3:uid="{8E7F9C15-4775-4617-860B-EE07392F3C5D}" name="43974" dataDxfId="575"/>
    <tableColumn id="81" xr3:uid="{F50989AD-B6F0-4D75-8E57-105403B4F4E1}" name="43975" dataDxfId="574"/>
    <tableColumn id="82" xr3:uid="{589D105B-836F-4457-9C37-D817568D146B}" name="43976" dataDxfId="573"/>
    <tableColumn id="83" xr3:uid="{0E63692A-1082-4D14-A038-E215FFA7FD0E}" name="43977" dataDxfId="572"/>
    <tableColumn id="84" xr3:uid="{D8F9E4E5-FA69-4BD2-B785-D095EA74ECA2}" name="43978" dataDxfId="571"/>
    <tableColumn id="85" xr3:uid="{2DBC02C5-0642-4BCF-8137-FE911EDE0238}" name="43979" dataDxfId="570"/>
    <tableColumn id="86" xr3:uid="{9C1EA665-A323-40F2-B85B-28BE5A1DCCB8}" name="43980" dataDxfId="569"/>
    <tableColumn id="87" xr3:uid="{80E926DE-5668-4563-B2A9-676A0E195748}" name="43981" dataDxfId="568"/>
    <tableColumn id="88" xr3:uid="{AA8BB0A7-BD4C-4A1F-968A-899652AC1ACF}" name="43982" dataDxfId="567"/>
    <tableColumn id="89" xr3:uid="{8A039DDA-A2A8-48DE-937C-A56FCFF5B38E}" name="43983" dataDxfId="566"/>
    <tableColumn id="90" xr3:uid="{109758CC-9275-4E84-A5A7-81EB347FB692}" name="43984" dataDxfId="565"/>
    <tableColumn id="91" xr3:uid="{63EA52FE-FB8F-4FCE-8252-22966BBB2B73}" name="43985" dataDxfId="564"/>
    <tableColumn id="92" xr3:uid="{B24B0EE3-4C0E-43F0-A0A5-5160D7E5ACF2}" name="43986" dataDxfId="563"/>
    <tableColumn id="93" xr3:uid="{8AE86E07-A86F-441D-BA17-F52EFD96FAA5}" name="43987" dataDxfId="562"/>
    <tableColumn id="94" xr3:uid="{ACB1187F-0F0D-4FF3-9FC0-F37F7CE98A5E}" name="43988" dataDxfId="561"/>
    <tableColumn id="95" xr3:uid="{CB2A8B46-F9C9-4CE0-9F35-0675533C9B27}" name="43989" dataDxfId="560"/>
    <tableColumn id="96" xr3:uid="{B9DEA2FA-E110-4F4A-BD5E-48E2C9490E4F}" name="43990" dataDxfId="559"/>
    <tableColumn id="97" xr3:uid="{903A0E62-65D9-4FB8-B083-E10A526F6C84}" name="43991" dataDxfId="558"/>
    <tableColumn id="98" xr3:uid="{0DA3417A-7674-4801-A4B7-0AD3B18D0335}" name="43992" dataDxfId="557"/>
    <tableColumn id="99" xr3:uid="{452AA6E9-28EC-434E-9887-44A6C6D30340}" name="43993" dataDxfId="556"/>
    <tableColumn id="100" xr3:uid="{16A17C20-1BE0-424B-AD32-63A037A11257}" name="43994" dataDxfId="555"/>
    <tableColumn id="101" xr3:uid="{8380B275-05C0-45E0-BFF0-2952B12B0CC8}" name="43995" dataDxfId="554"/>
    <tableColumn id="102" xr3:uid="{E6EFCBA1-932B-4234-BCAA-32D061081919}" name="43996" dataDxfId="553"/>
    <tableColumn id="103" xr3:uid="{186FA354-F09B-481B-AE23-CD182D2260AE}" name="43997" dataDxfId="552"/>
    <tableColumn id="104" xr3:uid="{B81D7363-781B-4B4C-900C-EA2068BC9C69}" name="43998" dataDxfId="551"/>
    <tableColumn id="105" xr3:uid="{12E8750B-9E3C-419A-B519-6F4366AA212D}" name="43999" dataDxfId="550"/>
    <tableColumn id="106" xr3:uid="{5AF274F4-85D8-4121-91EE-54BED9F1115A}" name="44000" dataDxfId="549"/>
    <tableColumn id="107" xr3:uid="{21ACDF8D-988A-40B5-9DA3-0148353689F5}" name="44001" dataDxfId="548"/>
    <tableColumn id="108" xr3:uid="{8134B091-7382-4DC4-B7DA-C968F6E65EE9}" name="44002" dataDxfId="547"/>
    <tableColumn id="109" xr3:uid="{633D7104-449D-496B-9CD5-0E6C6851AF00}" name="44003" dataDxfId="546"/>
    <tableColumn id="110" xr3:uid="{77CA0D62-98B9-448E-9C7C-56A5EE36903E}" name="44004" dataDxfId="545"/>
    <tableColumn id="111" xr3:uid="{5DC58669-8AC3-43CB-9145-7AD9AFE11850}" name="44005" dataDxfId="544"/>
    <tableColumn id="112" xr3:uid="{5A7A4144-4751-4F1F-A783-2AF6390AFE28}" name="44006" dataDxfId="543"/>
    <tableColumn id="113" xr3:uid="{09604F3F-5A34-46FE-B61F-4A115A711D32}" name="44007" dataDxfId="542"/>
    <tableColumn id="114" xr3:uid="{FDC8376D-CAD9-4C76-9DD4-B0DC95B75C52}" name="44008" dataDxfId="541"/>
    <tableColumn id="115" xr3:uid="{A93D1144-5AFC-4BE2-8497-FC756E8F4120}" name="44009" dataDxfId="540"/>
    <tableColumn id="116" xr3:uid="{EB17E1E9-D330-48BE-A410-ED1357EE78E7}" name="44010" dataDxfId="539"/>
    <tableColumn id="117" xr3:uid="{70FD402F-57A0-48CE-8841-324FBEE75D35}" name="44011" dataDxfId="538"/>
    <tableColumn id="118" xr3:uid="{13DFC9EB-DFC7-42E4-9055-399B58EC62F8}" name="44012" dataDxfId="537"/>
    <tableColumn id="119" xr3:uid="{D412C252-9E59-4301-A89B-28A91B642AC8}" name="44013" dataDxfId="536"/>
    <tableColumn id="120" xr3:uid="{27E82679-5A30-4871-B3C7-DEB2B15AABF0}" name="44014" dataDxfId="535"/>
    <tableColumn id="121" xr3:uid="{8712E876-BEB3-491F-B6E9-2BD2DADF40C3}" name="44015" dataDxfId="534"/>
    <tableColumn id="122" xr3:uid="{709545DA-9410-4C81-8E1D-5DC4E9F8C5D3}" name="44016" dataDxfId="533"/>
    <tableColumn id="123" xr3:uid="{A5FF5756-320E-4E86-B38E-38789C387875}" name="44017" dataDxfId="532"/>
    <tableColumn id="124" xr3:uid="{D43E697B-7643-460F-822F-0B0A650DC391}" name="44018" dataDxfId="531"/>
    <tableColumn id="125" xr3:uid="{3F90FC21-DBB6-40CB-9874-BADF37894490}" name="44019" dataDxfId="530"/>
    <tableColumn id="126" xr3:uid="{036A8BBC-876A-4801-9081-70944EA60135}" name="44020" dataDxfId="529"/>
    <tableColumn id="127" xr3:uid="{84980FA4-19AE-48E9-A02D-B8302A473CB4}" name="44021" dataDxfId="528"/>
    <tableColumn id="128" xr3:uid="{9B52A0BB-E46A-4673-9B40-3AD990871E07}" name="44022" dataDxfId="527"/>
    <tableColumn id="129" xr3:uid="{3A17CE50-7DDE-4B5E-870F-69BC9E3F2B31}" name="44023" dataDxfId="526"/>
    <tableColumn id="130" xr3:uid="{4A86EADD-A232-4C45-8C36-C001F3BCEEA0}" name="44024" dataDxfId="525"/>
    <tableColumn id="131" xr3:uid="{83544ADC-60DF-401A-8310-55F31D33D854}" name="44025" dataDxfId="524"/>
    <tableColumn id="132" xr3:uid="{A51AA602-D95A-4EA2-9A7F-14402E25400D}" name="44026" dataDxfId="523"/>
    <tableColumn id="133" xr3:uid="{0AC45394-B747-4993-AB2D-C4DE46364FED}" name="44027" dataDxfId="522"/>
    <tableColumn id="134" xr3:uid="{2DA3B3DE-74EF-4284-A62F-849689A4C6C1}" name="44028" dataDxfId="521"/>
    <tableColumn id="135" xr3:uid="{A04B5DF0-C21F-44C3-8FA2-1D5BDA6239AE}" name="44029" dataDxfId="520"/>
    <tableColumn id="136" xr3:uid="{A5CC02F0-87D1-4572-89FF-EBCCCB7A8137}" name="44030" dataDxfId="519"/>
    <tableColumn id="137" xr3:uid="{B10A5404-7767-40FF-84F9-8F602FE7D7A2}" name="44031" dataDxfId="518"/>
    <tableColumn id="138" xr3:uid="{1758C88B-5245-4DD6-90D8-54AD0B769AD4}" name="44032" dataDxfId="517"/>
    <tableColumn id="139" xr3:uid="{A7F7B92F-8EB5-47EE-9111-9120D259B8B5}" name="44033" dataDxfId="516"/>
    <tableColumn id="140" xr3:uid="{D22C163B-A029-4932-8C2C-7FDF0346720C}" name="44034" dataDxfId="515"/>
    <tableColumn id="141" xr3:uid="{137AB19F-292F-46A9-B7A3-DAC519AB1416}" name="44035" dataDxfId="514"/>
    <tableColumn id="142" xr3:uid="{C5E219BA-C934-4D8C-8EF8-740A83ACAA4F}" name="44036" dataDxfId="513"/>
    <tableColumn id="143" xr3:uid="{9AB2EED9-1352-4996-B8D5-2412F57A7745}" name="44037" dataDxfId="512"/>
    <tableColumn id="144" xr3:uid="{1DB7B06B-06D2-45C4-B75B-BE6A7DAD7385}" name="44038" dataDxfId="511"/>
    <tableColumn id="145" xr3:uid="{7C7002D7-F285-4D23-8F5A-EE2BF3794382}" name="44039" dataDxfId="510"/>
    <tableColumn id="146" xr3:uid="{44744CAA-2BA4-4BDF-AEE9-23A0382918C6}" name="44040" dataDxfId="509"/>
    <tableColumn id="147" xr3:uid="{AE31D33D-BB29-43D8-8229-4D89E6EF6FCC}" name="44041" dataDxfId="508"/>
    <tableColumn id="148" xr3:uid="{C09E4008-BF46-4CF6-9F9F-7B9BBA37957A}" name="44042" dataDxfId="507"/>
    <tableColumn id="149" xr3:uid="{8FFE82AA-C8C9-44F0-9161-478FA927327D}" name="44043" dataDxfId="506"/>
    <tableColumn id="150" xr3:uid="{FE0F7B35-FBD7-4E19-9D96-FB0804EB0672}" name="44044" dataDxfId="505"/>
    <tableColumn id="151" xr3:uid="{9C96F92C-872D-4BD1-A896-D2394DC21CD7}" name="44045" dataDxfId="504"/>
    <tableColumn id="152" xr3:uid="{02AC61DF-3849-4D30-959C-F5D7DD540E02}" name="44046" dataDxfId="503"/>
    <tableColumn id="153" xr3:uid="{C026A73A-902E-4FF4-9609-ECAAAA25CFDE}" name="44047" dataDxfId="502"/>
    <tableColumn id="154" xr3:uid="{DE38D4B5-2995-4E9D-A635-F9AB58987498}" name="44048" dataDxfId="501"/>
    <tableColumn id="155" xr3:uid="{B92AF093-13B4-491F-B1C6-A282587962C8}" name="44049" dataDxfId="500"/>
    <tableColumn id="156" xr3:uid="{C841ADB9-A25C-47B5-9C27-4AD28ADCEDEB}" name="44050" dataDxfId="499"/>
    <tableColumn id="157" xr3:uid="{5ECC8921-55F2-4107-B47E-6826E5029067}" name="44051" dataDxfId="498"/>
    <tableColumn id="158" xr3:uid="{89FBAEF2-8E18-41C5-9023-8A3D0D3C43DE}" name="44052" dataDxfId="497"/>
    <tableColumn id="159" xr3:uid="{4E5AB9FA-1C76-4AD6-8CEC-4789FA2DFCAE}" name="44053" dataDxfId="496"/>
    <tableColumn id="160" xr3:uid="{69012237-1C46-471E-BC75-FB3D1F5DC42D}" name="44054" dataDxfId="495"/>
    <tableColumn id="161" xr3:uid="{C8D66799-6DD1-4073-9093-3B727046E7FB}" name="44055" dataDxfId="494"/>
    <tableColumn id="162" xr3:uid="{4CB5CF89-F7E6-49BC-8128-FA3C5037B006}" name="44056" dataDxfId="493"/>
    <tableColumn id="163" xr3:uid="{36B87738-8901-45CC-8BEE-0A46472DDB27}" name="44057" dataDxfId="492"/>
    <tableColumn id="164" xr3:uid="{2275C0F9-6725-4EE3-9A91-B560CF4C8FF0}" name="44058" dataDxfId="491"/>
    <tableColumn id="165" xr3:uid="{035DC266-7E7E-400B-9751-ED5CA9D98DFC}" name="44059" dataDxfId="490"/>
    <tableColumn id="166" xr3:uid="{7FA9FF86-8EEE-423B-A8DD-159979899E39}" name="44060" dataDxfId="489"/>
    <tableColumn id="167" xr3:uid="{63D830AE-3C04-4E1E-A971-525FD5B27A04}" name="44061" dataDxfId="488"/>
    <tableColumn id="168" xr3:uid="{5D5A69E7-DF23-4FC3-90C8-143FD342BD8D}" name="44062" dataDxfId="487"/>
    <tableColumn id="169" xr3:uid="{2EDBF94A-3197-4141-A5DA-CDCFB8577700}" name="44063" dataDxfId="486"/>
    <tableColumn id="170" xr3:uid="{F35D6674-9424-4CF0-BB5B-537CC073B22C}" name="44064" dataDxfId="485"/>
    <tableColumn id="171" xr3:uid="{65DEC438-4D19-44E1-85C0-82372E86EB00}" name="44065" dataDxfId="484"/>
    <tableColumn id="172" xr3:uid="{E0CD3592-C7F8-49A0-B573-E4F80BB3B223}" name="44066" dataDxfId="483"/>
    <tableColumn id="173" xr3:uid="{317CE59D-1EA7-4F5E-9573-1079B84117DD}" name="44067" dataDxfId="482"/>
    <tableColumn id="174" xr3:uid="{EA35E843-60EB-41CA-B4A5-B52CAF85107A}" name="44068" dataDxfId="481"/>
    <tableColumn id="175" xr3:uid="{4165FDFD-BEAA-4DCF-9AE3-2D945A046F15}" name="44069" dataDxfId="480"/>
    <tableColumn id="176" xr3:uid="{947CB599-64D4-403C-A5F8-D6D8447BA9EC}" name="44070" dataDxfId="479"/>
    <tableColumn id="177" xr3:uid="{2EF04D7B-B47B-4179-84BA-784DE2784892}" name="44071" dataDxfId="478"/>
    <tableColumn id="178" xr3:uid="{FA089EE9-CE93-4BD8-8907-9F8E04A38A22}" name="44072" dataDxfId="477"/>
    <tableColumn id="179" xr3:uid="{B03B1FCC-1D6C-4815-B5FD-897B60618B88}" name="44073" dataDxfId="476"/>
    <tableColumn id="180" xr3:uid="{D22632EB-4CE6-4740-A0D6-CFA68EAF31C5}" name="44074" dataDxfId="475"/>
    <tableColumn id="181" xr3:uid="{82AAFFC5-C250-42BA-A39F-AC5FDCC641C0}" name="44075" dataDxfId="474"/>
    <tableColumn id="182" xr3:uid="{E3B98EA1-FA1F-4849-A91A-5F5770BDBB6E}" name="44076" dataDxfId="473"/>
    <tableColumn id="183" xr3:uid="{5E61F58B-A7C4-469F-87B6-DA3EFD891CFB}" name="44077" dataDxfId="472"/>
    <tableColumn id="184" xr3:uid="{6FAD3218-60EA-4F4C-A758-53B71EC6128B}" name="44078" dataDxfId="471"/>
    <tableColumn id="185" xr3:uid="{FAF73161-03CB-4AA0-B09F-AB145E6FA615}" name="44079" dataDxfId="470"/>
    <tableColumn id="186" xr3:uid="{45477FFF-F0E1-425B-92FF-51D648BFF458}" name="44080" dataDxfId="469"/>
    <tableColumn id="187" xr3:uid="{3385A166-1718-4DCC-B023-03F957986C0D}" name="44081" dataDxfId="468"/>
    <tableColumn id="188" xr3:uid="{B9D98FEB-07D4-4C62-AFE6-A84D8403AE7B}" name="44082" dataDxfId="467"/>
    <tableColumn id="189" xr3:uid="{C8F8C83C-95C9-4C10-B7A6-4B65792C4A62}" name="44083" dataDxfId="466"/>
    <tableColumn id="190" xr3:uid="{1BA108FD-2F40-4E3A-8D84-309CF8111B81}" name="44084" dataDxfId="465"/>
    <tableColumn id="191" xr3:uid="{C3886F77-9195-49F0-929C-0BF45E7133CE}" name="44085" dataDxfId="464"/>
    <tableColumn id="192" xr3:uid="{0AB49ACA-5775-49D8-AD26-6D02200C3C57}" name="44086" dataDxfId="463"/>
    <tableColumn id="193" xr3:uid="{F9CAD974-E9BE-49FE-BA57-45D96B796768}" name="44087" dataDxfId="462"/>
    <tableColumn id="194" xr3:uid="{8AE7E330-C506-4B18-9B2D-38514187D4FE}" name="44088" dataDxfId="461"/>
    <tableColumn id="195" xr3:uid="{87183E15-B18C-42C7-97A9-4B18B5617F4C}" name="44089" dataDxfId="460"/>
    <tableColumn id="196" xr3:uid="{24627689-53EB-4BC9-9171-1A348D40E3C5}" name="44090" dataDxfId="459"/>
    <tableColumn id="197" xr3:uid="{E8CF8478-40FF-4D6C-9EAF-5A1E8A42FAB4}" name="44091" dataDxfId="458"/>
    <tableColumn id="198" xr3:uid="{6589DA74-34D2-4A4F-8103-00107A1FB676}" name="44092" dataDxfId="457"/>
    <tableColumn id="199" xr3:uid="{180C5CDE-810C-4B4B-8E92-0A571A1B864A}" name="44093" dataDxfId="456"/>
    <tableColumn id="200" xr3:uid="{DF794FF4-CA27-4077-9E82-78FA11A378B6}" name="44094" dataDxfId="455"/>
    <tableColumn id="201" xr3:uid="{90878D0C-D326-426E-BD9B-DF8717C3BE0B}" name="44095" dataDxfId="454"/>
    <tableColumn id="202" xr3:uid="{0E6082AD-0D09-491F-AAE9-61510D62A4C7}" name="44096" dataDxfId="453"/>
    <tableColumn id="203" xr3:uid="{47B3FDBB-A2AE-4476-AA1F-88A75EB97938}" name="44097" dataDxfId="452"/>
    <tableColumn id="204" xr3:uid="{647EBDCD-81C6-4805-98BF-426DEA8841ED}" name="44098" dataDxfId="451"/>
    <tableColumn id="205" xr3:uid="{B7B23B8D-E2F5-4C9B-B59F-80D271D8C87C}" name="44099" dataDxfId="450"/>
    <tableColumn id="206" xr3:uid="{4920E81B-A5A6-491F-8F22-7C785E1893C2}" name="44100" dataDxfId="449"/>
    <tableColumn id="207" xr3:uid="{7795BC8E-3A89-483F-985B-C8B3215B5970}" name="44101" dataDxfId="448"/>
    <tableColumn id="208" xr3:uid="{F10DC2EA-8F3F-4EBF-BFD2-582FCB7D1D1C}" name="44102" dataDxfId="447"/>
    <tableColumn id="209" xr3:uid="{BE07EF4B-1F09-4465-9FC5-A1E25ECD2552}" name="44103" dataDxfId="446"/>
    <tableColumn id="210" xr3:uid="{46869880-41E5-4242-8DF8-9891185C565B}" name="44104" dataDxfId="445"/>
    <tableColumn id="211" xr3:uid="{338F0C7F-D1B5-4F0F-969B-4D5ABAA5B298}" name="44105" dataDxfId="444"/>
    <tableColumn id="212" xr3:uid="{2E72EDF3-1FA7-4817-AD8A-5627B47F3DBD}" name="44106" dataDxfId="443"/>
    <tableColumn id="213" xr3:uid="{9B6598D1-E259-48E0-85CB-EE1D7FD13BDD}" name="44107" dataDxfId="442"/>
    <tableColumn id="214" xr3:uid="{53A57368-7F54-4F31-B90F-EDA34542B5B6}" name="44108" dataDxfId="441"/>
    <tableColumn id="215" xr3:uid="{42AFF287-8BA4-4B02-A0BE-5EA4B0C9BA88}" name="44109" dataDxfId="440"/>
    <tableColumn id="216" xr3:uid="{E6B8179E-4C90-4B7E-9E3F-B61CAF2A9B8C}" name="44110" dataDxfId="439"/>
    <tableColumn id="217" xr3:uid="{DC202B46-9E7D-4BD5-B769-33EF4DD24705}" name="44111" dataDxfId="438"/>
    <tableColumn id="218" xr3:uid="{D9ED2812-BB4C-4FEB-8DB8-0528A71B0DAC}" name="44112" dataDxfId="437"/>
    <tableColumn id="219" xr3:uid="{8D248EB5-0267-4450-96D2-CB04AA3E6EC5}" name="44113" dataDxfId="436"/>
    <tableColumn id="220" xr3:uid="{99E99312-F8D6-4342-BF86-8D65C74888F9}" name="44114" dataDxfId="435"/>
    <tableColumn id="221" xr3:uid="{A0CFFBDF-4733-4457-8732-58C2D5586C5F}" name="44115" dataDxfId="434"/>
    <tableColumn id="222" xr3:uid="{7E21824E-30BC-46FD-9F24-1CD63911EEB6}" name="44116" dataDxfId="433"/>
    <tableColumn id="223" xr3:uid="{DE2DFAA2-3E11-40B0-B68D-B884E2B11AF3}" name="44117" dataDxfId="432"/>
    <tableColumn id="224" xr3:uid="{6636652E-0D03-42AF-B9B0-B985D4B98D27}" name="44118" dataDxfId="431"/>
    <tableColumn id="225" xr3:uid="{0FEE27AD-9A77-412A-A934-6B3641075BE8}" name="44119" dataDxfId="430"/>
    <tableColumn id="226" xr3:uid="{C1F01C7D-1655-4A28-A309-4B804EEEC466}" name="44120" dataDxfId="429"/>
    <tableColumn id="227" xr3:uid="{48E1BA72-E835-427B-9784-32CB81A51BB7}" name="44121" dataDxfId="428"/>
    <tableColumn id="228" xr3:uid="{9F569C04-A5F2-47C1-9BDE-519EFF856AF0}" name="44122" dataDxfId="427"/>
    <tableColumn id="229" xr3:uid="{53C09D44-0B33-4249-83C0-3655EB81E380}" name="44123" dataDxfId="426"/>
    <tableColumn id="230" xr3:uid="{E7700B3E-6A9E-48ED-AEA4-4E04F769E726}" name="44124" dataDxfId="425"/>
    <tableColumn id="231" xr3:uid="{31B035F5-6E98-42DF-B385-A97CF4EDDAEC}" name="44125" dataDxfId="424"/>
    <tableColumn id="232" xr3:uid="{A45BE5E8-E96A-40D7-AE30-260B8D169F67}" name="44126" dataDxfId="423"/>
    <tableColumn id="233" xr3:uid="{BF487A99-FDC1-43D8-9336-57EE88F5397A}" name="44127" dataDxfId="422"/>
    <tableColumn id="234" xr3:uid="{7032611B-0EDF-4340-AD6C-9B4559C31D04}" name="44128" dataDxfId="421"/>
    <tableColumn id="235" xr3:uid="{CD10FDA4-5321-4CDF-B896-B7A05DA0CDDE}" name="44129" dataDxfId="420"/>
    <tableColumn id="236" xr3:uid="{CF17BC4E-A8B6-45BC-9B73-2863A08D88BC}" name="44130" dataDxfId="419"/>
    <tableColumn id="237" xr3:uid="{21B37EAE-0612-4714-9EC2-4BAC766B7CBE}" name="44131" dataDxfId="418"/>
    <tableColumn id="238" xr3:uid="{CCD9C04D-C660-4F94-969D-009D7E25CDB6}" name="44132" dataDxfId="417"/>
    <tableColumn id="239" xr3:uid="{4CB09411-FC84-4879-80C0-14A6E2F7DF3E}" name="44133" dataDxfId="416"/>
    <tableColumn id="240" xr3:uid="{F5D5760A-1055-4ADD-89F7-CA998AE1DFA3}" name="44134" dataDxfId="415"/>
    <tableColumn id="241" xr3:uid="{B930BFED-B0BA-4A9D-A61A-7B4A966FB3D0}" name="44135" dataDxfId="414"/>
    <tableColumn id="242" xr3:uid="{6352B3B1-82E2-44BE-BE4D-D9488B93D7D2}" name="44136" dataDxfId="413"/>
    <tableColumn id="243" xr3:uid="{51FB7FE6-E32F-4F74-89FD-E18C215A2644}" name="44137" dataDxfId="412"/>
    <tableColumn id="244" xr3:uid="{760C45B1-D707-4816-843A-903E1CEDFC3D}" name="44138" dataDxfId="411"/>
    <tableColumn id="245" xr3:uid="{7A00C61E-1D87-46B4-9DFC-41D0B875FDAF}" name="44139" dataDxfId="410"/>
    <tableColumn id="246" xr3:uid="{8282CF60-789B-491A-9480-F144AA93190A}" name="44140" dataDxfId="409"/>
    <tableColumn id="247" xr3:uid="{167CF8ED-A1B3-44DE-898B-765DCC73628A}" name="44141" dataDxfId="408"/>
    <tableColumn id="248" xr3:uid="{6C0DA59F-FC7A-4232-A0EA-655C7E87C2E0}" name="44142" dataDxfId="407"/>
    <tableColumn id="249" xr3:uid="{1294122E-6B8A-4CE0-AEEE-DD2EBEF0369D}" name="44143" dataDxfId="406"/>
    <tableColumn id="250" xr3:uid="{7FB89233-5768-4089-A5F4-5BAE2D6A47DE}" name="44144" dataDxfId="405"/>
    <tableColumn id="251" xr3:uid="{A479F95C-6057-402F-AE5B-916BED09365A}" name="44145" dataDxfId="404"/>
    <tableColumn id="252" xr3:uid="{FB7B6D03-7320-4CD8-BDAF-21ACAC473E8A}" name="44146" dataDxfId="403"/>
    <tableColumn id="253" xr3:uid="{56B541BA-38A4-4FE7-B6F3-CEDB916F850B}" name="44147" dataDxfId="402"/>
    <tableColumn id="254" xr3:uid="{F5094021-DD4B-4754-B969-3405BF99C052}" name="44148" dataDxfId="401"/>
    <tableColumn id="255" xr3:uid="{88E5E757-5D4F-4D11-B997-BC1CD1DA34AD}" name="44149" dataDxfId="400"/>
    <tableColumn id="256" xr3:uid="{E6C1211F-DDF6-4DB6-B27B-B7BB539E381C}" name="44150" dataDxfId="399"/>
    <tableColumn id="257" xr3:uid="{2051A244-986F-441F-AA4C-07AE88D766CD}" name="44151" dataDxfId="398"/>
    <tableColumn id="258" xr3:uid="{E5936442-0A54-4C32-85C0-330B98D64C08}" name="44152" dataDxfId="397"/>
    <tableColumn id="259" xr3:uid="{E07652FC-EAA5-4CA9-BC74-E9B663C501F3}" name="44153" dataDxfId="396"/>
    <tableColumn id="260" xr3:uid="{BE147590-B224-43D6-AEC1-F4BD6592DFFD}" name="44154" dataDxfId="395"/>
    <tableColumn id="261" xr3:uid="{3E681CE4-DBEB-4EAC-9E2C-1AD0CC368638}" name="44155" dataDxfId="394"/>
    <tableColumn id="262" xr3:uid="{42E41D65-434D-4911-ADE3-70D4B1D3CEEA}" name="44156" dataDxfId="393"/>
    <tableColumn id="263" xr3:uid="{1F14E9F2-B3E5-44C4-9F73-3D1E20CDF221}" name="44157" dataDxfId="392"/>
    <tableColumn id="264" xr3:uid="{B3B52C70-7DFF-47E2-824D-7AF875A64A09}" name="44158" dataDxfId="391"/>
    <tableColumn id="265" xr3:uid="{FA995C75-5F2F-4797-BB85-37F3B6A18FE4}" name="44159" dataDxfId="390"/>
    <tableColumn id="266" xr3:uid="{80D64DFD-7791-4DA3-B77F-C315381A4ECA}" name="44160" dataDxfId="389"/>
    <tableColumn id="267" xr3:uid="{C1E4B89C-08C3-428F-9C15-A4EECD21E5EB}" name="44161" dataDxfId="388"/>
    <tableColumn id="268" xr3:uid="{34E26DDB-70CA-4648-B19A-986704120CA3}" name="44162" dataDxfId="387"/>
    <tableColumn id="269" xr3:uid="{1108C098-D8AF-4E6D-9525-673A1EFFBEBD}" name="44163" dataDxfId="386"/>
    <tableColumn id="270" xr3:uid="{4F256555-6157-4E69-BA4E-A53728CA2E3F}" name="44164" dataDxfId="385"/>
    <tableColumn id="271" xr3:uid="{700F6088-2377-424C-810D-D729BB0315EF}" name="44165" dataDxfId="384"/>
    <tableColumn id="272" xr3:uid="{CFAEC19B-76F2-4CFC-A3CD-267F426126FD}" name="44166" dataDxfId="383"/>
    <tableColumn id="273" xr3:uid="{F34BC7E7-E68C-49F2-84C2-44CA2F0EB0F5}" name="44167" dataDxfId="382"/>
    <tableColumn id="274" xr3:uid="{7C9E736C-EA5F-407A-A616-306EF4BCC05C}" name="44168" dataDxfId="381"/>
    <tableColumn id="275" xr3:uid="{478ED317-7024-420E-B2EB-BB1BCC1B00EA}" name="44169" dataDxfId="380"/>
    <tableColumn id="276" xr3:uid="{2CC21428-3FB1-4DA9-A621-EAE8D6904740}" name="44170" dataDxfId="379"/>
    <tableColumn id="277" xr3:uid="{694ED04E-2F1E-4978-A072-F0B5A786E37F}" name="44171" dataDxfId="378"/>
    <tableColumn id="278" xr3:uid="{6511DF19-4DDA-49C2-8FCA-6EDBDB9C2E3C}" name="44172" dataDxfId="377"/>
    <tableColumn id="279" xr3:uid="{A7BFFC74-6BA3-4C97-BC4D-E4E9E42F2B62}" name="44173" dataDxfId="376"/>
    <tableColumn id="280" xr3:uid="{1EC71897-BC8B-453A-8671-F559E0E445BB}" name="44174" dataDxfId="375"/>
    <tableColumn id="281" xr3:uid="{3A9D7D2A-3FCF-4CD9-B6CA-5744C386BDA9}" name="44175" dataDxfId="374"/>
    <tableColumn id="282" xr3:uid="{FEBAFE9D-0CD0-4F29-B765-F39C4730CDEE}" name="44176" dataDxfId="373"/>
    <tableColumn id="283" xr3:uid="{AAE9D40F-1295-4A10-891B-04F7E341EA84}" name="44177" dataDxfId="372"/>
    <tableColumn id="284" xr3:uid="{83C6E478-DEB7-46E4-AB2E-D6F214F7AA08}" name="44178" dataDxfId="371"/>
    <tableColumn id="285" xr3:uid="{8DD5E8E3-D02C-4333-A020-1C888A8376B4}" name="44179" dataDxfId="370"/>
    <tableColumn id="286" xr3:uid="{2698AA87-4DE0-46AC-8A3F-C9993CE723B0}" name="44180" dataDxfId="369"/>
    <tableColumn id="287" xr3:uid="{DB31470F-35D0-4FDE-8DF3-E803F5ED29D9}" name="44181" dataDxfId="368"/>
    <tableColumn id="288" xr3:uid="{D6753642-81D2-483B-AA5D-A9153FE21BBD}" name="44182" dataDxfId="367"/>
    <tableColumn id="289" xr3:uid="{3C9CB348-ACA4-457C-A3C8-67B60BD52B68}" name="44183" dataDxfId="366"/>
    <tableColumn id="290" xr3:uid="{9AC7152E-0504-418C-98BE-9FF860E5EE46}" name="44184" dataDxfId="365"/>
    <tableColumn id="291" xr3:uid="{EC269969-A651-45B3-A33B-D519AB3BF3DE}" name="44185" dataDxfId="364"/>
    <tableColumn id="292" xr3:uid="{D4D8A410-D644-442C-888E-7ABC0E56351A}" name="44186" dataDxfId="363"/>
    <tableColumn id="293" xr3:uid="{EE760CF5-9A78-40E1-A1AD-B4133C68D4B7}" name="44187" dataDxfId="362"/>
    <tableColumn id="294" xr3:uid="{5FB3D989-08C9-4A81-9CC5-1FF1CB39C2CB}" name="44188" dataDxfId="361"/>
    <tableColumn id="295" xr3:uid="{8E5FFC6B-2371-4503-978B-04F56F3BB8CF}" name="44189" dataDxfId="360"/>
    <tableColumn id="296" xr3:uid="{F60C0C67-89B6-4952-A7A7-CB02033800D8}" name="44190" dataDxfId="359"/>
    <tableColumn id="297" xr3:uid="{F16C7CE9-2CE2-4CD4-AEAD-9B88FD909D0E}" name="44191" dataDxfId="358"/>
    <tableColumn id="298" xr3:uid="{FF4B5761-3855-4489-8C1D-870CB75F6762}" name="44192" dataDxfId="357"/>
    <tableColumn id="299" xr3:uid="{877F3C3B-7784-4D20-83C4-387032E63D24}" name="44193" dataDxfId="356"/>
    <tableColumn id="300" xr3:uid="{C218EE99-3308-4EF6-B206-D10F20E60001}" name="44194" dataDxfId="355"/>
    <tableColumn id="301" xr3:uid="{D2838AC2-0C2C-4530-A31B-9C14BD210040}" name="44195" dataDxfId="354"/>
    <tableColumn id="302" xr3:uid="{B7B140A0-1B73-4B46-8EC1-D608439B8EE8}" name="44196" dataDxfId="353"/>
    <tableColumn id="303" xr3:uid="{585D6CF5-BCE3-4896-8C96-AF4DC5C1A46E}" name="44197" dataDxfId="352"/>
    <tableColumn id="304" xr3:uid="{6A44B3BD-923F-47F1-A9FA-1DA6FC215A19}" name="44198" dataDxfId="351"/>
    <tableColumn id="305" xr3:uid="{30F9BC4F-BE4F-4A1E-A178-900011D994F3}" name="44199" dataDxfId="350"/>
    <tableColumn id="306" xr3:uid="{A72CA44D-69B8-4695-A75B-0AA0654F577F}" name="44200" dataDxfId="349"/>
    <tableColumn id="307" xr3:uid="{6A9CE4CE-6591-4862-BA02-007F2169CC80}" name="44201" dataDxfId="348"/>
    <tableColumn id="308" xr3:uid="{D44DF3A1-B712-4DD1-8D5D-EE7DFE3368D7}" name="44202" dataDxfId="347"/>
    <tableColumn id="309" xr3:uid="{72A23075-5393-484D-BED5-44A8A67E857E}" name="44203" dataDxfId="346"/>
    <tableColumn id="310" xr3:uid="{089B8010-8C42-4F2B-80E0-38107221BAE4}" name="44204" dataDxfId="345"/>
    <tableColumn id="311" xr3:uid="{1CACCF8C-CDAC-4D2C-BCC3-8CA7489B12B1}" name="44205" dataDxfId="344"/>
    <tableColumn id="312" xr3:uid="{6896C412-F45D-42D8-9D2D-7DFDC4129B19}" name="44206" dataDxfId="343"/>
    <tableColumn id="313" xr3:uid="{208F7961-4D13-4370-A661-B9F22DE003D6}" name="44207" dataDxfId="342"/>
    <tableColumn id="314" xr3:uid="{B84FFA3F-B0B2-4535-B04C-573FB4519BA4}" name="44208" dataDxfId="341"/>
    <tableColumn id="315" xr3:uid="{8369E129-CB8D-4B55-A128-D7BDC88F10E0}" name="44209" dataDxfId="340"/>
    <tableColumn id="316" xr3:uid="{82591A2A-47DA-4D6E-8985-34D662D5E427}" name="44210" dataDxfId="339"/>
    <tableColumn id="317" xr3:uid="{BE729CC0-8FB9-4A12-A221-F117585C9F17}" name="44211" dataDxfId="338"/>
    <tableColumn id="318" xr3:uid="{CB8CE732-6616-4909-A3A4-2B2493A5A35F}" name="44212" dataDxfId="337"/>
    <tableColumn id="319" xr3:uid="{F0B7D594-1085-43BE-8E20-26A3B238E838}" name="44213" dataDxfId="336"/>
    <tableColumn id="320" xr3:uid="{70428F99-E0E6-498C-8C4D-BA9095CB0B04}" name="44214" dataDxfId="335"/>
    <tableColumn id="321" xr3:uid="{8F1AFA7F-CCAC-444E-89F3-6B5601A1CBBC}" name="44215" dataDxfId="334"/>
    <tableColumn id="322" xr3:uid="{501845FE-AC67-46F8-B852-A438AF015CD9}" name="44216" dataDxfId="333"/>
    <tableColumn id="323" xr3:uid="{E786236E-6E96-4E60-ABC8-3FF7F66799CC}" name="44217" dataDxfId="332"/>
    <tableColumn id="324" xr3:uid="{E3AD3DD8-7D3A-4062-9E96-11964C9D388B}" name="44218" dataDxfId="331"/>
    <tableColumn id="325" xr3:uid="{FB386008-1C52-40CE-B069-AFF540217463}" name="44219" dataDxfId="330"/>
    <tableColumn id="326" xr3:uid="{52E0E669-9759-4865-A655-8847E409920F}" name="44220" dataDxfId="329"/>
    <tableColumn id="327" xr3:uid="{640F6AEA-124B-4166-A20C-47F0A43E39D9}" name="44221" dataDxfId="328"/>
    <tableColumn id="328" xr3:uid="{E1AAB617-4D91-4316-94E2-1F0D57EE0980}" name="44222" dataDxfId="327"/>
    <tableColumn id="329" xr3:uid="{F71EF41E-A2D7-4CAD-9141-36E55B6910C4}" name="44223" dataDxfId="326"/>
    <tableColumn id="330" xr3:uid="{551927FF-1F89-4856-B56C-737132B75EEE}" name="44224" dataDxfId="325"/>
    <tableColumn id="331" xr3:uid="{E93378DE-97BD-4C6E-8C2E-6D0176EA440A}" name="44225" dataDxfId="324"/>
    <tableColumn id="332" xr3:uid="{C4712DF3-6EFC-41EF-8AC5-4A492BD8FEB0}" name="44226" dataDxfId="323"/>
    <tableColumn id="333" xr3:uid="{E57B0C0A-A0AA-49D6-8541-A82DE7C9C1E5}" name="44227" dataDxfId="322"/>
    <tableColumn id="334" xr3:uid="{153DE979-CFA8-4FBB-8294-0495676E6711}" name="44228" dataDxfId="321"/>
    <tableColumn id="335" xr3:uid="{7E742C8F-2FFC-422D-B020-24351CDABAB1}" name="44229" dataDxfId="320"/>
    <tableColumn id="336" xr3:uid="{A2D64B70-1986-4C38-8670-FA2C8EBD480F}" name="44230" dataDxfId="319"/>
    <tableColumn id="337" xr3:uid="{EB42681B-146B-47F3-ACD3-303928FB3091}" name="44231" dataDxfId="318"/>
    <tableColumn id="338" xr3:uid="{2D0B795D-64A0-4341-826A-5934DB6B9867}" name="44232" dataDxfId="317"/>
    <tableColumn id="339" xr3:uid="{468B3C9D-D606-4771-A8CE-8AA96DA7CDFF}" name="44233" dataDxfId="316"/>
    <tableColumn id="340" xr3:uid="{849C6A14-16D3-4E4B-93B3-43684FD0DB67}" name="44234" dataDxfId="315"/>
    <tableColumn id="341" xr3:uid="{CBB94492-F281-41C1-9ADE-D960861D4888}" name="44235" dataDxfId="314"/>
    <tableColumn id="342" xr3:uid="{5CE405C7-D817-43C8-9E7B-3860F505F4C9}" name="44236" dataDxfId="313"/>
    <tableColumn id="343" xr3:uid="{138FE790-8644-4187-BA24-7576B2CA1DA1}" name="44237" dataDxfId="312"/>
    <tableColumn id="344" xr3:uid="{72EC98F8-3AC9-47CF-8336-2750217E19AE}" name="44238" dataDxfId="311"/>
    <tableColumn id="345" xr3:uid="{35B0C247-AF36-4016-85C1-392F1DEE232C}" name="44239" dataDxfId="310"/>
    <tableColumn id="346" xr3:uid="{AA05DB00-7305-4139-A000-C689CE6B7D31}" name="44240" dataDxfId="309"/>
    <tableColumn id="347" xr3:uid="{EE1F0821-8659-4B65-B5CF-82C8D38A489A}" name="44241" dataDxfId="308"/>
    <tableColumn id="348" xr3:uid="{6EBAB1CB-5477-4080-A918-D7A1554CD060}" name="44242" dataDxfId="307"/>
    <tableColumn id="349" xr3:uid="{F7F81CEF-402E-4191-86BD-A454C25221E1}" name="44243" dataDxfId="306"/>
    <tableColumn id="350" xr3:uid="{E1E19A9F-7D01-409A-9F60-4265BE543E26}" name="44244" dataDxfId="305"/>
    <tableColumn id="351" xr3:uid="{99178DE1-6428-463F-AA9E-55F3C0E51A1D}" name="44245" dataDxfId="304"/>
    <tableColumn id="352" xr3:uid="{A1C2A9C9-AB4A-42B7-AC27-BBA2F84F5968}" name="44246" dataDxfId="303"/>
    <tableColumn id="353" xr3:uid="{E14199D9-F352-4E9F-8EFC-169F30245D01}" name="44247" dataDxfId="302"/>
    <tableColumn id="354" xr3:uid="{5981E3B6-FD51-4998-8982-76C89A3E14EB}" name="44248" dataDxfId="301"/>
    <tableColumn id="355" xr3:uid="{C6495249-AD77-48E7-8093-64E95CB3F7FA}" name="44249" dataDxfId="300"/>
    <tableColumn id="356" xr3:uid="{7E4B5719-7D4B-407B-81BC-F2E9FFE54927}" name="44250" dataDxfId="299"/>
    <tableColumn id="357" xr3:uid="{38502289-F2BA-4685-A72D-EFF557E2C806}" name="44251" dataDxfId="298"/>
    <tableColumn id="358" xr3:uid="{2FD0C156-8C2B-4D54-AE7C-00F4342DBB47}" name="44252" dataDxfId="297"/>
    <tableColumn id="359" xr3:uid="{197F1802-EBD2-4511-AAA3-1D512F78D864}" name="44253" dataDxfId="296"/>
    <tableColumn id="360" xr3:uid="{6B60041C-52D8-4CD4-ABFE-C36F7E4AA8E9}" name="44254" dataDxfId="295"/>
    <tableColumn id="361" xr3:uid="{C4DF5A5D-8A88-4294-94B6-C6AEEE45F91F}" name="44255" dataDxfId="294"/>
    <tableColumn id="362" xr3:uid="{E0897AB0-3A5F-41BC-ACCD-6B15C59A15D2}" name="44256" dataDxfId="293"/>
    <tableColumn id="363" xr3:uid="{9EE8AFF8-B541-47C1-A69C-6D838675D8D6}" name="44257" dataDxfId="292"/>
    <tableColumn id="364" xr3:uid="{E6BCAC20-C0B4-4621-8747-F3339A7EBCC4}" name="44258" dataDxfId="291"/>
    <tableColumn id="365" xr3:uid="{02F1BC85-8964-4C1D-A435-71546E67EF77}" name="44259" dataDxfId="290"/>
    <tableColumn id="366" xr3:uid="{2FC77AA9-6C86-4679-9426-A7827DD29F90}" name="44260" dataDxfId="289"/>
    <tableColumn id="367" xr3:uid="{B7A85B9A-0C3C-41CF-96C8-33A0B2D791CA}" name="44261" dataDxfId="288"/>
    <tableColumn id="368" xr3:uid="{9E3EF0E9-56DE-4224-A9BF-640C6365443A}" name="44262" dataDxfId="287"/>
    <tableColumn id="369" xr3:uid="{F795B1DE-6707-4BC0-B580-C26865F968B4}" name="44263" dataDxfId="286"/>
    <tableColumn id="370" xr3:uid="{6B3AA100-BE82-4799-BBF1-6F059F495B89}" name="44264" dataDxfId="285"/>
    <tableColumn id="371" xr3:uid="{57F049EE-81F8-40DE-8FC7-F9C37655394C}" name="44265" dataDxfId="284"/>
    <tableColumn id="372" xr3:uid="{2645A210-9429-4701-85CB-A102FB5B9113}" name="44266" dataDxfId="283"/>
    <tableColumn id="373" xr3:uid="{B9B0D768-3E17-44F6-8921-A07F228979B0}" name="44267" dataDxfId="282"/>
    <tableColumn id="374" xr3:uid="{CA434886-0E33-4DF7-B2C8-430616F8251D}" name="44268" dataDxfId="281"/>
    <tableColumn id="375" xr3:uid="{246E38F3-9F62-4EA5-9E1C-BD8F7A0FBB49}" name="44269" dataDxfId="280"/>
    <tableColumn id="376" xr3:uid="{23B10D48-2A84-4234-A509-BF7F12499B35}" name="44270" dataDxfId="279"/>
    <tableColumn id="377" xr3:uid="{E493352F-39DF-471C-B344-7D8C01768678}" name="44271" dataDxfId="278"/>
    <tableColumn id="378" xr3:uid="{21C4A636-F56F-4425-AEA8-6D061B983A24}" name="44272" dataDxfId="277"/>
    <tableColumn id="379" xr3:uid="{13B214DE-499F-47D3-A9E1-39804C57D6B1}" name="44273" dataDxfId="276"/>
    <tableColumn id="380" xr3:uid="{8550154F-3DF3-44AF-A88B-E7CD1AB48A73}" name="44274" dataDxfId="275"/>
    <tableColumn id="381" xr3:uid="{9E2E0BE9-B2FD-4E9B-86CC-280FAC4D6244}" name="44275" dataDxfId="274"/>
    <tableColumn id="382" xr3:uid="{3FF32CF0-5830-47D7-8544-D0E1C3BD3A52}" name="44276" dataDxfId="273"/>
    <tableColumn id="383" xr3:uid="{EEA09618-9C9C-4C37-B75A-B00FA1079AF0}" name="44277" dataDxfId="272"/>
    <tableColumn id="384" xr3:uid="{B1BD2F0A-EC36-4DBA-B4FA-D4C263119AA5}" name="44278" dataDxfId="271"/>
    <tableColumn id="385" xr3:uid="{95AF8D9F-727F-4C26-88A7-9B47645E2F68}" name="44279" dataDxfId="270"/>
    <tableColumn id="386" xr3:uid="{C7DC5D7A-3B88-46F2-8205-364DF5B0AF5F}" name="44280" dataDxfId="269"/>
    <tableColumn id="387" xr3:uid="{4F2C5C05-6FE8-48D5-AE57-39C3EDA6E1D4}" name="44281" dataDxfId="268"/>
    <tableColumn id="388" xr3:uid="{3D742AC7-ADB8-4B7A-BF7E-BEF2406138E1}" name="44282" dataDxfId="267"/>
    <tableColumn id="389" xr3:uid="{AB8FB7A1-919C-484A-982E-1E6CCD56BADA}" name="44283" dataDxfId="266"/>
    <tableColumn id="390" xr3:uid="{8FA4A279-26E6-4ECB-8C2D-82F548E0D3E0}" name="44284" dataDxfId="265"/>
    <tableColumn id="391" xr3:uid="{700769E3-CC4E-4AA3-809B-C2450B42EFE7}" name="44285" dataDxfId="264"/>
    <tableColumn id="392" xr3:uid="{9B67468B-45A2-4093-A173-D7ECE2A5AE2D}" name="44286" dataDxfId="263"/>
    <tableColumn id="393" xr3:uid="{4CCE3B1C-DFBA-49E6-B31B-AD3F1F922C2B}" name="44287" dataDxfId="262"/>
    <tableColumn id="394" xr3:uid="{997C6696-3835-4947-8128-F70CDD33AEF8}" name="44288" dataDxfId="261"/>
    <tableColumn id="395" xr3:uid="{0C68BB0D-2FA8-4A2D-8C5A-4193D5540452}" name="44289" dataDxfId="260"/>
    <tableColumn id="396" xr3:uid="{FE407B8C-5053-480B-BE83-6B36E215DB97}" name="44290" dataDxfId="259"/>
    <tableColumn id="397" xr3:uid="{D59CF6AF-B227-4439-859A-D84D6C39CAE7}" name="44291" dataDxfId="258"/>
    <tableColumn id="398" xr3:uid="{DEE9D0C7-7854-4FF0-8BE7-55EC25DA0DE4}" name="44292" dataDxfId="257"/>
    <tableColumn id="399" xr3:uid="{E644C895-B179-47DF-B2B8-55AEA6F0AFF0}" name="44293" dataDxfId="256"/>
    <tableColumn id="400" xr3:uid="{7469D56C-9629-4516-B483-8BCDC65516FC}" name="44294" dataDxfId="255"/>
    <tableColumn id="401" xr3:uid="{E53E0327-9795-4ED8-862F-F5FD030BE1E5}" name="44295" dataDxfId="254"/>
    <tableColumn id="402" xr3:uid="{4B6E1E96-A61D-4E92-A383-7E2C1319B017}" name="44296" dataDxfId="253"/>
    <tableColumn id="403" xr3:uid="{D75959A3-BD81-4612-B984-41E2023CB440}" name="44297" dataDxfId="252"/>
    <tableColumn id="404" xr3:uid="{0A868F4C-CDC2-4452-8906-CC61D6BEE63F}" name="44298" dataDxfId="251"/>
    <tableColumn id="405" xr3:uid="{A9E25D46-7FAE-4E81-ABF8-63B339F923C7}" name="44299" dataDxfId="250"/>
    <tableColumn id="406" xr3:uid="{101266DF-AB05-4BF5-B163-790347FD755C}" name="44300" dataDxfId="249"/>
    <tableColumn id="407" xr3:uid="{6FEE6624-3E57-4C86-9714-69DF315BEA3A}" name="44301" dataDxfId="248"/>
    <tableColumn id="408" xr3:uid="{CC9DF33C-CB41-4561-8F49-607F131A6386}" name="44302" dataDxfId="247"/>
    <tableColumn id="409" xr3:uid="{8F5C9B7C-8246-4C29-A297-F6A8EE1E50D2}" name="44303" dataDxfId="246"/>
    <tableColumn id="410" xr3:uid="{C9DA4D59-8632-4AA2-B772-1B5E06071D48}" name="44304" dataDxfId="245"/>
    <tableColumn id="411" xr3:uid="{978BC9CB-8752-41EB-A5C8-4775BE5CBC91}" name="44305" dataDxfId="244"/>
    <tableColumn id="412" xr3:uid="{D784658E-7445-4BFE-B78C-E3314ED77211}" name="44306" dataDxfId="243"/>
    <tableColumn id="413" xr3:uid="{170AE33D-AE3C-4026-ADD3-41256D5A7054}" name="44307" dataDxfId="242"/>
    <tableColumn id="414" xr3:uid="{116C6DD2-F63A-4A36-8430-C12FFBA9673D}" name="44308" dataDxfId="241"/>
    <tableColumn id="415" xr3:uid="{7CE86100-8F45-4EBE-86F1-E755C32B2F29}" name="44309" dataDxfId="240"/>
    <tableColumn id="416" xr3:uid="{AC6A3A9A-2328-48FA-9C48-823BBB5F20BD}" name="44310" dataDxfId="239"/>
    <tableColumn id="417" xr3:uid="{28469A98-E885-473C-8001-CE0AA1A46A3E}" name="44311" dataDxfId="238"/>
    <tableColumn id="418" xr3:uid="{CD923802-8567-4150-97A2-452A818DCD68}" name="44312" dataDxfId="237"/>
    <tableColumn id="419" xr3:uid="{44CEEB9B-B507-4E27-83ED-CC4E30991849}" name="44313" dataDxfId="236"/>
    <tableColumn id="420" xr3:uid="{57485253-90EA-4354-AD53-FB635D60085D}" name="44314" dataDxfId="235"/>
    <tableColumn id="421" xr3:uid="{5825FC43-5767-4586-8743-5FBA8FAE4000}" name="44315" dataDxfId="234"/>
    <tableColumn id="422" xr3:uid="{5E51F846-CA1A-46E5-9B1D-A0F74FC9928B}" name="44316" dataDxfId="233"/>
    <tableColumn id="423" xr3:uid="{7A6F0942-E971-4A14-905B-7173990216CC}" name="44317" dataDxfId="232"/>
    <tableColumn id="424" xr3:uid="{B4D41CE2-9C2B-4296-B227-337ADDA00440}" name="44318" dataDxfId="231"/>
    <tableColumn id="425" xr3:uid="{0B0451EB-AD38-467F-B4C7-19EACFB36F7A}" name="44319" dataDxfId="230"/>
    <tableColumn id="426" xr3:uid="{BC7A2E56-C305-46F3-B729-BA3CDB826969}" name="44320" dataDxfId="229"/>
    <tableColumn id="427" xr3:uid="{2F8D8B6D-A258-40AD-B5EC-56C42F845146}" name="44321" dataDxfId="228"/>
    <tableColumn id="428" xr3:uid="{E86AC641-2929-4AEC-9C52-EDDC17696A13}" name="44322" dataDxfId="227"/>
    <tableColumn id="429" xr3:uid="{96A85F1C-33C1-4093-A768-7800E16AE59A}" name="44323" dataDxfId="226"/>
    <tableColumn id="430" xr3:uid="{076933C9-5B52-4BEB-8E06-74370BD25311}" name="44324" dataDxfId="225"/>
    <tableColumn id="431" xr3:uid="{B62A3404-0978-4CFA-81DC-C7D95EDFD587}" name="44325" dataDxfId="224"/>
    <tableColumn id="432" xr3:uid="{D4360CDB-1989-4166-8433-13D26782DD53}" name="44326" dataDxfId="223"/>
    <tableColumn id="433" xr3:uid="{64FF9822-2EBD-45E5-96BC-C28033D984BC}" name="44327" dataDxfId="222"/>
    <tableColumn id="434" xr3:uid="{8587A483-6E94-4303-9766-C234E2F0DF9F}" name="44328" dataDxfId="221"/>
    <tableColumn id="435" xr3:uid="{F6908600-D137-45CF-96BE-BFECBE5226F5}" name="44329" dataDxfId="220"/>
    <tableColumn id="436" xr3:uid="{8165D425-A0FA-438F-AEC8-AC822CDC6230}" name="44330" dataDxfId="219"/>
    <tableColumn id="437" xr3:uid="{F4324886-8025-4EB5-BCAE-E196F53A4E64}" name="44331" dataDxfId="218"/>
    <tableColumn id="438" xr3:uid="{98A4A256-556E-4F38-B11C-F36D9FA5BB24}" name="44332" dataDxfId="217"/>
    <tableColumn id="439" xr3:uid="{DE441905-0EBA-4217-9E15-626415136F15}" name="44333" dataDxfId="216"/>
    <tableColumn id="440" xr3:uid="{006B86E1-3C2F-4903-9644-5AD7C7966DA1}" name="44334" dataDxfId="215"/>
    <tableColumn id="441" xr3:uid="{5AF24115-CF2F-4A7F-9CD5-1683ABF6B5AA}" name="44335" dataDxfId="214"/>
    <tableColumn id="442" xr3:uid="{B631DA99-C75B-4E1D-BC29-C08BD86592B5}" name="44336" dataDxfId="213"/>
    <tableColumn id="443" xr3:uid="{889D00C7-550B-457C-B13A-5C08A033DDEB}" name="44337" dataDxfId="212"/>
    <tableColumn id="444" xr3:uid="{F9D5FA70-D0D9-45D9-A8E9-9FCA60414B99}" name="44338" dataDxfId="211"/>
    <tableColumn id="445" xr3:uid="{13B2E188-F66A-4A5F-948D-35BE84EEBB95}" name="44339" dataDxfId="210"/>
    <tableColumn id="446" xr3:uid="{7615CA21-0463-4945-816B-477AF9BD2983}" name="44340" dataDxfId="209"/>
    <tableColumn id="447" xr3:uid="{DFD55CC3-21F6-43AE-BE4E-978716F4BB5E}" name="44341" dataDxfId="208"/>
    <tableColumn id="448" xr3:uid="{D764A311-79F5-43F5-8A31-D6C50F15E9C1}" name="44342" dataDxfId="207"/>
    <tableColumn id="449" xr3:uid="{74FE909D-43AB-417C-9CBB-42109C88E336}" name="44343" dataDxfId="206"/>
    <tableColumn id="450" xr3:uid="{8A1C2852-7C44-483A-9E6F-457DF391D379}" name="44344" dataDxfId="205"/>
    <tableColumn id="451" xr3:uid="{F2264125-ACE5-4203-A0CB-C70F1977E45F}" name="44345" dataDxfId="204"/>
    <tableColumn id="452" xr3:uid="{5A9741FF-C75B-4BE2-8AE3-106A0601AF92}" name="44346" dataDxfId="203"/>
    <tableColumn id="453" xr3:uid="{25B745BC-0FE2-4EAF-A195-0FB125361A4B}" name="44347" dataDxfId="202"/>
    <tableColumn id="454" xr3:uid="{ACEDC73E-EC94-4A3F-9573-08970FF6EF34}" name="44348" dataDxfId="201"/>
    <tableColumn id="455" xr3:uid="{C39203D8-E7D0-436A-A197-27593B549E1B}" name="44349" dataDxfId="200"/>
    <tableColumn id="456" xr3:uid="{8BB71634-32EE-4361-87ED-D1307CD664B0}" name="44350" dataDxfId="199"/>
    <tableColumn id="457" xr3:uid="{54B4BC4E-A39F-4360-AA1D-DC8E0DDF1EE6}" name="44351" dataDxfId="198"/>
    <tableColumn id="458" xr3:uid="{E158E35D-9552-4D6C-8189-2E02023DFD3E}" name="44352" dataDxfId="197"/>
    <tableColumn id="459" xr3:uid="{DAA058E5-6F1B-4CB7-A59E-0624B789A099}" name="44353" dataDxfId="196"/>
    <tableColumn id="460" xr3:uid="{0BB48C28-6C72-41D8-AA67-1E92835AC85C}" name="44354" dataDxfId="195"/>
    <tableColumn id="461" xr3:uid="{8E02F6A2-5BE5-4621-A033-06BA6EC09BF6}" name="44355" dataDxfId="194"/>
    <tableColumn id="462" xr3:uid="{6C5F5386-20D1-4FFF-8427-0E41C5B6E792}" name="44356" dataDxfId="193"/>
    <tableColumn id="463" xr3:uid="{562614E0-FB1D-4462-8F26-925BE9C494FB}" name="44357" dataDxfId="192"/>
    <tableColumn id="464" xr3:uid="{E09CF35E-846A-4CA1-8661-C475B6A241C9}" name="44358" dataDxfId="191"/>
    <tableColumn id="465" xr3:uid="{A1AE9053-01A3-4C4D-BFE3-D4A81D50AA17}" name="44359" dataDxfId="190"/>
    <tableColumn id="466" xr3:uid="{6556BD91-6634-48D1-AB0C-FBA92EF1B9AE}" name="44360" dataDxfId="189"/>
    <tableColumn id="467" xr3:uid="{71E310A1-E49D-4DF2-85F1-F75EBCCB1E03}" name="44361" dataDxfId="188"/>
    <tableColumn id="468" xr3:uid="{BA1C6A4E-F082-477C-8283-356D21EB193C}" name="44362" dataDxfId="187"/>
    <tableColumn id="469" xr3:uid="{2D819747-85D1-465F-80AC-D30506C951D7}" name="44363" dataDxfId="186"/>
    <tableColumn id="470" xr3:uid="{6BDAB379-17D7-452C-926D-BB9A33A6CA0A}" name="44364" dataDxfId="185"/>
    <tableColumn id="471" xr3:uid="{DF119340-835A-4BBB-8A0F-4AC9D205BFE4}" name="44365" dataDxfId="184"/>
    <tableColumn id="472" xr3:uid="{F3021B82-4228-4DDD-BC1A-7EC98AF45C73}" name="44366" dataDxfId="183"/>
    <tableColumn id="473" xr3:uid="{5A27AE99-DB1A-4AE4-9C52-1B23CDECCE62}" name="44367" dataDxfId="182"/>
    <tableColumn id="474" xr3:uid="{EA8ADF7A-A91C-46CB-8EE6-93CF68F84BA5}" name="44368" dataDxfId="181"/>
    <tableColumn id="475" xr3:uid="{17F62E87-978E-4AA3-BF71-78102B54F03B}" name="44369" dataDxfId="180"/>
    <tableColumn id="476" xr3:uid="{7BCC91FE-B7D0-4022-9C73-E37C29C68630}" name="44370" dataDxfId="179"/>
    <tableColumn id="477" xr3:uid="{12AE2B51-3036-425D-9B5A-60305158E171}" name="44371" dataDxfId="178"/>
    <tableColumn id="478" xr3:uid="{2D41B619-89D5-477D-95AD-211FDA26EC5E}" name="44372" dataDxfId="177"/>
    <tableColumn id="479" xr3:uid="{63B8F530-BF4E-48CE-B14A-CF7782AC8D13}" name="44373" dataDxfId="176"/>
    <tableColumn id="480" xr3:uid="{458F2AD1-B5CA-4AF4-B67D-ED57E9E694D1}" name="44374" dataDxfId="175"/>
    <tableColumn id="481" xr3:uid="{191BB0E4-A237-4A7B-9B10-ABBC08E8DAAE}" name="44375" dataDxfId="174"/>
    <tableColumn id="521" xr3:uid="{CD916E83-7296-42EB-846C-C677EAF1169B}" name="44376" dataDxfId="173"/>
    <tableColumn id="523" xr3:uid="{196F44AD-CD99-4A68-BE07-EF6170F0C96D}" name="44377" dataDxfId="172"/>
    <tableColumn id="524" xr3:uid="{E857AD02-655B-4B7E-9E41-A3CE7A4B44F7}" name="44378" dataDxfId="171"/>
    <tableColumn id="482" xr3:uid="{E80F7ED5-B479-4CF9-A27E-B00290FCFD8F}" name="44379" dataDxfId="170"/>
    <tableColumn id="483" xr3:uid="{2ABA25A5-4EA2-4F22-8601-CFE74C319E35}" name="44380" dataDxfId="169"/>
    <tableColumn id="484" xr3:uid="{D9916D70-B627-4C8E-AFCB-451684A4F760}" name="44381" dataDxfId="168"/>
    <tableColumn id="485" xr3:uid="{A60340FB-FC74-4A8B-83FE-22C72721AC0F}" name="44382" dataDxfId="167"/>
    <tableColumn id="486" xr3:uid="{5CE294DA-C2CA-444A-ADD3-069704F78312}" name="44383" dataDxfId="166"/>
    <tableColumn id="487" xr3:uid="{7BB07A52-7C51-478C-B232-BF382FDF3D3F}" name="44384" dataDxfId="165"/>
    <tableColumn id="488" xr3:uid="{E1033F00-55F4-43B1-9428-7A267CC675D8}" name="44385" dataDxfId="164"/>
    <tableColumn id="489" xr3:uid="{FD981683-7548-41EC-BC22-639E5FBA39E1}" name="44386" dataDxfId="163"/>
    <tableColumn id="490" xr3:uid="{A868EB07-8B9D-4361-8528-9A9A7A2E676F}" name="44387" dataDxfId="162"/>
    <tableColumn id="491" xr3:uid="{55A8BF02-9A49-4A53-B3F6-B5A766FD8E05}" name="44388" dataDxfId="161"/>
    <tableColumn id="492" xr3:uid="{9E70F988-33B0-438A-BB47-FE3CE6CF2A1D}" name="44389" dataDxfId="160"/>
    <tableColumn id="493" xr3:uid="{C3CA0DBE-CE97-4939-9D5B-58636D9C6C16}" name="44390" dataDxfId="159"/>
    <tableColumn id="494" xr3:uid="{BC16DD22-1807-46B4-B19F-C64DB78F34C3}" name="44391" dataDxfId="158"/>
    <tableColumn id="495" xr3:uid="{FF246013-9EF6-4C24-90CC-4E144BE17A71}" name="44392" dataDxfId="157"/>
    <tableColumn id="496" xr3:uid="{F5A35EDC-1892-4FA9-B24E-BC2047D363C4}" name="44393" dataDxfId="156"/>
    <tableColumn id="497" xr3:uid="{771440BE-A91B-4D5F-926D-B99A9458D5B4}" name="44394" dataDxfId="155"/>
    <tableColumn id="498" xr3:uid="{1181FC4B-6734-4566-8299-CA27635F24AA}" name="44395" dataDxfId="154"/>
    <tableColumn id="499" xr3:uid="{A2D5AA6B-4C57-405E-B7C5-1BE6803292A9}" name="44396" dataDxfId="153"/>
    <tableColumn id="500" xr3:uid="{0B08F909-DE1D-45FE-B4F6-CDCCEB23C2C4}" name="44397" dataDxfId="152"/>
    <tableColumn id="501" xr3:uid="{DC2B95D6-97CB-4146-8ABA-8E9CC38AB76C}" name="44398" dataDxfId="151"/>
    <tableColumn id="502" xr3:uid="{D2AF2A54-33DE-4BF6-A382-82EC6392CAF9}" name="44399" dataDxfId="150"/>
    <tableColumn id="503" xr3:uid="{DB16C7E9-9C5F-4712-A550-33CD59D1037E}" name="44400" dataDxfId="149"/>
    <tableColumn id="504" xr3:uid="{E49C1B7A-F3FF-418E-BE1C-AB92E56D3195}" name="44401" dataDxfId="148"/>
    <tableColumn id="505" xr3:uid="{31B9C49C-67B4-4EF6-BC9C-793FAE3B4D1E}" name="44402" dataDxfId="147"/>
    <tableColumn id="506" xr3:uid="{B39A5ABA-BAF5-4CC5-8DCB-F08E2BCE8C1A}" name="44403" dataDxfId="146"/>
    <tableColumn id="507" xr3:uid="{1E62A0A4-CDBC-42CC-9217-BC128AA8F19E}" name="44404" dataDxfId="145"/>
    <tableColumn id="508" xr3:uid="{2310E136-5E9A-425B-8899-5EE6137D707D}" name="44405" dataDxfId="144"/>
    <tableColumn id="509" xr3:uid="{6EB42F01-3E5C-47CD-A59C-391DDAC11CBB}" name="44406" dataDxfId="143"/>
    <tableColumn id="510" xr3:uid="{382DED7A-3638-442C-9DB1-3A0B749265CF}" name="44407" dataDxfId="142"/>
    <tableColumn id="511" xr3:uid="{FF99C58B-82F6-4208-AA49-26006C6B03E1}" name="44408" dataDxfId="141"/>
    <tableColumn id="512" xr3:uid="{8EF62AD7-FDB5-4652-B8D5-8A4C9E3D834F}" name="44409" dataDxfId="140"/>
    <tableColumn id="513" xr3:uid="{F13511E0-CDA8-4A48-B6AC-CFA6C92BA247}" name="44410" dataDxfId="139"/>
    <tableColumn id="514" xr3:uid="{445AACE1-D830-411E-9712-265A00B3F307}" name="44411" dataDxfId="138"/>
    <tableColumn id="515" xr3:uid="{A95AFC89-A8D3-47FB-891B-B3C6CCC6F5AC}" name="44412" dataDxfId="137"/>
    <tableColumn id="516" xr3:uid="{0CF7E3A9-082F-4389-9725-0B0713EC1891}" name="44413" dataDxfId="136"/>
    <tableColumn id="517" xr3:uid="{EB06FC32-60D1-4064-9803-FFDA3D800FD8}" name="44414" dataDxfId="135"/>
    <tableColumn id="518" xr3:uid="{81D8A973-B2E2-4D0B-BFCE-A77EF35A70CC}" name="44415" dataDxfId="134"/>
    <tableColumn id="519" xr3:uid="{1C64F648-EE44-4D5C-BFB4-1EC953F08332}" name="44416" dataDxfId="133"/>
    <tableColumn id="520" xr3:uid="{CE57AA63-F03E-4741-AFF1-F1E536D7A321}" name="44417" dataDxfId="132"/>
    <tableColumn id="1" xr3:uid="{E9379B82-0EB4-4382-9787-02C1FAB0FF29}" name="44418" dataDxfId="131"/>
    <tableColumn id="522" xr3:uid="{7358692F-E0D9-428A-A4ED-E6E72F782843}" name="44419" dataDxfId="130"/>
    <tableColumn id="2" xr3:uid="{872293F9-56F2-48AF-A039-A70B70A4B546}" name="44420" dataDxfId="129"/>
    <tableColumn id="3" xr3:uid="{E462AB1B-1472-4973-B094-13D137E6B66E}" name="44421" dataDxfId="128"/>
    <tableColumn id="525" xr3:uid="{B1811284-47D5-4533-95C8-B148A75E7D10}" name="44422" dataDxfId="127"/>
    <tableColumn id="526" xr3:uid="{187D09A1-08E7-4098-9C7E-C7C78B0B7E70}" name="44423" dataDxfId="126"/>
    <tableColumn id="527" xr3:uid="{4FB62F00-7C1F-4638-A347-C26276A52488}" name="44424" dataDxfId="125"/>
    <tableColumn id="528" xr3:uid="{38319CBB-BE32-4394-91AF-16225050F484}" name="44425" dataDxfId="124"/>
    <tableColumn id="529" xr3:uid="{2CE142C9-AFFB-4CCE-AEB1-782E39F4ECA0}" name="44426" dataDxfId="123"/>
    <tableColumn id="530" xr3:uid="{8F703CCA-B8BC-433E-A0C2-3FAAED2A1F98}" name="44427" dataDxfId="122"/>
    <tableColumn id="531" xr3:uid="{F1B341F0-ADB5-4CF2-A62A-BCD17ED43E84}" name="44428" dataDxfId="121"/>
    <tableColumn id="532" xr3:uid="{7A764A6D-6F78-45BA-9E96-0CFDB855178A}" name="44429" dataDxfId="120"/>
    <tableColumn id="533" xr3:uid="{D01F2D1E-57FA-4AEB-BAA8-E86CB04D3A59}" name="44430" dataDxfId="119"/>
    <tableColumn id="534" xr3:uid="{44A7D644-2A92-466A-940A-7EC2A21F965A}" name="44431" dataDxfId="118"/>
    <tableColumn id="535" xr3:uid="{9B683F6B-4617-4E9E-A58D-861D65679061}" name="44432" dataDxfId="117"/>
    <tableColumn id="536" xr3:uid="{A121DC36-4B79-4652-A61C-3B16EC8BAAC3}" name="44433" dataDxfId="116"/>
    <tableColumn id="537" xr3:uid="{5E24E0E8-D360-4498-893C-3079B34E46B6}" name="44434" dataDxfId="115"/>
    <tableColumn id="538" xr3:uid="{AFC5FB64-6C9B-4D94-B271-215ED5B86505}" name="44435" dataDxfId="114"/>
    <tableColumn id="539" xr3:uid="{C67FAEFC-5974-4220-8E62-3A19F7E94873}" name="44436" dataDxfId="113"/>
    <tableColumn id="540" xr3:uid="{E714CF8E-4A1E-459B-9CF8-E9B536D68AA5}" name="44437" dataDxfId="112"/>
    <tableColumn id="541" xr3:uid="{53A284EE-6C92-457B-A971-2EE7387034E3}" name="44438" dataDxfId="111"/>
    <tableColumn id="542" xr3:uid="{134CC82B-8CFA-4958-8671-BFF0BAFB974F}" name="44439" dataDxfId="110"/>
    <tableColumn id="543" xr3:uid="{5E4E997D-63C4-4E5E-A692-9A8C78C0ED95}" name="44440" dataDxfId="109"/>
    <tableColumn id="544" xr3:uid="{98186328-24C8-4230-8A62-1C2C93ACE221}" name="44441" dataDxfId="108"/>
    <tableColumn id="545" xr3:uid="{6673A11B-02B5-45BC-B178-A78C5E23EEFE}" name="44442" dataDxfId="107"/>
    <tableColumn id="546" xr3:uid="{92D17758-56AC-4ED0-9CFF-23BE724B4D28}" name="44443" dataDxfId="106"/>
    <tableColumn id="547" xr3:uid="{841A6B1E-6AD6-47A3-B3A9-FDA9D88E2D0B}" name="44444" dataDxfId="105"/>
    <tableColumn id="548" xr3:uid="{D6F3BDA8-B412-4151-9AFF-6A97AC4DB04D}" name="44445" dataDxfId="104"/>
    <tableColumn id="549" xr3:uid="{E6D93AE8-6B06-472E-AC9B-28EBD62CDC93}" name="44446" dataDxfId="103"/>
    <tableColumn id="550" xr3:uid="{443A5FDD-28E5-4490-9DC5-AA07BCBCEB5F}" name="44447" dataDxfId="102"/>
    <tableColumn id="551" xr3:uid="{6B38ACC5-17A4-4F8B-BCCE-D2B07F84C41E}" name="44448" dataDxfId="101"/>
    <tableColumn id="552" xr3:uid="{F4FBF73E-0D47-4B4C-8DBB-73CB0183B560}" name="44449" dataDxfId="100"/>
    <tableColumn id="553" xr3:uid="{729F0AF7-AE7B-466D-B6BA-C029E30324AD}" name="44450" dataDxfId="99"/>
    <tableColumn id="554" xr3:uid="{885A3604-BDE6-4950-A943-64AB35484952}" name="44451" dataDxfId="98"/>
    <tableColumn id="555" xr3:uid="{70527694-97CD-4C31-B6A8-51E2831778CE}" name="44452" dataDxfId="97"/>
    <tableColumn id="556" xr3:uid="{D41E7C99-939A-49F6-8E65-72ABC659C639}" name="44453" dataDxfId="96"/>
    <tableColumn id="557" xr3:uid="{2B850F92-6B91-40DC-9C19-0B02C676C0BE}" name="44454" dataDxfId="95"/>
    <tableColumn id="558" xr3:uid="{7ADA2D7F-0181-440F-85EE-EE9FB7D97A4F}" name="44455" dataDxfId="94"/>
    <tableColumn id="559" xr3:uid="{A9AB971F-7F6C-4897-87AE-79DC8CC31461}" name="44456" dataDxfId="93"/>
    <tableColumn id="560" xr3:uid="{D907FC84-07AE-44F1-B47D-77EF6F7BCC77}" name="44457" dataDxfId="92"/>
    <tableColumn id="561" xr3:uid="{5F4FCBD2-C1C6-4568-8C31-D0B8CC6E3476}" name="44458" dataDxfId="91"/>
    <tableColumn id="562" xr3:uid="{85A97816-86E2-4816-889B-5ACDEA8A277B}" name="44459" dataDxfId="90"/>
    <tableColumn id="563" xr3:uid="{A73233F1-DFA1-4802-BBC6-F66E153ADAC3}" name="44460" dataDxfId="89"/>
    <tableColumn id="564" xr3:uid="{702CD2DF-6C15-40A7-84FF-63CE636CF9E7}" name="44461" dataDxfId="88"/>
    <tableColumn id="565" xr3:uid="{80038373-CC36-4BB6-B36B-51077A997F9F}" name="44462" dataDxfId="87"/>
    <tableColumn id="566" xr3:uid="{057B14E4-0A2A-4234-AEC7-A90911D429E3}" name="44463" dataDxfId="86"/>
    <tableColumn id="567" xr3:uid="{7A250DD2-95B7-484F-BDF0-E66B57B4922D}" name="44464" dataDxfId="85"/>
    <tableColumn id="568" xr3:uid="{D2415461-46D3-4DD0-8FE5-691530866BE4}" name="44465" dataDxfId="84"/>
    <tableColumn id="569" xr3:uid="{FD8076F0-DFA4-4D59-BC4A-1CABE6865C2A}" name="44466" dataDxfId="83"/>
    <tableColumn id="570" xr3:uid="{9B6BC372-349B-4EE1-B3B3-78934DDD13FE}" name="44467" dataDxfId="82"/>
    <tableColumn id="571" xr3:uid="{A9B42492-FA0F-4161-8037-5378AA8F11A2}" name="44468" dataDxfId="81"/>
    <tableColumn id="572" xr3:uid="{B2592E23-29B7-45FA-B2AE-A1B7ABEFB75A}" name="44469" dataDxfId="80"/>
    <tableColumn id="573" xr3:uid="{22E6291D-7152-4A02-A0E0-8F7622290923}" name="44470" dataDxfId="79"/>
    <tableColumn id="574" xr3:uid="{AC22EF16-E37D-4E4E-A5FF-85B89A4CD04B}" name="44471" dataDxfId="78"/>
    <tableColumn id="575" xr3:uid="{00435663-EC5A-47D9-BA10-43CC7572A676}" name="44472" dataDxfId="77"/>
    <tableColumn id="576" xr3:uid="{FB20DEAC-FF9D-4365-BC66-3128D4F40295}" name="44473" dataDxfId="76"/>
    <tableColumn id="577" xr3:uid="{8BADE02D-1AA5-41CA-B152-790964AFE682}" name="44474" dataDxfId="75"/>
    <tableColumn id="578" xr3:uid="{FE87F7F0-D207-445A-B8D7-006EB6B55338}" name="44475" dataDxfId="74"/>
    <tableColumn id="579" xr3:uid="{69448ACB-5B9F-46CD-9572-66D7847A03EB}" name="44476" dataDxfId="73"/>
    <tableColumn id="580" xr3:uid="{2FF789CD-5119-4547-AD15-7F26EAECA219}" name="44477" dataDxfId="72"/>
    <tableColumn id="581" xr3:uid="{63D367BF-23C2-41D0-9E7B-A09554D06300}" name="44478" dataDxfId="71"/>
    <tableColumn id="582" xr3:uid="{500CFC77-EC33-442B-87EC-D82B68B164BB}" name="44479" dataDxfId="70"/>
    <tableColumn id="583" xr3:uid="{B4AB2425-1BD3-42B0-9208-DA6266DEB597}" name="44480" dataDxfId="69"/>
    <tableColumn id="584" xr3:uid="{79CA9336-DE48-42DC-9365-BB8AF618DEC7}" name="44481" dataDxfId="68"/>
    <tableColumn id="585" xr3:uid="{C3392ECF-1811-4DCF-9D8C-F5607864B445}" name="44482" dataDxfId="67"/>
    <tableColumn id="586" xr3:uid="{CE83E085-5420-4568-A12E-81A69157FC64}" name="44483" dataDxfId="66"/>
    <tableColumn id="587" xr3:uid="{41FFA58C-7437-4555-BCB2-1B5258EEBB36}" name="44484" dataDxfId="65"/>
    <tableColumn id="588" xr3:uid="{6EEE6D49-FE16-4A3A-BE44-ECD344C96A0C}" name="44485" dataDxfId="64"/>
    <tableColumn id="589" xr3:uid="{F48A55BB-BCDD-494D-AB1E-33D1745D33A3}" name="44486" dataDxfId="63"/>
    <tableColumn id="590" xr3:uid="{6599F6FE-1829-489A-805A-A88A2E106177}" name="44487" dataDxfId="62"/>
    <tableColumn id="591" xr3:uid="{6CBD275B-7A48-4C81-8A3F-C05C424A6127}" name="44488" dataDxfId="61"/>
    <tableColumn id="592" xr3:uid="{10A907D2-4D66-4CD4-B9E2-93370C2637D3}" name="44489" dataDxfId="60"/>
    <tableColumn id="593" xr3:uid="{86D11AD8-78F2-4962-8095-1B50FB55E829}" name="44490" dataDxfId="59"/>
    <tableColumn id="594" xr3:uid="{231A9981-EAEE-4ADA-858F-0BC05FB432D6}" name="44491" dataDxfId="58"/>
    <tableColumn id="595" xr3:uid="{040C8FAF-EFF9-4B03-B495-BD98B35E25AF}" name="44492" dataDxfId="57"/>
    <tableColumn id="596" xr3:uid="{5ED4779E-2A18-4A2C-AF1E-A353534EC22A}" name="44493" dataDxfId="56"/>
    <tableColumn id="597" xr3:uid="{FB3057DB-F3E3-445D-A586-90E232DE119D}" name="44494" dataDxfId="55"/>
    <tableColumn id="598" xr3:uid="{8C72BC8C-91FA-40B0-92B5-FE3573022648}" name="44495" dataDxfId="54"/>
    <tableColumn id="599" xr3:uid="{4AF8160C-D844-4C50-940B-777E4B9FB716}" name="44496" dataDxfId="53"/>
    <tableColumn id="600" xr3:uid="{2F1F437B-5A2E-4F4C-A058-1C1FA78EDC10}" name="44497" dataDxfId="52"/>
    <tableColumn id="601" xr3:uid="{ED8B57B9-4535-4864-919B-66DC6EE0E32A}" name="44498" dataDxfId="51"/>
    <tableColumn id="602" xr3:uid="{BC89D111-9B3A-4045-AE4B-73EA46A33AA3}" name="44499" dataDxfId="50"/>
    <tableColumn id="603" xr3:uid="{F61ABBF5-D0C3-4D23-8067-2C32E3BC7B9D}" name="44500" dataDxfId="49"/>
    <tableColumn id="604" xr3:uid="{C2C2A2B7-1287-4A6D-B22D-132EF3FD3E13}" name="44501" dataDxfId="48"/>
    <tableColumn id="605" xr3:uid="{FE1E2E83-2EDF-40C4-9AA2-53780AD67E31}" name="44502" dataDxfId="47"/>
    <tableColumn id="606" xr3:uid="{61FA9F31-ABA2-4C3F-827E-9D2702225DF0}" name="44503" dataDxfId="46"/>
    <tableColumn id="607" xr3:uid="{4D772565-30F2-4889-9879-2F3BCCAA4273}" name="44504" dataDxfId="45"/>
    <tableColumn id="608" xr3:uid="{C875B4B2-C84D-46D5-AC03-796768A55768}" name="44505" dataDxfId="44"/>
    <tableColumn id="609" xr3:uid="{E4ABEF58-B985-42AB-9CF9-3E69F3957374}" name="44506" dataDxfId="43"/>
    <tableColumn id="610" xr3:uid="{A37BA392-167B-4F44-8164-31B698454CB5}" name="44507" dataDxfId="42"/>
    <tableColumn id="611" xr3:uid="{9E10A91C-164B-4F0C-9497-3DACC25F8F32}" name="44508" dataDxfId="41"/>
    <tableColumn id="612" xr3:uid="{C2496DEA-FC0E-4A39-8F6F-F1592783226A}" name="44509" dataDxfId="40"/>
    <tableColumn id="613" xr3:uid="{AF17CB22-6EE4-43A8-8855-14CF71353A43}" name="44510" dataDxfId="39"/>
    <tableColumn id="614" xr3:uid="{5D15F929-1E7E-4C47-B8EB-A8603701D3B8}" name="44511" dataDxfId="38"/>
    <tableColumn id="615" xr3:uid="{7A5335C4-50F6-409F-9015-CC349EA91673}" name="44512" dataDxfId="37"/>
    <tableColumn id="616" xr3:uid="{52BE57EE-4C22-4F4F-A9E7-505925B79C1C}" name="44513" dataDxfId="36"/>
    <tableColumn id="617" xr3:uid="{590C6706-D924-409C-BDA7-5639303B0C74}" name="44514" dataDxfId="35"/>
    <tableColumn id="618" xr3:uid="{C58A8D02-0272-4F45-B021-F1264418FCE1}" name="44515" dataDxfId="34"/>
    <tableColumn id="619" xr3:uid="{BC646E84-AF72-4B46-BC5B-BAEEF75B22AC}" name="44516" dataDxfId="33"/>
    <tableColumn id="620" xr3:uid="{613DE64E-543B-4B42-95BA-1A3C9A33DA69}" name="44517" dataDxfId="32"/>
    <tableColumn id="621" xr3:uid="{B0E58B21-D471-46DB-A421-8FB10224D244}" name="44518" dataDxfId="31"/>
    <tableColumn id="622" xr3:uid="{90AACC3F-ED36-48BE-971B-2892AB6C7104}" name="44519" dataDxfId="30"/>
    <tableColumn id="623" xr3:uid="{AE5DA8EE-7A86-4ECC-A851-9114008AB9CE}" name="44520" dataDxfId="29"/>
    <tableColumn id="624" xr3:uid="{83DF18E0-DC48-4BF6-82DA-D3FCD3F40332}" name="44521" dataDxfId="28"/>
    <tableColumn id="625" xr3:uid="{3C7C843B-00D4-4893-9C94-5874C9B9DFE6}" name="44522" dataDxfId="27"/>
    <tableColumn id="626" xr3:uid="{9B25E487-1F8C-4F0B-9979-E5CA2EE8CEF8}" name="44523" dataDxfId="26"/>
    <tableColumn id="627" xr3:uid="{5FEC3A45-FC36-456B-82D9-B86ADD19F8D6}" name="44524" dataDxfId="25"/>
    <tableColumn id="628" xr3:uid="{F11BB778-559B-4297-B4B0-1DCEA259F9E9}" name="44525" dataDxfId="24"/>
    <tableColumn id="629" xr3:uid="{E6925C15-6206-42C2-90BF-1CDB8A8C2AC4}" name="44526" dataDxfId="23"/>
    <tableColumn id="630" xr3:uid="{25CBD251-3C40-4C9E-8CA6-97FE92114225}" name="44527" dataDxfId="22"/>
    <tableColumn id="631" xr3:uid="{30916352-C845-4A3A-B71A-87873CA7F39F}" name="44528" dataDxfId="21"/>
    <tableColumn id="632" xr3:uid="{67B49905-DD39-4729-ACD3-3174BFD73CE0}" name="44529" dataDxfId="20"/>
    <tableColumn id="633" xr3:uid="{ABDCF387-EA36-482F-8197-ED688F478A13}" name="44530" dataDxfId="19"/>
    <tableColumn id="634" xr3:uid="{EC5CCFCC-168A-4C83-A8D0-C3B5E75D9B0D}" name="44531" dataDxfId="18"/>
    <tableColumn id="635" xr3:uid="{BFDEA1DE-EAB1-4FDE-AF07-1DDA32CE9CC6}" name="44532" dataDxfId="17"/>
    <tableColumn id="636" xr3:uid="{EB28BDD7-6E16-404C-8A3E-160A0E66E381}" name="44533" dataDxfId="16"/>
    <tableColumn id="637" xr3:uid="{4E49388E-489D-46B5-A583-A0660F2AE0CC}" name="44534" dataDxfId="15"/>
    <tableColumn id="638" xr3:uid="{43BB53B1-5A1E-42EA-804A-7EEA6AF23A46}" name="44535" dataDxfId="14"/>
    <tableColumn id="639" xr3:uid="{A33EBC3A-B497-449D-88C2-B6BAB9E54F8C}" name="44536" dataDxfId="13"/>
    <tableColumn id="640" xr3:uid="{6DAAF656-09D2-4392-81BD-C564C9FE66A3}" name="44537" dataDxfId="12"/>
    <tableColumn id="641" xr3:uid="{EC83129E-B843-40D9-A588-E266B3D6EFFD}" name="44538" dataDxfId="11"/>
    <tableColumn id="643" xr3:uid="{20359DF9-6B98-4A2E-AD83-0486AC958C80}" name="44539"/>
    <tableColumn id="644" xr3:uid="{96D93DE8-9EAD-4501-89A4-6B9FCD96E88D}" name="44540"/>
    <tableColumn id="642" xr3:uid="{21089302-1395-407D-BD17-46983B5D1756}" name="44541" dataDxfId="10"/>
    <tableColumn id="645" xr3:uid="{C445367E-BE22-4AF2-B3AE-EE2C1E227803}" name="44542" dataDxfId="9"/>
    <tableColumn id="646" xr3:uid="{A808A0D3-E590-4769-91AE-5879D7536CE1}" name="44543" dataDxfId="8"/>
    <tableColumn id="647" xr3:uid="{02E7499A-EB5B-43E4-B2FF-16D97DF7C750}" name="44544" dataDxfId="7"/>
    <tableColumn id="648" xr3:uid="{32A681EA-2865-449A-AFA8-FEE45E73C962}" name="44545" dataDxfId="6"/>
    <tableColumn id="649" xr3:uid="{FFFF1666-23CE-4BA0-B4F5-404D068C6F63}" name="44546" dataDxfId="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13403" totalsRowShown="0" headerRowDxfId="4">
  <autoFilter ref="B1:E13403" xr:uid="{33900E45-6586-4B6C-8E19-0D444ECEC1AD}"/>
  <tableColumns count="4">
    <tableColumn id="1" xr3:uid="{A2DF4DA0-96FE-4D9A-9613-293918875CD8}" name="Fecha" dataDxfId="3"/>
    <tableColumn id="2" xr3:uid="{A93B3228-CF3B-4BC7-9619-5D94EB280483}" name="Corregimiento"/>
    <tableColumn id="3" xr3:uid="{FE1703DC-A7F0-440C-A046-CF88C48926F7}" name="Cod_Corregimiento" dataDxfId="2">
      <calculatedColumnFormula>VLOOKUP(Pag_Inicio_Corr_mas_casos[[#This Row],[Corregimiento]],Hoja3!$A$2:$D$676,4,0)</calculatedColumnFormula>
    </tableColumn>
    <tableColumn id="4" xr3:uid="{2A9725EA-FCA5-7948-89BF-88A90FD03AD8}" name="Casos_Diario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80D18F8-5168-4011-9098-214CFE5A4976}" name="Tabla7" displayName="Tabla7" ref="L7820:M7890" totalsRowShown="0">
  <autoFilter ref="L7820:M7890" xr:uid="{568A5268-322F-4D38-B97D-6DB4C92AECDB}"/>
  <sortState xmlns:xlrd2="http://schemas.microsoft.com/office/spreadsheetml/2017/richdata2" ref="L7821:M7890">
    <sortCondition descending="1" ref="M7820:M7890"/>
  </sortState>
  <tableColumns count="2">
    <tableColumn id="1" xr3:uid="{B7646D53-70E9-4472-B98B-FCC231E35F9F}" name="Columna1" dataDxfId="1"/>
    <tableColumn id="2" xr3:uid="{E2FEA50B-A0B3-4DCC-8E78-C60037183A58}" name="Columna2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646"/>
  <sheetViews>
    <sheetView workbookViewId="0">
      <pane xSplit="1" ySplit="1" topLeftCell="CA601" activePane="bottomRight" state="frozen"/>
      <selection pane="bottomRight" activeCell="CA646" sqref="CA646"/>
      <selection pane="bottomLeft" activeCell="A2" sqref="A2"/>
      <selection pane="topRight" activeCell="B1" sqref="B1"/>
    </sheetView>
  </sheetViews>
  <sheetFormatPr defaultColWidth="9.140625" defaultRowHeight="15"/>
  <cols>
    <col min="1" max="1" width="9.7109375" bestFit="1" customWidth="1"/>
    <col min="2" max="2" width="12.7109375" customWidth="1"/>
    <col min="3" max="3" width="25.7109375" style="4" customWidth="1"/>
    <col min="4" max="4" width="21.5703125" customWidth="1"/>
    <col min="5" max="5" width="23.28515625" style="4" customWidth="1"/>
    <col min="6" max="6" width="19.140625" customWidth="1"/>
    <col min="7" max="7" width="25.85546875" style="4" customWidth="1"/>
    <col min="8" max="8" width="21.7109375" customWidth="1"/>
    <col min="9" max="9" width="9.5703125" customWidth="1"/>
    <col min="10" max="10" width="16.7109375" customWidth="1"/>
    <col min="11" max="11" width="13.5703125" customWidth="1"/>
    <col min="12" max="12" width="16.140625" customWidth="1"/>
    <col min="13" max="13" width="11.140625" customWidth="1"/>
    <col min="14" max="14" width="16.85546875" customWidth="1"/>
    <col min="15" max="15" width="20.7109375" customWidth="1"/>
    <col min="16" max="16" width="23.28515625" customWidth="1"/>
    <col min="17" max="17" width="18.28515625" customWidth="1"/>
    <col min="18" max="18" width="17.42578125" customWidth="1"/>
    <col min="19" max="19" width="21.28515625" customWidth="1"/>
    <col min="20" max="20" width="24.28515625" customWidth="1"/>
    <col min="21" max="21" width="18.85546875" customWidth="1"/>
    <col min="22" max="22" width="20" style="4" customWidth="1"/>
    <col min="23" max="24" width="17.28515625" customWidth="1"/>
    <col min="25" max="25" width="17.28515625" style="20" customWidth="1"/>
    <col min="26" max="26" width="19.42578125" style="4" customWidth="1"/>
    <col min="27" max="27" width="25.85546875" customWidth="1"/>
    <col min="28" max="28" width="25.85546875" style="17" customWidth="1"/>
    <col min="29" max="29" width="25.85546875" style="16" customWidth="1"/>
    <col min="30" max="30" width="18.5703125" customWidth="1"/>
    <col min="31" max="31" width="25" customWidth="1"/>
    <col min="32" max="32" width="25" style="17" customWidth="1"/>
    <col min="33" max="33" width="25" style="16" customWidth="1"/>
    <col min="34" max="35" width="25" style="20" customWidth="1"/>
    <col min="36" max="36" width="25" style="4" customWidth="1"/>
    <col min="37" max="38" width="33.7109375" customWidth="1"/>
    <col min="39" max="40" width="33.7109375" style="20" customWidth="1"/>
    <col min="41" max="41" width="23.85546875" style="4" customWidth="1"/>
    <col min="42" max="43" width="32.5703125" customWidth="1"/>
    <col min="44" max="44" width="32.5703125" style="20" customWidth="1"/>
    <col min="45" max="45" width="22.7109375" style="4" customWidth="1"/>
    <col min="46" max="47" width="31.42578125" customWidth="1"/>
    <col min="48" max="48" width="31.42578125" style="20" customWidth="1"/>
    <col min="49" max="49" width="31.42578125" style="30" customWidth="1"/>
    <col min="50" max="50" width="22.28515625" style="4" customWidth="1"/>
    <col min="51" max="52" width="31" customWidth="1"/>
    <col min="53" max="53" width="31" style="20" customWidth="1"/>
    <col min="54" max="54" width="31" style="30" customWidth="1"/>
    <col min="55" max="56" width="31" style="16" customWidth="1"/>
    <col min="57" max="57" width="31" style="30" customWidth="1"/>
    <col min="58" max="59" width="31" style="20" customWidth="1"/>
    <col min="60" max="60" width="16.85546875" style="26" customWidth="1"/>
    <col min="61" max="61" width="16.85546875" customWidth="1"/>
    <col min="62" max="62" width="17.85546875" style="4" customWidth="1"/>
    <col min="63" max="63" width="17.85546875" customWidth="1"/>
    <col min="64" max="64" width="17.85546875" style="4" customWidth="1"/>
    <col min="65" max="65" width="17.85546875" customWidth="1"/>
    <col min="66" max="66" width="17.85546875" style="4" customWidth="1"/>
    <col min="67" max="67" width="17.85546875" customWidth="1"/>
    <col min="68" max="68" width="16.140625" style="4" customWidth="1"/>
    <col min="69" max="69" width="16.140625" customWidth="1"/>
    <col min="70" max="70" width="23" style="8" customWidth="1"/>
    <col min="71" max="71" width="23" style="16" customWidth="1"/>
    <col min="72" max="72" width="24" style="8" customWidth="1"/>
    <col min="73" max="73" width="24" style="16" customWidth="1"/>
    <col min="74" max="74" width="24" style="8" customWidth="1"/>
    <col min="75" max="75" width="24" style="16" customWidth="1"/>
    <col min="76" max="76" width="24" style="8" customWidth="1"/>
    <col min="77" max="77" width="24" style="16" customWidth="1"/>
    <col min="78" max="78" width="22.28515625" style="13" customWidth="1"/>
    <col min="79" max="79" width="24.28515625" customWidth="1"/>
  </cols>
  <sheetData>
    <row r="1" spans="1:79">
      <c r="A1" t="s">
        <v>0</v>
      </c>
      <c r="B1" t="s">
        <v>1</v>
      </c>
      <c r="C1" s="4" t="s">
        <v>2</v>
      </c>
      <c r="D1" t="s">
        <v>3</v>
      </c>
      <c r="E1" s="4" t="s">
        <v>4</v>
      </c>
      <c r="F1" t="s">
        <v>5</v>
      </c>
      <c r="G1" s="4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4" t="s">
        <v>21</v>
      </c>
      <c r="W1" t="s">
        <v>22</v>
      </c>
      <c r="X1" t="s">
        <v>23</v>
      </c>
      <c r="Y1" s="20" t="s">
        <v>24</v>
      </c>
      <c r="Z1" s="4" t="s">
        <v>25</v>
      </c>
      <c r="AA1" t="s">
        <v>26</v>
      </c>
      <c r="AB1" s="17" t="s">
        <v>27</v>
      </c>
      <c r="AC1" s="16" t="s">
        <v>28</v>
      </c>
      <c r="AD1" t="s">
        <v>29</v>
      </c>
      <c r="AE1" t="s">
        <v>30</v>
      </c>
      <c r="AF1" s="17" t="s">
        <v>31</v>
      </c>
      <c r="AG1" s="16" t="s">
        <v>32</v>
      </c>
      <c r="AH1" s="20" t="s">
        <v>33</v>
      </c>
      <c r="AI1" s="20" t="s">
        <v>34</v>
      </c>
      <c r="AJ1" s="4" t="s">
        <v>35</v>
      </c>
      <c r="AK1" t="s">
        <v>36</v>
      </c>
      <c r="AL1" t="s">
        <v>37</v>
      </c>
      <c r="AM1" s="20" t="s">
        <v>38</v>
      </c>
      <c r="AN1" s="20" t="s">
        <v>39</v>
      </c>
      <c r="AO1" s="4" t="s">
        <v>40</v>
      </c>
      <c r="AP1" t="s">
        <v>41</v>
      </c>
      <c r="AQ1" t="s">
        <v>42</v>
      </c>
      <c r="AR1" s="20" t="s">
        <v>43</v>
      </c>
      <c r="AS1" s="4" t="s">
        <v>44</v>
      </c>
      <c r="AT1" t="s">
        <v>45</v>
      </c>
      <c r="AU1" t="s">
        <v>46</v>
      </c>
      <c r="AV1" s="20" t="s">
        <v>47</v>
      </c>
      <c r="AW1" s="30" t="s">
        <v>48</v>
      </c>
      <c r="AX1" s="4" t="s">
        <v>49</v>
      </c>
      <c r="AY1" t="s">
        <v>50</v>
      </c>
      <c r="AZ1" t="s">
        <v>51</v>
      </c>
      <c r="BA1" s="20" t="s">
        <v>52</v>
      </c>
      <c r="BB1" s="30" t="s">
        <v>53</v>
      </c>
      <c r="BC1" s="16" t="s">
        <v>54</v>
      </c>
      <c r="BD1" s="16" t="s">
        <v>55</v>
      </c>
      <c r="BE1" s="30" t="s">
        <v>56</v>
      </c>
      <c r="BF1" s="20" t="s">
        <v>57</v>
      </c>
      <c r="BG1" s="20" t="s">
        <v>58</v>
      </c>
      <c r="BH1" s="25" t="s">
        <v>59</v>
      </c>
      <c r="BI1" s="28" t="s">
        <v>60</v>
      </c>
      <c r="BJ1" s="27" t="s">
        <v>61</v>
      </c>
      <c r="BK1" s="28" t="s">
        <v>62</v>
      </c>
      <c r="BL1" s="27" t="s">
        <v>63</v>
      </c>
      <c r="BM1" s="28" t="s">
        <v>64</v>
      </c>
      <c r="BN1" s="27" t="s">
        <v>65</v>
      </c>
      <c r="BO1" s="28" t="s">
        <v>66</v>
      </c>
      <c r="BP1" s="27" t="s">
        <v>67</v>
      </c>
      <c r="BQ1" s="28" t="s">
        <v>68</v>
      </c>
      <c r="BR1" s="10" t="s">
        <v>69</v>
      </c>
      <c r="BS1" s="14" t="s">
        <v>70</v>
      </c>
      <c r="BT1" s="10" t="s">
        <v>71</v>
      </c>
      <c r="BU1" s="14" t="s">
        <v>72</v>
      </c>
      <c r="BV1" s="10" t="s">
        <v>73</v>
      </c>
      <c r="BW1" s="14" t="s">
        <v>74</v>
      </c>
      <c r="BX1" s="10" t="s">
        <v>75</v>
      </c>
      <c r="BY1" s="14" t="s">
        <v>76</v>
      </c>
      <c r="BZ1" s="11" t="s">
        <v>77</v>
      </c>
      <c r="CA1" t="s">
        <v>78</v>
      </c>
    </row>
    <row r="2" spans="1:79">
      <c r="A2" s="1">
        <v>43899</v>
      </c>
      <c r="B2">
        <v>43899</v>
      </c>
      <c r="C2" s="4">
        <v>1</v>
      </c>
      <c r="D2">
        <v>1</v>
      </c>
      <c r="E2" s="4">
        <v>0</v>
      </c>
      <c r="F2">
        <v>0</v>
      </c>
      <c r="G2" s="4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4">
        <v>0</v>
      </c>
      <c r="X2">
        <f t="shared" ref="X2:X65" si="5">IFERROR(W2-W1,0)</f>
        <v>0</v>
      </c>
      <c r="Y2" s="20">
        <f t="shared" ref="Y2:Y33" si="6">IFERROR(V2/3.974,0)</f>
        <v>0</v>
      </c>
      <c r="AB2" s="17">
        <f t="shared" ref="AB2:AB33" si="7">IFERROR(Z2/V2,0)</f>
        <v>0</v>
      </c>
      <c r="AC2" s="16">
        <f t="shared" ref="AC2:AC65" si="8">IFERROR(AA2-AA1,0)</f>
        <v>0</v>
      </c>
      <c r="AF2" s="17">
        <f t="shared" ref="AF2:AF65" si="9">IFERROR(AD2/V2,0)</f>
        <v>0</v>
      </c>
      <c r="AG2" s="16">
        <f t="shared" ref="AG2:AG65" si="10">IFERROR(AE2-AE1,0)</f>
        <v>0</v>
      </c>
      <c r="AH2" s="20">
        <f t="shared" ref="AH2:AH33" si="11">IFERROR(AE2/W2,0)</f>
        <v>0</v>
      </c>
      <c r="AI2" s="20">
        <f t="shared" ref="AI2:AI33" si="12">IFERROR(AD2/3.974,0)</f>
        <v>0</v>
      </c>
      <c r="AL2">
        <f t="shared" ref="AL2:AL33" si="13">IFERROR(AJ2/AJ1,0)-1</f>
        <v>-1</v>
      </c>
      <c r="AM2" s="20">
        <f t="shared" ref="AM2:AM33" si="14">IFERROR(AJ2/3.974,0)</f>
        <v>0</v>
      </c>
      <c r="AN2" s="20">
        <f t="shared" ref="AN2:AN33" si="15">IFERROR(AJ2/C2," ")</f>
        <v>0</v>
      </c>
      <c r="AR2" s="20">
        <f t="shared" ref="AR2:AR33" si="16">IFERROR(AO2/3.974,0)</f>
        <v>0</v>
      </c>
      <c r="AU2">
        <f t="shared" ref="AU2:AU33" si="17">IFERROR(AS2/AS1,0)-1</f>
        <v>-1</v>
      </c>
      <c r="AV2" s="20">
        <f t="shared" ref="AV2:AV33" si="18">IFERROR(AS2/3.974,0)</f>
        <v>0</v>
      </c>
      <c r="AW2" s="30">
        <f t="shared" ref="AW2:AW33" si="19">IFERROR(AS2/C2," ")</f>
        <v>0</v>
      </c>
      <c r="AZ2">
        <f t="shared" ref="AZ2:AZ33" si="20">IFERROR(AX2/AX1,0)-1</f>
        <v>-1</v>
      </c>
      <c r="BA2" s="20">
        <f t="shared" ref="BA2:BA33" si="21">IFERROR(AX2/3.974,0)</f>
        <v>0</v>
      </c>
      <c r="BB2" s="30">
        <f t="shared" ref="BB2:BB33" si="22">IFERROR(AX2/C2," ")</f>
        <v>0</v>
      </c>
      <c r="BC2" s="16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16">
        <f t="shared" ref="BD2:BD65" si="23">IFERROR(BC2-BC1,0)</f>
        <v>0</v>
      </c>
      <c r="BE2" s="30">
        <f t="shared" ref="BE2:BE33" si="24">IFERROR(BC2/BC1,0)-1</f>
        <v>-1</v>
      </c>
      <c r="BF2" s="20">
        <f t="shared" ref="BF2:BF33" si="25">IFERROR(BC2/3.974,0)</f>
        <v>0</v>
      </c>
      <c r="BG2" s="20">
        <f t="shared" ref="BG2:BG33" si="26">IFERROR(BC2/C2," ")</f>
        <v>0</v>
      </c>
      <c r="BH2" s="26">
        <v>0</v>
      </c>
      <c r="BI2">
        <f t="shared" ref="BI2:BI65" si="27">IFERROR((BH2-BH1), 0)</f>
        <v>0</v>
      </c>
      <c r="BJ2" s="4">
        <v>1</v>
      </c>
      <c r="BK2">
        <f t="shared" ref="BK2:BK65" si="28">IFERROR((BJ2-BJ1),0)</f>
        <v>0</v>
      </c>
      <c r="BL2" s="4">
        <v>0</v>
      </c>
      <c r="BM2">
        <f t="shared" ref="BM2:BM65" si="29">IFERROR((BL2-BL1),0)</f>
        <v>0</v>
      </c>
      <c r="BN2" s="4">
        <v>0</v>
      </c>
      <c r="BO2">
        <f t="shared" ref="BO2:BO65" si="30">IFERROR((BN2-BN1),0)</f>
        <v>0</v>
      </c>
      <c r="BP2" s="4">
        <v>0</v>
      </c>
      <c r="BQ2">
        <f t="shared" ref="BQ2:BQ65" si="31">IFERROR((BP2-BP1),0)</f>
        <v>0</v>
      </c>
      <c r="BR2" s="9"/>
      <c r="BS2" s="15">
        <f t="shared" ref="BS2:BS65" si="32">IFERROR((BR2-BR1),0)</f>
        <v>0</v>
      </c>
      <c r="BT2" s="9"/>
      <c r="BU2" s="15">
        <f t="shared" ref="BU2:BU65" si="33">IFERROR((BT2-BT1),0)</f>
        <v>0</v>
      </c>
      <c r="BV2" s="9"/>
      <c r="BW2" s="15">
        <f t="shared" ref="BW2:BW65" si="34">IFERROR((BV2-BV1),0)</f>
        <v>0</v>
      </c>
      <c r="BX2" s="9"/>
      <c r="BY2" s="15">
        <f t="shared" ref="BY2:BY65" si="35">IFERROR((BX2-BX1),0)</f>
        <v>0</v>
      </c>
      <c r="BZ2" s="12"/>
      <c r="CA2" s="16">
        <f t="shared" ref="CA2:CA65" si="36">IFERROR((BZ2-BZ1),0)</f>
        <v>0</v>
      </c>
    </row>
    <row r="3" spans="1:79">
      <c r="A3" s="1">
        <v>43900</v>
      </c>
      <c r="B3">
        <v>43900</v>
      </c>
      <c r="C3" s="4">
        <v>8</v>
      </c>
      <c r="D3">
        <f t="shared" ref="D3:D66" si="37">IFERROR(C3-C2,"")</f>
        <v>7</v>
      </c>
      <c r="E3" s="4">
        <v>0</v>
      </c>
      <c r="F3">
        <f>E3-E2</f>
        <v>0</v>
      </c>
      <c r="G3" s="4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5">
        <v>146</v>
      </c>
      <c r="W3">
        <f>V3-V2</f>
        <v>146</v>
      </c>
      <c r="X3">
        <f t="shared" si="5"/>
        <v>146</v>
      </c>
      <c r="Y3" s="20">
        <f t="shared" si="6"/>
        <v>36.738802214393559</v>
      </c>
      <c r="Z3" s="4">
        <v>138</v>
      </c>
      <c r="AB3" s="17">
        <f t="shared" si="7"/>
        <v>0.9452054794520548</v>
      </c>
      <c r="AC3" s="16">
        <f t="shared" si="8"/>
        <v>0</v>
      </c>
      <c r="AD3">
        <f>V3-Z3</f>
        <v>8</v>
      </c>
      <c r="AF3" s="17">
        <f t="shared" si="9"/>
        <v>5.4794520547945202E-2</v>
      </c>
      <c r="AG3" s="16">
        <f t="shared" si="10"/>
        <v>0</v>
      </c>
      <c r="AH3" s="20">
        <f t="shared" si="11"/>
        <v>0</v>
      </c>
      <c r="AI3" s="20">
        <f t="shared" si="12"/>
        <v>2.0130850528434827</v>
      </c>
      <c r="AJ3" s="4">
        <v>6</v>
      </c>
      <c r="AL3">
        <f t="shared" si="13"/>
        <v>-1</v>
      </c>
      <c r="AM3" s="20">
        <f t="shared" si="14"/>
        <v>1.5098137896326118</v>
      </c>
      <c r="AN3" s="20">
        <f t="shared" si="15"/>
        <v>0.75</v>
      </c>
      <c r="AQ3">
        <f>IFERROR(AO3/AO2,0)-1</f>
        <v>-1</v>
      </c>
      <c r="AR3" s="20">
        <f t="shared" si="16"/>
        <v>0</v>
      </c>
      <c r="AS3" s="4">
        <v>1</v>
      </c>
      <c r="AT3">
        <f>AS3-AS2</f>
        <v>1</v>
      </c>
      <c r="AU3">
        <f t="shared" si="17"/>
        <v>-1</v>
      </c>
      <c r="AV3" s="20">
        <f t="shared" si="18"/>
        <v>0.25163563160543534</v>
      </c>
      <c r="AW3" s="30">
        <f t="shared" si="19"/>
        <v>0.125</v>
      </c>
      <c r="AX3" s="4">
        <v>0</v>
      </c>
      <c r="AY3">
        <f>AX3-AX2</f>
        <v>0</v>
      </c>
      <c r="AZ3">
        <f t="shared" si="20"/>
        <v>-1</v>
      </c>
      <c r="BA3" s="20">
        <f t="shared" si="21"/>
        <v>0</v>
      </c>
      <c r="BB3" s="30">
        <f t="shared" si="22"/>
        <v>0</v>
      </c>
      <c r="BC3" s="16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16">
        <f t="shared" si="23"/>
        <v>7</v>
      </c>
      <c r="BE3" s="30">
        <f t="shared" si="24"/>
        <v>-1</v>
      </c>
      <c r="BF3" s="20">
        <f t="shared" si="25"/>
        <v>1.7614494212380472</v>
      </c>
      <c r="BG3" s="20">
        <f t="shared" si="26"/>
        <v>0.875</v>
      </c>
      <c r="BH3" s="26">
        <v>0</v>
      </c>
      <c r="BI3">
        <f t="shared" si="27"/>
        <v>0</v>
      </c>
      <c r="BJ3" s="4">
        <v>3</v>
      </c>
      <c r="BK3">
        <f t="shared" si="28"/>
        <v>2</v>
      </c>
      <c r="BL3" s="4">
        <v>4</v>
      </c>
      <c r="BM3">
        <f t="shared" si="29"/>
        <v>4</v>
      </c>
      <c r="BN3" s="4">
        <v>1</v>
      </c>
      <c r="BO3">
        <f t="shared" si="30"/>
        <v>1</v>
      </c>
      <c r="BP3" s="4">
        <v>0</v>
      </c>
      <c r="BQ3">
        <f t="shared" si="31"/>
        <v>0</v>
      </c>
      <c r="BR3" s="9"/>
      <c r="BS3" s="15">
        <f t="shared" si="32"/>
        <v>0</v>
      </c>
      <c r="BT3" s="9"/>
      <c r="BU3" s="15">
        <f t="shared" si="33"/>
        <v>0</v>
      </c>
      <c r="BV3" s="9"/>
      <c r="BW3" s="15">
        <f t="shared" si="34"/>
        <v>0</v>
      </c>
      <c r="BX3" s="9"/>
      <c r="BY3" s="15">
        <f t="shared" si="35"/>
        <v>0</v>
      </c>
      <c r="BZ3" s="12"/>
      <c r="CA3" s="16">
        <f t="shared" si="36"/>
        <v>0</v>
      </c>
    </row>
    <row r="4" spans="1:79">
      <c r="A4" s="1">
        <v>43901</v>
      </c>
      <c r="B4">
        <v>43901</v>
      </c>
      <c r="C4" s="4">
        <v>14</v>
      </c>
      <c r="D4">
        <f t="shared" si="37"/>
        <v>6</v>
      </c>
      <c r="E4" s="4">
        <v>1</v>
      </c>
      <c r="F4">
        <f t="shared" ref="F4:F35" si="45">E4-E3</f>
        <v>1</v>
      </c>
      <c r="G4" s="4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5">
        <v>194</v>
      </c>
      <c r="W4">
        <f t="shared" ref="W4:W67" si="47">V4-V3</f>
        <v>48</v>
      </c>
      <c r="X4">
        <f t="shared" si="5"/>
        <v>-98</v>
      </c>
      <c r="Y4" s="20">
        <f t="shared" si="6"/>
        <v>48.817312531454455</v>
      </c>
      <c r="Z4" s="4">
        <v>180</v>
      </c>
      <c r="AA4">
        <f>Z4-Z3</f>
        <v>42</v>
      </c>
      <c r="AB4" s="17">
        <f t="shared" si="7"/>
        <v>0.92783505154639179</v>
      </c>
      <c r="AC4" s="16">
        <f t="shared" si="8"/>
        <v>42</v>
      </c>
      <c r="AD4">
        <f t="shared" ref="AD4:AD67" si="48">V4-Z4</f>
        <v>14</v>
      </c>
      <c r="AE4">
        <f>AD4-AD3</f>
        <v>6</v>
      </c>
      <c r="AF4" s="17">
        <f t="shared" si="9"/>
        <v>7.2164948453608241E-2</v>
      </c>
      <c r="AG4" s="16">
        <f t="shared" si="10"/>
        <v>6</v>
      </c>
      <c r="AH4" s="20">
        <f t="shared" si="11"/>
        <v>0.125</v>
      </c>
      <c r="AI4" s="20">
        <f t="shared" si="12"/>
        <v>3.5228988424760943</v>
      </c>
      <c r="AJ4" s="4">
        <v>9</v>
      </c>
      <c r="AK4">
        <f>AJ4-AJ3</f>
        <v>3</v>
      </c>
      <c r="AL4">
        <f t="shared" si="13"/>
        <v>0.5</v>
      </c>
      <c r="AM4" s="20">
        <f t="shared" si="14"/>
        <v>2.2647206844489181</v>
      </c>
      <c r="AN4" s="20">
        <f t="shared" si="15"/>
        <v>0.6428571428571429</v>
      </c>
      <c r="AP4">
        <f>AO4-AO3</f>
        <v>0</v>
      </c>
      <c r="AQ4">
        <f t="shared" ref="AQ4:AQ67" si="49">IFERROR(AO4/AO3,0)-1</f>
        <v>-1</v>
      </c>
      <c r="AR4" s="20">
        <f t="shared" si="16"/>
        <v>0</v>
      </c>
      <c r="AT4">
        <f t="shared" ref="AT4:AT67" si="50">AS4-AS3</f>
        <v>-1</v>
      </c>
      <c r="AU4">
        <f t="shared" si="17"/>
        <v>-1</v>
      </c>
      <c r="AV4" s="20">
        <f t="shared" si="18"/>
        <v>0</v>
      </c>
      <c r="AW4" s="30">
        <f t="shared" si="19"/>
        <v>0</v>
      </c>
      <c r="AX4" s="4">
        <v>2</v>
      </c>
      <c r="AY4">
        <f t="shared" ref="AY4:AY67" si="51">AX4-AX3</f>
        <v>2</v>
      </c>
      <c r="AZ4">
        <f t="shared" si="20"/>
        <v>-1</v>
      </c>
      <c r="BA4" s="20">
        <f t="shared" si="21"/>
        <v>0.50327126321087068</v>
      </c>
      <c r="BB4" s="30">
        <f t="shared" si="22"/>
        <v>0.14285714285714285</v>
      </c>
      <c r="BC4" s="16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16">
        <f t="shared" si="23"/>
        <v>4</v>
      </c>
      <c r="BE4" s="30">
        <f t="shared" si="24"/>
        <v>0.5714285714285714</v>
      </c>
      <c r="BF4" s="20">
        <f t="shared" si="25"/>
        <v>2.7679919476597883</v>
      </c>
      <c r="BG4" s="20">
        <f t="shared" si="26"/>
        <v>0.7857142857142857</v>
      </c>
      <c r="BH4" s="26">
        <v>0</v>
      </c>
      <c r="BI4">
        <f t="shared" si="27"/>
        <v>0</v>
      </c>
      <c r="BJ4" s="4">
        <v>5</v>
      </c>
      <c r="BK4">
        <f t="shared" si="28"/>
        <v>2</v>
      </c>
      <c r="BL4" s="4">
        <v>7</v>
      </c>
      <c r="BM4">
        <f t="shared" si="29"/>
        <v>3</v>
      </c>
      <c r="BN4" s="4">
        <v>2</v>
      </c>
      <c r="BO4">
        <f t="shared" si="30"/>
        <v>1</v>
      </c>
      <c r="BP4" s="4">
        <v>0</v>
      </c>
      <c r="BQ4">
        <f t="shared" si="31"/>
        <v>0</v>
      </c>
      <c r="BR4" s="9"/>
      <c r="BS4" s="15">
        <f t="shared" si="32"/>
        <v>0</v>
      </c>
      <c r="BT4" s="9"/>
      <c r="BU4" s="15">
        <f t="shared" si="33"/>
        <v>0</v>
      </c>
      <c r="BV4" s="9"/>
      <c r="BW4" s="15">
        <f t="shared" si="34"/>
        <v>0</v>
      </c>
      <c r="BX4" s="9"/>
      <c r="BY4" s="15">
        <f t="shared" si="35"/>
        <v>0</v>
      </c>
      <c r="BZ4" s="12"/>
      <c r="CA4" s="16">
        <f t="shared" si="36"/>
        <v>0</v>
      </c>
    </row>
    <row r="5" spans="1:79">
      <c r="A5" s="1">
        <v>43902</v>
      </c>
      <c r="B5">
        <v>43902</v>
      </c>
      <c r="C5" s="4">
        <v>27</v>
      </c>
      <c r="D5">
        <f t="shared" si="37"/>
        <v>13</v>
      </c>
      <c r="E5" s="4">
        <v>1</v>
      </c>
      <c r="F5">
        <f t="shared" si="45"/>
        <v>0</v>
      </c>
      <c r="G5" s="4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5">
        <v>401</v>
      </c>
      <c r="W5">
        <f t="shared" si="47"/>
        <v>207</v>
      </c>
      <c r="X5">
        <f t="shared" si="5"/>
        <v>159</v>
      </c>
      <c r="Y5" s="20">
        <f t="shared" si="6"/>
        <v>100.90588827377957</v>
      </c>
      <c r="Z5" s="4">
        <v>374</v>
      </c>
      <c r="AA5">
        <f t="shared" ref="AA5:AA68" si="52">Z5-Z4</f>
        <v>194</v>
      </c>
      <c r="AB5" s="17">
        <f t="shared" si="7"/>
        <v>0.93266832917705733</v>
      </c>
      <c r="AC5" s="16">
        <f t="shared" si="8"/>
        <v>152</v>
      </c>
      <c r="AD5">
        <f t="shared" si="48"/>
        <v>27</v>
      </c>
      <c r="AE5">
        <f t="shared" ref="AE5:AE68" si="53">AD5-AD4</f>
        <v>13</v>
      </c>
      <c r="AF5" s="17">
        <f t="shared" si="9"/>
        <v>6.7331670822942641E-2</v>
      </c>
      <c r="AG5" s="16">
        <f t="shared" si="10"/>
        <v>7</v>
      </c>
      <c r="AH5" s="20">
        <f t="shared" si="11"/>
        <v>6.280193236714976E-2</v>
      </c>
      <c r="AI5" s="20">
        <f t="shared" si="12"/>
        <v>6.7941620533467537</v>
      </c>
      <c r="AJ5" s="4">
        <v>21</v>
      </c>
      <c r="AK5">
        <f t="shared" ref="AK5:AK68" si="54">AJ5-AJ4</f>
        <v>12</v>
      </c>
      <c r="AL5">
        <f t="shared" si="13"/>
        <v>1.3333333333333335</v>
      </c>
      <c r="AM5" s="20">
        <f t="shared" si="14"/>
        <v>5.2843482637141417</v>
      </c>
      <c r="AN5" s="20">
        <f t="shared" si="15"/>
        <v>0.77777777777777779</v>
      </c>
      <c r="AP5">
        <f>AO5-AO4</f>
        <v>0</v>
      </c>
      <c r="AQ5">
        <f t="shared" si="49"/>
        <v>-1</v>
      </c>
      <c r="AR5" s="20">
        <f t="shared" si="16"/>
        <v>0</v>
      </c>
      <c r="AS5" s="4">
        <v>3</v>
      </c>
      <c r="AT5">
        <f t="shared" si="50"/>
        <v>3</v>
      </c>
      <c r="AU5">
        <f t="shared" si="17"/>
        <v>-1</v>
      </c>
      <c r="AV5" s="20">
        <f t="shared" si="18"/>
        <v>0.75490689481630591</v>
      </c>
      <c r="AW5" s="30">
        <f t="shared" si="19"/>
        <v>0.1111111111111111</v>
      </c>
      <c r="AX5" s="4">
        <v>2</v>
      </c>
      <c r="AY5">
        <f t="shared" si="51"/>
        <v>0</v>
      </c>
      <c r="AZ5">
        <f t="shared" si="20"/>
        <v>0</v>
      </c>
      <c r="BA5" s="20">
        <f t="shared" si="21"/>
        <v>0.50327126321087068</v>
      </c>
      <c r="BB5" s="30">
        <f t="shared" si="22"/>
        <v>7.407407407407407E-2</v>
      </c>
      <c r="BC5" s="16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16">
        <f t="shared" si="23"/>
        <v>15</v>
      </c>
      <c r="BE5" s="30">
        <f t="shared" si="24"/>
        <v>1.3636363636363638</v>
      </c>
      <c r="BF5" s="20">
        <f t="shared" si="25"/>
        <v>6.5425264217413179</v>
      </c>
      <c r="BG5" s="20">
        <f t="shared" si="26"/>
        <v>0.96296296296296291</v>
      </c>
      <c r="BH5" s="26">
        <v>1</v>
      </c>
      <c r="BI5">
        <f t="shared" si="27"/>
        <v>1</v>
      </c>
      <c r="BJ5" s="4">
        <v>11</v>
      </c>
      <c r="BK5">
        <f t="shared" si="28"/>
        <v>6</v>
      </c>
      <c r="BL5" s="4">
        <v>10</v>
      </c>
      <c r="BM5">
        <f t="shared" si="29"/>
        <v>3</v>
      </c>
      <c r="BN5" s="4">
        <v>5</v>
      </c>
      <c r="BO5">
        <f t="shared" si="30"/>
        <v>3</v>
      </c>
      <c r="BP5" s="4">
        <v>0</v>
      </c>
      <c r="BQ5">
        <f t="shared" si="31"/>
        <v>0</v>
      </c>
      <c r="BR5" s="9"/>
      <c r="BS5" s="15">
        <f t="shared" si="32"/>
        <v>0</v>
      </c>
      <c r="BT5" s="9"/>
      <c r="BU5" s="15">
        <f t="shared" si="33"/>
        <v>0</v>
      </c>
      <c r="BV5" s="9"/>
      <c r="BW5" s="15">
        <f t="shared" si="34"/>
        <v>0</v>
      </c>
      <c r="BX5" s="9"/>
      <c r="BY5" s="15">
        <f t="shared" si="35"/>
        <v>0</v>
      </c>
      <c r="BZ5" s="12"/>
      <c r="CA5" s="16">
        <f t="shared" si="36"/>
        <v>0</v>
      </c>
    </row>
    <row r="6" spans="1:79">
      <c r="A6" s="1">
        <v>43903</v>
      </c>
      <c r="B6">
        <v>43903</v>
      </c>
      <c r="C6" s="4">
        <v>36</v>
      </c>
      <c r="D6">
        <f t="shared" si="37"/>
        <v>9</v>
      </c>
      <c r="E6" s="4">
        <v>1</v>
      </c>
      <c r="F6">
        <f t="shared" si="45"/>
        <v>0</v>
      </c>
      <c r="G6" s="4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5">
        <v>649</v>
      </c>
      <c r="W6">
        <f t="shared" si="47"/>
        <v>248</v>
      </c>
      <c r="X6">
        <f t="shared" si="5"/>
        <v>41</v>
      </c>
      <c r="Y6" s="20">
        <f t="shared" si="6"/>
        <v>163.31152491192753</v>
      </c>
      <c r="Z6" s="4">
        <v>613</v>
      </c>
      <c r="AA6">
        <f t="shared" si="52"/>
        <v>239</v>
      </c>
      <c r="AB6" s="17">
        <f t="shared" si="7"/>
        <v>0.94453004622496151</v>
      </c>
      <c r="AC6" s="16">
        <f t="shared" si="8"/>
        <v>45</v>
      </c>
      <c r="AD6">
        <f t="shared" si="48"/>
        <v>36</v>
      </c>
      <c r="AE6">
        <f t="shared" si="53"/>
        <v>9</v>
      </c>
      <c r="AF6" s="17">
        <f t="shared" si="9"/>
        <v>5.5469953775038522E-2</v>
      </c>
      <c r="AG6" s="16">
        <f t="shared" si="10"/>
        <v>-4</v>
      </c>
      <c r="AH6" s="20">
        <f t="shared" si="11"/>
        <v>3.6290322580645164E-2</v>
      </c>
      <c r="AI6" s="20">
        <f t="shared" si="12"/>
        <v>9.0588827377956722</v>
      </c>
      <c r="AJ6" s="4">
        <v>30</v>
      </c>
      <c r="AK6">
        <f t="shared" si="54"/>
        <v>9</v>
      </c>
      <c r="AL6">
        <f t="shared" si="13"/>
        <v>0.4285714285714286</v>
      </c>
      <c r="AM6" s="20">
        <f t="shared" si="14"/>
        <v>7.5490689481630593</v>
      </c>
      <c r="AN6" s="20">
        <f t="shared" si="15"/>
        <v>0.83333333333333337</v>
      </c>
      <c r="AP6">
        <f t="shared" ref="AP6:AP69" si="55">AO6-AO5</f>
        <v>0</v>
      </c>
      <c r="AQ6">
        <f t="shared" si="49"/>
        <v>-1</v>
      </c>
      <c r="AR6" s="20">
        <f t="shared" si="16"/>
        <v>0</v>
      </c>
      <c r="AT6">
        <f t="shared" si="50"/>
        <v>-3</v>
      </c>
      <c r="AU6">
        <f t="shared" si="17"/>
        <v>-1</v>
      </c>
      <c r="AV6" s="20">
        <f t="shared" si="18"/>
        <v>0</v>
      </c>
      <c r="AW6" s="30">
        <f t="shared" si="19"/>
        <v>0</v>
      </c>
      <c r="AX6" s="4">
        <v>2</v>
      </c>
      <c r="AY6">
        <f t="shared" si="51"/>
        <v>0</v>
      </c>
      <c r="AZ6">
        <f t="shared" si="20"/>
        <v>0</v>
      </c>
      <c r="BA6" s="20">
        <f t="shared" si="21"/>
        <v>0.50327126321087068</v>
      </c>
      <c r="BB6" s="30">
        <f t="shared" si="22"/>
        <v>5.5555555555555552E-2</v>
      </c>
      <c r="BC6" s="16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16">
        <f t="shared" si="23"/>
        <v>6</v>
      </c>
      <c r="BE6" s="30">
        <f t="shared" si="24"/>
        <v>0.23076923076923084</v>
      </c>
      <c r="BF6" s="20">
        <f t="shared" si="25"/>
        <v>8.0523402113739309</v>
      </c>
      <c r="BG6" s="20">
        <f t="shared" si="26"/>
        <v>0.88888888888888884</v>
      </c>
      <c r="BH6" s="26">
        <v>2</v>
      </c>
      <c r="BI6">
        <f t="shared" si="27"/>
        <v>1</v>
      </c>
      <c r="BJ6" s="4">
        <v>15</v>
      </c>
      <c r="BK6">
        <f t="shared" si="28"/>
        <v>4</v>
      </c>
      <c r="BL6" s="4">
        <v>14</v>
      </c>
      <c r="BM6">
        <f t="shared" si="29"/>
        <v>4</v>
      </c>
      <c r="BN6" s="4">
        <v>5</v>
      </c>
      <c r="BO6">
        <f t="shared" si="30"/>
        <v>0</v>
      </c>
      <c r="BP6" s="4">
        <v>0</v>
      </c>
      <c r="BQ6">
        <f t="shared" si="31"/>
        <v>0</v>
      </c>
      <c r="BR6" s="9"/>
      <c r="BS6" s="15">
        <f t="shared" si="32"/>
        <v>0</v>
      </c>
      <c r="BT6" s="9"/>
      <c r="BU6" s="15">
        <f t="shared" si="33"/>
        <v>0</v>
      </c>
      <c r="BV6" s="9"/>
      <c r="BW6" s="15">
        <f t="shared" si="34"/>
        <v>0</v>
      </c>
      <c r="BX6" s="9"/>
      <c r="BY6" s="15">
        <f t="shared" si="35"/>
        <v>0</v>
      </c>
      <c r="BZ6" s="12"/>
      <c r="CA6" s="16">
        <f t="shared" si="36"/>
        <v>0</v>
      </c>
    </row>
    <row r="7" spans="1:79">
      <c r="A7" s="1">
        <v>43904</v>
      </c>
      <c r="B7">
        <v>43904</v>
      </c>
      <c r="C7" s="4">
        <v>43</v>
      </c>
      <c r="D7">
        <f t="shared" si="37"/>
        <v>7</v>
      </c>
      <c r="E7" s="4">
        <v>1</v>
      </c>
      <c r="F7">
        <f t="shared" si="45"/>
        <v>0</v>
      </c>
      <c r="G7" s="4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5">
        <v>857</v>
      </c>
      <c r="W7">
        <f t="shared" si="47"/>
        <v>208</v>
      </c>
      <c r="X7">
        <f t="shared" si="5"/>
        <v>-40</v>
      </c>
      <c r="Y7" s="20">
        <f t="shared" si="6"/>
        <v>215.65173628585808</v>
      </c>
      <c r="Z7" s="4">
        <v>814</v>
      </c>
      <c r="AA7">
        <f t="shared" si="52"/>
        <v>201</v>
      </c>
      <c r="AB7" s="17">
        <f t="shared" si="7"/>
        <v>0.94982497082847139</v>
      </c>
      <c r="AC7" s="16">
        <f t="shared" si="8"/>
        <v>-38</v>
      </c>
      <c r="AD7">
        <f t="shared" si="48"/>
        <v>43</v>
      </c>
      <c r="AE7">
        <f t="shared" si="53"/>
        <v>7</v>
      </c>
      <c r="AF7" s="17">
        <f t="shared" si="9"/>
        <v>5.0175029171528586E-2</v>
      </c>
      <c r="AG7" s="16">
        <f t="shared" si="10"/>
        <v>-2</v>
      </c>
      <c r="AH7" s="20">
        <f t="shared" si="11"/>
        <v>3.3653846153846152E-2</v>
      </c>
      <c r="AI7" s="20">
        <f t="shared" si="12"/>
        <v>10.820332159033718</v>
      </c>
      <c r="AJ7" s="4">
        <v>37</v>
      </c>
      <c r="AK7">
        <f t="shared" si="54"/>
        <v>7</v>
      </c>
      <c r="AL7">
        <f t="shared" si="13"/>
        <v>0.23333333333333339</v>
      </c>
      <c r="AM7" s="20">
        <f t="shared" si="14"/>
        <v>9.3105183694011071</v>
      </c>
      <c r="AN7" s="20">
        <f t="shared" si="15"/>
        <v>0.86046511627906974</v>
      </c>
      <c r="AP7">
        <f t="shared" si="55"/>
        <v>0</v>
      </c>
      <c r="AQ7">
        <f t="shared" si="49"/>
        <v>-1</v>
      </c>
      <c r="AR7" s="20">
        <f t="shared" si="16"/>
        <v>0</v>
      </c>
      <c r="AS7" s="4">
        <v>3</v>
      </c>
      <c r="AT7">
        <f t="shared" si="50"/>
        <v>3</v>
      </c>
      <c r="AU7">
        <f t="shared" si="17"/>
        <v>-1</v>
      </c>
      <c r="AV7" s="20">
        <f t="shared" si="18"/>
        <v>0.75490689481630591</v>
      </c>
      <c r="AW7" s="30">
        <f t="shared" si="19"/>
        <v>6.9767441860465115E-2</v>
      </c>
      <c r="AX7" s="4">
        <v>2</v>
      </c>
      <c r="AY7">
        <f t="shared" si="51"/>
        <v>0</v>
      </c>
      <c r="AZ7">
        <f t="shared" si="20"/>
        <v>0</v>
      </c>
      <c r="BA7" s="20">
        <f t="shared" si="21"/>
        <v>0.50327126321087068</v>
      </c>
      <c r="BB7" s="30">
        <f t="shared" si="22"/>
        <v>4.6511627906976744E-2</v>
      </c>
      <c r="BC7" s="16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16">
        <f t="shared" si="23"/>
        <v>10</v>
      </c>
      <c r="BE7" s="30">
        <f t="shared" si="24"/>
        <v>0.3125</v>
      </c>
      <c r="BF7" s="20">
        <f t="shared" si="25"/>
        <v>10.568696527428283</v>
      </c>
      <c r="BG7" s="20">
        <f t="shared" si="26"/>
        <v>0.97674418604651159</v>
      </c>
      <c r="BH7" s="26">
        <v>2</v>
      </c>
      <c r="BI7">
        <f t="shared" si="27"/>
        <v>0</v>
      </c>
      <c r="BJ7" s="4">
        <v>15</v>
      </c>
      <c r="BK7">
        <f t="shared" si="28"/>
        <v>0</v>
      </c>
      <c r="BL7" s="4">
        <v>20</v>
      </c>
      <c r="BM7">
        <f t="shared" si="29"/>
        <v>6</v>
      </c>
      <c r="BN7" s="4">
        <v>6</v>
      </c>
      <c r="BO7">
        <f t="shared" si="30"/>
        <v>1</v>
      </c>
      <c r="BP7" s="4">
        <v>0</v>
      </c>
      <c r="BQ7">
        <f t="shared" si="31"/>
        <v>0</v>
      </c>
      <c r="BR7" s="9"/>
      <c r="BS7" s="15">
        <f t="shared" si="32"/>
        <v>0</v>
      </c>
      <c r="BT7" s="9"/>
      <c r="BU7" s="15">
        <f t="shared" si="33"/>
        <v>0</v>
      </c>
      <c r="BV7" s="9"/>
      <c r="BW7" s="15">
        <f t="shared" si="34"/>
        <v>0</v>
      </c>
      <c r="BX7" s="9"/>
      <c r="BY7" s="15">
        <f t="shared" si="35"/>
        <v>0</v>
      </c>
      <c r="BZ7" s="12"/>
      <c r="CA7" s="16">
        <f t="shared" si="36"/>
        <v>0</v>
      </c>
    </row>
    <row r="8" spans="1:79">
      <c r="A8" s="1">
        <v>43905</v>
      </c>
      <c r="B8">
        <v>43905</v>
      </c>
      <c r="C8" s="4">
        <v>55</v>
      </c>
      <c r="D8">
        <f t="shared" si="37"/>
        <v>12</v>
      </c>
      <c r="E8" s="4">
        <v>1</v>
      </c>
      <c r="F8">
        <f t="shared" si="45"/>
        <v>0</v>
      </c>
      <c r="G8" s="4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5">
        <v>976</v>
      </c>
      <c r="W8">
        <f t="shared" si="47"/>
        <v>119</v>
      </c>
      <c r="X8">
        <f t="shared" si="5"/>
        <v>-89</v>
      </c>
      <c r="Y8" s="20">
        <f t="shared" si="6"/>
        <v>245.59637644690486</v>
      </c>
      <c r="Z8" s="4">
        <v>921</v>
      </c>
      <c r="AA8">
        <f t="shared" si="52"/>
        <v>107</v>
      </c>
      <c r="AB8" s="17">
        <f t="shared" si="7"/>
        <v>0.94364754098360659</v>
      </c>
      <c r="AC8" s="16">
        <f t="shared" si="8"/>
        <v>-94</v>
      </c>
      <c r="AD8">
        <f t="shared" si="48"/>
        <v>55</v>
      </c>
      <c r="AE8">
        <f t="shared" si="53"/>
        <v>12</v>
      </c>
      <c r="AF8" s="17">
        <f t="shared" si="9"/>
        <v>5.6352459016393443E-2</v>
      </c>
      <c r="AG8" s="16">
        <f t="shared" si="10"/>
        <v>5</v>
      </c>
      <c r="AH8" s="20">
        <f t="shared" si="11"/>
        <v>0.10084033613445378</v>
      </c>
      <c r="AI8" s="20">
        <f t="shared" si="12"/>
        <v>13.839959738298942</v>
      </c>
      <c r="AJ8" s="4">
        <v>44</v>
      </c>
      <c r="AK8">
        <f t="shared" si="54"/>
        <v>7</v>
      </c>
      <c r="AL8">
        <f t="shared" si="13"/>
        <v>0.18918918918918926</v>
      </c>
      <c r="AM8" s="20">
        <f t="shared" si="14"/>
        <v>11.071967790639153</v>
      </c>
      <c r="AN8" s="20">
        <f t="shared" si="15"/>
        <v>0.8</v>
      </c>
      <c r="AP8">
        <f t="shared" si="55"/>
        <v>0</v>
      </c>
      <c r="AQ8">
        <f t="shared" si="49"/>
        <v>-1</v>
      </c>
      <c r="AR8" s="20">
        <f t="shared" si="16"/>
        <v>0</v>
      </c>
      <c r="AS8" s="4">
        <v>4</v>
      </c>
      <c r="AT8">
        <f t="shared" si="50"/>
        <v>1</v>
      </c>
      <c r="AU8">
        <f t="shared" si="17"/>
        <v>0.33333333333333326</v>
      </c>
      <c r="AV8" s="20">
        <f t="shared" si="18"/>
        <v>1.0065425264217414</v>
      </c>
      <c r="AW8" s="30">
        <f t="shared" si="19"/>
        <v>7.2727272727272724E-2</v>
      </c>
      <c r="AX8" s="4">
        <v>6</v>
      </c>
      <c r="AY8">
        <f t="shared" si="51"/>
        <v>4</v>
      </c>
      <c r="AZ8">
        <f t="shared" si="20"/>
        <v>2</v>
      </c>
      <c r="BA8" s="20">
        <f t="shared" si="21"/>
        <v>1.5098137896326118</v>
      </c>
      <c r="BB8" s="30">
        <f t="shared" si="22"/>
        <v>0.10909090909090909</v>
      </c>
      <c r="BC8" s="16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16">
        <f t="shared" si="23"/>
        <v>12</v>
      </c>
      <c r="BE8" s="30">
        <f t="shared" si="24"/>
        <v>0.28571428571428581</v>
      </c>
      <c r="BF8" s="20">
        <f t="shared" si="25"/>
        <v>13.588324106693507</v>
      </c>
      <c r="BG8" s="20">
        <f t="shared" si="26"/>
        <v>0.98181818181818181</v>
      </c>
      <c r="BH8" s="26">
        <v>2</v>
      </c>
      <c r="BI8">
        <f t="shared" si="27"/>
        <v>0</v>
      </c>
      <c r="BJ8" s="4">
        <v>19</v>
      </c>
      <c r="BK8">
        <f t="shared" si="28"/>
        <v>4</v>
      </c>
      <c r="BL8" s="4">
        <v>26</v>
      </c>
      <c r="BM8">
        <f t="shared" si="29"/>
        <v>6</v>
      </c>
      <c r="BN8" s="4">
        <v>8</v>
      </c>
      <c r="BO8">
        <f t="shared" si="30"/>
        <v>2</v>
      </c>
      <c r="BP8" s="4">
        <v>0</v>
      </c>
      <c r="BQ8">
        <f t="shared" si="31"/>
        <v>0</v>
      </c>
      <c r="BR8" s="9"/>
      <c r="BS8" s="15">
        <f t="shared" si="32"/>
        <v>0</v>
      </c>
      <c r="BT8" s="9"/>
      <c r="BU8" s="15">
        <f t="shared" si="33"/>
        <v>0</v>
      </c>
      <c r="BV8" s="9"/>
      <c r="BW8" s="15">
        <f t="shared" si="34"/>
        <v>0</v>
      </c>
      <c r="BX8" s="9"/>
      <c r="BY8" s="15">
        <f t="shared" si="35"/>
        <v>0</v>
      </c>
      <c r="BZ8" s="12"/>
      <c r="CA8" s="16">
        <f t="shared" si="36"/>
        <v>0</v>
      </c>
    </row>
    <row r="9" spans="1:79">
      <c r="A9" s="1">
        <v>43906</v>
      </c>
      <c r="B9">
        <v>43906</v>
      </c>
      <c r="C9" s="4">
        <v>69</v>
      </c>
      <c r="D9">
        <f t="shared" si="37"/>
        <v>14</v>
      </c>
      <c r="E9" s="4">
        <v>1</v>
      </c>
      <c r="F9">
        <f t="shared" si="45"/>
        <v>0</v>
      </c>
      <c r="G9" s="4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5">
        <v>1073</v>
      </c>
      <c r="W9">
        <f t="shared" si="47"/>
        <v>97</v>
      </c>
      <c r="X9">
        <f t="shared" si="5"/>
        <v>-22</v>
      </c>
      <c r="Y9" s="20">
        <f t="shared" si="6"/>
        <v>270.0050327126321</v>
      </c>
      <c r="Z9" s="4">
        <v>1004</v>
      </c>
      <c r="AA9">
        <f t="shared" si="52"/>
        <v>83</v>
      </c>
      <c r="AB9" s="17">
        <f t="shared" si="7"/>
        <v>0.93569431500465983</v>
      </c>
      <c r="AC9" s="16">
        <f t="shared" si="8"/>
        <v>-24</v>
      </c>
      <c r="AD9">
        <f t="shared" si="48"/>
        <v>69</v>
      </c>
      <c r="AE9">
        <f t="shared" si="53"/>
        <v>14</v>
      </c>
      <c r="AF9" s="17">
        <f t="shared" si="9"/>
        <v>6.4305684995340173E-2</v>
      </c>
      <c r="AG9" s="16">
        <f t="shared" si="10"/>
        <v>2</v>
      </c>
      <c r="AH9" s="20">
        <f t="shared" si="11"/>
        <v>0.14432989690721648</v>
      </c>
      <c r="AI9" s="20">
        <f t="shared" si="12"/>
        <v>17.362858580775036</v>
      </c>
      <c r="AJ9" s="4">
        <v>57</v>
      </c>
      <c r="AK9">
        <f t="shared" si="54"/>
        <v>13</v>
      </c>
      <c r="AL9">
        <f t="shared" si="13"/>
        <v>0.29545454545454541</v>
      </c>
      <c r="AM9" s="20">
        <f t="shared" si="14"/>
        <v>14.343231001509814</v>
      </c>
      <c r="AN9" s="20">
        <f t="shared" si="15"/>
        <v>0.82608695652173914</v>
      </c>
      <c r="AP9">
        <f t="shared" si="55"/>
        <v>0</v>
      </c>
      <c r="AQ9">
        <f t="shared" si="49"/>
        <v>-1</v>
      </c>
      <c r="AR9" s="20">
        <f t="shared" si="16"/>
        <v>0</v>
      </c>
      <c r="AS9" s="4">
        <v>4</v>
      </c>
      <c r="AT9">
        <f t="shared" si="50"/>
        <v>0</v>
      </c>
      <c r="AU9">
        <f t="shared" si="17"/>
        <v>0</v>
      </c>
      <c r="AV9" s="20">
        <f t="shared" si="18"/>
        <v>1.0065425264217414</v>
      </c>
      <c r="AW9" s="30">
        <f t="shared" si="19"/>
        <v>5.7971014492753624E-2</v>
      </c>
      <c r="AX9" s="4">
        <v>7</v>
      </c>
      <c r="AY9">
        <f t="shared" si="51"/>
        <v>1</v>
      </c>
      <c r="AZ9">
        <f t="shared" si="20"/>
        <v>0.16666666666666674</v>
      </c>
      <c r="BA9" s="20">
        <f t="shared" si="21"/>
        <v>1.7614494212380472</v>
      </c>
      <c r="BB9" s="30">
        <f t="shared" si="22"/>
        <v>0.10144927536231885</v>
      </c>
      <c r="BC9" s="16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16">
        <f t="shared" si="23"/>
        <v>14</v>
      </c>
      <c r="BE9" s="30">
        <f t="shared" si="24"/>
        <v>0.2592592592592593</v>
      </c>
      <c r="BF9" s="20">
        <f t="shared" si="25"/>
        <v>17.111222949169601</v>
      </c>
      <c r="BG9" s="20">
        <f t="shared" si="26"/>
        <v>0.98550724637681164</v>
      </c>
      <c r="BH9" s="26">
        <v>2</v>
      </c>
      <c r="BI9">
        <f t="shared" si="27"/>
        <v>0</v>
      </c>
      <c r="BJ9" s="4">
        <v>22</v>
      </c>
      <c r="BK9">
        <f t="shared" si="28"/>
        <v>3</v>
      </c>
      <c r="BL9" s="4">
        <v>36</v>
      </c>
      <c r="BM9">
        <f t="shared" si="29"/>
        <v>10</v>
      </c>
      <c r="BN9" s="4">
        <v>9</v>
      </c>
      <c r="BO9">
        <f t="shared" si="30"/>
        <v>1</v>
      </c>
      <c r="BP9" s="4">
        <v>0</v>
      </c>
      <c r="BQ9">
        <f t="shared" si="31"/>
        <v>0</v>
      </c>
      <c r="BR9" s="9"/>
      <c r="BS9" s="15">
        <f t="shared" si="32"/>
        <v>0</v>
      </c>
      <c r="BT9" s="9"/>
      <c r="BU9" s="15">
        <f t="shared" si="33"/>
        <v>0</v>
      </c>
      <c r="BV9" s="9"/>
      <c r="BW9" s="15">
        <f t="shared" si="34"/>
        <v>0</v>
      </c>
      <c r="BX9" s="9"/>
      <c r="BY9" s="15">
        <f t="shared" si="35"/>
        <v>0</v>
      </c>
      <c r="BZ9" s="12"/>
      <c r="CA9" s="16">
        <f t="shared" si="36"/>
        <v>0</v>
      </c>
    </row>
    <row r="10" spans="1:79">
      <c r="A10" s="1">
        <v>43907</v>
      </c>
      <c r="B10">
        <v>43907</v>
      </c>
      <c r="C10" s="4">
        <v>86</v>
      </c>
      <c r="D10">
        <f t="shared" si="37"/>
        <v>17</v>
      </c>
      <c r="E10" s="4">
        <v>1</v>
      </c>
      <c r="F10">
        <f t="shared" si="45"/>
        <v>0</v>
      </c>
      <c r="G10" s="4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5">
        <v>1232</v>
      </c>
      <c r="W10">
        <f t="shared" si="47"/>
        <v>159</v>
      </c>
      <c r="X10">
        <f t="shared" si="5"/>
        <v>62</v>
      </c>
      <c r="Y10" s="20">
        <f t="shared" si="6"/>
        <v>310.0150981378963</v>
      </c>
      <c r="Z10" s="4">
        <v>1158</v>
      </c>
      <c r="AA10">
        <f t="shared" si="52"/>
        <v>154</v>
      </c>
      <c r="AB10" s="17">
        <f t="shared" si="7"/>
        <v>0.93993506493506496</v>
      </c>
      <c r="AC10" s="16">
        <f t="shared" si="8"/>
        <v>71</v>
      </c>
      <c r="AD10">
        <f t="shared" si="48"/>
        <v>74</v>
      </c>
      <c r="AE10">
        <f t="shared" si="53"/>
        <v>5</v>
      </c>
      <c r="AF10" s="17">
        <f t="shared" si="9"/>
        <v>6.0064935064935064E-2</v>
      </c>
      <c r="AG10" s="16">
        <f t="shared" si="10"/>
        <v>-9</v>
      </c>
      <c r="AH10" s="20">
        <f t="shared" si="11"/>
        <v>3.1446540880503145E-2</v>
      </c>
      <c r="AI10" s="20">
        <f t="shared" si="12"/>
        <v>18.621036738802214</v>
      </c>
      <c r="AJ10" s="4">
        <v>71</v>
      </c>
      <c r="AK10">
        <f t="shared" si="54"/>
        <v>14</v>
      </c>
      <c r="AL10">
        <f t="shared" si="13"/>
        <v>0.2456140350877194</v>
      </c>
      <c r="AM10" s="20">
        <f t="shared" si="14"/>
        <v>17.866129843985906</v>
      </c>
      <c r="AN10" s="20">
        <f t="shared" si="15"/>
        <v>0.82558139534883723</v>
      </c>
      <c r="AP10">
        <f t="shared" si="55"/>
        <v>0</v>
      </c>
      <c r="AQ10">
        <f t="shared" si="49"/>
        <v>-1</v>
      </c>
      <c r="AR10" s="20">
        <f t="shared" si="16"/>
        <v>0</v>
      </c>
      <c r="AS10" s="4">
        <v>6</v>
      </c>
      <c r="AT10">
        <f t="shared" si="50"/>
        <v>2</v>
      </c>
      <c r="AU10">
        <f t="shared" si="17"/>
        <v>0.5</v>
      </c>
      <c r="AV10" s="20">
        <f t="shared" si="18"/>
        <v>1.5098137896326118</v>
      </c>
      <c r="AW10" s="30">
        <f t="shared" si="19"/>
        <v>6.9767441860465115E-2</v>
      </c>
      <c r="AX10" s="4">
        <v>8</v>
      </c>
      <c r="AY10">
        <f t="shared" si="51"/>
        <v>1</v>
      </c>
      <c r="AZ10">
        <f t="shared" si="20"/>
        <v>0.14285714285714279</v>
      </c>
      <c r="BA10" s="20">
        <f t="shared" si="21"/>
        <v>2.0130850528434827</v>
      </c>
      <c r="BB10" s="30">
        <f t="shared" si="22"/>
        <v>9.3023255813953487E-2</v>
      </c>
      <c r="BC10" s="16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16">
        <f t="shared" si="23"/>
        <v>17</v>
      </c>
      <c r="BE10" s="30">
        <f t="shared" si="24"/>
        <v>0.25</v>
      </c>
      <c r="BF10" s="20">
        <f t="shared" si="25"/>
        <v>21.389028686462002</v>
      </c>
      <c r="BG10" s="20">
        <f t="shared" si="26"/>
        <v>0.98837209302325579</v>
      </c>
      <c r="BH10" s="26">
        <v>2</v>
      </c>
      <c r="BI10">
        <f t="shared" si="27"/>
        <v>0</v>
      </c>
      <c r="BJ10" s="4">
        <v>28</v>
      </c>
      <c r="BK10">
        <f t="shared" si="28"/>
        <v>6</v>
      </c>
      <c r="BL10" s="4">
        <v>43</v>
      </c>
      <c r="BM10">
        <f t="shared" si="29"/>
        <v>7</v>
      </c>
      <c r="BN10" s="4">
        <v>13</v>
      </c>
      <c r="BO10">
        <f t="shared" si="30"/>
        <v>4</v>
      </c>
      <c r="BP10" s="4">
        <v>0</v>
      </c>
      <c r="BQ10">
        <f t="shared" si="31"/>
        <v>0</v>
      </c>
      <c r="BR10" s="9"/>
      <c r="BS10" s="15">
        <f t="shared" si="32"/>
        <v>0</v>
      </c>
      <c r="BT10" s="9"/>
      <c r="BU10" s="15">
        <f t="shared" si="33"/>
        <v>0</v>
      </c>
      <c r="BV10" s="9"/>
      <c r="BW10" s="15">
        <f t="shared" si="34"/>
        <v>0</v>
      </c>
      <c r="BX10" s="9"/>
      <c r="BY10" s="15">
        <f t="shared" si="35"/>
        <v>0</v>
      </c>
      <c r="BZ10" s="12"/>
      <c r="CA10" s="16">
        <f t="shared" si="36"/>
        <v>0</v>
      </c>
    </row>
    <row r="11" spans="1:79">
      <c r="A11" s="1">
        <v>43908</v>
      </c>
      <c r="B11">
        <v>43908</v>
      </c>
      <c r="C11" s="4">
        <v>109</v>
      </c>
      <c r="D11">
        <f t="shared" si="37"/>
        <v>23</v>
      </c>
      <c r="E11" s="4">
        <v>1</v>
      </c>
      <c r="F11">
        <f t="shared" si="45"/>
        <v>0</v>
      </c>
      <c r="G11" s="4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5">
        <v>1455</v>
      </c>
      <c r="W11">
        <f t="shared" si="47"/>
        <v>223</v>
      </c>
      <c r="X11">
        <f t="shared" si="5"/>
        <v>64</v>
      </c>
      <c r="Y11" s="20">
        <f t="shared" si="6"/>
        <v>366.12984398590839</v>
      </c>
      <c r="Z11" s="4">
        <v>1346</v>
      </c>
      <c r="AA11">
        <f t="shared" si="52"/>
        <v>188</v>
      </c>
      <c r="AB11" s="17">
        <f t="shared" si="7"/>
        <v>0.92508591065292101</v>
      </c>
      <c r="AC11" s="16">
        <f t="shared" si="8"/>
        <v>34</v>
      </c>
      <c r="AD11">
        <f t="shared" si="48"/>
        <v>109</v>
      </c>
      <c r="AE11">
        <f t="shared" si="53"/>
        <v>35</v>
      </c>
      <c r="AF11" s="17">
        <f t="shared" si="9"/>
        <v>7.4914089347079035E-2</v>
      </c>
      <c r="AG11" s="16">
        <f t="shared" si="10"/>
        <v>30</v>
      </c>
      <c r="AH11" s="20">
        <f t="shared" si="11"/>
        <v>0.15695067264573992</v>
      </c>
      <c r="AI11" s="20">
        <f t="shared" si="12"/>
        <v>27.42828384499245</v>
      </c>
      <c r="AJ11" s="4">
        <v>91</v>
      </c>
      <c r="AK11">
        <f t="shared" si="54"/>
        <v>20</v>
      </c>
      <c r="AL11">
        <f t="shared" si="13"/>
        <v>0.28169014084507049</v>
      </c>
      <c r="AM11" s="20">
        <f t="shared" si="14"/>
        <v>22.898842476094615</v>
      </c>
      <c r="AN11" s="20">
        <f t="shared" si="15"/>
        <v>0.83486238532110091</v>
      </c>
      <c r="AP11">
        <f t="shared" si="55"/>
        <v>0</v>
      </c>
      <c r="AQ11">
        <f t="shared" si="49"/>
        <v>-1</v>
      </c>
      <c r="AR11" s="20">
        <f t="shared" si="16"/>
        <v>0</v>
      </c>
      <c r="AS11" s="4">
        <v>8</v>
      </c>
      <c r="AT11">
        <f t="shared" si="50"/>
        <v>2</v>
      </c>
      <c r="AU11">
        <f t="shared" si="17"/>
        <v>0.33333333333333326</v>
      </c>
      <c r="AV11" s="20">
        <f t="shared" si="18"/>
        <v>2.0130850528434827</v>
      </c>
      <c r="AW11" s="30">
        <f t="shared" si="19"/>
        <v>7.3394495412844041E-2</v>
      </c>
      <c r="AX11" s="4">
        <v>9</v>
      </c>
      <c r="AY11">
        <f t="shared" si="51"/>
        <v>1</v>
      </c>
      <c r="AZ11">
        <f t="shared" si="20"/>
        <v>0.125</v>
      </c>
      <c r="BA11" s="20">
        <f t="shared" si="21"/>
        <v>2.2647206844489181</v>
      </c>
      <c r="BB11" s="30">
        <f t="shared" si="22"/>
        <v>8.2568807339449546E-2</v>
      </c>
      <c r="BC11" s="16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16">
        <f t="shared" si="23"/>
        <v>23</v>
      </c>
      <c r="BE11" s="30">
        <f t="shared" si="24"/>
        <v>0.27058823529411757</v>
      </c>
      <c r="BF11" s="20">
        <f t="shared" si="25"/>
        <v>27.176648213387015</v>
      </c>
      <c r="BG11" s="20">
        <f t="shared" si="26"/>
        <v>0.99082568807339455</v>
      </c>
      <c r="BH11" s="26">
        <v>2</v>
      </c>
      <c r="BI11">
        <f t="shared" si="27"/>
        <v>0</v>
      </c>
      <c r="BJ11" s="4">
        <v>37</v>
      </c>
      <c r="BK11">
        <f t="shared" si="28"/>
        <v>9</v>
      </c>
      <c r="BL11" s="4">
        <v>53</v>
      </c>
      <c r="BM11">
        <f t="shared" si="29"/>
        <v>10</v>
      </c>
      <c r="BN11" s="4">
        <v>17</v>
      </c>
      <c r="BO11">
        <f t="shared" si="30"/>
        <v>4</v>
      </c>
      <c r="BP11" s="4">
        <v>0</v>
      </c>
      <c r="BQ11">
        <f t="shared" si="31"/>
        <v>0</v>
      </c>
      <c r="BR11" s="9"/>
      <c r="BS11" s="15">
        <f t="shared" si="32"/>
        <v>0</v>
      </c>
      <c r="BT11" s="9"/>
      <c r="BU11" s="15">
        <f t="shared" si="33"/>
        <v>0</v>
      </c>
      <c r="BV11" s="9"/>
      <c r="BW11" s="15">
        <f t="shared" si="34"/>
        <v>0</v>
      </c>
      <c r="BX11" s="9"/>
      <c r="BY11" s="15">
        <f t="shared" si="35"/>
        <v>0</v>
      </c>
      <c r="BZ11" s="12"/>
      <c r="CA11" s="16">
        <f t="shared" si="36"/>
        <v>0</v>
      </c>
    </row>
    <row r="12" spans="1:79">
      <c r="A12" s="1">
        <v>43909</v>
      </c>
      <c r="B12">
        <v>43909</v>
      </c>
      <c r="C12" s="4">
        <v>137</v>
      </c>
      <c r="D12">
        <f t="shared" si="37"/>
        <v>28</v>
      </c>
      <c r="E12" s="4">
        <v>1</v>
      </c>
      <c r="F12">
        <f t="shared" si="45"/>
        <v>0</v>
      </c>
      <c r="G12" s="4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5">
        <v>1768</v>
      </c>
      <c r="W12">
        <f t="shared" si="47"/>
        <v>313</v>
      </c>
      <c r="X12">
        <f t="shared" si="5"/>
        <v>90</v>
      </c>
      <c r="Y12" s="20">
        <f t="shared" si="6"/>
        <v>444.89179667840966</v>
      </c>
      <c r="Z12" s="4">
        <v>1631</v>
      </c>
      <c r="AA12">
        <f t="shared" si="52"/>
        <v>285</v>
      </c>
      <c r="AB12" s="17">
        <f t="shared" si="7"/>
        <v>0.92251131221719462</v>
      </c>
      <c r="AC12" s="16">
        <f t="shared" si="8"/>
        <v>97</v>
      </c>
      <c r="AD12">
        <f t="shared" si="48"/>
        <v>137</v>
      </c>
      <c r="AE12">
        <f t="shared" si="53"/>
        <v>28</v>
      </c>
      <c r="AF12" s="17">
        <f t="shared" si="9"/>
        <v>7.7488687782805432E-2</v>
      </c>
      <c r="AG12" s="16">
        <f t="shared" si="10"/>
        <v>-7</v>
      </c>
      <c r="AH12" s="20">
        <f t="shared" si="11"/>
        <v>8.9456869009584661E-2</v>
      </c>
      <c r="AI12" s="20">
        <f t="shared" si="12"/>
        <v>34.474081529944641</v>
      </c>
      <c r="AJ12" s="4">
        <v>115</v>
      </c>
      <c r="AK12">
        <f t="shared" si="54"/>
        <v>24</v>
      </c>
      <c r="AL12">
        <f t="shared" si="13"/>
        <v>0.26373626373626369</v>
      </c>
      <c r="AM12" s="20">
        <f t="shared" si="14"/>
        <v>28.938097634625063</v>
      </c>
      <c r="AN12" s="20">
        <f t="shared" si="15"/>
        <v>0.83941605839416056</v>
      </c>
      <c r="AP12">
        <f t="shared" si="55"/>
        <v>0</v>
      </c>
      <c r="AQ12">
        <f t="shared" si="49"/>
        <v>-1</v>
      </c>
      <c r="AR12" s="20">
        <f t="shared" si="16"/>
        <v>0</v>
      </c>
      <c r="AS12" s="4">
        <v>11</v>
      </c>
      <c r="AT12">
        <f t="shared" si="50"/>
        <v>3</v>
      </c>
      <c r="AU12">
        <f t="shared" si="17"/>
        <v>0.375</v>
      </c>
      <c r="AV12" s="20">
        <f t="shared" si="18"/>
        <v>2.7679919476597883</v>
      </c>
      <c r="AW12" s="30">
        <f t="shared" si="19"/>
        <v>8.0291970802919707E-2</v>
      </c>
      <c r="AX12" s="4">
        <v>10</v>
      </c>
      <c r="AY12">
        <f t="shared" si="51"/>
        <v>1</v>
      </c>
      <c r="AZ12">
        <f t="shared" si="20"/>
        <v>0.11111111111111116</v>
      </c>
      <c r="BA12" s="20">
        <f t="shared" si="21"/>
        <v>2.5163563160543534</v>
      </c>
      <c r="BB12" s="30">
        <f t="shared" si="22"/>
        <v>7.2992700729927001E-2</v>
      </c>
      <c r="BC12" s="16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16">
        <f t="shared" si="23"/>
        <v>28</v>
      </c>
      <c r="BE12" s="30">
        <f t="shared" si="24"/>
        <v>0.2592592592592593</v>
      </c>
      <c r="BF12" s="20">
        <f t="shared" si="25"/>
        <v>34.222445898339203</v>
      </c>
      <c r="BG12" s="20">
        <f t="shared" si="26"/>
        <v>0.99270072992700731</v>
      </c>
      <c r="BH12" s="26">
        <v>2</v>
      </c>
      <c r="BI12">
        <f t="shared" si="27"/>
        <v>0</v>
      </c>
      <c r="BJ12" s="4">
        <v>44</v>
      </c>
      <c r="BK12">
        <f t="shared" si="28"/>
        <v>7</v>
      </c>
      <c r="BL12" s="4">
        <v>67</v>
      </c>
      <c r="BM12">
        <f t="shared" si="29"/>
        <v>14</v>
      </c>
      <c r="BN12" s="4">
        <v>24</v>
      </c>
      <c r="BO12">
        <f t="shared" si="30"/>
        <v>7</v>
      </c>
      <c r="BP12" s="4">
        <v>0</v>
      </c>
      <c r="BQ12">
        <f t="shared" si="31"/>
        <v>0</v>
      </c>
      <c r="BR12" s="9"/>
      <c r="BS12" s="15">
        <f t="shared" si="32"/>
        <v>0</v>
      </c>
      <c r="BT12" s="9"/>
      <c r="BU12" s="15">
        <f t="shared" si="33"/>
        <v>0</v>
      </c>
      <c r="BV12" s="9"/>
      <c r="BW12" s="15">
        <f t="shared" si="34"/>
        <v>0</v>
      </c>
      <c r="BX12" s="9"/>
      <c r="BY12" s="15">
        <f t="shared" si="35"/>
        <v>0</v>
      </c>
      <c r="BZ12" s="12"/>
      <c r="CA12" s="16">
        <f t="shared" si="36"/>
        <v>0</v>
      </c>
    </row>
    <row r="13" spans="1:79">
      <c r="A13" s="1">
        <v>43910</v>
      </c>
      <c r="B13">
        <v>43910</v>
      </c>
      <c r="C13" s="4">
        <v>200</v>
      </c>
      <c r="D13">
        <f t="shared" si="37"/>
        <v>63</v>
      </c>
      <c r="E13" s="4">
        <v>1</v>
      </c>
      <c r="F13">
        <f t="shared" si="45"/>
        <v>0</v>
      </c>
      <c r="G13" s="4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5">
        <v>2169</v>
      </c>
      <c r="W13">
        <f t="shared" si="47"/>
        <v>401</v>
      </c>
      <c r="X13">
        <f t="shared" si="5"/>
        <v>88</v>
      </c>
      <c r="Y13" s="20">
        <f t="shared" si="6"/>
        <v>545.79768495218923</v>
      </c>
      <c r="Z13" s="4">
        <v>1970</v>
      </c>
      <c r="AA13">
        <f t="shared" si="52"/>
        <v>339</v>
      </c>
      <c r="AB13" s="17">
        <f t="shared" si="7"/>
        <v>0.9082526509912402</v>
      </c>
      <c r="AC13" s="16">
        <f t="shared" si="8"/>
        <v>54</v>
      </c>
      <c r="AD13">
        <f t="shared" si="48"/>
        <v>199</v>
      </c>
      <c r="AE13">
        <f t="shared" si="53"/>
        <v>62</v>
      </c>
      <c r="AF13" s="17">
        <f t="shared" si="9"/>
        <v>9.174734900875979E-2</v>
      </c>
      <c r="AG13" s="16">
        <f t="shared" si="10"/>
        <v>34</v>
      </c>
      <c r="AH13" s="20">
        <f t="shared" si="11"/>
        <v>0.15461346633416459</v>
      </c>
      <c r="AI13" s="20">
        <f t="shared" si="12"/>
        <v>50.075490689481626</v>
      </c>
      <c r="AJ13" s="4">
        <v>171</v>
      </c>
      <c r="AK13">
        <f t="shared" si="54"/>
        <v>56</v>
      </c>
      <c r="AL13">
        <f t="shared" si="13"/>
        <v>0.48695652173913051</v>
      </c>
      <c r="AM13" s="20">
        <f t="shared" si="14"/>
        <v>43.029693004529442</v>
      </c>
      <c r="AN13" s="20">
        <f t="shared" si="15"/>
        <v>0.85499999999999998</v>
      </c>
      <c r="AP13">
        <f t="shared" si="55"/>
        <v>0</v>
      </c>
      <c r="AQ13">
        <f t="shared" si="49"/>
        <v>-1</v>
      </c>
      <c r="AR13" s="20">
        <f t="shared" si="16"/>
        <v>0</v>
      </c>
      <c r="AS13" s="4">
        <v>17</v>
      </c>
      <c r="AT13">
        <f t="shared" si="50"/>
        <v>6</v>
      </c>
      <c r="AU13">
        <f t="shared" si="17"/>
        <v>0.54545454545454541</v>
      </c>
      <c r="AV13" s="20">
        <f t="shared" si="18"/>
        <v>4.2778057372924003</v>
      </c>
      <c r="AW13" s="30">
        <f t="shared" si="19"/>
        <v>8.5000000000000006E-2</v>
      </c>
      <c r="AX13" s="4">
        <v>11</v>
      </c>
      <c r="AY13">
        <f t="shared" si="51"/>
        <v>1</v>
      </c>
      <c r="AZ13">
        <f t="shared" si="20"/>
        <v>0.10000000000000009</v>
      </c>
      <c r="BA13" s="20">
        <f t="shared" si="21"/>
        <v>2.7679919476597883</v>
      </c>
      <c r="BB13" s="30">
        <f t="shared" si="22"/>
        <v>5.5E-2</v>
      </c>
      <c r="BC13" s="16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16">
        <f t="shared" si="23"/>
        <v>63</v>
      </c>
      <c r="BE13" s="30">
        <f t="shared" si="24"/>
        <v>0.46323529411764697</v>
      </c>
      <c r="BF13" s="20">
        <f t="shared" si="25"/>
        <v>50.075490689481626</v>
      </c>
      <c r="BG13" s="20">
        <f t="shared" si="26"/>
        <v>0.995</v>
      </c>
      <c r="BH13" s="26">
        <v>4</v>
      </c>
      <c r="BI13">
        <f t="shared" si="27"/>
        <v>2</v>
      </c>
      <c r="BJ13" s="4">
        <v>68</v>
      </c>
      <c r="BK13">
        <f t="shared" si="28"/>
        <v>24</v>
      </c>
      <c r="BL13" s="4">
        <v>98</v>
      </c>
      <c r="BM13">
        <f t="shared" si="29"/>
        <v>31</v>
      </c>
      <c r="BN13" s="4">
        <v>29</v>
      </c>
      <c r="BO13">
        <f t="shared" si="30"/>
        <v>5</v>
      </c>
      <c r="BP13" s="4">
        <v>1</v>
      </c>
      <c r="BQ13">
        <f t="shared" si="31"/>
        <v>1</v>
      </c>
      <c r="BR13" s="9"/>
      <c r="BS13" s="15">
        <f t="shared" si="32"/>
        <v>0</v>
      </c>
      <c r="BT13" s="9"/>
      <c r="BU13" s="15">
        <f t="shared" si="33"/>
        <v>0</v>
      </c>
      <c r="BV13" s="9"/>
      <c r="BW13" s="15">
        <f t="shared" si="34"/>
        <v>0</v>
      </c>
      <c r="BX13" s="9"/>
      <c r="BY13" s="15">
        <f t="shared" si="35"/>
        <v>0</v>
      </c>
      <c r="BZ13" s="12"/>
      <c r="CA13" s="16">
        <f t="shared" si="36"/>
        <v>0</v>
      </c>
    </row>
    <row r="14" spans="1:79">
      <c r="A14" s="1">
        <v>43911</v>
      </c>
      <c r="B14">
        <v>43911</v>
      </c>
      <c r="C14" s="4">
        <v>245</v>
      </c>
      <c r="D14">
        <f t="shared" si="37"/>
        <v>45</v>
      </c>
      <c r="E14" s="4">
        <v>1</v>
      </c>
      <c r="F14">
        <f t="shared" si="45"/>
        <v>0</v>
      </c>
      <c r="G14" s="4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5">
        <v>2473</v>
      </c>
      <c r="W14">
        <f t="shared" si="47"/>
        <v>304</v>
      </c>
      <c r="X14">
        <f t="shared" si="5"/>
        <v>-97</v>
      </c>
      <c r="Y14" s="20">
        <f t="shared" si="6"/>
        <v>622.29491696024149</v>
      </c>
      <c r="Z14" s="4">
        <v>2228</v>
      </c>
      <c r="AA14">
        <f t="shared" si="52"/>
        <v>258</v>
      </c>
      <c r="AB14" s="17">
        <f t="shared" si="7"/>
        <v>0.90093004448038816</v>
      </c>
      <c r="AC14" s="16">
        <f t="shared" si="8"/>
        <v>-81</v>
      </c>
      <c r="AD14">
        <f t="shared" si="48"/>
        <v>245</v>
      </c>
      <c r="AE14">
        <f t="shared" si="53"/>
        <v>46</v>
      </c>
      <c r="AF14" s="17">
        <f t="shared" si="9"/>
        <v>9.9069955519611813E-2</v>
      </c>
      <c r="AG14" s="16">
        <f t="shared" si="10"/>
        <v>-16</v>
      </c>
      <c r="AH14" s="20">
        <f t="shared" si="11"/>
        <v>0.15131578947368421</v>
      </c>
      <c r="AI14" s="20">
        <f t="shared" si="12"/>
        <v>61.650729743331652</v>
      </c>
      <c r="AJ14" s="4">
        <v>209</v>
      </c>
      <c r="AK14">
        <f t="shared" si="54"/>
        <v>38</v>
      </c>
      <c r="AL14">
        <f t="shared" si="13"/>
        <v>0.22222222222222232</v>
      </c>
      <c r="AM14" s="20">
        <f t="shared" si="14"/>
        <v>52.591847005535982</v>
      </c>
      <c r="AN14" s="20">
        <f t="shared" si="15"/>
        <v>0.85306122448979593</v>
      </c>
      <c r="AP14">
        <f t="shared" si="55"/>
        <v>0</v>
      </c>
      <c r="AQ14">
        <f t="shared" si="49"/>
        <v>-1</v>
      </c>
      <c r="AR14" s="20">
        <f t="shared" si="16"/>
        <v>0</v>
      </c>
      <c r="AS14" s="4">
        <v>21</v>
      </c>
      <c r="AT14">
        <f t="shared" si="50"/>
        <v>4</v>
      </c>
      <c r="AU14">
        <f t="shared" si="17"/>
        <v>0.23529411764705888</v>
      </c>
      <c r="AV14" s="20">
        <f t="shared" si="18"/>
        <v>5.2843482637141417</v>
      </c>
      <c r="AW14" s="30">
        <f t="shared" si="19"/>
        <v>8.5714285714285715E-2</v>
      </c>
      <c r="AX14" s="4">
        <v>12</v>
      </c>
      <c r="AY14">
        <f t="shared" si="51"/>
        <v>1</v>
      </c>
      <c r="AZ14">
        <f t="shared" si="20"/>
        <v>9.0909090909090828E-2</v>
      </c>
      <c r="BA14" s="20">
        <f t="shared" si="21"/>
        <v>3.0196275792652236</v>
      </c>
      <c r="BB14" s="30">
        <f t="shared" si="22"/>
        <v>4.8979591836734691E-2</v>
      </c>
      <c r="BC14" s="16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16">
        <f t="shared" si="23"/>
        <v>43</v>
      </c>
      <c r="BE14" s="30">
        <f t="shared" si="24"/>
        <v>0.21608040201005019</v>
      </c>
      <c r="BF14" s="20">
        <f t="shared" si="25"/>
        <v>60.895822848515344</v>
      </c>
      <c r="BG14" s="20">
        <f t="shared" si="26"/>
        <v>0.98775510204081629</v>
      </c>
      <c r="BH14" s="26">
        <v>6</v>
      </c>
      <c r="BI14">
        <f t="shared" si="27"/>
        <v>2</v>
      </c>
      <c r="BJ14" s="4">
        <v>81</v>
      </c>
      <c r="BK14">
        <f t="shared" si="28"/>
        <v>13</v>
      </c>
      <c r="BL14" s="4">
        <v>123</v>
      </c>
      <c r="BM14">
        <f t="shared" si="29"/>
        <v>25</v>
      </c>
      <c r="BN14" s="4">
        <v>34</v>
      </c>
      <c r="BO14">
        <f t="shared" si="30"/>
        <v>5</v>
      </c>
      <c r="BP14" s="4">
        <v>1</v>
      </c>
      <c r="BQ14">
        <f t="shared" si="31"/>
        <v>0</v>
      </c>
      <c r="BR14" s="9"/>
      <c r="BS14" s="15">
        <f t="shared" si="32"/>
        <v>0</v>
      </c>
      <c r="BT14" s="9"/>
      <c r="BU14" s="15">
        <f t="shared" si="33"/>
        <v>0</v>
      </c>
      <c r="BV14" s="9"/>
      <c r="BW14" s="15">
        <f t="shared" si="34"/>
        <v>0</v>
      </c>
      <c r="BX14" s="9"/>
      <c r="BY14" s="15">
        <f t="shared" si="35"/>
        <v>0</v>
      </c>
      <c r="BZ14" s="12"/>
      <c r="CA14" s="16">
        <f t="shared" si="36"/>
        <v>0</v>
      </c>
    </row>
    <row r="15" spans="1:79">
      <c r="A15" s="1">
        <v>43912</v>
      </c>
      <c r="B15">
        <v>43912</v>
      </c>
      <c r="C15" s="4">
        <v>313</v>
      </c>
      <c r="D15">
        <f t="shared" si="37"/>
        <v>68</v>
      </c>
      <c r="E15" s="4">
        <v>3</v>
      </c>
      <c r="F15">
        <f t="shared" si="45"/>
        <v>2</v>
      </c>
      <c r="G15" s="4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5">
        <v>3099</v>
      </c>
      <c r="W15">
        <f t="shared" si="47"/>
        <v>626</v>
      </c>
      <c r="X15">
        <f t="shared" si="5"/>
        <v>322</v>
      </c>
      <c r="Y15" s="20">
        <f t="shared" si="6"/>
        <v>779.81882234524403</v>
      </c>
      <c r="Z15" s="4">
        <v>2786</v>
      </c>
      <c r="AA15">
        <f t="shared" si="52"/>
        <v>558</v>
      </c>
      <c r="AB15" s="17">
        <f t="shared" si="7"/>
        <v>0.89899967731526298</v>
      </c>
      <c r="AC15" s="16">
        <f t="shared" si="8"/>
        <v>300</v>
      </c>
      <c r="AD15">
        <f t="shared" si="48"/>
        <v>313</v>
      </c>
      <c r="AE15">
        <f t="shared" si="53"/>
        <v>68</v>
      </c>
      <c r="AF15" s="17">
        <f t="shared" si="9"/>
        <v>0.10100032268473701</v>
      </c>
      <c r="AG15" s="16">
        <f t="shared" si="10"/>
        <v>22</v>
      </c>
      <c r="AH15" s="20">
        <f t="shared" si="11"/>
        <v>0.10862619808306709</v>
      </c>
      <c r="AI15" s="20">
        <f t="shared" si="12"/>
        <v>78.761952692501254</v>
      </c>
      <c r="AJ15" s="4">
        <v>271</v>
      </c>
      <c r="AK15">
        <f t="shared" si="54"/>
        <v>62</v>
      </c>
      <c r="AL15">
        <f t="shared" si="13"/>
        <v>0.29665071770334928</v>
      </c>
      <c r="AM15" s="20">
        <f t="shared" si="14"/>
        <v>68.193256165072967</v>
      </c>
      <c r="AN15" s="20">
        <f t="shared" si="15"/>
        <v>0.86581469648562304</v>
      </c>
      <c r="AP15">
        <f t="shared" si="55"/>
        <v>0</v>
      </c>
      <c r="AQ15">
        <f t="shared" si="49"/>
        <v>-1</v>
      </c>
      <c r="AR15" s="20">
        <f t="shared" si="16"/>
        <v>0</v>
      </c>
      <c r="AS15" s="4">
        <v>29</v>
      </c>
      <c r="AT15">
        <f t="shared" si="50"/>
        <v>8</v>
      </c>
      <c r="AU15">
        <f t="shared" si="17"/>
        <v>0.38095238095238093</v>
      </c>
      <c r="AV15" s="20">
        <f t="shared" si="18"/>
        <v>7.2974333165576244</v>
      </c>
      <c r="AW15" s="30">
        <f t="shared" si="19"/>
        <v>9.2651757188498399E-2</v>
      </c>
      <c r="AX15" s="4">
        <v>13</v>
      </c>
      <c r="AY15">
        <f t="shared" si="51"/>
        <v>1</v>
      </c>
      <c r="AZ15">
        <f t="shared" si="20"/>
        <v>8.3333333333333259E-2</v>
      </c>
      <c r="BA15" s="20">
        <f t="shared" si="21"/>
        <v>3.271263210870659</v>
      </c>
      <c r="BB15" s="30">
        <f t="shared" si="22"/>
        <v>4.1533546325878593E-2</v>
      </c>
      <c r="BC15" s="16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16">
        <f t="shared" si="23"/>
        <v>71</v>
      </c>
      <c r="BE15" s="30">
        <f t="shared" si="24"/>
        <v>0.29338842975206614</v>
      </c>
      <c r="BF15" s="20">
        <f t="shared" si="25"/>
        <v>78.761952692501254</v>
      </c>
      <c r="BG15" s="20">
        <f t="shared" si="26"/>
        <v>1</v>
      </c>
      <c r="BH15" s="26">
        <v>11</v>
      </c>
      <c r="BI15">
        <f t="shared" si="27"/>
        <v>5</v>
      </c>
      <c r="BJ15" s="4">
        <v>112</v>
      </c>
      <c r="BK15">
        <f t="shared" si="28"/>
        <v>31</v>
      </c>
      <c r="BL15" s="4">
        <v>148</v>
      </c>
      <c r="BM15">
        <f t="shared" si="29"/>
        <v>25</v>
      </c>
      <c r="BN15" s="4">
        <v>40</v>
      </c>
      <c r="BO15">
        <f t="shared" si="30"/>
        <v>6</v>
      </c>
      <c r="BP15" s="4">
        <v>2</v>
      </c>
      <c r="BQ15">
        <f t="shared" si="31"/>
        <v>1</v>
      </c>
      <c r="BR15" s="9"/>
      <c r="BS15" s="15">
        <f t="shared" si="32"/>
        <v>0</v>
      </c>
      <c r="BT15" s="9"/>
      <c r="BU15" s="15">
        <f t="shared" si="33"/>
        <v>0</v>
      </c>
      <c r="BV15" s="9"/>
      <c r="BW15" s="15">
        <f t="shared" si="34"/>
        <v>0</v>
      </c>
      <c r="BX15" s="9"/>
      <c r="BY15" s="15">
        <f t="shared" si="35"/>
        <v>0</v>
      </c>
      <c r="BZ15" s="12"/>
      <c r="CA15" s="16">
        <f t="shared" si="36"/>
        <v>0</v>
      </c>
    </row>
    <row r="16" spans="1:79">
      <c r="A16" s="1">
        <v>43913</v>
      </c>
      <c r="B16">
        <v>43913</v>
      </c>
      <c r="C16" s="4">
        <v>345</v>
      </c>
      <c r="D16">
        <f t="shared" si="37"/>
        <v>32</v>
      </c>
      <c r="E16" s="4">
        <v>6</v>
      </c>
      <c r="F16">
        <f t="shared" si="45"/>
        <v>3</v>
      </c>
      <c r="G16" s="4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5">
        <v>3233</v>
      </c>
      <c r="W16">
        <f t="shared" si="47"/>
        <v>134</v>
      </c>
      <c r="X16">
        <f t="shared" si="5"/>
        <v>-492</v>
      </c>
      <c r="Y16" s="20">
        <f t="shared" si="6"/>
        <v>813.53799698037233</v>
      </c>
      <c r="Z16" s="4">
        <v>2894</v>
      </c>
      <c r="AA16">
        <f t="shared" si="52"/>
        <v>108</v>
      </c>
      <c r="AB16" s="17">
        <f t="shared" si="7"/>
        <v>0.89514382926074854</v>
      </c>
      <c r="AC16" s="16">
        <f t="shared" si="8"/>
        <v>-450</v>
      </c>
      <c r="AD16">
        <f t="shared" si="48"/>
        <v>339</v>
      </c>
      <c r="AE16">
        <f t="shared" si="53"/>
        <v>26</v>
      </c>
      <c r="AF16" s="17">
        <f t="shared" si="9"/>
        <v>0.10485617073925146</v>
      </c>
      <c r="AG16" s="16">
        <f t="shared" si="10"/>
        <v>-42</v>
      </c>
      <c r="AH16" s="20">
        <f t="shared" si="11"/>
        <v>0.19402985074626866</v>
      </c>
      <c r="AI16" s="20">
        <f t="shared" si="12"/>
        <v>85.304479114242568</v>
      </c>
      <c r="AJ16" s="4">
        <v>289</v>
      </c>
      <c r="AK16">
        <f t="shared" si="54"/>
        <v>18</v>
      </c>
      <c r="AL16">
        <f t="shared" si="13"/>
        <v>6.6420664206642055E-2</v>
      </c>
      <c r="AM16" s="20">
        <f t="shared" si="14"/>
        <v>72.722697533970802</v>
      </c>
      <c r="AN16" s="20">
        <f t="shared" si="15"/>
        <v>0.83768115942028987</v>
      </c>
      <c r="AP16">
        <f t="shared" si="55"/>
        <v>0</v>
      </c>
      <c r="AQ16">
        <f t="shared" si="49"/>
        <v>-1</v>
      </c>
      <c r="AR16" s="20">
        <f t="shared" si="16"/>
        <v>0</v>
      </c>
      <c r="AS16" s="4">
        <v>33</v>
      </c>
      <c r="AT16">
        <f t="shared" si="50"/>
        <v>4</v>
      </c>
      <c r="AU16">
        <f t="shared" si="17"/>
        <v>0.13793103448275867</v>
      </c>
      <c r="AV16" s="20">
        <f t="shared" si="18"/>
        <v>8.3039758429793658</v>
      </c>
      <c r="AW16" s="30">
        <f t="shared" si="19"/>
        <v>9.5652173913043481E-2</v>
      </c>
      <c r="AX16" s="4">
        <v>17</v>
      </c>
      <c r="AY16">
        <f t="shared" si="51"/>
        <v>4</v>
      </c>
      <c r="AZ16">
        <f t="shared" si="20"/>
        <v>0.30769230769230771</v>
      </c>
      <c r="BA16" s="20">
        <f t="shared" si="21"/>
        <v>4.2778057372924003</v>
      </c>
      <c r="BB16" s="30">
        <f t="shared" si="22"/>
        <v>4.9275362318840582E-2</v>
      </c>
      <c r="BC16" s="16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16">
        <f t="shared" si="23"/>
        <v>26</v>
      </c>
      <c r="BE16" s="30">
        <f t="shared" si="24"/>
        <v>8.3067092651757157E-2</v>
      </c>
      <c r="BF16" s="20">
        <f t="shared" si="25"/>
        <v>85.304479114242568</v>
      </c>
      <c r="BG16" s="20">
        <f t="shared" si="26"/>
        <v>0.9826086956521739</v>
      </c>
      <c r="BH16" s="26">
        <v>12</v>
      </c>
      <c r="BI16">
        <f t="shared" si="27"/>
        <v>1</v>
      </c>
      <c r="BJ16" s="4">
        <v>126</v>
      </c>
      <c r="BK16">
        <f t="shared" si="28"/>
        <v>14</v>
      </c>
      <c r="BL16" s="4">
        <v>159</v>
      </c>
      <c r="BM16">
        <f t="shared" si="29"/>
        <v>11</v>
      </c>
      <c r="BN16" s="4">
        <v>43</v>
      </c>
      <c r="BO16">
        <f t="shared" si="30"/>
        <v>3</v>
      </c>
      <c r="BP16" s="4">
        <v>5</v>
      </c>
      <c r="BQ16">
        <f t="shared" si="31"/>
        <v>3</v>
      </c>
      <c r="BR16" s="9"/>
      <c r="BS16" s="15">
        <f t="shared" si="32"/>
        <v>0</v>
      </c>
      <c r="BT16" s="9"/>
      <c r="BU16" s="15">
        <f t="shared" si="33"/>
        <v>0</v>
      </c>
      <c r="BV16" s="9"/>
      <c r="BW16" s="15">
        <f t="shared" si="34"/>
        <v>0</v>
      </c>
      <c r="BX16" s="9"/>
      <c r="BY16" s="15">
        <f t="shared" si="35"/>
        <v>0</v>
      </c>
      <c r="BZ16" s="12"/>
      <c r="CA16" s="16">
        <f t="shared" si="36"/>
        <v>0</v>
      </c>
    </row>
    <row r="17" spans="1:79">
      <c r="A17" s="1">
        <v>43914</v>
      </c>
      <c r="B17">
        <v>43914</v>
      </c>
      <c r="C17" s="4">
        <v>443</v>
      </c>
      <c r="D17">
        <f t="shared" si="37"/>
        <v>98</v>
      </c>
      <c r="E17" s="4">
        <v>6</v>
      </c>
      <c r="F17">
        <f t="shared" si="45"/>
        <v>0</v>
      </c>
      <c r="G17" s="4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5">
        <v>3690</v>
      </c>
      <c r="W17">
        <f t="shared" si="47"/>
        <v>457</v>
      </c>
      <c r="X17">
        <f t="shared" si="5"/>
        <v>323</v>
      </c>
      <c r="Y17" s="20">
        <f t="shared" si="6"/>
        <v>928.53548062405628</v>
      </c>
      <c r="Z17" s="4">
        <v>3247</v>
      </c>
      <c r="AA17">
        <f t="shared" si="52"/>
        <v>353</v>
      </c>
      <c r="AB17" s="17">
        <f t="shared" si="7"/>
        <v>0.87994579945799456</v>
      </c>
      <c r="AC17" s="16">
        <f t="shared" si="8"/>
        <v>245</v>
      </c>
      <c r="AD17">
        <f t="shared" si="48"/>
        <v>443</v>
      </c>
      <c r="AE17">
        <f t="shared" si="53"/>
        <v>104</v>
      </c>
      <c r="AF17" s="17">
        <f t="shared" si="9"/>
        <v>0.12005420054200543</v>
      </c>
      <c r="AG17" s="16">
        <f t="shared" si="10"/>
        <v>78</v>
      </c>
      <c r="AH17" s="20">
        <f t="shared" si="11"/>
        <v>0.2275711159737418</v>
      </c>
      <c r="AI17" s="20">
        <f t="shared" si="12"/>
        <v>111.47458480120784</v>
      </c>
      <c r="AJ17" s="4">
        <v>373</v>
      </c>
      <c r="AK17">
        <f t="shared" si="54"/>
        <v>84</v>
      </c>
      <c r="AL17">
        <f t="shared" si="13"/>
        <v>0.29065743944636679</v>
      </c>
      <c r="AM17" s="20">
        <f t="shared" si="14"/>
        <v>93.860090588827376</v>
      </c>
      <c r="AN17" s="20">
        <f t="shared" si="15"/>
        <v>0.84198645598194133</v>
      </c>
      <c r="AP17">
        <f t="shared" si="55"/>
        <v>0</v>
      </c>
      <c r="AQ17">
        <f t="shared" si="49"/>
        <v>-1</v>
      </c>
      <c r="AR17" s="20">
        <f t="shared" si="16"/>
        <v>0</v>
      </c>
      <c r="AS17" s="4">
        <v>45</v>
      </c>
      <c r="AT17">
        <f t="shared" si="50"/>
        <v>12</v>
      </c>
      <c r="AU17">
        <f t="shared" si="17"/>
        <v>0.36363636363636354</v>
      </c>
      <c r="AV17" s="20">
        <f t="shared" si="18"/>
        <v>11.32360342224459</v>
      </c>
      <c r="AW17" s="30">
        <f t="shared" si="19"/>
        <v>0.10158013544018059</v>
      </c>
      <c r="AX17" s="4">
        <v>19</v>
      </c>
      <c r="AY17">
        <f t="shared" si="51"/>
        <v>2</v>
      </c>
      <c r="AZ17">
        <f t="shared" si="20"/>
        <v>0.11764705882352944</v>
      </c>
      <c r="BA17" s="20">
        <f t="shared" si="21"/>
        <v>4.781077000503271</v>
      </c>
      <c r="BB17" s="30">
        <f t="shared" si="22"/>
        <v>4.2889390519187359E-2</v>
      </c>
      <c r="BC17" s="16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16">
        <f t="shared" si="23"/>
        <v>98</v>
      </c>
      <c r="BE17" s="30">
        <f t="shared" si="24"/>
        <v>0.28908554572271394</v>
      </c>
      <c r="BF17" s="20">
        <f t="shared" si="25"/>
        <v>109.96477101157524</v>
      </c>
      <c r="BG17" s="20">
        <f t="shared" si="26"/>
        <v>0.98645598194130923</v>
      </c>
      <c r="BH17" s="26">
        <v>19</v>
      </c>
      <c r="BI17">
        <f t="shared" si="27"/>
        <v>7</v>
      </c>
      <c r="BJ17" s="4">
        <v>154</v>
      </c>
      <c r="BK17">
        <f t="shared" si="28"/>
        <v>28</v>
      </c>
      <c r="BL17" s="4">
        <v>203</v>
      </c>
      <c r="BM17">
        <f t="shared" si="29"/>
        <v>44</v>
      </c>
      <c r="BN17" s="4">
        <v>58</v>
      </c>
      <c r="BO17">
        <f t="shared" si="30"/>
        <v>15</v>
      </c>
      <c r="BP17" s="4">
        <v>9</v>
      </c>
      <c r="BQ17">
        <f t="shared" si="31"/>
        <v>4</v>
      </c>
      <c r="BR17" s="9"/>
      <c r="BS17" s="15">
        <f t="shared" si="32"/>
        <v>0</v>
      </c>
      <c r="BT17" s="9"/>
      <c r="BU17" s="15">
        <f t="shared" si="33"/>
        <v>0</v>
      </c>
      <c r="BV17" s="9"/>
      <c r="BW17" s="15">
        <f t="shared" si="34"/>
        <v>0</v>
      </c>
      <c r="BX17" s="9"/>
      <c r="BY17" s="15">
        <f t="shared" si="35"/>
        <v>0</v>
      </c>
      <c r="BZ17" s="12"/>
      <c r="CA17" s="16">
        <f t="shared" si="36"/>
        <v>0</v>
      </c>
    </row>
    <row r="18" spans="1:79">
      <c r="A18" s="1">
        <v>43915</v>
      </c>
      <c r="B18">
        <v>43915</v>
      </c>
      <c r="C18" s="4">
        <v>558</v>
      </c>
      <c r="D18">
        <f t="shared" si="37"/>
        <v>115</v>
      </c>
      <c r="E18" s="4">
        <v>8</v>
      </c>
      <c r="F18">
        <f t="shared" si="45"/>
        <v>2</v>
      </c>
      <c r="G18" s="4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5">
        <v>4248</v>
      </c>
      <c r="W18">
        <f t="shared" si="47"/>
        <v>558</v>
      </c>
      <c r="X18">
        <f t="shared" si="5"/>
        <v>101</v>
      </c>
      <c r="Y18" s="20">
        <f t="shared" si="6"/>
        <v>1068.9481630598893</v>
      </c>
      <c r="Z18" s="4">
        <v>3690</v>
      </c>
      <c r="AA18">
        <f t="shared" si="52"/>
        <v>443</v>
      </c>
      <c r="AB18" s="17">
        <f t="shared" si="7"/>
        <v>0.86864406779661019</v>
      </c>
      <c r="AC18" s="16">
        <f t="shared" si="8"/>
        <v>90</v>
      </c>
      <c r="AD18">
        <f t="shared" si="48"/>
        <v>558</v>
      </c>
      <c r="AE18">
        <f t="shared" si="53"/>
        <v>115</v>
      </c>
      <c r="AF18" s="17">
        <f t="shared" si="9"/>
        <v>0.13135593220338984</v>
      </c>
      <c r="AG18" s="16">
        <f t="shared" si="10"/>
        <v>11</v>
      </c>
      <c r="AH18" s="20">
        <f t="shared" si="11"/>
        <v>0.20609318996415771</v>
      </c>
      <c r="AI18" s="20">
        <f t="shared" si="12"/>
        <v>140.41268243583292</v>
      </c>
      <c r="AJ18" s="4">
        <v>484</v>
      </c>
      <c r="AK18">
        <f t="shared" si="54"/>
        <v>111</v>
      </c>
      <c r="AL18">
        <f t="shared" si="13"/>
        <v>0.2975871313672922</v>
      </c>
      <c r="AM18" s="20">
        <f t="shared" si="14"/>
        <v>121.79164569703069</v>
      </c>
      <c r="AN18" s="20">
        <f t="shared" si="15"/>
        <v>0.86738351254480284</v>
      </c>
      <c r="AP18">
        <f t="shared" si="55"/>
        <v>0</v>
      </c>
      <c r="AQ18">
        <f t="shared" si="49"/>
        <v>-1</v>
      </c>
      <c r="AR18" s="20">
        <f t="shared" si="16"/>
        <v>0</v>
      </c>
      <c r="AS18" s="4">
        <v>46</v>
      </c>
      <c r="AT18">
        <f t="shared" si="50"/>
        <v>1</v>
      </c>
      <c r="AU18">
        <f t="shared" si="17"/>
        <v>2.2222222222222143E-2</v>
      </c>
      <c r="AV18" s="20">
        <f t="shared" si="18"/>
        <v>11.575239053850025</v>
      </c>
      <c r="AW18" s="30">
        <f t="shared" si="19"/>
        <v>8.2437275985663083E-2</v>
      </c>
      <c r="AX18" s="4">
        <v>20</v>
      </c>
      <c r="AY18">
        <f t="shared" si="51"/>
        <v>1</v>
      </c>
      <c r="AZ18">
        <f t="shared" si="20"/>
        <v>5.2631578947368363E-2</v>
      </c>
      <c r="BA18" s="20">
        <f t="shared" si="21"/>
        <v>5.0327126321087068</v>
      </c>
      <c r="BB18" s="30">
        <f t="shared" si="22"/>
        <v>3.5842293906810034E-2</v>
      </c>
      <c r="BC18" s="16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16">
        <f t="shared" si="23"/>
        <v>113</v>
      </c>
      <c r="BE18" s="30">
        <f t="shared" si="24"/>
        <v>0.25858123569794045</v>
      </c>
      <c r="BF18" s="20">
        <f t="shared" si="25"/>
        <v>138.39959738298941</v>
      </c>
      <c r="BG18" s="20">
        <f t="shared" si="26"/>
        <v>0.98566308243727596</v>
      </c>
      <c r="BH18" s="26">
        <v>26</v>
      </c>
      <c r="BI18">
        <f t="shared" si="27"/>
        <v>7</v>
      </c>
      <c r="BJ18" s="4">
        <v>196</v>
      </c>
      <c r="BK18">
        <f t="shared" si="28"/>
        <v>42</v>
      </c>
      <c r="BL18" s="4">
        <v>251</v>
      </c>
      <c r="BM18">
        <f t="shared" si="29"/>
        <v>48</v>
      </c>
      <c r="BN18" s="4">
        <v>73</v>
      </c>
      <c r="BO18">
        <f t="shared" si="30"/>
        <v>15</v>
      </c>
      <c r="BP18" s="4">
        <v>12</v>
      </c>
      <c r="BQ18">
        <f t="shared" si="31"/>
        <v>3</v>
      </c>
      <c r="BR18" s="9"/>
      <c r="BS18" s="15">
        <f t="shared" si="32"/>
        <v>0</v>
      </c>
      <c r="BT18" s="9"/>
      <c r="BU18" s="15">
        <f t="shared" si="33"/>
        <v>0</v>
      </c>
      <c r="BV18" s="9"/>
      <c r="BW18" s="15">
        <f t="shared" si="34"/>
        <v>0</v>
      </c>
      <c r="BX18" s="9"/>
      <c r="BY18" s="15">
        <f t="shared" si="35"/>
        <v>0</v>
      </c>
      <c r="BZ18" s="12"/>
      <c r="CA18" s="16">
        <f t="shared" si="36"/>
        <v>0</v>
      </c>
    </row>
    <row r="19" spans="1:79">
      <c r="A19" s="1">
        <v>43916</v>
      </c>
      <c r="B19">
        <v>43916</v>
      </c>
      <c r="C19" s="4">
        <v>674</v>
      </c>
      <c r="D19">
        <f t="shared" si="37"/>
        <v>116</v>
      </c>
      <c r="E19" s="4">
        <v>8</v>
      </c>
      <c r="F19">
        <f t="shared" si="45"/>
        <v>0</v>
      </c>
      <c r="G19" s="4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5">
        <v>4856</v>
      </c>
      <c r="W19">
        <f t="shared" si="47"/>
        <v>608</v>
      </c>
      <c r="X19">
        <f t="shared" si="5"/>
        <v>50</v>
      </c>
      <c r="Y19" s="20">
        <f t="shared" si="6"/>
        <v>1221.9426270759939</v>
      </c>
      <c r="Z19" s="4">
        <v>4182</v>
      </c>
      <c r="AA19">
        <f t="shared" si="52"/>
        <v>492</v>
      </c>
      <c r="AB19" s="17">
        <f t="shared" si="7"/>
        <v>0.86120263591433277</v>
      </c>
      <c r="AC19" s="16">
        <f t="shared" si="8"/>
        <v>49</v>
      </c>
      <c r="AD19">
        <f t="shared" si="48"/>
        <v>674</v>
      </c>
      <c r="AE19">
        <f t="shared" si="53"/>
        <v>116</v>
      </c>
      <c r="AF19" s="17">
        <f t="shared" si="9"/>
        <v>0.1387973640856672</v>
      </c>
      <c r="AG19" s="16">
        <f t="shared" si="10"/>
        <v>1</v>
      </c>
      <c r="AH19" s="20">
        <f t="shared" si="11"/>
        <v>0.19078947368421054</v>
      </c>
      <c r="AI19" s="20">
        <f t="shared" si="12"/>
        <v>169.60241570206341</v>
      </c>
      <c r="AJ19" s="4">
        <v>580</v>
      </c>
      <c r="AK19">
        <f t="shared" si="54"/>
        <v>96</v>
      </c>
      <c r="AL19">
        <f t="shared" si="13"/>
        <v>0.19834710743801653</v>
      </c>
      <c r="AM19" s="20">
        <f t="shared" si="14"/>
        <v>145.94866633115248</v>
      </c>
      <c r="AN19" s="20">
        <f t="shared" si="15"/>
        <v>0.86053412462908008</v>
      </c>
      <c r="AP19">
        <f t="shared" si="55"/>
        <v>0</v>
      </c>
      <c r="AQ19">
        <f t="shared" si="49"/>
        <v>-1</v>
      </c>
      <c r="AR19" s="20">
        <f t="shared" si="16"/>
        <v>0</v>
      </c>
      <c r="AS19" s="4">
        <v>60</v>
      </c>
      <c r="AT19">
        <f t="shared" si="50"/>
        <v>14</v>
      </c>
      <c r="AU19">
        <f t="shared" si="17"/>
        <v>0.30434782608695654</v>
      </c>
      <c r="AV19" s="20">
        <f t="shared" si="18"/>
        <v>15.098137896326119</v>
      </c>
      <c r="AW19" s="30">
        <f t="shared" si="19"/>
        <v>8.9020771513353122E-2</v>
      </c>
      <c r="AX19" s="4">
        <v>23</v>
      </c>
      <c r="AY19">
        <f t="shared" si="51"/>
        <v>3</v>
      </c>
      <c r="AZ19">
        <f t="shared" si="20"/>
        <v>0.14999999999999991</v>
      </c>
      <c r="BA19" s="20">
        <f t="shared" si="21"/>
        <v>5.7876195269250124</v>
      </c>
      <c r="BB19" s="30">
        <f t="shared" si="22"/>
        <v>3.4124629080118693E-2</v>
      </c>
      <c r="BC19" s="16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16">
        <f t="shared" si="23"/>
        <v>113</v>
      </c>
      <c r="BE19" s="30">
        <f t="shared" si="24"/>
        <v>0.20545454545454556</v>
      </c>
      <c r="BF19" s="20">
        <f t="shared" si="25"/>
        <v>166.83442375440362</v>
      </c>
      <c r="BG19" s="20">
        <f t="shared" si="26"/>
        <v>0.98367952522255198</v>
      </c>
      <c r="BH19" s="26">
        <v>31</v>
      </c>
      <c r="BI19">
        <f t="shared" si="27"/>
        <v>5</v>
      </c>
      <c r="BJ19" s="4">
        <v>236</v>
      </c>
      <c r="BK19">
        <f t="shared" si="28"/>
        <v>40</v>
      </c>
      <c r="BL19" s="4">
        <v>305</v>
      </c>
      <c r="BM19">
        <f t="shared" si="29"/>
        <v>54</v>
      </c>
      <c r="BN19" s="4">
        <v>89</v>
      </c>
      <c r="BO19">
        <f t="shared" si="30"/>
        <v>16</v>
      </c>
      <c r="BP19" s="4">
        <v>13</v>
      </c>
      <c r="BQ19">
        <f t="shared" si="31"/>
        <v>1</v>
      </c>
      <c r="BR19" s="9"/>
      <c r="BS19" s="15">
        <f t="shared" si="32"/>
        <v>0</v>
      </c>
      <c r="BT19" s="9"/>
      <c r="BU19" s="15">
        <f t="shared" si="33"/>
        <v>0</v>
      </c>
      <c r="BV19" s="9"/>
      <c r="BW19" s="15">
        <f t="shared" si="34"/>
        <v>0</v>
      </c>
      <c r="BX19" s="9"/>
      <c r="BY19" s="15">
        <f t="shared" si="35"/>
        <v>0</v>
      </c>
      <c r="BZ19" s="12"/>
      <c r="CA19" s="16">
        <f t="shared" si="36"/>
        <v>0</v>
      </c>
    </row>
    <row r="20" spans="1:79">
      <c r="A20" s="1">
        <v>43917</v>
      </c>
      <c r="B20">
        <v>43917</v>
      </c>
      <c r="C20" s="4">
        <v>786</v>
      </c>
      <c r="D20">
        <f t="shared" si="37"/>
        <v>112</v>
      </c>
      <c r="E20" s="4">
        <v>9</v>
      </c>
      <c r="F20">
        <f t="shared" si="45"/>
        <v>1</v>
      </c>
      <c r="G20" s="4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5">
        <v>5222</v>
      </c>
      <c r="W20">
        <f t="shared" si="47"/>
        <v>366</v>
      </c>
      <c r="X20">
        <f t="shared" si="5"/>
        <v>-242</v>
      </c>
      <c r="Y20" s="20">
        <f t="shared" si="6"/>
        <v>1314.0412682435833</v>
      </c>
      <c r="Z20" s="4">
        <v>4439</v>
      </c>
      <c r="AA20">
        <f t="shared" si="52"/>
        <v>257</v>
      </c>
      <c r="AB20" s="17">
        <f t="shared" si="7"/>
        <v>0.85005744925315974</v>
      </c>
      <c r="AC20" s="16">
        <f t="shared" si="8"/>
        <v>-235</v>
      </c>
      <c r="AD20">
        <f t="shared" si="48"/>
        <v>783</v>
      </c>
      <c r="AE20">
        <f t="shared" si="53"/>
        <v>109</v>
      </c>
      <c r="AF20" s="17">
        <f t="shared" si="9"/>
        <v>0.14994255074684029</v>
      </c>
      <c r="AG20" s="16">
        <f t="shared" si="10"/>
        <v>-7</v>
      </c>
      <c r="AH20" s="20">
        <f t="shared" si="11"/>
        <v>0.29781420765027322</v>
      </c>
      <c r="AI20" s="20">
        <f t="shared" si="12"/>
        <v>197.03069954705586</v>
      </c>
      <c r="AJ20" s="4">
        <v>662</v>
      </c>
      <c r="AK20">
        <f t="shared" si="54"/>
        <v>82</v>
      </c>
      <c r="AL20">
        <f t="shared" si="13"/>
        <v>0.14137931034482754</v>
      </c>
      <c r="AM20" s="20">
        <f t="shared" si="14"/>
        <v>166.58278812279818</v>
      </c>
      <c r="AN20" s="20">
        <f t="shared" si="15"/>
        <v>0.84223918575063617</v>
      </c>
      <c r="AP20">
        <f t="shared" si="55"/>
        <v>0</v>
      </c>
      <c r="AQ20">
        <f t="shared" si="49"/>
        <v>-1</v>
      </c>
      <c r="AR20" s="20">
        <f t="shared" si="16"/>
        <v>0</v>
      </c>
      <c r="AS20" s="4">
        <v>108</v>
      </c>
      <c r="AT20">
        <f t="shared" si="50"/>
        <v>48</v>
      </c>
      <c r="AU20">
        <f t="shared" si="17"/>
        <v>0.8</v>
      </c>
      <c r="AV20" s="20">
        <f t="shared" si="18"/>
        <v>27.176648213387015</v>
      </c>
      <c r="AW20" s="30">
        <f t="shared" si="19"/>
        <v>0.13740458015267176</v>
      </c>
      <c r="AX20" s="4">
        <v>28</v>
      </c>
      <c r="AY20">
        <f t="shared" si="51"/>
        <v>5</v>
      </c>
      <c r="AZ20">
        <f t="shared" si="20"/>
        <v>0.21739130434782616</v>
      </c>
      <c r="BA20" s="20">
        <f t="shared" si="21"/>
        <v>7.0457976849521886</v>
      </c>
      <c r="BB20" s="30">
        <f t="shared" si="22"/>
        <v>3.5623409669211195E-2</v>
      </c>
      <c r="BC20" s="16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16">
        <f t="shared" si="23"/>
        <v>135</v>
      </c>
      <c r="BE20" s="30">
        <f t="shared" si="24"/>
        <v>0.20361990950226239</v>
      </c>
      <c r="BF20" s="20">
        <f t="shared" si="25"/>
        <v>200.80523402113738</v>
      </c>
      <c r="BG20" s="20">
        <f t="shared" si="26"/>
        <v>1.0152671755725191</v>
      </c>
      <c r="BH20" s="26">
        <v>34</v>
      </c>
      <c r="BI20">
        <f t="shared" si="27"/>
        <v>3</v>
      </c>
      <c r="BJ20" s="4">
        <v>284</v>
      </c>
      <c r="BK20">
        <f t="shared" si="28"/>
        <v>48</v>
      </c>
      <c r="BL20" s="4">
        <v>346</v>
      </c>
      <c r="BM20">
        <f t="shared" si="29"/>
        <v>41</v>
      </c>
      <c r="BN20" s="4">
        <v>108</v>
      </c>
      <c r="BO20">
        <f t="shared" si="30"/>
        <v>19</v>
      </c>
      <c r="BP20" s="4">
        <v>14</v>
      </c>
      <c r="BQ20">
        <f t="shared" si="31"/>
        <v>1</v>
      </c>
      <c r="BR20" s="9"/>
      <c r="BS20" s="15">
        <f t="shared" si="32"/>
        <v>0</v>
      </c>
      <c r="BT20" s="9"/>
      <c r="BU20" s="15">
        <f t="shared" si="33"/>
        <v>0</v>
      </c>
      <c r="BV20" s="9"/>
      <c r="BW20" s="15">
        <f t="shared" si="34"/>
        <v>0</v>
      </c>
      <c r="BX20" s="9"/>
      <c r="BY20" s="15">
        <f t="shared" si="35"/>
        <v>0</v>
      </c>
      <c r="BZ20" s="12"/>
      <c r="CA20" s="16">
        <f t="shared" si="36"/>
        <v>0</v>
      </c>
    </row>
    <row r="21" spans="1:79">
      <c r="A21" s="1">
        <v>43918</v>
      </c>
      <c r="B21">
        <v>43918</v>
      </c>
      <c r="C21" s="4">
        <v>901</v>
      </c>
      <c r="D21">
        <f t="shared" si="37"/>
        <v>115</v>
      </c>
      <c r="E21" s="4">
        <v>14</v>
      </c>
      <c r="F21">
        <f t="shared" si="45"/>
        <v>5</v>
      </c>
      <c r="G21" s="4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5">
        <v>5762</v>
      </c>
      <c r="W21">
        <f t="shared" si="47"/>
        <v>540</v>
      </c>
      <c r="X21">
        <f t="shared" si="5"/>
        <v>174</v>
      </c>
      <c r="Y21" s="20">
        <f t="shared" si="6"/>
        <v>1449.9245093105183</v>
      </c>
      <c r="Z21" s="4">
        <v>4861</v>
      </c>
      <c r="AA21">
        <f t="shared" si="52"/>
        <v>422</v>
      </c>
      <c r="AB21" s="17">
        <f t="shared" si="7"/>
        <v>0.84363068379035056</v>
      </c>
      <c r="AC21" s="16">
        <f t="shared" si="8"/>
        <v>165</v>
      </c>
      <c r="AD21">
        <f t="shared" si="48"/>
        <v>901</v>
      </c>
      <c r="AE21">
        <f t="shared" si="53"/>
        <v>118</v>
      </c>
      <c r="AF21" s="17">
        <f t="shared" si="9"/>
        <v>0.15636931620964942</v>
      </c>
      <c r="AG21" s="16">
        <f t="shared" si="10"/>
        <v>9</v>
      </c>
      <c r="AH21" s="20">
        <f t="shared" si="11"/>
        <v>0.21851851851851853</v>
      </c>
      <c r="AI21" s="20">
        <f t="shared" si="12"/>
        <v>226.72370407649723</v>
      </c>
      <c r="AJ21" s="4">
        <v>753</v>
      </c>
      <c r="AK21">
        <f t="shared" si="54"/>
        <v>91</v>
      </c>
      <c r="AL21">
        <f t="shared" si="13"/>
        <v>0.13746223564954674</v>
      </c>
      <c r="AM21" s="20">
        <f t="shared" si="14"/>
        <v>189.48163059889279</v>
      </c>
      <c r="AN21" s="20">
        <f t="shared" si="15"/>
        <v>0.83573806881243062</v>
      </c>
      <c r="AP21">
        <f t="shared" si="55"/>
        <v>0</v>
      </c>
      <c r="AQ21">
        <f t="shared" si="49"/>
        <v>-1</v>
      </c>
      <c r="AR21" s="20">
        <f t="shared" si="16"/>
        <v>0</v>
      </c>
      <c r="AS21" s="4">
        <v>95</v>
      </c>
      <c r="AT21">
        <f t="shared" si="50"/>
        <v>-13</v>
      </c>
      <c r="AU21">
        <f t="shared" si="17"/>
        <v>-0.12037037037037035</v>
      </c>
      <c r="AV21" s="20">
        <f t="shared" si="18"/>
        <v>23.905385002516354</v>
      </c>
      <c r="AW21" s="30">
        <f t="shared" si="19"/>
        <v>0.10543840177580466</v>
      </c>
      <c r="AX21" s="4">
        <v>36</v>
      </c>
      <c r="AY21">
        <f t="shared" si="51"/>
        <v>8</v>
      </c>
      <c r="AZ21">
        <f t="shared" si="20"/>
        <v>0.28571428571428581</v>
      </c>
      <c r="BA21" s="20">
        <f t="shared" si="21"/>
        <v>9.0588827377956722</v>
      </c>
      <c r="BB21" s="30">
        <f t="shared" si="22"/>
        <v>3.9955604883462822E-2</v>
      </c>
      <c r="BC21" s="16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16">
        <f t="shared" si="23"/>
        <v>86</v>
      </c>
      <c r="BE21" s="30">
        <f t="shared" si="24"/>
        <v>0.10776942355889729</v>
      </c>
      <c r="BF21" s="20">
        <f t="shared" si="25"/>
        <v>222.44589833920483</v>
      </c>
      <c r="BG21" s="20">
        <f t="shared" si="26"/>
        <v>0.98113207547169812</v>
      </c>
      <c r="BH21" s="26">
        <v>35</v>
      </c>
      <c r="BI21">
        <f t="shared" si="27"/>
        <v>1</v>
      </c>
      <c r="BJ21" s="4">
        <v>333</v>
      </c>
      <c r="BK21">
        <f t="shared" si="28"/>
        <v>49</v>
      </c>
      <c r="BL21" s="4">
        <v>389</v>
      </c>
      <c r="BM21">
        <f t="shared" si="29"/>
        <v>43</v>
      </c>
      <c r="BN21" s="4">
        <v>128</v>
      </c>
      <c r="BO21">
        <f t="shared" si="30"/>
        <v>20</v>
      </c>
      <c r="BP21" s="4">
        <v>16</v>
      </c>
      <c r="BQ21">
        <f t="shared" si="31"/>
        <v>2</v>
      </c>
      <c r="BR21" s="9"/>
      <c r="BS21" s="15">
        <f t="shared" si="32"/>
        <v>0</v>
      </c>
      <c r="BT21" s="9"/>
      <c r="BU21" s="15">
        <f t="shared" si="33"/>
        <v>0</v>
      </c>
      <c r="BV21" s="9"/>
      <c r="BW21" s="15">
        <f t="shared" si="34"/>
        <v>0</v>
      </c>
      <c r="BX21" s="9"/>
      <c r="BY21" s="15">
        <f t="shared" si="35"/>
        <v>0</v>
      </c>
      <c r="BZ21" s="12"/>
      <c r="CA21" s="16">
        <f t="shared" si="36"/>
        <v>0</v>
      </c>
    </row>
    <row r="22" spans="1:79">
      <c r="A22" s="1">
        <v>43919</v>
      </c>
      <c r="B22">
        <v>43919</v>
      </c>
      <c r="C22" s="4">
        <v>989</v>
      </c>
      <c r="D22">
        <f t="shared" si="37"/>
        <v>88</v>
      </c>
      <c r="E22" s="4">
        <v>17</v>
      </c>
      <c r="F22">
        <f t="shared" si="45"/>
        <v>3</v>
      </c>
      <c r="G22" s="4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5">
        <v>6160</v>
      </c>
      <c r="W22">
        <f t="shared" si="47"/>
        <v>398</v>
      </c>
      <c r="X22">
        <f t="shared" si="5"/>
        <v>-142</v>
      </c>
      <c r="Y22" s="20">
        <f t="shared" si="6"/>
        <v>1550.0754906894815</v>
      </c>
      <c r="Z22" s="4">
        <v>5236</v>
      </c>
      <c r="AA22">
        <f t="shared" si="52"/>
        <v>375</v>
      </c>
      <c r="AB22" s="17">
        <f t="shared" si="7"/>
        <v>0.85</v>
      </c>
      <c r="AC22" s="16">
        <f t="shared" si="8"/>
        <v>-47</v>
      </c>
      <c r="AD22">
        <f t="shared" si="48"/>
        <v>924</v>
      </c>
      <c r="AE22">
        <f t="shared" si="53"/>
        <v>23</v>
      </c>
      <c r="AF22" s="17">
        <f t="shared" si="9"/>
        <v>0.15</v>
      </c>
      <c r="AG22" s="16">
        <f t="shared" si="10"/>
        <v>-95</v>
      </c>
      <c r="AH22" s="20">
        <f t="shared" si="11"/>
        <v>5.7788944723618091E-2</v>
      </c>
      <c r="AI22" s="20">
        <f t="shared" si="12"/>
        <v>232.51132360342223</v>
      </c>
      <c r="AJ22" s="4">
        <v>820</v>
      </c>
      <c r="AK22">
        <f t="shared" si="54"/>
        <v>67</v>
      </c>
      <c r="AL22">
        <f t="shared" si="13"/>
        <v>8.8977423638778141E-2</v>
      </c>
      <c r="AM22" s="20">
        <f t="shared" si="14"/>
        <v>206.34121791645697</v>
      </c>
      <c r="AN22" s="20">
        <f t="shared" si="15"/>
        <v>0.82912032355915066</v>
      </c>
      <c r="AP22">
        <f t="shared" si="55"/>
        <v>0</v>
      </c>
      <c r="AQ22">
        <f t="shared" si="49"/>
        <v>-1</v>
      </c>
      <c r="AR22" s="20">
        <f t="shared" si="16"/>
        <v>0</v>
      </c>
      <c r="AS22" s="4">
        <v>105</v>
      </c>
      <c r="AT22">
        <f t="shared" si="50"/>
        <v>10</v>
      </c>
      <c r="AU22">
        <f t="shared" si="17"/>
        <v>0.10526315789473695</v>
      </c>
      <c r="AV22" s="20">
        <f t="shared" si="18"/>
        <v>26.421741318570707</v>
      </c>
      <c r="AW22" s="30">
        <f t="shared" si="19"/>
        <v>0.10616784630940344</v>
      </c>
      <c r="AX22" s="4">
        <v>36</v>
      </c>
      <c r="AY22">
        <f t="shared" si="51"/>
        <v>0</v>
      </c>
      <c r="AZ22">
        <f t="shared" si="20"/>
        <v>0</v>
      </c>
      <c r="BA22" s="20">
        <f t="shared" si="21"/>
        <v>9.0588827377956722</v>
      </c>
      <c r="BB22" s="30">
        <f t="shared" si="22"/>
        <v>3.6400404448938321E-2</v>
      </c>
      <c r="BC22" s="16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16">
        <f t="shared" si="23"/>
        <v>77</v>
      </c>
      <c r="BE22" s="30">
        <f t="shared" si="24"/>
        <v>8.7104072398189958E-2</v>
      </c>
      <c r="BF22" s="20">
        <f t="shared" si="25"/>
        <v>241.82184197282334</v>
      </c>
      <c r="BG22" s="20">
        <f t="shared" si="26"/>
        <v>0.97168857431749245</v>
      </c>
      <c r="BH22" s="26">
        <v>39</v>
      </c>
      <c r="BI22">
        <f t="shared" si="27"/>
        <v>4</v>
      </c>
      <c r="BJ22" s="4">
        <v>374</v>
      </c>
      <c r="BK22">
        <f t="shared" si="28"/>
        <v>41</v>
      </c>
      <c r="BL22" s="4">
        <v>420</v>
      </c>
      <c r="BM22">
        <f t="shared" si="29"/>
        <v>31</v>
      </c>
      <c r="BN22" s="4">
        <v>139</v>
      </c>
      <c r="BO22">
        <f t="shared" si="30"/>
        <v>11</v>
      </c>
      <c r="BP22" s="4">
        <v>17</v>
      </c>
      <c r="BQ22">
        <f t="shared" si="31"/>
        <v>1</v>
      </c>
      <c r="BR22" s="9"/>
      <c r="BS22" s="15">
        <f t="shared" si="32"/>
        <v>0</v>
      </c>
      <c r="BT22" s="9"/>
      <c r="BU22" s="15">
        <f t="shared" si="33"/>
        <v>0</v>
      </c>
      <c r="BV22" s="9"/>
      <c r="BW22" s="15">
        <f t="shared" si="34"/>
        <v>0</v>
      </c>
      <c r="BX22" s="9"/>
      <c r="BY22" s="15">
        <f t="shared" si="35"/>
        <v>0</v>
      </c>
      <c r="BZ22" s="12"/>
      <c r="CA22" s="16">
        <f t="shared" si="36"/>
        <v>0</v>
      </c>
    </row>
    <row r="23" spans="1:79">
      <c r="A23" s="1">
        <v>43920</v>
      </c>
      <c r="B23">
        <v>43920</v>
      </c>
      <c r="C23" s="4">
        <v>1075</v>
      </c>
      <c r="D23">
        <f t="shared" si="37"/>
        <v>86</v>
      </c>
      <c r="E23" s="4">
        <v>24</v>
      </c>
      <c r="F23">
        <f t="shared" si="45"/>
        <v>7</v>
      </c>
      <c r="G23" s="4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5">
        <v>6582</v>
      </c>
      <c r="W23">
        <f t="shared" si="47"/>
        <v>422</v>
      </c>
      <c r="X23">
        <f t="shared" si="5"/>
        <v>24</v>
      </c>
      <c r="Y23" s="20">
        <f t="shared" si="6"/>
        <v>1656.2657272269753</v>
      </c>
      <c r="Z23" s="4">
        <v>5507</v>
      </c>
      <c r="AA23">
        <f t="shared" si="52"/>
        <v>271</v>
      </c>
      <c r="AB23" s="17">
        <f t="shared" si="7"/>
        <v>0.83667578243694929</v>
      </c>
      <c r="AC23" s="16">
        <f t="shared" si="8"/>
        <v>-104</v>
      </c>
      <c r="AD23">
        <f t="shared" si="48"/>
        <v>1075</v>
      </c>
      <c r="AE23">
        <f t="shared" si="53"/>
        <v>151</v>
      </c>
      <c r="AF23" s="17">
        <f t="shared" si="9"/>
        <v>0.16332421756305074</v>
      </c>
      <c r="AG23" s="16">
        <f t="shared" si="10"/>
        <v>128</v>
      </c>
      <c r="AH23" s="20">
        <f t="shared" si="11"/>
        <v>0.35781990521327012</v>
      </c>
      <c r="AI23" s="20">
        <f t="shared" si="12"/>
        <v>270.50830397584298</v>
      </c>
      <c r="AJ23" s="4">
        <v>888</v>
      </c>
      <c r="AK23">
        <f t="shared" si="54"/>
        <v>68</v>
      </c>
      <c r="AL23">
        <f t="shared" si="13"/>
        <v>8.2926829268292757E-2</v>
      </c>
      <c r="AM23" s="20">
        <f t="shared" si="14"/>
        <v>223.45244086562656</v>
      </c>
      <c r="AN23" s="20">
        <f t="shared" si="15"/>
        <v>0.82604651162790699</v>
      </c>
      <c r="AP23">
        <f t="shared" si="55"/>
        <v>0</v>
      </c>
      <c r="AQ23">
        <f t="shared" si="49"/>
        <v>-1</v>
      </c>
      <c r="AR23" s="20">
        <f t="shared" si="16"/>
        <v>0</v>
      </c>
      <c r="AS23" s="4">
        <v>76</v>
      </c>
      <c r="AT23">
        <f t="shared" si="50"/>
        <v>-29</v>
      </c>
      <c r="AU23">
        <f t="shared" si="17"/>
        <v>-0.27619047619047621</v>
      </c>
      <c r="AV23" s="20">
        <f t="shared" si="18"/>
        <v>19.124308002013084</v>
      </c>
      <c r="AW23" s="30">
        <f t="shared" si="19"/>
        <v>7.0697674418604653E-2</v>
      </c>
      <c r="AX23" s="4">
        <v>43</v>
      </c>
      <c r="AY23">
        <f t="shared" si="51"/>
        <v>7</v>
      </c>
      <c r="AZ23">
        <f t="shared" si="20"/>
        <v>0.19444444444444442</v>
      </c>
      <c r="BA23" s="20">
        <f t="shared" si="21"/>
        <v>10.820332159033718</v>
      </c>
      <c r="BB23" s="30">
        <f t="shared" si="22"/>
        <v>0.04</v>
      </c>
      <c r="BC23" s="16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16">
        <f t="shared" si="23"/>
        <v>46</v>
      </c>
      <c r="BE23" s="30">
        <f t="shared" si="24"/>
        <v>4.7866805411030278E-2</v>
      </c>
      <c r="BF23" s="20">
        <f t="shared" si="25"/>
        <v>253.39708102667336</v>
      </c>
      <c r="BG23" s="20">
        <f t="shared" si="26"/>
        <v>0.93674418604651166</v>
      </c>
      <c r="BH23" s="26">
        <v>41</v>
      </c>
      <c r="BI23">
        <f t="shared" si="27"/>
        <v>2</v>
      </c>
      <c r="BJ23" s="4">
        <v>400</v>
      </c>
      <c r="BK23">
        <f t="shared" si="28"/>
        <v>26</v>
      </c>
      <c r="BL23" s="4">
        <v>463</v>
      </c>
      <c r="BM23">
        <f t="shared" si="29"/>
        <v>43</v>
      </c>
      <c r="BN23" s="4">
        <v>152</v>
      </c>
      <c r="BO23">
        <f t="shared" si="30"/>
        <v>13</v>
      </c>
      <c r="BP23" s="4">
        <v>19</v>
      </c>
      <c r="BQ23">
        <f t="shared" si="31"/>
        <v>2</v>
      </c>
      <c r="BR23" s="9"/>
      <c r="BS23" s="15">
        <f t="shared" si="32"/>
        <v>0</v>
      </c>
      <c r="BT23" s="9"/>
      <c r="BU23" s="15">
        <f t="shared" si="33"/>
        <v>0</v>
      </c>
      <c r="BV23" s="9"/>
      <c r="BW23" s="15">
        <f t="shared" si="34"/>
        <v>0</v>
      </c>
      <c r="BX23" s="9"/>
      <c r="BY23" s="15">
        <f t="shared" si="35"/>
        <v>0</v>
      </c>
      <c r="BZ23" s="12"/>
      <c r="CA23" s="16">
        <f t="shared" si="36"/>
        <v>0</v>
      </c>
    </row>
    <row r="24" spans="1:79">
      <c r="A24" s="1">
        <v>43921</v>
      </c>
      <c r="B24">
        <v>43921</v>
      </c>
      <c r="C24" s="4">
        <v>1181</v>
      </c>
      <c r="D24">
        <f t="shared" si="37"/>
        <v>106</v>
      </c>
      <c r="E24" s="4">
        <v>30</v>
      </c>
      <c r="F24">
        <f t="shared" si="45"/>
        <v>6</v>
      </c>
      <c r="G24" s="4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5">
        <v>6944</v>
      </c>
      <c r="W24">
        <f t="shared" si="47"/>
        <v>362</v>
      </c>
      <c r="X24">
        <f t="shared" si="5"/>
        <v>-60</v>
      </c>
      <c r="Y24" s="20">
        <f t="shared" si="6"/>
        <v>1747.3578258681428</v>
      </c>
      <c r="Z24" s="4">
        <v>5763</v>
      </c>
      <c r="AA24">
        <f t="shared" si="52"/>
        <v>256</v>
      </c>
      <c r="AB24" s="17">
        <f t="shared" si="7"/>
        <v>0.82992511520737322</v>
      </c>
      <c r="AC24" s="16">
        <f t="shared" si="8"/>
        <v>-15</v>
      </c>
      <c r="AD24">
        <f t="shared" si="48"/>
        <v>1181</v>
      </c>
      <c r="AE24">
        <f t="shared" si="53"/>
        <v>106</v>
      </c>
      <c r="AF24" s="17">
        <f t="shared" si="9"/>
        <v>0.17007488479262672</v>
      </c>
      <c r="AG24" s="16">
        <f t="shared" si="10"/>
        <v>-45</v>
      </c>
      <c r="AH24" s="20">
        <f t="shared" si="11"/>
        <v>0.29281767955801102</v>
      </c>
      <c r="AI24" s="20">
        <f t="shared" si="12"/>
        <v>297.18168092601911</v>
      </c>
      <c r="AJ24" s="4">
        <v>969</v>
      </c>
      <c r="AK24">
        <f t="shared" si="54"/>
        <v>81</v>
      </c>
      <c r="AL24">
        <f t="shared" si="13"/>
        <v>9.1216216216216228E-2</v>
      </c>
      <c r="AM24" s="20">
        <f t="shared" si="14"/>
        <v>243.83492702566681</v>
      </c>
      <c r="AN24" s="20">
        <f t="shared" si="15"/>
        <v>0.82049110922946655</v>
      </c>
      <c r="AP24">
        <f t="shared" si="55"/>
        <v>0</v>
      </c>
      <c r="AQ24">
        <f t="shared" si="49"/>
        <v>-1</v>
      </c>
      <c r="AR24" s="20">
        <f t="shared" si="16"/>
        <v>0</v>
      </c>
      <c r="AS24" s="4">
        <v>123</v>
      </c>
      <c r="AT24">
        <f t="shared" si="50"/>
        <v>47</v>
      </c>
      <c r="AU24">
        <f t="shared" si="17"/>
        <v>0.61842105263157898</v>
      </c>
      <c r="AV24" s="20">
        <f t="shared" si="18"/>
        <v>30.951182687468545</v>
      </c>
      <c r="AW24" s="30">
        <f t="shared" si="19"/>
        <v>0.10414902624894158</v>
      </c>
      <c r="AX24" s="4">
        <v>50</v>
      </c>
      <c r="AY24">
        <f t="shared" si="51"/>
        <v>7</v>
      </c>
      <c r="AZ24">
        <f t="shared" si="20"/>
        <v>0.16279069767441867</v>
      </c>
      <c r="BA24" s="20">
        <f t="shared" si="21"/>
        <v>12.581781580271766</v>
      </c>
      <c r="BB24" s="30">
        <f t="shared" si="22"/>
        <v>4.2337002540220152E-2</v>
      </c>
      <c r="BC24" s="16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16">
        <f t="shared" si="23"/>
        <v>135</v>
      </c>
      <c r="BE24" s="30">
        <f t="shared" si="24"/>
        <v>0.13406156901688182</v>
      </c>
      <c r="BF24" s="20">
        <f t="shared" si="25"/>
        <v>287.36789129340713</v>
      </c>
      <c r="BG24" s="20">
        <f t="shared" si="26"/>
        <v>0.96697713801862828</v>
      </c>
      <c r="BH24" s="26">
        <v>47</v>
      </c>
      <c r="BI24">
        <f t="shared" si="27"/>
        <v>6</v>
      </c>
      <c r="BJ24" s="4">
        <v>447</v>
      </c>
      <c r="BK24">
        <f t="shared" si="28"/>
        <v>47</v>
      </c>
      <c r="BL24" s="4">
        <v>499</v>
      </c>
      <c r="BM24">
        <f t="shared" si="29"/>
        <v>36</v>
      </c>
      <c r="BN24" s="4">
        <v>163</v>
      </c>
      <c r="BO24">
        <f t="shared" si="30"/>
        <v>11</v>
      </c>
      <c r="BP24" s="4">
        <v>25</v>
      </c>
      <c r="BQ24">
        <f t="shared" si="31"/>
        <v>6</v>
      </c>
      <c r="BR24" s="9"/>
      <c r="BS24" s="15">
        <f t="shared" si="32"/>
        <v>0</v>
      </c>
      <c r="BT24" s="9"/>
      <c r="BU24" s="15">
        <f t="shared" si="33"/>
        <v>0</v>
      </c>
      <c r="BV24" s="9"/>
      <c r="BW24" s="15">
        <f t="shared" si="34"/>
        <v>0</v>
      </c>
      <c r="BX24" s="9"/>
      <c r="BY24" s="15">
        <f t="shared" si="35"/>
        <v>0</v>
      </c>
      <c r="BZ24" s="12"/>
      <c r="CA24" s="16">
        <f t="shared" si="36"/>
        <v>0</v>
      </c>
    </row>
    <row r="25" spans="1:79">
      <c r="A25" s="1">
        <v>43922</v>
      </c>
      <c r="B25">
        <v>43922</v>
      </c>
      <c r="C25" s="4">
        <v>1317</v>
      </c>
      <c r="D25">
        <f t="shared" si="37"/>
        <v>136</v>
      </c>
      <c r="E25" s="4">
        <v>30</v>
      </c>
      <c r="F25">
        <f t="shared" si="45"/>
        <v>0</v>
      </c>
      <c r="G25" s="4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5">
        <v>7333</v>
      </c>
      <c r="W25">
        <f t="shared" si="47"/>
        <v>389</v>
      </c>
      <c r="X25">
        <f t="shared" si="5"/>
        <v>27</v>
      </c>
      <c r="Y25" s="20">
        <f t="shared" si="6"/>
        <v>1845.2440865626572</v>
      </c>
      <c r="Z25" s="4">
        <v>6016</v>
      </c>
      <c r="AA25">
        <f t="shared" si="52"/>
        <v>253</v>
      </c>
      <c r="AB25" s="17">
        <f t="shared" si="7"/>
        <v>0.8204009273148779</v>
      </c>
      <c r="AC25" s="16">
        <f t="shared" si="8"/>
        <v>-3</v>
      </c>
      <c r="AD25">
        <f t="shared" si="48"/>
        <v>1317</v>
      </c>
      <c r="AE25">
        <f t="shared" si="53"/>
        <v>136</v>
      </c>
      <c r="AF25" s="17">
        <f t="shared" si="9"/>
        <v>0.17959907268512204</v>
      </c>
      <c r="AG25" s="16">
        <f t="shared" si="10"/>
        <v>30</v>
      </c>
      <c r="AH25" s="20">
        <f t="shared" si="11"/>
        <v>0.34961439588688947</v>
      </c>
      <c r="AI25" s="20">
        <f t="shared" si="12"/>
        <v>331.40412682435829</v>
      </c>
      <c r="AJ25" s="4">
        <v>1078</v>
      </c>
      <c r="AK25">
        <f t="shared" si="54"/>
        <v>109</v>
      </c>
      <c r="AL25">
        <f t="shared" si="13"/>
        <v>0.11248710010319907</v>
      </c>
      <c r="AM25" s="20">
        <f t="shared" si="14"/>
        <v>271.26321087065929</v>
      </c>
      <c r="AN25" s="20">
        <f t="shared" si="15"/>
        <v>0.81852695520121488</v>
      </c>
      <c r="AP25">
        <f t="shared" si="55"/>
        <v>0</v>
      </c>
      <c r="AQ25">
        <f t="shared" si="49"/>
        <v>-1</v>
      </c>
      <c r="AR25" s="20">
        <f t="shared" si="16"/>
        <v>0</v>
      </c>
      <c r="AS25" s="4">
        <v>135</v>
      </c>
      <c r="AT25">
        <f t="shared" si="50"/>
        <v>12</v>
      </c>
      <c r="AU25">
        <f t="shared" si="17"/>
        <v>9.7560975609756184E-2</v>
      </c>
      <c r="AV25" s="20">
        <f t="shared" si="18"/>
        <v>33.970810266733771</v>
      </c>
      <c r="AW25" s="30">
        <f t="shared" si="19"/>
        <v>0.10250569476082004</v>
      </c>
      <c r="AX25" s="4">
        <v>63</v>
      </c>
      <c r="AY25">
        <f t="shared" si="51"/>
        <v>13</v>
      </c>
      <c r="AZ25">
        <f t="shared" si="20"/>
        <v>0.26</v>
      </c>
      <c r="BA25" s="20">
        <f t="shared" si="21"/>
        <v>15.853044791142425</v>
      </c>
      <c r="BB25" s="30">
        <f t="shared" si="22"/>
        <v>4.7835990888382689E-2</v>
      </c>
      <c r="BC25" s="16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16">
        <f t="shared" si="23"/>
        <v>134</v>
      </c>
      <c r="BE25" s="30">
        <f t="shared" si="24"/>
        <v>0.11733800350262702</v>
      </c>
      <c r="BF25" s="20">
        <f t="shared" si="25"/>
        <v>321.08706592853548</v>
      </c>
      <c r="BG25" s="20">
        <f t="shared" si="26"/>
        <v>0.96886864085041757</v>
      </c>
      <c r="BH25" s="26">
        <v>59</v>
      </c>
      <c r="BI25">
        <f t="shared" si="27"/>
        <v>12</v>
      </c>
      <c r="BJ25" s="4">
        <v>509</v>
      </c>
      <c r="BK25">
        <f t="shared" si="28"/>
        <v>62</v>
      </c>
      <c r="BL25" s="4">
        <v>542</v>
      </c>
      <c r="BM25">
        <f t="shared" si="29"/>
        <v>43</v>
      </c>
      <c r="BN25" s="4">
        <v>180</v>
      </c>
      <c r="BO25">
        <f t="shared" si="30"/>
        <v>17</v>
      </c>
      <c r="BP25" s="4">
        <v>27</v>
      </c>
      <c r="BQ25">
        <f t="shared" si="31"/>
        <v>2</v>
      </c>
      <c r="BR25" s="9"/>
      <c r="BS25" s="15">
        <f t="shared" si="32"/>
        <v>0</v>
      </c>
      <c r="BT25" s="9"/>
      <c r="BU25" s="15">
        <f t="shared" si="33"/>
        <v>0</v>
      </c>
      <c r="BV25" s="9"/>
      <c r="BW25" s="15">
        <f t="shared" si="34"/>
        <v>0</v>
      </c>
      <c r="BX25" s="9"/>
      <c r="BY25" s="15">
        <f t="shared" si="35"/>
        <v>0</v>
      </c>
      <c r="BZ25" s="12"/>
      <c r="CA25" s="16">
        <f t="shared" si="36"/>
        <v>0</v>
      </c>
    </row>
    <row r="26" spans="1:79">
      <c r="A26" s="1">
        <v>43923</v>
      </c>
      <c r="B26">
        <v>43923</v>
      </c>
      <c r="C26" s="4">
        <v>1475</v>
      </c>
      <c r="D26">
        <f t="shared" si="37"/>
        <v>158</v>
      </c>
      <c r="E26" s="4">
        <v>32</v>
      </c>
      <c r="F26">
        <f t="shared" si="45"/>
        <v>2</v>
      </c>
      <c r="G26" s="4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2.5163563160543534</v>
      </c>
      <c r="U26">
        <f t="shared" si="4"/>
        <v>360.59386009058881</v>
      </c>
      <c r="V26" s="5">
        <v>7941</v>
      </c>
      <c r="W26">
        <f t="shared" si="47"/>
        <v>608</v>
      </c>
      <c r="X26">
        <f t="shared" si="5"/>
        <v>219</v>
      </c>
      <c r="Y26" s="20">
        <f t="shared" si="6"/>
        <v>1998.2385505787618</v>
      </c>
      <c r="Z26" s="4">
        <v>6464</v>
      </c>
      <c r="AA26">
        <f t="shared" si="52"/>
        <v>448</v>
      </c>
      <c r="AB26" s="17">
        <f t="shared" si="7"/>
        <v>0.81400327414683293</v>
      </c>
      <c r="AC26" s="16">
        <f t="shared" si="8"/>
        <v>195</v>
      </c>
      <c r="AD26">
        <f t="shared" si="48"/>
        <v>1477</v>
      </c>
      <c r="AE26">
        <f t="shared" si="53"/>
        <v>160</v>
      </c>
      <c r="AF26" s="17">
        <f t="shared" si="9"/>
        <v>0.18599672585316709</v>
      </c>
      <c r="AG26" s="16">
        <f t="shared" si="10"/>
        <v>24</v>
      </c>
      <c r="AH26" s="20">
        <f t="shared" si="11"/>
        <v>0.26315789473684209</v>
      </c>
      <c r="AI26" s="20">
        <f t="shared" si="12"/>
        <v>371.66582788122798</v>
      </c>
      <c r="AJ26" s="4">
        <v>1207</v>
      </c>
      <c r="AK26">
        <f t="shared" si="54"/>
        <v>129</v>
      </c>
      <c r="AL26">
        <f t="shared" si="13"/>
        <v>0.11966604823747673</v>
      </c>
      <c r="AM26" s="20">
        <f t="shared" si="14"/>
        <v>303.72420734776045</v>
      </c>
      <c r="AN26" s="20">
        <f t="shared" si="15"/>
        <v>0.81830508474576269</v>
      </c>
      <c r="AP26">
        <f t="shared" si="55"/>
        <v>0</v>
      </c>
      <c r="AQ26">
        <f t="shared" si="49"/>
        <v>-1</v>
      </c>
      <c r="AR26" s="20">
        <f t="shared" si="16"/>
        <v>0</v>
      </c>
      <c r="AS26" s="4">
        <v>152</v>
      </c>
      <c r="AT26">
        <f t="shared" si="50"/>
        <v>17</v>
      </c>
      <c r="AU26">
        <f t="shared" si="17"/>
        <v>0.125925925925926</v>
      </c>
      <c r="AV26" s="20">
        <f t="shared" si="18"/>
        <v>38.248616004026168</v>
      </c>
      <c r="AW26" s="30">
        <f t="shared" si="19"/>
        <v>0.10305084745762712</v>
      </c>
      <c r="AX26" s="4">
        <v>69</v>
      </c>
      <c r="AY26">
        <f t="shared" si="51"/>
        <v>6</v>
      </c>
      <c r="AZ26">
        <f t="shared" si="20"/>
        <v>9.5238095238095344E-2</v>
      </c>
      <c r="BA26" s="20">
        <f t="shared" si="21"/>
        <v>17.362858580775036</v>
      </c>
      <c r="BB26" s="30">
        <f t="shared" si="22"/>
        <v>4.6779661016949151E-2</v>
      </c>
      <c r="BC26" s="16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16">
        <f t="shared" si="23"/>
        <v>152</v>
      </c>
      <c r="BE26" s="30">
        <f t="shared" si="24"/>
        <v>0.11912225705329149</v>
      </c>
      <c r="BF26" s="20">
        <f t="shared" si="25"/>
        <v>359.33568193256161</v>
      </c>
      <c r="BG26" s="20">
        <f t="shared" si="26"/>
        <v>0.96813559322033893</v>
      </c>
      <c r="BH26" s="26">
        <v>65</v>
      </c>
      <c r="BI26">
        <f t="shared" si="27"/>
        <v>6</v>
      </c>
      <c r="BJ26" s="4">
        <v>572</v>
      </c>
      <c r="BK26">
        <f t="shared" si="28"/>
        <v>63</v>
      </c>
      <c r="BL26" s="4">
        <v>607</v>
      </c>
      <c r="BM26">
        <f t="shared" si="29"/>
        <v>65</v>
      </c>
      <c r="BN26" s="4">
        <v>204</v>
      </c>
      <c r="BO26">
        <f t="shared" si="30"/>
        <v>24</v>
      </c>
      <c r="BP26" s="4">
        <v>27</v>
      </c>
      <c r="BQ26">
        <f t="shared" si="31"/>
        <v>0</v>
      </c>
      <c r="BR26" s="9"/>
      <c r="BS26" s="15">
        <f t="shared" si="32"/>
        <v>0</v>
      </c>
      <c r="BT26" s="9"/>
      <c r="BU26" s="15">
        <f t="shared" si="33"/>
        <v>0</v>
      </c>
      <c r="BV26" s="9"/>
      <c r="BW26" s="15">
        <f t="shared" si="34"/>
        <v>0</v>
      </c>
      <c r="BX26" s="9"/>
      <c r="BY26" s="15">
        <f t="shared" si="35"/>
        <v>0</v>
      </c>
      <c r="BZ26" s="12"/>
      <c r="CA26" s="16">
        <f t="shared" si="36"/>
        <v>0</v>
      </c>
    </row>
    <row r="27" spans="1:79">
      <c r="A27" s="1">
        <v>43924</v>
      </c>
      <c r="B27">
        <v>43924</v>
      </c>
      <c r="C27" s="4">
        <v>1673</v>
      </c>
      <c r="D27">
        <f t="shared" si="37"/>
        <v>198</v>
      </c>
      <c r="E27" s="4">
        <v>37</v>
      </c>
      <c r="F27">
        <f t="shared" si="45"/>
        <v>5</v>
      </c>
      <c r="G27" s="4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5">
        <v>8694</v>
      </c>
      <c r="W27">
        <f t="shared" si="47"/>
        <v>753</v>
      </c>
      <c r="X27">
        <f t="shared" si="5"/>
        <v>145</v>
      </c>
      <c r="Y27" s="20">
        <f t="shared" si="6"/>
        <v>2187.7201811776545</v>
      </c>
      <c r="Z27" s="4">
        <v>7021</v>
      </c>
      <c r="AA27">
        <f t="shared" si="52"/>
        <v>557</v>
      </c>
      <c r="AB27" s="17">
        <f t="shared" si="7"/>
        <v>0.80756843800322065</v>
      </c>
      <c r="AC27" s="16">
        <f t="shared" si="8"/>
        <v>109</v>
      </c>
      <c r="AD27">
        <f t="shared" si="48"/>
        <v>1673</v>
      </c>
      <c r="AE27">
        <f t="shared" si="53"/>
        <v>196</v>
      </c>
      <c r="AF27" s="17">
        <f t="shared" si="9"/>
        <v>0.19243156199677938</v>
      </c>
      <c r="AG27" s="16">
        <f t="shared" si="10"/>
        <v>36</v>
      </c>
      <c r="AH27" s="20">
        <f t="shared" si="11"/>
        <v>0.26029216467463479</v>
      </c>
      <c r="AI27" s="20">
        <f t="shared" si="12"/>
        <v>420.98641167589329</v>
      </c>
      <c r="AJ27" s="4">
        <v>1406</v>
      </c>
      <c r="AK27">
        <f t="shared" si="54"/>
        <v>199</v>
      </c>
      <c r="AL27">
        <f t="shared" si="13"/>
        <v>0.16487158243579114</v>
      </c>
      <c r="AM27" s="20">
        <f t="shared" si="14"/>
        <v>353.79969803724208</v>
      </c>
      <c r="AN27" s="20">
        <f t="shared" si="15"/>
        <v>0.840406455469217</v>
      </c>
      <c r="AP27">
        <f t="shared" si="55"/>
        <v>0</v>
      </c>
      <c r="AQ27">
        <f t="shared" si="49"/>
        <v>-1</v>
      </c>
      <c r="AR27" s="20">
        <f t="shared" si="16"/>
        <v>0</v>
      </c>
      <c r="AS27" s="4">
        <v>141</v>
      </c>
      <c r="AT27">
        <f t="shared" si="50"/>
        <v>-11</v>
      </c>
      <c r="AU27">
        <f t="shared" si="17"/>
        <v>-7.2368421052631526E-2</v>
      </c>
      <c r="AV27" s="20">
        <f t="shared" si="18"/>
        <v>35.480624056366381</v>
      </c>
      <c r="AW27" s="30">
        <f t="shared" si="19"/>
        <v>8.4279736999402277E-2</v>
      </c>
      <c r="AX27" s="4">
        <v>72</v>
      </c>
      <c r="AY27">
        <f t="shared" si="51"/>
        <v>3</v>
      </c>
      <c r="AZ27">
        <f t="shared" si="20"/>
        <v>4.3478260869565188E-2</v>
      </c>
      <c r="BA27" s="20">
        <f t="shared" si="21"/>
        <v>18.117765475591344</v>
      </c>
      <c r="BB27" s="30">
        <f t="shared" si="22"/>
        <v>4.3036461446503291E-2</v>
      </c>
      <c r="BC27" s="16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16">
        <f t="shared" si="23"/>
        <v>191</v>
      </c>
      <c r="BE27" s="30">
        <f t="shared" si="24"/>
        <v>0.13375350140056019</v>
      </c>
      <c r="BF27" s="20">
        <f t="shared" si="25"/>
        <v>407.39808756919979</v>
      </c>
      <c r="BG27" s="20">
        <f t="shared" si="26"/>
        <v>0.96772265391512258</v>
      </c>
      <c r="BH27" s="26">
        <v>74</v>
      </c>
      <c r="BI27">
        <f t="shared" si="27"/>
        <v>9</v>
      </c>
      <c r="BJ27" s="4">
        <v>655</v>
      </c>
      <c r="BK27">
        <f t="shared" si="28"/>
        <v>83</v>
      </c>
      <c r="BL27" s="4">
        <v>680</v>
      </c>
      <c r="BM27">
        <f t="shared" si="29"/>
        <v>73</v>
      </c>
      <c r="BN27" s="4">
        <v>233</v>
      </c>
      <c r="BO27">
        <f t="shared" si="30"/>
        <v>29</v>
      </c>
      <c r="BP27" s="4">
        <v>31</v>
      </c>
      <c r="BQ27">
        <f t="shared" si="31"/>
        <v>4</v>
      </c>
      <c r="BR27" s="9"/>
      <c r="BS27" s="15">
        <f t="shared" si="32"/>
        <v>0</v>
      </c>
      <c r="BT27" s="9"/>
      <c r="BU27" s="15">
        <f t="shared" si="33"/>
        <v>0</v>
      </c>
      <c r="BV27" s="9"/>
      <c r="BW27" s="15">
        <f t="shared" si="34"/>
        <v>0</v>
      </c>
      <c r="BX27" s="9"/>
      <c r="BY27" s="15">
        <f t="shared" si="35"/>
        <v>0</v>
      </c>
      <c r="BZ27" s="12"/>
      <c r="CA27" s="16">
        <f t="shared" si="36"/>
        <v>0</v>
      </c>
    </row>
    <row r="28" spans="1:79">
      <c r="A28" s="1">
        <v>43925</v>
      </c>
      <c r="B28">
        <v>43925</v>
      </c>
      <c r="C28" s="4">
        <v>1801</v>
      </c>
      <c r="D28">
        <f t="shared" si="37"/>
        <v>128</v>
      </c>
      <c r="E28" s="4">
        <v>41</v>
      </c>
      <c r="F28">
        <f t="shared" si="45"/>
        <v>4</v>
      </c>
      <c r="G28" s="4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5">
        <v>9256</v>
      </c>
      <c r="W28">
        <f t="shared" si="47"/>
        <v>562</v>
      </c>
      <c r="X28">
        <f t="shared" si="5"/>
        <v>-191</v>
      </c>
      <c r="Y28" s="20">
        <f t="shared" si="6"/>
        <v>2329.1394061399092</v>
      </c>
      <c r="Z28" s="4">
        <v>7455</v>
      </c>
      <c r="AA28">
        <f t="shared" si="52"/>
        <v>434</v>
      </c>
      <c r="AB28" s="17">
        <f t="shared" si="7"/>
        <v>0.80542350907519444</v>
      </c>
      <c r="AC28" s="16">
        <f t="shared" si="8"/>
        <v>-123</v>
      </c>
      <c r="AD28">
        <f t="shared" si="48"/>
        <v>1801</v>
      </c>
      <c r="AE28">
        <f t="shared" si="53"/>
        <v>128</v>
      </c>
      <c r="AF28" s="17">
        <f t="shared" si="9"/>
        <v>0.19457649092480553</v>
      </c>
      <c r="AG28" s="16">
        <f t="shared" si="10"/>
        <v>-68</v>
      </c>
      <c r="AH28" s="20">
        <f t="shared" si="11"/>
        <v>0.22775800711743771</v>
      </c>
      <c r="AI28" s="20">
        <f t="shared" si="12"/>
        <v>453.19577252138902</v>
      </c>
      <c r="AJ28" s="4">
        <v>1513</v>
      </c>
      <c r="AK28">
        <f t="shared" si="54"/>
        <v>107</v>
      </c>
      <c r="AL28">
        <f t="shared" si="13"/>
        <v>7.6102418207681266E-2</v>
      </c>
      <c r="AM28" s="20">
        <f t="shared" si="14"/>
        <v>380.72471061902365</v>
      </c>
      <c r="AN28" s="20">
        <f t="shared" si="15"/>
        <v>0.84008883953359248</v>
      </c>
      <c r="AO28" s="4">
        <v>298</v>
      </c>
      <c r="AP28">
        <f t="shared" si="55"/>
        <v>298</v>
      </c>
      <c r="AQ28">
        <f t="shared" si="49"/>
        <v>-1</v>
      </c>
      <c r="AR28" s="20">
        <f t="shared" si="16"/>
        <v>74.98741821841972</v>
      </c>
      <c r="AS28" s="4">
        <v>154</v>
      </c>
      <c r="AT28">
        <f t="shared" si="50"/>
        <v>13</v>
      </c>
      <c r="AU28">
        <f t="shared" si="17"/>
        <v>9.219858156028371E-2</v>
      </c>
      <c r="AV28" s="20">
        <f t="shared" si="18"/>
        <v>38.751887267237038</v>
      </c>
      <c r="AW28" s="30">
        <f t="shared" si="19"/>
        <v>8.5508051082731809E-2</v>
      </c>
      <c r="AX28" s="4">
        <v>75</v>
      </c>
      <c r="AY28">
        <f t="shared" si="51"/>
        <v>3</v>
      </c>
      <c r="AZ28">
        <f t="shared" si="20"/>
        <v>4.1666666666666741E-2</v>
      </c>
      <c r="BA28" s="20">
        <f t="shared" si="21"/>
        <v>18.872672370407649</v>
      </c>
      <c r="BB28" s="30">
        <f t="shared" si="22"/>
        <v>4.1643531371460298E-2</v>
      </c>
      <c r="BC28" s="16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16">
        <f t="shared" si="23"/>
        <v>421</v>
      </c>
      <c r="BE28" s="30">
        <f t="shared" si="24"/>
        <v>0.26003705991352688</v>
      </c>
      <c r="BF28" s="20">
        <f t="shared" si="25"/>
        <v>513.33668847508807</v>
      </c>
      <c r="BG28" s="20">
        <f t="shared" si="26"/>
        <v>1.1327040533037203</v>
      </c>
      <c r="BH28" s="26">
        <v>79</v>
      </c>
      <c r="BI28">
        <f t="shared" si="27"/>
        <v>5</v>
      </c>
      <c r="BJ28" s="4">
        <v>716</v>
      </c>
      <c r="BK28">
        <f t="shared" si="28"/>
        <v>61</v>
      </c>
      <c r="BL28" s="4">
        <v>726</v>
      </c>
      <c r="BM28">
        <f t="shared" si="29"/>
        <v>46</v>
      </c>
      <c r="BN28" s="4">
        <v>245</v>
      </c>
      <c r="BO28">
        <f t="shared" si="30"/>
        <v>12</v>
      </c>
      <c r="BP28" s="4">
        <v>35</v>
      </c>
      <c r="BQ28">
        <f t="shared" si="31"/>
        <v>4</v>
      </c>
      <c r="BR28" s="9"/>
      <c r="BS28" s="15">
        <f t="shared" si="32"/>
        <v>0</v>
      </c>
      <c r="BT28" s="9"/>
      <c r="BU28" s="15">
        <f t="shared" si="33"/>
        <v>0</v>
      </c>
      <c r="BV28" s="9"/>
      <c r="BW28" s="15">
        <f t="shared" si="34"/>
        <v>0</v>
      </c>
      <c r="BX28" s="9"/>
      <c r="BY28" s="15">
        <f t="shared" si="35"/>
        <v>0</v>
      </c>
      <c r="BZ28" s="12"/>
      <c r="CA28" s="16">
        <f t="shared" si="36"/>
        <v>0</v>
      </c>
    </row>
    <row r="29" spans="1:79">
      <c r="A29" s="1">
        <v>43926</v>
      </c>
      <c r="B29">
        <v>43926</v>
      </c>
      <c r="C29" s="4">
        <v>1988</v>
      </c>
      <c r="D29">
        <f t="shared" si="37"/>
        <v>187</v>
      </c>
      <c r="E29" s="4">
        <v>46</v>
      </c>
      <c r="F29">
        <f t="shared" si="45"/>
        <v>5</v>
      </c>
      <c r="G29" s="4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5">
        <v>9749</v>
      </c>
      <c r="W29">
        <f t="shared" si="47"/>
        <v>493</v>
      </c>
      <c r="X29">
        <f t="shared" si="5"/>
        <v>-69</v>
      </c>
      <c r="Y29" s="20">
        <f t="shared" si="6"/>
        <v>2453.1957725213888</v>
      </c>
      <c r="Z29" s="4">
        <v>7761</v>
      </c>
      <c r="AA29">
        <f t="shared" si="52"/>
        <v>306</v>
      </c>
      <c r="AB29" s="17">
        <f t="shared" si="7"/>
        <v>0.79608164939993842</v>
      </c>
      <c r="AC29" s="16">
        <f t="shared" si="8"/>
        <v>-128</v>
      </c>
      <c r="AD29">
        <f t="shared" si="48"/>
        <v>1988</v>
      </c>
      <c r="AE29">
        <f t="shared" si="53"/>
        <v>187</v>
      </c>
      <c r="AF29" s="17">
        <f t="shared" si="9"/>
        <v>0.20391835060006155</v>
      </c>
      <c r="AG29" s="16">
        <f t="shared" si="10"/>
        <v>59</v>
      </c>
      <c r="AH29" s="20">
        <f t="shared" si="11"/>
        <v>0.37931034482758619</v>
      </c>
      <c r="AI29" s="20">
        <f t="shared" si="12"/>
        <v>500.25163563160544</v>
      </c>
      <c r="AJ29" s="4">
        <v>1600</v>
      </c>
      <c r="AK29">
        <f t="shared" si="54"/>
        <v>87</v>
      </c>
      <c r="AL29">
        <f t="shared" si="13"/>
        <v>5.7501652346331866E-2</v>
      </c>
      <c r="AM29" s="20">
        <f t="shared" si="14"/>
        <v>402.61701056869651</v>
      </c>
      <c r="AN29" s="20">
        <f t="shared" si="15"/>
        <v>0.8048289738430584</v>
      </c>
      <c r="AO29" s="4">
        <v>331</v>
      </c>
      <c r="AP29">
        <f t="shared" si="55"/>
        <v>33</v>
      </c>
      <c r="AQ29">
        <f t="shared" si="49"/>
        <v>0.11073825503355694</v>
      </c>
      <c r="AR29" s="20">
        <f t="shared" si="16"/>
        <v>83.291394061399089</v>
      </c>
      <c r="AS29" s="4">
        <v>163</v>
      </c>
      <c r="AT29">
        <f t="shared" si="50"/>
        <v>9</v>
      </c>
      <c r="AU29">
        <f t="shared" si="17"/>
        <v>5.8441558441558517E-2</v>
      </c>
      <c r="AV29" s="20">
        <f t="shared" si="18"/>
        <v>41.016607951685955</v>
      </c>
      <c r="AW29" s="30">
        <f t="shared" si="19"/>
        <v>8.1991951710261565E-2</v>
      </c>
      <c r="AX29" s="4">
        <v>78</v>
      </c>
      <c r="AY29">
        <f t="shared" si="51"/>
        <v>3</v>
      </c>
      <c r="AZ29">
        <f t="shared" si="20"/>
        <v>4.0000000000000036E-2</v>
      </c>
      <c r="BA29" s="20">
        <f t="shared" si="21"/>
        <v>19.627579265223954</v>
      </c>
      <c r="BB29" s="30">
        <f t="shared" si="22"/>
        <v>3.9235412474849095E-2</v>
      </c>
      <c r="BC29" s="16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16">
        <f t="shared" si="23"/>
        <v>132</v>
      </c>
      <c r="BE29" s="30">
        <f t="shared" si="24"/>
        <v>6.4705882352941169E-2</v>
      </c>
      <c r="BF29" s="20">
        <f t="shared" si="25"/>
        <v>546.55259184700549</v>
      </c>
      <c r="BG29" s="20">
        <f t="shared" si="26"/>
        <v>1.0925553319919517</v>
      </c>
      <c r="BH29" s="26">
        <v>83</v>
      </c>
      <c r="BI29">
        <f t="shared" si="27"/>
        <v>4</v>
      </c>
      <c r="BJ29" s="4">
        <v>798</v>
      </c>
      <c r="BK29">
        <f t="shared" si="28"/>
        <v>82</v>
      </c>
      <c r="BL29" s="4">
        <v>799</v>
      </c>
      <c r="BM29">
        <f t="shared" si="29"/>
        <v>73</v>
      </c>
      <c r="BN29" s="4">
        <v>270</v>
      </c>
      <c r="BO29">
        <f t="shared" si="30"/>
        <v>25</v>
      </c>
      <c r="BP29" s="4">
        <v>38</v>
      </c>
      <c r="BQ29">
        <f t="shared" si="31"/>
        <v>3</v>
      </c>
      <c r="BR29" s="9"/>
      <c r="BS29" s="15">
        <f t="shared" si="32"/>
        <v>0</v>
      </c>
      <c r="BT29" s="9"/>
      <c r="BU29" s="15">
        <f t="shared" si="33"/>
        <v>0</v>
      </c>
      <c r="BV29" s="9"/>
      <c r="BW29" s="15">
        <f t="shared" si="34"/>
        <v>0</v>
      </c>
      <c r="BX29" s="9"/>
      <c r="BY29" s="15">
        <f t="shared" si="35"/>
        <v>0</v>
      </c>
      <c r="BZ29" s="12"/>
      <c r="CA29" s="16">
        <f t="shared" si="36"/>
        <v>0</v>
      </c>
    </row>
    <row r="30" spans="1:79">
      <c r="A30" s="1">
        <v>43927</v>
      </c>
      <c r="B30">
        <v>43927</v>
      </c>
      <c r="C30" s="4">
        <v>2100</v>
      </c>
      <c r="D30">
        <f t="shared" si="37"/>
        <v>112</v>
      </c>
      <c r="E30" s="4">
        <v>54</v>
      </c>
      <c r="F30">
        <f t="shared" si="45"/>
        <v>8</v>
      </c>
      <c r="G30" s="4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5">
        <v>10297</v>
      </c>
      <c r="W30">
        <f t="shared" si="47"/>
        <v>548</v>
      </c>
      <c r="X30">
        <f t="shared" si="5"/>
        <v>55</v>
      </c>
      <c r="Y30" s="20">
        <f t="shared" si="6"/>
        <v>2591.0920986411675</v>
      </c>
      <c r="Z30" s="4">
        <v>8197</v>
      </c>
      <c r="AA30">
        <f t="shared" si="52"/>
        <v>436</v>
      </c>
      <c r="AB30" s="17">
        <f t="shared" si="7"/>
        <v>0.79605710401087693</v>
      </c>
      <c r="AC30" s="16">
        <f t="shared" si="8"/>
        <v>130</v>
      </c>
      <c r="AD30">
        <f t="shared" si="48"/>
        <v>2100</v>
      </c>
      <c r="AE30">
        <f t="shared" si="53"/>
        <v>112</v>
      </c>
      <c r="AF30" s="17">
        <f t="shared" si="9"/>
        <v>0.20394289598912305</v>
      </c>
      <c r="AG30" s="16">
        <f t="shared" si="10"/>
        <v>-75</v>
      </c>
      <c r="AH30" s="20">
        <f t="shared" si="11"/>
        <v>0.20437956204379562</v>
      </c>
      <c r="AI30" s="20">
        <f t="shared" si="12"/>
        <v>528.43482637141415</v>
      </c>
      <c r="AJ30" s="4">
        <v>1777</v>
      </c>
      <c r="AK30">
        <f t="shared" si="54"/>
        <v>177</v>
      </c>
      <c r="AL30">
        <f t="shared" si="13"/>
        <v>0.11062499999999997</v>
      </c>
      <c r="AM30" s="20">
        <f t="shared" si="14"/>
        <v>447.15651736285855</v>
      </c>
      <c r="AN30" s="20">
        <f t="shared" si="15"/>
        <v>0.84619047619047616</v>
      </c>
      <c r="AO30" s="4">
        <v>359</v>
      </c>
      <c r="AP30">
        <f t="shared" si="55"/>
        <v>28</v>
      </c>
      <c r="AQ30">
        <f t="shared" si="49"/>
        <v>8.4592145015105702E-2</v>
      </c>
      <c r="AR30" s="20">
        <f t="shared" si="16"/>
        <v>90.33719174635128</v>
      </c>
      <c r="AS30" s="4">
        <v>167</v>
      </c>
      <c r="AT30">
        <f t="shared" si="50"/>
        <v>4</v>
      </c>
      <c r="AU30">
        <f t="shared" si="17"/>
        <v>2.4539877300613577E-2</v>
      </c>
      <c r="AV30" s="20">
        <f t="shared" si="18"/>
        <v>42.023150478107695</v>
      </c>
      <c r="AW30" s="30">
        <f t="shared" si="19"/>
        <v>7.9523809523809524E-2</v>
      </c>
      <c r="AX30" s="4">
        <v>88</v>
      </c>
      <c r="AY30">
        <f t="shared" si="51"/>
        <v>10</v>
      </c>
      <c r="AZ30">
        <f t="shared" si="20"/>
        <v>0.12820512820512819</v>
      </c>
      <c r="BA30" s="20">
        <f t="shared" si="21"/>
        <v>22.143935581278306</v>
      </c>
      <c r="BB30" s="30">
        <f t="shared" si="22"/>
        <v>4.1904761904761903E-2</v>
      </c>
      <c r="BC30" s="16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16">
        <f t="shared" si="23"/>
        <v>219</v>
      </c>
      <c r="BE30" s="30">
        <f t="shared" si="24"/>
        <v>0.100828729281768</v>
      </c>
      <c r="BF30" s="20">
        <f t="shared" si="25"/>
        <v>601.66079516859588</v>
      </c>
      <c r="BG30" s="20">
        <f t="shared" si="26"/>
        <v>1.1385714285714286</v>
      </c>
      <c r="BH30" s="26">
        <v>87</v>
      </c>
      <c r="BI30">
        <f t="shared" si="27"/>
        <v>4</v>
      </c>
      <c r="BJ30" s="4">
        <v>850</v>
      </c>
      <c r="BK30">
        <f t="shared" si="28"/>
        <v>52</v>
      </c>
      <c r="BL30" s="4">
        <v>835</v>
      </c>
      <c r="BM30">
        <f t="shared" si="29"/>
        <v>36</v>
      </c>
      <c r="BN30" s="4">
        <v>288</v>
      </c>
      <c r="BO30">
        <f t="shared" si="30"/>
        <v>18</v>
      </c>
      <c r="BP30" s="4">
        <v>40</v>
      </c>
      <c r="BQ30">
        <f t="shared" si="31"/>
        <v>2</v>
      </c>
      <c r="BR30" s="9"/>
      <c r="BS30" s="15">
        <f t="shared" si="32"/>
        <v>0</v>
      </c>
      <c r="BT30" s="9"/>
      <c r="BU30" s="15">
        <f t="shared" si="33"/>
        <v>0</v>
      </c>
      <c r="BV30" s="9"/>
      <c r="BW30" s="15">
        <f t="shared" si="34"/>
        <v>0</v>
      </c>
      <c r="BX30" s="9"/>
      <c r="BY30" s="15">
        <f t="shared" si="35"/>
        <v>0</v>
      </c>
      <c r="BZ30" s="12"/>
      <c r="CA30" s="16">
        <f t="shared" si="36"/>
        <v>0</v>
      </c>
    </row>
    <row r="31" spans="1:79">
      <c r="A31" s="1">
        <v>43928</v>
      </c>
      <c r="B31">
        <v>43928</v>
      </c>
      <c r="C31" s="4">
        <v>2249</v>
      </c>
      <c r="D31">
        <f t="shared" si="37"/>
        <v>149</v>
      </c>
      <c r="E31" s="4">
        <v>55</v>
      </c>
      <c r="F31">
        <f t="shared" si="45"/>
        <v>1</v>
      </c>
      <c r="G31" s="4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5">
        <v>10681</v>
      </c>
      <c r="W31">
        <f t="shared" si="47"/>
        <v>384</v>
      </c>
      <c r="X31">
        <f t="shared" si="5"/>
        <v>-164</v>
      </c>
      <c r="Y31" s="20">
        <f t="shared" si="6"/>
        <v>2687.7201811776545</v>
      </c>
      <c r="Z31" s="4">
        <v>8432</v>
      </c>
      <c r="AA31">
        <f t="shared" si="52"/>
        <v>235</v>
      </c>
      <c r="AB31" s="17">
        <f t="shared" si="7"/>
        <v>0.78943919108697691</v>
      </c>
      <c r="AC31" s="16">
        <f t="shared" si="8"/>
        <v>-201</v>
      </c>
      <c r="AD31">
        <f t="shared" si="48"/>
        <v>2249</v>
      </c>
      <c r="AE31">
        <f t="shared" si="53"/>
        <v>149</v>
      </c>
      <c r="AF31" s="17">
        <f t="shared" si="9"/>
        <v>0.21056080891302312</v>
      </c>
      <c r="AG31" s="16">
        <f t="shared" si="10"/>
        <v>37</v>
      </c>
      <c r="AH31" s="20">
        <f t="shared" si="11"/>
        <v>0.38802083333333331</v>
      </c>
      <c r="AI31" s="20">
        <f t="shared" si="12"/>
        <v>565.92853548062408</v>
      </c>
      <c r="AJ31" s="4">
        <v>1906</v>
      </c>
      <c r="AK31">
        <f t="shared" si="54"/>
        <v>129</v>
      </c>
      <c r="AL31">
        <f t="shared" si="13"/>
        <v>7.2594259988745025E-2</v>
      </c>
      <c r="AM31" s="20">
        <f t="shared" si="14"/>
        <v>479.61751383995971</v>
      </c>
      <c r="AN31" s="20">
        <f t="shared" si="15"/>
        <v>0.84748777234326367</v>
      </c>
      <c r="AO31" s="4">
        <v>379</v>
      </c>
      <c r="AP31">
        <f t="shared" si="55"/>
        <v>20</v>
      </c>
      <c r="AQ31">
        <f t="shared" si="49"/>
        <v>5.5710306406685284E-2</v>
      </c>
      <c r="AR31" s="20">
        <f t="shared" si="16"/>
        <v>95.369904378459992</v>
      </c>
      <c r="AS31" s="4">
        <v>177</v>
      </c>
      <c r="AT31">
        <f t="shared" si="50"/>
        <v>10</v>
      </c>
      <c r="AU31">
        <f t="shared" si="17"/>
        <v>5.9880239520958112E-2</v>
      </c>
      <c r="AV31" s="20">
        <f t="shared" si="18"/>
        <v>44.539506794162051</v>
      </c>
      <c r="AW31" s="30">
        <f t="shared" si="19"/>
        <v>7.8701645175633619E-2</v>
      </c>
      <c r="AX31" s="4">
        <v>91</v>
      </c>
      <c r="AY31">
        <f t="shared" si="51"/>
        <v>3</v>
      </c>
      <c r="AZ31">
        <f t="shared" si="20"/>
        <v>3.4090909090909172E-2</v>
      </c>
      <c r="BA31" s="20">
        <f t="shared" si="21"/>
        <v>22.898842476094615</v>
      </c>
      <c r="BB31" s="30">
        <f t="shared" si="22"/>
        <v>4.046242774566474E-2</v>
      </c>
      <c r="BC31" s="16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16">
        <f t="shared" si="23"/>
        <v>162</v>
      </c>
      <c r="BE31" s="30">
        <f t="shared" si="24"/>
        <v>6.7754077791718936E-2</v>
      </c>
      <c r="BF31" s="20">
        <f t="shared" si="25"/>
        <v>642.42576748867634</v>
      </c>
      <c r="BG31" s="20">
        <f t="shared" si="26"/>
        <v>1.1351711871943087</v>
      </c>
      <c r="BH31" s="26">
        <v>97</v>
      </c>
      <c r="BI31">
        <f t="shared" si="27"/>
        <v>10</v>
      </c>
      <c r="BJ31" s="4">
        <v>905</v>
      </c>
      <c r="BK31">
        <f t="shared" si="28"/>
        <v>55</v>
      </c>
      <c r="BL31" s="4">
        <v>889</v>
      </c>
      <c r="BM31">
        <f t="shared" si="29"/>
        <v>54</v>
      </c>
      <c r="BN31" s="4">
        <v>312</v>
      </c>
      <c r="BO31">
        <f t="shared" si="30"/>
        <v>24</v>
      </c>
      <c r="BP31" s="4">
        <v>46</v>
      </c>
      <c r="BQ31">
        <f t="shared" si="31"/>
        <v>6</v>
      </c>
      <c r="BR31" s="9"/>
      <c r="BS31" s="15">
        <f t="shared" si="32"/>
        <v>0</v>
      </c>
      <c r="BT31" s="9"/>
      <c r="BU31" s="15">
        <f t="shared" si="33"/>
        <v>0</v>
      </c>
      <c r="BV31" s="9"/>
      <c r="BW31" s="15">
        <f t="shared" si="34"/>
        <v>0</v>
      </c>
      <c r="BX31" s="9"/>
      <c r="BY31" s="15">
        <f t="shared" si="35"/>
        <v>0</v>
      </c>
      <c r="BZ31" s="12"/>
      <c r="CA31" s="16">
        <f t="shared" si="36"/>
        <v>0</v>
      </c>
    </row>
    <row r="32" spans="1:79">
      <c r="A32" s="1">
        <v>43929</v>
      </c>
      <c r="B32">
        <v>43929</v>
      </c>
      <c r="C32" s="4">
        <v>2528</v>
      </c>
      <c r="D32">
        <f t="shared" si="37"/>
        <v>279</v>
      </c>
      <c r="E32" s="4">
        <v>59</v>
      </c>
      <c r="F32">
        <f t="shared" si="45"/>
        <v>4</v>
      </c>
      <c r="G32" s="4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5">
        <v>11776</v>
      </c>
      <c r="W32">
        <f t="shared" si="47"/>
        <v>1095</v>
      </c>
      <c r="X32">
        <f t="shared" si="5"/>
        <v>711</v>
      </c>
      <c r="Y32" s="20">
        <f t="shared" si="6"/>
        <v>2963.2611977856063</v>
      </c>
      <c r="Z32" s="4">
        <v>9248</v>
      </c>
      <c r="AA32">
        <f t="shared" si="52"/>
        <v>816</v>
      </c>
      <c r="AB32" s="17">
        <f t="shared" si="7"/>
        <v>0.78532608695652173</v>
      </c>
      <c r="AC32" s="16">
        <f t="shared" si="8"/>
        <v>581</v>
      </c>
      <c r="AD32">
        <f t="shared" si="48"/>
        <v>2528</v>
      </c>
      <c r="AE32">
        <f t="shared" si="53"/>
        <v>279</v>
      </c>
      <c r="AF32" s="17">
        <f t="shared" si="9"/>
        <v>0.21467391304347827</v>
      </c>
      <c r="AG32" s="16">
        <f t="shared" si="10"/>
        <v>130</v>
      </c>
      <c r="AH32" s="20">
        <f t="shared" si="11"/>
        <v>0.25479452054794521</v>
      </c>
      <c r="AI32" s="20">
        <f t="shared" si="12"/>
        <v>636.13487669854044</v>
      </c>
      <c r="AJ32" s="4">
        <v>2154</v>
      </c>
      <c r="AK32">
        <f t="shared" si="54"/>
        <v>248</v>
      </c>
      <c r="AL32">
        <f t="shared" si="13"/>
        <v>0.13011542497376705</v>
      </c>
      <c r="AM32" s="20">
        <f t="shared" si="14"/>
        <v>542.02315047810771</v>
      </c>
      <c r="AN32" s="20">
        <f t="shared" si="15"/>
        <v>0.85205696202531644</v>
      </c>
      <c r="AP32">
        <f t="shared" si="55"/>
        <v>-379</v>
      </c>
      <c r="AQ32">
        <f t="shared" si="49"/>
        <v>-1</v>
      </c>
      <c r="AR32" s="20">
        <f t="shared" si="16"/>
        <v>0</v>
      </c>
      <c r="AS32" s="4">
        <v>194</v>
      </c>
      <c r="AT32">
        <f t="shared" si="50"/>
        <v>17</v>
      </c>
      <c r="AU32">
        <f t="shared" si="17"/>
        <v>9.6045197740112886E-2</v>
      </c>
      <c r="AV32" s="20">
        <f t="shared" si="18"/>
        <v>48.817312531454455</v>
      </c>
      <c r="AW32" s="30">
        <f t="shared" si="19"/>
        <v>7.6740506329113931E-2</v>
      </c>
      <c r="AX32" s="4">
        <v>101</v>
      </c>
      <c r="AY32">
        <f t="shared" si="51"/>
        <v>10</v>
      </c>
      <c r="AZ32">
        <f t="shared" si="20"/>
        <v>0.10989010989010994</v>
      </c>
      <c r="BA32" s="20">
        <f t="shared" si="21"/>
        <v>25.415198792148967</v>
      </c>
      <c r="BB32" s="30">
        <f t="shared" si="22"/>
        <v>3.9952531645569618E-2</v>
      </c>
      <c r="BC32" s="16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16">
        <f t="shared" si="23"/>
        <v>-104</v>
      </c>
      <c r="BE32" s="30">
        <f t="shared" si="24"/>
        <v>-4.0736388562475523E-2</v>
      </c>
      <c r="BF32" s="20">
        <f t="shared" si="25"/>
        <v>616.25566180171108</v>
      </c>
      <c r="BG32" s="20">
        <f t="shared" si="26"/>
        <v>0.96875</v>
      </c>
      <c r="BH32" s="26">
        <v>107</v>
      </c>
      <c r="BI32">
        <f t="shared" si="27"/>
        <v>10</v>
      </c>
      <c r="BJ32" s="4">
        <v>1035</v>
      </c>
      <c r="BK32">
        <f t="shared" si="28"/>
        <v>130</v>
      </c>
      <c r="BL32" s="4">
        <v>999</v>
      </c>
      <c r="BM32">
        <f t="shared" si="29"/>
        <v>110</v>
      </c>
      <c r="BN32" s="4">
        <v>335</v>
      </c>
      <c r="BO32">
        <f t="shared" si="30"/>
        <v>23</v>
      </c>
      <c r="BP32" s="4">
        <v>52</v>
      </c>
      <c r="BQ32">
        <f t="shared" si="31"/>
        <v>6</v>
      </c>
      <c r="BR32" s="9"/>
      <c r="BS32" s="15">
        <f t="shared" si="32"/>
        <v>0</v>
      </c>
      <c r="BT32" s="9"/>
      <c r="BU32" s="15">
        <f t="shared" si="33"/>
        <v>0</v>
      </c>
      <c r="BV32" s="9"/>
      <c r="BW32" s="15">
        <f t="shared" si="34"/>
        <v>0</v>
      </c>
      <c r="BX32" s="9"/>
      <c r="BY32" s="15">
        <f t="shared" si="35"/>
        <v>0</v>
      </c>
      <c r="BZ32" s="12"/>
      <c r="CA32" s="16">
        <f t="shared" si="36"/>
        <v>0</v>
      </c>
    </row>
    <row r="33" spans="1:79">
      <c r="A33" s="1">
        <v>43930</v>
      </c>
      <c r="B33">
        <v>43930</v>
      </c>
      <c r="C33" s="4">
        <v>2752</v>
      </c>
      <c r="D33">
        <f t="shared" si="37"/>
        <v>224</v>
      </c>
      <c r="E33" s="4">
        <v>63</v>
      </c>
      <c r="F33">
        <f t="shared" si="45"/>
        <v>4</v>
      </c>
      <c r="G33" s="4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5">
        <v>12452</v>
      </c>
      <c r="W33">
        <f t="shared" si="47"/>
        <v>676</v>
      </c>
      <c r="X33">
        <f t="shared" si="5"/>
        <v>-419</v>
      </c>
      <c r="Y33" s="20">
        <f t="shared" si="6"/>
        <v>3133.3668847508807</v>
      </c>
      <c r="Z33" s="4">
        <v>9700</v>
      </c>
      <c r="AA33">
        <f t="shared" si="52"/>
        <v>452</v>
      </c>
      <c r="AB33" s="17">
        <f t="shared" si="7"/>
        <v>0.77899132669450688</v>
      </c>
      <c r="AC33" s="16">
        <f t="shared" si="8"/>
        <v>-364</v>
      </c>
      <c r="AD33">
        <f t="shared" si="48"/>
        <v>2752</v>
      </c>
      <c r="AE33">
        <f t="shared" si="53"/>
        <v>224</v>
      </c>
      <c r="AF33" s="17">
        <f t="shared" si="9"/>
        <v>0.22100867330549309</v>
      </c>
      <c r="AG33" s="16">
        <f t="shared" si="10"/>
        <v>-55</v>
      </c>
      <c r="AH33" s="20">
        <f t="shared" si="11"/>
        <v>0.33136094674556216</v>
      </c>
      <c r="AI33" s="20">
        <f t="shared" si="12"/>
        <v>692.50125817815797</v>
      </c>
      <c r="AJ33" s="4">
        <v>2367</v>
      </c>
      <c r="AK33">
        <f t="shared" si="54"/>
        <v>213</v>
      </c>
      <c r="AL33">
        <f t="shared" si="13"/>
        <v>9.8885793871866356E-2</v>
      </c>
      <c r="AM33" s="20">
        <f t="shared" si="14"/>
        <v>595.62154001006536</v>
      </c>
      <c r="AN33" s="20">
        <f t="shared" si="15"/>
        <v>0.86010174418604646</v>
      </c>
      <c r="AP33">
        <f t="shared" si="55"/>
        <v>0</v>
      </c>
      <c r="AQ33">
        <f t="shared" si="49"/>
        <v>-1</v>
      </c>
      <c r="AR33" s="20">
        <f t="shared" si="16"/>
        <v>0</v>
      </c>
      <c r="AS33" s="4">
        <v>196</v>
      </c>
      <c r="AT33">
        <f t="shared" si="50"/>
        <v>2</v>
      </c>
      <c r="AU33">
        <f t="shared" si="17"/>
        <v>1.0309278350515427E-2</v>
      </c>
      <c r="AV33" s="20">
        <f t="shared" si="18"/>
        <v>49.320583794665325</v>
      </c>
      <c r="AW33" s="30">
        <f t="shared" si="19"/>
        <v>7.1220930232558141E-2</v>
      </c>
      <c r="AX33" s="4">
        <v>107</v>
      </c>
      <c r="AY33">
        <f t="shared" si="51"/>
        <v>6</v>
      </c>
      <c r="AZ33">
        <f t="shared" si="20"/>
        <v>5.9405940594059459E-2</v>
      </c>
      <c r="BA33" s="20">
        <f t="shared" si="21"/>
        <v>26.92501258178158</v>
      </c>
      <c r="BB33" s="30">
        <f t="shared" si="22"/>
        <v>3.8880813953488372E-2</v>
      </c>
      <c r="BC33" s="16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16">
        <f t="shared" si="23"/>
        <v>221</v>
      </c>
      <c r="BE33" s="30">
        <f t="shared" si="24"/>
        <v>9.0240914659044602E-2</v>
      </c>
      <c r="BF33" s="20">
        <f t="shared" si="25"/>
        <v>671.86713638651224</v>
      </c>
      <c r="BG33" s="20">
        <f t="shared" si="26"/>
        <v>0.97020348837209303</v>
      </c>
      <c r="BH33" s="26">
        <v>124</v>
      </c>
      <c r="BI33">
        <f t="shared" si="27"/>
        <v>17</v>
      </c>
      <c r="BJ33" s="4">
        <v>1139</v>
      </c>
      <c r="BK33">
        <f t="shared" si="28"/>
        <v>104</v>
      </c>
      <c r="BL33" s="4">
        <v>1076</v>
      </c>
      <c r="BM33">
        <f t="shared" si="29"/>
        <v>77</v>
      </c>
      <c r="BN33" s="4">
        <v>356</v>
      </c>
      <c r="BO33">
        <f t="shared" si="30"/>
        <v>21</v>
      </c>
      <c r="BP33" s="4">
        <v>57</v>
      </c>
      <c r="BQ33">
        <f t="shared" si="31"/>
        <v>5</v>
      </c>
      <c r="BR33" s="9"/>
      <c r="BS33" s="15">
        <f t="shared" si="32"/>
        <v>0</v>
      </c>
      <c r="BT33" s="9"/>
      <c r="BU33" s="15">
        <f t="shared" si="33"/>
        <v>0</v>
      </c>
      <c r="BV33" s="9"/>
      <c r="BW33" s="15">
        <f t="shared" si="34"/>
        <v>0</v>
      </c>
      <c r="BX33" s="9"/>
      <c r="BY33" s="15">
        <f t="shared" si="35"/>
        <v>0</v>
      </c>
      <c r="BZ33" s="12"/>
      <c r="CA33" s="16">
        <f t="shared" si="36"/>
        <v>0</v>
      </c>
    </row>
    <row r="34" spans="1:79">
      <c r="A34" s="1">
        <v>43931</v>
      </c>
      <c r="B34">
        <v>43931</v>
      </c>
      <c r="C34" s="4">
        <v>2974</v>
      </c>
      <c r="D34">
        <f t="shared" si="37"/>
        <v>222</v>
      </c>
      <c r="E34" s="4">
        <v>66</v>
      </c>
      <c r="F34">
        <f t="shared" si="45"/>
        <v>3</v>
      </c>
      <c r="G34" s="4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5">
        <v>13498</v>
      </c>
      <c r="W34">
        <f t="shared" si="47"/>
        <v>1046</v>
      </c>
      <c r="X34">
        <f t="shared" si="5"/>
        <v>370</v>
      </c>
      <c r="Y34" s="20">
        <f t="shared" ref="Y34:Y65" si="62">IFERROR(V34/3.974,0)</f>
        <v>3396.577755410166</v>
      </c>
      <c r="Z34" s="4">
        <v>10524</v>
      </c>
      <c r="AA34">
        <f t="shared" si="52"/>
        <v>824</v>
      </c>
      <c r="AB34" s="17">
        <f t="shared" ref="AB34:AB65" si="63">IFERROR(Z34/V34,0)</f>
        <v>0.77967106237961181</v>
      </c>
      <c r="AC34" s="16">
        <f t="shared" si="8"/>
        <v>372</v>
      </c>
      <c r="AD34">
        <f t="shared" si="48"/>
        <v>2974</v>
      </c>
      <c r="AE34">
        <f t="shared" si="53"/>
        <v>222</v>
      </c>
      <c r="AF34" s="17">
        <f t="shared" si="9"/>
        <v>0.22032893762038822</v>
      </c>
      <c r="AG34" s="16">
        <f t="shared" si="10"/>
        <v>-2</v>
      </c>
      <c r="AH34" s="20">
        <f t="shared" ref="AH34:AH65" si="64">IFERROR(AE34/W34,0)</f>
        <v>0.21223709369024857</v>
      </c>
      <c r="AI34" s="20">
        <f t="shared" ref="AI34:AI65" si="65">IFERROR(AD34/3.974,0)</f>
        <v>748.36436839456462</v>
      </c>
      <c r="AJ34" s="4">
        <v>2579</v>
      </c>
      <c r="AK34">
        <f t="shared" si="54"/>
        <v>212</v>
      </c>
      <c r="AL34">
        <f t="shared" ref="AL34:AL65" si="66">IFERROR(AJ34/AJ33,0)-1</f>
        <v>8.9564850021123688E-2</v>
      </c>
      <c r="AM34" s="20">
        <f t="shared" ref="AM34:AM65" si="67">IFERROR(AJ34/3.974,0)</f>
        <v>648.96829391041763</v>
      </c>
      <c r="AN34" s="20">
        <f t="shared" ref="AN34:AN65" si="68">IFERROR(AJ34/C34," ")</f>
        <v>0.86718224613315398</v>
      </c>
      <c r="AO34" s="4">
        <v>530</v>
      </c>
      <c r="AP34">
        <f t="shared" si="55"/>
        <v>530</v>
      </c>
      <c r="AQ34">
        <f t="shared" si="49"/>
        <v>-1</v>
      </c>
      <c r="AR34" s="20">
        <f t="shared" ref="AR34:AR65" si="69">IFERROR(AO34/3.974,0)</f>
        <v>133.36688475088073</v>
      </c>
      <c r="AS34" s="4">
        <v>200</v>
      </c>
      <c r="AT34">
        <f t="shared" si="50"/>
        <v>4</v>
      </c>
      <c r="AU34">
        <f t="shared" ref="AU34:AU65" si="70">IFERROR(AS34/AS33,0)-1</f>
        <v>2.0408163265306145E-2</v>
      </c>
      <c r="AV34" s="20">
        <f t="shared" ref="AV34:AV65" si="71">IFERROR(AS34/3.974,0)</f>
        <v>50.327126321087064</v>
      </c>
      <c r="AW34" s="30">
        <f t="shared" ref="AW34:AW65" si="72">IFERROR(AS34/C34," ")</f>
        <v>6.7249495628782782E-2</v>
      </c>
      <c r="AX34" s="4">
        <v>104</v>
      </c>
      <c r="AY34">
        <f t="shared" si="51"/>
        <v>-3</v>
      </c>
      <c r="AZ34">
        <f t="shared" ref="AZ34:AZ65" si="73">IFERROR(AX34/AX33,0)-1</f>
        <v>-2.8037383177570097E-2</v>
      </c>
      <c r="BA34" s="20">
        <f t="shared" ref="BA34:BA65" si="74">IFERROR(AX34/3.974,0)</f>
        <v>26.170105686965272</v>
      </c>
      <c r="BB34" s="30">
        <f t="shared" ref="BB34:BB65" si="75">IFERROR(AX34/C34," ")</f>
        <v>3.496973772696705E-2</v>
      </c>
      <c r="BC34" s="16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16">
        <f t="shared" si="23"/>
        <v>743</v>
      </c>
      <c r="BE34" s="30">
        <f t="shared" ref="BE34:BE65" si="76">IFERROR(BC34/BC33,0)-1</f>
        <v>0.27827715355805238</v>
      </c>
      <c r="BF34" s="20">
        <f t="shared" ref="BF34:BF65" si="77">IFERROR(BC34/3.974,0)</f>
        <v>858.83241066935079</v>
      </c>
      <c r="BG34" s="20">
        <f t="shared" ref="BG34:BG65" si="78">IFERROR(BC34/C34," ")</f>
        <v>1.1476126429051783</v>
      </c>
      <c r="BH34" s="26">
        <v>135</v>
      </c>
      <c r="BI34">
        <f t="shared" si="27"/>
        <v>11</v>
      </c>
      <c r="BJ34" s="4">
        <v>1249</v>
      </c>
      <c r="BK34">
        <f t="shared" si="28"/>
        <v>110</v>
      </c>
      <c r="BL34" s="4">
        <v>1151</v>
      </c>
      <c r="BM34">
        <f t="shared" si="29"/>
        <v>75</v>
      </c>
      <c r="BN34" s="4">
        <v>380</v>
      </c>
      <c r="BO34">
        <f t="shared" si="30"/>
        <v>24</v>
      </c>
      <c r="BP34" s="4">
        <v>59</v>
      </c>
      <c r="BQ34">
        <f t="shared" si="31"/>
        <v>2</v>
      </c>
      <c r="BR34" s="9"/>
      <c r="BS34" s="15">
        <f t="shared" si="32"/>
        <v>0</v>
      </c>
      <c r="BT34" s="9"/>
      <c r="BU34" s="15">
        <f t="shared" si="33"/>
        <v>0</v>
      </c>
      <c r="BV34" s="9"/>
      <c r="BW34" s="15">
        <f t="shared" si="34"/>
        <v>0</v>
      </c>
      <c r="BX34" s="9"/>
      <c r="BY34" s="15">
        <f t="shared" si="35"/>
        <v>0</v>
      </c>
      <c r="BZ34" s="12"/>
      <c r="CA34" s="16">
        <f t="shared" si="36"/>
        <v>0</v>
      </c>
    </row>
    <row r="35" spans="1:79">
      <c r="A35" s="1">
        <v>43932</v>
      </c>
      <c r="B35">
        <v>43932</v>
      </c>
      <c r="C35" s="4">
        <v>3234</v>
      </c>
      <c r="D35">
        <f t="shared" si="37"/>
        <v>260</v>
      </c>
      <c r="E35" s="4">
        <v>74</v>
      </c>
      <c r="F35">
        <f t="shared" si="45"/>
        <v>8</v>
      </c>
      <c r="G35" s="4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5">
        <v>14360</v>
      </c>
      <c r="W35">
        <f t="shared" si="47"/>
        <v>862</v>
      </c>
      <c r="X35">
        <f t="shared" si="5"/>
        <v>-184</v>
      </c>
      <c r="Y35" s="20">
        <f t="shared" si="62"/>
        <v>3613.4876698540511</v>
      </c>
      <c r="Z35" s="4">
        <v>11126</v>
      </c>
      <c r="AA35">
        <f t="shared" si="52"/>
        <v>602</v>
      </c>
      <c r="AB35" s="17">
        <f t="shared" si="63"/>
        <v>0.77479108635097493</v>
      </c>
      <c r="AC35" s="16">
        <f t="shared" si="8"/>
        <v>-222</v>
      </c>
      <c r="AD35">
        <f t="shared" si="48"/>
        <v>3234</v>
      </c>
      <c r="AE35">
        <f t="shared" si="53"/>
        <v>260</v>
      </c>
      <c r="AF35" s="17">
        <f t="shared" si="9"/>
        <v>0.22520891364902507</v>
      </c>
      <c r="AG35" s="16">
        <f t="shared" si="10"/>
        <v>38</v>
      </c>
      <c r="AH35" s="20">
        <f t="shared" si="64"/>
        <v>0.30162412993039445</v>
      </c>
      <c r="AI35" s="20">
        <f t="shared" si="65"/>
        <v>813.78963261197782</v>
      </c>
      <c r="AJ35" s="4">
        <v>2817</v>
      </c>
      <c r="AK35">
        <f t="shared" si="54"/>
        <v>238</v>
      </c>
      <c r="AL35">
        <f t="shared" si="66"/>
        <v>9.2283830942225586E-2</v>
      </c>
      <c r="AM35" s="20">
        <f t="shared" si="67"/>
        <v>708.8575742325113</v>
      </c>
      <c r="AN35" s="20">
        <f t="shared" si="68"/>
        <v>0.8710575139146568</v>
      </c>
      <c r="AO35" s="4">
        <v>573</v>
      </c>
      <c r="AP35">
        <f t="shared" si="55"/>
        <v>43</v>
      </c>
      <c r="AQ35">
        <f t="shared" si="49"/>
        <v>8.1132075471698206E-2</v>
      </c>
      <c r="AR35" s="20">
        <f t="shared" si="69"/>
        <v>144.18721690991444</v>
      </c>
      <c r="AS35" s="4">
        <v>213</v>
      </c>
      <c r="AT35">
        <f t="shared" si="50"/>
        <v>13</v>
      </c>
      <c r="AU35">
        <f t="shared" si="70"/>
        <v>6.4999999999999947E-2</v>
      </c>
      <c r="AV35" s="20">
        <f t="shared" si="71"/>
        <v>53.598389531957721</v>
      </c>
      <c r="AW35" s="30">
        <f t="shared" si="72"/>
        <v>6.5862708719851573E-2</v>
      </c>
      <c r="AX35" s="4">
        <v>102</v>
      </c>
      <c r="AY35">
        <f t="shared" si="51"/>
        <v>-2</v>
      </c>
      <c r="AZ35">
        <f t="shared" si="73"/>
        <v>-1.9230769230769273E-2</v>
      </c>
      <c r="BA35" s="20">
        <f t="shared" si="74"/>
        <v>25.666834423754402</v>
      </c>
      <c r="BB35" s="30">
        <f t="shared" si="75"/>
        <v>3.1539888682745827E-2</v>
      </c>
      <c r="BC35" s="16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16">
        <f t="shared" si="23"/>
        <v>292</v>
      </c>
      <c r="BE35" s="30">
        <f t="shared" si="76"/>
        <v>8.5555230002930083E-2</v>
      </c>
      <c r="BF35" s="20">
        <f t="shared" si="77"/>
        <v>932.3100150981378</v>
      </c>
      <c r="BG35" s="20">
        <f t="shared" si="78"/>
        <v>1.1456400742115027</v>
      </c>
      <c r="BH35" s="26">
        <v>144</v>
      </c>
      <c r="BI35">
        <f t="shared" si="27"/>
        <v>9</v>
      </c>
      <c r="BJ35" s="4">
        <v>1374</v>
      </c>
      <c r="BK35">
        <f t="shared" si="28"/>
        <v>125</v>
      </c>
      <c r="BL35" s="4">
        <v>1248</v>
      </c>
      <c r="BM35">
        <f t="shared" si="29"/>
        <v>97</v>
      </c>
      <c r="BN35" s="4">
        <v>403</v>
      </c>
      <c r="BO35">
        <f t="shared" si="30"/>
        <v>23</v>
      </c>
      <c r="BP35" s="4">
        <v>65</v>
      </c>
      <c r="BQ35">
        <f t="shared" si="31"/>
        <v>6</v>
      </c>
      <c r="BR35" s="9"/>
      <c r="BS35" s="15">
        <f t="shared" si="32"/>
        <v>0</v>
      </c>
      <c r="BT35" s="9"/>
      <c r="BU35" s="15">
        <f t="shared" si="33"/>
        <v>0</v>
      </c>
      <c r="BV35" s="9"/>
      <c r="BW35" s="15">
        <f t="shared" si="34"/>
        <v>0</v>
      </c>
      <c r="BX35" s="9"/>
      <c r="BY35" s="15">
        <f t="shared" si="35"/>
        <v>0</v>
      </c>
      <c r="BZ35" s="12"/>
      <c r="CA35" s="16">
        <f t="shared" si="36"/>
        <v>0</v>
      </c>
    </row>
    <row r="36" spans="1:79">
      <c r="A36" s="1">
        <v>43933</v>
      </c>
      <c r="B36">
        <v>43933</v>
      </c>
      <c r="C36" s="4">
        <v>3400</v>
      </c>
      <c r="D36">
        <f t="shared" si="37"/>
        <v>166</v>
      </c>
      <c r="E36" s="4">
        <v>79</v>
      </c>
      <c r="F36">
        <f t="shared" ref="F36:F67" si="79">E36-E35</f>
        <v>5</v>
      </c>
      <c r="G36" s="4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5">
        <v>14985</v>
      </c>
      <c r="W36">
        <f t="shared" si="47"/>
        <v>625</v>
      </c>
      <c r="X36">
        <f t="shared" si="5"/>
        <v>-237</v>
      </c>
      <c r="Y36" s="20">
        <f t="shared" si="62"/>
        <v>3770.7599396074484</v>
      </c>
      <c r="Z36" s="4">
        <v>11585</v>
      </c>
      <c r="AA36">
        <f t="shared" si="52"/>
        <v>459</v>
      </c>
      <c r="AB36" s="17">
        <f t="shared" si="63"/>
        <v>0.77310643977310645</v>
      </c>
      <c r="AC36" s="16">
        <f t="shared" si="8"/>
        <v>-143</v>
      </c>
      <c r="AD36">
        <f t="shared" si="48"/>
        <v>3400</v>
      </c>
      <c r="AE36">
        <f t="shared" si="53"/>
        <v>166</v>
      </c>
      <c r="AF36" s="17">
        <f t="shared" si="9"/>
        <v>0.22689356022689355</v>
      </c>
      <c r="AG36" s="16">
        <f t="shared" si="10"/>
        <v>-94</v>
      </c>
      <c r="AH36" s="20">
        <f t="shared" si="64"/>
        <v>0.2656</v>
      </c>
      <c r="AI36" s="20">
        <f t="shared" si="65"/>
        <v>855.56114745848004</v>
      </c>
      <c r="AJ36" s="4">
        <v>2955</v>
      </c>
      <c r="AK36">
        <f t="shared" si="54"/>
        <v>138</v>
      </c>
      <c r="AL36">
        <f t="shared" si="66"/>
        <v>4.8988285410010546E-2</v>
      </c>
      <c r="AM36" s="20">
        <f t="shared" si="67"/>
        <v>743.58329139406135</v>
      </c>
      <c r="AN36" s="20">
        <f t="shared" si="68"/>
        <v>0.86911764705882355</v>
      </c>
      <c r="AO36" s="4">
        <v>651</v>
      </c>
      <c r="AP36">
        <f t="shared" si="55"/>
        <v>78</v>
      </c>
      <c r="AQ36">
        <f t="shared" si="49"/>
        <v>0.13612565445026181</v>
      </c>
      <c r="AR36" s="20">
        <f t="shared" si="69"/>
        <v>163.81479617513838</v>
      </c>
      <c r="AS36" s="4">
        <v>223</v>
      </c>
      <c r="AT36">
        <f t="shared" si="50"/>
        <v>10</v>
      </c>
      <c r="AU36">
        <f t="shared" si="70"/>
        <v>4.6948356807511749E-2</v>
      </c>
      <c r="AV36" s="20">
        <f t="shared" si="71"/>
        <v>56.114745848012078</v>
      </c>
      <c r="AW36" s="30">
        <f t="shared" si="72"/>
        <v>6.5588235294117642E-2</v>
      </c>
      <c r="AX36" s="4">
        <v>106</v>
      </c>
      <c r="AY36">
        <f t="shared" si="51"/>
        <v>4</v>
      </c>
      <c r="AZ36">
        <f t="shared" si="73"/>
        <v>3.9215686274509887E-2</v>
      </c>
      <c r="BA36" s="20">
        <f t="shared" si="74"/>
        <v>26.673376950176145</v>
      </c>
      <c r="BB36" s="30">
        <f t="shared" si="75"/>
        <v>3.1176470588235295E-2</v>
      </c>
      <c r="BC36" s="16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16">
        <f t="shared" si="23"/>
        <v>230</v>
      </c>
      <c r="BE36" s="30">
        <f t="shared" si="76"/>
        <v>6.2078272604588314E-2</v>
      </c>
      <c r="BF36" s="20">
        <f t="shared" si="77"/>
        <v>990.18621036738796</v>
      </c>
      <c r="BG36" s="20">
        <f t="shared" si="78"/>
        <v>1.1573529411764707</v>
      </c>
      <c r="BH36" s="26">
        <v>156</v>
      </c>
      <c r="BI36">
        <f t="shared" si="27"/>
        <v>12</v>
      </c>
      <c r="BJ36" s="4">
        <v>1456</v>
      </c>
      <c r="BK36">
        <f t="shared" si="28"/>
        <v>82</v>
      </c>
      <c r="BL36" s="4">
        <v>1299</v>
      </c>
      <c r="BM36">
        <f t="shared" si="29"/>
        <v>51</v>
      </c>
      <c r="BN36" s="4">
        <v>420</v>
      </c>
      <c r="BO36">
        <f t="shared" si="30"/>
        <v>17</v>
      </c>
      <c r="BP36" s="4">
        <v>69</v>
      </c>
      <c r="BQ36">
        <f t="shared" si="31"/>
        <v>4</v>
      </c>
      <c r="BR36" s="9"/>
      <c r="BS36" s="15">
        <f t="shared" si="32"/>
        <v>0</v>
      </c>
      <c r="BT36" s="9"/>
      <c r="BU36" s="15">
        <f t="shared" si="33"/>
        <v>0</v>
      </c>
      <c r="BV36" s="9"/>
      <c r="BW36" s="15">
        <f t="shared" si="34"/>
        <v>0</v>
      </c>
      <c r="BX36" s="9"/>
      <c r="BY36" s="15">
        <f t="shared" si="35"/>
        <v>0</v>
      </c>
      <c r="BZ36" s="12"/>
      <c r="CA36" s="16">
        <f t="shared" si="36"/>
        <v>0</v>
      </c>
    </row>
    <row r="37" spans="1:79">
      <c r="A37" s="1">
        <v>43934</v>
      </c>
      <c r="B37">
        <v>43934</v>
      </c>
      <c r="C37" s="4">
        <v>3472</v>
      </c>
      <c r="D37">
        <f t="shared" si="37"/>
        <v>72</v>
      </c>
      <c r="E37" s="4">
        <v>87</v>
      </c>
      <c r="F37">
        <f t="shared" si="79"/>
        <v>8</v>
      </c>
      <c r="G37" s="4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5">
        <v>15567</v>
      </c>
      <c r="W37">
        <f t="shared" si="47"/>
        <v>582</v>
      </c>
      <c r="X37">
        <f t="shared" si="5"/>
        <v>-43</v>
      </c>
      <c r="Y37" s="20">
        <f t="shared" si="62"/>
        <v>3917.2118772018116</v>
      </c>
      <c r="Z37" s="4">
        <v>11925</v>
      </c>
      <c r="AA37">
        <f t="shared" si="52"/>
        <v>340</v>
      </c>
      <c r="AB37" s="17">
        <f t="shared" si="63"/>
        <v>0.76604355367122756</v>
      </c>
      <c r="AC37" s="16">
        <f t="shared" si="8"/>
        <v>-119</v>
      </c>
      <c r="AD37">
        <f t="shared" si="48"/>
        <v>3642</v>
      </c>
      <c r="AE37">
        <f t="shared" si="53"/>
        <v>242</v>
      </c>
      <c r="AF37" s="17">
        <f t="shared" si="9"/>
        <v>0.23395644632877241</v>
      </c>
      <c r="AG37" s="16">
        <f t="shared" si="10"/>
        <v>76</v>
      </c>
      <c r="AH37" s="20">
        <f t="shared" si="64"/>
        <v>0.41580756013745707</v>
      </c>
      <c r="AI37" s="20">
        <f t="shared" si="65"/>
        <v>916.45697030699546</v>
      </c>
      <c r="AJ37" s="4">
        <v>2983</v>
      </c>
      <c r="AK37">
        <f t="shared" si="54"/>
        <v>28</v>
      </c>
      <c r="AL37">
        <f t="shared" si="66"/>
        <v>9.4754653130286748E-3</v>
      </c>
      <c r="AM37" s="20">
        <f t="shared" si="67"/>
        <v>750.62908907901351</v>
      </c>
      <c r="AN37" s="20">
        <f t="shared" si="68"/>
        <v>0.85915898617511521</v>
      </c>
      <c r="AP37">
        <f t="shared" si="55"/>
        <v>-651</v>
      </c>
      <c r="AQ37">
        <f t="shared" si="49"/>
        <v>-1</v>
      </c>
      <c r="AR37" s="20">
        <f t="shared" si="69"/>
        <v>0</v>
      </c>
      <c r="AS37" s="4">
        <v>229</v>
      </c>
      <c r="AT37">
        <f t="shared" si="50"/>
        <v>6</v>
      </c>
      <c r="AU37">
        <f t="shared" si="70"/>
        <v>2.6905829596412634E-2</v>
      </c>
      <c r="AV37" s="20">
        <f t="shared" si="71"/>
        <v>57.624559637644687</v>
      </c>
      <c r="AW37" s="30">
        <f t="shared" si="72"/>
        <v>6.5956221198156681E-2</v>
      </c>
      <c r="AX37" s="4">
        <v>105</v>
      </c>
      <c r="AY37">
        <f t="shared" si="51"/>
        <v>-1</v>
      </c>
      <c r="AZ37">
        <f t="shared" si="73"/>
        <v>-9.4339622641509413E-3</v>
      </c>
      <c r="BA37" s="20">
        <f t="shared" si="74"/>
        <v>26.421741318570707</v>
      </c>
      <c r="BB37" s="30">
        <f t="shared" si="75"/>
        <v>3.0241935483870969E-2</v>
      </c>
      <c r="BC37" s="16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16">
        <f t="shared" si="23"/>
        <v>-618</v>
      </c>
      <c r="BE37" s="30">
        <f t="shared" si="76"/>
        <v>-0.15705209656925034</v>
      </c>
      <c r="BF37" s="20">
        <f t="shared" si="77"/>
        <v>834.67539003522893</v>
      </c>
      <c r="BG37" s="20">
        <f t="shared" si="78"/>
        <v>0.9553571428571429</v>
      </c>
      <c r="BH37" s="26">
        <v>159</v>
      </c>
      <c r="BI37">
        <f t="shared" si="27"/>
        <v>3</v>
      </c>
      <c r="BJ37" s="4">
        <v>1502</v>
      </c>
      <c r="BK37">
        <f t="shared" si="28"/>
        <v>46</v>
      </c>
      <c r="BL37" s="4">
        <v>1308</v>
      </c>
      <c r="BM37">
        <f t="shared" si="29"/>
        <v>9</v>
      </c>
      <c r="BN37" s="4">
        <v>429</v>
      </c>
      <c r="BO37">
        <f t="shared" si="30"/>
        <v>9</v>
      </c>
      <c r="BP37" s="4">
        <v>74</v>
      </c>
      <c r="BQ37">
        <f t="shared" si="31"/>
        <v>5</v>
      </c>
      <c r="BR37" s="9"/>
      <c r="BS37" s="15">
        <f t="shared" si="32"/>
        <v>0</v>
      </c>
      <c r="BT37" s="9"/>
      <c r="BU37" s="15">
        <f t="shared" si="33"/>
        <v>0</v>
      </c>
      <c r="BV37" s="9"/>
      <c r="BW37" s="15">
        <f t="shared" si="34"/>
        <v>0</v>
      </c>
      <c r="BX37" s="9"/>
      <c r="BY37" s="15">
        <f t="shared" si="35"/>
        <v>0</v>
      </c>
      <c r="BZ37" s="12"/>
      <c r="CA37" s="16">
        <f t="shared" si="36"/>
        <v>0</v>
      </c>
    </row>
    <row r="38" spans="1:79">
      <c r="A38" s="1">
        <v>43935</v>
      </c>
      <c r="B38">
        <v>43935</v>
      </c>
      <c r="C38" s="4">
        <v>3574</v>
      </c>
      <c r="D38">
        <f t="shared" si="37"/>
        <v>102</v>
      </c>
      <c r="E38" s="4">
        <v>94</v>
      </c>
      <c r="F38">
        <f t="shared" si="79"/>
        <v>7</v>
      </c>
      <c r="G38" s="4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5">
        <v>16053</v>
      </c>
      <c r="W38">
        <f t="shared" si="47"/>
        <v>486</v>
      </c>
      <c r="X38">
        <f t="shared" si="5"/>
        <v>-96</v>
      </c>
      <c r="Y38" s="20">
        <f t="shared" si="62"/>
        <v>4039.5067941620532</v>
      </c>
      <c r="Z38" s="4">
        <v>12309</v>
      </c>
      <c r="AA38">
        <f t="shared" si="52"/>
        <v>384</v>
      </c>
      <c r="AB38" s="17">
        <f t="shared" si="63"/>
        <v>0.76677256587553733</v>
      </c>
      <c r="AC38" s="16">
        <f t="shared" si="8"/>
        <v>44</v>
      </c>
      <c r="AD38">
        <f t="shared" si="48"/>
        <v>3744</v>
      </c>
      <c r="AE38">
        <f t="shared" si="53"/>
        <v>102</v>
      </c>
      <c r="AF38" s="17">
        <f t="shared" si="9"/>
        <v>0.23322743412446273</v>
      </c>
      <c r="AG38" s="16">
        <f t="shared" si="10"/>
        <v>-140</v>
      </c>
      <c r="AH38" s="20">
        <f t="shared" si="64"/>
        <v>0.20987654320987653</v>
      </c>
      <c r="AI38" s="20">
        <f t="shared" si="65"/>
        <v>942.12380473074984</v>
      </c>
      <c r="AJ38" s="4">
        <v>3101</v>
      </c>
      <c r="AK38">
        <f t="shared" si="54"/>
        <v>118</v>
      </c>
      <c r="AL38">
        <f t="shared" si="66"/>
        <v>3.9557492457257704E-2</v>
      </c>
      <c r="AM38" s="20">
        <f t="shared" si="67"/>
        <v>780.32209360845491</v>
      </c>
      <c r="AN38" s="20">
        <f t="shared" si="68"/>
        <v>0.86765528819250137</v>
      </c>
      <c r="AO38" s="4">
        <v>702</v>
      </c>
      <c r="AP38">
        <f t="shared" si="55"/>
        <v>702</v>
      </c>
      <c r="AQ38">
        <f t="shared" si="49"/>
        <v>-1</v>
      </c>
      <c r="AR38" s="20">
        <f t="shared" si="69"/>
        <v>176.6482133870156</v>
      </c>
      <c r="AS38" s="4">
        <v>230</v>
      </c>
      <c r="AT38">
        <f t="shared" si="50"/>
        <v>1</v>
      </c>
      <c r="AU38">
        <f t="shared" si="70"/>
        <v>4.366812227074135E-3</v>
      </c>
      <c r="AV38" s="20">
        <f t="shared" si="71"/>
        <v>57.876195269250125</v>
      </c>
      <c r="AW38" s="30">
        <f t="shared" si="72"/>
        <v>6.4353665360940129E-2</v>
      </c>
      <c r="AX38" s="4">
        <v>106</v>
      </c>
      <c r="AY38">
        <f t="shared" si="51"/>
        <v>1</v>
      </c>
      <c r="AZ38">
        <f t="shared" si="73"/>
        <v>9.52380952380949E-3</v>
      </c>
      <c r="BA38" s="20">
        <f t="shared" si="74"/>
        <v>26.673376950176145</v>
      </c>
      <c r="BB38" s="30">
        <f t="shared" si="75"/>
        <v>2.9658645775041969E-2</v>
      </c>
      <c r="BC38" s="16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16">
        <f t="shared" si="23"/>
        <v>822</v>
      </c>
      <c r="BE38" s="30">
        <f t="shared" si="76"/>
        <v>0.24781429002110333</v>
      </c>
      <c r="BF38" s="20">
        <f t="shared" si="77"/>
        <v>1041.5198792148967</v>
      </c>
      <c r="BG38" s="20">
        <f t="shared" si="78"/>
        <v>1.1580861779518747</v>
      </c>
      <c r="BH38" s="26">
        <v>165</v>
      </c>
      <c r="BI38">
        <f t="shared" si="27"/>
        <v>6</v>
      </c>
      <c r="BJ38" s="4">
        <v>1548</v>
      </c>
      <c r="BK38">
        <f t="shared" si="28"/>
        <v>46</v>
      </c>
      <c r="BL38" s="4">
        <v>1346</v>
      </c>
      <c r="BM38">
        <f t="shared" si="29"/>
        <v>38</v>
      </c>
      <c r="BN38" s="4">
        <v>441</v>
      </c>
      <c r="BO38">
        <f t="shared" si="30"/>
        <v>12</v>
      </c>
      <c r="BP38" s="4">
        <v>74</v>
      </c>
      <c r="BQ38">
        <f t="shared" si="31"/>
        <v>0</v>
      </c>
      <c r="BR38" s="9"/>
      <c r="BS38" s="15">
        <f t="shared" si="32"/>
        <v>0</v>
      </c>
      <c r="BT38" s="9"/>
      <c r="BU38" s="15">
        <f t="shared" si="33"/>
        <v>0</v>
      </c>
      <c r="BV38" s="9"/>
      <c r="BW38" s="15">
        <f t="shared" si="34"/>
        <v>0</v>
      </c>
      <c r="BX38" s="9"/>
      <c r="BY38" s="15">
        <f t="shared" si="35"/>
        <v>0</v>
      </c>
      <c r="BZ38" s="12"/>
      <c r="CA38" s="16">
        <f t="shared" si="36"/>
        <v>0</v>
      </c>
    </row>
    <row r="39" spans="1:79">
      <c r="A39" s="1">
        <v>43936</v>
      </c>
      <c r="B39">
        <v>43936</v>
      </c>
      <c r="C39" s="4">
        <v>3751</v>
      </c>
      <c r="D39">
        <f t="shared" si="37"/>
        <v>177</v>
      </c>
      <c r="E39" s="4">
        <v>95</v>
      </c>
      <c r="F39">
        <f t="shared" si="79"/>
        <v>1</v>
      </c>
      <c r="G39" s="4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5">
        <v>16854</v>
      </c>
      <c r="W39">
        <f t="shared" si="47"/>
        <v>801</v>
      </c>
      <c r="X39">
        <f t="shared" si="5"/>
        <v>315</v>
      </c>
      <c r="Y39" s="20">
        <f t="shared" si="62"/>
        <v>4241.0669350780072</v>
      </c>
      <c r="Z39" s="4">
        <v>12917</v>
      </c>
      <c r="AA39">
        <f t="shared" si="52"/>
        <v>608</v>
      </c>
      <c r="AB39" s="17">
        <f t="shared" si="63"/>
        <v>0.76640560104426247</v>
      </c>
      <c r="AC39" s="16">
        <f t="shared" si="8"/>
        <v>224</v>
      </c>
      <c r="AD39">
        <f t="shared" si="48"/>
        <v>3937</v>
      </c>
      <c r="AE39">
        <f t="shared" si="53"/>
        <v>193</v>
      </c>
      <c r="AF39" s="17">
        <f t="shared" si="9"/>
        <v>0.2335943989557375</v>
      </c>
      <c r="AG39" s="16">
        <f t="shared" si="10"/>
        <v>91</v>
      </c>
      <c r="AH39" s="20">
        <f t="shared" si="64"/>
        <v>0.24094881398252185</v>
      </c>
      <c r="AI39" s="20">
        <f t="shared" si="65"/>
        <v>990.68948163059883</v>
      </c>
      <c r="AJ39" s="4">
        <v>3240</v>
      </c>
      <c r="AK39">
        <f t="shared" si="54"/>
        <v>139</v>
      </c>
      <c r="AL39">
        <f t="shared" si="66"/>
        <v>4.4824250241857433E-2</v>
      </c>
      <c r="AM39" s="20">
        <f t="shared" si="67"/>
        <v>815.29944640161045</v>
      </c>
      <c r="AN39" s="20">
        <f t="shared" si="68"/>
        <v>0.86376966142362033</v>
      </c>
      <c r="AP39">
        <f t="shared" si="55"/>
        <v>-702</v>
      </c>
      <c r="AQ39">
        <f t="shared" si="49"/>
        <v>-1</v>
      </c>
      <c r="AR39" s="20">
        <f t="shared" si="69"/>
        <v>0</v>
      </c>
      <c r="AS39" s="4">
        <v>227</v>
      </c>
      <c r="AT39">
        <f t="shared" si="50"/>
        <v>-3</v>
      </c>
      <c r="AU39">
        <f t="shared" si="70"/>
        <v>-1.3043478260869601E-2</v>
      </c>
      <c r="AV39" s="20">
        <f t="shared" si="71"/>
        <v>57.121288374433817</v>
      </c>
      <c r="AW39" s="30">
        <f t="shared" si="72"/>
        <v>6.0517195414556121E-2</v>
      </c>
      <c r="AX39" s="4">
        <v>106</v>
      </c>
      <c r="AY39">
        <f t="shared" si="51"/>
        <v>0</v>
      </c>
      <c r="AZ39">
        <f t="shared" si="73"/>
        <v>0</v>
      </c>
      <c r="BA39" s="20">
        <f t="shared" si="74"/>
        <v>26.673376950176145</v>
      </c>
      <c r="BB39" s="30">
        <f t="shared" si="75"/>
        <v>2.8259130898427087E-2</v>
      </c>
      <c r="BC39" s="16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16">
        <f t="shared" si="23"/>
        <v>-566</v>
      </c>
      <c r="BE39" s="30">
        <f t="shared" si="76"/>
        <v>-0.13674800676491905</v>
      </c>
      <c r="BF39" s="20">
        <f t="shared" si="77"/>
        <v>899.09411172622038</v>
      </c>
      <c r="BG39" s="20">
        <f t="shared" si="78"/>
        <v>0.95254598773660359</v>
      </c>
      <c r="BH39" s="26">
        <v>173</v>
      </c>
      <c r="BI39">
        <f t="shared" si="27"/>
        <v>8</v>
      </c>
      <c r="BJ39" s="4">
        <v>1622</v>
      </c>
      <c r="BK39">
        <f t="shared" si="28"/>
        <v>74</v>
      </c>
      <c r="BL39" s="4">
        <v>1416</v>
      </c>
      <c r="BM39">
        <f t="shared" si="29"/>
        <v>70</v>
      </c>
      <c r="BN39" s="4">
        <v>462</v>
      </c>
      <c r="BO39">
        <f t="shared" si="30"/>
        <v>21</v>
      </c>
      <c r="BP39" s="4">
        <v>78</v>
      </c>
      <c r="BQ39">
        <f t="shared" si="31"/>
        <v>4</v>
      </c>
      <c r="BR39" s="9"/>
      <c r="BS39" s="15">
        <f t="shared" si="32"/>
        <v>0</v>
      </c>
      <c r="BT39" s="9"/>
      <c r="BU39" s="15">
        <f t="shared" si="33"/>
        <v>0</v>
      </c>
      <c r="BV39" s="9"/>
      <c r="BW39" s="15">
        <f t="shared" si="34"/>
        <v>0</v>
      </c>
      <c r="BX39" s="9"/>
      <c r="BY39" s="15">
        <f t="shared" si="35"/>
        <v>0</v>
      </c>
      <c r="BZ39" s="12"/>
      <c r="CA39" s="16">
        <f t="shared" si="36"/>
        <v>0</v>
      </c>
    </row>
    <row r="40" spans="1:79">
      <c r="A40" s="1">
        <v>43937</v>
      </c>
      <c r="B40">
        <v>43937</v>
      </c>
      <c r="C40" s="4">
        <v>4016</v>
      </c>
      <c r="D40">
        <f t="shared" si="37"/>
        <v>265</v>
      </c>
      <c r="E40" s="4">
        <v>103</v>
      </c>
      <c r="F40">
        <f t="shared" si="79"/>
        <v>8</v>
      </c>
      <c r="G40" s="4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5">
        <v>17850</v>
      </c>
      <c r="W40">
        <f t="shared" si="47"/>
        <v>996</v>
      </c>
      <c r="X40">
        <f t="shared" si="5"/>
        <v>195</v>
      </c>
      <c r="Y40" s="20">
        <f t="shared" si="62"/>
        <v>4491.6960241570205</v>
      </c>
      <c r="Z40" s="4">
        <v>13614</v>
      </c>
      <c r="AA40">
        <f t="shared" si="52"/>
        <v>697</v>
      </c>
      <c r="AB40" s="17">
        <f t="shared" si="63"/>
        <v>0.76268907563025212</v>
      </c>
      <c r="AC40" s="16">
        <f t="shared" si="8"/>
        <v>89</v>
      </c>
      <c r="AD40">
        <f t="shared" si="48"/>
        <v>4236</v>
      </c>
      <c r="AE40">
        <f t="shared" si="53"/>
        <v>299</v>
      </c>
      <c r="AF40" s="17">
        <f t="shared" si="9"/>
        <v>0.23731092436974791</v>
      </c>
      <c r="AG40" s="16">
        <f t="shared" si="10"/>
        <v>106</v>
      </c>
      <c r="AH40" s="20">
        <f t="shared" si="64"/>
        <v>0.30020080321285142</v>
      </c>
      <c r="AI40" s="20">
        <f t="shared" si="65"/>
        <v>1065.9285354806241</v>
      </c>
      <c r="AJ40" s="4">
        <v>3483</v>
      </c>
      <c r="AK40">
        <f t="shared" si="54"/>
        <v>243</v>
      </c>
      <c r="AL40">
        <f t="shared" si="66"/>
        <v>7.4999999999999956E-2</v>
      </c>
      <c r="AM40" s="20">
        <f t="shared" si="67"/>
        <v>876.44690488173126</v>
      </c>
      <c r="AN40" s="20">
        <f t="shared" si="68"/>
        <v>0.86728087649402386</v>
      </c>
      <c r="AO40" s="4">
        <v>784</v>
      </c>
      <c r="AP40">
        <f t="shared" si="55"/>
        <v>784</v>
      </c>
      <c r="AQ40">
        <f t="shared" si="49"/>
        <v>-1</v>
      </c>
      <c r="AR40" s="20">
        <f t="shared" si="69"/>
        <v>197.2823351786613</v>
      </c>
      <c r="AS40" s="4">
        <v>227</v>
      </c>
      <c r="AT40">
        <f t="shared" si="50"/>
        <v>0</v>
      </c>
      <c r="AU40">
        <f t="shared" si="70"/>
        <v>0</v>
      </c>
      <c r="AV40" s="20">
        <f t="shared" si="71"/>
        <v>57.121288374433817</v>
      </c>
      <c r="AW40" s="30">
        <f t="shared" si="72"/>
        <v>5.6523904382470118E-2</v>
      </c>
      <c r="AX40" s="4">
        <v>99</v>
      </c>
      <c r="AY40">
        <f t="shared" si="51"/>
        <v>-7</v>
      </c>
      <c r="AZ40">
        <f t="shared" si="73"/>
        <v>-6.6037735849056589E-2</v>
      </c>
      <c r="BA40" s="20">
        <f t="shared" si="74"/>
        <v>24.911927528938097</v>
      </c>
      <c r="BB40" s="30">
        <f t="shared" si="75"/>
        <v>2.4651394422310756E-2</v>
      </c>
      <c r="BC40" s="16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16">
        <f t="shared" si="23"/>
        <v>1020</v>
      </c>
      <c r="BE40" s="30">
        <f t="shared" si="76"/>
        <v>0.28547439126784213</v>
      </c>
      <c r="BF40" s="20">
        <f t="shared" si="77"/>
        <v>1155.7624559637645</v>
      </c>
      <c r="BG40" s="20">
        <f t="shared" si="78"/>
        <v>1.1436752988047809</v>
      </c>
      <c r="BH40" s="26">
        <v>181</v>
      </c>
      <c r="BI40">
        <f t="shared" si="27"/>
        <v>8</v>
      </c>
      <c r="BJ40" s="4">
        <v>1739</v>
      </c>
      <c r="BK40">
        <f t="shared" si="28"/>
        <v>117</v>
      </c>
      <c r="BL40" s="4">
        <v>1522</v>
      </c>
      <c r="BM40">
        <f t="shared" si="29"/>
        <v>106</v>
      </c>
      <c r="BN40" s="4">
        <v>489</v>
      </c>
      <c r="BO40">
        <f t="shared" si="30"/>
        <v>27</v>
      </c>
      <c r="BP40" s="4">
        <v>85</v>
      </c>
      <c r="BQ40">
        <f t="shared" si="31"/>
        <v>7</v>
      </c>
      <c r="BR40" s="9"/>
      <c r="BS40" s="15">
        <f t="shared" si="32"/>
        <v>0</v>
      </c>
      <c r="BT40" s="9"/>
      <c r="BU40" s="15">
        <f t="shared" si="33"/>
        <v>0</v>
      </c>
      <c r="BV40" s="9"/>
      <c r="BW40" s="15">
        <f t="shared" si="34"/>
        <v>0</v>
      </c>
      <c r="BX40" s="9"/>
      <c r="BY40" s="15">
        <f t="shared" si="35"/>
        <v>0</v>
      </c>
      <c r="BZ40" s="12"/>
      <c r="CA40" s="16">
        <f t="shared" si="36"/>
        <v>0</v>
      </c>
    </row>
    <row r="41" spans="1:79">
      <c r="A41" s="1">
        <v>43938</v>
      </c>
      <c r="B41">
        <v>43938</v>
      </c>
      <c r="C41" s="4">
        <v>4210</v>
      </c>
      <c r="D41">
        <f t="shared" si="37"/>
        <v>194</v>
      </c>
      <c r="E41" s="4">
        <v>109</v>
      </c>
      <c r="F41">
        <f t="shared" si="79"/>
        <v>6</v>
      </c>
      <c r="G41" s="4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5">
        <v>18559</v>
      </c>
      <c r="W41">
        <f t="shared" si="47"/>
        <v>709</v>
      </c>
      <c r="X41">
        <f t="shared" si="5"/>
        <v>-287</v>
      </c>
      <c r="Y41" s="20">
        <f t="shared" si="62"/>
        <v>4670.1056869652739</v>
      </c>
      <c r="Z41" s="4">
        <v>14131</v>
      </c>
      <c r="AA41">
        <f t="shared" si="52"/>
        <v>517</v>
      </c>
      <c r="AB41" s="17">
        <f t="shared" si="63"/>
        <v>0.76140955870467164</v>
      </c>
      <c r="AC41" s="16">
        <f t="shared" si="8"/>
        <v>-180</v>
      </c>
      <c r="AD41">
        <f t="shared" si="48"/>
        <v>4428</v>
      </c>
      <c r="AE41">
        <f t="shared" si="53"/>
        <v>192</v>
      </c>
      <c r="AF41" s="17">
        <f t="shared" si="9"/>
        <v>0.23859044129532841</v>
      </c>
      <c r="AG41" s="16">
        <f t="shared" si="10"/>
        <v>-107</v>
      </c>
      <c r="AH41" s="20">
        <f t="shared" si="64"/>
        <v>0.27080394922425954</v>
      </c>
      <c r="AI41" s="20">
        <f t="shared" si="65"/>
        <v>1114.2425767488676</v>
      </c>
      <c r="AJ41" s="4">
        <v>3631</v>
      </c>
      <c r="AK41">
        <f t="shared" si="54"/>
        <v>148</v>
      </c>
      <c r="AL41">
        <f t="shared" si="66"/>
        <v>4.2492104507608319E-2</v>
      </c>
      <c r="AM41" s="20">
        <f t="shared" si="67"/>
        <v>913.68897835933569</v>
      </c>
      <c r="AN41" s="20">
        <f t="shared" si="68"/>
        <v>0.86247030878859854</v>
      </c>
      <c r="AP41">
        <f t="shared" si="55"/>
        <v>-784</v>
      </c>
      <c r="AQ41">
        <f t="shared" si="49"/>
        <v>-1</v>
      </c>
      <c r="AR41" s="20">
        <f t="shared" si="69"/>
        <v>0</v>
      </c>
      <c r="AS41" s="4">
        <v>247</v>
      </c>
      <c r="AT41">
        <f t="shared" si="50"/>
        <v>20</v>
      </c>
      <c r="AU41">
        <f t="shared" si="70"/>
        <v>8.8105726872246715E-2</v>
      </c>
      <c r="AV41" s="20">
        <f t="shared" si="71"/>
        <v>62.154001006542522</v>
      </c>
      <c r="AW41" s="30">
        <f t="shared" si="72"/>
        <v>5.866983372921615E-2</v>
      </c>
      <c r="AX41" s="4">
        <v>94</v>
      </c>
      <c r="AY41">
        <f t="shared" si="51"/>
        <v>-5</v>
      </c>
      <c r="AZ41">
        <f t="shared" si="73"/>
        <v>-5.0505050505050497E-2</v>
      </c>
      <c r="BA41" s="20">
        <f t="shared" si="74"/>
        <v>23.653749370910919</v>
      </c>
      <c r="BB41" s="30">
        <f t="shared" si="75"/>
        <v>2.2327790973871733E-2</v>
      </c>
      <c r="BC41" s="16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16">
        <f t="shared" si="23"/>
        <v>-621</v>
      </c>
      <c r="BE41" s="30">
        <f t="shared" si="76"/>
        <v>-0.13520574787720441</v>
      </c>
      <c r="BF41" s="20">
        <f t="shared" si="77"/>
        <v>999.49672873678912</v>
      </c>
      <c r="BG41" s="20">
        <f t="shared" si="78"/>
        <v>0.94346793349168645</v>
      </c>
      <c r="BH41" s="26">
        <v>198</v>
      </c>
      <c r="BI41">
        <f t="shared" si="27"/>
        <v>17</v>
      </c>
      <c r="BJ41" s="4">
        <v>1830</v>
      </c>
      <c r="BK41">
        <f t="shared" si="28"/>
        <v>91</v>
      </c>
      <c r="BL41" s="4">
        <v>1591</v>
      </c>
      <c r="BM41">
        <f t="shared" si="29"/>
        <v>69</v>
      </c>
      <c r="BN41" s="4">
        <v>503</v>
      </c>
      <c r="BO41">
        <f t="shared" si="30"/>
        <v>14</v>
      </c>
      <c r="BP41" s="4">
        <v>88</v>
      </c>
      <c r="BQ41">
        <f t="shared" si="31"/>
        <v>3</v>
      </c>
      <c r="BR41" s="9"/>
      <c r="BS41" s="15">
        <f t="shared" si="32"/>
        <v>0</v>
      </c>
      <c r="BT41" s="9"/>
      <c r="BU41" s="15">
        <f t="shared" si="33"/>
        <v>0</v>
      </c>
      <c r="BV41" s="9"/>
      <c r="BW41" s="15">
        <f t="shared" si="34"/>
        <v>0</v>
      </c>
      <c r="BX41" s="9"/>
      <c r="BY41" s="15">
        <f t="shared" si="35"/>
        <v>0</v>
      </c>
      <c r="BZ41" s="12"/>
      <c r="CA41" s="16">
        <f t="shared" si="36"/>
        <v>0</v>
      </c>
    </row>
    <row r="42" spans="1:79">
      <c r="A42" s="1">
        <v>43939</v>
      </c>
      <c r="B42">
        <v>43939</v>
      </c>
      <c r="C42" s="4">
        <v>4273</v>
      </c>
      <c r="D42">
        <f t="shared" si="37"/>
        <v>63</v>
      </c>
      <c r="E42" s="4">
        <v>116</v>
      </c>
      <c r="F42">
        <f t="shared" si="79"/>
        <v>7</v>
      </c>
      <c r="G42" s="4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5">
        <v>19091</v>
      </c>
      <c r="W42">
        <f t="shared" si="47"/>
        <v>532</v>
      </c>
      <c r="X42">
        <f t="shared" si="5"/>
        <v>-177</v>
      </c>
      <c r="Y42" s="20">
        <f t="shared" si="62"/>
        <v>4803.9758429793656</v>
      </c>
      <c r="Z42" s="4">
        <v>14565</v>
      </c>
      <c r="AA42">
        <f t="shared" si="52"/>
        <v>434</v>
      </c>
      <c r="AB42" s="17">
        <f t="shared" si="63"/>
        <v>0.76292493845267406</v>
      </c>
      <c r="AC42" s="16">
        <f t="shared" si="8"/>
        <v>-83</v>
      </c>
      <c r="AD42">
        <f t="shared" si="48"/>
        <v>4526</v>
      </c>
      <c r="AE42">
        <f t="shared" si="53"/>
        <v>98</v>
      </c>
      <c r="AF42" s="17">
        <f t="shared" si="9"/>
        <v>0.23707506154732597</v>
      </c>
      <c r="AG42" s="16">
        <f t="shared" si="10"/>
        <v>-94</v>
      </c>
      <c r="AH42" s="20">
        <f t="shared" si="64"/>
        <v>0.18421052631578946</v>
      </c>
      <c r="AI42" s="20">
        <f t="shared" si="65"/>
        <v>1138.9028686462002</v>
      </c>
      <c r="AJ42" s="4">
        <v>3664</v>
      </c>
      <c r="AK42">
        <f t="shared" si="54"/>
        <v>33</v>
      </c>
      <c r="AL42">
        <f t="shared" si="66"/>
        <v>9.0884053979620738E-3</v>
      </c>
      <c r="AM42" s="20">
        <f t="shared" si="67"/>
        <v>921.99295420231499</v>
      </c>
      <c r="AN42" s="20">
        <f t="shared" si="68"/>
        <v>0.85747718230751224</v>
      </c>
      <c r="AP42">
        <f t="shared" si="55"/>
        <v>0</v>
      </c>
      <c r="AQ42">
        <f t="shared" si="49"/>
        <v>-1</v>
      </c>
      <c r="AR42" s="20">
        <f t="shared" si="69"/>
        <v>0</v>
      </c>
      <c r="AS42" s="4">
        <v>254</v>
      </c>
      <c r="AT42">
        <f t="shared" si="50"/>
        <v>7</v>
      </c>
      <c r="AU42">
        <f t="shared" si="70"/>
        <v>2.8340080971659853E-2</v>
      </c>
      <c r="AV42" s="20">
        <f t="shared" si="71"/>
        <v>63.91545042778057</v>
      </c>
      <c r="AW42" s="30">
        <f t="shared" si="72"/>
        <v>5.9443014275684533E-2</v>
      </c>
      <c r="AX42" s="4">
        <v>95</v>
      </c>
      <c r="AY42">
        <f t="shared" si="51"/>
        <v>1</v>
      </c>
      <c r="AZ42">
        <f t="shared" si="73"/>
        <v>1.0638297872340496E-2</v>
      </c>
      <c r="BA42" s="20">
        <f t="shared" si="74"/>
        <v>23.905385002516354</v>
      </c>
      <c r="BB42" s="30">
        <f t="shared" si="75"/>
        <v>2.223262344956705E-2</v>
      </c>
      <c r="BC42" s="16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16">
        <f t="shared" si="23"/>
        <v>41</v>
      </c>
      <c r="BE42" s="30">
        <f t="shared" si="76"/>
        <v>1.0322255790533807E-2</v>
      </c>
      <c r="BF42" s="20">
        <f t="shared" si="77"/>
        <v>1009.8137896326119</v>
      </c>
      <c r="BG42" s="20">
        <f t="shared" si="78"/>
        <v>0.9391528200327639</v>
      </c>
      <c r="BH42" s="26">
        <v>205</v>
      </c>
      <c r="BI42">
        <f t="shared" si="27"/>
        <v>7</v>
      </c>
      <c r="BJ42" s="4">
        <v>1857</v>
      </c>
      <c r="BK42">
        <f t="shared" si="28"/>
        <v>27</v>
      </c>
      <c r="BL42" s="4">
        <v>1608</v>
      </c>
      <c r="BM42">
        <f t="shared" si="29"/>
        <v>17</v>
      </c>
      <c r="BN42" s="4">
        <v>512</v>
      </c>
      <c r="BO42">
        <f t="shared" si="30"/>
        <v>9</v>
      </c>
      <c r="BP42" s="4">
        <v>91</v>
      </c>
      <c r="BQ42">
        <f t="shared" si="31"/>
        <v>3</v>
      </c>
      <c r="BR42" s="9"/>
      <c r="BS42" s="15">
        <f t="shared" si="32"/>
        <v>0</v>
      </c>
      <c r="BT42" s="9"/>
      <c r="BU42" s="15">
        <f t="shared" si="33"/>
        <v>0</v>
      </c>
      <c r="BV42" s="9"/>
      <c r="BW42" s="15">
        <f t="shared" si="34"/>
        <v>0</v>
      </c>
      <c r="BX42" s="9"/>
      <c r="BY42" s="15">
        <f t="shared" si="35"/>
        <v>0</v>
      </c>
      <c r="BZ42" s="12"/>
      <c r="CA42" s="16">
        <f t="shared" si="36"/>
        <v>0</v>
      </c>
    </row>
    <row r="43" spans="1:79">
      <c r="A43" s="1">
        <v>43940</v>
      </c>
      <c r="B43">
        <v>43940</v>
      </c>
      <c r="C43" s="4">
        <v>4467</v>
      </c>
      <c r="D43">
        <f t="shared" si="37"/>
        <v>194</v>
      </c>
      <c r="E43" s="4">
        <v>120</v>
      </c>
      <c r="F43">
        <f t="shared" si="79"/>
        <v>4</v>
      </c>
      <c r="G43" s="4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5">
        <v>20137</v>
      </c>
      <c r="W43">
        <f t="shared" si="47"/>
        <v>1046</v>
      </c>
      <c r="X43">
        <f t="shared" si="5"/>
        <v>514</v>
      </c>
      <c r="Y43" s="20">
        <f t="shared" si="62"/>
        <v>5067.1867136386509</v>
      </c>
      <c r="Z43" s="4">
        <v>15384</v>
      </c>
      <c r="AA43">
        <f t="shared" si="52"/>
        <v>819</v>
      </c>
      <c r="AB43" s="17">
        <f t="shared" si="63"/>
        <v>0.76396682723345088</v>
      </c>
      <c r="AC43" s="16">
        <f t="shared" si="8"/>
        <v>385</v>
      </c>
      <c r="AD43">
        <f t="shared" si="48"/>
        <v>4753</v>
      </c>
      <c r="AE43">
        <f t="shared" si="53"/>
        <v>227</v>
      </c>
      <c r="AF43" s="17">
        <f t="shared" si="9"/>
        <v>0.23603317276654914</v>
      </c>
      <c r="AG43" s="16">
        <f t="shared" si="10"/>
        <v>129</v>
      </c>
      <c r="AH43" s="20">
        <f t="shared" si="64"/>
        <v>0.2170172084130019</v>
      </c>
      <c r="AI43" s="20">
        <f t="shared" si="65"/>
        <v>1196.024157020634</v>
      </c>
      <c r="AJ43" s="4">
        <v>2010</v>
      </c>
      <c r="AK43">
        <f t="shared" si="54"/>
        <v>-1654</v>
      </c>
      <c r="AL43">
        <f t="shared" si="66"/>
        <v>-0.45141921397379914</v>
      </c>
      <c r="AM43" s="20">
        <f t="shared" si="67"/>
        <v>505.78761952692497</v>
      </c>
      <c r="AN43" s="20">
        <f t="shared" si="68"/>
        <v>0.44996642041638685</v>
      </c>
      <c r="AP43">
        <f t="shared" si="55"/>
        <v>0</v>
      </c>
      <c r="AQ43">
        <f t="shared" si="49"/>
        <v>-1</v>
      </c>
      <c r="AR43" s="20">
        <f t="shared" si="69"/>
        <v>0</v>
      </c>
      <c r="AS43" s="4">
        <v>259</v>
      </c>
      <c r="AT43">
        <f t="shared" si="50"/>
        <v>5</v>
      </c>
      <c r="AU43">
        <f t="shared" si="70"/>
        <v>1.9685039370078705E-2</v>
      </c>
      <c r="AV43" s="20">
        <f t="shared" si="71"/>
        <v>65.173628585807748</v>
      </c>
      <c r="AW43" s="30">
        <f t="shared" si="72"/>
        <v>5.7980747705395116E-2</v>
      </c>
      <c r="AX43" s="4">
        <v>98</v>
      </c>
      <c r="AY43">
        <f t="shared" si="51"/>
        <v>3</v>
      </c>
      <c r="AZ43">
        <f t="shared" si="73"/>
        <v>3.1578947368421151E-2</v>
      </c>
      <c r="BA43" s="20">
        <f t="shared" si="74"/>
        <v>24.660291897332662</v>
      </c>
      <c r="BB43" s="30">
        <f t="shared" si="75"/>
        <v>2.1938661293933289E-2</v>
      </c>
      <c r="BC43" s="16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16">
        <f t="shared" si="23"/>
        <v>-1646</v>
      </c>
      <c r="BE43" s="30">
        <f t="shared" si="76"/>
        <v>-0.41016695738848741</v>
      </c>
      <c r="BF43" s="20">
        <f t="shared" si="77"/>
        <v>595.62154001006536</v>
      </c>
      <c r="BG43" s="20">
        <f t="shared" si="78"/>
        <v>0.52988582941571527</v>
      </c>
      <c r="BH43" s="26">
        <v>217</v>
      </c>
      <c r="BI43">
        <f t="shared" si="27"/>
        <v>12</v>
      </c>
      <c r="BJ43" s="4">
        <v>1954</v>
      </c>
      <c r="BK43">
        <f t="shared" si="28"/>
        <v>97</v>
      </c>
      <c r="BL43" s="4">
        <v>1663</v>
      </c>
      <c r="BM43">
        <f t="shared" si="29"/>
        <v>55</v>
      </c>
      <c r="BN43" s="4">
        <v>537</v>
      </c>
      <c r="BO43">
        <f t="shared" si="30"/>
        <v>25</v>
      </c>
      <c r="BP43" s="4">
        <v>96</v>
      </c>
      <c r="BQ43">
        <f t="shared" si="31"/>
        <v>5</v>
      </c>
      <c r="BR43" s="9"/>
      <c r="BS43" s="15">
        <f t="shared" si="32"/>
        <v>0</v>
      </c>
      <c r="BT43" s="9"/>
      <c r="BU43" s="15">
        <f t="shared" si="33"/>
        <v>0</v>
      </c>
      <c r="BV43" s="9"/>
      <c r="BW43" s="15">
        <f t="shared" si="34"/>
        <v>0</v>
      </c>
      <c r="BX43" s="9"/>
      <c r="BY43" s="15">
        <f t="shared" si="35"/>
        <v>0</v>
      </c>
      <c r="BZ43" s="12"/>
      <c r="CA43" s="16">
        <f t="shared" si="36"/>
        <v>0</v>
      </c>
    </row>
    <row r="44" spans="1:79">
      <c r="A44" s="1">
        <v>43941</v>
      </c>
      <c r="B44">
        <v>43941</v>
      </c>
      <c r="C44" s="4">
        <v>4658</v>
      </c>
      <c r="D44">
        <f t="shared" si="37"/>
        <v>191</v>
      </c>
      <c r="E44" s="4">
        <v>126</v>
      </c>
      <c r="F44">
        <f t="shared" si="79"/>
        <v>6</v>
      </c>
      <c r="G44" s="4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5">
        <v>20996</v>
      </c>
      <c r="W44">
        <f t="shared" si="47"/>
        <v>859</v>
      </c>
      <c r="X44">
        <f t="shared" si="5"/>
        <v>-187</v>
      </c>
      <c r="Y44" s="20">
        <f t="shared" si="62"/>
        <v>5283.3417211877195</v>
      </c>
      <c r="Z44" s="4">
        <v>16023</v>
      </c>
      <c r="AA44">
        <f t="shared" si="52"/>
        <v>639</v>
      </c>
      <c r="AB44" s="17">
        <f t="shared" si="63"/>
        <v>0.76314536102114694</v>
      </c>
      <c r="AC44" s="16">
        <f t="shared" si="8"/>
        <v>-180</v>
      </c>
      <c r="AD44">
        <f t="shared" si="48"/>
        <v>4973</v>
      </c>
      <c r="AE44">
        <f t="shared" si="53"/>
        <v>220</v>
      </c>
      <c r="AF44" s="17">
        <f t="shared" si="9"/>
        <v>0.23685463897885312</v>
      </c>
      <c r="AG44" s="16">
        <f t="shared" si="10"/>
        <v>-7</v>
      </c>
      <c r="AH44" s="20">
        <f t="shared" si="64"/>
        <v>0.25611175785797441</v>
      </c>
      <c r="AI44" s="20">
        <f t="shared" si="65"/>
        <v>1251.3839959738298</v>
      </c>
      <c r="AJ44" s="4">
        <v>2133</v>
      </c>
      <c r="AK44">
        <f t="shared" si="54"/>
        <v>123</v>
      </c>
      <c r="AL44">
        <f t="shared" si="66"/>
        <v>6.119402985074629E-2</v>
      </c>
      <c r="AM44" s="20">
        <f t="shared" si="67"/>
        <v>536.73880221439356</v>
      </c>
      <c r="AN44" s="20">
        <f t="shared" si="68"/>
        <v>0.4579218548733362</v>
      </c>
      <c r="AP44">
        <f t="shared" si="55"/>
        <v>0</v>
      </c>
      <c r="AQ44">
        <f t="shared" si="49"/>
        <v>-1</v>
      </c>
      <c r="AR44" s="20">
        <f t="shared" si="69"/>
        <v>0</v>
      </c>
      <c r="AS44" s="4">
        <v>266</v>
      </c>
      <c r="AT44">
        <f t="shared" si="50"/>
        <v>7</v>
      </c>
      <c r="AU44">
        <f t="shared" si="70"/>
        <v>2.7027027027026973E-2</v>
      </c>
      <c r="AV44" s="20">
        <f t="shared" si="71"/>
        <v>66.935078007045789</v>
      </c>
      <c r="AW44" s="30">
        <f t="shared" si="72"/>
        <v>5.7106054100472307E-2</v>
      </c>
      <c r="AX44" s="4">
        <v>98</v>
      </c>
      <c r="AY44">
        <f t="shared" si="51"/>
        <v>0</v>
      </c>
      <c r="AZ44">
        <f t="shared" si="73"/>
        <v>0</v>
      </c>
      <c r="BA44" s="20">
        <f t="shared" si="74"/>
        <v>24.660291897332662</v>
      </c>
      <c r="BB44" s="30">
        <f t="shared" si="75"/>
        <v>2.1039072563331901E-2</v>
      </c>
      <c r="BC44" s="16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16">
        <f t="shared" si="23"/>
        <v>130</v>
      </c>
      <c r="BE44" s="30">
        <f t="shared" si="76"/>
        <v>5.4921841994085341E-2</v>
      </c>
      <c r="BF44" s="20">
        <f t="shared" si="77"/>
        <v>628.33417211877202</v>
      </c>
      <c r="BG44" s="20">
        <f t="shared" si="78"/>
        <v>0.53606698153714039</v>
      </c>
      <c r="BH44" s="26">
        <v>233</v>
      </c>
      <c r="BI44">
        <f t="shared" si="27"/>
        <v>16</v>
      </c>
      <c r="BJ44" s="4">
        <v>2025</v>
      </c>
      <c r="BK44">
        <f t="shared" si="28"/>
        <v>71</v>
      </c>
      <c r="BL44" s="4">
        <v>1729</v>
      </c>
      <c r="BM44">
        <f t="shared" si="29"/>
        <v>66</v>
      </c>
      <c r="BN44" s="4">
        <v>569</v>
      </c>
      <c r="BO44">
        <f t="shared" si="30"/>
        <v>32</v>
      </c>
      <c r="BP44" s="4">
        <v>102</v>
      </c>
      <c r="BQ44">
        <f t="shared" si="31"/>
        <v>6</v>
      </c>
      <c r="BR44" s="9"/>
      <c r="BS44" s="15">
        <f t="shared" si="32"/>
        <v>0</v>
      </c>
      <c r="BT44" s="9"/>
      <c r="BU44" s="15">
        <f t="shared" si="33"/>
        <v>0</v>
      </c>
      <c r="BV44" s="9"/>
      <c r="BW44" s="15">
        <f t="shared" si="34"/>
        <v>0</v>
      </c>
      <c r="BX44" s="9"/>
      <c r="BY44" s="15">
        <f t="shared" si="35"/>
        <v>0</v>
      </c>
      <c r="BZ44" s="12"/>
      <c r="CA44" s="16">
        <f t="shared" si="36"/>
        <v>0</v>
      </c>
    </row>
    <row r="45" spans="1:79">
      <c r="A45" s="1">
        <v>43942</v>
      </c>
      <c r="B45">
        <v>43942</v>
      </c>
      <c r="C45" s="4">
        <v>4821</v>
      </c>
      <c r="D45">
        <f t="shared" si="37"/>
        <v>163</v>
      </c>
      <c r="E45" s="4">
        <v>136</v>
      </c>
      <c r="F45">
        <f t="shared" si="79"/>
        <v>10</v>
      </c>
      <c r="G45" s="4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5">
        <v>21902</v>
      </c>
      <c r="W45">
        <f t="shared" si="47"/>
        <v>906</v>
      </c>
      <c r="X45">
        <f t="shared" si="5"/>
        <v>47</v>
      </c>
      <c r="Y45" s="20">
        <f t="shared" si="62"/>
        <v>5511.3236034222446</v>
      </c>
      <c r="Z45" s="4">
        <v>16731</v>
      </c>
      <c r="AA45">
        <f t="shared" si="52"/>
        <v>708</v>
      </c>
      <c r="AB45" s="17">
        <f t="shared" si="63"/>
        <v>0.76390283992329466</v>
      </c>
      <c r="AC45" s="16">
        <f t="shared" si="8"/>
        <v>69</v>
      </c>
      <c r="AD45">
        <f t="shared" si="48"/>
        <v>5171</v>
      </c>
      <c r="AE45">
        <f t="shared" si="53"/>
        <v>198</v>
      </c>
      <c r="AF45" s="17">
        <f t="shared" si="9"/>
        <v>0.23609716007670534</v>
      </c>
      <c r="AG45" s="16">
        <f t="shared" si="10"/>
        <v>-22</v>
      </c>
      <c r="AH45" s="20">
        <f t="shared" si="64"/>
        <v>0.2185430463576159</v>
      </c>
      <c r="AI45" s="20">
        <f t="shared" si="65"/>
        <v>1301.207851031706</v>
      </c>
      <c r="AJ45" s="4">
        <v>4094</v>
      </c>
      <c r="AK45">
        <f t="shared" si="54"/>
        <v>1961</v>
      </c>
      <c r="AL45">
        <f t="shared" si="66"/>
        <v>0.91936240037505867</v>
      </c>
      <c r="AM45" s="20">
        <f t="shared" si="67"/>
        <v>1030.1962757926522</v>
      </c>
      <c r="AN45" s="20">
        <f t="shared" si="68"/>
        <v>0.84920141049574782</v>
      </c>
      <c r="AP45">
        <f t="shared" si="55"/>
        <v>0</v>
      </c>
      <c r="AQ45">
        <f t="shared" si="49"/>
        <v>-1</v>
      </c>
      <c r="AR45" s="20">
        <f t="shared" si="69"/>
        <v>0</v>
      </c>
      <c r="AS45" s="4">
        <v>261</v>
      </c>
      <c r="AT45">
        <f t="shared" si="50"/>
        <v>-5</v>
      </c>
      <c r="AU45">
        <f t="shared" si="70"/>
        <v>-1.8796992481203034E-2</v>
      </c>
      <c r="AV45" s="20">
        <f t="shared" si="71"/>
        <v>65.676899849018611</v>
      </c>
      <c r="AW45" s="30">
        <f t="shared" si="72"/>
        <v>5.4138145612943375E-2</v>
      </c>
      <c r="AX45" s="4">
        <v>94</v>
      </c>
      <c r="AY45">
        <f t="shared" si="51"/>
        <v>-4</v>
      </c>
      <c r="AZ45">
        <f t="shared" si="73"/>
        <v>-4.081632653061229E-2</v>
      </c>
      <c r="BA45" s="20">
        <f t="shared" si="74"/>
        <v>23.653749370910919</v>
      </c>
      <c r="BB45" s="30">
        <f t="shared" si="75"/>
        <v>1.9498029454470028E-2</v>
      </c>
      <c r="BC45" s="16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16">
        <f t="shared" si="23"/>
        <v>1952</v>
      </c>
      <c r="BE45" s="30">
        <f t="shared" si="76"/>
        <v>0.78173808570284331</v>
      </c>
      <c r="BF45" s="20">
        <f t="shared" si="77"/>
        <v>1119.5269250125816</v>
      </c>
      <c r="BG45" s="20">
        <f t="shared" si="78"/>
        <v>0.9228375855631612</v>
      </c>
      <c r="BH45" s="26">
        <v>242</v>
      </c>
      <c r="BI45">
        <f t="shared" si="27"/>
        <v>9</v>
      </c>
      <c r="BJ45" s="4">
        <v>2105</v>
      </c>
      <c r="BK45">
        <f t="shared" si="28"/>
        <v>80</v>
      </c>
      <c r="BL45" s="4">
        <v>1783</v>
      </c>
      <c r="BM45">
        <f t="shared" si="29"/>
        <v>54</v>
      </c>
      <c r="BN45" s="4">
        <v>584</v>
      </c>
      <c r="BO45">
        <f t="shared" si="30"/>
        <v>15</v>
      </c>
      <c r="BP45" s="4">
        <v>107</v>
      </c>
      <c r="BQ45">
        <f t="shared" si="31"/>
        <v>5</v>
      </c>
      <c r="BR45" s="9"/>
      <c r="BS45" s="15">
        <f t="shared" si="32"/>
        <v>0</v>
      </c>
      <c r="BT45" s="9"/>
      <c r="BU45" s="15">
        <f t="shared" si="33"/>
        <v>0</v>
      </c>
      <c r="BV45" s="9"/>
      <c r="BW45" s="15">
        <f t="shared" si="34"/>
        <v>0</v>
      </c>
      <c r="BX45" s="9"/>
      <c r="BY45" s="15">
        <f t="shared" si="35"/>
        <v>0</v>
      </c>
      <c r="BZ45" s="12"/>
      <c r="CA45" s="16">
        <f t="shared" si="36"/>
        <v>0</v>
      </c>
    </row>
    <row r="46" spans="1:79">
      <c r="A46" s="1">
        <v>43943</v>
      </c>
      <c r="B46">
        <v>43943</v>
      </c>
      <c r="C46" s="4">
        <v>4992</v>
      </c>
      <c r="D46">
        <f t="shared" si="37"/>
        <v>171</v>
      </c>
      <c r="E46" s="4">
        <v>141</v>
      </c>
      <c r="F46">
        <f t="shared" si="79"/>
        <v>5</v>
      </c>
      <c r="G46" s="4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5">
        <v>22702</v>
      </c>
      <c r="W46">
        <f t="shared" si="47"/>
        <v>800</v>
      </c>
      <c r="X46">
        <f t="shared" si="5"/>
        <v>-106</v>
      </c>
      <c r="Y46" s="20">
        <f t="shared" si="62"/>
        <v>5712.6321087065926</v>
      </c>
      <c r="Z46" s="4">
        <v>17342</v>
      </c>
      <c r="AA46">
        <f t="shared" si="52"/>
        <v>611</v>
      </c>
      <c r="AB46" s="17">
        <f t="shared" si="63"/>
        <v>0.76389745396881337</v>
      </c>
      <c r="AC46" s="16">
        <f t="shared" si="8"/>
        <v>-97</v>
      </c>
      <c r="AD46">
        <f t="shared" si="48"/>
        <v>5360</v>
      </c>
      <c r="AE46">
        <f t="shared" si="53"/>
        <v>189</v>
      </c>
      <c r="AF46" s="17">
        <f t="shared" si="9"/>
        <v>0.23610254603118669</v>
      </c>
      <c r="AG46" s="16">
        <f t="shared" si="10"/>
        <v>-9</v>
      </c>
      <c r="AH46" s="20">
        <f t="shared" si="64"/>
        <v>0.23624999999999999</v>
      </c>
      <c r="AI46" s="20">
        <f t="shared" si="65"/>
        <v>1348.7669854051333</v>
      </c>
      <c r="AJ46" s="4">
        <v>4237</v>
      </c>
      <c r="AK46">
        <f t="shared" si="54"/>
        <v>143</v>
      </c>
      <c r="AL46">
        <f t="shared" si="66"/>
        <v>3.4929164631167575E-2</v>
      </c>
      <c r="AM46" s="20">
        <f t="shared" si="67"/>
        <v>1066.1801711122293</v>
      </c>
      <c r="AN46" s="20">
        <f t="shared" si="68"/>
        <v>0.84875801282051277</v>
      </c>
      <c r="AP46">
        <f t="shared" si="55"/>
        <v>0</v>
      </c>
      <c r="AQ46">
        <f t="shared" si="49"/>
        <v>-1</v>
      </c>
      <c r="AR46" s="20">
        <f t="shared" si="69"/>
        <v>0</v>
      </c>
      <c r="AS46" s="4">
        <v>259</v>
      </c>
      <c r="AT46">
        <f t="shared" si="50"/>
        <v>-2</v>
      </c>
      <c r="AU46">
        <f t="shared" si="70"/>
        <v>-7.6628352490420992E-3</v>
      </c>
      <c r="AV46" s="20">
        <f t="shared" si="71"/>
        <v>65.173628585807748</v>
      </c>
      <c r="AW46" s="30">
        <f t="shared" si="72"/>
        <v>5.1883012820512824E-2</v>
      </c>
      <c r="AX46" s="4">
        <v>97</v>
      </c>
      <c r="AY46">
        <f t="shared" si="51"/>
        <v>3</v>
      </c>
      <c r="AZ46">
        <f t="shared" si="73"/>
        <v>3.1914893617021267E-2</v>
      </c>
      <c r="BA46" s="20">
        <f t="shared" si="74"/>
        <v>24.408656265727227</v>
      </c>
      <c r="BB46" s="30">
        <f t="shared" si="75"/>
        <v>1.9431089743589744E-2</v>
      </c>
      <c r="BC46" s="16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16">
        <f t="shared" si="23"/>
        <v>144</v>
      </c>
      <c r="BE46" s="30">
        <f t="shared" si="76"/>
        <v>3.2366824005394479E-2</v>
      </c>
      <c r="BF46" s="20">
        <f t="shared" si="77"/>
        <v>1155.7624559637645</v>
      </c>
      <c r="BG46" s="20">
        <f t="shared" si="78"/>
        <v>0.92007211538461542</v>
      </c>
      <c r="BH46" s="26">
        <v>254</v>
      </c>
      <c r="BI46">
        <f t="shared" si="27"/>
        <v>12</v>
      </c>
      <c r="BJ46" s="4">
        <v>2194</v>
      </c>
      <c r="BK46">
        <f t="shared" si="28"/>
        <v>89</v>
      </c>
      <c r="BL46" s="4">
        <v>1833</v>
      </c>
      <c r="BM46">
        <f t="shared" si="29"/>
        <v>50</v>
      </c>
      <c r="BN46" s="4">
        <v>600</v>
      </c>
      <c r="BO46">
        <f t="shared" si="30"/>
        <v>16</v>
      </c>
      <c r="BP46" s="4">
        <v>111</v>
      </c>
      <c r="BQ46">
        <f t="shared" si="31"/>
        <v>4</v>
      </c>
      <c r="BR46" s="9"/>
      <c r="BS46" s="15">
        <f t="shared" si="32"/>
        <v>0</v>
      </c>
      <c r="BT46" s="9"/>
      <c r="BU46" s="15">
        <f t="shared" si="33"/>
        <v>0</v>
      </c>
      <c r="BV46" s="9"/>
      <c r="BW46" s="15">
        <f t="shared" si="34"/>
        <v>0</v>
      </c>
      <c r="BX46" s="9"/>
      <c r="BY46" s="15">
        <f t="shared" si="35"/>
        <v>0</v>
      </c>
      <c r="BZ46" s="12"/>
      <c r="CA46" s="16">
        <f t="shared" si="36"/>
        <v>0</v>
      </c>
    </row>
    <row r="47" spans="1:79">
      <c r="A47" s="1">
        <v>43944</v>
      </c>
      <c r="B47">
        <v>43944</v>
      </c>
      <c r="C47" s="4">
        <v>5166</v>
      </c>
      <c r="D47">
        <f t="shared" si="37"/>
        <v>174</v>
      </c>
      <c r="E47" s="4">
        <v>146</v>
      </c>
      <c r="F47">
        <f t="shared" si="79"/>
        <v>5</v>
      </c>
      <c r="G47" s="4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5">
        <v>23534</v>
      </c>
      <c r="W47">
        <f t="shared" si="47"/>
        <v>832</v>
      </c>
      <c r="X47">
        <f t="shared" si="5"/>
        <v>32</v>
      </c>
      <c r="Y47" s="20">
        <f t="shared" si="62"/>
        <v>5921.9929542023146</v>
      </c>
      <c r="Z47" s="4">
        <v>17978</v>
      </c>
      <c r="AA47">
        <f t="shared" si="52"/>
        <v>636</v>
      </c>
      <c r="AB47" s="17">
        <f t="shared" si="63"/>
        <v>0.76391603637290728</v>
      </c>
      <c r="AC47" s="16">
        <f t="shared" si="8"/>
        <v>25</v>
      </c>
      <c r="AD47">
        <f t="shared" si="48"/>
        <v>5556</v>
      </c>
      <c r="AE47">
        <f t="shared" si="53"/>
        <v>196</v>
      </c>
      <c r="AF47" s="17">
        <f t="shared" si="9"/>
        <v>0.23608396362709272</v>
      </c>
      <c r="AG47" s="16">
        <f t="shared" si="10"/>
        <v>7</v>
      </c>
      <c r="AH47" s="20">
        <f t="shared" si="64"/>
        <v>0.23557692307692307</v>
      </c>
      <c r="AI47" s="20">
        <f t="shared" si="65"/>
        <v>1398.0875691997985</v>
      </c>
      <c r="AJ47" s="4">
        <v>4393</v>
      </c>
      <c r="AK47">
        <f t="shared" si="54"/>
        <v>156</v>
      </c>
      <c r="AL47">
        <f t="shared" si="66"/>
        <v>3.681850365824868E-2</v>
      </c>
      <c r="AM47" s="20">
        <f t="shared" si="67"/>
        <v>1105.4353296426773</v>
      </c>
      <c r="AN47" s="20">
        <f t="shared" si="68"/>
        <v>0.85036778939217961</v>
      </c>
      <c r="AP47">
        <f t="shared" si="55"/>
        <v>0</v>
      </c>
      <c r="AQ47">
        <f t="shared" si="49"/>
        <v>-1</v>
      </c>
      <c r="AR47" s="20">
        <f t="shared" si="69"/>
        <v>0</v>
      </c>
      <c r="AS47" s="4">
        <v>263</v>
      </c>
      <c r="AT47">
        <f t="shared" si="50"/>
        <v>4</v>
      </c>
      <c r="AU47">
        <f t="shared" si="70"/>
        <v>1.5444015444015413E-2</v>
      </c>
      <c r="AV47" s="20">
        <f t="shared" si="71"/>
        <v>66.180171112229488</v>
      </c>
      <c r="AW47" s="30">
        <f t="shared" si="72"/>
        <v>5.0909794812233837E-2</v>
      </c>
      <c r="AX47" s="4">
        <v>93</v>
      </c>
      <c r="AY47">
        <f t="shared" si="51"/>
        <v>-4</v>
      </c>
      <c r="AZ47">
        <f t="shared" si="73"/>
        <v>-4.123711340206182E-2</v>
      </c>
      <c r="BA47" s="20">
        <f t="shared" si="74"/>
        <v>23.402113739305484</v>
      </c>
      <c r="BB47" s="30">
        <f t="shared" si="75"/>
        <v>1.8002322880371662E-2</v>
      </c>
      <c r="BC47" s="16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16">
        <f t="shared" si="23"/>
        <v>156</v>
      </c>
      <c r="BE47" s="30">
        <f t="shared" si="76"/>
        <v>3.3964728935336419E-2</v>
      </c>
      <c r="BF47" s="20">
        <f t="shared" si="77"/>
        <v>1195.0176144942122</v>
      </c>
      <c r="BG47" s="20">
        <f t="shared" si="78"/>
        <v>0.91927990708478513</v>
      </c>
      <c r="BH47" s="26">
        <v>277</v>
      </c>
      <c r="BI47">
        <f t="shared" si="27"/>
        <v>23</v>
      </c>
      <c r="BJ47" s="4">
        <v>2280</v>
      </c>
      <c r="BK47">
        <f t="shared" si="28"/>
        <v>86</v>
      </c>
      <c r="BL47" s="4">
        <v>1885</v>
      </c>
      <c r="BM47">
        <f t="shared" si="29"/>
        <v>52</v>
      </c>
      <c r="BN47" s="4">
        <v>608</v>
      </c>
      <c r="BO47">
        <f t="shared" si="30"/>
        <v>8</v>
      </c>
      <c r="BP47" s="4">
        <v>116</v>
      </c>
      <c r="BQ47">
        <f t="shared" si="31"/>
        <v>5</v>
      </c>
      <c r="BR47" s="9"/>
      <c r="BS47" s="15">
        <f t="shared" si="32"/>
        <v>0</v>
      </c>
      <c r="BT47" s="9"/>
      <c r="BU47" s="15">
        <f t="shared" si="33"/>
        <v>0</v>
      </c>
      <c r="BV47" s="9"/>
      <c r="BW47" s="15">
        <f t="shared" si="34"/>
        <v>0</v>
      </c>
      <c r="BX47" s="9"/>
      <c r="BY47" s="15">
        <f t="shared" si="35"/>
        <v>0</v>
      </c>
      <c r="BZ47" s="12"/>
      <c r="CA47" s="16">
        <f t="shared" si="36"/>
        <v>0</v>
      </c>
    </row>
    <row r="48" spans="1:79">
      <c r="A48" s="1">
        <v>43945</v>
      </c>
      <c r="B48">
        <v>43945</v>
      </c>
      <c r="C48" s="4">
        <v>5338</v>
      </c>
      <c r="D48">
        <f t="shared" si="37"/>
        <v>172</v>
      </c>
      <c r="E48" s="4">
        <v>154</v>
      </c>
      <c r="F48">
        <f t="shared" si="79"/>
        <v>8</v>
      </c>
      <c r="G48" s="4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5">
        <v>24304</v>
      </c>
      <c r="W48">
        <f t="shared" si="47"/>
        <v>770</v>
      </c>
      <c r="X48">
        <f t="shared" si="5"/>
        <v>-62</v>
      </c>
      <c r="Y48" s="20">
        <f t="shared" si="62"/>
        <v>6115.7523905384996</v>
      </c>
      <c r="Z48" s="4">
        <v>18565</v>
      </c>
      <c r="AA48">
        <f t="shared" si="52"/>
        <v>587</v>
      </c>
      <c r="AB48" s="17">
        <f t="shared" si="63"/>
        <v>0.76386603028308098</v>
      </c>
      <c r="AC48" s="16">
        <f t="shared" si="8"/>
        <v>-49</v>
      </c>
      <c r="AD48">
        <f t="shared" si="48"/>
        <v>5739</v>
      </c>
      <c r="AE48">
        <f t="shared" si="53"/>
        <v>183</v>
      </c>
      <c r="AF48" s="17">
        <f t="shared" si="9"/>
        <v>0.23613396971691902</v>
      </c>
      <c r="AG48" s="16">
        <f t="shared" si="10"/>
        <v>-13</v>
      </c>
      <c r="AH48" s="20">
        <f t="shared" si="64"/>
        <v>0.23766233766233766</v>
      </c>
      <c r="AI48" s="20">
        <f t="shared" si="65"/>
        <v>1444.1368897835932</v>
      </c>
      <c r="AJ48" s="4">
        <v>4524</v>
      </c>
      <c r="AK48">
        <f t="shared" si="54"/>
        <v>131</v>
      </c>
      <c r="AL48">
        <f t="shared" si="66"/>
        <v>2.9820168449806506E-2</v>
      </c>
      <c r="AM48" s="20">
        <f t="shared" si="67"/>
        <v>1138.3995973829894</v>
      </c>
      <c r="AN48" s="20">
        <f t="shared" si="68"/>
        <v>0.84750843012364185</v>
      </c>
      <c r="AP48">
        <f t="shared" si="55"/>
        <v>0</v>
      </c>
      <c r="AQ48">
        <f t="shared" si="49"/>
        <v>-1</v>
      </c>
      <c r="AR48" s="20">
        <f t="shared" si="69"/>
        <v>0</v>
      </c>
      <c r="AS48" s="4">
        <v>254</v>
      </c>
      <c r="AT48">
        <f t="shared" si="50"/>
        <v>-9</v>
      </c>
      <c r="AU48">
        <f t="shared" si="70"/>
        <v>-3.4220532319391594E-2</v>
      </c>
      <c r="AV48" s="20">
        <f t="shared" si="71"/>
        <v>63.91545042778057</v>
      </c>
      <c r="AW48" s="30">
        <f t="shared" si="72"/>
        <v>4.7583364556013488E-2</v>
      </c>
      <c r="AX48" s="4">
        <v>87</v>
      </c>
      <c r="AY48">
        <f t="shared" si="51"/>
        <v>-6</v>
      </c>
      <c r="AZ48">
        <f t="shared" si="73"/>
        <v>-6.4516129032258118E-2</v>
      </c>
      <c r="BA48" s="20">
        <f t="shared" si="74"/>
        <v>21.892299949672871</v>
      </c>
      <c r="BB48" s="30">
        <f t="shared" si="75"/>
        <v>1.6298239040839265E-2</v>
      </c>
      <c r="BC48" s="16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16">
        <f t="shared" si="23"/>
        <v>116</v>
      </c>
      <c r="BE48" s="30">
        <f t="shared" si="76"/>
        <v>2.4426194988418581E-2</v>
      </c>
      <c r="BF48" s="20">
        <f t="shared" si="77"/>
        <v>1224.2073477604429</v>
      </c>
      <c r="BG48" s="20">
        <f t="shared" si="78"/>
        <v>0.91139003372049454</v>
      </c>
      <c r="BH48" s="26">
        <v>287</v>
      </c>
      <c r="BI48">
        <f t="shared" si="27"/>
        <v>10</v>
      </c>
      <c r="BJ48" s="4">
        <v>2357</v>
      </c>
      <c r="BK48">
        <f t="shared" si="28"/>
        <v>77</v>
      </c>
      <c r="BL48" s="4">
        <v>1944</v>
      </c>
      <c r="BM48">
        <f t="shared" si="29"/>
        <v>59</v>
      </c>
      <c r="BN48" s="4">
        <v>631</v>
      </c>
      <c r="BO48">
        <f t="shared" si="30"/>
        <v>23</v>
      </c>
      <c r="BP48" s="4">
        <v>119</v>
      </c>
      <c r="BQ48">
        <f t="shared" si="31"/>
        <v>3</v>
      </c>
      <c r="BR48" s="9"/>
      <c r="BS48" s="15">
        <f t="shared" si="32"/>
        <v>0</v>
      </c>
      <c r="BT48" s="9"/>
      <c r="BU48" s="15">
        <f t="shared" si="33"/>
        <v>0</v>
      </c>
      <c r="BV48" s="9"/>
      <c r="BW48" s="15">
        <f t="shared" si="34"/>
        <v>0</v>
      </c>
      <c r="BX48" s="9"/>
      <c r="BY48" s="15">
        <f t="shared" si="35"/>
        <v>0</v>
      </c>
      <c r="BZ48" s="12"/>
      <c r="CA48" s="16">
        <f t="shared" si="36"/>
        <v>0</v>
      </c>
    </row>
    <row r="49" spans="1:79">
      <c r="A49" s="1">
        <v>43946</v>
      </c>
      <c r="B49">
        <v>43946</v>
      </c>
      <c r="C49" s="4">
        <v>5538</v>
      </c>
      <c r="D49">
        <f t="shared" si="37"/>
        <v>200</v>
      </c>
      <c r="E49" s="4">
        <v>159</v>
      </c>
      <c r="F49">
        <f t="shared" si="79"/>
        <v>5</v>
      </c>
      <c r="G49" s="4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5">
        <v>25400</v>
      </c>
      <c r="W49">
        <f t="shared" si="47"/>
        <v>1096</v>
      </c>
      <c r="X49">
        <f t="shared" si="5"/>
        <v>326</v>
      </c>
      <c r="Y49" s="20">
        <f t="shared" si="62"/>
        <v>6391.545042778057</v>
      </c>
      <c r="Z49" s="4">
        <v>19400</v>
      </c>
      <c r="AA49">
        <f t="shared" si="52"/>
        <v>835</v>
      </c>
      <c r="AB49" s="17">
        <f t="shared" si="63"/>
        <v>0.76377952755905509</v>
      </c>
      <c r="AC49" s="16">
        <f t="shared" si="8"/>
        <v>248</v>
      </c>
      <c r="AD49">
        <f t="shared" si="48"/>
        <v>6000</v>
      </c>
      <c r="AE49">
        <f t="shared" si="53"/>
        <v>261</v>
      </c>
      <c r="AF49" s="17">
        <f t="shared" si="9"/>
        <v>0.23622047244094488</v>
      </c>
      <c r="AG49" s="16">
        <f t="shared" si="10"/>
        <v>78</v>
      </c>
      <c r="AH49" s="20">
        <f t="shared" si="64"/>
        <v>0.23813868613138686</v>
      </c>
      <c r="AI49" s="20">
        <f t="shared" si="65"/>
        <v>1509.8137896326118</v>
      </c>
      <c r="AJ49" s="4">
        <v>4696</v>
      </c>
      <c r="AK49">
        <f t="shared" si="54"/>
        <v>172</v>
      </c>
      <c r="AL49">
        <f t="shared" si="66"/>
        <v>3.8019451812555172E-2</v>
      </c>
      <c r="AM49" s="20">
        <f t="shared" si="67"/>
        <v>1181.6809260191242</v>
      </c>
      <c r="AN49" s="20">
        <f t="shared" si="68"/>
        <v>0.84795955218490426</v>
      </c>
      <c r="AP49">
        <f t="shared" si="55"/>
        <v>0</v>
      </c>
      <c r="AQ49">
        <f t="shared" si="49"/>
        <v>-1</v>
      </c>
      <c r="AR49" s="20">
        <f t="shared" si="69"/>
        <v>0</v>
      </c>
      <c r="AS49" s="4">
        <v>260</v>
      </c>
      <c r="AT49">
        <f t="shared" si="50"/>
        <v>6</v>
      </c>
      <c r="AU49">
        <f t="shared" si="70"/>
        <v>2.3622047244094446E-2</v>
      </c>
      <c r="AV49" s="20">
        <f t="shared" si="71"/>
        <v>65.425264217413186</v>
      </c>
      <c r="AW49" s="30">
        <f t="shared" si="72"/>
        <v>4.6948356807511735E-2</v>
      </c>
      <c r="AX49" s="4">
        <v>85</v>
      </c>
      <c r="AY49">
        <f t="shared" si="51"/>
        <v>-2</v>
      </c>
      <c r="AZ49">
        <f t="shared" si="73"/>
        <v>-2.2988505747126409E-2</v>
      </c>
      <c r="BA49" s="20">
        <f t="shared" si="74"/>
        <v>21.389028686462002</v>
      </c>
      <c r="BB49" s="30">
        <f t="shared" si="75"/>
        <v>1.5348501263994221E-2</v>
      </c>
      <c r="BC49" s="16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16">
        <f t="shared" si="23"/>
        <v>176</v>
      </c>
      <c r="BE49" s="30">
        <f t="shared" si="76"/>
        <v>3.617677286742027E-2</v>
      </c>
      <c r="BF49" s="20">
        <f t="shared" si="77"/>
        <v>1268.4952189229994</v>
      </c>
      <c r="BG49" s="20">
        <f t="shared" si="78"/>
        <v>0.91025641025641024</v>
      </c>
      <c r="BH49" s="26">
        <v>313</v>
      </c>
      <c r="BI49">
        <f t="shared" si="27"/>
        <v>26</v>
      </c>
      <c r="BJ49" s="4">
        <v>2448</v>
      </c>
      <c r="BK49">
        <f t="shared" si="28"/>
        <v>91</v>
      </c>
      <c r="BL49" s="4">
        <v>2009</v>
      </c>
      <c r="BM49">
        <f t="shared" si="29"/>
        <v>65</v>
      </c>
      <c r="BN49" s="4">
        <v>645</v>
      </c>
      <c r="BO49">
        <f t="shared" si="30"/>
        <v>14</v>
      </c>
      <c r="BP49" s="4">
        <v>123</v>
      </c>
      <c r="BQ49">
        <f t="shared" si="31"/>
        <v>4</v>
      </c>
      <c r="BR49" s="9"/>
      <c r="BS49" s="15">
        <f t="shared" si="32"/>
        <v>0</v>
      </c>
      <c r="BT49" s="9"/>
      <c r="BU49" s="15">
        <f t="shared" si="33"/>
        <v>0</v>
      </c>
      <c r="BV49" s="9"/>
      <c r="BW49" s="15">
        <f t="shared" si="34"/>
        <v>0</v>
      </c>
      <c r="BX49" s="9"/>
      <c r="BY49" s="15">
        <f t="shared" si="35"/>
        <v>0</v>
      </c>
      <c r="BZ49" s="12"/>
      <c r="CA49" s="16">
        <f t="shared" si="36"/>
        <v>0</v>
      </c>
    </row>
    <row r="50" spans="1:79">
      <c r="A50" s="1">
        <v>43947</v>
      </c>
      <c r="B50">
        <v>43947</v>
      </c>
      <c r="C50" s="4">
        <v>5779</v>
      </c>
      <c r="D50">
        <f t="shared" si="37"/>
        <v>241</v>
      </c>
      <c r="E50" s="4">
        <v>165</v>
      </c>
      <c r="F50">
        <f t="shared" si="79"/>
        <v>6</v>
      </c>
      <c r="G50" s="4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5">
        <v>26642</v>
      </c>
      <c r="W50">
        <f t="shared" si="47"/>
        <v>1242</v>
      </c>
      <c r="X50">
        <f t="shared" si="5"/>
        <v>146</v>
      </c>
      <c r="Y50" s="20">
        <f t="shared" si="62"/>
        <v>6704.0764972320076</v>
      </c>
      <c r="Z50" s="4">
        <v>20344</v>
      </c>
      <c r="AA50">
        <f t="shared" si="52"/>
        <v>944</v>
      </c>
      <c r="AB50" s="17">
        <f t="shared" si="63"/>
        <v>0.76360633586067117</v>
      </c>
      <c r="AC50" s="16">
        <f t="shared" si="8"/>
        <v>109</v>
      </c>
      <c r="AD50">
        <f t="shared" si="48"/>
        <v>6298</v>
      </c>
      <c r="AE50">
        <f t="shared" si="53"/>
        <v>298</v>
      </c>
      <c r="AF50" s="17">
        <f t="shared" si="9"/>
        <v>0.23639366413932889</v>
      </c>
      <c r="AG50" s="16">
        <f t="shared" si="10"/>
        <v>37</v>
      </c>
      <c r="AH50" s="20">
        <f t="shared" si="64"/>
        <v>0.23993558776167473</v>
      </c>
      <c r="AI50" s="20">
        <f t="shared" si="65"/>
        <v>1584.8012078510317</v>
      </c>
      <c r="AJ50" s="4">
        <v>4906</v>
      </c>
      <c r="AK50">
        <f t="shared" si="54"/>
        <v>210</v>
      </c>
      <c r="AL50">
        <f t="shared" si="66"/>
        <v>4.4718909710391719E-2</v>
      </c>
      <c r="AM50" s="20">
        <f t="shared" si="67"/>
        <v>1234.5244086562657</v>
      </c>
      <c r="AN50" s="20">
        <f t="shared" si="68"/>
        <v>0.8489358020418758</v>
      </c>
      <c r="AP50">
        <f t="shared" si="55"/>
        <v>0</v>
      </c>
      <c r="AQ50">
        <f t="shared" si="49"/>
        <v>-1</v>
      </c>
      <c r="AR50" s="20">
        <f t="shared" si="69"/>
        <v>0</v>
      </c>
      <c r="AS50" s="4">
        <v>251</v>
      </c>
      <c r="AT50">
        <f t="shared" si="50"/>
        <v>-9</v>
      </c>
      <c r="AU50">
        <f t="shared" si="70"/>
        <v>-3.4615384615384603E-2</v>
      </c>
      <c r="AV50" s="20">
        <f t="shared" si="71"/>
        <v>63.160543532964262</v>
      </c>
      <c r="AW50" s="30">
        <f t="shared" si="72"/>
        <v>4.3433119916940648E-2</v>
      </c>
      <c r="AX50" s="4">
        <v>88</v>
      </c>
      <c r="AY50">
        <f t="shared" si="51"/>
        <v>3</v>
      </c>
      <c r="AZ50">
        <f t="shared" si="73"/>
        <v>3.529411764705892E-2</v>
      </c>
      <c r="BA50" s="20">
        <f t="shared" si="74"/>
        <v>22.143935581278306</v>
      </c>
      <c r="BB50" s="30">
        <f t="shared" si="75"/>
        <v>1.5227548018688355E-2</v>
      </c>
      <c r="BC50" s="16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16">
        <f t="shared" si="23"/>
        <v>204</v>
      </c>
      <c r="BE50" s="30">
        <f t="shared" si="76"/>
        <v>4.0468161079150855E-2</v>
      </c>
      <c r="BF50" s="20">
        <f t="shared" si="77"/>
        <v>1319.8288877705083</v>
      </c>
      <c r="BG50" s="20">
        <f t="shared" si="78"/>
        <v>0.90759646997750476</v>
      </c>
      <c r="BH50" s="26">
        <v>338</v>
      </c>
      <c r="BI50">
        <f t="shared" si="27"/>
        <v>25</v>
      </c>
      <c r="BJ50" s="4">
        <v>2569</v>
      </c>
      <c r="BK50">
        <f t="shared" si="28"/>
        <v>121</v>
      </c>
      <c r="BL50" s="4">
        <v>2087</v>
      </c>
      <c r="BM50">
        <f t="shared" si="29"/>
        <v>78</v>
      </c>
      <c r="BN50" s="4">
        <v>660</v>
      </c>
      <c r="BO50">
        <f t="shared" si="30"/>
        <v>15</v>
      </c>
      <c r="BP50" s="4">
        <v>125</v>
      </c>
      <c r="BQ50">
        <f t="shared" si="31"/>
        <v>2</v>
      </c>
      <c r="BR50" s="9"/>
      <c r="BS50" s="15">
        <f t="shared" si="32"/>
        <v>0</v>
      </c>
      <c r="BT50" s="9"/>
      <c r="BU50" s="15">
        <f t="shared" si="33"/>
        <v>0</v>
      </c>
      <c r="BV50" s="9"/>
      <c r="BW50" s="15">
        <f t="shared" si="34"/>
        <v>0</v>
      </c>
      <c r="BX50" s="9"/>
      <c r="BY50" s="15">
        <f t="shared" si="35"/>
        <v>0</v>
      </c>
      <c r="BZ50" s="12"/>
      <c r="CA50" s="16">
        <f t="shared" si="36"/>
        <v>0</v>
      </c>
    </row>
    <row r="51" spans="1:79">
      <c r="A51" s="1">
        <v>43948</v>
      </c>
      <c r="B51">
        <v>43948</v>
      </c>
      <c r="C51" s="4">
        <v>6021</v>
      </c>
      <c r="D51">
        <f t="shared" si="37"/>
        <v>242</v>
      </c>
      <c r="E51" s="4">
        <v>167</v>
      </c>
      <c r="F51">
        <f t="shared" si="79"/>
        <v>2</v>
      </c>
      <c r="G51" s="4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5">
        <v>27834</v>
      </c>
      <c r="W51">
        <f t="shared" si="47"/>
        <v>1192</v>
      </c>
      <c r="X51">
        <f t="shared" si="5"/>
        <v>-50</v>
      </c>
      <c r="Y51" s="20">
        <f t="shared" si="62"/>
        <v>7004.026170105687</v>
      </c>
      <c r="Z51" s="4">
        <v>21200</v>
      </c>
      <c r="AA51">
        <f t="shared" si="52"/>
        <v>856</v>
      </c>
      <c r="AB51" s="17">
        <f t="shared" si="63"/>
        <v>0.76165840339153557</v>
      </c>
      <c r="AC51" s="16">
        <f t="shared" si="8"/>
        <v>-88</v>
      </c>
      <c r="AD51">
        <f t="shared" si="48"/>
        <v>6634</v>
      </c>
      <c r="AE51">
        <f t="shared" si="53"/>
        <v>336</v>
      </c>
      <c r="AF51" s="17">
        <f t="shared" si="9"/>
        <v>0.23834159660846446</v>
      </c>
      <c r="AG51" s="16">
        <f t="shared" si="10"/>
        <v>38</v>
      </c>
      <c r="AH51" s="20">
        <f t="shared" si="64"/>
        <v>0.28187919463087246</v>
      </c>
      <c r="AI51" s="20">
        <f t="shared" si="65"/>
        <v>1669.3507800704579</v>
      </c>
      <c r="AJ51" s="4">
        <v>5044</v>
      </c>
      <c r="AK51">
        <f t="shared" si="54"/>
        <v>138</v>
      </c>
      <c r="AL51">
        <f t="shared" si="66"/>
        <v>2.8128821850794905E-2</v>
      </c>
      <c r="AM51" s="20">
        <f t="shared" si="67"/>
        <v>1269.2501258178158</v>
      </c>
      <c r="AN51" s="20">
        <f t="shared" si="68"/>
        <v>0.83773459558212926</v>
      </c>
      <c r="AP51">
        <f t="shared" si="55"/>
        <v>0</v>
      </c>
      <c r="AQ51">
        <f t="shared" si="49"/>
        <v>-1</v>
      </c>
      <c r="AR51" s="20">
        <f t="shared" si="69"/>
        <v>0</v>
      </c>
      <c r="AS51" s="4">
        <v>266</v>
      </c>
      <c r="AT51">
        <f t="shared" si="50"/>
        <v>15</v>
      </c>
      <c r="AU51">
        <f t="shared" si="70"/>
        <v>5.9760956175298752E-2</v>
      </c>
      <c r="AV51" s="20">
        <f t="shared" si="71"/>
        <v>66.935078007045789</v>
      </c>
      <c r="AW51" s="30">
        <f t="shared" si="72"/>
        <v>4.4178707855837898E-2</v>
      </c>
      <c r="AX51" s="4">
        <v>89</v>
      </c>
      <c r="AY51">
        <f t="shared" si="51"/>
        <v>1</v>
      </c>
      <c r="AZ51">
        <f t="shared" si="73"/>
        <v>1.1363636363636465E-2</v>
      </c>
      <c r="BA51" s="20">
        <f t="shared" si="74"/>
        <v>22.395571212883745</v>
      </c>
      <c r="BB51" s="30">
        <f t="shared" si="75"/>
        <v>1.4781597741238996E-2</v>
      </c>
      <c r="BC51" s="16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16">
        <f t="shared" si="23"/>
        <v>154</v>
      </c>
      <c r="BE51" s="30">
        <f t="shared" si="76"/>
        <v>2.9361296472831366E-2</v>
      </c>
      <c r="BF51" s="20">
        <f t="shared" si="77"/>
        <v>1358.5807750377453</v>
      </c>
      <c r="BG51" s="20">
        <f t="shared" si="78"/>
        <v>0.89669490117920614</v>
      </c>
      <c r="BH51" s="26">
        <v>352</v>
      </c>
      <c r="BI51">
        <f t="shared" si="27"/>
        <v>14</v>
      </c>
      <c r="BJ51" s="4">
        <v>2675</v>
      </c>
      <c r="BK51">
        <f t="shared" si="28"/>
        <v>106</v>
      </c>
      <c r="BL51" s="4">
        <v>2173</v>
      </c>
      <c r="BM51">
        <f t="shared" si="29"/>
        <v>86</v>
      </c>
      <c r="BN51" s="4">
        <v>693</v>
      </c>
      <c r="BO51">
        <f t="shared" si="30"/>
        <v>33</v>
      </c>
      <c r="BP51" s="4">
        <v>128</v>
      </c>
      <c r="BQ51">
        <f t="shared" si="31"/>
        <v>3</v>
      </c>
      <c r="BR51" s="9"/>
      <c r="BS51" s="15">
        <f t="shared" si="32"/>
        <v>0</v>
      </c>
      <c r="BT51" s="9"/>
      <c r="BU51" s="15">
        <f t="shared" si="33"/>
        <v>0</v>
      </c>
      <c r="BV51" s="9"/>
      <c r="BW51" s="15">
        <f t="shared" si="34"/>
        <v>0</v>
      </c>
      <c r="BX51" s="9"/>
      <c r="BY51" s="15">
        <f t="shared" si="35"/>
        <v>0</v>
      </c>
      <c r="BZ51" s="12"/>
      <c r="CA51" s="16">
        <f t="shared" si="36"/>
        <v>0</v>
      </c>
    </row>
    <row r="52" spans="1:79">
      <c r="A52" s="1">
        <v>43949</v>
      </c>
      <c r="B52">
        <v>43949</v>
      </c>
      <c r="C52" s="4">
        <v>6200</v>
      </c>
      <c r="D52">
        <f t="shared" si="37"/>
        <v>179</v>
      </c>
      <c r="E52" s="4">
        <v>167</v>
      </c>
      <c r="F52">
        <f t="shared" si="79"/>
        <v>0</v>
      </c>
      <c r="G52" s="4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5">
        <v>28795</v>
      </c>
      <c r="W52">
        <f t="shared" si="47"/>
        <v>961</v>
      </c>
      <c r="X52">
        <f t="shared" si="5"/>
        <v>-231</v>
      </c>
      <c r="Y52" s="20">
        <f t="shared" si="62"/>
        <v>7245.8480120785098</v>
      </c>
      <c r="Z52" s="4">
        <v>21934</v>
      </c>
      <c r="AA52">
        <f t="shared" si="52"/>
        <v>734</v>
      </c>
      <c r="AB52" s="17">
        <f t="shared" si="63"/>
        <v>0.76172946692134047</v>
      </c>
      <c r="AC52" s="16">
        <f t="shared" si="8"/>
        <v>-122</v>
      </c>
      <c r="AD52">
        <f t="shared" si="48"/>
        <v>6861</v>
      </c>
      <c r="AE52">
        <f t="shared" si="53"/>
        <v>227</v>
      </c>
      <c r="AF52" s="17">
        <f t="shared" si="9"/>
        <v>0.2382705330786595</v>
      </c>
      <c r="AG52" s="16">
        <f t="shared" si="10"/>
        <v>-109</v>
      </c>
      <c r="AH52" s="20">
        <f t="shared" si="64"/>
        <v>0.23621227887617066</v>
      </c>
      <c r="AI52" s="20">
        <f t="shared" si="65"/>
        <v>1726.4720684448916</v>
      </c>
      <c r="AJ52" s="4">
        <v>5182</v>
      </c>
      <c r="AK52">
        <f t="shared" si="54"/>
        <v>138</v>
      </c>
      <c r="AL52">
        <f t="shared" si="66"/>
        <v>2.7359238699444788E-2</v>
      </c>
      <c r="AM52" s="20">
        <f t="shared" si="67"/>
        <v>1303.9758429793658</v>
      </c>
      <c r="AN52" s="20">
        <f t="shared" si="68"/>
        <v>0.83580645161290323</v>
      </c>
      <c r="AP52">
        <f t="shared" si="55"/>
        <v>0</v>
      </c>
      <c r="AQ52">
        <f t="shared" si="49"/>
        <v>-1</v>
      </c>
      <c r="AR52" s="20">
        <f t="shared" si="69"/>
        <v>0</v>
      </c>
      <c r="AS52" s="4">
        <v>270</v>
      </c>
      <c r="AT52">
        <f t="shared" si="50"/>
        <v>4</v>
      </c>
      <c r="AU52">
        <f t="shared" si="70"/>
        <v>1.5037593984962516E-2</v>
      </c>
      <c r="AV52" s="20">
        <f t="shared" si="71"/>
        <v>67.941620533467542</v>
      </c>
      <c r="AW52" s="30">
        <f t="shared" si="72"/>
        <v>4.3548387096774194E-2</v>
      </c>
      <c r="AX52" s="4">
        <v>88</v>
      </c>
      <c r="AY52">
        <f t="shared" si="51"/>
        <v>-1</v>
      </c>
      <c r="AZ52">
        <f t="shared" si="73"/>
        <v>-1.1235955056179803E-2</v>
      </c>
      <c r="BA52" s="20">
        <f t="shared" si="74"/>
        <v>22.143935581278306</v>
      </c>
      <c r="BB52" s="30">
        <f t="shared" si="75"/>
        <v>1.4193548387096775E-2</v>
      </c>
      <c r="BC52" s="16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16">
        <f t="shared" si="23"/>
        <v>141</v>
      </c>
      <c r="BE52" s="30">
        <f t="shared" si="76"/>
        <v>2.6115947397666206E-2</v>
      </c>
      <c r="BF52" s="20">
        <f t="shared" si="77"/>
        <v>1394.0613990941117</v>
      </c>
      <c r="BG52" s="20">
        <f t="shared" si="78"/>
        <v>0.8935483870967742</v>
      </c>
      <c r="BH52" s="26">
        <v>369</v>
      </c>
      <c r="BI52">
        <f t="shared" si="27"/>
        <v>17</v>
      </c>
      <c r="BJ52" s="4">
        <v>2764</v>
      </c>
      <c r="BK52">
        <f t="shared" si="28"/>
        <v>89</v>
      </c>
      <c r="BL52" s="4">
        <v>2231</v>
      </c>
      <c r="BM52">
        <f t="shared" si="29"/>
        <v>58</v>
      </c>
      <c r="BN52" s="4">
        <v>707</v>
      </c>
      <c r="BO52">
        <f t="shared" si="30"/>
        <v>14</v>
      </c>
      <c r="BP52" s="4">
        <v>129</v>
      </c>
      <c r="BQ52">
        <f t="shared" si="31"/>
        <v>1</v>
      </c>
      <c r="BR52" s="9"/>
      <c r="BS52" s="15">
        <f t="shared" si="32"/>
        <v>0</v>
      </c>
      <c r="BT52" s="9"/>
      <c r="BU52" s="15">
        <f t="shared" si="33"/>
        <v>0</v>
      </c>
      <c r="BV52" s="9"/>
      <c r="BW52" s="15">
        <f t="shared" si="34"/>
        <v>0</v>
      </c>
      <c r="BX52" s="9"/>
      <c r="BY52" s="15">
        <f t="shared" si="35"/>
        <v>0</v>
      </c>
      <c r="BZ52" s="12"/>
      <c r="CA52" s="16">
        <f t="shared" si="36"/>
        <v>0</v>
      </c>
    </row>
    <row r="53" spans="1:79">
      <c r="A53" s="1">
        <v>43950</v>
      </c>
      <c r="B53">
        <v>43950</v>
      </c>
      <c r="C53" s="4">
        <v>6378</v>
      </c>
      <c r="D53">
        <f t="shared" si="37"/>
        <v>178</v>
      </c>
      <c r="E53" s="4">
        <v>178</v>
      </c>
      <c r="F53">
        <f t="shared" si="79"/>
        <v>11</v>
      </c>
      <c r="G53" s="4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5">
        <v>29837</v>
      </c>
      <c r="W53">
        <f t="shared" si="47"/>
        <v>1042</v>
      </c>
      <c r="X53">
        <f t="shared" si="5"/>
        <v>81</v>
      </c>
      <c r="Y53" s="20">
        <f t="shared" si="62"/>
        <v>7508.0523402113731</v>
      </c>
      <c r="Z53" s="4">
        <v>22767</v>
      </c>
      <c r="AA53">
        <f t="shared" si="52"/>
        <v>833</v>
      </c>
      <c r="AB53" s="17">
        <f t="shared" si="63"/>
        <v>0.76304588262895068</v>
      </c>
      <c r="AC53" s="16">
        <f t="shared" si="8"/>
        <v>99</v>
      </c>
      <c r="AD53">
        <f t="shared" si="48"/>
        <v>7070</v>
      </c>
      <c r="AE53">
        <f t="shared" si="53"/>
        <v>209</v>
      </c>
      <c r="AF53" s="17">
        <f t="shared" si="9"/>
        <v>0.23695411737104938</v>
      </c>
      <c r="AG53" s="16">
        <f t="shared" si="10"/>
        <v>-18</v>
      </c>
      <c r="AH53" s="20">
        <f t="shared" si="64"/>
        <v>0.20057581573896352</v>
      </c>
      <c r="AI53" s="20">
        <f t="shared" si="65"/>
        <v>1779.0639154504277</v>
      </c>
      <c r="AJ53" s="4">
        <v>5306</v>
      </c>
      <c r="AK53">
        <f t="shared" si="54"/>
        <v>124</v>
      </c>
      <c r="AL53">
        <f t="shared" si="66"/>
        <v>2.3928984947896526E-2</v>
      </c>
      <c r="AM53" s="20">
        <f t="shared" si="67"/>
        <v>1335.1786612984397</v>
      </c>
      <c r="AN53" s="20">
        <f t="shared" si="68"/>
        <v>0.83192223267481968</v>
      </c>
      <c r="AP53">
        <f t="shared" si="55"/>
        <v>0</v>
      </c>
      <c r="AQ53">
        <f t="shared" si="49"/>
        <v>-1</v>
      </c>
      <c r="AR53" s="20">
        <f t="shared" si="69"/>
        <v>0</v>
      </c>
      <c r="AS53" s="4">
        <v>275</v>
      </c>
      <c r="AT53">
        <f t="shared" si="50"/>
        <v>5</v>
      </c>
      <c r="AU53">
        <f t="shared" si="70"/>
        <v>1.8518518518518601E-2</v>
      </c>
      <c r="AV53" s="20">
        <f t="shared" si="71"/>
        <v>69.199798691494706</v>
      </c>
      <c r="AW53" s="30">
        <f t="shared" si="72"/>
        <v>4.3116964565694575E-2</v>
      </c>
      <c r="AX53" s="4">
        <v>92</v>
      </c>
      <c r="AY53">
        <f t="shared" si="51"/>
        <v>4</v>
      </c>
      <c r="AZ53">
        <f t="shared" si="73"/>
        <v>4.5454545454545414E-2</v>
      </c>
      <c r="BA53" s="20">
        <f t="shared" si="74"/>
        <v>23.150478107700049</v>
      </c>
      <c r="BB53" s="30">
        <f t="shared" si="75"/>
        <v>1.4424584509250549E-2</v>
      </c>
      <c r="BC53" s="16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16">
        <f t="shared" si="23"/>
        <v>133</v>
      </c>
      <c r="BE53" s="30">
        <f t="shared" si="76"/>
        <v>2.4007220216606395E-2</v>
      </c>
      <c r="BF53" s="20">
        <f t="shared" si="77"/>
        <v>1427.5289380976346</v>
      </c>
      <c r="BG53" s="20">
        <f t="shared" si="78"/>
        <v>0.88946378174976481</v>
      </c>
      <c r="BH53" s="26">
        <v>385</v>
      </c>
      <c r="BI53">
        <f t="shared" si="27"/>
        <v>16</v>
      </c>
      <c r="BJ53" s="4">
        <v>2847</v>
      </c>
      <c r="BK53">
        <f t="shared" si="28"/>
        <v>83</v>
      </c>
      <c r="BL53" s="4">
        <v>2287</v>
      </c>
      <c r="BM53">
        <f t="shared" si="29"/>
        <v>56</v>
      </c>
      <c r="BN53" s="4">
        <v>728</v>
      </c>
      <c r="BO53">
        <f t="shared" si="30"/>
        <v>21</v>
      </c>
      <c r="BP53" s="4">
        <v>131</v>
      </c>
      <c r="BQ53">
        <f t="shared" si="31"/>
        <v>2</v>
      </c>
      <c r="BR53" s="9"/>
      <c r="BS53" s="15">
        <f t="shared" si="32"/>
        <v>0</v>
      </c>
      <c r="BT53" s="9"/>
      <c r="BU53" s="15">
        <f t="shared" si="33"/>
        <v>0</v>
      </c>
      <c r="BV53" s="9"/>
      <c r="BW53" s="15">
        <f t="shared" si="34"/>
        <v>0</v>
      </c>
      <c r="BX53" s="9"/>
      <c r="BY53" s="15">
        <f t="shared" si="35"/>
        <v>0</v>
      </c>
      <c r="BZ53" s="12"/>
      <c r="CA53" s="16">
        <f t="shared" si="36"/>
        <v>0</v>
      </c>
    </row>
    <row r="54" spans="1:79">
      <c r="A54" s="1">
        <v>43951</v>
      </c>
      <c r="B54">
        <v>43951</v>
      </c>
      <c r="C54" s="4">
        <v>6532</v>
      </c>
      <c r="D54">
        <f t="shared" si="37"/>
        <v>154</v>
      </c>
      <c r="E54" s="4">
        <v>188</v>
      </c>
      <c r="F54">
        <f t="shared" si="79"/>
        <v>10</v>
      </c>
      <c r="G54" s="4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5">
        <v>30749</v>
      </c>
      <c r="W54">
        <f t="shared" si="47"/>
        <v>912</v>
      </c>
      <c r="X54">
        <f t="shared" si="5"/>
        <v>-130</v>
      </c>
      <c r="Y54" s="20">
        <f t="shared" si="62"/>
        <v>7737.5440362355303</v>
      </c>
      <c r="Z54" s="4">
        <v>23497</v>
      </c>
      <c r="AA54">
        <f t="shared" si="52"/>
        <v>730</v>
      </c>
      <c r="AB54" s="17">
        <f t="shared" si="63"/>
        <v>0.764154931867703</v>
      </c>
      <c r="AC54" s="16">
        <f t="shared" si="8"/>
        <v>-103</v>
      </c>
      <c r="AD54">
        <f t="shared" si="48"/>
        <v>7252</v>
      </c>
      <c r="AE54">
        <f t="shared" si="53"/>
        <v>182</v>
      </c>
      <c r="AF54" s="17">
        <f t="shared" si="9"/>
        <v>0.235845068132297</v>
      </c>
      <c r="AG54" s="16">
        <f t="shared" si="10"/>
        <v>-27</v>
      </c>
      <c r="AH54" s="20">
        <f t="shared" si="64"/>
        <v>0.19956140350877194</v>
      </c>
      <c r="AI54" s="20">
        <f t="shared" si="65"/>
        <v>1824.8616004026169</v>
      </c>
      <c r="AJ54" s="4">
        <v>2916</v>
      </c>
      <c r="AK54">
        <f t="shared" si="54"/>
        <v>-2390</v>
      </c>
      <c r="AL54">
        <f t="shared" si="66"/>
        <v>-0.45043347154165092</v>
      </c>
      <c r="AM54" s="20">
        <f t="shared" si="67"/>
        <v>733.76950176144942</v>
      </c>
      <c r="AN54" s="20">
        <f t="shared" si="68"/>
        <v>0.44641763625229641</v>
      </c>
      <c r="AP54">
        <f t="shared" si="55"/>
        <v>0</v>
      </c>
      <c r="AQ54">
        <f t="shared" si="49"/>
        <v>-1</v>
      </c>
      <c r="AR54" s="20">
        <f t="shared" si="69"/>
        <v>0</v>
      </c>
      <c r="AS54" s="4">
        <v>282</v>
      </c>
      <c r="AT54">
        <f t="shared" si="50"/>
        <v>7</v>
      </c>
      <c r="AU54">
        <f t="shared" si="70"/>
        <v>2.5454545454545396E-2</v>
      </c>
      <c r="AV54" s="20">
        <f t="shared" si="71"/>
        <v>70.961248112732761</v>
      </c>
      <c r="AW54" s="30">
        <f t="shared" si="72"/>
        <v>4.3172075933864053E-2</v>
      </c>
      <c r="AX54" s="4">
        <v>86</v>
      </c>
      <c r="AY54">
        <f t="shared" si="51"/>
        <v>-6</v>
      </c>
      <c r="AZ54">
        <f t="shared" si="73"/>
        <v>-6.5217391304347783E-2</v>
      </c>
      <c r="BA54" s="20">
        <f t="shared" si="74"/>
        <v>21.640664318067437</v>
      </c>
      <c r="BB54" s="30">
        <f t="shared" si="75"/>
        <v>1.3165952235150031E-2</v>
      </c>
      <c r="BC54" s="16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16">
        <f t="shared" si="23"/>
        <v>-2389</v>
      </c>
      <c r="BE54" s="30">
        <f t="shared" si="76"/>
        <v>-0.42111757447558607</v>
      </c>
      <c r="BF54" s="20">
        <f t="shared" si="77"/>
        <v>826.37141419224963</v>
      </c>
      <c r="BG54" s="20">
        <f t="shared" si="78"/>
        <v>0.50275566442131048</v>
      </c>
      <c r="BH54" s="26">
        <v>402</v>
      </c>
      <c r="BI54">
        <f t="shared" si="27"/>
        <v>17</v>
      </c>
      <c r="BJ54" s="4">
        <v>2920</v>
      </c>
      <c r="BK54">
        <f t="shared" si="28"/>
        <v>73</v>
      </c>
      <c r="BL54" s="4">
        <v>2328</v>
      </c>
      <c r="BM54">
        <f t="shared" si="29"/>
        <v>41</v>
      </c>
      <c r="BN54" s="4">
        <v>750</v>
      </c>
      <c r="BO54">
        <f t="shared" si="30"/>
        <v>22</v>
      </c>
      <c r="BP54" s="4">
        <v>132</v>
      </c>
      <c r="BQ54">
        <f t="shared" si="31"/>
        <v>1</v>
      </c>
      <c r="BR54" s="9"/>
      <c r="BS54" s="15">
        <f t="shared" si="32"/>
        <v>0</v>
      </c>
      <c r="BT54" s="9"/>
      <c r="BU54" s="15">
        <f t="shared" si="33"/>
        <v>0</v>
      </c>
      <c r="BV54" s="9"/>
      <c r="BW54" s="15">
        <f t="shared" si="34"/>
        <v>0</v>
      </c>
      <c r="BX54" s="9"/>
      <c r="BY54" s="15">
        <f t="shared" si="35"/>
        <v>0</v>
      </c>
      <c r="BZ54" s="12"/>
      <c r="CA54" s="16">
        <f t="shared" si="36"/>
        <v>0</v>
      </c>
    </row>
    <row r="55" spans="1:79">
      <c r="A55" s="1">
        <v>43952</v>
      </c>
      <c r="B55">
        <v>43952</v>
      </c>
      <c r="C55" s="4">
        <v>6720</v>
      </c>
      <c r="D55">
        <f t="shared" si="37"/>
        <v>188</v>
      </c>
      <c r="E55" s="4">
        <v>192</v>
      </c>
      <c r="F55">
        <f t="shared" si="79"/>
        <v>4</v>
      </c>
      <c r="G55" s="4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5">
        <v>31895</v>
      </c>
      <c r="W55">
        <f t="shared" si="47"/>
        <v>1146</v>
      </c>
      <c r="X55">
        <f t="shared" si="5"/>
        <v>234</v>
      </c>
      <c r="Y55" s="20">
        <f t="shared" si="62"/>
        <v>8025.9184700553596</v>
      </c>
      <c r="Z55" s="4">
        <v>24357</v>
      </c>
      <c r="AA55">
        <f t="shared" si="52"/>
        <v>860</v>
      </c>
      <c r="AB55" s="17">
        <f t="shared" si="63"/>
        <v>0.76366201598996708</v>
      </c>
      <c r="AC55" s="16">
        <f t="shared" si="8"/>
        <v>130</v>
      </c>
      <c r="AD55">
        <f t="shared" si="48"/>
        <v>7538</v>
      </c>
      <c r="AE55">
        <f t="shared" si="53"/>
        <v>286</v>
      </c>
      <c r="AF55" s="17">
        <f t="shared" si="9"/>
        <v>0.23633798401003292</v>
      </c>
      <c r="AG55" s="16">
        <f t="shared" si="10"/>
        <v>104</v>
      </c>
      <c r="AH55" s="20">
        <f t="shared" si="64"/>
        <v>0.24956369982547993</v>
      </c>
      <c r="AI55" s="20">
        <f t="shared" si="65"/>
        <v>1896.8293910417715</v>
      </c>
      <c r="AJ55" s="4">
        <v>3061</v>
      </c>
      <c r="AK55">
        <f t="shared" si="54"/>
        <v>145</v>
      </c>
      <c r="AL55">
        <f t="shared" si="66"/>
        <v>4.9725651577503527E-2</v>
      </c>
      <c r="AM55" s="20">
        <f t="shared" si="67"/>
        <v>770.25666834423748</v>
      </c>
      <c r="AN55" s="20">
        <f t="shared" si="68"/>
        <v>0.45550595238095237</v>
      </c>
      <c r="AP55">
        <f t="shared" si="55"/>
        <v>0</v>
      </c>
      <c r="AQ55">
        <f t="shared" si="49"/>
        <v>-1</v>
      </c>
      <c r="AR55" s="20">
        <f t="shared" si="69"/>
        <v>0</v>
      </c>
      <c r="AS55" s="4">
        <v>276</v>
      </c>
      <c r="AT55">
        <f t="shared" si="50"/>
        <v>-6</v>
      </c>
      <c r="AU55">
        <f t="shared" si="70"/>
        <v>-2.1276595744680882E-2</v>
      </c>
      <c r="AV55" s="20">
        <f t="shared" si="71"/>
        <v>69.451434323100145</v>
      </c>
      <c r="AW55" s="30">
        <f t="shared" si="72"/>
        <v>4.1071428571428571E-2</v>
      </c>
      <c r="AX55" s="4">
        <v>85</v>
      </c>
      <c r="AY55">
        <f t="shared" si="51"/>
        <v>-1</v>
      </c>
      <c r="AZ55">
        <f t="shared" si="73"/>
        <v>-1.1627906976744207E-2</v>
      </c>
      <c r="BA55" s="20">
        <f t="shared" si="74"/>
        <v>21.389028686462002</v>
      </c>
      <c r="BB55" s="30">
        <f t="shared" si="75"/>
        <v>1.2648809523809524E-2</v>
      </c>
      <c r="BC55" s="16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16">
        <f t="shared" si="23"/>
        <v>138</v>
      </c>
      <c r="BE55" s="30">
        <f t="shared" si="76"/>
        <v>4.2021924482338546E-2</v>
      </c>
      <c r="BF55" s="20">
        <f t="shared" si="77"/>
        <v>861.09713135379968</v>
      </c>
      <c r="BG55" s="20">
        <f t="shared" si="78"/>
        <v>0.50922619047619044</v>
      </c>
      <c r="BH55" s="26">
        <v>414</v>
      </c>
      <c r="BI55">
        <f t="shared" si="27"/>
        <v>12</v>
      </c>
      <c r="BJ55" s="4">
        <v>3023</v>
      </c>
      <c r="BK55">
        <f t="shared" si="28"/>
        <v>103</v>
      </c>
      <c r="BL55" s="4">
        <v>2377</v>
      </c>
      <c r="BM55">
        <f t="shared" si="29"/>
        <v>49</v>
      </c>
      <c r="BN55" s="4">
        <v>769</v>
      </c>
      <c r="BO55">
        <f t="shared" si="30"/>
        <v>19</v>
      </c>
      <c r="BP55" s="4">
        <v>137</v>
      </c>
      <c r="BQ55">
        <f t="shared" si="31"/>
        <v>5</v>
      </c>
      <c r="BR55" s="9"/>
      <c r="BS55" s="15">
        <f t="shared" si="32"/>
        <v>0</v>
      </c>
      <c r="BT55" s="9"/>
      <c r="BU55" s="15">
        <f t="shared" si="33"/>
        <v>0</v>
      </c>
      <c r="BV55" s="9"/>
      <c r="BW55" s="15">
        <f t="shared" si="34"/>
        <v>0</v>
      </c>
      <c r="BX55" s="9"/>
      <c r="BY55" s="15">
        <f t="shared" si="35"/>
        <v>0</v>
      </c>
      <c r="BZ55" s="12"/>
      <c r="CA55" s="16">
        <f t="shared" si="36"/>
        <v>0</v>
      </c>
    </row>
    <row r="56" spans="1:79">
      <c r="A56" s="1">
        <v>43953</v>
      </c>
      <c r="B56">
        <v>43953</v>
      </c>
      <c r="C56" s="4">
        <v>7090</v>
      </c>
      <c r="D56">
        <f t="shared" si="37"/>
        <v>370</v>
      </c>
      <c r="E56" s="4">
        <v>197</v>
      </c>
      <c r="F56">
        <f t="shared" si="79"/>
        <v>5</v>
      </c>
      <c r="G56" s="4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5">
        <v>33354</v>
      </c>
      <c r="W56">
        <f t="shared" si="47"/>
        <v>1459</v>
      </c>
      <c r="X56">
        <f t="shared" si="5"/>
        <v>313</v>
      </c>
      <c r="Y56" s="20">
        <f t="shared" si="62"/>
        <v>8393.0548565676891</v>
      </c>
      <c r="Z56" s="4">
        <v>25454</v>
      </c>
      <c r="AA56">
        <f t="shared" si="52"/>
        <v>1097</v>
      </c>
      <c r="AB56" s="17">
        <f t="shared" si="63"/>
        <v>0.7631468489536487</v>
      </c>
      <c r="AC56" s="16">
        <f t="shared" si="8"/>
        <v>237</v>
      </c>
      <c r="AD56">
        <f t="shared" si="48"/>
        <v>7900</v>
      </c>
      <c r="AE56">
        <f t="shared" si="53"/>
        <v>362</v>
      </c>
      <c r="AF56" s="17">
        <f t="shared" si="9"/>
        <v>0.23685315104635127</v>
      </c>
      <c r="AG56" s="16">
        <f t="shared" si="10"/>
        <v>76</v>
      </c>
      <c r="AH56" s="20">
        <f t="shared" si="64"/>
        <v>0.2481151473612063</v>
      </c>
      <c r="AI56" s="20">
        <f t="shared" si="65"/>
        <v>1987.921489682939</v>
      </c>
      <c r="AJ56" s="4">
        <v>3375</v>
      </c>
      <c r="AK56">
        <f t="shared" si="54"/>
        <v>314</v>
      </c>
      <c r="AL56">
        <f t="shared" si="66"/>
        <v>0.10258085592943478</v>
      </c>
      <c r="AM56" s="20">
        <f t="shared" si="67"/>
        <v>849.27025666834425</v>
      </c>
      <c r="AN56" s="20">
        <f t="shared" si="68"/>
        <v>0.47602256699576867</v>
      </c>
      <c r="AO56" s="4">
        <v>1067</v>
      </c>
      <c r="AP56">
        <f t="shared" si="55"/>
        <v>1067</v>
      </c>
      <c r="AQ56">
        <f t="shared" si="49"/>
        <v>-1</v>
      </c>
      <c r="AR56" s="20">
        <f t="shared" si="69"/>
        <v>268.49521892299947</v>
      </c>
      <c r="AS56" s="4">
        <v>285</v>
      </c>
      <c r="AT56">
        <f t="shared" si="50"/>
        <v>9</v>
      </c>
      <c r="AU56">
        <f t="shared" si="70"/>
        <v>3.2608695652173836E-2</v>
      </c>
      <c r="AV56" s="20">
        <f t="shared" si="71"/>
        <v>71.716155007549062</v>
      </c>
      <c r="AW56" s="30">
        <f t="shared" si="72"/>
        <v>4.0197461212976023E-2</v>
      </c>
      <c r="AX56" s="4">
        <v>89</v>
      </c>
      <c r="AY56">
        <f t="shared" si="51"/>
        <v>4</v>
      </c>
      <c r="AZ56">
        <f t="shared" si="73"/>
        <v>4.705882352941182E-2</v>
      </c>
      <c r="BA56" s="20">
        <f t="shared" si="74"/>
        <v>22.395571212883745</v>
      </c>
      <c r="BB56" s="30">
        <f t="shared" si="75"/>
        <v>1.2552891396332862E-2</v>
      </c>
      <c r="BC56" s="16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16">
        <f t="shared" si="23"/>
        <v>1394</v>
      </c>
      <c r="BE56" s="30">
        <f t="shared" si="76"/>
        <v>0.40736411455289301</v>
      </c>
      <c r="BF56" s="20">
        <f t="shared" si="77"/>
        <v>1211.8772018117766</v>
      </c>
      <c r="BG56" s="20">
        <f t="shared" si="78"/>
        <v>0.67926657263751766</v>
      </c>
      <c r="BH56" s="26">
        <v>443</v>
      </c>
      <c r="BI56">
        <f t="shared" si="27"/>
        <v>29</v>
      </c>
      <c r="BJ56" s="4">
        <v>3206</v>
      </c>
      <c r="BK56">
        <f t="shared" si="28"/>
        <v>183</v>
      </c>
      <c r="BL56" s="4">
        <v>2489</v>
      </c>
      <c r="BM56">
        <f t="shared" si="29"/>
        <v>112</v>
      </c>
      <c r="BN56" s="4">
        <v>800</v>
      </c>
      <c r="BO56">
        <f t="shared" si="30"/>
        <v>31</v>
      </c>
      <c r="BP56" s="4">
        <v>152</v>
      </c>
      <c r="BQ56">
        <f t="shared" si="31"/>
        <v>15</v>
      </c>
      <c r="BR56" s="9"/>
      <c r="BS56" s="15">
        <f t="shared" si="32"/>
        <v>0</v>
      </c>
      <c r="BT56" s="9"/>
      <c r="BU56" s="15">
        <f t="shared" si="33"/>
        <v>0</v>
      </c>
      <c r="BV56" s="9"/>
      <c r="BW56" s="15">
        <f t="shared" si="34"/>
        <v>0</v>
      </c>
      <c r="BX56" s="9"/>
      <c r="BY56" s="15">
        <f t="shared" si="35"/>
        <v>0</v>
      </c>
      <c r="BZ56" s="12"/>
      <c r="CA56" s="16">
        <f t="shared" si="36"/>
        <v>0</v>
      </c>
    </row>
    <row r="57" spans="1:79">
      <c r="A57" s="1">
        <v>43954</v>
      </c>
      <c r="B57">
        <v>43954</v>
      </c>
      <c r="C57" s="4">
        <v>7197</v>
      </c>
      <c r="D57">
        <f t="shared" si="37"/>
        <v>107</v>
      </c>
      <c r="E57" s="4">
        <v>197</v>
      </c>
      <c r="F57">
        <f t="shared" si="79"/>
        <v>0</v>
      </c>
      <c r="G57" s="4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5">
        <v>34459</v>
      </c>
      <c r="W57">
        <f t="shared" si="47"/>
        <v>1105</v>
      </c>
      <c r="X57">
        <f t="shared" si="5"/>
        <v>-354</v>
      </c>
      <c r="Y57" s="20">
        <f t="shared" si="62"/>
        <v>8671.112229491695</v>
      </c>
      <c r="Z57" s="4">
        <v>26344</v>
      </c>
      <c r="AA57">
        <f t="shared" si="52"/>
        <v>890</v>
      </c>
      <c r="AB57" s="17">
        <f t="shared" si="63"/>
        <v>0.76450274238950633</v>
      </c>
      <c r="AC57" s="16">
        <f t="shared" si="8"/>
        <v>-207</v>
      </c>
      <c r="AD57">
        <f t="shared" si="48"/>
        <v>8115</v>
      </c>
      <c r="AE57">
        <f t="shared" si="53"/>
        <v>215</v>
      </c>
      <c r="AF57" s="17">
        <f t="shared" si="9"/>
        <v>0.23549725761049364</v>
      </c>
      <c r="AG57" s="16">
        <f t="shared" si="10"/>
        <v>-147</v>
      </c>
      <c r="AH57" s="20">
        <f t="shared" si="64"/>
        <v>0.19457013574660634</v>
      </c>
      <c r="AI57" s="20">
        <f t="shared" si="65"/>
        <v>2042.0231504781077</v>
      </c>
      <c r="AJ57" s="4">
        <v>3480</v>
      </c>
      <c r="AK57">
        <f t="shared" si="54"/>
        <v>105</v>
      </c>
      <c r="AL57">
        <f t="shared" si="66"/>
        <v>3.1111111111111089E-2</v>
      </c>
      <c r="AM57" s="20">
        <f t="shared" si="67"/>
        <v>875.69199798691488</v>
      </c>
      <c r="AN57" s="20">
        <f t="shared" si="68"/>
        <v>0.48353480616923716</v>
      </c>
      <c r="AO57" s="4">
        <v>1095</v>
      </c>
      <c r="AP57">
        <f t="shared" si="55"/>
        <v>28</v>
      </c>
      <c r="AQ57">
        <f t="shared" si="49"/>
        <v>2.6241799437675795E-2</v>
      </c>
      <c r="AR57" s="20">
        <f t="shared" si="69"/>
        <v>275.54101660795169</v>
      </c>
      <c r="AS57" s="4">
        <v>282</v>
      </c>
      <c r="AT57">
        <f t="shared" si="50"/>
        <v>-3</v>
      </c>
      <c r="AU57">
        <f t="shared" si="70"/>
        <v>-1.0526315789473717E-2</v>
      </c>
      <c r="AV57" s="20">
        <f t="shared" si="71"/>
        <v>70.961248112732761</v>
      </c>
      <c r="AW57" s="30">
        <f t="shared" si="72"/>
        <v>3.9182992913714049E-2</v>
      </c>
      <c r="AX57" s="4">
        <v>91</v>
      </c>
      <c r="AY57">
        <f t="shared" si="51"/>
        <v>2</v>
      </c>
      <c r="AZ57">
        <f t="shared" si="73"/>
        <v>2.2471910112359605E-2</v>
      </c>
      <c r="BA57" s="20">
        <f t="shared" si="74"/>
        <v>22.898842476094615</v>
      </c>
      <c r="BB57" s="30">
        <f t="shared" si="75"/>
        <v>1.2644157287758789E-2</v>
      </c>
      <c r="BC57" s="16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16">
        <f t="shared" si="23"/>
        <v>132</v>
      </c>
      <c r="BE57" s="30">
        <f t="shared" si="76"/>
        <v>2.7408637873754138E-2</v>
      </c>
      <c r="BF57" s="20">
        <f t="shared" si="77"/>
        <v>1245.093105183694</v>
      </c>
      <c r="BG57" s="20">
        <f t="shared" si="78"/>
        <v>0.68750868417396138</v>
      </c>
      <c r="BH57" s="26">
        <v>443</v>
      </c>
      <c r="BI57">
        <f t="shared" si="27"/>
        <v>0</v>
      </c>
      <c r="BJ57" s="4">
        <v>3263</v>
      </c>
      <c r="BK57">
        <f t="shared" si="28"/>
        <v>57</v>
      </c>
      <c r="BL57" s="4">
        <v>2522</v>
      </c>
      <c r="BM57">
        <f t="shared" si="29"/>
        <v>33</v>
      </c>
      <c r="BN57" s="4">
        <v>813</v>
      </c>
      <c r="BO57">
        <f t="shared" si="30"/>
        <v>13</v>
      </c>
      <c r="BP57" s="4">
        <v>156</v>
      </c>
      <c r="BQ57">
        <f t="shared" si="31"/>
        <v>4</v>
      </c>
      <c r="BR57" s="9"/>
      <c r="BS57" s="15">
        <f t="shared" si="32"/>
        <v>0</v>
      </c>
      <c r="BT57" s="9"/>
      <c r="BU57" s="15">
        <f t="shared" si="33"/>
        <v>0</v>
      </c>
      <c r="BV57" s="9"/>
      <c r="BW57" s="15">
        <f t="shared" si="34"/>
        <v>0</v>
      </c>
      <c r="BX57" s="9"/>
      <c r="BY57" s="15">
        <f t="shared" si="35"/>
        <v>0</v>
      </c>
      <c r="BZ57" s="12"/>
      <c r="CA57" s="16">
        <f t="shared" si="36"/>
        <v>0</v>
      </c>
    </row>
    <row r="58" spans="1:79">
      <c r="A58" s="1">
        <v>43955</v>
      </c>
      <c r="B58">
        <v>43955</v>
      </c>
      <c r="C58" s="4">
        <v>7387</v>
      </c>
      <c r="D58">
        <f t="shared" si="37"/>
        <v>190</v>
      </c>
      <c r="E58" s="4">
        <v>200</v>
      </c>
      <c r="F58">
        <f t="shared" si="79"/>
        <v>3</v>
      </c>
      <c r="G58" s="4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5">
        <v>35556</v>
      </c>
      <c r="W58">
        <f t="shared" si="47"/>
        <v>1097</v>
      </c>
      <c r="X58">
        <f t="shared" si="5"/>
        <v>-8</v>
      </c>
      <c r="Y58" s="20">
        <f t="shared" si="62"/>
        <v>8947.1565173628587</v>
      </c>
      <c r="Z58" s="4">
        <v>27145</v>
      </c>
      <c r="AA58">
        <f t="shared" si="52"/>
        <v>801</v>
      </c>
      <c r="AB58" s="17">
        <f t="shared" si="63"/>
        <v>0.76344358195522555</v>
      </c>
      <c r="AC58" s="16">
        <f t="shared" si="8"/>
        <v>-89</v>
      </c>
      <c r="AD58">
        <f t="shared" si="48"/>
        <v>8411</v>
      </c>
      <c r="AE58">
        <f t="shared" si="53"/>
        <v>296</v>
      </c>
      <c r="AF58" s="17">
        <f t="shared" si="9"/>
        <v>0.23655641804477445</v>
      </c>
      <c r="AG58" s="16">
        <f t="shared" si="10"/>
        <v>81</v>
      </c>
      <c r="AH58" s="20">
        <f t="shared" si="64"/>
        <v>0.2698268003646308</v>
      </c>
      <c r="AI58" s="20">
        <f t="shared" si="65"/>
        <v>2116.5072974333166</v>
      </c>
      <c r="AJ58" s="4">
        <v>3574</v>
      </c>
      <c r="AK58">
        <f t="shared" si="54"/>
        <v>94</v>
      </c>
      <c r="AL58">
        <f t="shared" si="66"/>
        <v>2.7011494252873636E-2</v>
      </c>
      <c r="AM58" s="20">
        <f t="shared" si="67"/>
        <v>899.34574735782587</v>
      </c>
      <c r="AN58" s="20">
        <f t="shared" si="68"/>
        <v>0.48382293217815081</v>
      </c>
      <c r="AO58" s="4">
        <v>1070</v>
      </c>
      <c r="AP58">
        <f t="shared" si="55"/>
        <v>-25</v>
      </c>
      <c r="AQ58">
        <f t="shared" si="49"/>
        <v>-2.2831050228310557E-2</v>
      </c>
      <c r="AR58" s="20">
        <f t="shared" si="69"/>
        <v>269.25012581781579</v>
      </c>
      <c r="AS58" s="4">
        <v>288</v>
      </c>
      <c r="AT58">
        <f t="shared" si="50"/>
        <v>6</v>
      </c>
      <c r="AU58">
        <f t="shared" si="70"/>
        <v>2.1276595744680771E-2</v>
      </c>
      <c r="AV58" s="20">
        <f t="shared" si="71"/>
        <v>72.471061902365378</v>
      </c>
      <c r="AW58" s="30">
        <f t="shared" si="72"/>
        <v>3.8987410315418983E-2</v>
      </c>
      <c r="AX58" s="4">
        <v>93</v>
      </c>
      <c r="AY58">
        <f t="shared" si="51"/>
        <v>2</v>
      </c>
      <c r="AZ58">
        <f t="shared" si="73"/>
        <v>2.19780219780219E-2</v>
      </c>
      <c r="BA58" s="20">
        <f t="shared" si="74"/>
        <v>23.402113739305484</v>
      </c>
      <c r="BB58" s="30">
        <f t="shared" si="75"/>
        <v>1.2589684581020713E-2</v>
      </c>
      <c r="BC58" s="16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16">
        <f t="shared" si="23"/>
        <v>77</v>
      </c>
      <c r="BE58" s="30">
        <f t="shared" si="76"/>
        <v>1.5561843168957257E-2</v>
      </c>
      <c r="BF58" s="20">
        <f t="shared" si="77"/>
        <v>1264.4690488173126</v>
      </c>
      <c r="BG58" s="20">
        <f t="shared" si="78"/>
        <v>0.68024908623257074</v>
      </c>
      <c r="BH58" s="26">
        <v>469</v>
      </c>
      <c r="BI58">
        <f t="shared" si="27"/>
        <v>26</v>
      </c>
      <c r="BJ58" s="4">
        <v>3352</v>
      </c>
      <c r="BK58">
        <f t="shared" si="28"/>
        <v>89</v>
      </c>
      <c r="BL58" s="4">
        <v>2563</v>
      </c>
      <c r="BM58">
        <f t="shared" si="29"/>
        <v>41</v>
      </c>
      <c r="BN58" s="4">
        <v>841</v>
      </c>
      <c r="BO58">
        <f t="shared" si="30"/>
        <v>28</v>
      </c>
      <c r="BP58" s="4">
        <v>162</v>
      </c>
      <c r="BQ58">
        <f t="shared" si="31"/>
        <v>6</v>
      </c>
      <c r="BR58" s="9"/>
      <c r="BS58" s="15">
        <f t="shared" si="32"/>
        <v>0</v>
      </c>
      <c r="BT58" s="9"/>
      <c r="BU58" s="15">
        <f t="shared" si="33"/>
        <v>0</v>
      </c>
      <c r="BV58" s="9"/>
      <c r="BW58" s="15">
        <f t="shared" si="34"/>
        <v>0</v>
      </c>
      <c r="BX58" s="9"/>
      <c r="BY58" s="15">
        <f t="shared" si="35"/>
        <v>0</v>
      </c>
      <c r="BZ58" s="12"/>
      <c r="CA58" s="16">
        <f t="shared" si="36"/>
        <v>0</v>
      </c>
    </row>
    <row r="59" spans="1:79">
      <c r="A59" s="1">
        <v>43956</v>
      </c>
      <c r="B59">
        <v>43956</v>
      </c>
      <c r="C59" s="4">
        <v>7523</v>
      </c>
      <c r="D59">
        <f t="shared" si="37"/>
        <v>136</v>
      </c>
      <c r="E59" s="4">
        <v>210</v>
      </c>
      <c r="F59">
        <f t="shared" si="79"/>
        <v>10</v>
      </c>
      <c r="G59" s="4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5">
        <v>36483</v>
      </c>
      <c r="W59">
        <f t="shared" si="47"/>
        <v>927</v>
      </c>
      <c r="X59">
        <f t="shared" si="5"/>
        <v>-170</v>
      </c>
      <c r="Y59" s="20">
        <f t="shared" si="62"/>
        <v>9180.4227478610974</v>
      </c>
      <c r="Z59" s="4">
        <v>27924</v>
      </c>
      <c r="AA59">
        <f t="shared" si="52"/>
        <v>779</v>
      </c>
      <c r="AB59" s="17">
        <f t="shared" si="63"/>
        <v>0.76539758243565492</v>
      </c>
      <c r="AC59" s="16">
        <f t="shared" si="8"/>
        <v>-22</v>
      </c>
      <c r="AD59">
        <f t="shared" si="48"/>
        <v>8559</v>
      </c>
      <c r="AE59">
        <f t="shared" si="53"/>
        <v>148</v>
      </c>
      <c r="AF59" s="17">
        <f t="shared" si="9"/>
        <v>0.23460241756434505</v>
      </c>
      <c r="AG59" s="16">
        <f t="shared" si="10"/>
        <v>-148</v>
      </c>
      <c r="AH59" s="20">
        <f t="shared" si="64"/>
        <v>0.15965480043149946</v>
      </c>
      <c r="AI59" s="20">
        <f t="shared" si="65"/>
        <v>2153.7493709109208</v>
      </c>
      <c r="AJ59" s="4">
        <v>2506</v>
      </c>
      <c r="AK59">
        <f t="shared" si="54"/>
        <v>-1068</v>
      </c>
      <c r="AL59">
        <f t="shared" si="66"/>
        <v>-0.29882484611080018</v>
      </c>
      <c r="AM59" s="20">
        <f t="shared" si="67"/>
        <v>630.59889280322091</v>
      </c>
      <c r="AN59" s="20">
        <f t="shared" si="68"/>
        <v>0.33311179050910539</v>
      </c>
      <c r="AO59" s="4">
        <v>1056</v>
      </c>
      <c r="AP59">
        <f t="shared" si="55"/>
        <v>-14</v>
      </c>
      <c r="AQ59">
        <f t="shared" si="49"/>
        <v>-1.3084112149532756E-2</v>
      </c>
      <c r="AR59" s="20">
        <f t="shared" si="69"/>
        <v>265.7272269753397</v>
      </c>
      <c r="AS59" s="4">
        <v>278</v>
      </c>
      <c r="AT59">
        <f t="shared" si="50"/>
        <v>-10</v>
      </c>
      <c r="AU59">
        <f t="shared" si="70"/>
        <v>-3.472222222222221E-2</v>
      </c>
      <c r="AV59" s="20">
        <f t="shared" si="71"/>
        <v>69.954705586311022</v>
      </c>
      <c r="AW59" s="30">
        <f t="shared" si="72"/>
        <v>3.6953343081217602E-2</v>
      </c>
      <c r="AX59" s="4">
        <v>88</v>
      </c>
      <c r="AY59">
        <f t="shared" si="51"/>
        <v>-5</v>
      </c>
      <c r="AZ59">
        <f t="shared" si="73"/>
        <v>-5.3763440860215006E-2</v>
      </c>
      <c r="BA59" s="20">
        <f t="shared" si="74"/>
        <v>22.143935581278306</v>
      </c>
      <c r="BB59" s="30">
        <f t="shared" si="75"/>
        <v>1.1697461119234347E-2</v>
      </c>
      <c r="BC59" s="16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16">
        <f t="shared" si="23"/>
        <v>-1097</v>
      </c>
      <c r="BE59" s="30">
        <f t="shared" si="76"/>
        <v>-0.2183084577114428</v>
      </c>
      <c r="BF59" s="20">
        <f t="shared" si="77"/>
        <v>988.42476094614995</v>
      </c>
      <c r="BG59" s="20">
        <f t="shared" si="78"/>
        <v>0.52213212814036958</v>
      </c>
      <c r="BH59" s="26">
        <v>502</v>
      </c>
      <c r="BI59">
        <f t="shared" si="27"/>
        <v>33</v>
      </c>
      <c r="BJ59" s="4">
        <v>3401</v>
      </c>
      <c r="BK59">
        <f t="shared" si="28"/>
        <v>49</v>
      </c>
      <c r="BL59" s="4">
        <v>2597</v>
      </c>
      <c r="BM59">
        <f t="shared" si="29"/>
        <v>34</v>
      </c>
      <c r="BN59" s="4">
        <v>858</v>
      </c>
      <c r="BO59">
        <f t="shared" si="30"/>
        <v>17</v>
      </c>
      <c r="BP59" s="4">
        <v>165</v>
      </c>
      <c r="BQ59">
        <f t="shared" si="31"/>
        <v>3</v>
      </c>
      <c r="BR59" s="9"/>
      <c r="BS59" s="15">
        <f t="shared" si="32"/>
        <v>0</v>
      </c>
      <c r="BT59" s="9"/>
      <c r="BU59" s="15">
        <f t="shared" si="33"/>
        <v>0</v>
      </c>
      <c r="BV59" s="9"/>
      <c r="BW59" s="15">
        <f t="shared" si="34"/>
        <v>0</v>
      </c>
      <c r="BX59" s="9"/>
      <c r="BY59" s="15">
        <f t="shared" si="35"/>
        <v>0</v>
      </c>
      <c r="BZ59" s="12"/>
      <c r="CA59" s="16">
        <f t="shared" si="36"/>
        <v>0</v>
      </c>
    </row>
    <row r="60" spans="1:79">
      <c r="A60" s="1">
        <v>43957</v>
      </c>
      <c r="B60">
        <v>43957</v>
      </c>
      <c r="C60" s="4">
        <v>7731</v>
      </c>
      <c r="D60">
        <f t="shared" si="37"/>
        <v>208</v>
      </c>
      <c r="E60" s="4">
        <v>218</v>
      </c>
      <c r="F60">
        <f t="shared" si="79"/>
        <v>8</v>
      </c>
      <c r="G60" s="4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5">
        <v>38014</v>
      </c>
      <c r="W60">
        <f t="shared" si="47"/>
        <v>1531</v>
      </c>
      <c r="X60">
        <f t="shared" si="5"/>
        <v>604</v>
      </c>
      <c r="Y60" s="20">
        <f t="shared" si="62"/>
        <v>9565.6768998490188</v>
      </c>
      <c r="Z60" s="4">
        <v>29128</v>
      </c>
      <c r="AA60">
        <f t="shared" si="52"/>
        <v>1204</v>
      </c>
      <c r="AB60" s="17">
        <f t="shared" si="63"/>
        <v>0.7662440153627611</v>
      </c>
      <c r="AC60" s="16">
        <f t="shared" si="8"/>
        <v>425</v>
      </c>
      <c r="AD60">
        <f t="shared" si="48"/>
        <v>8886</v>
      </c>
      <c r="AE60">
        <f t="shared" si="53"/>
        <v>327</v>
      </c>
      <c r="AF60" s="17">
        <f t="shared" si="9"/>
        <v>0.2337559846372389</v>
      </c>
      <c r="AG60" s="16">
        <f t="shared" si="10"/>
        <v>179</v>
      </c>
      <c r="AH60" s="20">
        <f t="shared" si="64"/>
        <v>0.21358589157413455</v>
      </c>
      <c r="AI60" s="20">
        <f t="shared" si="65"/>
        <v>2236.0342224458982</v>
      </c>
      <c r="AJ60" s="4">
        <v>2678</v>
      </c>
      <c r="AK60">
        <f t="shared" si="54"/>
        <v>172</v>
      </c>
      <c r="AL60">
        <f t="shared" si="66"/>
        <v>6.8635275339185897E-2</v>
      </c>
      <c r="AM60" s="20">
        <f t="shared" si="67"/>
        <v>673.88022143935575</v>
      </c>
      <c r="AN60" s="20">
        <f t="shared" si="68"/>
        <v>0.34639761997154311</v>
      </c>
      <c r="AO60" s="4">
        <v>996</v>
      </c>
      <c r="AP60">
        <f t="shared" si="55"/>
        <v>-60</v>
      </c>
      <c r="AQ60">
        <f t="shared" si="49"/>
        <v>-5.6818181818181768E-2</v>
      </c>
      <c r="AR60" s="20">
        <f t="shared" si="69"/>
        <v>250.62908907901357</v>
      </c>
      <c r="AS60" s="4">
        <v>270</v>
      </c>
      <c r="AT60">
        <f t="shared" si="50"/>
        <v>-8</v>
      </c>
      <c r="AU60">
        <f t="shared" si="70"/>
        <v>-2.877697841726623E-2</v>
      </c>
      <c r="AV60" s="20">
        <f t="shared" si="71"/>
        <v>67.941620533467542</v>
      </c>
      <c r="AW60" s="30">
        <f t="shared" si="72"/>
        <v>3.4924330616996506E-2</v>
      </c>
      <c r="AX60" s="4">
        <v>88</v>
      </c>
      <c r="AY60">
        <f t="shared" si="51"/>
        <v>0</v>
      </c>
      <c r="AZ60">
        <f t="shared" si="73"/>
        <v>0</v>
      </c>
      <c r="BA60" s="20">
        <f t="shared" si="74"/>
        <v>22.143935581278306</v>
      </c>
      <c r="BB60" s="30">
        <f t="shared" si="75"/>
        <v>1.1382744793687751E-2</v>
      </c>
      <c r="BC60" s="16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16">
        <f t="shared" si="23"/>
        <v>104</v>
      </c>
      <c r="BE60" s="30">
        <f t="shared" si="76"/>
        <v>2.6476578411405383E-2</v>
      </c>
      <c r="BF60" s="20">
        <f t="shared" si="77"/>
        <v>1014.5948666331152</v>
      </c>
      <c r="BG60" s="20">
        <f t="shared" si="78"/>
        <v>0.52153667054714781</v>
      </c>
      <c r="BH60" s="26">
        <v>512</v>
      </c>
      <c r="BI60">
        <f t="shared" si="27"/>
        <v>10</v>
      </c>
      <c r="BJ60" s="4">
        <v>3500</v>
      </c>
      <c r="BK60">
        <f t="shared" si="28"/>
        <v>99</v>
      </c>
      <c r="BL60" s="4">
        <v>2671</v>
      </c>
      <c r="BM60">
        <f t="shared" si="29"/>
        <v>74</v>
      </c>
      <c r="BN60" s="4">
        <v>880</v>
      </c>
      <c r="BO60">
        <f t="shared" si="30"/>
        <v>22</v>
      </c>
      <c r="BP60" s="4">
        <v>168</v>
      </c>
      <c r="BQ60">
        <f t="shared" si="31"/>
        <v>3</v>
      </c>
      <c r="BR60" s="9"/>
      <c r="BS60" s="15">
        <f t="shared" si="32"/>
        <v>0</v>
      </c>
      <c r="BT60" s="9"/>
      <c r="BU60" s="15">
        <f t="shared" si="33"/>
        <v>0</v>
      </c>
      <c r="BV60" s="9"/>
      <c r="BW60" s="15">
        <f t="shared" si="34"/>
        <v>0</v>
      </c>
      <c r="BX60" s="9"/>
      <c r="BY60" s="15">
        <f t="shared" si="35"/>
        <v>0</v>
      </c>
      <c r="BZ60" s="12"/>
      <c r="CA60" s="16">
        <f t="shared" si="36"/>
        <v>0</v>
      </c>
    </row>
    <row r="61" spans="1:79">
      <c r="A61" s="1">
        <v>43958</v>
      </c>
      <c r="B61">
        <v>43958</v>
      </c>
      <c r="C61" s="4">
        <v>7868</v>
      </c>
      <c r="D61">
        <f t="shared" si="37"/>
        <v>137</v>
      </c>
      <c r="E61" s="4">
        <v>225</v>
      </c>
      <c r="F61">
        <f t="shared" si="79"/>
        <v>7</v>
      </c>
      <c r="G61" s="4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5">
        <v>39093</v>
      </c>
      <c r="W61">
        <f t="shared" si="47"/>
        <v>1079</v>
      </c>
      <c r="X61">
        <f t="shared" si="5"/>
        <v>-452</v>
      </c>
      <c r="Y61" s="20">
        <f t="shared" si="62"/>
        <v>9837.1917463512837</v>
      </c>
      <c r="Z61" s="4">
        <v>30035</v>
      </c>
      <c r="AA61">
        <f t="shared" si="52"/>
        <v>907</v>
      </c>
      <c r="AB61" s="17">
        <f t="shared" si="63"/>
        <v>0.76829611439388124</v>
      </c>
      <c r="AC61" s="16">
        <f t="shared" si="8"/>
        <v>-297</v>
      </c>
      <c r="AD61">
        <f t="shared" si="48"/>
        <v>9058</v>
      </c>
      <c r="AE61">
        <f t="shared" si="53"/>
        <v>172</v>
      </c>
      <c r="AF61" s="17">
        <f t="shared" si="9"/>
        <v>0.23170388560611874</v>
      </c>
      <c r="AG61" s="16">
        <f t="shared" si="10"/>
        <v>-155</v>
      </c>
      <c r="AH61" s="20">
        <f t="shared" si="64"/>
        <v>0.15940685820203893</v>
      </c>
      <c r="AI61" s="20">
        <f t="shared" si="65"/>
        <v>2279.3155510820329</v>
      </c>
      <c r="AJ61" s="4">
        <v>2804</v>
      </c>
      <c r="AK61">
        <f t="shared" si="54"/>
        <v>126</v>
      </c>
      <c r="AL61">
        <f t="shared" si="66"/>
        <v>4.7050037341299422E-2</v>
      </c>
      <c r="AM61" s="20">
        <f t="shared" si="67"/>
        <v>705.58631102164065</v>
      </c>
      <c r="AN61" s="20">
        <f t="shared" si="68"/>
        <v>0.35638027452974075</v>
      </c>
      <c r="AO61" s="4">
        <v>937</v>
      </c>
      <c r="AP61">
        <f t="shared" si="55"/>
        <v>-59</v>
      </c>
      <c r="AQ61">
        <f t="shared" si="49"/>
        <v>-5.9236947791164618E-2</v>
      </c>
      <c r="AR61" s="20">
        <f t="shared" si="69"/>
        <v>235.7825868142929</v>
      </c>
      <c r="AS61" s="4">
        <v>250</v>
      </c>
      <c r="AT61">
        <f t="shared" si="50"/>
        <v>-20</v>
      </c>
      <c r="AU61">
        <f t="shared" si="70"/>
        <v>-7.407407407407407E-2</v>
      </c>
      <c r="AV61" s="20">
        <f t="shared" si="71"/>
        <v>62.90890790135883</v>
      </c>
      <c r="AW61" s="30">
        <f t="shared" si="72"/>
        <v>3.1774275546517537E-2</v>
      </c>
      <c r="AX61" s="4">
        <v>85</v>
      </c>
      <c r="AY61">
        <f t="shared" si="51"/>
        <v>-3</v>
      </c>
      <c r="AZ61">
        <f t="shared" si="73"/>
        <v>-3.4090909090909061E-2</v>
      </c>
      <c r="BA61" s="20">
        <f t="shared" si="74"/>
        <v>21.389028686462002</v>
      </c>
      <c r="BB61" s="30">
        <f t="shared" si="75"/>
        <v>1.0803253685815964E-2</v>
      </c>
      <c r="BC61" s="16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16">
        <f t="shared" si="23"/>
        <v>44</v>
      </c>
      <c r="BE61" s="30">
        <f t="shared" si="76"/>
        <v>1.0912698412698374E-2</v>
      </c>
      <c r="BF61" s="20">
        <f t="shared" si="77"/>
        <v>1025.6668344237544</v>
      </c>
      <c r="BG61" s="20">
        <f t="shared" si="78"/>
        <v>0.51804778851042199</v>
      </c>
      <c r="BH61" s="26">
        <v>537</v>
      </c>
      <c r="BI61">
        <f t="shared" si="27"/>
        <v>25</v>
      </c>
      <c r="BJ61" s="4">
        <v>3559</v>
      </c>
      <c r="BK61">
        <f t="shared" si="28"/>
        <v>59</v>
      </c>
      <c r="BL61" s="4">
        <v>2708</v>
      </c>
      <c r="BM61">
        <f t="shared" si="29"/>
        <v>37</v>
      </c>
      <c r="BN61" s="4">
        <v>895</v>
      </c>
      <c r="BO61">
        <f t="shared" si="30"/>
        <v>15</v>
      </c>
      <c r="BP61" s="4">
        <v>169</v>
      </c>
      <c r="BQ61">
        <f t="shared" si="31"/>
        <v>1</v>
      </c>
      <c r="BR61" s="9"/>
      <c r="BS61" s="15">
        <f t="shared" si="32"/>
        <v>0</v>
      </c>
      <c r="BT61" s="9"/>
      <c r="BU61" s="15">
        <f t="shared" si="33"/>
        <v>0</v>
      </c>
      <c r="BV61" s="9"/>
      <c r="BW61" s="15">
        <f t="shared" si="34"/>
        <v>0</v>
      </c>
      <c r="BX61" s="9"/>
      <c r="BY61" s="15">
        <f t="shared" si="35"/>
        <v>0</v>
      </c>
      <c r="BZ61" s="12"/>
      <c r="CA61" s="16">
        <f t="shared" si="36"/>
        <v>0</v>
      </c>
    </row>
    <row r="62" spans="1:79">
      <c r="A62" s="1">
        <v>43959</v>
      </c>
      <c r="B62">
        <v>43959</v>
      </c>
      <c r="C62" s="4">
        <v>8070</v>
      </c>
      <c r="D62">
        <f t="shared" si="37"/>
        <v>202</v>
      </c>
      <c r="E62" s="4">
        <v>231</v>
      </c>
      <c r="F62">
        <f t="shared" si="79"/>
        <v>6</v>
      </c>
      <c r="G62" s="4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5">
        <v>40356</v>
      </c>
      <c r="W62">
        <f t="shared" si="47"/>
        <v>1263</v>
      </c>
      <c r="X62">
        <f t="shared" si="5"/>
        <v>184</v>
      </c>
      <c r="Y62" s="20">
        <f t="shared" si="62"/>
        <v>10155.007549068947</v>
      </c>
      <c r="Z62" s="4">
        <v>31030</v>
      </c>
      <c r="AA62">
        <f t="shared" si="52"/>
        <v>995</v>
      </c>
      <c r="AB62" s="17">
        <f t="shared" si="63"/>
        <v>0.76890673010209143</v>
      </c>
      <c r="AC62" s="16">
        <f t="shared" si="8"/>
        <v>88</v>
      </c>
      <c r="AD62">
        <f t="shared" si="48"/>
        <v>9326</v>
      </c>
      <c r="AE62">
        <f t="shared" si="53"/>
        <v>268</v>
      </c>
      <c r="AF62" s="17">
        <f t="shared" si="9"/>
        <v>0.23109326989790863</v>
      </c>
      <c r="AG62" s="16">
        <f t="shared" si="10"/>
        <v>96</v>
      </c>
      <c r="AH62" s="20">
        <f t="shared" si="64"/>
        <v>0.2121931908155186</v>
      </c>
      <c r="AI62" s="20">
        <f t="shared" si="65"/>
        <v>2346.7539003522897</v>
      </c>
      <c r="AJ62" s="4">
        <v>3006</v>
      </c>
      <c r="AK62">
        <f t="shared" si="54"/>
        <v>202</v>
      </c>
      <c r="AL62">
        <f t="shared" si="66"/>
        <v>7.2039942938659118E-2</v>
      </c>
      <c r="AM62" s="20">
        <f t="shared" si="67"/>
        <v>756.41670860593854</v>
      </c>
      <c r="AN62" s="20">
        <f t="shared" si="68"/>
        <v>0.3724907063197026</v>
      </c>
      <c r="AO62" s="4">
        <v>980</v>
      </c>
      <c r="AP62">
        <f t="shared" si="55"/>
        <v>43</v>
      </c>
      <c r="AQ62">
        <f t="shared" si="49"/>
        <v>4.5891141942369318E-2</v>
      </c>
      <c r="AR62" s="20">
        <f t="shared" si="69"/>
        <v>246.60291897332661</v>
      </c>
      <c r="AS62" s="4">
        <v>248</v>
      </c>
      <c r="AT62">
        <f t="shared" si="50"/>
        <v>-2</v>
      </c>
      <c r="AU62">
        <f t="shared" si="70"/>
        <v>-8.0000000000000071E-3</v>
      </c>
      <c r="AV62" s="20">
        <f t="shared" si="71"/>
        <v>62.405636638147961</v>
      </c>
      <c r="AW62" s="30">
        <f t="shared" si="72"/>
        <v>3.0731102850061958E-2</v>
      </c>
      <c r="AX62" s="4">
        <v>85</v>
      </c>
      <c r="AY62">
        <f t="shared" si="51"/>
        <v>0</v>
      </c>
      <c r="AZ62">
        <f t="shared" si="73"/>
        <v>0</v>
      </c>
      <c r="BA62" s="20">
        <f t="shared" si="74"/>
        <v>21.389028686462002</v>
      </c>
      <c r="BB62" s="30">
        <f t="shared" si="75"/>
        <v>1.0532837670384139E-2</v>
      </c>
      <c r="BC62" s="16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16">
        <f t="shared" si="23"/>
        <v>243</v>
      </c>
      <c r="BE62" s="30">
        <f t="shared" si="76"/>
        <v>5.9617271835132435E-2</v>
      </c>
      <c r="BF62" s="20">
        <f t="shared" si="77"/>
        <v>1086.8142929038752</v>
      </c>
      <c r="BG62" s="20">
        <f t="shared" si="78"/>
        <v>0.53519206939281294</v>
      </c>
      <c r="BH62" s="26">
        <v>561</v>
      </c>
      <c r="BI62">
        <f t="shared" si="27"/>
        <v>24</v>
      </c>
      <c r="BJ62" s="4">
        <v>3658</v>
      </c>
      <c r="BK62">
        <f t="shared" si="28"/>
        <v>99</v>
      </c>
      <c r="BL62" s="4">
        <v>2765</v>
      </c>
      <c r="BM62">
        <f t="shared" si="29"/>
        <v>57</v>
      </c>
      <c r="BN62" s="4">
        <v>912</v>
      </c>
      <c r="BO62">
        <f t="shared" si="30"/>
        <v>17</v>
      </c>
      <c r="BP62" s="4">
        <v>174</v>
      </c>
      <c r="BQ62">
        <f t="shared" si="31"/>
        <v>5</v>
      </c>
      <c r="BR62" s="9"/>
      <c r="BS62" s="15">
        <f t="shared" si="32"/>
        <v>0</v>
      </c>
      <c r="BT62" s="9"/>
      <c r="BU62" s="15">
        <f t="shared" si="33"/>
        <v>0</v>
      </c>
      <c r="BV62" s="9"/>
      <c r="BW62" s="15">
        <f t="shared" si="34"/>
        <v>0</v>
      </c>
      <c r="BX62" s="9"/>
      <c r="BY62" s="15">
        <f t="shared" si="35"/>
        <v>0</v>
      </c>
      <c r="BZ62" s="12"/>
      <c r="CA62" s="16">
        <f t="shared" si="36"/>
        <v>0</v>
      </c>
    </row>
    <row r="63" spans="1:79">
      <c r="A63" s="1">
        <v>43960</v>
      </c>
      <c r="B63">
        <v>43960</v>
      </c>
      <c r="C63" s="4">
        <v>8282</v>
      </c>
      <c r="D63">
        <f t="shared" si="37"/>
        <v>212</v>
      </c>
      <c r="E63" s="4">
        <v>237</v>
      </c>
      <c r="F63">
        <f t="shared" si="79"/>
        <v>6</v>
      </c>
      <c r="G63" s="4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5">
        <v>41649</v>
      </c>
      <c r="W63">
        <f t="shared" si="47"/>
        <v>1293</v>
      </c>
      <c r="X63">
        <f t="shared" si="5"/>
        <v>30</v>
      </c>
      <c r="Y63" s="20">
        <f t="shared" si="62"/>
        <v>10480.372420734775</v>
      </c>
      <c r="Z63" s="4">
        <v>32083</v>
      </c>
      <c r="AA63">
        <f t="shared" si="52"/>
        <v>1053</v>
      </c>
      <c r="AB63" s="17">
        <f t="shared" si="63"/>
        <v>0.77031861509279931</v>
      </c>
      <c r="AC63" s="16">
        <f t="shared" si="8"/>
        <v>58</v>
      </c>
      <c r="AD63">
        <f t="shared" si="48"/>
        <v>9566</v>
      </c>
      <c r="AE63">
        <f t="shared" si="53"/>
        <v>240</v>
      </c>
      <c r="AF63" s="17">
        <f t="shared" si="9"/>
        <v>0.22968138490720066</v>
      </c>
      <c r="AG63" s="16">
        <f t="shared" si="10"/>
        <v>-28</v>
      </c>
      <c r="AH63" s="20">
        <f t="shared" si="64"/>
        <v>0.18561484918793503</v>
      </c>
      <c r="AI63" s="20">
        <f t="shared" si="65"/>
        <v>2407.1464519375941</v>
      </c>
      <c r="AJ63" s="4">
        <v>3218</v>
      </c>
      <c r="AK63">
        <f t="shared" si="54"/>
        <v>212</v>
      </c>
      <c r="AL63">
        <f t="shared" si="66"/>
        <v>7.0525615435795164E-2</v>
      </c>
      <c r="AM63" s="20">
        <f t="shared" si="67"/>
        <v>809.76346250629081</v>
      </c>
      <c r="AN63" s="20">
        <f t="shared" si="68"/>
        <v>0.388553489495291</v>
      </c>
      <c r="AO63" s="4">
        <v>996</v>
      </c>
      <c r="AP63">
        <f t="shared" si="55"/>
        <v>16</v>
      </c>
      <c r="AQ63">
        <f t="shared" si="49"/>
        <v>1.6326530612244872E-2</v>
      </c>
      <c r="AR63" s="20">
        <f t="shared" si="69"/>
        <v>250.62908907901357</v>
      </c>
      <c r="AS63" s="4">
        <v>241</v>
      </c>
      <c r="AT63">
        <f t="shared" si="50"/>
        <v>-7</v>
      </c>
      <c r="AU63">
        <f t="shared" si="70"/>
        <v>-2.8225806451612878E-2</v>
      </c>
      <c r="AV63" s="20">
        <f t="shared" si="71"/>
        <v>60.644187216909913</v>
      </c>
      <c r="AW63" s="30">
        <f t="shared" si="72"/>
        <v>2.9099251388553491E-2</v>
      </c>
      <c r="AX63" s="4">
        <v>85</v>
      </c>
      <c r="AY63">
        <f t="shared" si="51"/>
        <v>0</v>
      </c>
      <c r="AZ63">
        <f t="shared" si="73"/>
        <v>0</v>
      </c>
      <c r="BA63" s="20">
        <f t="shared" si="74"/>
        <v>21.389028686462002</v>
      </c>
      <c r="BB63" s="30">
        <f t="shared" si="75"/>
        <v>1.026322144409563E-2</v>
      </c>
      <c r="BC63" s="16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16">
        <f t="shared" si="23"/>
        <v>221</v>
      </c>
      <c r="BE63" s="30">
        <f t="shared" si="76"/>
        <v>5.1169252141699539E-2</v>
      </c>
      <c r="BF63" s="20">
        <f t="shared" si="77"/>
        <v>1142.4257674886762</v>
      </c>
      <c r="BG63" s="20">
        <f t="shared" si="78"/>
        <v>0.54817676889640188</v>
      </c>
      <c r="BH63" s="26">
        <v>587</v>
      </c>
      <c r="BI63">
        <f t="shared" si="27"/>
        <v>26</v>
      </c>
      <c r="BJ63" s="4">
        <v>3760</v>
      </c>
      <c r="BK63">
        <f t="shared" si="28"/>
        <v>102</v>
      </c>
      <c r="BL63" s="4">
        <v>2830</v>
      </c>
      <c r="BM63">
        <f t="shared" si="29"/>
        <v>65</v>
      </c>
      <c r="BN63" s="4">
        <v>930</v>
      </c>
      <c r="BO63">
        <f t="shared" si="30"/>
        <v>18</v>
      </c>
      <c r="BP63" s="4">
        <v>175</v>
      </c>
      <c r="BQ63">
        <f t="shared" si="31"/>
        <v>1</v>
      </c>
      <c r="BR63" s="9"/>
      <c r="BS63" s="15">
        <f t="shared" si="32"/>
        <v>0</v>
      </c>
      <c r="BT63" s="9"/>
      <c r="BU63" s="15">
        <f t="shared" si="33"/>
        <v>0</v>
      </c>
      <c r="BV63" s="9"/>
      <c r="BW63" s="15">
        <f t="shared" si="34"/>
        <v>0</v>
      </c>
      <c r="BX63" s="9"/>
      <c r="BY63" s="15">
        <f t="shared" si="35"/>
        <v>0</v>
      </c>
      <c r="BZ63" s="12"/>
      <c r="CA63" s="16">
        <f t="shared" si="36"/>
        <v>0</v>
      </c>
    </row>
    <row r="64" spans="1:79">
      <c r="A64" s="1">
        <v>43961</v>
      </c>
      <c r="B64">
        <v>43961</v>
      </c>
      <c r="C64" s="4">
        <v>8448</v>
      </c>
      <c r="D64">
        <f t="shared" si="37"/>
        <v>166</v>
      </c>
      <c r="E64" s="4">
        <v>244</v>
      </c>
      <c r="F64">
        <f t="shared" si="79"/>
        <v>7</v>
      </c>
      <c r="G64" s="4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5">
        <v>42657</v>
      </c>
      <c r="W64">
        <f t="shared" si="47"/>
        <v>1008</v>
      </c>
      <c r="X64">
        <f t="shared" si="5"/>
        <v>-285</v>
      </c>
      <c r="Y64" s="20">
        <f t="shared" si="62"/>
        <v>10734.021137393054</v>
      </c>
      <c r="Z64" s="4">
        <v>32744</v>
      </c>
      <c r="AA64">
        <f t="shared" si="52"/>
        <v>661</v>
      </c>
      <c r="AB64" s="17">
        <f t="shared" si="63"/>
        <v>0.76761141196052229</v>
      </c>
      <c r="AC64" s="16">
        <f t="shared" si="8"/>
        <v>-392</v>
      </c>
      <c r="AD64">
        <f t="shared" si="48"/>
        <v>9913</v>
      </c>
      <c r="AE64">
        <f t="shared" si="53"/>
        <v>347</v>
      </c>
      <c r="AF64" s="17">
        <f t="shared" si="9"/>
        <v>0.23238858803947771</v>
      </c>
      <c r="AG64" s="16">
        <f t="shared" si="10"/>
        <v>107</v>
      </c>
      <c r="AH64" s="20">
        <f t="shared" si="64"/>
        <v>0.34424603174603174</v>
      </c>
      <c r="AI64" s="20">
        <f t="shared" si="65"/>
        <v>2494.4640161046805</v>
      </c>
      <c r="AJ64" s="4">
        <v>3188</v>
      </c>
      <c r="AK64">
        <f t="shared" si="54"/>
        <v>-30</v>
      </c>
      <c r="AL64">
        <f t="shared" si="66"/>
        <v>-9.3225605966438252E-3</v>
      </c>
      <c r="AM64" s="20">
        <f t="shared" si="67"/>
        <v>802.21439355812777</v>
      </c>
      <c r="AN64" s="20">
        <f t="shared" si="68"/>
        <v>0.37736742424242425</v>
      </c>
      <c r="AO64" s="4">
        <v>996</v>
      </c>
      <c r="AP64">
        <f t="shared" si="55"/>
        <v>0</v>
      </c>
      <c r="AQ64">
        <f t="shared" si="49"/>
        <v>0</v>
      </c>
      <c r="AR64" s="20">
        <f t="shared" si="69"/>
        <v>250.62908907901357</v>
      </c>
      <c r="AS64" s="4">
        <v>242</v>
      </c>
      <c r="AT64">
        <f t="shared" si="50"/>
        <v>1</v>
      </c>
      <c r="AU64">
        <f t="shared" si="70"/>
        <v>4.1493775933609811E-3</v>
      </c>
      <c r="AV64" s="20">
        <f t="shared" si="71"/>
        <v>60.895822848515344</v>
      </c>
      <c r="AW64" s="30">
        <f t="shared" si="72"/>
        <v>2.8645833333333332E-2</v>
      </c>
      <c r="AX64" s="4">
        <v>87</v>
      </c>
      <c r="AY64">
        <f t="shared" si="51"/>
        <v>2</v>
      </c>
      <c r="AZ64">
        <f t="shared" si="73"/>
        <v>2.3529411764705799E-2</v>
      </c>
      <c r="BA64" s="20">
        <f t="shared" si="74"/>
        <v>21.892299949672871</v>
      </c>
      <c r="BB64" s="30">
        <f t="shared" si="75"/>
        <v>1.0298295454545454E-2</v>
      </c>
      <c r="BC64" s="16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16">
        <f t="shared" si="23"/>
        <v>-27</v>
      </c>
      <c r="BE64" s="30">
        <f t="shared" si="76"/>
        <v>-5.9471365638766871E-3</v>
      </c>
      <c r="BF64" s="20">
        <f t="shared" si="77"/>
        <v>1135.6316054353297</v>
      </c>
      <c r="BG64" s="20">
        <f t="shared" si="78"/>
        <v>0.53420928030303028</v>
      </c>
      <c r="BH64" s="26">
        <v>615</v>
      </c>
      <c r="BI64">
        <f t="shared" si="27"/>
        <v>28</v>
      </c>
      <c r="BJ64" s="4">
        <v>3832</v>
      </c>
      <c r="BK64">
        <f t="shared" si="28"/>
        <v>72</v>
      </c>
      <c r="BL64" s="4">
        <v>2879</v>
      </c>
      <c r="BM64">
        <f t="shared" si="29"/>
        <v>49</v>
      </c>
      <c r="BN64" s="4">
        <v>942</v>
      </c>
      <c r="BO64">
        <f t="shared" si="30"/>
        <v>12</v>
      </c>
      <c r="BP64" s="4">
        <v>180</v>
      </c>
      <c r="BQ64">
        <f t="shared" si="31"/>
        <v>5</v>
      </c>
      <c r="BR64" s="9"/>
      <c r="BS64" s="15">
        <f t="shared" si="32"/>
        <v>0</v>
      </c>
      <c r="BT64" s="9"/>
      <c r="BU64" s="15">
        <f t="shared" si="33"/>
        <v>0</v>
      </c>
      <c r="BV64" s="9"/>
      <c r="BW64" s="15">
        <f t="shared" si="34"/>
        <v>0</v>
      </c>
      <c r="BX64" s="9"/>
      <c r="BY64" s="15">
        <f t="shared" si="35"/>
        <v>0</v>
      </c>
      <c r="BZ64" s="12"/>
      <c r="CA64" s="16">
        <f t="shared" si="36"/>
        <v>0</v>
      </c>
    </row>
    <row r="65" spans="1:79">
      <c r="A65" s="1">
        <v>43962</v>
      </c>
      <c r="B65">
        <v>43962</v>
      </c>
      <c r="C65" s="4">
        <v>8616</v>
      </c>
      <c r="D65">
        <f t="shared" si="37"/>
        <v>168</v>
      </c>
      <c r="E65" s="4">
        <v>249</v>
      </c>
      <c r="F65">
        <f t="shared" si="79"/>
        <v>5</v>
      </c>
      <c r="G65" s="4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5">
        <v>43663</v>
      </c>
      <c r="W65">
        <f t="shared" si="47"/>
        <v>1006</v>
      </c>
      <c r="X65">
        <f t="shared" si="5"/>
        <v>-2</v>
      </c>
      <c r="Y65" s="20">
        <f t="shared" si="62"/>
        <v>10987.166582788122</v>
      </c>
      <c r="Z65" s="4">
        <v>33556</v>
      </c>
      <c r="AA65">
        <f t="shared" si="52"/>
        <v>812</v>
      </c>
      <c r="AB65" s="17">
        <f t="shared" si="63"/>
        <v>0.76852254769484463</v>
      </c>
      <c r="AC65" s="16">
        <f t="shared" si="8"/>
        <v>151</v>
      </c>
      <c r="AD65">
        <f t="shared" si="48"/>
        <v>10107</v>
      </c>
      <c r="AE65">
        <f t="shared" si="53"/>
        <v>194</v>
      </c>
      <c r="AF65" s="17">
        <f t="shared" si="9"/>
        <v>0.2314774523051554</v>
      </c>
      <c r="AG65" s="16">
        <f t="shared" si="10"/>
        <v>-153</v>
      </c>
      <c r="AH65" s="20">
        <f t="shared" si="64"/>
        <v>0.19284294234592445</v>
      </c>
      <c r="AI65" s="20">
        <f t="shared" si="65"/>
        <v>2543.2813286361347</v>
      </c>
      <c r="AJ65" s="4">
        <v>3346</v>
      </c>
      <c r="AK65">
        <f t="shared" si="54"/>
        <v>158</v>
      </c>
      <c r="AL65">
        <f t="shared" si="66"/>
        <v>4.9560853199498212E-2</v>
      </c>
      <c r="AM65" s="20">
        <f t="shared" si="67"/>
        <v>841.97282335178659</v>
      </c>
      <c r="AN65" s="20">
        <f t="shared" si="68"/>
        <v>0.38834726090993499</v>
      </c>
      <c r="AO65" s="4">
        <v>838</v>
      </c>
      <c r="AP65">
        <f t="shared" si="55"/>
        <v>-158</v>
      </c>
      <c r="AQ65">
        <f t="shared" si="49"/>
        <v>-0.15863453815261042</v>
      </c>
      <c r="AR65" s="20">
        <f t="shared" si="69"/>
        <v>210.8706592853548</v>
      </c>
      <c r="AS65" s="4">
        <v>247</v>
      </c>
      <c r="AT65">
        <f t="shared" si="50"/>
        <v>5</v>
      </c>
      <c r="AU65">
        <f t="shared" si="70"/>
        <v>2.0661157024793431E-2</v>
      </c>
      <c r="AV65" s="20">
        <f t="shared" si="71"/>
        <v>62.154001006542522</v>
      </c>
      <c r="AW65" s="30">
        <f t="shared" si="72"/>
        <v>2.8667595171773443E-2</v>
      </c>
      <c r="AX65" s="4">
        <v>87</v>
      </c>
      <c r="AY65">
        <f t="shared" si="51"/>
        <v>0</v>
      </c>
      <c r="AZ65">
        <f t="shared" si="73"/>
        <v>0</v>
      </c>
      <c r="BA65" s="20">
        <f t="shared" si="74"/>
        <v>21.892299949672871</v>
      </c>
      <c r="BB65" s="30">
        <f t="shared" si="75"/>
        <v>1.0097493036211699E-2</v>
      </c>
      <c r="BC65" s="16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16">
        <f t="shared" si="23"/>
        <v>5</v>
      </c>
      <c r="BE65" s="30">
        <f t="shared" si="76"/>
        <v>1.1079104808331408E-3</v>
      </c>
      <c r="BF65" s="20">
        <f t="shared" si="77"/>
        <v>1136.8897835933567</v>
      </c>
      <c r="BG65" s="20">
        <f t="shared" si="78"/>
        <v>0.52437325905292476</v>
      </c>
      <c r="BH65" s="26">
        <v>642</v>
      </c>
      <c r="BI65">
        <f t="shared" si="27"/>
        <v>27</v>
      </c>
      <c r="BJ65" s="4">
        <v>3909</v>
      </c>
      <c r="BK65">
        <f t="shared" si="28"/>
        <v>77</v>
      </c>
      <c r="BL65" s="4">
        <v>2921</v>
      </c>
      <c r="BM65">
        <f t="shared" si="29"/>
        <v>42</v>
      </c>
      <c r="BN65" s="4">
        <v>959</v>
      </c>
      <c r="BO65">
        <f t="shared" si="30"/>
        <v>17</v>
      </c>
      <c r="BP65" s="4">
        <v>185</v>
      </c>
      <c r="BQ65">
        <f t="shared" si="31"/>
        <v>5</v>
      </c>
      <c r="BR65" s="9"/>
      <c r="BS65" s="15">
        <f t="shared" si="32"/>
        <v>0</v>
      </c>
      <c r="BT65" s="9"/>
      <c r="BU65" s="15">
        <f t="shared" si="33"/>
        <v>0</v>
      </c>
      <c r="BV65" s="9"/>
      <c r="BW65" s="15">
        <f t="shared" si="34"/>
        <v>0</v>
      </c>
      <c r="BX65" s="9"/>
      <c r="BY65" s="15">
        <f t="shared" si="35"/>
        <v>0</v>
      </c>
      <c r="BZ65" s="12"/>
      <c r="CA65" s="16">
        <f t="shared" si="36"/>
        <v>0</v>
      </c>
    </row>
    <row r="66" spans="1:79">
      <c r="A66" s="1">
        <v>43963</v>
      </c>
      <c r="B66">
        <v>43963</v>
      </c>
      <c r="C66" s="4">
        <v>8783</v>
      </c>
      <c r="D66">
        <f t="shared" si="37"/>
        <v>167</v>
      </c>
      <c r="E66" s="4">
        <v>252</v>
      </c>
      <c r="F66">
        <f t="shared" si="79"/>
        <v>3</v>
      </c>
      <c r="G66" s="4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5">
        <v>44561</v>
      </c>
      <c r="W66">
        <f t="shared" si="47"/>
        <v>898</v>
      </c>
      <c r="X66">
        <f t="shared" ref="X66:X129" si="86">IFERROR(W66-W65,0)</f>
        <v>-108</v>
      </c>
      <c r="Y66" s="20">
        <f t="shared" ref="Y66:Y97" si="87">IFERROR(V66/3.974,0)</f>
        <v>11213.135379969803</v>
      </c>
      <c r="Z66" s="4">
        <v>34250</v>
      </c>
      <c r="AA66">
        <f t="shared" si="52"/>
        <v>694</v>
      </c>
      <c r="AB66" s="17">
        <f t="shared" ref="AB66:AB129" si="88">IFERROR(Z66/V66,0)</f>
        <v>0.76860932205291621</v>
      </c>
      <c r="AC66" s="16">
        <f t="shared" ref="AC66:AC129" si="89">IFERROR(AA66-AA65,0)</f>
        <v>-118</v>
      </c>
      <c r="AD66">
        <f t="shared" si="48"/>
        <v>10311</v>
      </c>
      <c r="AE66">
        <f t="shared" si="53"/>
        <v>204</v>
      </c>
      <c r="AF66" s="17">
        <f t="shared" ref="AF66:AF129" si="90">IFERROR(AD66/V66,0)</f>
        <v>0.23139067794708376</v>
      </c>
      <c r="AG66" s="16">
        <f t="shared" ref="AG66:AG129" si="91">IFERROR(AE66-AE65,0)</f>
        <v>10</v>
      </c>
      <c r="AH66" s="20">
        <f t="shared" ref="AH66:AH97" si="92">IFERROR(AE66/W66,0)</f>
        <v>0.22717149220489977</v>
      </c>
      <c r="AI66" s="20">
        <f t="shared" ref="AI66:AI97" si="93">IFERROR(AD66/3.974,0)</f>
        <v>2594.6149974836435</v>
      </c>
      <c r="AJ66" s="4">
        <v>2135</v>
      </c>
      <c r="AK66">
        <f t="shared" si="54"/>
        <v>-1211</v>
      </c>
      <c r="AL66">
        <f t="shared" ref="AL66:AL97" si="94">IFERROR(AJ66/AJ65,0)-1</f>
        <v>-0.36192468619246865</v>
      </c>
      <c r="AM66" s="20">
        <f t="shared" ref="AM66:AM97" si="95">IFERROR(AJ66/3.974,0)</f>
        <v>537.24207347760444</v>
      </c>
      <c r="AN66" s="20">
        <f t="shared" ref="AN66:AN97" si="96">IFERROR(AJ66/C66," ")</f>
        <v>0.24308322896504611</v>
      </c>
      <c r="AO66" s="4">
        <v>786</v>
      </c>
      <c r="AP66">
        <f t="shared" si="55"/>
        <v>-52</v>
      </c>
      <c r="AQ66">
        <f t="shared" si="49"/>
        <v>-6.2052505966587068E-2</v>
      </c>
      <c r="AR66" s="20">
        <f t="shared" ref="AR66:AR97" si="97">IFERROR(AO66/3.974,0)</f>
        <v>197.78560644187215</v>
      </c>
      <c r="AS66" s="4">
        <v>295</v>
      </c>
      <c r="AT66">
        <f t="shared" si="50"/>
        <v>48</v>
      </c>
      <c r="AU66">
        <f t="shared" ref="AU66:AU97" si="98">IFERROR(AS66/AS65,0)-1</f>
        <v>0.19433198380566807</v>
      </c>
      <c r="AV66" s="20">
        <f t="shared" ref="AV66:AV97" si="99">IFERROR(AS66/3.974,0)</f>
        <v>74.232511323603418</v>
      </c>
      <c r="AW66" s="30">
        <f t="shared" ref="AW66:AW97" si="100">IFERROR(AS66/C66," ")</f>
        <v>3.3587612433109419E-2</v>
      </c>
      <c r="AX66" s="4">
        <v>80</v>
      </c>
      <c r="AY66">
        <f t="shared" si="51"/>
        <v>-7</v>
      </c>
      <c r="AZ66">
        <f t="shared" ref="AZ66:AZ97" si="101">IFERROR(AX66/AX65,0)-1</f>
        <v>-8.0459770114942541E-2</v>
      </c>
      <c r="BA66" s="20">
        <f t="shared" ref="BA66:BA97" si="102">IFERROR(AX66/3.974,0)</f>
        <v>20.130850528434827</v>
      </c>
      <c r="BB66" s="30">
        <f t="shared" ref="BB66:BB97" si="103">IFERROR(AX66/C66," ")</f>
        <v>9.1085050666059441E-3</v>
      </c>
      <c r="BC66" s="16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16">
        <f t="shared" ref="BD66:BD129" si="104">IFERROR(BC66-BC65,0)</f>
        <v>-1222</v>
      </c>
      <c r="BE66" s="30">
        <f t="shared" ref="BE66:BE97" si="105">IFERROR(BC66/BC65,0)-1</f>
        <v>-0.27047366091190794</v>
      </c>
      <c r="BF66" s="20">
        <f t="shared" ref="BF66:BF97" si="106">IFERROR(BC66/3.974,0)</f>
        <v>829.39104177151478</v>
      </c>
      <c r="BG66" s="20">
        <f t="shared" ref="BG66:BG97" si="107">IFERROR(BC66/C66," ")</f>
        <v>0.37527040874416484</v>
      </c>
      <c r="BH66" s="26">
        <v>659</v>
      </c>
      <c r="BI66">
        <f t="shared" ref="BI66:BI129" si="108">IFERROR((BH66-BH65), 0)</f>
        <v>17</v>
      </c>
      <c r="BJ66" s="4">
        <v>3985</v>
      </c>
      <c r="BK66">
        <f t="shared" ref="BK66:BK129" si="109">IFERROR((BJ66-BJ65),0)</f>
        <v>76</v>
      </c>
      <c r="BL66" s="4">
        <v>2966</v>
      </c>
      <c r="BM66">
        <f t="shared" ref="BM66:BM129" si="110">IFERROR((BL66-BL65),0)</f>
        <v>45</v>
      </c>
      <c r="BN66" s="4">
        <v>982</v>
      </c>
      <c r="BO66">
        <f t="shared" ref="BO66:BO129" si="111">IFERROR((BN66-BN65),0)</f>
        <v>23</v>
      </c>
      <c r="BP66" s="4">
        <v>191</v>
      </c>
      <c r="BQ66">
        <f t="shared" ref="BQ66:BQ129" si="112">IFERROR((BP66-BP65),0)</f>
        <v>6</v>
      </c>
      <c r="BR66" s="9"/>
      <c r="BS66" s="15">
        <f t="shared" ref="BS66:BS129" si="113">IFERROR((BR66-BR65),0)</f>
        <v>0</v>
      </c>
      <c r="BT66" s="9"/>
      <c r="BU66" s="15">
        <f t="shared" ref="BU66:BU129" si="114">IFERROR((BT66-BT65),0)</f>
        <v>0</v>
      </c>
      <c r="BV66" s="9"/>
      <c r="BW66" s="15">
        <f t="shared" ref="BW66:BW129" si="115">IFERROR((BV66-BV65),0)</f>
        <v>0</v>
      </c>
      <c r="BX66" s="9"/>
      <c r="BY66" s="15">
        <f t="shared" ref="BY66:BY129" si="116">IFERROR((BX66-BX65),0)</f>
        <v>0</v>
      </c>
      <c r="BZ66" s="12"/>
      <c r="CA66" s="16">
        <f t="shared" ref="CA66:CA129" si="117">IFERROR((BZ66-BZ65),0)</f>
        <v>0</v>
      </c>
    </row>
    <row r="67" spans="1:79">
      <c r="A67" s="1">
        <v>43964</v>
      </c>
      <c r="B67">
        <v>43964</v>
      </c>
      <c r="C67" s="4">
        <v>8944</v>
      </c>
      <c r="D67">
        <f t="shared" ref="D67:D89" si="118">IFERROR(C67-C66,"")</f>
        <v>161</v>
      </c>
      <c r="E67" s="4">
        <v>256</v>
      </c>
      <c r="F67">
        <f t="shared" si="79"/>
        <v>4</v>
      </c>
      <c r="G67" s="4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5">
        <v>45873</v>
      </c>
      <c r="W67">
        <f t="shared" si="47"/>
        <v>1312</v>
      </c>
      <c r="X67">
        <f t="shared" si="86"/>
        <v>414</v>
      </c>
      <c r="Y67" s="20">
        <f t="shared" si="87"/>
        <v>11543.281328636134</v>
      </c>
      <c r="Z67" s="4">
        <v>35358</v>
      </c>
      <c r="AA67">
        <f t="shared" si="52"/>
        <v>1108</v>
      </c>
      <c r="AB67" s="17">
        <f t="shared" si="88"/>
        <v>0.77078019750179849</v>
      </c>
      <c r="AC67" s="16">
        <f t="shared" si="89"/>
        <v>414</v>
      </c>
      <c r="AD67">
        <f t="shared" si="48"/>
        <v>10515</v>
      </c>
      <c r="AE67">
        <f t="shared" si="53"/>
        <v>204</v>
      </c>
      <c r="AF67" s="17">
        <f t="shared" si="90"/>
        <v>0.22921980249820156</v>
      </c>
      <c r="AG67" s="16">
        <f t="shared" si="91"/>
        <v>0</v>
      </c>
      <c r="AH67" s="20">
        <f t="shared" si="92"/>
        <v>0.15548780487804878</v>
      </c>
      <c r="AI67" s="20">
        <f t="shared" si="93"/>
        <v>2645.9486663311523</v>
      </c>
      <c r="AJ67" s="4">
        <v>2248</v>
      </c>
      <c r="AK67">
        <f t="shared" si="54"/>
        <v>113</v>
      </c>
      <c r="AL67">
        <f t="shared" si="94"/>
        <v>5.2927400468384178E-2</v>
      </c>
      <c r="AM67" s="20">
        <f t="shared" si="95"/>
        <v>565.67689984901858</v>
      </c>
      <c r="AN67" s="20">
        <f t="shared" si="96"/>
        <v>0.25134168157423969</v>
      </c>
      <c r="AO67" s="4">
        <v>773</v>
      </c>
      <c r="AP67">
        <f t="shared" si="55"/>
        <v>-13</v>
      </c>
      <c r="AQ67">
        <f t="shared" si="49"/>
        <v>-1.653944020356235E-2</v>
      </c>
      <c r="AR67" s="20">
        <f t="shared" si="97"/>
        <v>194.5143432310015</v>
      </c>
      <c r="AS67" s="4">
        <v>296</v>
      </c>
      <c r="AT67">
        <f t="shared" si="50"/>
        <v>1</v>
      </c>
      <c r="AU67">
        <f t="shared" si="98"/>
        <v>3.3898305084745228E-3</v>
      </c>
      <c r="AV67" s="20">
        <f t="shared" si="99"/>
        <v>74.484146955208857</v>
      </c>
      <c r="AW67" s="30">
        <f t="shared" si="100"/>
        <v>3.3094812164579608E-2</v>
      </c>
      <c r="AX67" s="4">
        <v>77</v>
      </c>
      <c r="AY67">
        <f t="shared" si="51"/>
        <v>-3</v>
      </c>
      <c r="AZ67">
        <f t="shared" si="101"/>
        <v>-3.7499999999999978E-2</v>
      </c>
      <c r="BA67" s="20">
        <f t="shared" si="102"/>
        <v>19.375943633618519</v>
      </c>
      <c r="BB67" s="30">
        <f t="shared" si="103"/>
        <v>8.6091234347048292E-3</v>
      </c>
      <c r="BC67" s="16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16">
        <f t="shared" si="104"/>
        <v>98</v>
      </c>
      <c r="BE67" s="30">
        <f t="shared" si="105"/>
        <v>2.9733009708737823E-2</v>
      </c>
      <c r="BF67" s="20">
        <f t="shared" si="106"/>
        <v>854.05133366884752</v>
      </c>
      <c r="BG67" s="20">
        <f t="shared" si="107"/>
        <v>0.37947227191413235</v>
      </c>
      <c r="BH67" s="26">
        <v>686</v>
      </c>
      <c r="BI67">
        <f t="shared" si="108"/>
        <v>27</v>
      </c>
      <c r="BJ67" s="4">
        <v>4050</v>
      </c>
      <c r="BK67">
        <f t="shared" si="109"/>
        <v>65</v>
      </c>
      <c r="BL67" s="4">
        <v>3015</v>
      </c>
      <c r="BM67">
        <f t="shared" si="110"/>
        <v>49</v>
      </c>
      <c r="BN67" s="4">
        <v>997</v>
      </c>
      <c r="BO67">
        <f t="shared" si="111"/>
        <v>15</v>
      </c>
      <c r="BP67" s="4">
        <v>196</v>
      </c>
      <c r="BQ67">
        <f t="shared" si="112"/>
        <v>5</v>
      </c>
      <c r="BR67" s="9"/>
      <c r="BS67" s="15">
        <f t="shared" si="113"/>
        <v>0</v>
      </c>
      <c r="BT67" s="9"/>
      <c r="BU67" s="15">
        <f t="shared" si="114"/>
        <v>0</v>
      </c>
      <c r="BV67" s="9"/>
      <c r="BW67" s="15">
        <f t="shared" si="115"/>
        <v>0</v>
      </c>
      <c r="BX67" s="9"/>
      <c r="BY67" s="15">
        <f t="shared" si="116"/>
        <v>0</v>
      </c>
      <c r="BZ67" s="12"/>
      <c r="CA67" s="16">
        <f t="shared" si="117"/>
        <v>0</v>
      </c>
    </row>
    <row r="68" spans="1:79">
      <c r="A68" s="1">
        <v>43965</v>
      </c>
      <c r="B68">
        <v>43965</v>
      </c>
      <c r="C68" s="4">
        <v>9118</v>
      </c>
      <c r="D68">
        <f t="shared" si="118"/>
        <v>174</v>
      </c>
      <c r="E68" s="4">
        <v>260</v>
      </c>
      <c r="F68">
        <f t="shared" ref="F68:F99" si="126">E68-E67</f>
        <v>4</v>
      </c>
      <c r="G68" s="4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5">
        <v>46898</v>
      </c>
      <c r="W68">
        <f t="shared" ref="W68:W131" si="128">V68-V67</f>
        <v>1025</v>
      </c>
      <c r="X68">
        <f t="shared" si="86"/>
        <v>-287</v>
      </c>
      <c r="Y68" s="20">
        <f t="shared" si="87"/>
        <v>11801.207851031706</v>
      </c>
      <c r="Z68" s="4">
        <v>36103</v>
      </c>
      <c r="AA68">
        <f t="shared" si="52"/>
        <v>745</v>
      </c>
      <c r="AB68" s="17">
        <f t="shared" si="88"/>
        <v>0.76981960851209008</v>
      </c>
      <c r="AC68" s="16">
        <f t="shared" si="89"/>
        <v>-363</v>
      </c>
      <c r="AD68">
        <f t="shared" ref="AD68:AD131" si="129">V68-Z68</f>
        <v>10795</v>
      </c>
      <c r="AE68">
        <f t="shared" si="53"/>
        <v>280</v>
      </c>
      <c r="AF68" s="17">
        <f t="shared" si="90"/>
        <v>0.23018039148790992</v>
      </c>
      <c r="AG68" s="16">
        <f t="shared" si="91"/>
        <v>76</v>
      </c>
      <c r="AH68" s="20">
        <f t="shared" si="92"/>
        <v>0.27317073170731709</v>
      </c>
      <c r="AI68" s="20">
        <f t="shared" si="93"/>
        <v>2716.4066431806741</v>
      </c>
      <c r="AJ68" s="4">
        <v>2422</v>
      </c>
      <c r="AK68">
        <f t="shared" si="54"/>
        <v>174</v>
      </c>
      <c r="AL68">
        <f t="shared" si="94"/>
        <v>7.7402135231316782E-2</v>
      </c>
      <c r="AM68" s="20">
        <f t="shared" si="95"/>
        <v>609.4614997483643</v>
      </c>
      <c r="AN68" s="20">
        <f t="shared" si="96"/>
        <v>0.26562842728668568</v>
      </c>
      <c r="AO68" s="4">
        <v>737</v>
      </c>
      <c r="AP68">
        <f t="shared" si="55"/>
        <v>-36</v>
      </c>
      <c r="AQ68">
        <f t="shared" ref="AQ68:AQ131" si="130">IFERROR(AO68/AO67,0)-1</f>
        <v>-4.6571798188874469E-2</v>
      </c>
      <c r="AR68" s="20">
        <f t="shared" si="97"/>
        <v>185.45546049320583</v>
      </c>
      <c r="AS68" s="4">
        <v>284</v>
      </c>
      <c r="AT68">
        <f t="shared" ref="AT68:AT131" si="131">AS68-AS67</f>
        <v>-12</v>
      </c>
      <c r="AU68">
        <f t="shared" si="98"/>
        <v>-4.0540540540540571E-2</v>
      </c>
      <c r="AV68" s="20">
        <f t="shared" si="99"/>
        <v>71.464519375943624</v>
      </c>
      <c r="AW68" s="30">
        <f t="shared" si="100"/>
        <v>3.1147181399429701E-2</v>
      </c>
      <c r="AX68" s="4">
        <v>72</v>
      </c>
      <c r="AY68">
        <f t="shared" ref="AY68:AY131" si="132">AX68-AX67</f>
        <v>-5</v>
      </c>
      <c r="AZ68">
        <f t="shared" si="101"/>
        <v>-6.4935064935064957E-2</v>
      </c>
      <c r="BA68" s="20">
        <f t="shared" si="102"/>
        <v>18.117765475591344</v>
      </c>
      <c r="BB68" s="30">
        <f t="shared" si="103"/>
        <v>7.896468523799079E-3</v>
      </c>
      <c r="BC68" s="16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16">
        <f t="shared" si="104"/>
        <v>121</v>
      </c>
      <c r="BE68" s="30">
        <f t="shared" si="105"/>
        <v>3.5651149086623368E-2</v>
      </c>
      <c r="BF68" s="20">
        <f t="shared" si="106"/>
        <v>884.49924509310517</v>
      </c>
      <c r="BG68" s="20">
        <f t="shared" si="107"/>
        <v>0.38550120640491337</v>
      </c>
      <c r="BH68" s="26">
        <v>705</v>
      </c>
      <c r="BI68">
        <f t="shared" si="108"/>
        <v>19</v>
      </c>
      <c r="BJ68" s="4">
        <v>4132</v>
      </c>
      <c r="BK68">
        <f t="shared" si="109"/>
        <v>82</v>
      </c>
      <c r="BL68" s="4">
        <v>3071</v>
      </c>
      <c r="BM68">
        <f t="shared" si="110"/>
        <v>56</v>
      </c>
      <c r="BN68" s="4">
        <v>1014</v>
      </c>
      <c r="BO68">
        <f t="shared" si="111"/>
        <v>17</v>
      </c>
      <c r="BP68" s="4">
        <v>196</v>
      </c>
      <c r="BQ68">
        <f t="shared" si="112"/>
        <v>0</v>
      </c>
      <c r="BR68" s="9"/>
      <c r="BS68" s="15">
        <f t="shared" si="113"/>
        <v>0</v>
      </c>
      <c r="BT68" s="9"/>
      <c r="BU68" s="15">
        <f t="shared" si="114"/>
        <v>0</v>
      </c>
      <c r="BV68" s="9"/>
      <c r="BW68" s="15">
        <f t="shared" si="115"/>
        <v>0</v>
      </c>
      <c r="BX68" s="9"/>
      <c r="BY68" s="15">
        <f t="shared" si="116"/>
        <v>0</v>
      </c>
      <c r="BZ68" s="12"/>
      <c r="CA68" s="16">
        <f t="shared" si="117"/>
        <v>0</v>
      </c>
    </row>
    <row r="69" spans="1:79">
      <c r="A69" s="1">
        <v>43966</v>
      </c>
      <c r="B69">
        <v>43966</v>
      </c>
      <c r="C69" s="4">
        <v>9268</v>
      </c>
      <c r="D69">
        <f t="shared" si="118"/>
        <v>150</v>
      </c>
      <c r="E69" s="4">
        <v>266</v>
      </c>
      <c r="F69">
        <f t="shared" si="126"/>
        <v>6</v>
      </c>
      <c r="G69" s="4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5">
        <v>47768</v>
      </c>
      <c r="W69">
        <f t="shared" si="128"/>
        <v>870</v>
      </c>
      <c r="X69">
        <f t="shared" si="86"/>
        <v>-155</v>
      </c>
      <c r="Y69" s="20">
        <f t="shared" si="87"/>
        <v>12020.130850528434</v>
      </c>
      <c r="Z69" s="4">
        <v>36821</v>
      </c>
      <c r="AA69">
        <f t="shared" ref="AA69:AA132" si="133">Z69-Z68</f>
        <v>718</v>
      </c>
      <c r="AB69" s="17">
        <f t="shared" si="88"/>
        <v>0.77082984424719481</v>
      </c>
      <c r="AC69" s="16">
        <f t="shared" si="89"/>
        <v>-27</v>
      </c>
      <c r="AD69">
        <f t="shared" si="129"/>
        <v>10947</v>
      </c>
      <c r="AE69">
        <f t="shared" ref="AE69:AE132" si="134">AD69-AD68</f>
        <v>152</v>
      </c>
      <c r="AF69" s="17">
        <f t="shared" si="90"/>
        <v>0.22917015575280522</v>
      </c>
      <c r="AG69" s="16">
        <f t="shared" si="91"/>
        <v>-128</v>
      </c>
      <c r="AH69" s="20">
        <f t="shared" si="92"/>
        <v>0.17471264367816092</v>
      </c>
      <c r="AI69" s="20">
        <f t="shared" si="93"/>
        <v>2754.6552591847003</v>
      </c>
      <c r="AJ69" s="4">
        <v>2568</v>
      </c>
      <c r="AK69">
        <f t="shared" ref="AK69:AK132" si="135">AJ69-AJ68</f>
        <v>146</v>
      </c>
      <c r="AL69">
        <f t="shared" si="94"/>
        <v>6.0280759702725062E-2</v>
      </c>
      <c r="AM69" s="20">
        <f t="shared" si="95"/>
        <v>646.20030196275786</v>
      </c>
      <c r="AN69" s="20">
        <f t="shared" si="96"/>
        <v>0.27708243418213208</v>
      </c>
      <c r="AO69" s="4">
        <v>744</v>
      </c>
      <c r="AP69">
        <f t="shared" si="55"/>
        <v>7</v>
      </c>
      <c r="AQ69">
        <f t="shared" si="130"/>
        <v>9.4979647218453866E-3</v>
      </c>
      <c r="AR69" s="20">
        <f t="shared" si="97"/>
        <v>187.21690991444387</v>
      </c>
      <c r="AS69" s="4">
        <v>281</v>
      </c>
      <c r="AT69">
        <f t="shared" si="131"/>
        <v>-3</v>
      </c>
      <c r="AU69">
        <f t="shared" si="98"/>
        <v>-1.0563380281690127E-2</v>
      </c>
      <c r="AV69" s="20">
        <f t="shared" si="99"/>
        <v>70.709612481127323</v>
      </c>
      <c r="AW69" s="30">
        <f t="shared" si="100"/>
        <v>3.0319378506689684E-2</v>
      </c>
      <c r="AX69" s="4">
        <v>73</v>
      </c>
      <c r="AY69">
        <f t="shared" si="132"/>
        <v>1</v>
      </c>
      <c r="AZ69">
        <f t="shared" si="101"/>
        <v>1.388888888888884E-2</v>
      </c>
      <c r="BA69" s="20">
        <f t="shared" si="102"/>
        <v>18.369401107196779</v>
      </c>
      <c r="BB69" s="30">
        <f t="shared" si="103"/>
        <v>7.8765645230902022E-3</v>
      </c>
      <c r="BC69" s="16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16">
        <f t="shared" si="104"/>
        <v>151</v>
      </c>
      <c r="BE69" s="30">
        <f t="shared" si="105"/>
        <v>4.295874822190604E-2</v>
      </c>
      <c r="BF69" s="20">
        <f t="shared" si="106"/>
        <v>922.49622546552587</v>
      </c>
      <c r="BG69" s="20">
        <f t="shared" si="107"/>
        <v>0.39555459646094088</v>
      </c>
      <c r="BH69" s="26">
        <v>740</v>
      </c>
      <c r="BI69">
        <f t="shared" si="108"/>
        <v>35</v>
      </c>
      <c r="BJ69" s="4">
        <v>4195</v>
      </c>
      <c r="BK69">
        <f t="shared" si="109"/>
        <v>63</v>
      </c>
      <c r="BL69" s="4">
        <v>3102</v>
      </c>
      <c r="BM69">
        <f t="shared" si="110"/>
        <v>31</v>
      </c>
      <c r="BN69" s="4">
        <v>1033</v>
      </c>
      <c r="BO69">
        <f t="shared" si="111"/>
        <v>19</v>
      </c>
      <c r="BP69" s="4">
        <v>198</v>
      </c>
      <c r="BQ69">
        <f t="shared" si="112"/>
        <v>2</v>
      </c>
      <c r="BR69" s="9"/>
      <c r="BS69" s="15">
        <f t="shared" si="113"/>
        <v>0</v>
      </c>
      <c r="BT69" s="9"/>
      <c r="BU69" s="15">
        <f t="shared" si="114"/>
        <v>0</v>
      </c>
      <c r="BV69" s="9"/>
      <c r="BW69" s="15">
        <f t="shared" si="115"/>
        <v>0</v>
      </c>
      <c r="BX69" s="9"/>
      <c r="BY69" s="15">
        <f t="shared" si="116"/>
        <v>0</v>
      </c>
      <c r="BZ69" s="12"/>
      <c r="CA69" s="16">
        <f t="shared" si="117"/>
        <v>0</v>
      </c>
    </row>
    <row r="70" spans="1:79">
      <c r="A70" s="1">
        <v>43967</v>
      </c>
      <c r="B70">
        <v>43967</v>
      </c>
      <c r="C70" s="4">
        <v>9449</v>
      </c>
      <c r="D70">
        <f t="shared" si="118"/>
        <v>181</v>
      </c>
      <c r="E70" s="4">
        <v>269</v>
      </c>
      <c r="F70">
        <f t="shared" si="126"/>
        <v>3</v>
      </c>
      <c r="G70" s="4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5">
        <v>49104</v>
      </c>
      <c r="W70">
        <f t="shared" si="128"/>
        <v>1336</v>
      </c>
      <c r="X70">
        <f t="shared" si="86"/>
        <v>466</v>
      </c>
      <c r="Y70" s="20">
        <f t="shared" si="87"/>
        <v>12356.316054353296</v>
      </c>
      <c r="Z70" s="4">
        <v>37935</v>
      </c>
      <c r="AA70">
        <f t="shared" si="133"/>
        <v>1114</v>
      </c>
      <c r="AB70" s="17">
        <f t="shared" si="88"/>
        <v>0.77254398826979476</v>
      </c>
      <c r="AC70" s="16">
        <f t="shared" si="89"/>
        <v>396</v>
      </c>
      <c r="AD70">
        <f t="shared" si="129"/>
        <v>11169</v>
      </c>
      <c r="AE70">
        <f t="shared" si="134"/>
        <v>222</v>
      </c>
      <c r="AF70" s="17">
        <f t="shared" si="90"/>
        <v>0.22745601173020527</v>
      </c>
      <c r="AG70" s="16">
        <f t="shared" si="91"/>
        <v>70</v>
      </c>
      <c r="AH70" s="20">
        <f t="shared" si="92"/>
        <v>0.16616766467065869</v>
      </c>
      <c r="AI70" s="20">
        <f t="shared" si="93"/>
        <v>2810.5183694011071</v>
      </c>
      <c r="AJ70" s="4">
        <v>2757</v>
      </c>
      <c r="AK70">
        <f t="shared" si="135"/>
        <v>189</v>
      </c>
      <c r="AL70">
        <f t="shared" si="94"/>
        <v>7.3598130841121545E-2</v>
      </c>
      <c r="AM70" s="20">
        <f t="shared" si="95"/>
        <v>693.75943633618522</v>
      </c>
      <c r="AN70" s="20">
        <f t="shared" si="96"/>
        <v>0.29177690760927083</v>
      </c>
      <c r="AO70" s="4">
        <v>728</v>
      </c>
      <c r="AP70">
        <f t="shared" ref="AP70:AP133" si="136">AO70-AO69</f>
        <v>-16</v>
      </c>
      <c r="AQ70">
        <f t="shared" si="130"/>
        <v>-2.1505376344086002E-2</v>
      </c>
      <c r="AR70" s="20">
        <f t="shared" si="97"/>
        <v>183.19073980875692</v>
      </c>
      <c r="AS70" s="4">
        <v>271</v>
      </c>
      <c r="AT70">
        <f t="shared" si="131"/>
        <v>-10</v>
      </c>
      <c r="AU70">
        <f t="shared" si="98"/>
        <v>-3.5587188612099641E-2</v>
      </c>
      <c r="AV70" s="20">
        <f t="shared" si="99"/>
        <v>68.193256165072967</v>
      </c>
      <c r="AW70" s="30">
        <f t="shared" si="100"/>
        <v>2.8680283627897131E-2</v>
      </c>
      <c r="AX70" s="4">
        <v>72</v>
      </c>
      <c r="AY70">
        <f t="shared" si="132"/>
        <v>-1</v>
      </c>
      <c r="AZ70">
        <f t="shared" si="101"/>
        <v>-1.3698630136986356E-2</v>
      </c>
      <c r="BA70" s="20">
        <f t="shared" si="102"/>
        <v>18.117765475591344</v>
      </c>
      <c r="BB70" s="30">
        <f t="shared" si="103"/>
        <v>7.6198539527992382E-3</v>
      </c>
      <c r="BC70" s="16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16">
        <f t="shared" si="104"/>
        <v>162</v>
      </c>
      <c r="BE70" s="30">
        <f t="shared" si="105"/>
        <v>4.4189852700490917E-2</v>
      </c>
      <c r="BF70" s="20">
        <f t="shared" si="106"/>
        <v>963.26119778560644</v>
      </c>
      <c r="BG70" s="20">
        <f t="shared" si="107"/>
        <v>0.4051222351571595</v>
      </c>
      <c r="BH70" s="26">
        <v>760</v>
      </c>
      <c r="BI70">
        <f t="shared" si="108"/>
        <v>20</v>
      </c>
      <c r="BJ70" s="4">
        <v>4283</v>
      </c>
      <c r="BK70">
        <f t="shared" si="109"/>
        <v>88</v>
      </c>
      <c r="BL70" s="4">
        <v>3154</v>
      </c>
      <c r="BM70">
        <f t="shared" si="110"/>
        <v>52</v>
      </c>
      <c r="BN70" s="4">
        <v>1053</v>
      </c>
      <c r="BO70">
        <f t="shared" si="111"/>
        <v>20</v>
      </c>
      <c r="BP70" s="4">
        <v>199</v>
      </c>
      <c r="BQ70">
        <f t="shared" si="112"/>
        <v>1</v>
      </c>
      <c r="BR70" s="9"/>
      <c r="BS70" s="15">
        <f t="shared" si="113"/>
        <v>0</v>
      </c>
      <c r="BT70" s="9"/>
      <c r="BU70" s="15">
        <f t="shared" si="114"/>
        <v>0</v>
      </c>
      <c r="BV70" s="9"/>
      <c r="BW70" s="15">
        <f t="shared" si="115"/>
        <v>0</v>
      </c>
      <c r="BX70" s="9"/>
      <c r="BY70" s="15">
        <f t="shared" si="116"/>
        <v>0</v>
      </c>
      <c r="BZ70" s="12"/>
      <c r="CA70" s="16">
        <f t="shared" si="117"/>
        <v>0</v>
      </c>
    </row>
    <row r="71" spans="1:79">
      <c r="A71" s="1">
        <v>43968</v>
      </c>
      <c r="B71">
        <v>43968</v>
      </c>
      <c r="C71" s="4">
        <v>9606</v>
      </c>
      <c r="D71">
        <f t="shared" si="118"/>
        <v>157</v>
      </c>
      <c r="E71" s="4">
        <v>275</v>
      </c>
      <c r="F71">
        <f t="shared" si="126"/>
        <v>6</v>
      </c>
      <c r="G71" s="4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5">
        <v>50348</v>
      </c>
      <c r="W71">
        <f t="shared" si="128"/>
        <v>1244</v>
      </c>
      <c r="X71">
        <f t="shared" si="86"/>
        <v>-92</v>
      </c>
      <c r="Y71" s="20">
        <f t="shared" si="87"/>
        <v>12669.350780070457</v>
      </c>
      <c r="Z71" s="4">
        <v>38993</v>
      </c>
      <c r="AA71">
        <f t="shared" si="133"/>
        <v>1058</v>
      </c>
      <c r="AB71" s="17">
        <f t="shared" si="88"/>
        <v>0.77446969095098117</v>
      </c>
      <c r="AC71" s="16">
        <f t="shared" si="89"/>
        <v>-56</v>
      </c>
      <c r="AD71">
        <f t="shared" si="129"/>
        <v>11355</v>
      </c>
      <c r="AE71">
        <f t="shared" si="134"/>
        <v>186</v>
      </c>
      <c r="AF71" s="17">
        <f t="shared" si="90"/>
        <v>0.22553030904901883</v>
      </c>
      <c r="AG71" s="16">
        <f t="shared" si="91"/>
        <v>-36</v>
      </c>
      <c r="AH71" s="20">
        <f t="shared" si="92"/>
        <v>0.14951768488745981</v>
      </c>
      <c r="AI71" s="20">
        <f t="shared" si="93"/>
        <v>2857.3225968797178</v>
      </c>
      <c r="AJ71" s="4">
        <v>2914</v>
      </c>
      <c r="AK71">
        <f t="shared" si="135"/>
        <v>157</v>
      </c>
      <c r="AL71">
        <f t="shared" si="94"/>
        <v>5.694595574900263E-2</v>
      </c>
      <c r="AM71" s="20">
        <f t="shared" si="95"/>
        <v>733.26623049823854</v>
      </c>
      <c r="AN71" s="20">
        <f t="shared" si="96"/>
        <v>0.30335207162190297</v>
      </c>
      <c r="AO71" s="4">
        <v>752</v>
      </c>
      <c r="AP71">
        <f t="shared" si="136"/>
        <v>24</v>
      </c>
      <c r="AQ71">
        <f t="shared" si="130"/>
        <v>3.2967032967033072E-2</v>
      </c>
      <c r="AR71" s="20">
        <f t="shared" si="97"/>
        <v>189.22999496728735</v>
      </c>
      <c r="AS71" s="4">
        <v>267</v>
      </c>
      <c r="AT71">
        <f t="shared" si="131"/>
        <v>-4</v>
      </c>
      <c r="AU71">
        <f t="shared" si="98"/>
        <v>-1.4760147601476037E-2</v>
      </c>
      <c r="AV71" s="20">
        <f t="shared" si="99"/>
        <v>67.186713638651227</v>
      </c>
      <c r="AW71" s="30">
        <f t="shared" si="100"/>
        <v>2.7795128044971893E-2</v>
      </c>
      <c r="AX71" s="4">
        <v>69</v>
      </c>
      <c r="AY71">
        <f t="shared" si="132"/>
        <v>-3</v>
      </c>
      <c r="AZ71">
        <f t="shared" si="101"/>
        <v>-4.166666666666663E-2</v>
      </c>
      <c r="BA71" s="20">
        <f t="shared" si="102"/>
        <v>17.362858580775036</v>
      </c>
      <c r="BB71" s="30">
        <f t="shared" si="103"/>
        <v>7.1830106183635228E-3</v>
      </c>
      <c r="BC71" s="16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16">
        <f t="shared" si="104"/>
        <v>174</v>
      </c>
      <c r="BE71" s="30">
        <f t="shared" si="105"/>
        <v>4.5454545454545414E-2</v>
      </c>
      <c r="BF71" s="20">
        <f t="shared" si="106"/>
        <v>1007.0457976849522</v>
      </c>
      <c r="BG71" s="20">
        <f t="shared" si="107"/>
        <v>0.4166146158650843</v>
      </c>
      <c r="BH71" s="26">
        <v>780</v>
      </c>
      <c r="BI71">
        <f t="shared" si="108"/>
        <v>20</v>
      </c>
      <c r="BJ71" s="4">
        <v>4361</v>
      </c>
      <c r="BK71">
        <f t="shared" si="109"/>
        <v>78</v>
      </c>
      <c r="BL71" s="4">
        <v>3189</v>
      </c>
      <c r="BM71">
        <f t="shared" si="110"/>
        <v>35</v>
      </c>
      <c r="BN71" s="4">
        <v>1072</v>
      </c>
      <c r="BO71">
        <f t="shared" si="111"/>
        <v>19</v>
      </c>
      <c r="BP71" s="4">
        <v>204</v>
      </c>
      <c r="BQ71">
        <f t="shared" si="112"/>
        <v>5</v>
      </c>
      <c r="BR71" s="9"/>
      <c r="BS71" s="15">
        <f t="shared" si="113"/>
        <v>0</v>
      </c>
      <c r="BT71" s="9"/>
      <c r="BU71" s="15">
        <f t="shared" si="114"/>
        <v>0</v>
      </c>
      <c r="BV71" s="9"/>
      <c r="BW71" s="15">
        <f t="shared" si="115"/>
        <v>0</v>
      </c>
      <c r="BX71" s="9"/>
      <c r="BY71" s="15">
        <f t="shared" si="116"/>
        <v>0</v>
      </c>
      <c r="BZ71" s="12"/>
      <c r="CA71" s="16">
        <f t="shared" si="117"/>
        <v>0</v>
      </c>
    </row>
    <row r="72" spans="1:79">
      <c r="A72" s="1">
        <v>43969</v>
      </c>
      <c r="B72">
        <v>43969</v>
      </c>
      <c r="C72" s="4">
        <v>9726</v>
      </c>
      <c r="D72">
        <f t="shared" si="118"/>
        <v>120</v>
      </c>
      <c r="E72" s="4">
        <v>279</v>
      </c>
      <c r="F72">
        <f t="shared" si="126"/>
        <v>4</v>
      </c>
      <c r="G72" s="4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5">
        <v>51105</v>
      </c>
      <c r="W72">
        <f t="shared" si="128"/>
        <v>757</v>
      </c>
      <c r="X72">
        <f t="shared" si="86"/>
        <v>-487</v>
      </c>
      <c r="Y72" s="20">
        <f t="shared" si="87"/>
        <v>12859.838953195773</v>
      </c>
      <c r="Z72" s="4">
        <v>39589</v>
      </c>
      <c r="AA72">
        <f t="shared" si="133"/>
        <v>596</v>
      </c>
      <c r="AB72" s="17">
        <f t="shared" si="88"/>
        <v>0.77466001369728987</v>
      </c>
      <c r="AC72" s="16">
        <f t="shared" si="89"/>
        <v>-462</v>
      </c>
      <c r="AD72">
        <f t="shared" si="129"/>
        <v>11516</v>
      </c>
      <c r="AE72">
        <f t="shared" si="134"/>
        <v>161</v>
      </c>
      <c r="AF72" s="17">
        <f t="shared" si="90"/>
        <v>0.2253399863027101</v>
      </c>
      <c r="AG72" s="16">
        <f t="shared" si="91"/>
        <v>-25</v>
      </c>
      <c r="AH72" s="20">
        <f t="shared" si="92"/>
        <v>0.21268163804491413</v>
      </c>
      <c r="AI72" s="20">
        <f t="shared" si="93"/>
        <v>2897.835933568193</v>
      </c>
      <c r="AJ72" s="4">
        <v>3019</v>
      </c>
      <c r="AK72">
        <f t="shared" si="135"/>
        <v>105</v>
      </c>
      <c r="AL72">
        <f t="shared" si="94"/>
        <v>3.6032944406314327E-2</v>
      </c>
      <c r="AM72" s="20">
        <f t="shared" si="95"/>
        <v>759.68797181680918</v>
      </c>
      <c r="AN72" s="20">
        <f t="shared" si="96"/>
        <v>0.31040509973267533</v>
      </c>
      <c r="AO72" s="4">
        <v>747</v>
      </c>
      <c r="AP72">
        <f t="shared" si="136"/>
        <v>-5</v>
      </c>
      <c r="AQ72">
        <f t="shared" si="130"/>
        <v>-6.6489361702127825E-3</v>
      </c>
      <c r="AR72" s="20">
        <f t="shared" si="97"/>
        <v>187.97181680926019</v>
      </c>
      <c r="AS72" s="4">
        <v>272</v>
      </c>
      <c r="AT72">
        <f t="shared" si="131"/>
        <v>5</v>
      </c>
      <c r="AU72">
        <f t="shared" si="98"/>
        <v>1.8726591760299671E-2</v>
      </c>
      <c r="AV72" s="20">
        <f t="shared" si="99"/>
        <v>68.444891796678405</v>
      </c>
      <c r="AW72" s="30">
        <f t="shared" si="100"/>
        <v>2.7966275961340735E-2</v>
      </c>
      <c r="AX72" s="4">
        <v>71</v>
      </c>
      <c r="AY72">
        <f t="shared" si="132"/>
        <v>2</v>
      </c>
      <c r="AZ72">
        <f t="shared" si="101"/>
        <v>2.8985507246376718E-2</v>
      </c>
      <c r="BA72" s="20">
        <f t="shared" si="102"/>
        <v>17.866129843985906</v>
      </c>
      <c r="BB72" s="30">
        <f t="shared" si="103"/>
        <v>7.3000205634382066E-3</v>
      </c>
      <c r="BC72" s="16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16">
        <f t="shared" si="104"/>
        <v>107</v>
      </c>
      <c r="BE72" s="30">
        <f t="shared" si="105"/>
        <v>2.6736631684157963E-2</v>
      </c>
      <c r="BF72" s="20">
        <f t="shared" si="106"/>
        <v>1033.9708102667337</v>
      </c>
      <c r="BG72" s="20">
        <f t="shared" si="107"/>
        <v>0.4224758379601069</v>
      </c>
      <c r="BH72" s="26">
        <v>806</v>
      </c>
      <c r="BI72">
        <f t="shared" si="108"/>
        <v>26</v>
      </c>
      <c r="BJ72" s="4">
        <v>4407</v>
      </c>
      <c r="BK72">
        <f t="shared" si="109"/>
        <v>46</v>
      </c>
      <c r="BL72" s="4">
        <v>3216</v>
      </c>
      <c r="BM72">
        <f t="shared" si="110"/>
        <v>27</v>
      </c>
      <c r="BN72" s="4">
        <v>1092</v>
      </c>
      <c r="BO72">
        <f t="shared" si="111"/>
        <v>20</v>
      </c>
      <c r="BP72" s="4">
        <v>205</v>
      </c>
      <c r="BQ72">
        <f t="shared" si="112"/>
        <v>1</v>
      </c>
      <c r="BR72" s="9"/>
      <c r="BS72" s="15">
        <f t="shared" si="113"/>
        <v>0</v>
      </c>
      <c r="BT72" s="9"/>
      <c r="BU72" s="15">
        <f t="shared" si="114"/>
        <v>0</v>
      </c>
      <c r="BV72" s="9"/>
      <c r="BW72" s="15">
        <f t="shared" si="115"/>
        <v>0</v>
      </c>
      <c r="BX72" s="9"/>
      <c r="BY72" s="15">
        <f t="shared" si="116"/>
        <v>0</v>
      </c>
      <c r="BZ72" s="12"/>
      <c r="CA72" s="16">
        <f t="shared" si="117"/>
        <v>0</v>
      </c>
    </row>
    <row r="73" spans="1:79">
      <c r="A73" s="1">
        <v>43970</v>
      </c>
      <c r="B73">
        <v>43970</v>
      </c>
      <c r="C73" s="4">
        <v>9867</v>
      </c>
      <c r="D73">
        <f t="shared" si="118"/>
        <v>141</v>
      </c>
      <c r="E73" s="4">
        <v>281</v>
      </c>
      <c r="F73">
        <f t="shared" si="126"/>
        <v>2</v>
      </c>
      <c r="G73" s="4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5">
        <v>52815</v>
      </c>
      <c r="W73">
        <f t="shared" si="128"/>
        <v>1710</v>
      </c>
      <c r="X73">
        <f t="shared" si="86"/>
        <v>953</v>
      </c>
      <c r="Y73" s="20">
        <f t="shared" si="87"/>
        <v>13290.135883241066</v>
      </c>
      <c r="Z73" s="4">
        <v>40142</v>
      </c>
      <c r="AA73">
        <f t="shared" si="133"/>
        <v>553</v>
      </c>
      <c r="AB73" s="17">
        <f t="shared" si="88"/>
        <v>0.76004922843889045</v>
      </c>
      <c r="AC73" s="16">
        <f t="shared" si="89"/>
        <v>-43</v>
      </c>
      <c r="AD73">
        <f t="shared" si="129"/>
        <v>12673</v>
      </c>
      <c r="AE73">
        <f t="shared" si="134"/>
        <v>1157</v>
      </c>
      <c r="AF73" s="17">
        <f t="shared" si="90"/>
        <v>0.23995077156110953</v>
      </c>
      <c r="AG73" s="16">
        <f t="shared" si="91"/>
        <v>996</v>
      </c>
      <c r="AH73" s="20">
        <f t="shared" si="92"/>
        <v>0.67660818713450288</v>
      </c>
      <c r="AI73" s="20">
        <f t="shared" si="93"/>
        <v>3188.9783593356819</v>
      </c>
      <c r="AJ73" s="4">
        <v>3055</v>
      </c>
      <c r="AK73">
        <f t="shared" si="135"/>
        <v>36</v>
      </c>
      <c r="AL73">
        <f t="shared" si="94"/>
        <v>1.1924478304074171E-2</v>
      </c>
      <c r="AM73" s="20">
        <f t="shared" si="95"/>
        <v>768.74685455460485</v>
      </c>
      <c r="AN73" s="20">
        <f t="shared" si="96"/>
        <v>0.30961791831357049</v>
      </c>
      <c r="AO73" s="4">
        <v>682</v>
      </c>
      <c r="AP73">
        <f t="shared" si="136"/>
        <v>-65</v>
      </c>
      <c r="AQ73">
        <f t="shared" si="130"/>
        <v>-8.7014725568942408E-2</v>
      </c>
      <c r="AR73" s="20">
        <f t="shared" si="97"/>
        <v>171.61550075490689</v>
      </c>
      <c r="AS73" s="4">
        <v>267</v>
      </c>
      <c r="AT73">
        <f t="shared" si="131"/>
        <v>-5</v>
      </c>
      <c r="AU73">
        <f t="shared" si="98"/>
        <v>-1.8382352941176516E-2</v>
      </c>
      <c r="AV73" s="20">
        <f t="shared" si="99"/>
        <v>67.186713638651227</v>
      </c>
      <c r="AW73" s="30">
        <f t="shared" si="100"/>
        <v>2.7059896625114016E-2</v>
      </c>
      <c r="AX73" s="4">
        <v>70</v>
      </c>
      <c r="AY73">
        <f t="shared" si="132"/>
        <v>-1</v>
      </c>
      <c r="AZ73">
        <f t="shared" si="101"/>
        <v>-1.4084507042253502E-2</v>
      </c>
      <c r="BA73" s="20">
        <f t="shared" si="102"/>
        <v>17.614494212380471</v>
      </c>
      <c r="BB73" s="30">
        <f t="shared" si="103"/>
        <v>7.094354920441877E-3</v>
      </c>
      <c r="BC73" s="16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16">
        <f t="shared" si="104"/>
        <v>-35</v>
      </c>
      <c r="BE73" s="30">
        <f t="shared" si="105"/>
        <v>-8.5178875638841633E-3</v>
      </c>
      <c r="BF73" s="20">
        <f t="shared" si="106"/>
        <v>1025.1635631605434</v>
      </c>
      <c r="BG73" s="20">
        <f t="shared" si="107"/>
        <v>0.41289145636971725</v>
      </c>
      <c r="BH73" s="26">
        <v>835</v>
      </c>
      <c r="BI73">
        <f t="shared" si="108"/>
        <v>29</v>
      </c>
      <c r="BJ73" s="4">
        <v>4471</v>
      </c>
      <c r="BK73">
        <f t="shared" si="109"/>
        <v>64</v>
      </c>
      <c r="BL73" s="4">
        <v>3252</v>
      </c>
      <c r="BM73">
        <f t="shared" si="110"/>
        <v>36</v>
      </c>
      <c r="BN73" s="4">
        <v>1104</v>
      </c>
      <c r="BO73">
        <f t="shared" si="111"/>
        <v>12</v>
      </c>
      <c r="BP73" s="4">
        <v>205</v>
      </c>
      <c r="BQ73">
        <f t="shared" si="112"/>
        <v>0</v>
      </c>
      <c r="BR73" s="9"/>
      <c r="BS73" s="15">
        <f t="shared" si="113"/>
        <v>0</v>
      </c>
      <c r="BT73" s="9"/>
      <c r="BU73" s="15">
        <f t="shared" si="114"/>
        <v>0</v>
      </c>
      <c r="BV73" s="9"/>
      <c r="BW73" s="15">
        <f t="shared" si="115"/>
        <v>0</v>
      </c>
      <c r="BX73" s="9"/>
      <c r="BY73" s="15">
        <f t="shared" si="116"/>
        <v>0</v>
      </c>
      <c r="BZ73" s="12"/>
      <c r="CA73" s="16">
        <f t="shared" si="117"/>
        <v>0</v>
      </c>
    </row>
    <row r="74" spans="1:79">
      <c r="A74" s="1">
        <v>43971</v>
      </c>
      <c r="B74">
        <v>43971</v>
      </c>
      <c r="C74" s="4">
        <v>9977</v>
      </c>
      <c r="D74">
        <f t="shared" si="118"/>
        <v>110</v>
      </c>
      <c r="E74" s="4">
        <v>287</v>
      </c>
      <c r="F74">
        <f t="shared" si="126"/>
        <v>6</v>
      </c>
      <c r="G74" s="4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5">
        <v>52815</v>
      </c>
      <c r="W74">
        <f t="shared" si="128"/>
        <v>0</v>
      </c>
      <c r="X74">
        <f t="shared" si="86"/>
        <v>-1710</v>
      </c>
      <c r="Y74" s="20">
        <f t="shared" si="87"/>
        <v>13290.135883241066</v>
      </c>
      <c r="Z74" s="4">
        <v>40142</v>
      </c>
      <c r="AA74">
        <f t="shared" si="133"/>
        <v>0</v>
      </c>
      <c r="AB74" s="17">
        <f t="shared" si="88"/>
        <v>0.76004922843889045</v>
      </c>
      <c r="AC74" s="16">
        <f t="shared" si="89"/>
        <v>-553</v>
      </c>
      <c r="AD74">
        <f>V74-Z74</f>
        <v>12673</v>
      </c>
      <c r="AE74">
        <f t="shared" si="134"/>
        <v>0</v>
      </c>
      <c r="AF74" s="17">
        <f t="shared" si="90"/>
        <v>0.23995077156110953</v>
      </c>
      <c r="AG74" s="16">
        <f t="shared" si="91"/>
        <v>-1157</v>
      </c>
      <c r="AH74" s="20">
        <f t="shared" si="92"/>
        <v>0</v>
      </c>
      <c r="AI74" s="20">
        <f t="shared" si="93"/>
        <v>3188.9783593356819</v>
      </c>
      <c r="AJ74" s="4">
        <v>3164</v>
      </c>
      <c r="AK74">
        <f t="shared" si="135"/>
        <v>109</v>
      </c>
      <c r="AL74">
        <f t="shared" si="94"/>
        <v>3.5679214402618564E-2</v>
      </c>
      <c r="AM74" s="20">
        <f t="shared" si="95"/>
        <v>796.17513839959736</v>
      </c>
      <c r="AN74" s="20">
        <f t="shared" si="96"/>
        <v>0.31712939761451336</v>
      </c>
      <c r="AO74" s="4">
        <v>680</v>
      </c>
      <c r="AP74">
        <f t="shared" si="136"/>
        <v>-2</v>
      </c>
      <c r="AQ74">
        <f t="shared" si="130"/>
        <v>-2.9325513196480912E-3</v>
      </c>
      <c r="AR74" s="20">
        <f t="shared" si="97"/>
        <v>171.11222949169601</v>
      </c>
      <c r="AS74" s="4">
        <v>264</v>
      </c>
      <c r="AT74">
        <f t="shared" si="131"/>
        <v>-3</v>
      </c>
      <c r="AU74">
        <f t="shared" si="98"/>
        <v>-1.1235955056179803E-2</v>
      </c>
      <c r="AV74" s="20">
        <f t="shared" si="99"/>
        <v>66.431806743834926</v>
      </c>
      <c r="AW74" s="30">
        <f t="shared" si="100"/>
        <v>2.6460859977949284E-2</v>
      </c>
      <c r="AX74" s="4">
        <v>68</v>
      </c>
      <c r="AY74">
        <f t="shared" si="132"/>
        <v>-2</v>
      </c>
      <c r="AZ74">
        <f t="shared" si="101"/>
        <v>-2.8571428571428581E-2</v>
      </c>
      <c r="BA74" s="20">
        <f t="shared" si="102"/>
        <v>17.111222949169601</v>
      </c>
      <c r="BB74" s="30">
        <f t="shared" si="103"/>
        <v>6.8156760549263305E-3</v>
      </c>
      <c r="BC74" s="16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16">
        <f t="shared" si="104"/>
        <v>102</v>
      </c>
      <c r="BE74" s="30">
        <f t="shared" si="105"/>
        <v>2.5036818851251752E-2</v>
      </c>
      <c r="BF74" s="20">
        <f t="shared" si="106"/>
        <v>1050.8303975842978</v>
      </c>
      <c r="BG74" s="20">
        <f t="shared" si="107"/>
        <v>0.41856269419665232</v>
      </c>
      <c r="BH74" s="26">
        <v>848</v>
      </c>
      <c r="BI74">
        <f t="shared" si="108"/>
        <v>13</v>
      </c>
      <c r="BJ74" s="4">
        <v>4526</v>
      </c>
      <c r="BK74">
        <f t="shared" si="109"/>
        <v>55</v>
      </c>
      <c r="BL74" s="4">
        <v>3282</v>
      </c>
      <c r="BM74">
        <f t="shared" si="110"/>
        <v>30</v>
      </c>
      <c r="BN74" s="4">
        <v>1113</v>
      </c>
      <c r="BO74">
        <f t="shared" si="111"/>
        <v>9</v>
      </c>
      <c r="BP74" s="4">
        <v>208</v>
      </c>
      <c r="BQ74">
        <f t="shared" si="112"/>
        <v>3</v>
      </c>
      <c r="BR74" s="9"/>
      <c r="BS74" s="15">
        <f t="shared" si="113"/>
        <v>0</v>
      </c>
      <c r="BT74" s="9"/>
      <c r="BU74" s="15">
        <f t="shared" si="114"/>
        <v>0</v>
      </c>
      <c r="BV74" s="9"/>
      <c r="BW74" s="15">
        <f t="shared" si="115"/>
        <v>0</v>
      </c>
      <c r="BX74" s="9"/>
      <c r="BY74" s="15">
        <f t="shared" si="116"/>
        <v>0</v>
      </c>
      <c r="BZ74" s="12"/>
      <c r="CA74" s="16">
        <f t="shared" si="117"/>
        <v>0</v>
      </c>
    </row>
    <row r="75" spans="1:79">
      <c r="A75" s="1">
        <v>43972</v>
      </c>
      <c r="B75">
        <v>43972</v>
      </c>
      <c r="C75" s="4">
        <v>10116</v>
      </c>
      <c r="D75">
        <f t="shared" si="118"/>
        <v>139</v>
      </c>
      <c r="E75" s="4">
        <v>291</v>
      </c>
      <c r="F75">
        <f t="shared" si="126"/>
        <v>4</v>
      </c>
      <c r="G75" s="4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5">
        <v>53928</v>
      </c>
      <c r="W75">
        <f t="shared" si="128"/>
        <v>1113</v>
      </c>
      <c r="X75">
        <f t="shared" si="86"/>
        <v>1113</v>
      </c>
      <c r="Y75" s="20">
        <f t="shared" si="87"/>
        <v>13570.206341217916</v>
      </c>
      <c r="Z75" s="4">
        <v>41932</v>
      </c>
      <c r="AA75">
        <f t="shared" si="133"/>
        <v>1790</v>
      </c>
      <c r="AB75" s="17">
        <f t="shared" si="88"/>
        <v>0.77755525886367005</v>
      </c>
      <c r="AC75" s="16">
        <f t="shared" si="89"/>
        <v>1790</v>
      </c>
      <c r="AD75">
        <f t="shared" si="129"/>
        <v>11996</v>
      </c>
      <c r="AE75">
        <f t="shared" si="134"/>
        <v>-677</v>
      </c>
      <c r="AF75" s="17">
        <f t="shared" si="90"/>
        <v>0.22244474113632992</v>
      </c>
      <c r="AG75" s="16">
        <f t="shared" si="91"/>
        <v>-677</v>
      </c>
      <c r="AH75" s="20">
        <f t="shared" si="92"/>
        <v>-0.60826594788858945</v>
      </c>
      <c r="AI75" s="20">
        <f t="shared" si="93"/>
        <v>3018.6210367388021</v>
      </c>
      <c r="AJ75" s="4">
        <v>3236</v>
      </c>
      <c r="AK75">
        <f t="shared" si="135"/>
        <v>72</v>
      </c>
      <c r="AL75">
        <f t="shared" si="94"/>
        <v>2.2756005056890016E-2</v>
      </c>
      <c r="AM75" s="20">
        <f t="shared" si="95"/>
        <v>814.2929038751887</v>
      </c>
      <c r="AN75" s="20">
        <f t="shared" si="96"/>
        <v>0.31988928430209568</v>
      </c>
      <c r="AO75" s="4">
        <v>649</v>
      </c>
      <c r="AP75">
        <f t="shared" si="136"/>
        <v>-31</v>
      </c>
      <c r="AQ75">
        <f t="shared" si="130"/>
        <v>-4.5588235294117596E-2</v>
      </c>
      <c r="AR75" s="20">
        <f t="shared" si="97"/>
        <v>163.31152491192753</v>
      </c>
      <c r="AS75" s="4">
        <v>278</v>
      </c>
      <c r="AT75">
        <f t="shared" si="131"/>
        <v>14</v>
      </c>
      <c r="AU75">
        <f t="shared" si="98"/>
        <v>5.3030303030302983E-2</v>
      </c>
      <c r="AV75" s="20">
        <f t="shared" si="99"/>
        <v>69.954705586311022</v>
      </c>
      <c r="AW75" s="30">
        <f t="shared" si="100"/>
        <v>2.7481217872676947E-2</v>
      </c>
      <c r="AX75" s="4">
        <v>66</v>
      </c>
      <c r="AY75">
        <f t="shared" si="132"/>
        <v>-2</v>
      </c>
      <c r="AZ75">
        <f t="shared" si="101"/>
        <v>-2.9411764705882359E-2</v>
      </c>
      <c r="BA75" s="20">
        <f t="shared" si="102"/>
        <v>16.607951685958732</v>
      </c>
      <c r="BB75" s="30">
        <f t="shared" si="103"/>
        <v>6.5243179122182679E-3</v>
      </c>
      <c r="BC75" s="16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16">
        <f t="shared" si="104"/>
        <v>53</v>
      </c>
      <c r="BE75" s="30">
        <f t="shared" si="105"/>
        <v>1.2691570881226077E-2</v>
      </c>
      <c r="BF75" s="20">
        <f t="shared" si="106"/>
        <v>1064.1670860593861</v>
      </c>
      <c r="BG75" s="20">
        <f t="shared" si="107"/>
        <v>0.41805061289047052</v>
      </c>
      <c r="BH75" s="26">
        <v>868</v>
      </c>
      <c r="BI75">
        <f t="shared" si="108"/>
        <v>20</v>
      </c>
      <c r="BJ75" s="4">
        <v>4587</v>
      </c>
      <c r="BK75">
        <f t="shared" si="109"/>
        <v>61</v>
      </c>
      <c r="BL75" s="4">
        <v>3320</v>
      </c>
      <c r="BM75">
        <f t="shared" si="110"/>
        <v>38</v>
      </c>
      <c r="BN75" s="4">
        <v>1131</v>
      </c>
      <c r="BO75">
        <f t="shared" si="111"/>
        <v>18</v>
      </c>
      <c r="BP75" s="4">
        <v>210</v>
      </c>
      <c r="BQ75">
        <f t="shared" si="112"/>
        <v>2</v>
      </c>
      <c r="BR75" s="9"/>
      <c r="BS75" s="15">
        <f t="shared" si="113"/>
        <v>0</v>
      </c>
      <c r="BT75" s="9"/>
      <c r="BU75" s="15">
        <f t="shared" si="114"/>
        <v>0</v>
      </c>
      <c r="BV75" s="9"/>
      <c r="BW75" s="15">
        <f t="shared" si="115"/>
        <v>0</v>
      </c>
      <c r="BX75" s="9"/>
      <c r="BY75" s="15">
        <f t="shared" si="116"/>
        <v>0</v>
      </c>
      <c r="BZ75" s="12"/>
      <c r="CA75" s="16">
        <f t="shared" si="117"/>
        <v>0</v>
      </c>
    </row>
    <row r="76" spans="1:79">
      <c r="A76" s="1">
        <v>43973</v>
      </c>
      <c r="B76">
        <v>43973</v>
      </c>
      <c r="C76" s="4">
        <v>10267</v>
      </c>
      <c r="D76">
        <f t="shared" si="118"/>
        <v>151</v>
      </c>
      <c r="E76" s="4">
        <v>295</v>
      </c>
      <c r="F76">
        <f t="shared" si="126"/>
        <v>4</v>
      </c>
      <c r="G76" s="4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5">
        <v>55018</v>
      </c>
      <c r="W76">
        <f t="shared" si="128"/>
        <v>1090</v>
      </c>
      <c r="X76">
        <f t="shared" si="86"/>
        <v>-23</v>
      </c>
      <c r="Y76" s="20">
        <f t="shared" si="87"/>
        <v>13844.48917966784</v>
      </c>
      <c r="Z76" s="4">
        <v>42806</v>
      </c>
      <c r="AA76">
        <f t="shared" si="133"/>
        <v>874</v>
      </c>
      <c r="AB76" s="17">
        <f t="shared" si="88"/>
        <v>0.77803627903595185</v>
      </c>
      <c r="AC76" s="16">
        <f t="shared" si="89"/>
        <v>-916</v>
      </c>
      <c r="AD76">
        <f t="shared" si="129"/>
        <v>12212</v>
      </c>
      <c r="AE76">
        <f t="shared" si="134"/>
        <v>216</v>
      </c>
      <c r="AF76" s="17">
        <f t="shared" si="90"/>
        <v>0.22196372096404812</v>
      </c>
      <c r="AG76" s="16">
        <f t="shared" si="91"/>
        <v>893</v>
      </c>
      <c r="AH76" s="20">
        <f t="shared" si="92"/>
        <v>0.19816513761467891</v>
      </c>
      <c r="AI76" s="20">
        <f t="shared" si="93"/>
        <v>3072.9743331655759</v>
      </c>
      <c r="AJ76" s="4">
        <v>3358</v>
      </c>
      <c r="AK76">
        <f t="shared" si="135"/>
        <v>122</v>
      </c>
      <c r="AL76">
        <f t="shared" si="94"/>
        <v>3.7700865265760219E-2</v>
      </c>
      <c r="AM76" s="20">
        <f t="shared" si="95"/>
        <v>844.99245093105185</v>
      </c>
      <c r="AN76" s="20">
        <f t="shared" si="96"/>
        <v>0.32706730300964254</v>
      </c>
      <c r="AO76" s="4">
        <v>621</v>
      </c>
      <c r="AP76">
        <f t="shared" si="136"/>
        <v>-28</v>
      </c>
      <c r="AQ76">
        <f t="shared" si="130"/>
        <v>-4.3143297380585532E-2</v>
      </c>
      <c r="AR76" s="20">
        <f t="shared" si="97"/>
        <v>156.26572722697534</v>
      </c>
      <c r="AS76" s="4">
        <v>271</v>
      </c>
      <c r="AT76">
        <f t="shared" si="131"/>
        <v>-7</v>
      </c>
      <c r="AU76">
        <f t="shared" si="98"/>
        <v>-2.5179856115107868E-2</v>
      </c>
      <c r="AV76" s="20">
        <f t="shared" si="99"/>
        <v>68.193256165072967</v>
      </c>
      <c r="AW76" s="30">
        <f t="shared" si="100"/>
        <v>2.6395246907567935E-2</v>
      </c>
      <c r="AX76" s="4">
        <v>68</v>
      </c>
      <c r="AY76">
        <f t="shared" si="132"/>
        <v>2</v>
      </c>
      <c r="AZ76">
        <f t="shared" si="101"/>
        <v>3.0303030303030276E-2</v>
      </c>
      <c r="BA76" s="20">
        <f t="shared" si="102"/>
        <v>17.111222949169601</v>
      </c>
      <c r="BB76" s="30">
        <f t="shared" si="103"/>
        <v>6.6231615856628028E-3</v>
      </c>
      <c r="BC76" s="16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16">
        <f t="shared" si="104"/>
        <v>89</v>
      </c>
      <c r="BE76" s="30">
        <f t="shared" si="105"/>
        <v>2.1045164341451983E-2</v>
      </c>
      <c r="BF76" s="20">
        <f t="shared" si="106"/>
        <v>1086.5626572722697</v>
      </c>
      <c r="BG76" s="20">
        <f t="shared" si="107"/>
        <v>0.42057076068958799</v>
      </c>
      <c r="BH76" s="26">
        <v>886</v>
      </c>
      <c r="BI76">
        <f t="shared" si="108"/>
        <v>18</v>
      </c>
      <c r="BJ76" s="4">
        <v>4644</v>
      </c>
      <c r="BK76">
        <f t="shared" si="109"/>
        <v>57</v>
      </c>
      <c r="BL76" s="4">
        <v>3378</v>
      </c>
      <c r="BM76">
        <f t="shared" si="110"/>
        <v>58</v>
      </c>
      <c r="BN76" s="4">
        <v>1146</v>
      </c>
      <c r="BO76">
        <f t="shared" si="111"/>
        <v>15</v>
      </c>
      <c r="BP76" s="4">
        <v>213</v>
      </c>
      <c r="BQ76">
        <f t="shared" si="112"/>
        <v>3</v>
      </c>
      <c r="BR76" s="9"/>
      <c r="BS76" s="15">
        <f t="shared" si="113"/>
        <v>0</v>
      </c>
      <c r="BT76" s="9"/>
      <c r="BU76" s="15">
        <f t="shared" si="114"/>
        <v>0</v>
      </c>
      <c r="BV76" s="9"/>
      <c r="BW76" s="15">
        <f t="shared" si="115"/>
        <v>0</v>
      </c>
      <c r="BX76" s="9"/>
      <c r="BY76" s="15">
        <f t="shared" si="116"/>
        <v>0</v>
      </c>
      <c r="BZ76" s="12"/>
      <c r="CA76" s="16">
        <f t="shared" si="117"/>
        <v>0</v>
      </c>
    </row>
    <row r="77" spans="1:79">
      <c r="A77" s="1">
        <v>43974</v>
      </c>
      <c r="B77">
        <v>43974</v>
      </c>
      <c r="C77" s="4">
        <v>10577</v>
      </c>
      <c r="D77">
        <f t="shared" si="118"/>
        <v>310</v>
      </c>
      <c r="E77" s="4">
        <v>299</v>
      </c>
      <c r="F77">
        <f t="shared" si="126"/>
        <v>4</v>
      </c>
      <c r="G77" s="4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5">
        <v>56755</v>
      </c>
      <c r="W77">
        <f t="shared" si="128"/>
        <v>1737</v>
      </c>
      <c r="X77">
        <f t="shared" si="86"/>
        <v>647</v>
      </c>
      <c r="Y77" s="20">
        <f t="shared" si="87"/>
        <v>14281.580271766481</v>
      </c>
      <c r="Z77" s="4">
        <v>44165</v>
      </c>
      <c r="AA77">
        <f t="shared" si="133"/>
        <v>1359</v>
      </c>
      <c r="AB77" s="17">
        <f t="shared" si="88"/>
        <v>0.77816932428860897</v>
      </c>
      <c r="AC77" s="16">
        <f t="shared" si="89"/>
        <v>485</v>
      </c>
      <c r="AD77">
        <f t="shared" si="129"/>
        <v>12590</v>
      </c>
      <c r="AE77">
        <f t="shared" si="134"/>
        <v>378</v>
      </c>
      <c r="AF77" s="17">
        <f t="shared" si="90"/>
        <v>0.22183067571139106</v>
      </c>
      <c r="AG77" s="16">
        <f t="shared" si="91"/>
        <v>162</v>
      </c>
      <c r="AH77" s="20">
        <f t="shared" si="92"/>
        <v>0.21761658031088082</v>
      </c>
      <c r="AI77" s="20">
        <f t="shared" si="93"/>
        <v>3168.0926019124308</v>
      </c>
      <c r="AJ77" s="4">
        <v>3668</v>
      </c>
      <c r="AK77">
        <f t="shared" si="135"/>
        <v>310</v>
      </c>
      <c r="AL77">
        <f t="shared" si="94"/>
        <v>9.2316855270994536E-2</v>
      </c>
      <c r="AM77" s="20">
        <f t="shared" si="95"/>
        <v>922.99949672873674</v>
      </c>
      <c r="AN77" s="20">
        <f t="shared" si="96"/>
        <v>0.34679020516214426</v>
      </c>
      <c r="AO77" s="4">
        <v>590</v>
      </c>
      <c r="AP77">
        <f t="shared" si="136"/>
        <v>-31</v>
      </c>
      <c r="AQ77">
        <f t="shared" si="130"/>
        <v>-4.9919484702093397E-2</v>
      </c>
      <c r="AR77" s="20">
        <f t="shared" si="97"/>
        <v>148.46502264720684</v>
      </c>
      <c r="AS77" s="4">
        <v>2655</v>
      </c>
      <c r="AT77">
        <f t="shared" si="131"/>
        <v>2384</v>
      </c>
      <c r="AU77">
        <f t="shared" si="98"/>
        <v>8.7970479704797047</v>
      </c>
      <c r="AV77" s="20">
        <f t="shared" si="99"/>
        <v>668.09260191243072</v>
      </c>
      <c r="AW77" s="30">
        <f t="shared" si="100"/>
        <v>0.25101635624468188</v>
      </c>
      <c r="AX77" s="4">
        <v>66</v>
      </c>
      <c r="AY77">
        <f t="shared" si="132"/>
        <v>-2</v>
      </c>
      <c r="AZ77">
        <f t="shared" si="101"/>
        <v>-2.9411764705882359E-2</v>
      </c>
      <c r="BA77" s="20">
        <f t="shared" si="102"/>
        <v>16.607951685958732</v>
      </c>
      <c r="BB77" s="30">
        <f t="shared" si="103"/>
        <v>6.2399546185118657E-3</v>
      </c>
      <c r="BC77" s="16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16">
        <f t="shared" si="104"/>
        <v>2661</v>
      </c>
      <c r="BE77" s="30">
        <f t="shared" si="105"/>
        <v>0.61625752663270039</v>
      </c>
      <c r="BF77" s="20">
        <f t="shared" si="106"/>
        <v>1756.165072974333</v>
      </c>
      <c r="BG77" s="20">
        <f t="shared" si="107"/>
        <v>0.65982792852415617</v>
      </c>
      <c r="BH77" s="26">
        <v>924</v>
      </c>
      <c r="BI77">
        <f t="shared" si="108"/>
        <v>38</v>
      </c>
      <c r="BJ77" s="4">
        <v>4786</v>
      </c>
      <c r="BK77">
        <f t="shared" si="109"/>
        <v>142</v>
      </c>
      <c r="BL77" s="4">
        <v>3460</v>
      </c>
      <c r="BM77">
        <f t="shared" si="110"/>
        <v>82</v>
      </c>
      <c r="BN77" s="4">
        <v>1185</v>
      </c>
      <c r="BO77">
        <f t="shared" si="111"/>
        <v>39</v>
      </c>
      <c r="BP77" s="4">
        <v>222</v>
      </c>
      <c r="BQ77">
        <f t="shared" si="112"/>
        <v>9</v>
      </c>
      <c r="BR77" s="9"/>
      <c r="BS77" s="15">
        <f t="shared" si="113"/>
        <v>0</v>
      </c>
      <c r="BT77" s="9"/>
      <c r="BU77" s="15">
        <f t="shared" si="114"/>
        <v>0</v>
      </c>
      <c r="BV77" s="9"/>
      <c r="BW77" s="15">
        <f t="shared" si="115"/>
        <v>0</v>
      </c>
      <c r="BX77" s="9"/>
      <c r="BY77" s="15">
        <f t="shared" si="116"/>
        <v>0</v>
      </c>
      <c r="BZ77" s="12"/>
      <c r="CA77" s="16">
        <f t="shared" si="117"/>
        <v>0</v>
      </c>
    </row>
    <row r="78" spans="1:79">
      <c r="A78" s="1">
        <v>43975</v>
      </c>
      <c r="B78">
        <v>43975</v>
      </c>
      <c r="C78" s="4">
        <v>10926</v>
      </c>
      <c r="D78">
        <f t="shared" si="118"/>
        <v>349</v>
      </c>
      <c r="E78" s="4">
        <v>306</v>
      </c>
      <c r="F78">
        <f t="shared" si="126"/>
        <v>7</v>
      </c>
      <c r="G78" s="4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5">
        <v>58240</v>
      </c>
      <c r="W78">
        <f t="shared" si="128"/>
        <v>1485</v>
      </c>
      <c r="X78">
        <f t="shared" si="86"/>
        <v>-252</v>
      </c>
      <c r="Y78" s="20">
        <f t="shared" si="87"/>
        <v>14655.259184700553</v>
      </c>
      <c r="Z78" s="4">
        <v>45272</v>
      </c>
      <c r="AA78">
        <f t="shared" si="133"/>
        <v>1107</v>
      </c>
      <c r="AB78" s="17">
        <f t="shared" si="88"/>
        <v>0.77733516483516485</v>
      </c>
      <c r="AC78" s="16">
        <f t="shared" si="89"/>
        <v>-252</v>
      </c>
      <c r="AD78">
        <f t="shared" si="129"/>
        <v>12968</v>
      </c>
      <c r="AE78">
        <f t="shared" si="134"/>
        <v>378</v>
      </c>
      <c r="AF78" s="17">
        <f t="shared" si="90"/>
        <v>0.22266483516483518</v>
      </c>
      <c r="AG78" s="16">
        <f t="shared" si="91"/>
        <v>0</v>
      </c>
      <c r="AH78" s="20">
        <f t="shared" si="92"/>
        <v>0.25454545454545452</v>
      </c>
      <c r="AI78" s="20">
        <f t="shared" si="93"/>
        <v>3263.2108706592853</v>
      </c>
      <c r="AJ78" s="4">
        <v>4011</v>
      </c>
      <c r="AK78">
        <f t="shared" si="135"/>
        <v>343</v>
      </c>
      <c r="AL78">
        <f t="shared" si="94"/>
        <v>9.3511450381679406E-2</v>
      </c>
      <c r="AM78" s="20">
        <f t="shared" si="95"/>
        <v>1009.3105183694011</v>
      </c>
      <c r="AN78" s="20">
        <f t="shared" si="96"/>
        <v>0.36710598572213071</v>
      </c>
      <c r="AO78" s="4">
        <v>590</v>
      </c>
      <c r="AP78">
        <f t="shared" si="136"/>
        <v>0</v>
      </c>
      <c r="AQ78">
        <f t="shared" si="130"/>
        <v>0</v>
      </c>
      <c r="AR78" s="20">
        <f t="shared" si="97"/>
        <v>148.46502264720684</v>
      </c>
      <c r="AS78" s="4">
        <v>266</v>
      </c>
      <c r="AT78">
        <f t="shared" si="131"/>
        <v>-2389</v>
      </c>
      <c r="AU78">
        <f t="shared" si="98"/>
        <v>-0.8998116760828625</v>
      </c>
      <c r="AV78" s="20">
        <f t="shared" si="99"/>
        <v>66.935078007045789</v>
      </c>
      <c r="AW78" s="30">
        <f t="shared" si="100"/>
        <v>2.4345597656965038E-2</v>
      </c>
      <c r="AX78" s="4">
        <v>64</v>
      </c>
      <c r="AY78">
        <f t="shared" si="132"/>
        <v>-2</v>
      </c>
      <c r="AZ78">
        <f t="shared" si="101"/>
        <v>-3.0303030303030276E-2</v>
      </c>
      <c r="BA78" s="20">
        <f t="shared" si="102"/>
        <v>16.104680422747862</v>
      </c>
      <c r="BB78" s="30">
        <f t="shared" si="103"/>
        <v>5.8575874061870771E-3</v>
      </c>
      <c r="BC78" s="16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16">
        <f t="shared" si="104"/>
        <v>-2048</v>
      </c>
      <c r="BE78" s="30">
        <f t="shared" si="105"/>
        <v>-0.29345178392319815</v>
      </c>
      <c r="BF78" s="20">
        <f t="shared" si="106"/>
        <v>1240.8152994464015</v>
      </c>
      <c r="BG78" s="20">
        <f t="shared" si="107"/>
        <v>0.45130880468606993</v>
      </c>
      <c r="BH78" s="26">
        <v>952</v>
      </c>
      <c r="BI78">
        <f t="shared" si="108"/>
        <v>28</v>
      </c>
      <c r="BJ78" s="4">
        <v>4977</v>
      </c>
      <c r="BK78">
        <f t="shared" si="109"/>
        <v>191</v>
      </c>
      <c r="BL78" s="4">
        <v>3563</v>
      </c>
      <c r="BM78">
        <f t="shared" si="110"/>
        <v>103</v>
      </c>
      <c r="BN78" s="4">
        <v>1208</v>
      </c>
      <c r="BO78">
        <f t="shared" si="111"/>
        <v>23</v>
      </c>
      <c r="BP78" s="4">
        <v>226</v>
      </c>
      <c r="BQ78">
        <f t="shared" si="112"/>
        <v>4</v>
      </c>
      <c r="BR78" s="9"/>
      <c r="BS78" s="15">
        <f t="shared" si="113"/>
        <v>0</v>
      </c>
      <c r="BT78" s="9"/>
      <c r="BU78" s="15">
        <f t="shared" si="114"/>
        <v>0</v>
      </c>
      <c r="BV78" s="9"/>
      <c r="BW78" s="15">
        <f t="shared" si="115"/>
        <v>0</v>
      </c>
      <c r="BX78" s="9"/>
      <c r="BY78" s="15">
        <f t="shared" si="116"/>
        <v>0</v>
      </c>
      <c r="BZ78" s="12"/>
      <c r="CA78" s="16">
        <f t="shared" si="117"/>
        <v>0</v>
      </c>
    </row>
    <row r="79" spans="1:79" s="3" customFormat="1">
      <c r="A79" s="2">
        <v>43976</v>
      </c>
      <c r="B79" s="3">
        <v>43976</v>
      </c>
      <c r="C79" s="4">
        <v>11183</v>
      </c>
      <c r="D79" s="3">
        <f t="shared" si="118"/>
        <v>257</v>
      </c>
      <c r="E79" s="4">
        <v>310</v>
      </c>
      <c r="F79" s="3">
        <f t="shared" si="126"/>
        <v>4</v>
      </c>
      <c r="G79" s="4">
        <v>6279</v>
      </c>
      <c r="H79" s="3">
        <f t="shared" si="80"/>
        <v>0</v>
      </c>
      <c r="I79" s="3">
        <f t="shared" si="119"/>
        <v>4594</v>
      </c>
      <c r="J79" s="3">
        <f t="shared" si="127"/>
        <v>253</v>
      </c>
      <c r="K79" s="3">
        <f t="shared" si="120"/>
        <v>2.7720647411249216E-2</v>
      </c>
      <c r="L79" s="3">
        <f t="shared" si="121"/>
        <v>0.5614772422426898</v>
      </c>
      <c r="M79" s="3">
        <f t="shared" si="122"/>
        <v>0.41080211034606101</v>
      </c>
      <c r="N79" s="3">
        <f t="shared" si="81"/>
        <v>2.2981310918358221E-2</v>
      </c>
      <c r="O79" s="3">
        <f t="shared" si="123"/>
        <v>1.2903225806451613E-2</v>
      </c>
      <c r="P79" s="3">
        <f t="shared" si="124"/>
        <v>0</v>
      </c>
      <c r="Q79" s="3">
        <f t="shared" si="125"/>
        <v>5.5071832825424466E-2</v>
      </c>
      <c r="R79" s="3">
        <f t="shared" si="82"/>
        <v>2814.0412682435831</v>
      </c>
      <c r="S79" s="3">
        <f t="shared" si="83"/>
        <v>78.007045797684953</v>
      </c>
      <c r="T79" s="3">
        <f t="shared" si="84"/>
        <v>1580.0201308505284</v>
      </c>
      <c r="U79" s="3">
        <f t="shared" si="85"/>
        <v>1156.0140915953698</v>
      </c>
      <c r="V79" s="5">
        <v>59339</v>
      </c>
      <c r="W79" s="3">
        <f t="shared" si="128"/>
        <v>1099</v>
      </c>
      <c r="X79" s="3">
        <f t="shared" si="86"/>
        <v>-386</v>
      </c>
      <c r="Y79" s="21">
        <f t="shared" si="87"/>
        <v>14931.806743834926</v>
      </c>
      <c r="Z79" s="4">
        <v>46071</v>
      </c>
      <c r="AA79" s="3">
        <f t="shared" si="133"/>
        <v>799</v>
      </c>
      <c r="AB79" s="18">
        <f t="shared" si="88"/>
        <v>0.77640337720554775</v>
      </c>
      <c r="AC79" s="19">
        <f t="shared" si="89"/>
        <v>-308</v>
      </c>
      <c r="AD79" s="3">
        <f t="shared" si="129"/>
        <v>13268</v>
      </c>
      <c r="AE79" s="3">
        <f t="shared" si="134"/>
        <v>300</v>
      </c>
      <c r="AF79" s="18">
        <f t="shared" si="90"/>
        <v>0.22359662279445222</v>
      </c>
      <c r="AG79" s="19">
        <f t="shared" si="91"/>
        <v>-78</v>
      </c>
      <c r="AH79" s="21">
        <f t="shared" si="92"/>
        <v>0.27297543221110099</v>
      </c>
      <c r="AI79" s="21">
        <f t="shared" si="93"/>
        <v>3338.7015601409157</v>
      </c>
      <c r="AJ79" s="4">
        <v>3664</v>
      </c>
      <c r="AK79" s="3">
        <f t="shared" si="135"/>
        <v>-347</v>
      </c>
      <c r="AL79" s="3">
        <f t="shared" si="94"/>
        <v>-8.6512091747693809E-2</v>
      </c>
      <c r="AM79" s="21">
        <f t="shared" si="95"/>
        <v>921.99295420231499</v>
      </c>
      <c r="AN79" s="21">
        <f t="shared" si="96"/>
        <v>0.32764016811231333</v>
      </c>
      <c r="AO79" s="4">
        <v>582</v>
      </c>
      <c r="AP79" s="3">
        <f t="shared" si="136"/>
        <v>-8</v>
      </c>
      <c r="AQ79">
        <f t="shared" si="130"/>
        <v>-1.3559322033898313E-2</v>
      </c>
      <c r="AR79" s="20">
        <f t="shared" si="97"/>
        <v>146.45193759436336</v>
      </c>
      <c r="AS79" s="4">
        <v>281</v>
      </c>
      <c r="AT79" s="3">
        <f t="shared" si="131"/>
        <v>15</v>
      </c>
      <c r="AU79" s="3">
        <f t="shared" si="98"/>
        <v>5.6390977443609103E-2</v>
      </c>
      <c r="AV79" s="21">
        <f t="shared" si="99"/>
        <v>70.709612481127323</v>
      </c>
      <c r="AW79" s="31">
        <f t="shared" si="100"/>
        <v>2.5127425556648483E-2</v>
      </c>
      <c r="AX79" s="4">
        <v>67</v>
      </c>
      <c r="AY79" s="3">
        <f t="shared" si="132"/>
        <v>3</v>
      </c>
      <c r="AZ79" s="3">
        <f t="shared" si="101"/>
        <v>4.6875E-2</v>
      </c>
      <c r="BA79" s="21">
        <f t="shared" si="102"/>
        <v>16.859587317564166</v>
      </c>
      <c r="BB79" s="31">
        <f t="shared" si="103"/>
        <v>5.9912366985603151E-3</v>
      </c>
      <c r="BC79" s="19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19">
        <f t="shared" si="104"/>
        <v>-337</v>
      </c>
      <c r="BE79" s="31">
        <f t="shared" si="105"/>
        <v>-6.8343135266680233E-2</v>
      </c>
      <c r="BF79" s="21">
        <f t="shared" si="106"/>
        <v>1156.0140915953698</v>
      </c>
      <c r="BG79" s="21">
        <f t="shared" si="107"/>
        <v>0.41080211034606101</v>
      </c>
      <c r="BH79" s="26">
        <v>1100</v>
      </c>
      <c r="BI79">
        <f t="shared" si="108"/>
        <v>148</v>
      </c>
      <c r="BJ79" s="4">
        <v>4763</v>
      </c>
      <c r="BK79">
        <f t="shared" si="109"/>
        <v>-214</v>
      </c>
      <c r="BL79" s="4">
        <v>3742</v>
      </c>
      <c r="BM79">
        <f t="shared" si="110"/>
        <v>179</v>
      </c>
      <c r="BN79" s="4">
        <v>1327</v>
      </c>
      <c r="BO79">
        <f t="shared" si="111"/>
        <v>119</v>
      </c>
      <c r="BP79" s="4">
        <v>251</v>
      </c>
      <c r="BQ79">
        <f t="shared" si="112"/>
        <v>25</v>
      </c>
      <c r="BR79" s="9">
        <v>4</v>
      </c>
      <c r="BS79" s="15">
        <f t="shared" si="113"/>
        <v>4</v>
      </c>
      <c r="BT79" s="9">
        <v>21</v>
      </c>
      <c r="BU79" s="15">
        <f t="shared" si="114"/>
        <v>21</v>
      </c>
      <c r="BV79" s="9">
        <v>62</v>
      </c>
      <c r="BW79" s="15">
        <f t="shared" si="115"/>
        <v>62</v>
      </c>
      <c r="BX79" s="9">
        <v>149</v>
      </c>
      <c r="BY79" s="15">
        <f t="shared" si="116"/>
        <v>149</v>
      </c>
      <c r="BZ79" s="12">
        <v>74</v>
      </c>
      <c r="CA79" s="16">
        <f t="shared" si="117"/>
        <v>74</v>
      </c>
    </row>
    <row r="80" spans="1:79">
      <c r="A80" s="1">
        <v>43977</v>
      </c>
      <c r="B80">
        <v>43977</v>
      </c>
      <c r="C80" s="4">
        <v>11447</v>
      </c>
      <c r="D80">
        <f t="shared" si="118"/>
        <v>264</v>
      </c>
      <c r="E80" s="4">
        <v>313</v>
      </c>
      <c r="F80">
        <f t="shared" si="126"/>
        <v>3</v>
      </c>
      <c r="G80" s="4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5">
        <v>60598</v>
      </c>
      <c r="W80">
        <f t="shared" si="128"/>
        <v>1259</v>
      </c>
      <c r="X80">
        <f t="shared" si="86"/>
        <v>160</v>
      </c>
      <c r="Y80" s="20">
        <f t="shared" si="87"/>
        <v>15248.616004026169</v>
      </c>
      <c r="Z80" s="4">
        <v>47020</v>
      </c>
      <c r="AA80">
        <f t="shared" si="133"/>
        <v>949</v>
      </c>
      <c r="AB80" s="17">
        <f t="shared" si="88"/>
        <v>0.77593319911548231</v>
      </c>
      <c r="AC80" s="16">
        <f t="shared" si="89"/>
        <v>150</v>
      </c>
      <c r="AD80">
        <f t="shared" si="129"/>
        <v>13578</v>
      </c>
      <c r="AE80">
        <f t="shared" si="134"/>
        <v>310</v>
      </c>
      <c r="AF80" s="17">
        <f t="shared" si="90"/>
        <v>0.22406680088451764</v>
      </c>
      <c r="AG80" s="16">
        <f t="shared" si="91"/>
        <v>10</v>
      </c>
      <c r="AH80" s="20">
        <f t="shared" si="92"/>
        <v>0.24622716441620335</v>
      </c>
      <c r="AI80" s="20">
        <f t="shared" si="93"/>
        <v>3416.7086059386006</v>
      </c>
      <c r="AJ80" s="4">
        <v>3843</v>
      </c>
      <c r="AK80">
        <f t="shared" si="135"/>
        <v>179</v>
      </c>
      <c r="AL80">
        <f t="shared" si="94"/>
        <v>4.8853711790393106E-2</v>
      </c>
      <c r="AM80" s="20">
        <f t="shared" si="95"/>
        <v>967.03573225968796</v>
      </c>
      <c r="AN80" s="20">
        <f t="shared" si="96"/>
        <v>0.33572114964619548</v>
      </c>
      <c r="AO80" s="4">
        <v>555</v>
      </c>
      <c r="AP80">
        <f t="shared" si="136"/>
        <v>-27</v>
      </c>
      <c r="AQ80">
        <f t="shared" si="130"/>
        <v>-4.6391752577319534E-2</v>
      </c>
      <c r="AR80" s="20">
        <f t="shared" si="97"/>
        <v>139.6577755410166</v>
      </c>
      <c r="AS80" s="4">
        <v>285</v>
      </c>
      <c r="AT80">
        <f t="shared" si="131"/>
        <v>4</v>
      </c>
      <c r="AU80">
        <f t="shared" si="98"/>
        <v>1.4234875444839812E-2</v>
      </c>
      <c r="AV80" s="20">
        <f t="shared" si="99"/>
        <v>71.716155007549062</v>
      </c>
      <c r="AW80" s="30">
        <f t="shared" si="100"/>
        <v>2.4897353018258059E-2</v>
      </c>
      <c r="AX80" s="4">
        <v>72</v>
      </c>
      <c r="AY80">
        <f t="shared" si="132"/>
        <v>5</v>
      </c>
      <c r="AZ80">
        <f t="shared" si="101"/>
        <v>7.4626865671641784E-2</v>
      </c>
      <c r="BA80" s="20">
        <f t="shared" si="102"/>
        <v>18.117765475591344</v>
      </c>
      <c r="BB80" s="30">
        <f t="shared" si="103"/>
        <v>6.2898576046125625E-3</v>
      </c>
      <c r="BC80" s="16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16">
        <f t="shared" si="104"/>
        <v>161</v>
      </c>
      <c r="BE80" s="30">
        <f t="shared" si="105"/>
        <v>3.5045711797997425E-2</v>
      </c>
      <c r="BF80" s="20">
        <f t="shared" si="106"/>
        <v>1196.527428283845</v>
      </c>
      <c r="BG80" s="20">
        <f t="shared" si="107"/>
        <v>0.41539267930462132</v>
      </c>
      <c r="BH80" s="26">
        <v>1123</v>
      </c>
      <c r="BI80">
        <f t="shared" si="108"/>
        <v>23</v>
      </c>
      <c r="BJ80" s="4">
        <v>4895</v>
      </c>
      <c r="BK80">
        <f t="shared" si="109"/>
        <v>132</v>
      </c>
      <c r="BL80" s="4">
        <v>3819</v>
      </c>
      <c r="BM80">
        <f t="shared" si="110"/>
        <v>77</v>
      </c>
      <c r="BN80" s="4">
        <v>1352</v>
      </c>
      <c r="BO80">
        <f t="shared" si="111"/>
        <v>25</v>
      </c>
      <c r="BP80" s="4">
        <v>258</v>
      </c>
      <c r="BQ80">
        <f t="shared" si="112"/>
        <v>7</v>
      </c>
      <c r="BR80" s="9">
        <v>4</v>
      </c>
      <c r="BS80" s="15">
        <f t="shared" si="113"/>
        <v>0</v>
      </c>
      <c r="BT80" s="9">
        <v>22</v>
      </c>
      <c r="BU80" s="15">
        <f t="shared" si="114"/>
        <v>1</v>
      </c>
      <c r="BV80" s="9">
        <v>63</v>
      </c>
      <c r="BW80" s="15">
        <f t="shared" si="115"/>
        <v>1</v>
      </c>
      <c r="BX80" s="9">
        <v>149</v>
      </c>
      <c r="BY80" s="15">
        <f t="shared" si="116"/>
        <v>0</v>
      </c>
      <c r="BZ80" s="12">
        <v>75</v>
      </c>
      <c r="CA80" s="16">
        <f t="shared" si="117"/>
        <v>1</v>
      </c>
    </row>
    <row r="81" spans="1:79">
      <c r="A81" s="1">
        <v>43978</v>
      </c>
      <c r="B81">
        <v>43978</v>
      </c>
      <c r="C81" s="4">
        <v>11728</v>
      </c>
      <c r="D81">
        <f t="shared" si="118"/>
        <v>281</v>
      </c>
      <c r="E81" s="4">
        <v>315</v>
      </c>
      <c r="F81">
        <f t="shared" si="126"/>
        <v>2</v>
      </c>
      <c r="G81" s="4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5">
        <v>61895</v>
      </c>
      <c r="W81">
        <f t="shared" si="128"/>
        <v>1297</v>
      </c>
      <c r="X81">
        <f t="shared" si="86"/>
        <v>38</v>
      </c>
      <c r="Y81" s="20">
        <f t="shared" si="87"/>
        <v>15574.987418218419</v>
      </c>
      <c r="Z81" s="4">
        <v>47992</v>
      </c>
      <c r="AA81">
        <f t="shared" si="133"/>
        <v>972</v>
      </c>
      <c r="AB81" s="17">
        <f t="shared" si="88"/>
        <v>0.77537765570724615</v>
      </c>
      <c r="AC81" s="16">
        <f t="shared" si="89"/>
        <v>23</v>
      </c>
      <c r="AD81">
        <f t="shared" si="129"/>
        <v>13903</v>
      </c>
      <c r="AE81">
        <f t="shared" si="134"/>
        <v>325</v>
      </c>
      <c r="AF81" s="17">
        <f t="shared" si="90"/>
        <v>0.22462234429275385</v>
      </c>
      <c r="AG81" s="16">
        <f t="shared" si="91"/>
        <v>15</v>
      </c>
      <c r="AH81" s="20">
        <f t="shared" si="92"/>
        <v>0.25057825751734775</v>
      </c>
      <c r="AI81" s="20">
        <f t="shared" si="93"/>
        <v>3498.490186210367</v>
      </c>
      <c r="AJ81" s="4">
        <v>3130</v>
      </c>
      <c r="AK81">
        <f t="shared" si="135"/>
        <v>-713</v>
      </c>
      <c r="AL81">
        <f t="shared" si="94"/>
        <v>-0.18553213635180843</v>
      </c>
      <c r="AM81" s="20">
        <f t="shared" si="95"/>
        <v>787.61952692501256</v>
      </c>
      <c r="AN81" s="20">
        <f t="shared" si="96"/>
        <v>0.26688267394270121</v>
      </c>
      <c r="AO81" s="4">
        <v>552</v>
      </c>
      <c r="AP81">
        <f t="shared" si="136"/>
        <v>-3</v>
      </c>
      <c r="AQ81">
        <f t="shared" si="130"/>
        <v>-5.4054054054053502E-3</v>
      </c>
      <c r="AR81" s="20">
        <f t="shared" si="97"/>
        <v>138.90286864620029</v>
      </c>
      <c r="AS81" s="4">
        <v>278</v>
      </c>
      <c r="AT81">
        <f t="shared" si="131"/>
        <v>-7</v>
      </c>
      <c r="AU81">
        <f t="shared" si="98"/>
        <v>-2.4561403508771895E-2</v>
      </c>
      <c r="AV81" s="20">
        <f t="shared" si="99"/>
        <v>69.954705586311022</v>
      </c>
      <c r="AW81" s="30">
        <f t="shared" si="100"/>
        <v>2.3703956343792632E-2</v>
      </c>
      <c r="AX81" s="4">
        <v>74</v>
      </c>
      <c r="AY81">
        <f t="shared" si="132"/>
        <v>2</v>
      </c>
      <c r="AZ81">
        <f t="shared" si="101"/>
        <v>2.7777777777777679E-2</v>
      </c>
      <c r="BA81" s="20">
        <f t="shared" si="102"/>
        <v>18.621036738802214</v>
      </c>
      <c r="BB81" s="30">
        <f t="shared" si="103"/>
        <v>6.3096862210095502E-3</v>
      </c>
      <c r="BC81" s="16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16">
        <f t="shared" si="104"/>
        <v>-721</v>
      </c>
      <c r="BE81" s="30">
        <f t="shared" si="105"/>
        <v>-0.15162986330178763</v>
      </c>
      <c r="BF81" s="20">
        <f t="shared" si="106"/>
        <v>1015.0981378963261</v>
      </c>
      <c r="BG81" s="20">
        <f t="shared" si="107"/>
        <v>0.34396316507503411</v>
      </c>
      <c r="BH81" s="26">
        <v>1150</v>
      </c>
      <c r="BI81">
        <f t="shared" si="108"/>
        <v>27</v>
      </c>
      <c r="BJ81" s="4">
        <v>5126</v>
      </c>
      <c r="BK81">
        <f t="shared" si="109"/>
        <v>231</v>
      </c>
      <c r="BL81" s="4">
        <v>3817</v>
      </c>
      <c r="BM81">
        <f t="shared" si="110"/>
        <v>-2</v>
      </c>
      <c r="BN81" s="4">
        <v>1373</v>
      </c>
      <c r="BO81">
        <f t="shared" si="111"/>
        <v>21</v>
      </c>
      <c r="BP81" s="4">
        <v>262</v>
      </c>
      <c r="BQ81">
        <f t="shared" si="112"/>
        <v>4</v>
      </c>
      <c r="BR81" s="9">
        <v>4</v>
      </c>
      <c r="BS81" s="15">
        <f t="shared" si="113"/>
        <v>0</v>
      </c>
      <c r="BT81" s="9">
        <v>23</v>
      </c>
      <c r="BU81" s="15">
        <f t="shared" si="114"/>
        <v>1</v>
      </c>
      <c r="BV81" s="9">
        <v>63</v>
      </c>
      <c r="BW81" s="15">
        <f t="shared" si="115"/>
        <v>0</v>
      </c>
      <c r="BX81" s="9">
        <v>150</v>
      </c>
      <c r="BY81" s="15">
        <f t="shared" si="116"/>
        <v>1</v>
      </c>
      <c r="BZ81" s="12">
        <v>75</v>
      </c>
      <c r="CA81" s="16">
        <f t="shared" si="117"/>
        <v>0</v>
      </c>
    </row>
    <row r="82" spans="1:79">
      <c r="A82" s="1">
        <v>43979</v>
      </c>
      <c r="B82">
        <v>43979</v>
      </c>
      <c r="C82" s="4">
        <v>12131</v>
      </c>
      <c r="D82">
        <f t="shared" si="118"/>
        <v>403</v>
      </c>
      <c r="E82" s="4">
        <v>320</v>
      </c>
      <c r="F82">
        <f t="shared" si="126"/>
        <v>5</v>
      </c>
      <c r="G82" s="4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80.523402113739309</v>
      </c>
      <c r="T82">
        <f t="shared" si="84"/>
        <v>1856.8193256165073</v>
      </c>
      <c r="U82">
        <f t="shared" si="85"/>
        <v>1115.2491192752893</v>
      </c>
      <c r="V82" s="5">
        <v>63202</v>
      </c>
      <c r="W82">
        <f t="shared" si="128"/>
        <v>1307</v>
      </c>
      <c r="X82">
        <f t="shared" si="86"/>
        <v>10</v>
      </c>
      <c r="Y82" s="20">
        <f t="shared" si="87"/>
        <v>15903.875188726723</v>
      </c>
      <c r="Z82" s="4">
        <v>48842</v>
      </c>
      <c r="AA82">
        <f t="shared" si="133"/>
        <v>850</v>
      </c>
      <c r="AB82" s="17">
        <f t="shared" si="88"/>
        <v>0.77279200025315653</v>
      </c>
      <c r="AC82" s="16">
        <f t="shared" si="89"/>
        <v>-122</v>
      </c>
      <c r="AD82">
        <f t="shared" si="129"/>
        <v>14360</v>
      </c>
      <c r="AE82">
        <f t="shared" si="134"/>
        <v>457</v>
      </c>
      <c r="AF82" s="17">
        <f t="shared" si="90"/>
        <v>0.22720799974684344</v>
      </c>
      <c r="AG82" s="16">
        <f t="shared" si="91"/>
        <v>132</v>
      </c>
      <c r="AH82" s="20">
        <f t="shared" si="92"/>
        <v>0.34965570007651109</v>
      </c>
      <c r="AI82" s="20">
        <f t="shared" si="93"/>
        <v>3613.4876698540511</v>
      </c>
      <c r="AJ82" s="4">
        <v>3523</v>
      </c>
      <c r="AK82">
        <f t="shared" si="135"/>
        <v>393</v>
      </c>
      <c r="AL82">
        <f t="shared" si="94"/>
        <v>0.12555910543130988</v>
      </c>
      <c r="AM82" s="20">
        <f t="shared" si="95"/>
        <v>886.51233014594857</v>
      </c>
      <c r="AN82" s="20">
        <f t="shared" si="96"/>
        <v>0.29041299150935618</v>
      </c>
      <c r="AO82" s="4">
        <v>549</v>
      </c>
      <c r="AP82">
        <f t="shared" si="136"/>
        <v>-3</v>
      </c>
      <c r="AQ82">
        <f t="shared" si="130"/>
        <v>-5.4347826086956763E-3</v>
      </c>
      <c r="AR82" s="20">
        <f t="shared" si="97"/>
        <v>138.147961751384</v>
      </c>
      <c r="AS82" s="4">
        <v>281</v>
      </c>
      <c r="AT82">
        <f t="shared" si="131"/>
        <v>3</v>
      </c>
      <c r="AU82">
        <f t="shared" si="98"/>
        <v>1.0791366906474753E-2</v>
      </c>
      <c r="AV82" s="20">
        <f t="shared" si="99"/>
        <v>70.709612481127323</v>
      </c>
      <c r="AW82" s="30">
        <f t="shared" si="100"/>
        <v>2.3163795235347458E-2</v>
      </c>
      <c r="AX82" s="4">
        <v>79</v>
      </c>
      <c r="AY82">
        <f t="shared" si="132"/>
        <v>5</v>
      </c>
      <c r="AZ82">
        <f t="shared" si="101"/>
        <v>6.7567567567567544E-2</v>
      </c>
      <c r="BA82" s="20">
        <f t="shared" si="102"/>
        <v>19.879214896829389</v>
      </c>
      <c r="BB82" s="30">
        <f t="shared" si="103"/>
        <v>6.5122413650976832E-3</v>
      </c>
      <c r="BC82" s="16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16">
        <f t="shared" si="104"/>
        <v>398</v>
      </c>
      <c r="BE82" s="30">
        <f t="shared" si="105"/>
        <v>9.8661378284581103E-2</v>
      </c>
      <c r="BF82" s="20">
        <f t="shared" si="106"/>
        <v>1115.2491192752893</v>
      </c>
      <c r="BG82" s="20">
        <f t="shared" si="107"/>
        <v>0.36534498392548015</v>
      </c>
      <c r="BH82" s="26">
        <v>1189</v>
      </c>
      <c r="BI82">
        <f t="shared" si="108"/>
        <v>39</v>
      </c>
      <c r="BJ82" s="4">
        <v>5324</v>
      </c>
      <c r="BK82">
        <f t="shared" si="109"/>
        <v>198</v>
      </c>
      <c r="BL82" s="4">
        <v>3947</v>
      </c>
      <c r="BM82">
        <f t="shared" si="110"/>
        <v>130</v>
      </c>
      <c r="BN82" s="4">
        <v>1406</v>
      </c>
      <c r="BO82">
        <f t="shared" si="111"/>
        <v>33</v>
      </c>
      <c r="BP82" s="4">
        <v>265</v>
      </c>
      <c r="BQ82">
        <f t="shared" si="112"/>
        <v>3</v>
      </c>
      <c r="BR82" s="9">
        <v>4</v>
      </c>
      <c r="BS82" s="15">
        <f t="shared" si="113"/>
        <v>0</v>
      </c>
      <c r="BT82" s="9">
        <v>23</v>
      </c>
      <c r="BU82" s="15">
        <f t="shared" si="114"/>
        <v>0</v>
      </c>
      <c r="BV82" s="9">
        <v>65</v>
      </c>
      <c r="BW82" s="15">
        <f t="shared" si="115"/>
        <v>2</v>
      </c>
      <c r="BX82" s="9">
        <v>151</v>
      </c>
      <c r="BY82" s="15">
        <f t="shared" si="116"/>
        <v>1</v>
      </c>
      <c r="BZ82" s="12">
        <v>77</v>
      </c>
      <c r="CA82" s="16">
        <f t="shared" si="117"/>
        <v>2</v>
      </c>
    </row>
    <row r="83" spans="1:79">
      <c r="A83" s="1">
        <v>43980</v>
      </c>
      <c r="B83">
        <v>43980</v>
      </c>
      <c r="C83" s="4">
        <v>12531</v>
      </c>
      <c r="D83">
        <f t="shared" si="118"/>
        <v>400</v>
      </c>
      <c r="E83" s="4">
        <v>326</v>
      </c>
      <c r="F83">
        <f t="shared" si="126"/>
        <v>6</v>
      </c>
      <c r="G83" s="4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5">
        <v>64641</v>
      </c>
      <c r="W83">
        <f t="shared" si="128"/>
        <v>1439</v>
      </c>
      <c r="X83">
        <f t="shared" si="86"/>
        <v>132</v>
      </c>
      <c r="Y83" s="20">
        <f t="shared" si="87"/>
        <v>16265.978862606944</v>
      </c>
      <c r="Z83" s="4">
        <v>49849</v>
      </c>
      <c r="AA83">
        <f t="shared" si="133"/>
        <v>1007</v>
      </c>
      <c r="AB83" s="17">
        <f t="shared" si="88"/>
        <v>0.77116690645256103</v>
      </c>
      <c r="AC83" s="16">
        <f t="shared" si="89"/>
        <v>157</v>
      </c>
      <c r="AD83">
        <f t="shared" si="129"/>
        <v>14792</v>
      </c>
      <c r="AE83">
        <f t="shared" si="134"/>
        <v>432</v>
      </c>
      <c r="AF83" s="17">
        <f t="shared" si="90"/>
        <v>0.22883309354743894</v>
      </c>
      <c r="AG83" s="16">
        <f t="shared" si="91"/>
        <v>-25</v>
      </c>
      <c r="AH83" s="20">
        <f t="shared" si="92"/>
        <v>0.30020847810979845</v>
      </c>
      <c r="AI83" s="20">
        <f t="shared" si="93"/>
        <v>3722.1942627075991</v>
      </c>
      <c r="AJ83" s="4">
        <v>3787</v>
      </c>
      <c r="AK83">
        <f t="shared" si="135"/>
        <v>264</v>
      </c>
      <c r="AL83">
        <f t="shared" si="94"/>
        <v>7.4936133976724273E-2</v>
      </c>
      <c r="AM83" s="20">
        <f t="shared" si="95"/>
        <v>952.94413688978352</v>
      </c>
      <c r="AN83" s="20">
        <f t="shared" si="96"/>
        <v>0.30221051791556941</v>
      </c>
      <c r="AO83" s="4">
        <v>526</v>
      </c>
      <c r="AP83">
        <f t="shared" si="136"/>
        <v>-23</v>
      </c>
      <c r="AQ83">
        <f t="shared" si="130"/>
        <v>-4.1894353369763215E-2</v>
      </c>
      <c r="AR83" s="20">
        <f t="shared" si="97"/>
        <v>132.36034222445898</v>
      </c>
      <c r="AS83" s="4">
        <v>273</v>
      </c>
      <c r="AT83">
        <f t="shared" si="131"/>
        <v>-8</v>
      </c>
      <c r="AU83">
        <f t="shared" si="98"/>
        <v>-2.8469750889679735E-2</v>
      </c>
      <c r="AV83" s="20">
        <f t="shared" si="99"/>
        <v>68.696527428283844</v>
      </c>
      <c r="AW83" s="30">
        <f t="shared" si="100"/>
        <v>2.1785970792434762E-2</v>
      </c>
      <c r="AX83" s="4">
        <v>79</v>
      </c>
      <c r="AY83">
        <f t="shared" si="132"/>
        <v>0</v>
      </c>
      <c r="AZ83">
        <f t="shared" si="101"/>
        <v>0</v>
      </c>
      <c r="BA83" s="20">
        <f t="shared" si="102"/>
        <v>19.879214896829389</v>
      </c>
      <c r="BB83" s="30">
        <f t="shared" si="103"/>
        <v>6.3043651743675683E-3</v>
      </c>
      <c r="BC83" s="16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16">
        <f t="shared" si="104"/>
        <v>233</v>
      </c>
      <c r="BE83" s="30">
        <f t="shared" si="105"/>
        <v>5.2572202166065063E-2</v>
      </c>
      <c r="BF83" s="20">
        <f t="shared" si="106"/>
        <v>1173.8802214393559</v>
      </c>
      <c r="BG83" s="20">
        <f t="shared" si="107"/>
        <v>0.37227675365094565</v>
      </c>
      <c r="BH83" s="26">
        <v>1238</v>
      </c>
      <c r="BI83">
        <f t="shared" si="108"/>
        <v>49</v>
      </c>
      <c r="BJ83" s="4">
        <v>5501</v>
      </c>
      <c r="BK83">
        <f t="shared" si="109"/>
        <v>177</v>
      </c>
      <c r="BL83" s="4">
        <v>4080</v>
      </c>
      <c r="BM83">
        <f t="shared" si="110"/>
        <v>133</v>
      </c>
      <c r="BN83" s="4">
        <v>1438</v>
      </c>
      <c r="BO83">
        <f t="shared" si="111"/>
        <v>32</v>
      </c>
      <c r="BP83" s="4">
        <v>274</v>
      </c>
      <c r="BQ83">
        <f t="shared" si="112"/>
        <v>9</v>
      </c>
      <c r="BR83" s="9">
        <v>4</v>
      </c>
      <c r="BS83" s="15">
        <f t="shared" si="113"/>
        <v>0</v>
      </c>
      <c r="BT83" s="9">
        <v>23</v>
      </c>
      <c r="BU83" s="15">
        <f t="shared" si="114"/>
        <v>0</v>
      </c>
      <c r="BV83" s="9">
        <v>65</v>
      </c>
      <c r="BW83" s="15">
        <f t="shared" si="115"/>
        <v>0</v>
      </c>
      <c r="BX83" s="9">
        <v>156</v>
      </c>
      <c r="BY83" s="15">
        <f t="shared" si="116"/>
        <v>5</v>
      </c>
      <c r="BZ83" s="12">
        <v>78</v>
      </c>
      <c r="CA83" s="16">
        <f t="shared" si="117"/>
        <v>1</v>
      </c>
    </row>
    <row r="84" spans="1:79">
      <c r="A84" s="1">
        <v>43981</v>
      </c>
      <c r="B84">
        <v>43981</v>
      </c>
      <c r="C84" s="4">
        <v>13015</v>
      </c>
      <c r="D84">
        <f t="shared" si="118"/>
        <v>484</v>
      </c>
      <c r="E84" s="4">
        <v>330</v>
      </c>
      <c r="F84">
        <f t="shared" si="126"/>
        <v>4</v>
      </c>
      <c r="G84" s="4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5">
        <v>66192</v>
      </c>
      <c r="W84">
        <f t="shared" si="128"/>
        <v>1551</v>
      </c>
      <c r="X84">
        <f t="shared" si="86"/>
        <v>112</v>
      </c>
      <c r="Y84" s="20">
        <f t="shared" si="87"/>
        <v>16656.265727226975</v>
      </c>
      <c r="Z84" s="4">
        <v>50849</v>
      </c>
      <c r="AA84">
        <f t="shared" si="133"/>
        <v>1000</v>
      </c>
      <c r="AB84" s="17">
        <f t="shared" si="88"/>
        <v>0.7682046168721296</v>
      </c>
      <c r="AC84" s="16">
        <f t="shared" si="89"/>
        <v>-7</v>
      </c>
      <c r="AD84">
        <f t="shared" si="129"/>
        <v>15343</v>
      </c>
      <c r="AE84">
        <f t="shared" si="134"/>
        <v>551</v>
      </c>
      <c r="AF84" s="17">
        <f t="shared" si="90"/>
        <v>0.23179538312787043</v>
      </c>
      <c r="AG84" s="16">
        <f t="shared" si="91"/>
        <v>119</v>
      </c>
      <c r="AH84" s="20">
        <f t="shared" si="92"/>
        <v>0.35525467440361058</v>
      </c>
      <c r="AI84" s="20">
        <f t="shared" si="93"/>
        <v>3860.8454957221938</v>
      </c>
      <c r="AJ84" s="4">
        <v>2385</v>
      </c>
      <c r="AK84">
        <f t="shared" si="135"/>
        <v>-1402</v>
      </c>
      <c r="AL84">
        <f t="shared" si="94"/>
        <v>-0.37021388962239243</v>
      </c>
      <c r="AM84" s="20">
        <f t="shared" si="95"/>
        <v>600.15098137896325</v>
      </c>
      <c r="AN84" s="20">
        <f t="shared" si="96"/>
        <v>0.18325009604302728</v>
      </c>
      <c r="AO84" s="4">
        <v>539</v>
      </c>
      <c r="AP84">
        <f t="shared" si="136"/>
        <v>13</v>
      </c>
      <c r="AQ84">
        <f t="shared" si="130"/>
        <v>2.4714828897338448E-2</v>
      </c>
      <c r="AR84" s="20">
        <f t="shared" si="97"/>
        <v>135.63160543532965</v>
      </c>
      <c r="AS84" s="4">
        <v>272</v>
      </c>
      <c r="AT84">
        <f t="shared" si="131"/>
        <v>-1</v>
      </c>
      <c r="AU84">
        <f t="shared" si="98"/>
        <v>-3.66300366300365E-3</v>
      </c>
      <c r="AV84" s="20">
        <f t="shared" si="99"/>
        <v>68.444891796678405</v>
      </c>
      <c r="AW84" s="30">
        <f t="shared" si="100"/>
        <v>2.0898962735305417E-2</v>
      </c>
      <c r="AX84" s="4">
        <v>78</v>
      </c>
      <c r="AY84">
        <f t="shared" si="132"/>
        <v>-1</v>
      </c>
      <c r="AZ84">
        <f t="shared" si="101"/>
        <v>-1.2658227848101222E-2</v>
      </c>
      <c r="BA84" s="20">
        <f t="shared" si="102"/>
        <v>19.627579265223954</v>
      </c>
      <c r="BB84" s="30">
        <f t="shared" si="103"/>
        <v>5.9930849020361126E-3</v>
      </c>
      <c r="BC84" s="16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16">
        <f t="shared" si="104"/>
        <v>-1391</v>
      </c>
      <c r="BE84" s="30">
        <f t="shared" si="105"/>
        <v>-0.29817792068595927</v>
      </c>
      <c r="BF84" s="20">
        <f t="shared" si="106"/>
        <v>823.85505787619525</v>
      </c>
      <c r="BG84" s="20">
        <f t="shared" si="107"/>
        <v>0.25155589704187475</v>
      </c>
      <c r="BH84" s="26">
        <v>1304</v>
      </c>
      <c r="BI84">
        <f t="shared" si="108"/>
        <v>66</v>
      </c>
      <c r="BJ84" s="4">
        <v>5727</v>
      </c>
      <c r="BK84">
        <f t="shared" si="109"/>
        <v>226</v>
      </c>
      <c r="BL84" s="4">
        <v>4228</v>
      </c>
      <c r="BM84">
        <f t="shared" si="110"/>
        <v>148</v>
      </c>
      <c r="BN84" s="4">
        <v>1479</v>
      </c>
      <c r="BO84">
        <f t="shared" si="111"/>
        <v>41</v>
      </c>
      <c r="BP84" s="4">
        <v>280</v>
      </c>
      <c r="BQ84">
        <f t="shared" si="112"/>
        <v>6</v>
      </c>
      <c r="BR84" s="9">
        <v>5</v>
      </c>
      <c r="BS84" s="15">
        <f t="shared" si="113"/>
        <v>1</v>
      </c>
      <c r="BT84" s="9">
        <v>24</v>
      </c>
      <c r="BU84" s="15">
        <f t="shared" si="114"/>
        <v>1</v>
      </c>
      <c r="BV84" s="9">
        <v>65</v>
      </c>
      <c r="BW84" s="15">
        <f t="shared" si="115"/>
        <v>0</v>
      </c>
      <c r="BX84" s="9">
        <v>156</v>
      </c>
      <c r="BY84" s="15">
        <f t="shared" si="116"/>
        <v>0</v>
      </c>
      <c r="BZ84" s="12">
        <v>80</v>
      </c>
      <c r="CA84" s="16">
        <f t="shared" si="117"/>
        <v>2</v>
      </c>
    </row>
    <row r="85" spans="1:79">
      <c r="A85" s="1">
        <v>43982</v>
      </c>
      <c r="B85">
        <v>43982</v>
      </c>
      <c r="C85" s="4">
        <v>13463</v>
      </c>
      <c r="D85">
        <f t="shared" si="118"/>
        <v>448</v>
      </c>
      <c r="E85" s="4">
        <v>336</v>
      </c>
      <c r="F85">
        <f t="shared" si="126"/>
        <v>6</v>
      </c>
      <c r="G85" s="4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5">
        <v>67730</v>
      </c>
      <c r="W85">
        <f t="shared" si="128"/>
        <v>1538</v>
      </c>
      <c r="X85">
        <f t="shared" si="86"/>
        <v>-13</v>
      </c>
      <c r="Y85" s="20">
        <f t="shared" si="87"/>
        <v>17043.281328636134</v>
      </c>
      <c r="Z85" s="4">
        <v>51874</v>
      </c>
      <c r="AA85">
        <f t="shared" si="133"/>
        <v>1025</v>
      </c>
      <c r="AB85" s="17">
        <f t="shared" si="88"/>
        <v>0.76589399084600618</v>
      </c>
      <c r="AC85" s="16">
        <f t="shared" si="89"/>
        <v>25</v>
      </c>
      <c r="AD85">
        <f t="shared" si="129"/>
        <v>15856</v>
      </c>
      <c r="AE85">
        <f t="shared" si="134"/>
        <v>513</v>
      </c>
      <c r="AF85" s="17">
        <f t="shared" si="90"/>
        <v>0.23410600915399379</v>
      </c>
      <c r="AG85" s="16">
        <f t="shared" si="91"/>
        <v>-38</v>
      </c>
      <c r="AH85" s="20">
        <f t="shared" si="92"/>
        <v>0.33355006501950585</v>
      </c>
      <c r="AI85" s="20">
        <f t="shared" si="93"/>
        <v>3989.9345747357825</v>
      </c>
      <c r="AJ85" s="4">
        <v>2717</v>
      </c>
      <c r="AK85">
        <f t="shared" si="135"/>
        <v>332</v>
      </c>
      <c r="AL85">
        <f t="shared" si="94"/>
        <v>0.13920335429769382</v>
      </c>
      <c r="AM85" s="20">
        <f t="shared" si="95"/>
        <v>683.69401107196779</v>
      </c>
      <c r="AN85" s="20">
        <f t="shared" si="96"/>
        <v>0.20181237465646587</v>
      </c>
      <c r="AO85" s="4">
        <v>526</v>
      </c>
      <c r="AP85">
        <f t="shared" si="136"/>
        <v>-13</v>
      </c>
      <c r="AQ85">
        <f t="shared" si="130"/>
        <v>-2.4118738404452666E-2</v>
      </c>
      <c r="AR85" s="20">
        <f t="shared" si="97"/>
        <v>132.36034222445898</v>
      </c>
      <c r="AS85" s="4">
        <v>291</v>
      </c>
      <c r="AT85">
        <f t="shared" si="131"/>
        <v>19</v>
      </c>
      <c r="AU85">
        <f t="shared" si="98"/>
        <v>6.9852941176470562E-2</v>
      </c>
      <c r="AV85" s="20">
        <f t="shared" si="99"/>
        <v>73.225968797181679</v>
      </c>
      <c r="AW85" s="30">
        <f t="shared" si="100"/>
        <v>2.1614796107851147E-2</v>
      </c>
      <c r="AX85" s="4">
        <v>79</v>
      </c>
      <c r="AY85">
        <f t="shared" si="132"/>
        <v>1</v>
      </c>
      <c r="AZ85">
        <f t="shared" si="101"/>
        <v>1.2820512820512775E-2</v>
      </c>
      <c r="BA85" s="20">
        <f t="shared" si="102"/>
        <v>19.879214896829389</v>
      </c>
      <c r="BB85" s="30">
        <f t="shared" si="103"/>
        <v>5.8679343385575284E-3</v>
      </c>
      <c r="BC85" s="16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16">
        <f t="shared" si="104"/>
        <v>339</v>
      </c>
      <c r="BE85" s="30">
        <f t="shared" si="105"/>
        <v>0.10354306658521684</v>
      </c>
      <c r="BF85" s="20">
        <f t="shared" si="106"/>
        <v>909.1595369904378</v>
      </c>
      <c r="BG85" s="20">
        <f t="shared" si="107"/>
        <v>0.26836514892668795</v>
      </c>
      <c r="BH85" s="26">
        <v>1365</v>
      </c>
      <c r="BI85">
        <f t="shared" si="108"/>
        <v>61</v>
      </c>
      <c r="BJ85" s="4">
        <v>5914</v>
      </c>
      <c r="BK85">
        <f t="shared" si="109"/>
        <v>187</v>
      </c>
      <c r="BL85" s="4">
        <v>4381</v>
      </c>
      <c r="BM85">
        <f t="shared" si="110"/>
        <v>153</v>
      </c>
      <c r="BN85" s="4">
        <v>1520</v>
      </c>
      <c r="BO85">
        <f t="shared" si="111"/>
        <v>41</v>
      </c>
      <c r="BP85" s="4">
        <v>283</v>
      </c>
      <c r="BQ85">
        <f t="shared" si="112"/>
        <v>3</v>
      </c>
      <c r="BR85" s="9">
        <v>5</v>
      </c>
      <c r="BS85" s="15">
        <f t="shared" si="113"/>
        <v>0</v>
      </c>
      <c r="BT85" s="9">
        <v>25</v>
      </c>
      <c r="BU85" s="15">
        <f t="shared" si="114"/>
        <v>1</v>
      </c>
      <c r="BV85" s="9">
        <v>67</v>
      </c>
      <c r="BW85" s="15">
        <f t="shared" si="115"/>
        <v>2</v>
      </c>
      <c r="BX85" s="9">
        <v>159</v>
      </c>
      <c r="BY85" s="15">
        <f t="shared" si="116"/>
        <v>3</v>
      </c>
      <c r="BZ85" s="12">
        <v>80</v>
      </c>
      <c r="CA85" s="16">
        <f t="shared" si="117"/>
        <v>0</v>
      </c>
    </row>
    <row r="86" spans="1:79">
      <c r="A86" s="1">
        <v>43983</v>
      </c>
      <c r="B86">
        <v>43983</v>
      </c>
      <c r="C86" s="4">
        <v>13837</v>
      </c>
      <c r="D86">
        <f t="shared" si="118"/>
        <v>374</v>
      </c>
      <c r="E86" s="4">
        <v>344</v>
      </c>
      <c r="F86">
        <f t="shared" si="126"/>
        <v>8</v>
      </c>
      <c r="G86" s="4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5">
        <v>68635</v>
      </c>
      <c r="W86">
        <f t="shared" si="128"/>
        <v>905</v>
      </c>
      <c r="X86">
        <f t="shared" si="86"/>
        <v>-633</v>
      </c>
      <c r="Y86" s="20">
        <f t="shared" si="87"/>
        <v>17271.011575239052</v>
      </c>
      <c r="Z86" s="4">
        <v>52428</v>
      </c>
      <c r="AA86">
        <f t="shared" si="133"/>
        <v>554</v>
      </c>
      <c r="AB86" s="17">
        <f t="shared" si="88"/>
        <v>0.76386683179136006</v>
      </c>
      <c r="AC86" s="16">
        <f t="shared" si="89"/>
        <v>-471</v>
      </c>
      <c r="AD86">
        <f t="shared" si="129"/>
        <v>16207</v>
      </c>
      <c r="AE86">
        <f t="shared" si="134"/>
        <v>351</v>
      </c>
      <c r="AF86" s="17">
        <f t="shared" si="90"/>
        <v>0.23613316820863992</v>
      </c>
      <c r="AG86" s="16">
        <f t="shared" si="91"/>
        <v>-162</v>
      </c>
      <c r="AH86" s="20">
        <f t="shared" si="92"/>
        <v>0.38784530386740329</v>
      </c>
      <c r="AI86" s="20">
        <f t="shared" si="93"/>
        <v>4078.2586814292904</v>
      </c>
      <c r="AJ86" s="4">
        <v>3017</v>
      </c>
      <c r="AK86">
        <f t="shared" si="135"/>
        <v>300</v>
      </c>
      <c r="AL86">
        <f t="shared" si="94"/>
        <v>0.11041589988958411</v>
      </c>
      <c r="AM86" s="20">
        <f t="shared" si="95"/>
        <v>759.1847005535983</v>
      </c>
      <c r="AN86" s="20">
        <f t="shared" si="96"/>
        <v>0.21803859218038593</v>
      </c>
      <c r="AO86" s="4">
        <v>579</v>
      </c>
      <c r="AP86">
        <f t="shared" si="136"/>
        <v>53</v>
      </c>
      <c r="AQ86">
        <f t="shared" si="130"/>
        <v>0.10076045627376429</v>
      </c>
      <c r="AR86" s="20">
        <f t="shared" si="97"/>
        <v>145.69703069954704</v>
      </c>
      <c r="AS86" s="4">
        <v>305</v>
      </c>
      <c r="AT86">
        <f t="shared" si="131"/>
        <v>14</v>
      </c>
      <c r="AU86">
        <f t="shared" si="98"/>
        <v>4.8109965635738883E-2</v>
      </c>
      <c r="AV86" s="20">
        <f t="shared" si="99"/>
        <v>76.748867639657774</v>
      </c>
      <c r="AW86" s="30">
        <f t="shared" si="100"/>
        <v>2.2042350220423501E-2</v>
      </c>
      <c r="AX86" s="4">
        <v>78</v>
      </c>
      <c r="AY86">
        <f t="shared" si="132"/>
        <v>-1</v>
      </c>
      <c r="AZ86">
        <f t="shared" si="101"/>
        <v>-1.2658227848101222E-2</v>
      </c>
      <c r="BA86" s="20">
        <f t="shared" si="102"/>
        <v>19.627579265223954</v>
      </c>
      <c r="BB86" s="30">
        <f t="shared" si="103"/>
        <v>5.6370600563706002E-3</v>
      </c>
      <c r="BC86" s="16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16">
        <f t="shared" si="104"/>
        <v>366</v>
      </c>
      <c r="BE86" s="30">
        <f t="shared" si="105"/>
        <v>0.1013008580127317</v>
      </c>
      <c r="BF86" s="20">
        <f t="shared" si="106"/>
        <v>1001.2581781580271</v>
      </c>
      <c r="BG86" s="20">
        <f t="shared" si="107"/>
        <v>0.28756233287562333</v>
      </c>
      <c r="BH86" s="26">
        <v>1414</v>
      </c>
      <c r="BI86">
        <f t="shared" si="108"/>
        <v>49</v>
      </c>
      <c r="BJ86" s="4">
        <v>6104</v>
      </c>
      <c r="BK86">
        <f t="shared" si="109"/>
        <v>190</v>
      </c>
      <c r="BL86" s="4">
        <v>4487</v>
      </c>
      <c r="BM86">
        <f t="shared" si="110"/>
        <v>106</v>
      </c>
      <c r="BN86" s="4">
        <v>1546</v>
      </c>
      <c r="BO86">
        <f t="shared" si="111"/>
        <v>26</v>
      </c>
      <c r="BP86" s="4">
        <v>286</v>
      </c>
      <c r="BQ86">
        <f t="shared" si="112"/>
        <v>3</v>
      </c>
      <c r="BR86" s="9">
        <v>6</v>
      </c>
      <c r="BS86" s="15">
        <f t="shared" si="113"/>
        <v>1</v>
      </c>
      <c r="BT86" s="9">
        <v>25</v>
      </c>
      <c r="BU86" s="15">
        <f t="shared" si="114"/>
        <v>0</v>
      </c>
      <c r="BV86" s="9">
        <v>68</v>
      </c>
      <c r="BW86" s="15">
        <f t="shared" si="115"/>
        <v>1</v>
      </c>
      <c r="BX86" s="9">
        <v>162</v>
      </c>
      <c r="BY86" s="15">
        <f t="shared" si="116"/>
        <v>3</v>
      </c>
      <c r="BZ86" s="12">
        <v>83</v>
      </c>
      <c r="CA86" s="16">
        <f t="shared" si="117"/>
        <v>3</v>
      </c>
    </row>
    <row r="87" spans="1:79">
      <c r="A87" s="1">
        <v>43984</v>
      </c>
      <c r="B87">
        <v>43984</v>
      </c>
      <c r="C87" s="4">
        <v>14095</v>
      </c>
      <c r="D87">
        <f t="shared" si="118"/>
        <v>258</v>
      </c>
      <c r="E87" s="4">
        <v>352</v>
      </c>
      <c r="F87">
        <f t="shared" si="126"/>
        <v>8</v>
      </c>
      <c r="G87" s="4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5">
        <v>69483</v>
      </c>
      <c r="W87">
        <f t="shared" si="128"/>
        <v>848</v>
      </c>
      <c r="X87">
        <f t="shared" si="86"/>
        <v>-57</v>
      </c>
      <c r="Y87" s="20">
        <f t="shared" si="87"/>
        <v>17484.398590840461</v>
      </c>
      <c r="Z87" s="4">
        <v>53000</v>
      </c>
      <c r="AA87">
        <f t="shared" si="133"/>
        <v>572</v>
      </c>
      <c r="AB87" s="17">
        <f t="shared" si="88"/>
        <v>0.76277650648360029</v>
      </c>
      <c r="AC87" s="16">
        <f t="shared" si="89"/>
        <v>18</v>
      </c>
      <c r="AD87">
        <f t="shared" si="129"/>
        <v>16483</v>
      </c>
      <c r="AE87">
        <f t="shared" si="134"/>
        <v>276</v>
      </c>
      <c r="AF87" s="17">
        <f t="shared" si="90"/>
        <v>0.23722349351639971</v>
      </c>
      <c r="AG87" s="16">
        <f t="shared" si="91"/>
        <v>-75</v>
      </c>
      <c r="AH87" s="20">
        <f t="shared" si="92"/>
        <v>0.32547169811320753</v>
      </c>
      <c r="AI87" s="20">
        <f t="shared" si="93"/>
        <v>4147.7101157523903</v>
      </c>
      <c r="AJ87" s="4">
        <v>3240</v>
      </c>
      <c r="AK87">
        <f t="shared" si="135"/>
        <v>223</v>
      </c>
      <c r="AL87">
        <f t="shared" si="94"/>
        <v>7.3914484587338514E-2</v>
      </c>
      <c r="AM87" s="20">
        <f t="shared" si="95"/>
        <v>815.29944640161045</v>
      </c>
      <c r="AN87" s="20">
        <f t="shared" si="96"/>
        <v>0.22986874778290173</v>
      </c>
      <c r="AO87" s="4">
        <v>598</v>
      </c>
      <c r="AP87">
        <f t="shared" si="136"/>
        <v>19</v>
      </c>
      <c r="AQ87">
        <f t="shared" si="130"/>
        <v>3.2815198618307395E-2</v>
      </c>
      <c r="AR87" s="20">
        <f t="shared" si="97"/>
        <v>150.47810770005032</v>
      </c>
      <c r="AS87" s="4">
        <v>314</v>
      </c>
      <c r="AT87">
        <f t="shared" si="131"/>
        <v>9</v>
      </c>
      <c r="AU87">
        <f t="shared" si="98"/>
        <v>2.9508196721311553E-2</v>
      </c>
      <c r="AV87" s="20">
        <f t="shared" si="99"/>
        <v>79.013588324106692</v>
      </c>
      <c r="AW87" s="30">
        <f t="shared" si="100"/>
        <v>2.2277403334515784E-2</v>
      </c>
      <c r="AX87" s="4">
        <v>77</v>
      </c>
      <c r="AY87">
        <f t="shared" si="132"/>
        <v>-1</v>
      </c>
      <c r="AZ87">
        <f t="shared" si="101"/>
        <v>-1.2820512820512775E-2</v>
      </c>
      <c r="BA87" s="20">
        <f t="shared" si="102"/>
        <v>19.375943633618519</v>
      </c>
      <c r="BB87" s="30">
        <f t="shared" si="103"/>
        <v>5.4629301170627878E-3</v>
      </c>
      <c r="BC87" s="16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16">
        <f t="shared" si="104"/>
        <v>250</v>
      </c>
      <c r="BE87" s="30">
        <f t="shared" si="105"/>
        <v>6.2829856747926627E-2</v>
      </c>
      <c r="BF87" s="20">
        <f t="shared" si="106"/>
        <v>1064.1670860593861</v>
      </c>
      <c r="BG87" s="20">
        <f t="shared" si="107"/>
        <v>0.30003547357218874</v>
      </c>
      <c r="BH87" s="26">
        <v>1443</v>
      </c>
      <c r="BI87">
        <f t="shared" si="108"/>
        <v>29</v>
      </c>
      <c r="BJ87" s="4">
        <v>6219</v>
      </c>
      <c r="BK87">
        <f t="shared" si="109"/>
        <v>115</v>
      </c>
      <c r="BL87" s="4">
        <v>4560</v>
      </c>
      <c r="BM87">
        <f t="shared" si="110"/>
        <v>73</v>
      </c>
      <c r="BN87" s="4">
        <v>1574</v>
      </c>
      <c r="BO87">
        <f t="shared" si="111"/>
        <v>28</v>
      </c>
      <c r="BP87" s="4">
        <v>299</v>
      </c>
      <c r="BQ87">
        <f t="shared" si="112"/>
        <v>13</v>
      </c>
      <c r="BR87" s="9">
        <v>6</v>
      </c>
      <c r="BS87" s="15">
        <f t="shared" si="113"/>
        <v>0</v>
      </c>
      <c r="BT87" s="9">
        <v>26</v>
      </c>
      <c r="BU87" s="15">
        <f t="shared" si="114"/>
        <v>1</v>
      </c>
      <c r="BV87" s="9">
        <v>69</v>
      </c>
      <c r="BW87" s="15">
        <f t="shared" si="115"/>
        <v>1</v>
      </c>
      <c r="BX87" s="9">
        <v>164</v>
      </c>
      <c r="BY87" s="15">
        <f t="shared" si="116"/>
        <v>2</v>
      </c>
      <c r="BZ87" s="12">
        <v>87</v>
      </c>
      <c r="CA87" s="16">
        <f t="shared" si="117"/>
        <v>4</v>
      </c>
    </row>
    <row r="88" spans="1:79">
      <c r="A88" s="1">
        <v>43985</v>
      </c>
      <c r="B88">
        <v>43985</v>
      </c>
      <c r="C88" s="4">
        <v>14609</v>
      </c>
      <c r="D88">
        <f t="shared" si="118"/>
        <v>514</v>
      </c>
      <c r="E88" s="4">
        <v>357</v>
      </c>
      <c r="F88">
        <f t="shared" si="126"/>
        <v>5</v>
      </c>
      <c r="G88" s="4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5">
        <v>71139</v>
      </c>
      <c r="W88">
        <f t="shared" si="128"/>
        <v>1656</v>
      </c>
      <c r="X88">
        <f t="shared" si="86"/>
        <v>808</v>
      </c>
      <c r="Y88" s="20">
        <f t="shared" si="87"/>
        <v>17901.107196779063</v>
      </c>
      <c r="Z88" s="4">
        <v>54105</v>
      </c>
      <c r="AA88">
        <f t="shared" si="133"/>
        <v>1105</v>
      </c>
      <c r="AB88" s="17">
        <f t="shared" si="88"/>
        <v>0.76055328300931979</v>
      </c>
      <c r="AC88" s="16">
        <f t="shared" si="89"/>
        <v>533</v>
      </c>
      <c r="AD88">
        <f t="shared" si="129"/>
        <v>17034</v>
      </c>
      <c r="AE88">
        <f t="shared" si="134"/>
        <v>551</v>
      </c>
      <c r="AF88" s="17">
        <f t="shared" si="90"/>
        <v>0.23944671699068021</v>
      </c>
      <c r="AG88" s="16">
        <f t="shared" si="91"/>
        <v>275</v>
      </c>
      <c r="AH88" s="20">
        <f t="shared" si="92"/>
        <v>0.3327294685990338</v>
      </c>
      <c r="AI88" s="20">
        <f t="shared" si="93"/>
        <v>4286.3613487669854</v>
      </c>
      <c r="AJ88" s="4">
        <v>3741</v>
      </c>
      <c r="AK88">
        <f t="shared" si="135"/>
        <v>501</v>
      </c>
      <c r="AL88">
        <f t="shared" si="94"/>
        <v>0.15462962962962967</v>
      </c>
      <c r="AM88" s="20">
        <f t="shared" si="95"/>
        <v>941.36889783593347</v>
      </c>
      <c r="AN88" s="20">
        <f t="shared" si="96"/>
        <v>0.25607502224656031</v>
      </c>
      <c r="AO88" s="4">
        <v>590</v>
      </c>
      <c r="AP88">
        <f t="shared" si="136"/>
        <v>-8</v>
      </c>
      <c r="AQ88">
        <f t="shared" si="130"/>
        <v>-1.3377926421404673E-2</v>
      </c>
      <c r="AR88" s="20">
        <f t="shared" si="97"/>
        <v>148.46502264720684</v>
      </c>
      <c r="AS88" s="4">
        <v>327</v>
      </c>
      <c r="AT88">
        <f t="shared" si="131"/>
        <v>13</v>
      </c>
      <c r="AU88">
        <f t="shared" si="98"/>
        <v>4.140127388535042E-2</v>
      </c>
      <c r="AV88" s="20">
        <f t="shared" si="99"/>
        <v>82.284851534977349</v>
      </c>
      <c r="AW88" s="30">
        <f t="shared" si="100"/>
        <v>2.2383462249298377E-2</v>
      </c>
      <c r="AX88" s="4">
        <v>75</v>
      </c>
      <c r="AY88">
        <f t="shared" si="132"/>
        <v>-2</v>
      </c>
      <c r="AZ88">
        <f t="shared" si="101"/>
        <v>-2.5974025974025983E-2</v>
      </c>
      <c r="BA88" s="20">
        <f t="shared" si="102"/>
        <v>18.872672370407649</v>
      </c>
      <c r="BB88" s="30">
        <f t="shared" si="103"/>
        <v>5.1338216168115543E-3</v>
      </c>
      <c r="BC88" s="16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16">
        <f t="shared" si="104"/>
        <v>504</v>
      </c>
      <c r="BE88" s="30">
        <f t="shared" si="105"/>
        <v>0.11917711042799706</v>
      </c>
      <c r="BF88" s="20">
        <f t="shared" si="106"/>
        <v>1190.9914443885255</v>
      </c>
      <c r="BG88" s="20">
        <f t="shared" si="107"/>
        <v>0.32397836949825448</v>
      </c>
      <c r="BH88" s="26">
        <v>1505</v>
      </c>
      <c r="BI88">
        <f t="shared" si="108"/>
        <v>62</v>
      </c>
      <c r="BJ88" s="4">
        <v>6436</v>
      </c>
      <c r="BK88">
        <f t="shared" si="109"/>
        <v>217</v>
      </c>
      <c r="BL88" s="4">
        <v>4726</v>
      </c>
      <c r="BM88">
        <f t="shared" si="110"/>
        <v>166</v>
      </c>
      <c r="BN88" s="4">
        <v>1633</v>
      </c>
      <c r="BO88">
        <f t="shared" si="111"/>
        <v>59</v>
      </c>
      <c r="BP88" s="4">
        <v>309</v>
      </c>
      <c r="BQ88">
        <f t="shared" si="112"/>
        <v>10</v>
      </c>
      <c r="BR88" s="9">
        <v>6</v>
      </c>
      <c r="BS88" s="15">
        <f t="shared" si="113"/>
        <v>0</v>
      </c>
      <c r="BT88" s="9">
        <v>26</v>
      </c>
      <c r="BU88" s="15">
        <f t="shared" si="114"/>
        <v>0</v>
      </c>
      <c r="BV88" s="9">
        <v>70</v>
      </c>
      <c r="BW88" s="15">
        <f t="shared" si="115"/>
        <v>1</v>
      </c>
      <c r="BX88" s="9">
        <v>167</v>
      </c>
      <c r="BY88" s="15">
        <f t="shared" si="116"/>
        <v>3</v>
      </c>
      <c r="BZ88" s="12">
        <v>88</v>
      </c>
      <c r="CA88" s="16">
        <f t="shared" si="117"/>
        <v>1</v>
      </c>
    </row>
    <row r="89" spans="1:79">
      <c r="A89" s="1">
        <v>43986</v>
      </c>
      <c r="B89">
        <v>43986</v>
      </c>
      <c r="C89" s="4">
        <v>15044</v>
      </c>
      <c r="D89">
        <f t="shared" si="118"/>
        <v>435</v>
      </c>
      <c r="E89" s="4">
        <v>363</v>
      </c>
      <c r="F89">
        <f t="shared" si="126"/>
        <v>6</v>
      </c>
      <c r="G89" s="4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5">
        <v>72697</v>
      </c>
      <c r="W89">
        <f t="shared" si="128"/>
        <v>1558</v>
      </c>
      <c r="X89">
        <f t="shared" si="86"/>
        <v>-98</v>
      </c>
      <c r="Y89" s="20">
        <f t="shared" si="87"/>
        <v>18293.155510820332</v>
      </c>
      <c r="Z89" s="4">
        <v>55201</v>
      </c>
      <c r="AA89">
        <f t="shared" si="133"/>
        <v>1096</v>
      </c>
      <c r="AB89" s="17">
        <f t="shared" si="88"/>
        <v>0.75932982103800706</v>
      </c>
      <c r="AC89" s="16">
        <f t="shared" si="89"/>
        <v>-9</v>
      </c>
      <c r="AD89">
        <f t="shared" si="129"/>
        <v>17496</v>
      </c>
      <c r="AE89">
        <f t="shared" si="134"/>
        <v>462</v>
      </c>
      <c r="AF89" s="17">
        <f t="shared" si="90"/>
        <v>0.24067017896199294</v>
      </c>
      <c r="AG89" s="16">
        <f t="shared" si="91"/>
        <v>-89</v>
      </c>
      <c r="AH89" s="20">
        <f t="shared" si="92"/>
        <v>0.29653401797175866</v>
      </c>
      <c r="AI89" s="20">
        <f t="shared" si="93"/>
        <v>4402.6170105686961</v>
      </c>
      <c r="AJ89" s="4">
        <v>4092</v>
      </c>
      <c r="AK89">
        <f t="shared" si="135"/>
        <v>351</v>
      </c>
      <c r="AL89">
        <f t="shared" si="94"/>
        <v>9.3825180433039224E-2</v>
      </c>
      <c r="AM89" s="20">
        <f t="shared" si="95"/>
        <v>1029.6930045294414</v>
      </c>
      <c r="AN89" s="20">
        <f t="shared" si="96"/>
        <v>0.27200212709385801</v>
      </c>
      <c r="AO89" s="4">
        <v>572</v>
      </c>
      <c r="AP89">
        <f t="shared" si="136"/>
        <v>-18</v>
      </c>
      <c r="AQ89">
        <f t="shared" si="130"/>
        <v>-3.050847457627115E-2</v>
      </c>
      <c r="AR89" s="20">
        <f t="shared" si="97"/>
        <v>143.935581278309</v>
      </c>
      <c r="AS89" s="4">
        <v>321</v>
      </c>
      <c r="AT89">
        <f t="shared" si="131"/>
        <v>-6</v>
      </c>
      <c r="AU89">
        <f t="shared" si="98"/>
        <v>-1.834862385321101E-2</v>
      </c>
      <c r="AV89" s="20">
        <f t="shared" si="99"/>
        <v>80.775037745344733</v>
      </c>
      <c r="AW89" s="30">
        <f t="shared" si="100"/>
        <v>2.1337410263227864E-2</v>
      </c>
      <c r="AX89" s="4">
        <v>77</v>
      </c>
      <c r="AY89">
        <f t="shared" si="132"/>
        <v>2</v>
      </c>
      <c r="AZ89">
        <f t="shared" si="101"/>
        <v>2.6666666666666616E-2</v>
      </c>
      <c r="BA89" s="20">
        <f t="shared" si="102"/>
        <v>19.375943633618519</v>
      </c>
      <c r="BB89" s="30">
        <f t="shared" si="103"/>
        <v>5.1183195958521667E-3</v>
      </c>
      <c r="BC89" s="16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16">
        <f t="shared" si="104"/>
        <v>329</v>
      </c>
      <c r="BE89" s="30">
        <f t="shared" si="105"/>
        <v>6.9511937460384532E-2</v>
      </c>
      <c r="BF89" s="20">
        <f t="shared" si="106"/>
        <v>1273.7795671867136</v>
      </c>
      <c r="BG89" s="20">
        <f t="shared" si="107"/>
        <v>0.33647965966498272</v>
      </c>
      <c r="BH89" s="26">
        <v>1565</v>
      </c>
      <c r="BI89">
        <f t="shared" si="108"/>
        <v>60</v>
      </c>
      <c r="BJ89" s="4">
        <v>6632</v>
      </c>
      <c r="BK89">
        <f t="shared" si="109"/>
        <v>196</v>
      </c>
      <c r="BL89" s="4">
        <v>4853</v>
      </c>
      <c r="BM89">
        <f t="shared" si="110"/>
        <v>127</v>
      </c>
      <c r="BN89" s="4">
        <v>1674</v>
      </c>
      <c r="BO89">
        <f t="shared" si="111"/>
        <v>41</v>
      </c>
      <c r="BP89" s="4">
        <v>320</v>
      </c>
      <c r="BQ89">
        <f t="shared" si="112"/>
        <v>11</v>
      </c>
      <c r="BR89" s="9">
        <v>6</v>
      </c>
      <c r="BS89" s="15">
        <f t="shared" si="113"/>
        <v>0</v>
      </c>
      <c r="BT89" s="9">
        <v>26</v>
      </c>
      <c r="BU89" s="15">
        <f t="shared" si="114"/>
        <v>0</v>
      </c>
      <c r="BV89" s="9">
        <v>71</v>
      </c>
      <c r="BW89" s="15">
        <f t="shared" si="115"/>
        <v>1</v>
      </c>
      <c r="BX89" s="9">
        <v>172</v>
      </c>
      <c r="BY89" s="15">
        <f t="shared" si="116"/>
        <v>5</v>
      </c>
      <c r="BZ89" s="12">
        <v>88</v>
      </c>
      <c r="CA89" s="16">
        <f t="shared" si="117"/>
        <v>0</v>
      </c>
    </row>
    <row r="90" spans="1:79">
      <c r="A90" s="1">
        <v>43987</v>
      </c>
      <c r="B90">
        <v>43987</v>
      </c>
      <c r="C90" s="4">
        <v>15463</v>
      </c>
      <c r="D90">
        <f t="shared" ref="D90:D98" si="139">IFERROR(C90-C89,"")</f>
        <v>419</v>
      </c>
      <c r="E90" s="4">
        <v>370</v>
      </c>
      <c r="F90">
        <f t="shared" si="126"/>
        <v>7</v>
      </c>
      <c r="G90" s="4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5">
        <v>74231</v>
      </c>
      <c r="W90">
        <f t="shared" si="128"/>
        <v>1534</v>
      </c>
      <c r="X90">
        <f t="shared" si="86"/>
        <v>-24</v>
      </c>
      <c r="Y90" s="20">
        <f t="shared" si="87"/>
        <v>18679.164569703069</v>
      </c>
      <c r="Z90" s="4">
        <v>56277</v>
      </c>
      <c r="AA90">
        <f t="shared" si="133"/>
        <v>1076</v>
      </c>
      <c r="AB90" s="17">
        <f t="shared" si="88"/>
        <v>0.75813339440395522</v>
      </c>
      <c r="AC90" s="16">
        <f t="shared" si="89"/>
        <v>-20</v>
      </c>
      <c r="AD90">
        <f t="shared" si="129"/>
        <v>17954</v>
      </c>
      <c r="AE90">
        <f t="shared" si="134"/>
        <v>458</v>
      </c>
      <c r="AF90" s="17">
        <f t="shared" si="90"/>
        <v>0.24186660559604478</v>
      </c>
      <c r="AG90" s="16">
        <f t="shared" si="91"/>
        <v>-4</v>
      </c>
      <c r="AH90" s="20">
        <f t="shared" si="92"/>
        <v>0.29856584093872229</v>
      </c>
      <c r="AI90" s="20">
        <f t="shared" si="93"/>
        <v>4517.8661298439856</v>
      </c>
      <c r="AJ90" s="4">
        <v>4357</v>
      </c>
      <c r="AK90">
        <f t="shared" si="135"/>
        <v>265</v>
      </c>
      <c r="AL90">
        <f t="shared" si="94"/>
        <v>6.4760508308895348E-2</v>
      </c>
      <c r="AM90" s="20">
        <f t="shared" si="95"/>
        <v>1096.3764469048817</v>
      </c>
      <c r="AN90" s="20">
        <f t="shared" si="96"/>
        <v>0.28176938498350901</v>
      </c>
      <c r="AO90" s="4">
        <v>607</v>
      </c>
      <c r="AP90">
        <f t="shared" si="136"/>
        <v>35</v>
      </c>
      <c r="AQ90">
        <f t="shared" si="130"/>
        <v>6.1188811188811254E-2</v>
      </c>
      <c r="AR90" s="20">
        <f t="shared" si="97"/>
        <v>152.74282838449923</v>
      </c>
      <c r="AS90" s="4">
        <v>333</v>
      </c>
      <c r="AT90">
        <f t="shared" si="131"/>
        <v>12</v>
      </c>
      <c r="AU90">
        <f t="shared" si="98"/>
        <v>3.7383177570093462E-2</v>
      </c>
      <c r="AV90" s="20">
        <f t="shared" si="99"/>
        <v>83.794665324609966</v>
      </c>
      <c r="AW90" s="30">
        <f t="shared" si="100"/>
        <v>2.1535277759813749E-2</v>
      </c>
      <c r="AX90" s="4">
        <v>77</v>
      </c>
      <c r="AY90">
        <f t="shared" si="132"/>
        <v>0</v>
      </c>
      <c r="AZ90">
        <f t="shared" si="101"/>
        <v>0</v>
      </c>
      <c r="BA90" s="20">
        <f t="shared" si="102"/>
        <v>19.375943633618519</v>
      </c>
      <c r="BB90" s="30">
        <f t="shared" si="103"/>
        <v>4.9796287913082844E-3</v>
      </c>
      <c r="BC90" s="16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16">
        <f t="shared" si="104"/>
        <v>312</v>
      </c>
      <c r="BE90" s="30">
        <f t="shared" si="105"/>
        <v>6.1635717107862531E-2</v>
      </c>
      <c r="BF90" s="20">
        <f t="shared" si="106"/>
        <v>1352.2898842476095</v>
      </c>
      <c r="BG90" s="20">
        <f t="shared" si="107"/>
        <v>0.34753928733104833</v>
      </c>
      <c r="BH90" s="26">
        <v>1625</v>
      </c>
      <c r="BI90">
        <f t="shared" si="108"/>
        <v>60</v>
      </c>
      <c r="BJ90" s="4">
        <v>6796</v>
      </c>
      <c r="BK90">
        <f t="shared" si="109"/>
        <v>164</v>
      </c>
      <c r="BL90" s="4">
        <v>4991</v>
      </c>
      <c r="BM90">
        <f t="shared" si="110"/>
        <v>138</v>
      </c>
      <c r="BN90" s="4">
        <v>1725</v>
      </c>
      <c r="BO90">
        <f t="shared" si="111"/>
        <v>51</v>
      </c>
      <c r="BP90" s="4">
        <v>326</v>
      </c>
      <c r="BQ90">
        <f t="shared" si="112"/>
        <v>6</v>
      </c>
      <c r="BR90" s="9">
        <v>6</v>
      </c>
      <c r="BS90" s="15">
        <f t="shared" si="113"/>
        <v>0</v>
      </c>
      <c r="BT90" s="9">
        <v>27</v>
      </c>
      <c r="BU90" s="15">
        <f t="shared" si="114"/>
        <v>1</v>
      </c>
      <c r="BV90" s="9">
        <v>72</v>
      </c>
      <c r="BW90" s="15">
        <f t="shared" si="115"/>
        <v>1</v>
      </c>
      <c r="BX90" s="9">
        <v>174</v>
      </c>
      <c r="BY90" s="15">
        <f t="shared" si="116"/>
        <v>2</v>
      </c>
      <c r="BZ90" s="12">
        <v>91</v>
      </c>
      <c r="CA90" s="16">
        <f t="shared" si="117"/>
        <v>3</v>
      </c>
    </row>
    <row r="91" spans="1:79">
      <c r="A91" s="1">
        <v>43988</v>
      </c>
      <c r="B91">
        <v>43988</v>
      </c>
      <c r="C91" s="4">
        <v>16004</v>
      </c>
      <c r="D91">
        <f t="shared" si="139"/>
        <v>541</v>
      </c>
      <c r="E91" s="4">
        <v>386</v>
      </c>
      <c r="F91">
        <f t="shared" si="126"/>
        <v>16</v>
      </c>
      <c r="G91" s="4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5">
        <v>76003</v>
      </c>
      <c r="W91">
        <f t="shared" si="128"/>
        <v>1772</v>
      </c>
      <c r="X91">
        <f t="shared" si="86"/>
        <v>238</v>
      </c>
      <c r="Y91" s="20">
        <f t="shared" si="87"/>
        <v>19125.062908907901</v>
      </c>
      <c r="Z91" s="4">
        <v>57480</v>
      </c>
      <c r="AA91">
        <f t="shared" si="133"/>
        <v>1203</v>
      </c>
      <c r="AB91" s="17">
        <f t="shared" si="88"/>
        <v>0.75628593608147043</v>
      </c>
      <c r="AC91" s="16">
        <f t="shared" si="89"/>
        <v>127</v>
      </c>
      <c r="AD91">
        <f t="shared" si="129"/>
        <v>18523</v>
      </c>
      <c r="AE91">
        <f t="shared" si="134"/>
        <v>569</v>
      </c>
      <c r="AF91" s="17">
        <f t="shared" si="90"/>
        <v>0.24371406391852954</v>
      </c>
      <c r="AG91" s="16">
        <f t="shared" si="91"/>
        <v>111</v>
      </c>
      <c r="AH91" s="20">
        <f t="shared" si="92"/>
        <v>0.32110609480812641</v>
      </c>
      <c r="AI91" s="20">
        <f t="shared" si="93"/>
        <v>4661.0468042274788</v>
      </c>
      <c r="AJ91" s="4">
        <v>4472</v>
      </c>
      <c r="AK91">
        <f t="shared" si="135"/>
        <v>115</v>
      </c>
      <c r="AL91">
        <f t="shared" si="94"/>
        <v>2.6394308010098788E-2</v>
      </c>
      <c r="AM91" s="20">
        <f t="shared" si="95"/>
        <v>1125.3145445395066</v>
      </c>
      <c r="AN91" s="20">
        <f t="shared" si="96"/>
        <v>0.27943014246438391</v>
      </c>
      <c r="AO91" s="4">
        <v>623</v>
      </c>
      <c r="AP91">
        <f t="shared" si="136"/>
        <v>16</v>
      </c>
      <c r="AQ91">
        <f t="shared" si="130"/>
        <v>2.6359143327841839E-2</v>
      </c>
      <c r="AR91" s="20">
        <f t="shared" si="97"/>
        <v>156.76899849018619</v>
      </c>
      <c r="AS91" s="4">
        <v>323</v>
      </c>
      <c r="AT91">
        <f t="shared" si="131"/>
        <v>-10</v>
      </c>
      <c r="AU91">
        <f t="shared" si="98"/>
        <v>-3.0030030030030019E-2</v>
      </c>
      <c r="AV91" s="20">
        <f t="shared" si="99"/>
        <v>81.27830900855561</v>
      </c>
      <c r="AW91" s="30">
        <f t="shared" si="100"/>
        <v>2.0182454386403398E-2</v>
      </c>
      <c r="AX91" s="4">
        <v>82</v>
      </c>
      <c r="AY91">
        <f t="shared" si="132"/>
        <v>5</v>
      </c>
      <c r="AZ91">
        <f t="shared" si="101"/>
        <v>6.4935064935064846E-2</v>
      </c>
      <c r="BA91" s="20">
        <f t="shared" si="102"/>
        <v>20.634121791645697</v>
      </c>
      <c r="BB91" s="30">
        <f t="shared" si="103"/>
        <v>5.1237190702324419E-3</v>
      </c>
      <c r="BC91" s="16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16">
        <f t="shared" si="104"/>
        <v>126</v>
      </c>
      <c r="BE91" s="30">
        <f t="shared" si="105"/>
        <v>2.3446222553033191E-2</v>
      </c>
      <c r="BF91" s="20">
        <f t="shared" si="106"/>
        <v>1383.9959738298942</v>
      </c>
      <c r="BG91" s="20">
        <f t="shared" si="107"/>
        <v>0.34366408397900527</v>
      </c>
      <c r="BH91" s="26">
        <v>1724</v>
      </c>
      <c r="BI91">
        <f t="shared" si="108"/>
        <v>99</v>
      </c>
      <c r="BJ91" s="4">
        <v>7043</v>
      </c>
      <c r="BK91">
        <f t="shared" si="109"/>
        <v>247</v>
      </c>
      <c r="BL91" s="4">
        <v>5131</v>
      </c>
      <c r="BM91">
        <f t="shared" si="110"/>
        <v>140</v>
      </c>
      <c r="BN91" s="4">
        <v>1769</v>
      </c>
      <c r="BO91">
        <f t="shared" si="111"/>
        <v>44</v>
      </c>
      <c r="BP91" s="4">
        <v>337</v>
      </c>
      <c r="BQ91">
        <f t="shared" si="112"/>
        <v>11</v>
      </c>
      <c r="BR91" s="9">
        <v>7</v>
      </c>
      <c r="BS91" s="15">
        <f t="shared" si="113"/>
        <v>1</v>
      </c>
      <c r="BT91" s="9">
        <v>27</v>
      </c>
      <c r="BU91" s="15">
        <f t="shared" si="114"/>
        <v>0</v>
      </c>
      <c r="BV91" s="9">
        <v>74</v>
      </c>
      <c r="BW91" s="15">
        <f t="shared" si="115"/>
        <v>2</v>
      </c>
      <c r="BX91" s="9">
        <v>182</v>
      </c>
      <c r="BY91" s="15">
        <f t="shared" si="116"/>
        <v>8</v>
      </c>
      <c r="BZ91" s="12">
        <v>96</v>
      </c>
      <c r="CA91" s="16">
        <f t="shared" si="117"/>
        <v>5</v>
      </c>
    </row>
    <row r="92" spans="1:79">
      <c r="A92" s="1">
        <v>43989</v>
      </c>
      <c r="B92">
        <v>43989</v>
      </c>
      <c r="C92" s="4">
        <v>16425</v>
      </c>
      <c r="D92">
        <f t="shared" si="139"/>
        <v>421</v>
      </c>
      <c r="E92" s="4">
        <v>393</v>
      </c>
      <c r="F92">
        <f t="shared" si="126"/>
        <v>7</v>
      </c>
      <c r="G92" s="4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5">
        <v>77592</v>
      </c>
      <c r="W92">
        <f t="shared" si="128"/>
        <v>1589</v>
      </c>
      <c r="X92">
        <f t="shared" si="86"/>
        <v>-183</v>
      </c>
      <c r="Y92" s="20">
        <f t="shared" si="87"/>
        <v>19524.911927528938</v>
      </c>
      <c r="Z92" s="4">
        <v>58632</v>
      </c>
      <c r="AA92">
        <f t="shared" si="133"/>
        <v>1152</v>
      </c>
      <c r="AB92" s="17">
        <f t="shared" si="88"/>
        <v>0.75564491184658211</v>
      </c>
      <c r="AC92" s="16">
        <f t="shared" si="89"/>
        <v>-51</v>
      </c>
      <c r="AD92">
        <f t="shared" si="129"/>
        <v>18960</v>
      </c>
      <c r="AE92">
        <f t="shared" si="134"/>
        <v>437</v>
      </c>
      <c r="AF92" s="17">
        <f t="shared" si="90"/>
        <v>0.24435508815341789</v>
      </c>
      <c r="AG92" s="16">
        <f t="shared" si="91"/>
        <v>-132</v>
      </c>
      <c r="AH92" s="20">
        <f t="shared" si="92"/>
        <v>0.27501573316551292</v>
      </c>
      <c r="AI92" s="20">
        <f t="shared" si="93"/>
        <v>4771.0115752390539</v>
      </c>
      <c r="AJ92" s="4">
        <v>4726</v>
      </c>
      <c r="AK92">
        <f t="shared" si="135"/>
        <v>254</v>
      </c>
      <c r="AL92">
        <f t="shared" si="94"/>
        <v>5.6797853309481283E-2</v>
      </c>
      <c r="AM92" s="20">
        <f t="shared" si="95"/>
        <v>1189.2299949672872</v>
      </c>
      <c r="AN92" s="20">
        <f t="shared" si="96"/>
        <v>0.28773211567732115</v>
      </c>
      <c r="AO92" s="4">
        <v>667</v>
      </c>
      <c r="AP92">
        <f t="shared" si="136"/>
        <v>44</v>
      </c>
      <c r="AQ92">
        <f t="shared" si="130"/>
        <v>7.0626003210272792E-2</v>
      </c>
      <c r="AR92" s="20">
        <f t="shared" si="97"/>
        <v>167.84096628082537</v>
      </c>
      <c r="AS92" s="4">
        <v>337</v>
      </c>
      <c r="AT92">
        <f t="shared" si="131"/>
        <v>14</v>
      </c>
      <c r="AU92">
        <f t="shared" si="98"/>
        <v>4.334365325077405E-2</v>
      </c>
      <c r="AV92" s="20">
        <f t="shared" si="99"/>
        <v>84.801207851031705</v>
      </c>
      <c r="AW92" s="30">
        <f t="shared" si="100"/>
        <v>2.0517503805175037E-2</v>
      </c>
      <c r="AX92" s="4">
        <v>84</v>
      </c>
      <c r="AY92">
        <f t="shared" si="132"/>
        <v>2</v>
      </c>
      <c r="AZ92">
        <f t="shared" si="101"/>
        <v>2.4390243902439046E-2</v>
      </c>
      <c r="BA92" s="20">
        <f t="shared" si="102"/>
        <v>21.137393054856567</v>
      </c>
      <c r="BB92" s="30">
        <f t="shared" si="103"/>
        <v>5.1141552511415524E-3</v>
      </c>
      <c r="BC92" s="16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16">
        <f t="shared" si="104"/>
        <v>314</v>
      </c>
      <c r="BE92" s="30">
        <f t="shared" si="105"/>
        <v>5.7090909090909081E-2</v>
      </c>
      <c r="BF92" s="20">
        <f t="shared" si="106"/>
        <v>1463.0095621540008</v>
      </c>
      <c r="BG92" s="20">
        <f t="shared" si="107"/>
        <v>0.35397260273972603</v>
      </c>
      <c r="BH92" s="26">
        <v>1785</v>
      </c>
      <c r="BI92">
        <f t="shared" si="108"/>
        <v>61</v>
      </c>
      <c r="BJ92" s="4">
        <v>7219</v>
      </c>
      <c r="BK92">
        <f t="shared" si="109"/>
        <v>176</v>
      </c>
      <c r="BL92" s="4">
        <v>5253</v>
      </c>
      <c r="BM92">
        <f t="shared" si="110"/>
        <v>122</v>
      </c>
      <c r="BN92" s="4">
        <v>1817</v>
      </c>
      <c r="BO92">
        <f t="shared" si="111"/>
        <v>48</v>
      </c>
      <c r="BP92" s="4">
        <v>351</v>
      </c>
      <c r="BQ92">
        <f t="shared" si="112"/>
        <v>14</v>
      </c>
      <c r="BR92" s="9">
        <v>7</v>
      </c>
      <c r="BS92" s="15">
        <f t="shared" si="113"/>
        <v>0</v>
      </c>
      <c r="BT92" s="9">
        <v>27</v>
      </c>
      <c r="BU92" s="15">
        <f t="shared" si="114"/>
        <v>0</v>
      </c>
      <c r="BV92" s="9">
        <v>75</v>
      </c>
      <c r="BW92" s="15">
        <f t="shared" si="115"/>
        <v>1</v>
      </c>
      <c r="BX92" s="9">
        <v>187</v>
      </c>
      <c r="BY92" s="15">
        <f t="shared" si="116"/>
        <v>5</v>
      </c>
      <c r="BZ92" s="12">
        <v>97</v>
      </c>
      <c r="CA92" s="16">
        <f t="shared" si="117"/>
        <v>1</v>
      </c>
    </row>
    <row r="93" spans="1:79">
      <c r="A93" s="1">
        <v>43990</v>
      </c>
      <c r="B93">
        <v>43990</v>
      </c>
      <c r="C93" s="4">
        <v>16854</v>
      </c>
      <c r="D93">
        <f t="shared" si="139"/>
        <v>429</v>
      </c>
      <c r="E93" s="4">
        <v>398</v>
      </c>
      <c r="F93">
        <f t="shared" si="126"/>
        <v>5</v>
      </c>
      <c r="G93" s="4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5">
        <v>79268</v>
      </c>
      <c r="W93">
        <f t="shared" si="128"/>
        <v>1676</v>
      </c>
      <c r="X93">
        <f t="shared" si="86"/>
        <v>87</v>
      </c>
      <c r="Y93" s="20">
        <f t="shared" si="87"/>
        <v>19946.653246099646</v>
      </c>
      <c r="Z93" s="4">
        <v>59859</v>
      </c>
      <c r="AA93">
        <f t="shared" si="133"/>
        <v>1227</v>
      </c>
      <c r="AB93" s="17">
        <f t="shared" si="88"/>
        <v>0.75514709592773877</v>
      </c>
      <c r="AC93" s="16">
        <f t="shared" si="89"/>
        <v>75</v>
      </c>
      <c r="AD93">
        <f t="shared" si="129"/>
        <v>19409</v>
      </c>
      <c r="AE93">
        <f t="shared" si="134"/>
        <v>449</v>
      </c>
      <c r="AF93" s="17">
        <f t="shared" si="90"/>
        <v>0.24485290407226118</v>
      </c>
      <c r="AG93" s="16">
        <f t="shared" si="91"/>
        <v>12</v>
      </c>
      <c r="AH93" s="20">
        <f t="shared" si="92"/>
        <v>0.2678997613365155</v>
      </c>
      <c r="AI93" s="20">
        <f t="shared" si="93"/>
        <v>4883.995973829894</v>
      </c>
      <c r="AJ93" s="4">
        <v>4942</v>
      </c>
      <c r="AK93">
        <f t="shared" si="135"/>
        <v>216</v>
      </c>
      <c r="AL93">
        <f t="shared" si="94"/>
        <v>4.5704612780363973E-2</v>
      </c>
      <c r="AM93" s="20">
        <f t="shared" si="95"/>
        <v>1243.5832913940612</v>
      </c>
      <c r="AN93" s="20">
        <f t="shared" si="96"/>
        <v>0.29322416043669158</v>
      </c>
      <c r="AO93" s="4">
        <v>686</v>
      </c>
      <c r="AP93">
        <f t="shared" si="136"/>
        <v>19</v>
      </c>
      <c r="AQ93">
        <f t="shared" si="130"/>
        <v>2.8485757121439192E-2</v>
      </c>
      <c r="AR93" s="20">
        <f t="shared" si="97"/>
        <v>172.62204328132862</v>
      </c>
      <c r="AS93" s="4">
        <v>340</v>
      </c>
      <c r="AT93">
        <f t="shared" si="131"/>
        <v>3</v>
      </c>
      <c r="AU93">
        <f t="shared" si="98"/>
        <v>8.9020771513352859E-3</v>
      </c>
      <c r="AV93" s="20">
        <f t="shared" si="99"/>
        <v>85.556114745848006</v>
      </c>
      <c r="AW93" s="30">
        <f t="shared" si="100"/>
        <v>2.0173252640322773E-2</v>
      </c>
      <c r="AX93" s="4">
        <v>87</v>
      </c>
      <c r="AY93">
        <f t="shared" si="132"/>
        <v>3</v>
      </c>
      <c r="AZ93">
        <f t="shared" si="101"/>
        <v>3.5714285714285809E-2</v>
      </c>
      <c r="BA93" s="20">
        <f t="shared" si="102"/>
        <v>21.892299949672871</v>
      </c>
      <c r="BB93" s="30">
        <f t="shared" si="103"/>
        <v>5.1619793520825919E-3</v>
      </c>
      <c r="BC93" s="16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16">
        <f t="shared" si="104"/>
        <v>241</v>
      </c>
      <c r="BE93" s="30">
        <f t="shared" si="105"/>
        <v>4.1451668386652818E-2</v>
      </c>
      <c r="BF93" s="20">
        <f t="shared" si="106"/>
        <v>1523.6537493709109</v>
      </c>
      <c r="BG93" s="20">
        <f t="shared" si="107"/>
        <v>0.35926189628574817</v>
      </c>
      <c r="BH93" s="26">
        <v>1850</v>
      </c>
      <c r="BI93">
        <f t="shared" si="108"/>
        <v>65</v>
      </c>
      <c r="BJ93" s="4">
        <v>7416</v>
      </c>
      <c r="BK93">
        <f t="shared" si="109"/>
        <v>197</v>
      </c>
      <c r="BL93" s="4">
        <v>5369</v>
      </c>
      <c r="BM93">
        <f t="shared" si="110"/>
        <v>116</v>
      </c>
      <c r="BN93" s="4">
        <v>1858</v>
      </c>
      <c r="BO93">
        <f t="shared" si="111"/>
        <v>41</v>
      </c>
      <c r="BP93" s="4">
        <v>361</v>
      </c>
      <c r="BQ93">
        <f t="shared" si="112"/>
        <v>10</v>
      </c>
      <c r="BR93" s="9">
        <v>7</v>
      </c>
      <c r="BS93" s="15">
        <f t="shared" si="113"/>
        <v>0</v>
      </c>
      <c r="BT93" s="9">
        <v>27</v>
      </c>
      <c r="BU93" s="15">
        <f t="shared" si="114"/>
        <v>0</v>
      </c>
      <c r="BV93" s="9">
        <v>76</v>
      </c>
      <c r="BW93" s="15">
        <f t="shared" si="115"/>
        <v>1</v>
      </c>
      <c r="BX93" s="9">
        <v>190</v>
      </c>
      <c r="BY93" s="15">
        <f t="shared" si="116"/>
        <v>3</v>
      </c>
      <c r="BZ93" s="12">
        <v>98</v>
      </c>
      <c r="CA93" s="16">
        <f t="shared" si="117"/>
        <v>1</v>
      </c>
    </row>
    <row r="94" spans="1:79">
      <c r="A94" s="1">
        <v>43991</v>
      </c>
      <c r="B94">
        <v>43991</v>
      </c>
      <c r="C94" s="4">
        <v>17233</v>
      </c>
      <c r="D94">
        <f t="shared" si="139"/>
        <v>379</v>
      </c>
      <c r="E94" s="4">
        <v>403</v>
      </c>
      <c r="F94">
        <f t="shared" si="126"/>
        <v>5</v>
      </c>
      <c r="G94" s="4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5">
        <v>80720</v>
      </c>
      <c r="W94">
        <f t="shared" si="128"/>
        <v>1452</v>
      </c>
      <c r="X94">
        <f t="shared" si="86"/>
        <v>-224</v>
      </c>
      <c r="Y94" s="20">
        <f t="shared" si="87"/>
        <v>20312.028183190738</v>
      </c>
      <c r="Z94" s="4">
        <v>60899</v>
      </c>
      <c r="AA94">
        <f t="shared" si="133"/>
        <v>1040</v>
      </c>
      <c r="AB94" s="17">
        <f t="shared" si="88"/>
        <v>0.75444747274529234</v>
      </c>
      <c r="AC94" s="16">
        <f t="shared" si="89"/>
        <v>-187</v>
      </c>
      <c r="AD94">
        <f t="shared" si="129"/>
        <v>19821</v>
      </c>
      <c r="AE94">
        <f t="shared" si="134"/>
        <v>412</v>
      </c>
      <c r="AF94" s="17">
        <f t="shared" si="90"/>
        <v>0.24555252725470764</v>
      </c>
      <c r="AG94" s="16">
        <f t="shared" si="91"/>
        <v>-37</v>
      </c>
      <c r="AH94" s="20">
        <f t="shared" si="92"/>
        <v>0.28374655647382918</v>
      </c>
      <c r="AI94" s="20">
        <f t="shared" si="93"/>
        <v>4987.6698540513335</v>
      </c>
      <c r="AJ94" s="4">
        <v>5122</v>
      </c>
      <c r="AK94">
        <f t="shared" si="135"/>
        <v>180</v>
      </c>
      <c r="AL94">
        <f t="shared" si="94"/>
        <v>3.6422501011736053E-2</v>
      </c>
      <c r="AM94" s="20">
        <f t="shared" si="95"/>
        <v>1288.8777050830397</v>
      </c>
      <c r="AN94" s="20">
        <f t="shared" si="96"/>
        <v>0.29722044913828122</v>
      </c>
      <c r="AO94" s="4">
        <v>692</v>
      </c>
      <c r="AP94">
        <f t="shared" si="136"/>
        <v>6</v>
      </c>
      <c r="AQ94">
        <f t="shared" si="130"/>
        <v>8.7463556851312685E-3</v>
      </c>
      <c r="AR94" s="20">
        <f t="shared" si="97"/>
        <v>174.13185707096125</v>
      </c>
      <c r="AS94" s="4">
        <v>365</v>
      </c>
      <c r="AT94">
        <f t="shared" si="131"/>
        <v>25</v>
      </c>
      <c r="AU94">
        <f t="shared" si="98"/>
        <v>7.3529411764705843E-2</v>
      </c>
      <c r="AV94" s="20">
        <f t="shared" si="99"/>
        <v>91.847005535983897</v>
      </c>
      <c r="AW94" s="30">
        <f t="shared" si="100"/>
        <v>2.1180293622700633E-2</v>
      </c>
      <c r="AX94" s="4">
        <v>90</v>
      </c>
      <c r="AY94">
        <f t="shared" si="132"/>
        <v>3</v>
      </c>
      <c r="AZ94">
        <f t="shared" si="101"/>
        <v>3.4482758620689724E-2</v>
      </c>
      <c r="BA94" s="20">
        <f t="shared" si="102"/>
        <v>22.64720684448918</v>
      </c>
      <c r="BB94" s="30">
        <f t="shared" si="103"/>
        <v>5.2225381535426219E-3</v>
      </c>
      <c r="BC94" s="16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16">
        <f t="shared" si="104"/>
        <v>214</v>
      </c>
      <c r="BE94" s="30">
        <f t="shared" si="105"/>
        <v>3.5342691990090769E-2</v>
      </c>
      <c r="BF94" s="20">
        <f t="shared" si="106"/>
        <v>1577.5037745344739</v>
      </c>
      <c r="BG94" s="20">
        <f t="shared" si="107"/>
        <v>0.36377879649509659</v>
      </c>
      <c r="BH94" s="26">
        <v>1886</v>
      </c>
      <c r="BI94">
        <f t="shared" si="108"/>
        <v>36</v>
      </c>
      <c r="BJ94" s="4">
        <v>7585</v>
      </c>
      <c r="BK94">
        <f t="shared" si="109"/>
        <v>169</v>
      </c>
      <c r="BL94" s="4">
        <v>5501</v>
      </c>
      <c r="BM94">
        <f t="shared" si="110"/>
        <v>132</v>
      </c>
      <c r="BN94" s="4">
        <v>1892</v>
      </c>
      <c r="BO94">
        <f t="shared" si="111"/>
        <v>34</v>
      </c>
      <c r="BP94" s="4">
        <v>369</v>
      </c>
      <c r="BQ94">
        <f t="shared" si="112"/>
        <v>8</v>
      </c>
      <c r="BR94" s="9">
        <v>7</v>
      </c>
      <c r="BS94" s="15">
        <f t="shared" si="113"/>
        <v>0</v>
      </c>
      <c r="BT94" s="9">
        <v>27</v>
      </c>
      <c r="BU94" s="15">
        <f t="shared" si="114"/>
        <v>0</v>
      </c>
      <c r="BV94" s="9">
        <v>77</v>
      </c>
      <c r="BW94" s="15">
        <f t="shared" si="115"/>
        <v>1</v>
      </c>
      <c r="BX94" s="9">
        <v>192</v>
      </c>
      <c r="BY94" s="15">
        <f t="shared" si="116"/>
        <v>2</v>
      </c>
      <c r="BZ94" s="12">
        <v>100</v>
      </c>
      <c r="CA94" s="16">
        <f t="shared" si="117"/>
        <v>2</v>
      </c>
    </row>
    <row r="95" spans="1:79">
      <c r="A95" s="1">
        <v>43992</v>
      </c>
      <c r="B95">
        <v>43992</v>
      </c>
      <c r="C95" s="4">
        <v>17889</v>
      </c>
      <c r="D95">
        <f t="shared" si="139"/>
        <v>656</v>
      </c>
      <c r="E95" s="4">
        <v>413</v>
      </c>
      <c r="F95">
        <f t="shared" si="126"/>
        <v>10</v>
      </c>
      <c r="G95" s="4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5">
        <v>82774</v>
      </c>
      <c r="W95">
        <f t="shared" si="128"/>
        <v>2054</v>
      </c>
      <c r="X95">
        <f t="shared" si="86"/>
        <v>602</v>
      </c>
      <c r="Y95" s="20">
        <f t="shared" si="87"/>
        <v>20828.887770508303</v>
      </c>
      <c r="Z95" s="4">
        <v>62284</v>
      </c>
      <c r="AA95">
        <f t="shared" si="133"/>
        <v>1385</v>
      </c>
      <c r="AB95" s="17">
        <f t="shared" si="88"/>
        <v>0.7524585014618117</v>
      </c>
      <c r="AC95" s="16">
        <f t="shared" si="89"/>
        <v>345</v>
      </c>
      <c r="AD95">
        <f t="shared" si="129"/>
        <v>20490</v>
      </c>
      <c r="AE95">
        <f t="shared" si="134"/>
        <v>669</v>
      </c>
      <c r="AF95" s="17">
        <f t="shared" si="90"/>
        <v>0.24754149853818833</v>
      </c>
      <c r="AG95" s="16">
        <f t="shared" si="91"/>
        <v>257</v>
      </c>
      <c r="AH95" s="20">
        <f t="shared" si="92"/>
        <v>0.32570593962999028</v>
      </c>
      <c r="AI95" s="20">
        <f t="shared" si="93"/>
        <v>5156.0140915953698</v>
      </c>
      <c r="AJ95" s="4">
        <v>5315</v>
      </c>
      <c r="AK95">
        <f t="shared" si="135"/>
        <v>193</v>
      </c>
      <c r="AL95">
        <f t="shared" si="94"/>
        <v>3.7680593518157002E-2</v>
      </c>
      <c r="AM95" s="20">
        <f t="shared" si="95"/>
        <v>1337.4433819828887</v>
      </c>
      <c r="AN95" s="20">
        <f t="shared" si="96"/>
        <v>0.29710995583878363</v>
      </c>
      <c r="AO95" s="4">
        <v>712</v>
      </c>
      <c r="AP95">
        <f t="shared" si="136"/>
        <v>20</v>
      </c>
      <c r="AQ95">
        <f t="shared" si="130"/>
        <v>2.8901734104046284E-2</v>
      </c>
      <c r="AR95" s="20">
        <f t="shared" si="97"/>
        <v>179.16456970306996</v>
      </c>
      <c r="AS95" s="4">
        <v>381</v>
      </c>
      <c r="AT95">
        <f t="shared" si="131"/>
        <v>16</v>
      </c>
      <c r="AU95">
        <f t="shared" si="98"/>
        <v>4.3835616438356206E-2</v>
      </c>
      <c r="AV95" s="20">
        <f t="shared" si="99"/>
        <v>95.873175641670855</v>
      </c>
      <c r="AW95" s="30">
        <f t="shared" si="100"/>
        <v>2.1298004360221365E-2</v>
      </c>
      <c r="AX95" s="4">
        <v>91</v>
      </c>
      <c r="AY95">
        <f t="shared" si="132"/>
        <v>1</v>
      </c>
      <c r="AZ95">
        <f t="shared" si="101"/>
        <v>1.1111111111111072E-2</v>
      </c>
      <c r="BA95" s="20">
        <f t="shared" si="102"/>
        <v>22.898842476094615</v>
      </c>
      <c r="BB95" s="30">
        <f t="shared" si="103"/>
        <v>5.086924925932137E-3</v>
      </c>
      <c r="BC95" s="16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16">
        <f t="shared" si="104"/>
        <v>230</v>
      </c>
      <c r="BE95" s="30">
        <f t="shared" si="105"/>
        <v>3.6688467060137286E-2</v>
      </c>
      <c r="BF95" s="20">
        <f t="shared" si="106"/>
        <v>1635.3799698037242</v>
      </c>
      <c r="BG95" s="20">
        <f t="shared" si="107"/>
        <v>0.36329588014981273</v>
      </c>
      <c r="BH95" s="26">
        <v>1973</v>
      </c>
      <c r="BI95">
        <f t="shared" si="108"/>
        <v>87</v>
      </c>
      <c r="BJ95" s="4">
        <v>7893</v>
      </c>
      <c r="BK95">
        <f t="shared" si="109"/>
        <v>308</v>
      </c>
      <c r="BL95" s="4">
        <v>5708</v>
      </c>
      <c r="BM95">
        <f t="shared" si="110"/>
        <v>207</v>
      </c>
      <c r="BN95" s="4">
        <v>1940</v>
      </c>
      <c r="BO95">
        <f t="shared" si="111"/>
        <v>48</v>
      </c>
      <c r="BP95" s="4">
        <v>375</v>
      </c>
      <c r="BQ95">
        <f t="shared" si="112"/>
        <v>6</v>
      </c>
      <c r="BR95" s="9">
        <v>7</v>
      </c>
      <c r="BS95" s="15">
        <f t="shared" si="113"/>
        <v>0</v>
      </c>
      <c r="BT95" s="9">
        <v>27</v>
      </c>
      <c r="BU95" s="15">
        <f t="shared" si="114"/>
        <v>0</v>
      </c>
      <c r="BV95" s="9">
        <v>78</v>
      </c>
      <c r="BW95" s="15">
        <f t="shared" si="115"/>
        <v>1</v>
      </c>
      <c r="BX95" s="9">
        <v>197</v>
      </c>
      <c r="BY95" s="15">
        <f t="shared" si="116"/>
        <v>5</v>
      </c>
      <c r="BZ95" s="12">
        <v>104</v>
      </c>
      <c r="CA95" s="16">
        <f t="shared" si="117"/>
        <v>4</v>
      </c>
    </row>
    <row r="96" spans="1:79">
      <c r="A96" s="1">
        <v>43993</v>
      </c>
      <c r="B96">
        <v>43993</v>
      </c>
      <c r="C96" s="4">
        <v>18586</v>
      </c>
      <c r="D96">
        <f t="shared" si="139"/>
        <v>697</v>
      </c>
      <c r="E96" s="4">
        <v>418</v>
      </c>
      <c r="F96">
        <f t="shared" si="126"/>
        <v>5</v>
      </c>
      <c r="G96" s="4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5">
        <v>85007</v>
      </c>
      <c r="W96">
        <f t="shared" si="128"/>
        <v>2233</v>
      </c>
      <c r="X96">
        <f t="shared" si="86"/>
        <v>179</v>
      </c>
      <c r="Y96" s="20">
        <f t="shared" si="87"/>
        <v>21390.790135883239</v>
      </c>
      <c r="Z96" s="4">
        <v>63805</v>
      </c>
      <c r="AA96">
        <f t="shared" si="133"/>
        <v>1521</v>
      </c>
      <c r="AB96" s="17">
        <f t="shared" si="88"/>
        <v>0.75058524592092413</v>
      </c>
      <c r="AC96" s="16">
        <f t="shared" si="89"/>
        <v>136</v>
      </c>
      <c r="AD96">
        <f t="shared" si="129"/>
        <v>21202</v>
      </c>
      <c r="AE96">
        <f t="shared" si="134"/>
        <v>712</v>
      </c>
      <c r="AF96" s="17">
        <f t="shared" si="90"/>
        <v>0.24941475407907585</v>
      </c>
      <c r="AG96" s="16">
        <f t="shared" si="91"/>
        <v>43</v>
      </c>
      <c r="AH96" s="20">
        <f t="shared" si="92"/>
        <v>0.31885356023287059</v>
      </c>
      <c r="AI96" s="20">
        <f t="shared" si="93"/>
        <v>5335.1786612984397</v>
      </c>
      <c r="AJ96" s="4">
        <v>5910</v>
      </c>
      <c r="AK96">
        <f t="shared" si="135"/>
        <v>595</v>
      </c>
      <c r="AL96">
        <f t="shared" si="94"/>
        <v>0.11194731890874876</v>
      </c>
      <c r="AM96" s="20">
        <f t="shared" si="95"/>
        <v>1487.1665827881227</v>
      </c>
      <c r="AN96" s="20">
        <f t="shared" si="96"/>
        <v>0.31798127622942002</v>
      </c>
      <c r="AO96" s="4">
        <v>695</v>
      </c>
      <c r="AP96">
        <f t="shared" si="136"/>
        <v>-17</v>
      </c>
      <c r="AQ96">
        <f t="shared" si="130"/>
        <v>-2.3876404494381998E-2</v>
      </c>
      <c r="AR96" s="20">
        <f t="shared" si="97"/>
        <v>174.88676396577753</v>
      </c>
      <c r="AS96" s="4">
        <v>390</v>
      </c>
      <c r="AT96">
        <f t="shared" si="131"/>
        <v>9</v>
      </c>
      <c r="AU96">
        <f t="shared" si="98"/>
        <v>2.3622047244094446E-2</v>
      </c>
      <c r="AV96" s="20">
        <f t="shared" si="99"/>
        <v>98.137896326119773</v>
      </c>
      <c r="AW96" s="30">
        <f t="shared" si="100"/>
        <v>2.0983535994834823E-2</v>
      </c>
      <c r="AX96" s="4">
        <v>96</v>
      </c>
      <c r="AY96">
        <f t="shared" si="132"/>
        <v>5</v>
      </c>
      <c r="AZ96">
        <f t="shared" si="101"/>
        <v>5.4945054945054972E-2</v>
      </c>
      <c r="BA96" s="20">
        <f t="shared" si="102"/>
        <v>24.157020634121789</v>
      </c>
      <c r="BB96" s="30">
        <f t="shared" si="103"/>
        <v>5.1651780910362639E-3</v>
      </c>
      <c r="BC96" s="16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16">
        <f t="shared" si="104"/>
        <v>592</v>
      </c>
      <c r="BE96" s="30">
        <f t="shared" si="105"/>
        <v>9.1090937067241029E-2</v>
      </c>
      <c r="BF96" s="20">
        <f t="shared" si="106"/>
        <v>1784.3482637141419</v>
      </c>
      <c r="BG96" s="20">
        <f t="shared" si="107"/>
        <v>0.38152372753685571</v>
      </c>
      <c r="BH96" s="26">
        <v>2074</v>
      </c>
      <c r="BI96">
        <f t="shared" si="108"/>
        <v>101</v>
      </c>
      <c r="BJ96" s="4">
        <v>8216</v>
      </c>
      <c r="BK96">
        <f t="shared" si="109"/>
        <v>323</v>
      </c>
      <c r="BL96" s="4">
        <v>5905</v>
      </c>
      <c r="BM96">
        <f t="shared" si="110"/>
        <v>197</v>
      </c>
      <c r="BN96" s="4">
        <v>2008</v>
      </c>
      <c r="BO96">
        <f t="shared" si="111"/>
        <v>68</v>
      </c>
      <c r="BP96" s="4">
        <v>383</v>
      </c>
      <c r="BQ96">
        <f t="shared" si="112"/>
        <v>8</v>
      </c>
      <c r="BR96" s="9">
        <v>7</v>
      </c>
      <c r="BS96" s="15">
        <f t="shared" si="113"/>
        <v>0</v>
      </c>
      <c r="BT96" s="9">
        <v>27</v>
      </c>
      <c r="BU96" s="15">
        <f t="shared" si="114"/>
        <v>0</v>
      </c>
      <c r="BV96" s="9">
        <v>78</v>
      </c>
      <c r="BW96" s="15">
        <f t="shared" si="115"/>
        <v>0</v>
      </c>
      <c r="BX96" s="9">
        <v>200</v>
      </c>
      <c r="BY96" s="15">
        <f t="shared" si="116"/>
        <v>3</v>
      </c>
      <c r="BZ96" s="12">
        <v>106</v>
      </c>
      <c r="CA96" s="16">
        <f t="shared" si="117"/>
        <v>2</v>
      </c>
    </row>
    <row r="97" spans="1:79">
      <c r="A97" s="1">
        <v>43994</v>
      </c>
      <c r="B97">
        <v>43994</v>
      </c>
      <c r="C97" s="4">
        <v>19211</v>
      </c>
      <c r="D97">
        <f t="shared" si="139"/>
        <v>625</v>
      </c>
      <c r="E97" s="4">
        <v>421</v>
      </c>
      <c r="F97">
        <f t="shared" si="126"/>
        <v>3</v>
      </c>
      <c r="G97" s="4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5">
        <v>87041</v>
      </c>
      <c r="W97">
        <f t="shared" si="128"/>
        <v>2034</v>
      </c>
      <c r="X97">
        <f t="shared" si="86"/>
        <v>-199</v>
      </c>
      <c r="Y97" s="20">
        <f t="shared" si="87"/>
        <v>21902.617010568694</v>
      </c>
      <c r="Z97" s="4">
        <v>65209</v>
      </c>
      <c r="AA97">
        <f t="shared" si="133"/>
        <v>1404</v>
      </c>
      <c r="AB97" s="17">
        <f t="shared" si="88"/>
        <v>0.74917567583093025</v>
      </c>
      <c r="AC97" s="16">
        <f t="shared" si="89"/>
        <v>-117</v>
      </c>
      <c r="AD97">
        <f t="shared" si="129"/>
        <v>21832</v>
      </c>
      <c r="AE97">
        <f t="shared" si="134"/>
        <v>630</v>
      </c>
      <c r="AF97" s="17">
        <f t="shared" si="90"/>
        <v>0.25082432416906975</v>
      </c>
      <c r="AG97" s="16">
        <f t="shared" si="91"/>
        <v>-82</v>
      </c>
      <c r="AH97" s="20">
        <f t="shared" si="92"/>
        <v>0.30973451327433627</v>
      </c>
      <c r="AI97" s="20">
        <f t="shared" si="93"/>
        <v>5493.7091092098635</v>
      </c>
      <c r="AJ97" s="4">
        <v>3798</v>
      </c>
      <c r="AK97">
        <f t="shared" si="135"/>
        <v>-2112</v>
      </c>
      <c r="AL97">
        <f t="shared" si="94"/>
        <v>-0.35736040609137054</v>
      </c>
      <c r="AM97" s="20">
        <f t="shared" si="95"/>
        <v>955.71212883744329</v>
      </c>
      <c r="AN97" s="20">
        <f t="shared" si="96"/>
        <v>0.19769923481338816</v>
      </c>
      <c r="AO97" s="4">
        <v>739</v>
      </c>
      <c r="AP97">
        <f t="shared" si="136"/>
        <v>44</v>
      </c>
      <c r="AQ97">
        <f t="shared" si="130"/>
        <v>6.3309352517985529E-2</v>
      </c>
      <c r="AR97" s="20">
        <f t="shared" si="97"/>
        <v>185.95873175641671</v>
      </c>
      <c r="AS97" s="4">
        <v>398</v>
      </c>
      <c r="AT97">
        <f t="shared" si="131"/>
        <v>8</v>
      </c>
      <c r="AU97">
        <f t="shared" si="98"/>
        <v>2.051282051282044E-2</v>
      </c>
      <c r="AV97" s="20">
        <f t="shared" si="99"/>
        <v>100.15098137896325</v>
      </c>
      <c r="AW97" s="30">
        <f t="shared" si="100"/>
        <v>2.0717297381708397E-2</v>
      </c>
      <c r="AX97" s="4">
        <v>96</v>
      </c>
      <c r="AY97">
        <f t="shared" si="132"/>
        <v>0</v>
      </c>
      <c r="AZ97">
        <f t="shared" si="101"/>
        <v>0</v>
      </c>
      <c r="BA97" s="20">
        <f t="shared" si="102"/>
        <v>24.157020634121789</v>
      </c>
      <c r="BB97" s="30">
        <f t="shared" si="103"/>
        <v>4.9971370568944878E-3</v>
      </c>
      <c r="BC97" s="16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16">
        <f t="shared" si="104"/>
        <v>-2060</v>
      </c>
      <c r="BE97" s="30">
        <f t="shared" si="105"/>
        <v>-0.2905090960372303</v>
      </c>
      <c r="BF97" s="20">
        <f t="shared" si="106"/>
        <v>1265.9788626069451</v>
      </c>
      <c r="BG97" s="20">
        <f t="shared" si="107"/>
        <v>0.26188121388787672</v>
      </c>
      <c r="BH97" s="26">
        <v>2161</v>
      </c>
      <c r="BI97">
        <f t="shared" si="108"/>
        <v>87</v>
      </c>
      <c r="BJ97" s="4">
        <v>8517</v>
      </c>
      <c r="BK97">
        <f t="shared" si="109"/>
        <v>301</v>
      </c>
      <c r="BL97" s="4">
        <v>6072</v>
      </c>
      <c r="BM97">
        <f t="shared" si="110"/>
        <v>167</v>
      </c>
      <c r="BN97" s="4">
        <v>2070</v>
      </c>
      <c r="BO97">
        <f t="shared" si="111"/>
        <v>62</v>
      </c>
      <c r="BP97" s="4">
        <v>391</v>
      </c>
      <c r="BQ97">
        <f t="shared" si="112"/>
        <v>8</v>
      </c>
      <c r="BR97" s="9">
        <v>7</v>
      </c>
      <c r="BS97" s="15">
        <f t="shared" si="113"/>
        <v>0</v>
      </c>
      <c r="BT97" s="9">
        <v>27</v>
      </c>
      <c r="BU97" s="15">
        <f t="shared" si="114"/>
        <v>0</v>
      </c>
      <c r="BV97" s="9">
        <v>78</v>
      </c>
      <c r="BW97" s="15">
        <f t="shared" si="115"/>
        <v>0</v>
      </c>
      <c r="BX97" s="9">
        <v>202</v>
      </c>
      <c r="BY97" s="15">
        <f t="shared" si="116"/>
        <v>2</v>
      </c>
      <c r="BZ97" s="12">
        <v>107</v>
      </c>
      <c r="CA97" s="16">
        <f t="shared" si="117"/>
        <v>1</v>
      </c>
    </row>
    <row r="98" spans="1:79">
      <c r="A98" s="1">
        <v>43995</v>
      </c>
      <c r="B98">
        <v>43995</v>
      </c>
      <c r="C98" s="4">
        <v>20059</v>
      </c>
      <c r="D98">
        <f t="shared" si="139"/>
        <v>848</v>
      </c>
      <c r="E98" s="4">
        <v>429</v>
      </c>
      <c r="F98">
        <f t="shared" si="126"/>
        <v>8</v>
      </c>
      <c r="G98" s="4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5">
        <v>89736</v>
      </c>
      <c r="W98">
        <f t="shared" si="128"/>
        <v>2695</v>
      </c>
      <c r="X98">
        <f t="shared" si="86"/>
        <v>661</v>
      </c>
      <c r="Y98" s="20">
        <f t="shared" ref="Y98:Y129" si="146">IFERROR(V98/3.974,0)</f>
        <v>22580.775037745345</v>
      </c>
      <c r="Z98" s="4">
        <v>67027</v>
      </c>
      <c r="AA98">
        <f t="shared" si="133"/>
        <v>1818</v>
      </c>
      <c r="AB98" s="17">
        <f t="shared" si="88"/>
        <v>0.74693545511277526</v>
      </c>
      <c r="AC98" s="16">
        <f t="shared" si="89"/>
        <v>414</v>
      </c>
      <c r="AD98">
        <f t="shared" si="129"/>
        <v>22709</v>
      </c>
      <c r="AE98">
        <f t="shared" si="134"/>
        <v>877</v>
      </c>
      <c r="AF98" s="17">
        <f t="shared" si="90"/>
        <v>0.25306454488722474</v>
      </c>
      <c r="AG98" s="16">
        <f t="shared" si="91"/>
        <v>247</v>
      </c>
      <c r="AH98" s="20">
        <f t="shared" ref="AH98:AH129" si="147">IFERROR(AE98/W98,0)</f>
        <v>0.32541743970315401</v>
      </c>
      <c r="AI98" s="20">
        <f t="shared" ref="AI98:AI129" si="148">IFERROR(AD98/3.974,0)</f>
        <v>5714.3935581278311</v>
      </c>
      <c r="AJ98" s="4">
        <v>4607</v>
      </c>
      <c r="AK98">
        <f t="shared" si="135"/>
        <v>809</v>
      </c>
      <c r="AL98">
        <f t="shared" ref="AL98:AL129" si="149">IFERROR(AJ98/AJ97,0)-1</f>
        <v>0.21300684570826744</v>
      </c>
      <c r="AM98" s="20">
        <f t="shared" ref="AM98:AM129" si="150">IFERROR(AJ98/3.974,0)</f>
        <v>1159.2853548062405</v>
      </c>
      <c r="AN98" s="20">
        <f t="shared" ref="AN98:AN129" si="151">IFERROR(AJ98/C98," ")</f>
        <v>0.22967246622463733</v>
      </c>
      <c r="AO98" s="4">
        <v>755</v>
      </c>
      <c r="AP98">
        <f t="shared" si="136"/>
        <v>16</v>
      </c>
      <c r="AQ98">
        <f t="shared" si="130"/>
        <v>2.1650879566982306E-2</v>
      </c>
      <c r="AR98" s="20">
        <f t="shared" ref="AR98:AR129" si="152">IFERROR(AO98/3.974,0)</f>
        <v>189.98490186210367</v>
      </c>
      <c r="AS98" s="4">
        <v>412</v>
      </c>
      <c r="AT98">
        <f t="shared" si="131"/>
        <v>14</v>
      </c>
      <c r="AU98">
        <f t="shared" ref="AU98:AU129" si="153">IFERROR(AS98/AS97,0)-1</f>
        <v>3.5175879396984966E-2</v>
      </c>
      <c r="AV98" s="20">
        <f t="shared" ref="AV98:AV129" si="154">IFERROR(AS98/3.974,0)</f>
        <v>103.67388022143935</v>
      </c>
      <c r="AW98" s="30">
        <f t="shared" ref="AW98:AW129" si="155">IFERROR(AS98/C98," ")</f>
        <v>2.0539408744204596E-2</v>
      </c>
      <c r="AX98" s="4">
        <v>97</v>
      </c>
      <c r="AY98">
        <f t="shared" si="132"/>
        <v>1</v>
      </c>
      <c r="AZ98">
        <f t="shared" ref="AZ98:AZ129" si="156">IFERROR(AX98/AX97,0)-1</f>
        <v>1.0416666666666741E-2</v>
      </c>
      <c r="BA98" s="20">
        <f t="shared" ref="BA98:BA129" si="157">IFERROR(AX98/3.974,0)</f>
        <v>24.408656265727227</v>
      </c>
      <c r="BB98" s="30">
        <f t="shared" ref="BB98:BB129" si="158">IFERROR(AX98/C98," ")</f>
        <v>4.8357345829802088E-3</v>
      </c>
      <c r="BC98" s="16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16">
        <f t="shared" si="104"/>
        <v>840</v>
      </c>
      <c r="BE98" s="30">
        <f t="shared" ref="BE98:BE129" si="159">IFERROR(BC98/BC97,0)-1</f>
        <v>0.16696481812760888</v>
      </c>
      <c r="BF98" s="20">
        <f t="shared" ref="BF98:BF129" si="160">IFERROR(BC98/3.974,0)</f>
        <v>1477.3527931555107</v>
      </c>
      <c r="BG98" s="20">
        <f t="shared" ref="BG98:BG129" si="161">IFERROR(BC98/C98," ")</f>
        <v>0.29268657460491548</v>
      </c>
      <c r="BH98" s="26">
        <v>2283</v>
      </c>
      <c r="BI98">
        <f t="shared" si="108"/>
        <v>122</v>
      </c>
      <c r="BJ98" s="4">
        <v>8901</v>
      </c>
      <c r="BK98">
        <f t="shared" si="109"/>
        <v>384</v>
      </c>
      <c r="BL98" s="4">
        <v>6317</v>
      </c>
      <c r="BM98">
        <f t="shared" si="110"/>
        <v>245</v>
      </c>
      <c r="BN98" s="4">
        <v>2156</v>
      </c>
      <c r="BO98">
        <f t="shared" si="111"/>
        <v>86</v>
      </c>
      <c r="BP98" s="4">
        <v>402</v>
      </c>
      <c r="BQ98">
        <f t="shared" si="112"/>
        <v>11</v>
      </c>
      <c r="BR98" s="9">
        <v>8</v>
      </c>
      <c r="BS98" s="15">
        <f t="shared" si="113"/>
        <v>1</v>
      </c>
      <c r="BT98" s="9">
        <v>27</v>
      </c>
      <c r="BU98" s="15">
        <f t="shared" si="114"/>
        <v>0</v>
      </c>
      <c r="BV98" s="9">
        <v>79</v>
      </c>
      <c r="BW98" s="15">
        <f t="shared" si="115"/>
        <v>1</v>
      </c>
      <c r="BX98" s="9">
        <v>207</v>
      </c>
      <c r="BY98" s="15">
        <f t="shared" si="116"/>
        <v>5</v>
      </c>
      <c r="BZ98" s="12">
        <v>108</v>
      </c>
      <c r="CA98" s="16">
        <f t="shared" si="117"/>
        <v>1</v>
      </c>
    </row>
    <row r="99" spans="1:79">
      <c r="A99" s="1">
        <v>43996</v>
      </c>
      <c r="B99">
        <v>43996</v>
      </c>
      <c r="C99" s="4">
        <v>20686</v>
      </c>
      <c r="D99">
        <f t="shared" ref="D99:D100" si="162">IFERROR(C99-C98,"")</f>
        <v>627</v>
      </c>
      <c r="E99" s="4">
        <v>437</v>
      </c>
      <c r="F99">
        <f t="shared" si="126"/>
        <v>8</v>
      </c>
      <c r="G99" s="4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5">
        <v>91637</v>
      </c>
      <c r="W99">
        <f t="shared" si="128"/>
        <v>1901</v>
      </c>
      <c r="X99">
        <f t="shared" si="86"/>
        <v>-794</v>
      </c>
      <c r="Y99" s="20">
        <f t="shared" si="146"/>
        <v>23059.134373427278</v>
      </c>
      <c r="Z99" s="4">
        <v>68280</v>
      </c>
      <c r="AA99">
        <f t="shared" si="133"/>
        <v>1253</v>
      </c>
      <c r="AB99" s="17">
        <f t="shared" si="88"/>
        <v>0.74511387321715028</v>
      </c>
      <c r="AC99" s="16">
        <f t="shared" si="89"/>
        <v>-565</v>
      </c>
      <c r="AD99">
        <f t="shared" si="129"/>
        <v>23357</v>
      </c>
      <c r="AE99">
        <f t="shared" si="134"/>
        <v>648</v>
      </c>
      <c r="AF99" s="17">
        <f t="shared" si="90"/>
        <v>0.25488612678284972</v>
      </c>
      <c r="AG99" s="16">
        <f t="shared" si="91"/>
        <v>-229</v>
      </c>
      <c r="AH99" s="20">
        <f t="shared" si="147"/>
        <v>0.3408732246186218</v>
      </c>
      <c r="AI99" s="20">
        <f t="shared" si="148"/>
        <v>5877.4534474081529</v>
      </c>
      <c r="AJ99" s="4">
        <v>5157</v>
      </c>
      <c r="AK99">
        <f t="shared" si="135"/>
        <v>550</v>
      </c>
      <c r="AL99">
        <f t="shared" si="149"/>
        <v>0.1193835467766442</v>
      </c>
      <c r="AM99" s="20">
        <f t="shared" si="150"/>
        <v>1297.68495218923</v>
      </c>
      <c r="AN99" s="20">
        <f t="shared" si="151"/>
        <v>0.24929904283090012</v>
      </c>
      <c r="AO99" s="4">
        <v>804</v>
      </c>
      <c r="AP99">
        <f t="shared" si="136"/>
        <v>49</v>
      </c>
      <c r="AQ99">
        <f t="shared" si="130"/>
        <v>6.4900662251655694E-2</v>
      </c>
      <c r="AR99" s="20">
        <f t="shared" si="152"/>
        <v>202.31504781076998</v>
      </c>
      <c r="AS99" s="4">
        <v>420</v>
      </c>
      <c r="AT99">
        <f t="shared" si="131"/>
        <v>8</v>
      </c>
      <c r="AU99">
        <f t="shared" si="153"/>
        <v>1.9417475728155331E-2</v>
      </c>
      <c r="AV99" s="20">
        <f t="shared" si="154"/>
        <v>105.68696527428283</v>
      </c>
      <c r="AW99" s="30">
        <f t="shared" si="155"/>
        <v>2.0303586967030843E-2</v>
      </c>
      <c r="AX99" s="4">
        <v>102</v>
      </c>
      <c r="AY99">
        <f t="shared" si="132"/>
        <v>5</v>
      </c>
      <c r="AZ99">
        <f t="shared" si="156"/>
        <v>5.1546391752577359E-2</v>
      </c>
      <c r="BA99" s="20">
        <f t="shared" si="157"/>
        <v>25.666834423754402</v>
      </c>
      <c r="BB99" s="30">
        <f t="shared" si="158"/>
        <v>4.9308711205646328E-3</v>
      </c>
      <c r="BC99" s="16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16">
        <f t="shared" si="104"/>
        <v>612</v>
      </c>
      <c r="BE99" s="30">
        <f t="shared" si="159"/>
        <v>0.10424118548799188</v>
      </c>
      <c r="BF99" s="20">
        <f t="shared" si="160"/>
        <v>1631.3537996980372</v>
      </c>
      <c r="BG99" s="20">
        <f t="shared" si="161"/>
        <v>0.31340036739824034</v>
      </c>
      <c r="BH99" s="26">
        <v>2363</v>
      </c>
      <c r="BI99">
        <f t="shared" si="108"/>
        <v>80</v>
      </c>
      <c r="BJ99" s="4">
        <v>9196</v>
      </c>
      <c r="BK99">
        <f t="shared" si="109"/>
        <v>295</v>
      </c>
      <c r="BL99" s="4">
        <v>6508</v>
      </c>
      <c r="BM99">
        <f t="shared" si="110"/>
        <v>191</v>
      </c>
      <c r="BN99" s="4">
        <v>2205</v>
      </c>
      <c r="BO99">
        <f t="shared" si="111"/>
        <v>49</v>
      </c>
      <c r="BP99" s="4">
        <v>414</v>
      </c>
      <c r="BQ99">
        <f t="shared" si="112"/>
        <v>12</v>
      </c>
      <c r="BR99" s="9">
        <v>8</v>
      </c>
      <c r="BS99" s="15">
        <f t="shared" si="113"/>
        <v>0</v>
      </c>
      <c r="BT99" s="9">
        <v>27</v>
      </c>
      <c r="BU99" s="15">
        <f t="shared" si="114"/>
        <v>0</v>
      </c>
      <c r="BV99" s="9">
        <v>81</v>
      </c>
      <c r="BW99" s="15">
        <f t="shared" si="115"/>
        <v>2</v>
      </c>
      <c r="BX99" s="9">
        <v>212</v>
      </c>
      <c r="BY99" s="15">
        <f t="shared" si="116"/>
        <v>5</v>
      </c>
      <c r="BZ99" s="12">
        <v>109</v>
      </c>
      <c r="CA99" s="16">
        <f t="shared" si="117"/>
        <v>1</v>
      </c>
    </row>
    <row r="100" spans="1:79">
      <c r="A100" s="1">
        <v>43997</v>
      </c>
      <c r="B100">
        <v>43997</v>
      </c>
      <c r="C100" s="4">
        <v>21422</v>
      </c>
      <c r="D100">
        <f t="shared" si="162"/>
        <v>736</v>
      </c>
      <c r="E100" s="4">
        <v>448</v>
      </c>
      <c r="F100">
        <f t="shared" ref="F100:F131" si="163">E100-E99</f>
        <v>11</v>
      </c>
      <c r="G100" s="4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5">
        <v>93646</v>
      </c>
      <c r="W100">
        <f t="shared" si="128"/>
        <v>2009</v>
      </c>
      <c r="X100">
        <f t="shared" si="86"/>
        <v>108</v>
      </c>
      <c r="Y100" s="20">
        <f t="shared" si="146"/>
        <v>23564.670357322597</v>
      </c>
      <c r="Z100" s="4">
        <v>69528</v>
      </c>
      <c r="AA100">
        <f t="shared" si="133"/>
        <v>1248</v>
      </c>
      <c r="AB100" s="17">
        <f t="shared" si="88"/>
        <v>0.74245563077974497</v>
      </c>
      <c r="AC100" s="16">
        <f t="shared" si="89"/>
        <v>-5</v>
      </c>
      <c r="AD100">
        <f t="shared" si="129"/>
        <v>24118</v>
      </c>
      <c r="AE100">
        <f t="shared" si="134"/>
        <v>761</v>
      </c>
      <c r="AF100" s="17">
        <f t="shared" si="90"/>
        <v>0.25754436922025498</v>
      </c>
      <c r="AG100" s="16">
        <f t="shared" si="91"/>
        <v>113</v>
      </c>
      <c r="AH100" s="20">
        <f t="shared" si="147"/>
        <v>0.37879542060726729</v>
      </c>
      <c r="AI100" s="20">
        <f t="shared" si="148"/>
        <v>6068.9481630598893</v>
      </c>
      <c r="AJ100" s="4">
        <v>5824</v>
      </c>
      <c r="AK100">
        <f t="shared" si="135"/>
        <v>667</v>
      </c>
      <c r="AL100">
        <f t="shared" si="149"/>
        <v>0.12933876284661627</v>
      </c>
      <c r="AM100" s="20">
        <f t="shared" si="150"/>
        <v>1465.5259184700553</v>
      </c>
      <c r="AN100" s="20">
        <f t="shared" si="151"/>
        <v>0.27187004014564464</v>
      </c>
      <c r="AO100" s="4">
        <v>833</v>
      </c>
      <c r="AP100">
        <f t="shared" si="136"/>
        <v>29</v>
      </c>
      <c r="AQ100">
        <f t="shared" si="130"/>
        <v>3.6069651741293507E-2</v>
      </c>
      <c r="AR100" s="20">
        <f t="shared" si="152"/>
        <v>209.61248112732761</v>
      </c>
      <c r="AS100" s="4">
        <v>449</v>
      </c>
      <c r="AT100">
        <f t="shared" si="131"/>
        <v>29</v>
      </c>
      <c r="AU100">
        <f t="shared" si="153"/>
        <v>6.9047619047619024E-2</v>
      </c>
      <c r="AV100" s="20">
        <f t="shared" si="154"/>
        <v>112.98439859084046</v>
      </c>
      <c r="AW100" s="30">
        <f t="shared" si="155"/>
        <v>2.0959760993371299E-2</v>
      </c>
      <c r="AX100" s="4">
        <v>102</v>
      </c>
      <c r="AY100">
        <f t="shared" si="132"/>
        <v>0</v>
      </c>
      <c r="AZ100">
        <f t="shared" si="156"/>
        <v>0</v>
      </c>
      <c r="BA100" s="20">
        <f t="shared" si="157"/>
        <v>25.666834423754402</v>
      </c>
      <c r="BB100" s="30">
        <f t="shared" si="158"/>
        <v>4.7614601811222105E-3</v>
      </c>
      <c r="BC100" s="16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16">
        <f t="shared" si="104"/>
        <v>725</v>
      </c>
      <c r="BE100" s="30">
        <f t="shared" si="159"/>
        <v>0.11183094246490821</v>
      </c>
      <c r="BF100" s="20">
        <f t="shared" si="160"/>
        <v>1813.7896326119778</v>
      </c>
      <c r="BG100" s="20">
        <f t="shared" si="161"/>
        <v>0.33647651946596957</v>
      </c>
      <c r="BH100" s="26">
        <v>2446</v>
      </c>
      <c r="BI100">
        <f t="shared" si="108"/>
        <v>83</v>
      </c>
      <c r="BJ100" s="4">
        <v>9531</v>
      </c>
      <c r="BK100">
        <f t="shared" si="109"/>
        <v>335</v>
      </c>
      <c r="BL100" s="4">
        <v>6736</v>
      </c>
      <c r="BM100">
        <f t="shared" si="110"/>
        <v>228</v>
      </c>
      <c r="BN100" s="4">
        <v>2275</v>
      </c>
      <c r="BO100">
        <f t="shared" si="111"/>
        <v>70</v>
      </c>
      <c r="BP100" s="4">
        <v>434</v>
      </c>
      <c r="BQ100">
        <f t="shared" si="112"/>
        <v>20</v>
      </c>
      <c r="BR100" s="9">
        <v>9</v>
      </c>
      <c r="BS100" s="15">
        <f t="shared" si="113"/>
        <v>1</v>
      </c>
      <c r="BT100" s="9">
        <v>28</v>
      </c>
      <c r="BU100" s="15">
        <f t="shared" si="114"/>
        <v>1</v>
      </c>
      <c r="BV100" s="9">
        <v>81</v>
      </c>
      <c r="BW100" s="15">
        <f t="shared" si="115"/>
        <v>0</v>
      </c>
      <c r="BX100" s="9">
        <v>215</v>
      </c>
      <c r="BY100" s="15">
        <f t="shared" si="116"/>
        <v>3</v>
      </c>
      <c r="BZ100" s="12">
        <v>115</v>
      </c>
      <c r="CA100" s="16">
        <f t="shared" si="117"/>
        <v>6</v>
      </c>
    </row>
    <row r="101" spans="1:79">
      <c r="A101" s="1">
        <v>43998</v>
      </c>
      <c r="B101">
        <v>43998</v>
      </c>
      <c r="C101" s="4">
        <v>21962</v>
      </c>
      <c r="D101">
        <f t="shared" ref="D101:D135" si="164">IFERROR(C101-C100,"")</f>
        <v>540</v>
      </c>
      <c r="E101" s="4">
        <v>457</v>
      </c>
      <c r="F101">
        <f t="shared" si="163"/>
        <v>9</v>
      </c>
      <c r="G101" s="4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5">
        <v>95299</v>
      </c>
      <c r="W101">
        <f t="shared" si="128"/>
        <v>1653</v>
      </c>
      <c r="X101">
        <f t="shared" si="86"/>
        <v>-356</v>
      </c>
      <c r="Y101" s="20">
        <f t="shared" si="146"/>
        <v>23980.624056366381</v>
      </c>
      <c r="Z101" s="4">
        <v>70633</v>
      </c>
      <c r="AA101">
        <f t="shared" si="133"/>
        <v>1105</v>
      </c>
      <c r="AB101" s="17">
        <f t="shared" si="88"/>
        <v>0.74117252017334911</v>
      </c>
      <c r="AC101" s="16">
        <f t="shared" si="89"/>
        <v>-143</v>
      </c>
      <c r="AD101">
        <f t="shared" si="129"/>
        <v>24666</v>
      </c>
      <c r="AE101">
        <f t="shared" si="134"/>
        <v>548</v>
      </c>
      <c r="AF101" s="17">
        <f t="shared" si="90"/>
        <v>0.25882747982665083</v>
      </c>
      <c r="AG101" s="16">
        <f t="shared" si="91"/>
        <v>-213</v>
      </c>
      <c r="AH101" s="20">
        <f t="shared" si="147"/>
        <v>0.33151845130066548</v>
      </c>
      <c r="AI101" s="20">
        <f t="shared" si="148"/>
        <v>6206.8444891796671</v>
      </c>
      <c r="AJ101" s="4">
        <v>6325</v>
      </c>
      <c r="AK101">
        <f t="shared" si="135"/>
        <v>501</v>
      </c>
      <c r="AL101">
        <f t="shared" si="149"/>
        <v>8.6023351648351731E-2</v>
      </c>
      <c r="AM101" s="20">
        <f t="shared" si="150"/>
        <v>1591.5953699043785</v>
      </c>
      <c r="AN101" s="20">
        <f t="shared" si="151"/>
        <v>0.28799745014115291</v>
      </c>
      <c r="AO101" s="4">
        <v>813</v>
      </c>
      <c r="AP101">
        <f t="shared" si="136"/>
        <v>-20</v>
      </c>
      <c r="AQ101">
        <f t="shared" si="130"/>
        <v>-2.4009603841536609E-2</v>
      </c>
      <c r="AR101" s="20">
        <f t="shared" si="152"/>
        <v>204.5797684952189</v>
      </c>
      <c r="AS101" s="4">
        <v>486</v>
      </c>
      <c r="AT101">
        <f t="shared" si="131"/>
        <v>37</v>
      </c>
      <c r="AU101">
        <f t="shared" si="153"/>
        <v>8.2405345211581382E-2</v>
      </c>
      <c r="AV101" s="20">
        <f t="shared" si="154"/>
        <v>122.29491696024157</v>
      </c>
      <c r="AW101" s="30">
        <f t="shared" si="155"/>
        <v>2.2129132137328113E-2</v>
      </c>
      <c r="AX101" s="4">
        <v>107</v>
      </c>
      <c r="AY101">
        <f t="shared" si="132"/>
        <v>5</v>
      </c>
      <c r="AZ101">
        <f t="shared" si="156"/>
        <v>4.9019607843137303E-2</v>
      </c>
      <c r="BA101" s="20">
        <f t="shared" si="157"/>
        <v>26.92501258178158</v>
      </c>
      <c r="BB101" s="30">
        <f t="shared" si="158"/>
        <v>4.872051725708041E-3</v>
      </c>
      <c r="BC101" s="16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16">
        <f t="shared" si="104"/>
        <v>523</v>
      </c>
      <c r="BE101" s="30">
        <f t="shared" si="159"/>
        <v>7.2558268590455111E-2</v>
      </c>
      <c r="BF101" s="20">
        <f t="shared" si="160"/>
        <v>1945.3950679416205</v>
      </c>
      <c r="BG101" s="20">
        <f t="shared" si="161"/>
        <v>0.3520171204808305</v>
      </c>
      <c r="BH101" s="26">
        <v>2527</v>
      </c>
      <c r="BI101">
        <f t="shared" si="108"/>
        <v>81</v>
      </c>
      <c r="BJ101" s="4">
        <v>9768</v>
      </c>
      <c r="BK101">
        <f t="shared" si="109"/>
        <v>237</v>
      </c>
      <c r="BL101" s="4">
        <v>6887</v>
      </c>
      <c r="BM101">
        <f t="shared" si="110"/>
        <v>151</v>
      </c>
      <c r="BN101" s="4">
        <v>2332</v>
      </c>
      <c r="BO101">
        <f t="shared" si="111"/>
        <v>57</v>
      </c>
      <c r="BP101" s="4">
        <v>448</v>
      </c>
      <c r="BQ101">
        <f t="shared" si="112"/>
        <v>14</v>
      </c>
      <c r="BR101" s="9">
        <v>9</v>
      </c>
      <c r="BS101" s="15">
        <f t="shared" si="113"/>
        <v>0</v>
      </c>
      <c r="BT101" s="9">
        <v>28</v>
      </c>
      <c r="BU101" s="15">
        <f t="shared" si="114"/>
        <v>0</v>
      </c>
      <c r="BV101" s="9">
        <v>84</v>
      </c>
      <c r="BW101" s="15">
        <f t="shared" si="115"/>
        <v>3</v>
      </c>
      <c r="BX101" s="9">
        <v>219</v>
      </c>
      <c r="BY101" s="15">
        <f t="shared" si="116"/>
        <v>4</v>
      </c>
      <c r="BZ101" s="12">
        <v>117</v>
      </c>
      <c r="CA101" s="16">
        <f t="shared" si="117"/>
        <v>2</v>
      </c>
    </row>
    <row r="102" spans="1:79">
      <c r="A102" s="1">
        <v>43999</v>
      </c>
      <c r="B102">
        <v>43999</v>
      </c>
      <c r="C102" s="4">
        <v>22597</v>
      </c>
      <c r="D102">
        <f t="shared" si="164"/>
        <v>635</v>
      </c>
      <c r="E102" s="4">
        <v>470</v>
      </c>
      <c r="F102">
        <f t="shared" si="163"/>
        <v>13</v>
      </c>
      <c r="G102" s="4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5">
        <v>97402</v>
      </c>
      <c r="W102">
        <f t="shared" si="128"/>
        <v>2103</v>
      </c>
      <c r="X102">
        <f t="shared" si="86"/>
        <v>450</v>
      </c>
      <c r="Y102" s="20">
        <f t="shared" si="146"/>
        <v>24509.813789632612</v>
      </c>
      <c r="Z102" s="4">
        <v>72084</v>
      </c>
      <c r="AA102">
        <f t="shared" si="133"/>
        <v>1451</v>
      </c>
      <c r="AB102" s="17">
        <f t="shared" si="88"/>
        <v>0.74006693907722632</v>
      </c>
      <c r="AC102" s="16">
        <f t="shared" si="89"/>
        <v>346</v>
      </c>
      <c r="AD102">
        <f t="shared" si="129"/>
        <v>25318</v>
      </c>
      <c r="AE102">
        <f t="shared" si="134"/>
        <v>652</v>
      </c>
      <c r="AF102" s="17">
        <f t="shared" si="90"/>
        <v>0.25993306092277368</v>
      </c>
      <c r="AG102" s="16">
        <f t="shared" si="91"/>
        <v>104</v>
      </c>
      <c r="AH102" s="20">
        <f t="shared" si="147"/>
        <v>0.31003328578221589</v>
      </c>
      <c r="AI102" s="20">
        <f t="shared" si="148"/>
        <v>6370.9109209864109</v>
      </c>
      <c r="AJ102" s="4">
        <v>6987</v>
      </c>
      <c r="AK102">
        <f t="shared" si="135"/>
        <v>662</v>
      </c>
      <c r="AL102">
        <f t="shared" si="149"/>
        <v>0.10466403162055338</v>
      </c>
      <c r="AM102" s="20">
        <f t="shared" si="150"/>
        <v>1758.1781580271766</v>
      </c>
      <c r="AN102" s="20">
        <f t="shared" si="151"/>
        <v>0.30920033632783112</v>
      </c>
      <c r="AO102" s="4">
        <v>773</v>
      </c>
      <c r="AP102">
        <f t="shared" si="136"/>
        <v>-40</v>
      </c>
      <c r="AQ102">
        <f t="shared" si="130"/>
        <v>-4.9200492004920049E-2</v>
      </c>
      <c r="AR102" s="20">
        <f t="shared" si="152"/>
        <v>194.5143432310015</v>
      </c>
      <c r="AS102" s="4">
        <v>484</v>
      </c>
      <c r="AT102">
        <f t="shared" si="131"/>
        <v>-2</v>
      </c>
      <c r="AU102">
        <f t="shared" si="153"/>
        <v>-4.1152263374485409E-3</v>
      </c>
      <c r="AV102" s="20">
        <f t="shared" si="154"/>
        <v>121.79164569703069</v>
      </c>
      <c r="AW102" s="30">
        <f t="shared" si="155"/>
        <v>2.1418772403416383E-2</v>
      </c>
      <c r="AX102" s="4">
        <v>109</v>
      </c>
      <c r="AY102">
        <f t="shared" si="132"/>
        <v>2</v>
      </c>
      <c r="AZ102">
        <f t="shared" si="156"/>
        <v>1.8691588785046731E-2</v>
      </c>
      <c r="BA102" s="20">
        <f t="shared" si="157"/>
        <v>27.42828384499245</v>
      </c>
      <c r="BB102" s="30">
        <f t="shared" si="158"/>
        <v>4.8236491569677393E-3</v>
      </c>
      <c r="BC102" s="16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16">
        <f t="shared" si="104"/>
        <v>622</v>
      </c>
      <c r="BE102" s="30">
        <f t="shared" si="159"/>
        <v>8.0455309791747531E-2</v>
      </c>
      <c r="BF102" s="20">
        <f t="shared" si="160"/>
        <v>2101.912430800201</v>
      </c>
      <c r="BG102" s="20">
        <f t="shared" si="161"/>
        <v>0.36965083860689474</v>
      </c>
      <c r="BH102" s="26">
        <v>2635</v>
      </c>
      <c r="BI102">
        <f t="shared" si="108"/>
        <v>108</v>
      </c>
      <c r="BJ102" s="4">
        <v>10037</v>
      </c>
      <c r="BK102">
        <f t="shared" si="109"/>
        <v>269</v>
      </c>
      <c r="BL102" s="4">
        <v>7076</v>
      </c>
      <c r="BM102">
        <f t="shared" si="110"/>
        <v>189</v>
      </c>
      <c r="BN102" s="4">
        <v>2390</v>
      </c>
      <c r="BO102">
        <f t="shared" si="111"/>
        <v>58</v>
      </c>
      <c r="BP102" s="4">
        <v>459</v>
      </c>
      <c r="BQ102">
        <f t="shared" si="112"/>
        <v>11</v>
      </c>
      <c r="BR102" s="9">
        <v>9</v>
      </c>
      <c r="BS102" s="15">
        <f t="shared" si="113"/>
        <v>0</v>
      </c>
      <c r="BT102" s="9">
        <v>28</v>
      </c>
      <c r="BU102" s="15">
        <f t="shared" si="114"/>
        <v>0</v>
      </c>
      <c r="BV102" s="9">
        <v>88</v>
      </c>
      <c r="BW102" s="15">
        <f t="shared" si="115"/>
        <v>4</v>
      </c>
      <c r="BX102" s="9">
        <v>221</v>
      </c>
      <c r="BY102" s="15">
        <f t="shared" si="116"/>
        <v>2</v>
      </c>
      <c r="BZ102" s="12">
        <v>124</v>
      </c>
      <c r="CA102" s="16">
        <f t="shared" si="117"/>
        <v>7</v>
      </c>
    </row>
    <row r="103" spans="1:79">
      <c r="A103" s="1">
        <v>44000</v>
      </c>
      <c r="B103">
        <v>44000</v>
      </c>
      <c r="C103" s="4">
        <v>23351</v>
      </c>
      <c r="D103">
        <f t="shared" si="164"/>
        <v>754</v>
      </c>
      <c r="E103" s="4">
        <v>475</v>
      </c>
      <c r="F103">
        <f t="shared" si="163"/>
        <v>5</v>
      </c>
      <c r="G103" s="4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6">
        <v>99870</v>
      </c>
      <c r="W103">
        <f t="shared" si="128"/>
        <v>2468</v>
      </c>
      <c r="X103">
        <f t="shared" si="86"/>
        <v>365</v>
      </c>
      <c r="Y103" s="20">
        <f t="shared" si="146"/>
        <v>25130.850528434825</v>
      </c>
      <c r="Z103" s="7">
        <v>73779</v>
      </c>
      <c r="AA103">
        <f t="shared" si="133"/>
        <v>1695</v>
      </c>
      <c r="AB103" s="17">
        <f t="shared" si="88"/>
        <v>0.7387503754881346</v>
      </c>
      <c r="AC103" s="16">
        <f t="shared" si="89"/>
        <v>244</v>
      </c>
      <c r="AD103">
        <f t="shared" si="129"/>
        <v>26091</v>
      </c>
      <c r="AE103">
        <f t="shared" si="134"/>
        <v>773</v>
      </c>
      <c r="AF103" s="17">
        <f t="shared" si="90"/>
        <v>0.26124962451186545</v>
      </c>
      <c r="AG103" s="16">
        <f t="shared" si="91"/>
        <v>121</v>
      </c>
      <c r="AH103" s="20">
        <f t="shared" si="147"/>
        <v>0.31320907617504051</v>
      </c>
      <c r="AI103" s="20">
        <f t="shared" si="148"/>
        <v>6565.4252642174124</v>
      </c>
      <c r="AJ103" s="7">
        <v>7717</v>
      </c>
      <c r="AK103">
        <f t="shared" si="135"/>
        <v>730</v>
      </c>
      <c r="AL103">
        <f t="shared" si="149"/>
        <v>0.10447974810362104</v>
      </c>
      <c r="AM103" s="20">
        <f t="shared" si="150"/>
        <v>1941.8721690991442</v>
      </c>
      <c r="AN103" s="20">
        <f t="shared" si="151"/>
        <v>0.33047835210483489</v>
      </c>
      <c r="AO103" s="7">
        <v>784</v>
      </c>
      <c r="AP103">
        <f t="shared" si="136"/>
        <v>11</v>
      </c>
      <c r="AQ103">
        <f t="shared" si="130"/>
        <v>1.4230271668822736E-2</v>
      </c>
      <c r="AR103" s="20">
        <f t="shared" si="152"/>
        <v>197.2823351786613</v>
      </c>
      <c r="AS103" s="7">
        <v>476</v>
      </c>
      <c r="AT103">
        <f t="shared" si="131"/>
        <v>-8</v>
      </c>
      <c r="AU103">
        <f t="shared" si="153"/>
        <v>-1.6528925619834656E-2</v>
      </c>
      <c r="AV103" s="20">
        <f t="shared" si="154"/>
        <v>119.77856064418721</v>
      </c>
      <c r="AW103" s="30">
        <f t="shared" si="155"/>
        <v>2.0384565971478738E-2</v>
      </c>
      <c r="AX103" s="7">
        <v>117</v>
      </c>
      <c r="AY103">
        <f t="shared" si="132"/>
        <v>8</v>
      </c>
      <c r="AZ103">
        <f t="shared" si="156"/>
        <v>7.3394495412844041E-2</v>
      </c>
      <c r="BA103" s="20">
        <f t="shared" si="157"/>
        <v>29.441368897835932</v>
      </c>
      <c r="BB103" s="30">
        <f t="shared" si="158"/>
        <v>5.010492056014732E-3</v>
      </c>
      <c r="BC103" s="16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16">
        <f t="shared" si="104"/>
        <v>741</v>
      </c>
      <c r="BE103" s="30">
        <f t="shared" si="159"/>
        <v>8.871064288279662E-2</v>
      </c>
      <c r="BF103" s="20">
        <f t="shared" si="160"/>
        <v>2288.3744338198289</v>
      </c>
      <c r="BG103" s="20">
        <f t="shared" si="161"/>
        <v>0.38944798937946984</v>
      </c>
      <c r="BH103" s="26">
        <v>2726</v>
      </c>
      <c r="BI103">
        <f t="shared" si="108"/>
        <v>91</v>
      </c>
      <c r="BJ103" s="4">
        <v>10380</v>
      </c>
      <c r="BK103">
        <f t="shared" si="109"/>
        <v>343</v>
      </c>
      <c r="BL103" s="4">
        <v>7316</v>
      </c>
      <c r="BM103">
        <f t="shared" si="110"/>
        <v>240</v>
      </c>
      <c r="BN103" s="4">
        <v>2461</v>
      </c>
      <c r="BO103">
        <f t="shared" si="111"/>
        <v>71</v>
      </c>
      <c r="BP103" s="4">
        <v>468</v>
      </c>
      <c r="BQ103">
        <f t="shared" si="112"/>
        <v>9</v>
      </c>
      <c r="BR103" s="9">
        <v>9</v>
      </c>
      <c r="BS103" s="15">
        <f t="shared" si="113"/>
        <v>0</v>
      </c>
      <c r="BT103" s="9">
        <v>28</v>
      </c>
      <c r="BU103" s="15">
        <f t="shared" si="114"/>
        <v>0</v>
      </c>
      <c r="BV103" s="9">
        <v>90</v>
      </c>
      <c r="BW103" s="15">
        <f t="shared" si="115"/>
        <v>2</v>
      </c>
      <c r="BX103" s="9">
        <v>223</v>
      </c>
      <c r="BY103" s="15">
        <f t="shared" si="116"/>
        <v>2</v>
      </c>
      <c r="BZ103" s="12">
        <v>125</v>
      </c>
      <c r="CA103" s="16">
        <f t="shared" si="117"/>
        <v>1</v>
      </c>
    </row>
    <row r="104" spans="1:79">
      <c r="A104" s="1">
        <v>44001</v>
      </c>
      <c r="B104">
        <v>44001</v>
      </c>
      <c r="C104" s="4">
        <v>24274</v>
      </c>
      <c r="D104">
        <f t="shared" si="164"/>
        <v>923</v>
      </c>
      <c r="E104" s="4">
        <v>485</v>
      </c>
      <c r="F104">
        <f t="shared" si="163"/>
        <v>10</v>
      </c>
      <c r="G104" s="4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6">
        <v>102703</v>
      </c>
      <c r="W104">
        <f t="shared" si="128"/>
        <v>2833</v>
      </c>
      <c r="X104">
        <f t="shared" si="86"/>
        <v>365</v>
      </c>
      <c r="Y104" s="20">
        <f t="shared" si="146"/>
        <v>25843.734272773025</v>
      </c>
      <c r="Z104" s="7">
        <v>75676</v>
      </c>
      <c r="AA104">
        <f t="shared" si="133"/>
        <v>1897</v>
      </c>
      <c r="AB104" s="17">
        <f t="shared" si="88"/>
        <v>0.73684313019093894</v>
      </c>
      <c r="AC104" s="16">
        <f t="shared" si="89"/>
        <v>202</v>
      </c>
      <c r="AD104">
        <f t="shared" si="129"/>
        <v>27027</v>
      </c>
      <c r="AE104">
        <f t="shared" si="134"/>
        <v>936</v>
      </c>
      <c r="AF104" s="17">
        <f t="shared" si="90"/>
        <v>0.26315686980906106</v>
      </c>
      <c r="AG104" s="16">
        <f t="shared" si="91"/>
        <v>163</v>
      </c>
      <c r="AH104" s="20">
        <f t="shared" si="147"/>
        <v>0.33039181080127072</v>
      </c>
      <c r="AI104" s="20">
        <f t="shared" si="148"/>
        <v>6800.9562154001005</v>
      </c>
      <c r="AJ104" s="7">
        <v>8056</v>
      </c>
      <c r="AK104">
        <f t="shared" si="135"/>
        <v>339</v>
      </c>
      <c r="AL104">
        <f t="shared" si="149"/>
        <v>4.3928987948684828E-2</v>
      </c>
      <c r="AM104" s="20">
        <f t="shared" si="150"/>
        <v>2027.1766482133869</v>
      </c>
      <c r="AN104" s="20">
        <f t="shared" si="151"/>
        <v>0.33187772925764192</v>
      </c>
      <c r="AO104" s="7">
        <v>748</v>
      </c>
      <c r="AP104">
        <f t="shared" si="136"/>
        <v>-36</v>
      </c>
      <c r="AQ104">
        <f t="shared" si="130"/>
        <v>-4.5918367346938771E-2</v>
      </c>
      <c r="AR104" s="20">
        <f t="shared" si="152"/>
        <v>188.22345244086563</v>
      </c>
      <c r="AS104" s="7">
        <v>503</v>
      </c>
      <c r="AT104">
        <f t="shared" si="131"/>
        <v>27</v>
      </c>
      <c r="AU104">
        <f t="shared" si="153"/>
        <v>5.6722689075630273E-2</v>
      </c>
      <c r="AV104" s="20">
        <f t="shared" si="154"/>
        <v>126.57272269753396</v>
      </c>
      <c r="AW104" s="30">
        <f t="shared" si="155"/>
        <v>2.0721759907720193E-2</v>
      </c>
      <c r="AX104" s="7">
        <v>123</v>
      </c>
      <c r="AY104">
        <f t="shared" si="132"/>
        <v>6</v>
      </c>
      <c r="AZ104">
        <f t="shared" si="156"/>
        <v>5.1282051282051322E-2</v>
      </c>
      <c r="BA104" s="20">
        <f t="shared" si="157"/>
        <v>30.951182687468545</v>
      </c>
      <c r="BB104" s="30">
        <f t="shared" si="158"/>
        <v>5.0671500370767075E-3</v>
      </c>
      <c r="BC104" s="16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16">
        <f t="shared" si="104"/>
        <v>336</v>
      </c>
      <c r="BE104" s="30">
        <f t="shared" si="159"/>
        <v>3.6947437871123867E-2</v>
      </c>
      <c r="BF104" s="20">
        <f t="shared" si="160"/>
        <v>2372.9240060392549</v>
      </c>
      <c r="BG104" s="20">
        <f t="shared" si="161"/>
        <v>0.38848150284254757</v>
      </c>
      <c r="BH104" s="26">
        <v>2849</v>
      </c>
      <c r="BI104">
        <f t="shared" si="108"/>
        <v>123</v>
      </c>
      <c r="BJ104" s="4">
        <v>10718</v>
      </c>
      <c r="BK104">
        <f t="shared" si="109"/>
        <v>338</v>
      </c>
      <c r="BL104" s="4">
        <v>7709</v>
      </c>
      <c r="BM104">
        <f t="shared" si="110"/>
        <v>393</v>
      </c>
      <c r="BN104" s="4">
        <v>2520</v>
      </c>
      <c r="BO104">
        <f t="shared" si="111"/>
        <v>59</v>
      </c>
      <c r="BP104" s="4">
        <v>478</v>
      </c>
      <c r="BQ104">
        <f t="shared" si="112"/>
        <v>10</v>
      </c>
      <c r="BR104" s="9">
        <v>9</v>
      </c>
      <c r="BS104" s="15">
        <f t="shared" si="113"/>
        <v>0</v>
      </c>
      <c r="BT104" s="9">
        <v>28</v>
      </c>
      <c r="BU104" s="15">
        <f t="shared" si="114"/>
        <v>0</v>
      </c>
      <c r="BV104" s="9">
        <v>95</v>
      </c>
      <c r="BW104" s="15">
        <f t="shared" si="115"/>
        <v>5</v>
      </c>
      <c r="BX104" s="9">
        <v>225</v>
      </c>
      <c r="BY104" s="15">
        <f t="shared" si="116"/>
        <v>2</v>
      </c>
      <c r="BZ104" s="12">
        <v>128</v>
      </c>
      <c r="CA104" s="16">
        <f t="shared" si="117"/>
        <v>3</v>
      </c>
    </row>
    <row r="105" spans="1:79">
      <c r="A105" s="1">
        <v>44002</v>
      </c>
      <c r="B105">
        <v>44002</v>
      </c>
      <c r="C105" s="4">
        <v>25222</v>
      </c>
      <c r="D105">
        <f t="shared" si="164"/>
        <v>948</v>
      </c>
      <c r="E105" s="4">
        <v>493</v>
      </c>
      <c r="F105">
        <f t="shared" si="163"/>
        <v>8</v>
      </c>
      <c r="G105" s="4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6">
        <v>105470</v>
      </c>
      <c r="W105">
        <f t="shared" si="128"/>
        <v>2767</v>
      </c>
      <c r="X105">
        <f t="shared" si="86"/>
        <v>-66</v>
      </c>
      <c r="Y105" s="20">
        <f t="shared" si="146"/>
        <v>26540.010065425264</v>
      </c>
      <c r="Z105" s="7">
        <v>77494</v>
      </c>
      <c r="AA105">
        <f t="shared" si="133"/>
        <v>1818</v>
      </c>
      <c r="AB105" s="17">
        <f t="shared" si="88"/>
        <v>0.73474921778704849</v>
      </c>
      <c r="AC105" s="16">
        <f t="shared" si="89"/>
        <v>-79</v>
      </c>
      <c r="AD105">
        <f t="shared" si="129"/>
        <v>27976</v>
      </c>
      <c r="AE105">
        <f t="shared" si="134"/>
        <v>949</v>
      </c>
      <c r="AF105" s="17">
        <f t="shared" si="90"/>
        <v>0.26525078221295156</v>
      </c>
      <c r="AG105" s="16">
        <f t="shared" si="91"/>
        <v>13</v>
      </c>
      <c r="AH105" s="20">
        <f t="shared" si="147"/>
        <v>0.34297072641850379</v>
      </c>
      <c r="AI105" s="20">
        <f t="shared" si="148"/>
        <v>7039.7584297936583</v>
      </c>
      <c r="AJ105" s="7">
        <v>9008</v>
      </c>
      <c r="AK105">
        <f t="shared" si="135"/>
        <v>952</v>
      </c>
      <c r="AL105">
        <f t="shared" si="149"/>
        <v>0.1181727904667329</v>
      </c>
      <c r="AM105" s="20">
        <f t="shared" si="150"/>
        <v>2266.7337695017613</v>
      </c>
      <c r="AN105" s="20">
        <f t="shared" si="151"/>
        <v>0.3571485211323448</v>
      </c>
      <c r="AO105" s="7">
        <v>722</v>
      </c>
      <c r="AP105">
        <f t="shared" si="136"/>
        <v>-26</v>
      </c>
      <c r="AQ105">
        <f t="shared" si="130"/>
        <v>-3.4759358288770081E-2</v>
      </c>
      <c r="AR105" s="20">
        <f t="shared" si="152"/>
        <v>181.68092601912429</v>
      </c>
      <c r="AS105" s="7">
        <v>519</v>
      </c>
      <c r="AT105">
        <f t="shared" si="131"/>
        <v>16</v>
      </c>
      <c r="AU105">
        <f t="shared" si="153"/>
        <v>3.1809145129224614E-2</v>
      </c>
      <c r="AV105" s="20">
        <f t="shared" si="154"/>
        <v>130.59889280322093</v>
      </c>
      <c r="AW105" s="30">
        <f t="shared" si="155"/>
        <v>2.0577273808579811E-2</v>
      </c>
      <c r="AX105" s="7">
        <v>121</v>
      </c>
      <c r="AY105">
        <f t="shared" si="132"/>
        <v>-2</v>
      </c>
      <c r="AZ105">
        <f t="shared" si="156"/>
        <v>-1.6260162601625994E-2</v>
      </c>
      <c r="BA105" s="20">
        <f t="shared" si="157"/>
        <v>30.447911424257672</v>
      </c>
      <c r="BB105" s="30">
        <f t="shared" si="158"/>
        <v>4.7973990960272781E-3</v>
      </c>
      <c r="BC105" s="16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16">
        <f t="shared" si="104"/>
        <v>940</v>
      </c>
      <c r="BE105" s="30">
        <f t="shared" si="159"/>
        <v>9.9681866383881212E-2</v>
      </c>
      <c r="BF105" s="20">
        <f t="shared" si="160"/>
        <v>2609.4614997483641</v>
      </c>
      <c r="BG105" s="20">
        <f t="shared" si="161"/>
        <v>0.41114899690746176</v>
      </c>
      <c r="BH105" s="26">
        <v>3009</v>
      </c>
      <c r="BI105">
        <f t="shared" si="108"/>
        <v>160</v>
      </c>
      <c r="BJ105" s="4">
        <v>11106</v>
      </c>
      <c r="BK105">
        <f t="shared" si="109"/>
        <v>388</v>
      </c>
      <c r="BL105" s="4">
        <v>8004</v>
      </c>
      <c r="BM105">
        <f t="shared" si="110"/>
        <v>295</v>
      </c>
      <c r="BN105" s="4">
        <v>2608</v>
      </c>
      <c r="BO105">
        <f t="shared" si="111"/>
        <v>88</v>
      </c>
      <c r="BP105" s="4">
        <v>495</v>
      </c>
      <c r="BQ105">
        <f t="shared" si="112"/>
        <v>17</v>
      </c>
      <c r="BR105" s="9">
        <v>9</v>
      </c>
      <c r="BS105" s="15">
        <f t="shared" si="113"/>
        <v>0</v>
      </c>
      <c r="BT105" s="9">
        <v>28</v>
      </c>
      <c r="BU105" s="15">
        <f t="shared" si="114"/>
        <v>0</v>
      </c>
      <c r="BV105" s="9">
        <v>95</v>
      </c>
      <c r="BW105" s="15">
        <f t="shared" si="115"/>
        <v>0</v>
      </c>
      <c r="BX105" s="9">
        <v>231</v>
      </c>
      <c r="BY105" s="15">
        <f t="shared" si="116"/>
        <v>6</v>
      </c>
      <c r="BZ105" s="12">
        <v>130</v>
      </c>
      <c r="CA105" s="16">
        <f t="shared" si="117"/>
        <v>2</v>
      </c>
    </row>
    <row r="106" spans="1:79">
      <c r="A106" s="1">
        <v>44003</v>
      </c>
      <c r="B106">
        <v>44003</v>
      </c>
      <c r="C106" s="4">
        <v>26030</v>
      </c>
      <c r="D106">
        <f t="shared" si="164"/>
        <v>808</v>
      </c>
      <c r="E106" s="4">
        <v>501</v>
      </c>
      <c r="F106">
        <f t="shared" si="163"/>
        <v>8</v>
      </c>
      <c r="G106" s="4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6">
        <v>107903</v>
      </c>
      <c r="W106">
        <f t="shared" si="128"/>
        <v>2433</v>
      </c>
      <c r="X106">
        <f t="shared" si="86"/>
        <v>-334</v>
      </c>
      <c r="Y106" s="20">
        <f t="shared" si="146"/>
        <v>27152.239557121287</v>
      </c>
      <c r="Z106" s="7">
        <v>79096</v>
      </c>
      <c r="AA106">
        <f t="shared" si="133"/>
        <v>1602</v>
      </c>
      <c r="AB106" s="17">
        <f t="shared" si="88"/>
        <v>0.73302873877464014</v>
      </c>
      <c r="AC106" s="16">
        <f t="shared" si="89"/>
        <v>-216</v>
      </c>
      <c r="AD106">
        <f t="shared" si="129"/>
        <v>28807</v>
      </c>
      <c r="AE106">
        <f t="shared" si="134"/>
        <v>831</v>
      </c>
      <c r="AF106" s="17">
        <f t="shared" si="90"/>
        <v>0.2669712612253598</v>
      </c>
      <c r="AG106" s="16">
        <f t="shared" si="91"/>
        <v>-118</v>
      </c>
      <c r="AH106" s="20">
        <f t="shared" si="147"/>
        <v>0.34155363748458695</v>
      </c>
      <c r="AI106" s="20">
        <f t="shared" si="148"/>
        <v>7248.8676396577748</v>
      </c>
      <c r="AJ106" s="7">
        <v>9708</v>
      </c>
      <c r="AK106">
        <f t="shared" si="135"/>
        <v>700</v>
      </c>
      <c r="AL106">
        <f t="shared" si="149"/>
        <v>7.7708703374777865E-2</v>
      </c>
      <c r="AM106" s="20">
        <f t="shared" si="150"/>
        <v>2442.8787116255662</v>
      </c>
      <c r="AN106" s="20">
        <f t="shared" si="151"/>
        <v>0.37295428351901649</v>
      </c>
      <c r="AO106" s="7">
        <v>738</v>
      </c>
      <c r="AP106">
        <f t="shared" si="136"/>
        <v>16</v>
      </c>
      <c r="AQ106">
        <f t="shared" si="130"/>
        <v>2.2160664819944609E-2</v>
      </c>
      <c r="AR106" s="20">
        <f t="shared" si="152"/>
        <v>185.70709612481127</v>
      </c>
      <c r="AS106" s="7">
        <v>595</v>
      </c>
      <c r="AT106">
        <f t="shared" si="131"/>
        <v>76</v>
      </c>
      <c r="AU106">
        <f t="shared" si="153"/>
        <v>0.1464354527938343</v>
      </c>
      <c r="AV106" s="20">
        <f t="shared" si="154"/>
        <v>149.723200805234</v>
      </c>
      <c r="AW106" s="30">
        <f t="shared" si="155"/>
        <v>2.28582404917403E-2</v>
      </c>
      <c r="AX106" s="7">
        <v>129</v>
      </c>
      <c r="AY106">
        <f t="shared" si="132"/>
        <v>8</v>
      </c>
      <c r="AZ106">
        <f t="shared" si="156"/>
        <v>6.6115702479338845E-2</v>
      </c>
      <c r="BA106" s="20">
        <f t="shared" si="157"/>
        <v>32.460996477101155</v>
      </c>
      <c r="BB106" s="30">
        <f t="shared" si="158"/>
        <v>4.955820207452939E-3</v>
      </c>
      <c r="BC106" s="16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16">
        <f t="shared" si="104"/>
        <v>800</v>
      </c>
      <c r="BE106" s="30">
        <f t="shared" si="159"/>
        <v>7.7145612343297865E-2</v>
      </c>
      <c r="BF106" s="20">
        <f t="shared" si="160"/>
        <v>2810.7700050327126</v>
      </c>
      <c r="BG106" s="20">
        <f t="shared" si="161"/>
        <v>0.42912024587014985</v>
      </c>
      <c r="BH106" s="26">
        <v>3112</v>
      </c>
      <c r="BI106">
        <f t="shared" si="108"/>
        <v>103</v>
      </c>
      <c r="BJ106" s="4">
        <v>11449</v>
      </c>
      <c r="BK106">
        <f t="shared" si="109"/>
        <v>343</v>
      </c>
      <c r="BL106" s="4">
        <v>8243</v>
      </c>
      <c r="BM106">
        <f t="shared" si="110"/>
        <v>239</v>
      </c>
      <c r="BN106" s="4">
        <v>2707</v>
      </c>
      <c r="BO106">
        <f t="shared" si="111"/>
        <v>99</v>
      </c>
      <c r="BP106" s="4">
        <v>519</v>
      </c>
      <c r="BQ106">
        <f t="shared" si="112"/>
        <v>24</v>
      </c>
      <c r="BR106" s="9">
        <v>9</v>
      </c>
      <c r="BS106" s="15">
        <f t="shared" si="113"/>
        <v>0</v>
      </c>
      <c r="BT106" s="9">
        <v>28</v>
      </c>
      <c r="BU106" s="15">
        <f t="shared" si="114"/>
        <v>0</v>
      </c>
      <c r="BV106" s="9">
        <v>95</v>
      </c>
      <c r="BW106" s="15">
        <f t="shared" si="115"/>
        <v>0</v>
      </c>
      <c r="BX106" s="9">
        <v>237</v>
      </c>
      <c r="BY106" s="15">
        <f t="shared" si="116"/>
        <v>6</v>
      </c>
      <c r="BZ106" s="12">
        <v>132</v>
      </c>
      <c r="CA106" s="16">
        <f t="shared" si="117"/>
        <v>2</v>
      </c>
    </row>
    <row r="107" spans="1:79">
      <c r="A107" s="1">
        <v>44004</v>
      </c>
      <c r="B107">
        <v>44004</v>
      </c>
      <c r="C107" s="4">
        <v>26752</v>
      </c>
      <c r="D107">
        <f t="shared" si="164"/>
        <v>722</v>
      </c>
      <c r="E107" s="4">
        <v>521</v>
      </c>
      <c r="F107">
        <f t="shared" si="163"/>
        <v>20</v>
      </c>
      <c r="G107" s="4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6">
        <v>109990</v>
      </c>
      <c r="W107">
        <f t="shared" si="128"/>
        <v>2087</v>
      </c>
      <c r="X107">
        <f t="shared" si="86"/>
        <v>-346</v>
      </c>
      <c r="Y107" s="20">
        <f t="shared" si="146"/>
        <v>27677.40312028183</v>
      </c>
      <c r="Z107" s="7">
        <v>80449</v>
      </c>
      <c r="AA107">
        <f t="shared" si="133"/>
        <v>1353</v>
      </c>
      <c r="AB107" s="17">
        <f t="shared" si="88"/>
        <v>0.73142103827620697</v>
      </c>
      <c r="AC107" s="16">
        <f t="shared" si="89"/>
        <v>-249</v>
      </c>
      <c r="AD107">
        <f t="shared" si="129"/>
        <v>29541</v>
      </c>
      <c r="AE107">
        <f t="shared" si="134"/>
        <v>734</v>
      </c>
      <c r="AF107" s="17">
        <f t="shared" si="90"/>
        <v>0.26857896172379309</v>
      </c>
      <c r="AG107" s="16">
        <f t="shared" si="91"/>
        <v>-97</v>
      </c>
      <c r="AH107" s="20">
        <f t="shared" si="147"/>
        <v>0.35170100622903688</v>
      </c>
      <c r="AI107" s="20">
        <f t="shared" si="148"/>
        <v>7433.5681932561647</v>
      </c>
      <c r="AJ107" s="7">
        <v>10049</v>
      </c>
      <c r="AK107">
        <f t="shared" si="135"/>
        <v>341</v>
      </c>
      <c r="AL107">
        <f t="shared" si="149"/>
        <v>3.5125669550885918E-2</v>
      </c>
      <c r="AM107" s="20">
        <f t="shared" si="150"/>
        <v>2528.6864620030196</v>
      </c>
      <c r="AN107" s="20">
        <f t="shared" si="151"/>
        <v>0.37563546650717705</v>
      </c>
      <c r="AO107" s="7">
        <v>771</v>
      </c>
      <c r="AP107">
        <f t="shared" si="136"/>
        <v>33</v>
      </c>
      <c r="AQ107">
        <f t="shared" si="130"/>
        <v>4.471544715447151E-2</v>
      </c>
      <c r="AR107" s="20">
        <f t="shared" si="152"/>
        <v>194.01107196779063</v>
      </c>
      <c r="AS107" s="7">
        <v>615</v>
      </c>
      <c r="AT107">
        <f t="shared" si="131"/>
        <v>20</v>
      </c>
      <c r="AU107">
        <f t="shared" si="153"/>
        <v>3.3613445378151363E-2</v>
      </c>
      <c r="AV107" s="20">
        <f t="shared" si="154"/>
        <v>154.75591343734271</v>
      </c>
      <c r="AW107" s="30">
        <f t="shared" si="155"/>
        <v>2.2988935406698566E-2</v>
      </c>
      <c r="AX107" s="7">
        <v>132</v>
      </c>
      <c r="AY107">
        <f t="shared" si="132"/>
        <v>3</v>
      </c>
      <c r="AZ107">
        <f t="shared" si="156"/>
        <v>2.3255813953488413E-2</v>
      </c>
      <c r="BA107" s="20">
        <f t="shared" si="157"/>
        <v>33.215903371917463</v>
      </c>
      <c r="BB107" s="30">
        <f t="shared" si="158"/>
        <v>4.9342105263157892E-3</v>
      </c>
      <c r="BC107" s="16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16">
        <f t="shared" si="104"/>
        <v>397</v>
      </c>
      <c r="BE107" s="30">
        <f t="shared" si="159"/>
        <v>3.5541629364368887E-2</v>
      </c>
      <c r="BF107" s="20">
        <f t="shared" si="160"/>
        <v>2910.6693507800701</v>
      </c>
      <c r="BG107" s="20">
        <f t="shared" si="161"/>
        <v>0.43237888755980863</v>
      </c>
      <c r="BH107" s="26">
        <v>3215</v>
      </c>
      <c r="BI107">
        <f t="shared" si="108"/>
        <v>103</v>
      </c>
      <c r="BJ107" s="4">
        <v>11731</v>
      </c>
      <c r="BK107">
        <f t="shared" si="109"/>
        <v>282</v>
      </c>
      <c r="BL107" s="4">
        <v>8475</v>
      </c>
      <c r="BM107">
        <f t="shared" si="110"/>
        <v>232</v>
      </c>
      <c r="BN107" s="4">
        <v>2789</v>
      </c>
      <c r="BO107">
        <f t="shared" si="111"/>
        <v>82</v>
      </c>
      <c r="BP107" s="4">
        <v>542</v>
      </c>
      <c r="BQ107">
        <f t="shared" si="112"/>
        <v>23</v>
      </c>
      <c r="BR107" s="9">
        <v>9</v>
      </c>
      <c r="BS107" s="15">
        <f t="shared" si="113"/>
        <v>0</v>
      </c>
      <c r="BT107" s="9">
        <v>28</v>
      </c>
      <c r="BU107" s="15">
        <f t="shared" si="114"/>
        <v>0</v>
      </c>
      <c r="BV107" s="9">
        <v>98</v>
      </c>
      <c r="BW107" s="15">
        <f t="shared" si="115"/>
        <v>3</v>
      </c>
      <c r="BX107" s="9">
        <v>248</v>
      </c>
      <c r="BY107" s="15">
        <f t="shared" si="116"/>
        <v>11</v>
      </c>
      <c r="BZ107" s="12">
        <v>138</v>
      </c>
      <c r="CA107" s="16">
        <f t="shared" si="117"/>
        <v>6</v>
      </c>
    </row>
    <row r="108" spans="1:79">
      <c r="A108" s="1">
        <v>44005</v>
      </c>
      <c r="B108">
        <v>44005</v>
      </c>
      <c r="C108" s="4">
        <v>27314</v>
      </c>
      <c r="D108">
        <f t="shared" si="164"/>
        <v>562</v>
      </c>
      <c r="E108" s="4">
        <v>536</v>
      </c>
      <c r="F108">
        <f t="shared" si="163"/>
        <v>15</v>
      </c>
      <c r="G108" s="4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6">
        <v>111735</v>
      </c>
      <c r="W108">
        <f t="shared" si="128"/>
        <v>1745</v>
      </c>
      <c r="X108">
        <f t="shared" si="86"/>
        <v>-342</v>
      </c>
      <c r="Y108" s="20">
        <f t="shared" si="146"/>
        <v>28116.507297433316</v>
      </c>
      <c r="Z108" s="7">
        <v>81588</v>
      </c>
      <c r="AA108">
        <f t="shared" si="133"/>
        <v>1139</v>
      </c>
      <c r="AB108" s="17">
        <f t="shared" si="88"/>
        <v>0.73019197207678888</v>
      </c>
      <c r="AC108" s="16">
        <f t="shared" si="89"/>
        <v>-214</v>
      </c>
      <c r="AD108">
        <f t="shared" si="129"/>
        <v>30147</v>
      </c>
      <c r="AE108">
        <f t="shared" si="134"/>
        <v>606</v>
      </c>
      <c r="AF108" s="17">
        <f t="shared" si="90"/>
        <v>0.26980802792321118</v>
      </c>
      <c r="AG108" s="16">
        <f t="shared" si="91"/>
        <v>-128</v>
      </c>
      <c r="AH108" s="20">
        <f t="shared" si="147"/>
        <v>0.34727793696275072</v>
      </c>
      <c r="AI108" s="20">
        <f t="shared" si="148"/>
        <v>7586.0593860090585</v>
      </c>
      <c r="AJ108" s="7">
        <v>10548</v>
      </c>
      <c r="AK108">
        <f t="shared" si="135"/>
        <v>499</v>
      </c>
      <c r="AL108">
        <f t="shared" si="149"/>
        <v>4.9656682256941087E-2</v>
      </c>
      <c r="AM108" s="20">
        <f t="shared" si="150"/>
        <v>2654.2526421741318</v>
      </c>
      <c r="AN108" s="20">
        <f t="shared" si="151"/>
        <v>0.38617558761074905</v>
      </c>
      <c r="AO108" s="7">
        <v>756</v>
      </c>
      <c r="AP108">
        <f t="shared" si="136"/>
        <v>-15</v>
      </c>
      <c r="AQ108">
        <f t="shared" si="130"/>
        <v>-1.945525291828798E-2</v>
      </c>
      <c r="AR108" s="20">
        <f t="shared" si="152"/>
        <v>190.23653749370911</v>
      </c>
      <c r="AS108" s="7">
        <v>649</v>
      </c>
      <c r="AT108">
        <f t="shared" si="131"/>
        <v>34</v>
      </c>
      <c r="AU108">
        <f t="shared" si="153"/>
        <v>5.5284552845528356E-2</v>
      </c>
      <c r="AV108" s="20">
        <f t="shared" si="154"/>
        <v>163.31152491192753</v>
      </c>
      <c r="AW108" s="30">
        <f t="shared" si="155"/>
        <v>2.3760708794025042E-2</v>
      </c>
      <c r="AX108" s="7">
        <v>131</v>
      </c>
      <c r="AY108">
        <f t="shared" si="132"/>
        <v>-1</v>
      </c>
      <c r="AZ108">
        <f t="shared" si="156"/>
        <v>-7.575757575757569E-3</v>
      </c>
      <c r="BA108" s="20">
        <f t="shared" si="157"/>
        <v>32.964267740312025</v>
      </c>
      <c r="BB108" s="30">
        <f t="shared" si="158"/>
        <v>4.7960752727538988E-3</v>
      </c>
      <c r="BC108" s="16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16">
        <f t="shared" si="104"/>
        <v>517</v>
      </c>
      <c r="BE108" s="30">
        <f t="shared" si="159"/>
        <v>4.4696118267484986E-2</v>
      </c>
      <c r="BF108" s="20">
        <f t="shared" si="160"/>
        <v>3040.7649723200802</v>
      </c>
      <c r="BG108" s="20">
        <f t="shared" si="161"/>
        <v>0.44241048546532913</v>
      </c>
      <c r="BH108" s="26">
        <v>3286</v>
      </c>
      <c r="BI108">
        <f t="shared" si="108"/>
        <v>71</v>
      </c>
      <c r="BJ108" s="4">
        <v>11948</v>
      </c>
      <c r="BK108">
        <f t="shared" si="109"/>
        <v>217</v>
      </c>
      <c r="BL108" s="4">
        <v>8673</v>
      </c>
      <c r="BM108">
        <f t="shared" si="110"/>
        <v>198</v>
      </c>
      <c r="BN108" s="4">
        <v>2848</v>
      </c>
      <c r="BO108">
        <f t="shared" si="111"/>
        <v>59</v>
      </c>
      <c r="BP108" s="4">
        <v>559</v>
      </c>
      <c r="BQ108">
        <f t="shared" si="112"/>
        <v>17</v>
      </c>
      <c r="BR108" s="9">
        <v>10</v>
      </c>
      <c r="BS108" s="15">
        <f t="shared" si="113"/>
        <v>1</v>
      </c>
      <c r="BT108" s="9">
        <v>29</v>
      </c>
      <c r="BU108" s="15">
        <f t="shared" si="114"/>
        <v>1</v>
      </c>
      <c r="BV108" s="9">
        <v>102</v>
      </c>
      <c r="BW108" s="15">
        <f t="shared" si="115"/>
        <v>4</v>
      </c>
      <c r="BX108" s="9">
        <v>252</v>
      </c>
      <c r="BY108" s="15">
        <f t="shared" si="116"/>
        <v>4</v>
      </c>
      <c r="BZ108" s="12">
        <v>143</v>
      </c>
      <c r="CA108" s="16">
        <f t="shared" si="117"/>
        <v>5</v>
      </c>
    </row>
    <row r="109" spans="1:79">
      <c r="A109" s="1">
        <v>44006</v>
      </c>
      <c r="B109">
        <v>44006</v>
      </c>
      <c r="C109" s="4">
        <v>28030</v>
      </c>
      <c r="D109">
        <f t="shared" si="164"/>
        <v>716</v>
      </c>
      <c r="E109" s="4">
        <v>547</v>
      </c>
      <c r="F109">
        <f t="shared" si="163"/>
        <v>11</v>
      </c>
      <c r="G109" s="4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6">
        <v>114042</v>
      </c>
      <c r="W109">
        <f t="shared" si="128"/>
        <v>2307</v>
      </c>
      <c r="X109">
        <f t="shared" si="86"/>
        <v>562</v>
      </c>
      <c r="Y109" s="20">
        <f t="shared" si="146"/>
        <v>28697.030699547053</v>
      </c>
      <c r="Z109" s="7">
        <v>83167</v>
      </c>
      <c r="AA109">
        <f t="shared" si="133"/>
        <v>1579</v>
      </c>
      <c r="AB109" s="17">
        <f t="shared" si="88"/>
        <v>0.72926641062064856</v>
      </c>
      <c r="AC109" s="16">
        <f t="shared" si="89"/>
        <v>440</v>
      </c>
      <c r="AD109">
        <f t="shared" si="129"/>
        <v>30875</v>
      </c>
      <c r="AE109">
        <f t="shared" si="134"/>
        <v>728</v>
      </c>
      <c r="AF109" s="17">
        <f t="shared" si="90"/>
        <v>0.27073358937935149</v>
      </c>
      <c r="AG109" s="16">
        <f t="shared" si="91"/>
        <v>122</v>
      </c>
      <c r="AH109" s="20">
        <f t="shared" si="147"/>
        <v>0.31556133506718681</v>
      </c>
      <c r="AI109" s="20">
        <f t="shared" si="148"/>
        <v>7769.2501258178154</v>
      </c>
      <c r="AJ109" s="7">
        <v>11135</v>
      </c>
      <c r="AK109">
        <f t="shared" si="135"/>
        <v>587</v>
      </c>
      <c r="AL109">
        <f t="shared" si="149"/>
        <v>5.5650360257868847E-2</v>
      </c>
      <c r="AM109" s="20">
        <f t="shared" si="150"/>
        <v>2801.962757926522</v>
      </c>
      <c r="AN109" s="20">
        <f t="shared" si="151"/>
        <v>0.39725294327506244</v>
      </c>
      <c r="AO109" s="7">
        <v>766</v>
      </c>
      <c r="AP109">
        <f t="shared" si="136"/>
        <v>10</v>
      </c>
      <c r="AQ109">
        <f t="shared" si="130"/>
        <v>1.3227513227513255E-2</v>
      </c>
      <c r="AR109" s="20">
        <f t="shared" si="152"/>
        <v>192.75289380976346</v>
      </c>
      <c r="AS109" s="7">
        <v>649</v>
      </c>
      <c r="AT109">
        <f t="shared" si="131"/>
        <v>0</v>
      </c>
      <c r="AU109">
        <f t="shared" si="153"/>
        <v>0</v>
      </c>
      <c r="AV109" s="20">
        <f t="shared" si="154"/>
        <v>163.31152491192753</v>
      </c>
      <c r="AW109" s="30">
        <f t="shared" si="155"/>
        <v>2.3153763824473778E-2</v>
      </c>
      <c r="AX109" s="7">
        <v>130</v>
      </c>
      <c r="AY109">
        <f t="shared" si="132"/>
        <v>-1</v>
      </c>
      <c r="AZ109">
        <f t="shared" si="156"/>
        <v>-7.6335877862595547E-3</v>
      </c>
      <c r="BA109" s="20">
        <f t="shared" si="157"/>
        <v>32.712632108706593</v>
      </c>
      <c r="BB109" s="30">
        <f t="shared" si="158"/>
        <v>4.6378879771673204E-3</v>
      </c>
      <c r="BC109" s="16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16">
        <f t="shared" si="104"/>
        <v>596</v>
      </c>
      <c r="BE109" s="30">
        <f t="shared" si="159"/>
        <v>4.9321416749420699E-2</v>
      </c>
      <c r="BF109" s="20">
        <f t="shared" si="160"/>
        <v>3190.73980875692</v>
      </c>
      <c r="BG109" s="20">
        <f t="shared" si="161"/>
        <v>0.45237245808062793</v>
      </c>
      <c r="BH109" s="26">
        <v>3361</v>
      </c>
      <c r="BI109">
        <f t="shared" si="108"/>
        <v>75</v>
      </c>
      <c r="BJ109" s="4">
        <v>12244</v>
      </c>
      <c r="BK109">
        <f t="shared" si="109"/>
        <v>296</v>
      </c>
      <c r="BL109" s="4">
        <v>8929</v>
      </c>
      <c r="BM109">
        <f t="shared" si="110"/>
        <v>256</v>
      </c>
      <c r="BN109" s="4">
        <v>2918</v>
      </c>
      <c r="BO109">
        <f t="shared" si="111"/>
        <v>70</v>
      </c>
      <c r="BP109" s="4">
        <v>578</v>
      </c>
      <c r="BQ109">
        <f t="shared" si="112"/>
        <v>19</v>
      </c>
      <c r="BR109" s="9">
        <v>11</v>
      </c>
      <c r="BS109" s="15">
        <f t="shared" si="113"/>
        <v>1</v>
      </c>
      <c r="BT109" s="9">
        <v>32</v>
      </c>
      <c r="BU109" s="15">
        <f t="shared" si="114"/>
        <v>3</v>
      </c>
      <c r="BV109" s="9">
        <v>106</v>
      </c>
      <c r="BW109" s="15">
        <f t="shared" si="115"/>
        <v>4</v>
      </c>
      <c r="BX109" s="9">
        <v>255</v>
      </c>
      <c r="BY109" s="15">
        <f t="shared" si="116"/>
        <v>3</v>
      </c>
      <c r="BZ109" s="12">
        <v>143</v>
      </c>
      <c r="CA109" s="16">
        <f t="shared" si="117"/>
        <v>0</v>
      </c>
    </row>
    <row r="110" spans="1:79">
      <c r="A110" s="1">
        <v>44007</v>
      </c>
      <c r="B110">
        <v>44007</v>
      </c>
      <c r="C110" s="4">
        <v>29037</v>
      </c>
      <c r="D110">
        <f t="shared" si="164"/>
        <v>1007</v>
      </c>
      <c r="E110" s="4">
        <v>564</v>
      </c>
      <c r="F110">
        <f t="shared" si="163"/>
        <v>17</v>
      </c>
      <c r="G110" s="4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6">
        <v>117266</v>
      </c>
      <c r="W110">
        <f t="shared" si="128"/>
        <v>3224</v>
      </c>
      <c r="X110">
        <f t="shared" si="86"/>
        <v>917</v>
      </c>
      <c r="Y110" s="20">
        <f t="shared" si="146"/>
        <v>29508.303975842977</v>
      </c>
      <c r="Z110" s="7">
        <v>85384</v>
      </c>
      <c r="AA110">
        <f t="shared" si="133"/>
        <v>2217</v>
      </c>
      <c r="AB110" s="17">
        <f t="shared" si="88"/>
        <v>0.72812238841607968</v>
      </c>
      <c r="AC110" s="16">
        <f t="shared" si="89"/>
        <v>638</v>
      </c>
      <c r="AD110">
        <f t="shared" si="129"/>
        <v>31882</v>
      </c>
      <c r="AE110">
        <f t="shared" si="134"/>
        <v>1007</v>
      </c>
      <c r="AF110" s="17">
        <f t="shared" si="90"/>
        <v>0.27187761158392032</v>
      </c>
      <c r="AG110" s="16">
        <f t="shared" si="91"/>
        <v>279</v>
      </c>
      <c r="AH110" s="20">
        <f t="shared" si="147"/>
        <v>0.31234491315136476</v>
      </c>
      <c r="AI110" s="20">
        <f t="shared" si="148"/>
        <v>8022.6472068444891</v>
      </c>
      <c r="AJ110" s="7">
        <v>12111</v>
      </c>
      <c r="AK110">
        <f t="shared" si="135"/>
        <v>976</v>
      </c>
      <c r="AL110">
        <f t="shared" si="149"/>
        <v>8.7651549169285969E-2</v>
      </c>
      <c r="AM110" s="20">
        <f t="shared" si="150"/>
        <v>3047.5591343734272</v>
      </c>
      <c r="AN110" s="20">
        <f t="shared" si="151"/>
        <v>0.4170885422047732</v>
      </c>
      <c r="AO110" s="7">
        <v>736</v>
      </c>
      <c r="AP110">
        <f t="shared" si="136"/>
        <v>-30</v>
      </c>
      <c r="AQ110">
        <f t="shared" si="130"/>
        <v>-3.9164490861618773E-2</v>
      </c>
      <c r="AR110" s="20">
        <f t="shared" si="152"/>
        <v>185.2038248616004</v>
      </c>
      <c r="AS110" s="7">
        <v>686</v>
      </c>
      <c r="AT110">
        <f t="shared" si="131"/>
        <v>37</v>
      </c>
      <c r="AU110">
        <f t="shared" si="153"/>
        <v>5.7010785824345156E-2</v>
      </c>
      <c r="AV110" s="20">
        <f t="shared" si="154"/>
        <v>172.62204328132862</v>
      </c>
      <c r="AW110" s="30">
        <f t="shared" si="155"/>
        <v>2.3625030133967006E-2</v>
      </c>
      <c r="AX110" s="7">
        <v>140</v>
      </c>
      <c r="AY110">
        <f t="shared" si="132"/>
        <v>10</v>
      </c>
      <c r="AZ110">
        <f t="shared" si="156"/>
        <v>7.6923076923076872E-2</v>
      </c>
      <c r="BA110" s="20">
        <f t="shared" si="157"/>
        <v>35.228988424760942</v>
      </c>
      <c r="BB110" s="30">
        <f t="shared" si="158"/>
        <v>4.8214347212177568E-3</v>
      </c>
      <c r="BC110" s="16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16">
        <f t="shared" si="104"/>
        <v>993</v>
      </c>
      <c r="BE110" s="30">
        <f t="shared" si="159"/>
        <v>7.831230283911661E-2</v>
      </c>
      <c r="BF110" s="20">
        <f t="shared" si="160"/>
        <v>3440.6139909411172</v>
      </c>
      <c r="BG110" s="20">
        <f t="shared" si="161"/>
        <v>0.47088197816578847</v>
      </c>
      <c r="BH110" s="26">
        <v>3477</v>
      </c>
      <c r="BI110">
        <f t="shared" si="108"/>
        <v>116</v>
      </c>
      <c r="BJ110" s="4">
        <v>12732</v>
      </c>
      <c r="BK110">
        <f t="shared" si="109"/>
        <v>488</v>
      </c>
      <c r="BL110" s="4">
        <v>9228</v>
      </c>
      <c r="BM110">
        <f t="shared" si="110"/>
        <v>299</v>
      </c>
      <c r="BN110" s="4">
        <v>3009</v>
      </c>
      <c r="BO110">
        <f t="shared" si="111"/>
        <v>91</v>
      </c>
      <c r="BP110" s="4">
        <v>591</v>
      </c>
      <c r="BQ110">
        <f t="shared" si="112"/>
        <v>13</v>
      </c>
      <c r="BR110" s="9">
        <v>11</v>
      </c>
      <c r="BS110" s="15">
        <f t="shared" si="113"/>
        <v>0</v>
      </c>
      <c r="BT110" s="9">
        <v>32</v>
      </c>
      <c r="BU110" s="15">
        <f t="shared" si="114"/>
        <v>0</v>
      </c>
      <c r="BV110" s="9">
        <v>111</v>
      </c>
      <c r="BW110" s="15">
        <f t="shared" si="115"/>
        <v>5</v>
      </c>
      <c r="BX110" s="9">
        <v>263</v>
      </c>
      <c r="BY110" s="15">
        <f t="shared" si="116"/>
        <v>8</v>
      </c>
      <c r="BZ110" s="12">
        <v>147</v>
      </c>
      <c r="CA110" s="16">
        <f t="shared" si="117"/>
        <v>4</v>
      </c>
    </row>
    <row r="111" spans="1:79">
      <c r="A111" s="1">
        <v>44008</v>
      </c>
      <c r="B111">
        <v>44008</v>
      </c>
      <c r="C111" s="4">
        <v>29905</v>
      </c>
      <c r="D111">
        <f t="shared" si="164"/>
        <v>868</v>
      </c>
      <c r="E111" s="4">
        <v>575</v>
      </c>
      <c r="F111">
        <f t="shared" si="163"/>
        <v>11</v>
      </c>
      <c r="G111" s="4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6">
        <v>120303</v>
      </c>
      <c r="W111">
        <f t="shared" si="128"/>
        <v>3037</v>
      </c>
      <c r="X111">
        <f t="shared" si="86"/>
        <v>-187</v>
      </c>
      <c r="Y111" s="20">
        <f t="shared" si="146"/>
        <v>30272.521389028683</v>
      </c>
      <c r="Z111" s="7">
        <v>87545</v>
      </c>
      <c r="AA111">
        <f t="shared" si="133"/>
        <v>2161</v>
      </c>
      <c r="AB111" s="17">
        <f t="shared" si="88"/>
        <v>0.72770421352750969</v>
      </c>
      <c r="AC111" s="16">
        <f t="shared" si="89"/>
        <v>-56</v>
      </c>
      <c r="AD111">
        <f t="shared" si="129"/>
        <v>32758</v>
      </c>
      <c r="AE111">
        <f t="shared" si="134"/>
        <v>876</v>
      </c>
      <c r="AF111" s="17">
        <f t="shared" si="90"/>
        <v>0.27229578647249031</v>
      </c>
      <c r="AG111" s="16">
        <f t="shared" si="91"/>
        <v>-131</v>
      </c>
      <c r="AH111" s="20">
        <f t="shared" si="147"/>
        <v>0.2884425419822193</v>
      </c>
      <c r="AI111" s="20">
        <f t="shared" si="148"/>
        <v>8243.0800201308502</v>
      </c>
      <c r="AJ111" s="7">
        <v>12457</v>
      </c>
      <c r="AK111">
        <f t="shared" si="135"/>
        <v>346</v>
      </c>
      <c r="AL111">
        <f t="shared" si="149"/>
        <v>2.8569069441004125E-2</v>
      </c>
      <c r="AM111" s="20">
        <f t="shared" si="150"/>
        <v>3134.6250629089077</v>
      </c>
      <c r="AN111" s="20">
        <f t="shared" si="151"/>
        <v>0.41655241598394915</v>
      </c>
      <c r="AO111" s="7">
        <v>741</v>
      </c>
      <c r="AP111">
        <f t="shared" si="136"/>
        <v>5</v>
      </c>
      <c r="AQ111">
        <f t="shared" si="130"/>
        <v>6.7934782608696231E-3</v>
      </c>
      <c r="AR111" s="20">
        <f t="shared" si="152"/>
        <v>186.46200301962756</v>
      </c>
      <c r="AS111" s="7">
        <v>714</v>
      </c>
      <c r="AT111">
        <f t="shared" si="131"/>
        <v>28</v>
      </c>
      <c r="AU111">
        <f t="shared" si="153"/>
        <v>4.081632653061229E-2</v>
      </c>
      <c r="AV111" s="20">
        <f t="shared" si="154"/>
        <v>179.66784096628081</v>
      </c>
      <c r="AW111" s="30">
        <f t="shared" si="155"/>
        <v>2.3875606085938805E-2</v>
      </c>
      <c r="AX111" s="7">
        <v>148</v>
      </c>
      <c r="AY111">
        <f t="shared" si="132"/>
        <v>8</v>
      </c>
      <c r="AZ111">
        <f t="shared" si="156"/>
        <v>5.7142857142857162E-2</v>
      </c>
      <c r="BA111" s="20">
        <f t="shared" si="157"/>
        <v>37.242073477604428</v>
      </c>
      <c r="BB111" s="30">
        <f t="shared" si="158"/>
        <v>4.9490051830797521E-3</v>
      </c>
      <c r="BC111" s="16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16">
        <f t="shared" si="104"/>
        <v>387</v>
      </c>
      <c r="BE111" s="30">
        <f t="shared" si="159"/>
        <v>2.830395670299124E-2</v>
      </c>
      <c r="BF111" s="20">
        <f t="shared" si="160"/>
        <v>3537.9969803724207</v>
      </c>
      <c r="BG111" s="20">
        <f t="shared" si="161"/>
        <v>0.47015549239257648</v>
      </c>
      <c r="BH111" s="26">
        <v>3580</v>
      </c>
      <c r="BI111">
        <f t="shared" si="108"/>
        <v>103</v>
      </c>
      <c r="BJ111" s="4">
        <v>13127</v>
      </c>
      <c r="BK111">
        <f t="shared" si="109"/>
        <v>395</v>
      </c>
      <c r="BL111" s="4">
        <v>9506</v>
      </c>
      <c r="BM111">
        <f t="shared" si="110"/>
        <v>278</v>
      </c>
      <c r="BN111" s="4">
        <v>3088</v>
      </c>
      <c r="BO111">
        <f t="shared" si="111"/>
        <v>79</v>
      </c>
      <c r="BP111" s="4">
        <v>604</v>
      </c>
      <c r="BQ111">
        <f t="shared" si="112"/>
        <v>13</v>
      </c>
      <c r="BR111" s="9">
        <v>11</v>
      </c>
      <c r="BS111" s="15">
        <f t="shared" si="113"/>
        <v>0</v>
      </c>
      <c r="BT111" s="9">
        <v>33</v>
      </c>
      <c r="BU111" s="15">
        <f t="shared" si="114"/>
        <v>1</v>
      </c>
      <c r="BV111" s="9">
        <v>112</v>
      </c>
      <c r="BW111" s="15">
        <f t="shared" si="115"/>
        <v>1</v>
      </c>
      <c r="BX111" s="9">
        <v>269</v>
      </c>
      <c r="BY111" s="15">
        <f t="shared" si="116"/>
        <v>6</v>
      </c>
      <c r="BZ111" s="12">
        <v>150</v>
      </c>
      <c r="CA111" s="16">
        <f t="shared" si="117"/>
        <v>3</v>
      </c>
    </row>
    <row r="112" spans="1:79">
      <c r="A112" s="1">
        <v>44009</v>
      </c>
      <c r="B112">
        <v>44009</v>
      </c>
      <c r="C112" s="4">
        <v>30658</v>
      </c>
      <c r="D112">
        <f t="shared" si="164"/>
        <v>753</v>
      </c>
      <c r="E112" s="4">
        <v>592</v>
      </c>
      <c r="F112">
        <f t="shared" si="163"/>
        <v>17</v>
      </c>
      <c r="G112" s="4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6">
        <v>122668</v>
      </c>
      <c r="W112">
        <f t="shared" si="128"/>
        <v>2365</v>
      </c>
      <c r="X112">
        <f t="shared" si="86"/>
        <v>-672</v>
      </c>
      <c r="Y112" s="20">
        <f t="shared" si="146"/>
        <v>30867.63965777554</v>
      </c>
      <c r="Z112" s="7">
        <v>89143</v>
      </c>
      <c r="AA112">
        <f t="shared" si="133"/>
        <v>1598</v>
      </c>
      <c r="AB112" s="17">
        <f t="shared" si="88"/>
        <v>0.72670134020282384</v>
      </c>
      <c r="AC112" s="16">
        <f t="shared" si="89"/>
        <v>-563</v>
      </c>
      <c r="AD112">
        <f t="shared" si="129"/>
        <v>33525</v>
      </c>
      <c r="AE112">
        <f t="shared" si="134"/>
        <v>767</v>
      </c>
      <c r="AF112" s="17">
        <f t="shared" si="90"/>
        <v>0.2732986597971761</v>
      </c>
      <c r="AG112" s="16">
        <f t="shared" si="91"/>
        <v>-109</v>
      </c>
      <c r="AH112" s="20">
        <f t="shared" si="147"/>
        <v>0.32431289640591965</v>
      </c>
      <c r="AI112" s="20">
        <f t="shared" si="148"/>
        <v>8436.0845495722187</v>
      </c>
      <c r="AJ112" s="7">
        <v>13116</v>
      </c>
      <c r="AK112">
        <f t="shared" si="135"/>
        <v>659</v>
      </c>
      <c r="AL112">
        <f t="shared" si="149"/>
        <v>5.2901982820903859E-2</v>
      </c>
      <c r="AM112" s="20">
        <f t="shared" si="150"/>
        <v>3300.4529441368895</v>
      </c>
      <c r="AN112" s="20">
        <f t="shared" si="151"/>
        <v>0.42781655685302367</v>
      </c>
      <c r="AO112" s="7">
        <v>712</v>
      </c>
      <c r="AP112">
        <f t="shared" si="136"/>
        <v>-29</v>
      </c>
      <c r="AQ112">
        <f t="shared" si="130"/>
        <v>-3.9136302294197067E-2</v>
      </c>
      <c r="AR112" s="20">
        <f t="shared" si="152"/>
        <v>179.16456970306996</v>
      </c>
      <c r="AS112" s="7">
        <v>727</v>
      </c>
      <c r="AT112">
        <f t="shared" si="131"/>
        <v>13</v>
      </c>
      <c r="AU112">
        <f t="shared" si="153"/>
        <v>1.8207282913165201E-2</v>
      </c>
      <c r="AV112" s="20">
        <f t="shared" si="154"/>
        <v>182.93910417715148</v>
      </c>
      <c r="AW112" s="30">
        <f t="shared" si="155"/>
        <v>2.3713223302237588E-2</v>
      </c>
      <c r="AX112" s="7">
        <v>141</v>
      </c>
      <c r="AY112">
        <f t="shared" si="132"/>
        <v>-7</v>
      </c>
      <c r="AZ112">
        <f t="shared" si="156"/>
        <v>-4.7297297297297258E-2</v>
      </c>
      <c r="BA112" s="20">
        <f t="shared" si="157"/>
        <v>35.480624056366381</v>
      </c>
      <c r="BB112" s="30">
        <f t="shared" si="158"/>
        <v>4.5991258399112793E-3</v>
      </c>
      <c r="BC112" s="16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16">
        <f t="shared" si="104"/>
        <v>636</v>
      </c>
      <c r="BE112" s="30">
        <f t="shared" si="159"/>
        <v>4.523470839260324E-2</v>
      </c>
      <c r="BF112" s="20">
        <f t="shared" si="160"/>
        <v>3698.0372420734775</v>
      </c>
      <c r="BG112" s="20">
        <f t="shared" si="161"/>
        <v>0.4793528605910366</v>
      </c>
      <c r="BH112" s="26">
        <v>3670</v>
      </c>
      <c r="BI112">
        <f t="shared" si="108"/>
        <v>90</v>
      </c>
      <c r="BJ112" s="4">
        <v>13461</v>
      </c>
      <c r="BK112">
        <f t="shared" si="109"/>
        <v>334</v>
      </c>
      <c r="BL112" s="4">
        <v>9747</v>
      </c>
      <c r="BM112">
        <f t="shared" si="110"/>
        <v>241</v>
      </c>
      <c r="BN112" s="4">
        <v>3159</v>
      </c>
      <c r="BO112">
        <f t="shared" si="111"/>
        <v>71</v>
      </c>
      <c r="BP112" s="4">
        <v>621</v>
      </c>
      <c r="BQ112">
        <f t="shared" si="112"/>
        <v>17</v>
      </c>
      <c r="BR112" s="9">
        <v>11</v>
      </c>
      <c r="BS112" s="15">
        <f t="shared" si="113"/>
        <v>0</v>
      </c>
      <c r="BT112" s="9">
        <v>33</v>
      </c>
      <c r="BU112" s="15">
        <f t="shared" si="114"/>
        <v>0</v>
      </c>
      <c r="BV112" s="9">
        <v>116</v>
      </c>
      <c r="BW112" s="15">
        <f t="shared" si="115"/>
        <v>4</v>
      </c>
      <c r="BX112" s="9">
        <v>279</v>
      </c>
      <c r="BY112" s="15">
        <f t="shared" si="116"/>
        <v>10</v>
      </c>
      <c r="BZ112" s="12">
        <v>153</v>
      </c>
      <c r="CA112" s="16">
        <f t="shared" si="117"/>
        <v>3</v>
      </c>
    </row>
    <row r="113" spans="1:79">
      <c r="A113" s="1">
        <v>44010</v>
      </c>
      <c r="B113">
        <v>44010</v>
      </c>
      <c r="C113" s="4">
        <v>31686</v>
      </c>
      <c r="D113">
        <f t="shared" si="164"/>
        <v>1028</v>
      </c>
      <c r="E113" s="4">
        <v>604</v>
      </c>
      <c r="F113">
        <f t="shared" si="163"/>
        <v>12</v>
      </c>
      <c r="G113" s="4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6">
        <v>125570</v>
      </c>
      <c r="W113">
        <f t="shared" si="128"/>
        <v>2902</v>
      </c>
      <c r="X113">
        <f t="shared" si="86"/>
        <v>537</v>
      </c>
      <c r="Y113" s="20">
        <f t="shared" si="146"/>
        <v>31597.886260694511</v>
      </c>
      <c r="Z113" s="7">
        <v>91023</v>
      </c>
      <c r="AA113">
        <f t="shared" si="133"/>
        <v>1880</v>
      </c>
      <c r="AB113" s="17">
        <f t="shared" si="88"/>
        <v>0.72487855379469623</v>
      </c>
      <c r="AC113" s="16">
        <f t="shared" si="89"/>
        <v>282</v>
      </c>
      <c r="AD113">
        <f t="shared" si="129"/>
        <v>34547</v>
      </c>
      <c r="AE113">
        <f t="shared" si="134"/>
        <v>1022</v>
      </c>
      <c r="AF113" s="17">
        <f t="shared" si="90"/>
        <v>0.27512144620530382</v>
      </c>
      <c r="AG113" s="16">
        <f t="shared" si="91"/>
        <v>255</v>
      </c>
      <c r="AH113" s="20">
        <f t="shared" si="147"/>
        <v>0.352170916609235</v>
      </c>
      <c r="AI113" s="20">
        <f t="shared" si="148"/>
        <v>8693.2561650729731</v>
      </c>
      <c r="AJ113" s="7">
        <v>13996</v>
      </c>
      <c r="AK113">
        <f t="shared" si="135"/>
        <v>880</v>
      </c>
      <c r="AL113">
        <f t="shared" si="149"/>
        <v>6.7093626105519943E-2</v>
      </c>
      <c r="AM113" s="20">
        <f t="shared" si="150"/>
        <v>3521.8922999496726</v>
      </c>
      <c r="AN113" s="20">
        <f t="shared" si="151"/>
        <v>0.44170927223379408</v>
      </c>
      <c r="AO113" s="7">
        <v>764</v>
      </c>
      <c r="AP113">
        <f t="shared" si="136"/>
        <v>52</v>
      </c>
      <c r="AQ113">
        <f t="shared" si="130"/>
        <v>7.3033707865168607E-2</v>
      </c>
      <c r="AR113" s="20">
        <f t="shared" si="152"/>
        <v>192.24962254655259</v>
      </c>
      <c r="AS113" s="7">
        <v>712</v>
      </c>
      <c r="AT113">
        <f t="shared" si="131"/>
        <v>-15</v>
      </c>
      <c r="AU113">
        <f t="shared" si="153"/>
        <v>-2.063273727647863E-2</v>
      </c>
      <c r="AV113" s="20">
        <f t="shared" si="154"/>
        <v>179.16456970306996</v>
      </c>
      <c r="AW113" s="30">
        <f t="shared" si="155"/>
        <v>2.2470491699804331E-2</v>
      </c>
      <c r="AX113" s="7">
        <v>140</v>
      </c>
      <c r="AY113">
        <f t="shared" si="132"/>
        <v>-1</v>
      </c>
      <c r="AZ113">
        <f t="shared" si="156"/>
        <v>-7.0921985815602939E-3</v>
      </c>
      <c r="BA113" s="20">
        <f t="shared" si="157"/>
        <v>35.228988424760942</v>
      </c>
      <c r="BB113" s="30">
        <f t="shared" si="158"/>
        <v>4.4183551095120874E-3</v>
      </c>
      <c r="BC113" s="16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16">
        <f t="shared" si="104"/>
        <v>916</v>
      </c>
      <c r="BE113" s="30">
        <f t="shared" si="159"/>
        <v>6.2329885683179098E-2</v>
      </c>
      <c r="BF113" s="20">
        <f t="shared" si="160"/>
        <v>3928.5354806240562</v>
      </c>
      <c r="BG113" s="20">
        <f t="shared" si="161"/>
        <v>0.49270971406930508</v>
      </c>
      <c r="BH113" s="26">
        <v>3808</v>
      </c>
      <c r="BI113">
        <f t="shared" si="108"/>
        <v>138</v>
      </c>
      <c r="BJ113" s="4">
        <v>13911</v>
      </c>
      <c r="BK113">
        <f t="shared" si="109"/>
        <v>450</v>
      </c>
      <c r="BL113" s="4">
        <v>10051</v>
      </c>
      <c r="BM113">
        <f t="shared" si="110"/>
        <v>304</v>
      </c>
      <c r="BN113" s="4">
        <v>3270</v>
      </c>
      <c r="BO113">
        <f t="shared" si="111"/>
        <v>111</v>
      </c>
      <c r="BP113" s="4">
        <v>646</v>
      </c>
      <c r="BQ113">
        <f t="shared" si="112"/>
        <v>25</v>
      </c>
      <c r="BR113" s="9">
        <v>12</v>
      </c>
      <c r="BS113" s="15">
        <f t="shared" si="113"/>
        <v>1</v>
      </c>
      <c r="BT113" s="9">
        <v>35</v>
      </c>
      <c r="BU113" s="15">
        <f t="shared" si="114"/>
        <v>2</v>
      </c>
      <c r="BV113" s="9">
        <v>117</v>
      </c>
      <c r="BW113" s="15">
        <f t="shared" si="115"/>
        <v>1</v>
      </c>
      <c r="BX113" s="9">
        <v>282</v>
      </c>
      <c r="BY113" s="15">
        <f t="shared" si="116"/>
        <v>3</v>
      </c>
      <c r="BZ113" s="12">
        <v>158</v>
      </c>
      <c r="CA113" s="16">
        <f t="shared" si="117"/>
        <v>5</v>
      </c>
    </row>
    <row r="114" spans="1:79">
      <c r="A114" s="1">
        <v>44011</v>
      </c>
      <c r="B114">
        <v>44011</v>
      </c>
      <c r="C114" s="4">
        <v>32785</v>
      </c>
      <c r="D114">
        <f t="shared" si="164"/>
        <v>1099</v>
      </c>
      <c r="E114" s="4">
        <v>620</v>
      </c>
      <c r="F114">
        <f t="shared" si="163"/>
        <v>16</v>
      </c>
      <c r="G114" s="4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5">
        <v>128795</v>
      </c>
      <c r="W114">
        <f t="shared" si="128"/>
        <v>3225</v>
      </c>
      <c r="X114">
        <f t="shared" si="86"/>
        <v>323</v>
      </c>
      <c r="Y114" s="20">
        <f t="shared" si="146"/>
        <v>32409.41117262204</v>
      </c>
      <c r="Z114" s="4">
        <v>93124</v>
      </c>
      <c r="AA114">
        <f t="shared" si="133"/>
        <v>2101</v>
      </c>
      <c r="AB114" s="17">
        <f t="shared" si="88"/>
        <v>0.72304049070227883</v>
      </c>
      <c r="AC114" s="16">
        <f t="shared" si="89"/>
        <v>221</v>
      </c>
      <c r="AD114">
        <f t="shared" si="129"/>
        <v>35671</v>
      </c>
      <c r="AE114">
        <f t="shared" si="134"/>
        <v>1124</v>
      </c>
      <c r="AF114" s="17">
        <f t="shared" si="90"/>
        <v>0.27695950929772117</v>
      </c>
      <c r="AG114" s="16">
        <f t="shared" si="91"/>
        <v>102</v>
      </c>
      <c r="AH114" s="20">
        <f t="shared" si="147"/>
        <v>0.34852713178294575</v>
      </c>
      <c r="AI114" s="20">
        <f t="shared" si="148"/>
        <v>8976.0946149974825</v>
      </c>
      <c r="AJ114" s="4">
        <v>14961</v>
      </c>
      <c r="AK114">
        <f t="shared" si="135"/>
        <v>965</v>
      </c>
      <c r="AL114">
        <f t="shared" si="149"/>
        <v>6.8948270934552802E-2</v>
      </c>
      <c r="AM114" s="20">
        <f t="shared" si="150"/>
        <v>3764.7206844489178</v>
      </c>
      <c r="AN114" s="20">
        <f t="shared" si="151"/>
        <v>0.45633673936251334</v>
      </c>
      <c r="AO114" s="4">
        <v>718</v>
      </c>
      <c r="AP114">
        <f t="shared" si="136"/>
        <v>-46</v>
      </c>
      <c r="AQ114">
        <f t="shared" si="130"/>
        <v>-6.0209424083769614E-2</v>
      </c>
      <c r="AR114" s="20">
        <f t="shared" si="152"/>
        <v>180.67438349270256</v>
      </c>
      <c r="AS114" s="4">
        <v>744</v>
      </c>
      <c r="AT114">
        <f t="shared" si="131"/>
        <v>32</v>
      </c>
      <c r="AU114">
        <f t="shared" si="153"/>
        <v>4.4943820224719211E-2</v>
      </c>
      <c r="AV114" s="20">
        <f t="shared" si="154"/>
        <v>187.21690991444387</v>
      </c>
      <c r="AW114" s="30">
        <f t="shared" si="155"/>
        <v>2.269330486502974E-2</v>
      </c>
      <c r="AX114" s="7">
        <v>147</v>
      </c>
      <c r="AY114">
        <f t="shared" si="132"/>
        <v>7</v>
      </c>
      <c r="AZ114">
        <f t="shared" si="156"/>
        <v>5.0000000000000044E-2</v>
      </c>
      <c r="BA114" s="20">
        <f t="shared" si="157"/>
        <v>36.99043784599899</v>
      </c>
      <c r="BB114" s="30">
        <f t="shared" si="158"/>
        <v>4.4837578160744239E-3</v>
      </c>
      <c r="BC114" s="16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16">
        <f t="shared" si="104"/>
        <v>958</v>
      </c>
      <c r="BE114" s="30">
        <f t="shared" si="159"/>
        <v>6.1363054060978639E-2</v>
      </c>
      <c r="BF114" s="20">
        <f t="shared" si="160"/>
        <v>4169.6024157020629</v>
      </c>
      <c r="BG114" s="20">
        <f t="shared" si="161"/>
        <v>0.50541406130852529</v>
      </c>
      <c r="BH114" s="26">
        <v>3959</v>
      </c>
      <c r="BI114">
        <f t="shared" si="108"/>
        <v>151</v>
      </c>
      <c r="BJ114" s="4">
        <v>14420</v>
      </c>
      <c r="BK114">
        <f t="shared" si="109"/>
        <v>509</v>
      </c>
      <c r="BL114" s="4">
        <v>10358</v>
      </c>
      <c r="BM114">
        <f t="shared" si="110"/>
        <v>307</v>
      </c>
      <c r="BN114" s="4">
        <v>3386</v>
      </c>
      <c r="BO114">
        <f t="shared" si="111"/>
        <v>116</v>
      </c>
      <c r="BP114" s="4">
        <v>662</v>
      </c>
      <c r="BQ114">
        <f t="shared" si="112"/>
        <v>16</v>
      </c>
      <c r="BR114" s="9">
        <v>12</v>
      </c>
      <c r="BS114" s="15">
        <f t="shared" si="113"/>
        <v>0</v>
      </c>
      <c r="BT114" s="9">
        <v>37</v>
      </c>
      <c r="BU114" s="15">
        <f t="shared" si="114"/>
        <v>2</v>
      </c>
      <c r="BV114" s="9">
        <v>122</v>
      </c>
      <c r="BW114" s="15">
        <f t="shared" si="115"/>
        <v>5</v>
      </c>
      <c r="BX114" s="9">
        <v>287</v>
      </c>
      <c r="BY114" s="15">
        <f t="shared" si="116"/>
        <v>5</v>
      </c>
      <c r="BZ114" s="12">
        <v>162</v>
      </c>
      <c r="CA114" s="16">
        <f t="shared" si="117"/>
        <v>4</v>
      </c>
    </row>
    <row r="115" spans="1:79">
      <c r="A115" s="1">
        <v>44012</v>
      </c>
      <c r="B115">
        <v>44012</v>
      </c>
      <c r="C115" s="4">
        <v>33550</v>
      </c>
      <c r="D115">
        <f t="shared" si="164"/>
        <v>765</v>
      </c>
      <c r="E115" s="4">
        <v>631</v>
      </c>
      <c r="F115">
        <f t="shared" si="163"/>
        <v>11</v>
      </c>
      <c r="G115" s="4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5">
        <v>130776</v>
      </c>
      <c r="W115">
        <f t="shared" si="128"/>
        <v>1981</v>
      </c>
      <c r="X115">
        <f t="shared" si="86"/>
        <v>-1244</v>
      </c>
      <c r="Y115" s="20">
        <f t="shared" si="146"/>
        <v>32907.901358832409</v>
      </c>
      <c r="Z115" s="4">
        <v>94336</v>
      </c>
      <c r="AA115">
        <f t="shared" si="133"/>
        <v>1212</v>
      </c>
      <c r="AB115" s="17">
        <f t="shared" si="88"/>
        <v>0.72135560041597846</v>
      </c>
      <c r="AC115" s="16">
        <f t="shared" si="89"/>
        <v>-889</v>
      </c>
      <c r="AD115">
        <f t="shared" si="129"/>
        <v>36440</v>
      </c>
      <c r="AE115">
        <f t="shared" si="134"/>
        <v>769</v>
      </c>
      <c r="AF115" s="17">
        <f t="shared" si="90"/>
        <v>0.27864439958402154</v>
      </c>
      <c r="AG115" s="16">
        <f t="shared" si="91"/>
        <v>-355</v>
      </c>
      <c r="AH115" s="20">
        <f t="shared" si="147"/>
        <v>0.38818778394750125</v>
      </c>
      <c r="AI115" s="20">
        <f t="shared" si="148"/>
        <v>9169.6024157020638</v>
      </c>
      <c r="AJ115" s="4">
        <v>15590</v>
      </c>
      <c r="AK115">
        <f t="shared" si="135"/>
        <v>629</v>
      </c>
      <c r="AL115">
        <f t="shared" si="149"/>
        <v>4.204264420827486E-2</v>
      </c>
      <c r="AM115" s="20">
        <f t="shared" si="150"/>
        <v>3922.9994967287366</v>
      </c>
      <c r="AN115" s="20">
        <f t="shared" si="151"/>
        <v>0.46467958271236959</v>
      </c>
      <c r="AO115" s="4">
        <v>664</v>
      </c>
      <c r="AP115">
        <f t="shared" si="136"/>
        <v>-54</v>
      </c>
      <c r="AQ115">
        <f t="shared" si="130"/>
        <v>-7.5208913649025044E-2</v>
      </c>
      <c r="AR115" s="20">
        <f t="shared" si="152"/>
        <v>167.08605938600905</v>
      </c>
      <c r="AS115" s="4">
        <v>774</v>
      </c>
      <c r="AT115">
        <f t="shared" si="131"/>
        <v>30</v>
      </c>
      <c r="AU115">
        <f t="shared" si="153"/>
        <v>4.0322580645161255E-2</v>
      </c>
      <c r="AV115" s="20">
        <f t="shared" si="154"/>
        <v>194.76597886260694</v>
      </c>
      <c r="AW115" s="30">
        <f t="shared" si="155"/>
        <v>2.3070044709388973E-2</v>
      </c>
      <c r="AX115" s="4">
        <v>146</v>
      </c>
      <c r="AY115">
        <f t="shared" si="132"/>
        <v>-1</v>
      </c>
      <c r="AZ115">
        <f t="shared" si="156"/>
        <v>-6.8027210884353817E-3</v>
      </c>
      <c r="BA115" s="20">
        <f t="shared" si="157"/>
        <v>36.738802214393559</v>
      </c>
      <c r="BB115" s="30">
        <f t="shared" si="158"/>
        <v>4.3517138599105812E-3</v>
      </c>
      <c r="BC115" s="16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16">
        <f t="shared" si="104"/>
        <v>604</v>
      </c>
      <c r="BE115" s="30">
        <f t="shared" si="159"/>
        <v>3.6451418225709187E-2</v>
      </c>
      <c r="BF115" s="20">
        <f t="shared" si="160"/>
        <v>4321.5903371917466</v>
      </c>
      <c r="BG115" s="20">
        <f t="shared" si="161"/>
        <v>0.51189269746646793</v>
      </c>
      <c r="BH115" s="26">
        <v>4037</v>
      </c>
      <c r="BI115">
        <f t="shared" si="108"/>
        <v>78</v>
      </c>
      <c r="BJ115" s="4">
        <v>14748</v>
      </c>
      <c r="BK115">
        <f t="shared" si="109"/>
        <v>328</v>
      </c>
      <c r="BL115" s="4">
        <v>10602</v>
      </c>
      <c r="BM115">
        <f t="shared" si="110"/>
        <v>244</v>
      </c>
      <c r="BN115" s="4">
        <v>3483</v>
      </c>
      <c r="BO115">
        <f t="shared" si="111"/>
        <v>97</v>
      </c>
      <c r="BP115" s="4">
        <v>680</v>
      </c>
      <c r="BQ115">
        <f t="shared" si="112"/>
        <v>18</v>
      </c>
      <c r="BR115" s="9">
        <v>12</v>
      </c>
      <c r="BS115" s="15">
        <f t="shared" si="113"/>
        <v>0</v>
      </c>
      <c r="BT115" s="9">
        <v>37</v>
      </c>
      <c r="BU115" s="15">
        <f t="shared" si="114"/>
        <v>0</v>
      </c>
      <c r="BV115" s="9">
        <v>124</v>
      </c>
      <c r="BW115" s="15">
        <f t="shared" si="115"/>
        <v>2</v>
      </c>
      <c r="BX115" s="9">
        <v>292</v>
      </c>
      <c r="BY115" s="15">
        <f t="shared" si="116"/>
        <v>5</v>
      </c>
      <c r="BZ115" s="12">
        <v>166</v>
      </c>
      <c r="CA115" s="16">
        <f t="shared" si="117"/>
        <v>4</v>
      </c>
    </row>
    <row r="116" spans="1:79">
      <c r="A116" s="1">
        <v>44013</v>
      </c>
      <c r="B116">
        <v>44013</v>
      </c>
      <c r="C116" s="4">
        <v>34463</v>
      </c>
      <c r="D116">
        <f t="shared" si="164"/>
        <v>913</v>
      </c>
      <c r="E116" s="4">
        <v>645</v>
      </c>
      <c r="F116">
        <f t="shared" si="163"/>
        <v>14</v>
      </c>
      <c r="G116" s="4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5">
        <v>133449</v>
      </c>
      <c r="W116">
        <f t="shared" si="128"/>
        <v>2673</v>
      </c>
      <c r="X116">
        <f t="shared" si="86"/>
        <v>692</v>
      </c>
      <c r="Y116" s="20">
        <f t="shared" si="146"/>
        <v>33580.523402113737</v>
      </c>
      <c r="Z116" s="4">
        <v>96093</v>
      </c>
      <c r="AA116">
        <f t="shared" si="133"/>
        <v>1757</v>
      </c>
      <c r="AB116" s="17">
        <f t="shared" si="88"/>
        <v>0.72007283681406375</v>
      </c>
      <c r="AC116" s="16">
        <f t="shared" si="89"/>
        <v>545</v>
      </c>
      <c r="AD116">
        <f t="shared" si="129"/>
        <v>37356</v>
      </c>
      <c r="AE116">
        <f t="shared" si="134"/>
        <v>916</v>
      </c>
      <c r="AF116" s="17">
        <f t="shared" si="90"/>
        <v>0.27992716318593619</v>
      </c>
      <c r="AG116" s="16">
        <f t="shared" si="91"/>
        <v>147</v>
      </c>
      <c r="AH116" s="20">
        <f t="shared" si="147"/>
        <v>0.34268612046389824</v>
      </c>
      <c r="AI116" s="20">
        <f t="shared" si="148"/>
        <v>9400.1006542526411</v>
      </c>
      <c r="AJ116" s="4">
        <v>16251</v>
      </c>
      <c r="AK116">
        <f t="shared" si="135"/>
        <v>661</v>
      </c>
      <c r="AL116">
        <f t="shared" si="149"/>
        <v>4.2398973701090359E-2</v>
      </c>
      <c r="AM116" s="20">
        <f t="shared" si="150"/>
        <v>4089.3306492199295</v>
      </c>
      <c r="AN116" s="20">
        <f t="shared" si="151"/>
        <v>0.47154919769027653</v>
      </c>
      <c r="AO116" s="4">
        <v>679</v>
      </c>
      <c r="AP116">
        <f t="shared" si="136"/>
        <v>15</v>
      </c>
      <c r="AQ116">
        <f t="shared" si="130"/>
        <v>2.2590361445783191E-2</v>
      </c>
      <c r="AR116" s="20">
        <f t="shared" si="152"/>
        <v>170.86059386009057</v>
      </c>
      <c r="AS116" s="4">
        <v>794</v>
      </c>
      <c r="AT116">
        <f t="shared" si="131"/>
        <v>20</v>
      </c>
      <c r="AU116">
        <f t="shared" si="153"/>
        <v>2.5839793281653645E-2</v>
      </c>
      <c r="AV116" s="20">
        <f t="shared" si="154"/>
        <v>199.79869149471565</v>
      </c>
      <c r="AW116" s="30">
        <f t="shared" si="155"/>
        <v>2.3039201462437976E-2</v>
      </c>
      <c r="AX116" s="4">
        <v>149</v>
      </c>
      <c r="AY116">
        <f t="shared" si="132"/>
        <v>3</v>
      </c>
      <c r="AZ116">
        <f t="shared" si="156"/>
        <v>2.0547945205479534E-2</v>
      </c>
      <c r="BA116" s="20">
        <f t="shared" si="157"/>
        <v>37.49370910920986</v>
      </c>
      <c r="BB116" s="30">
        <f t="shared" si="158"/>
        <v>4.3234773525229961E-3</v>
      </c>
      <c r="BC116" s="16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16">
        <f t="shared" si="104"/>
        <v>699</v>
      </c>
      <c r="BE116" s="30">
        <f t="shared" si="159"/>
        <v>4.0701059741469647E-2</v>
      </c>
      <c r="BF116" s="20">
        <f t="shared" si="160"/>
        <v>4497.483643683945</v>
      </c>
      <c r="BG116" s="20">
        <f t="shared" si="161"/>
        <v>0.51861416591707044</v>
      </c>
      <c r="BH116" s="26">
        <v>4149</v>
      </c>
      <c r="BI116">
        <f t="shared" si="108"/>
        <v>112</v>
      </c>
      <c r="BJ116" s="4">
        <v>15132</v>
      </c>
      <c r="BK116">
        <f t="shared" si="109"/>
        <v>384</v>
      </c>
      <c r="BL116" s="4">
        <v>10901</v>
      </c>
      <c r="BM116">
        <f t="shared" si="110"/>
        <v>299</v>
      </c>
      <c r="BN116" s="4">
        <v>3580</v>
      </c>
      <c r="BO116">
        <f t="shared" si="111"/>
        <v>97</v>
      </c>
      <c r="BP116" s="4">
        <v>701</v>
      </c>
      <c r="BQ116">
        <f t="shared" si="112"/>
        <v>21</v>
      </c>
      <c r="BR116" s="9">
        <v>12</v>
      </c>
      <c r="BS116" s="15">
        <f t="shared" si="113"/>
        <v>0</v>
      </c>
      <c r="BT116" s="9">
        <v>38</v>
      </c>
      <c r="BU116" s="15">
        <f t="shared" si="114"/>
        <v>1</v>
      </c>
      <c r="BV116" s="9">
        <v>130</v>
      </c>
      <c r="BW116" s="15">
        <f t="shared" si="115"/>
        <v>6</v>
      </c>
      <c r="BX116" s="9">
        <v>295</v>
      </c>
      <c r="BY116" s="15">
        <f t="shared" si="116"/>
        <v>3</v>
      </c>
      <c r="BZ116" s="12">
        <v>170</v>
      </c>
      <c r="CA116" s="16">
        <f t="shared" si="117"/>
        <v>4</v>
      </c>
    </row>
    <row r="117" spans="1:79">
      <c r="A117" s="1">
        <v>44014</v>
      </c>
      <c r="B117">
        <v>44014</v>
      </c>
      <c r="C117" s="4">
        <v>35237</v>
      </c>
      <c r="D117">
        <f t="shared" si="164"/>
        <v>774</v>
      </c>
      <c r="E117" s="4">
        <v>667</v>
      </c>
      <c r="F117">
        <f t="shared" si="163"/>
        <v>22</v>
      </c>
      <c r="G117" s="4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5">
        <v>135801</v>
      </c>
      <c r="W117">
        <f t="shared" si="128"/>
        <v>2352</v>
      </c>
      <c r="X117">
        <f t="shared" si="86"/>
        <v>-321</v>
      </c>
      <c r="Y117" s="20">
        <f t="shared" si="146"/>
        <v>34172.370407649723</v>
      </c>
      <c r="Z117" s="4">
        <v>97666</v>
      </c>
      <c r="AA117">
        <f t="shared" si="133"/>
        <v>1573</v>
      </c>
      <c r="AB117" s="17">
        <f t="shared" si="88"/>
        <v>0.71918468936163948</v>
      </c>
      <c r="AC117" s="16">
        <f t="shared" si="89"/>
        <v>-184</v>
      </c>
      <c r="AD117">
        <f t="shared" si="129"/>
        <v>38135</v>
      </c>
      <c r="AE117">
        <f t="shared" si="134"/>
        <v>779</v>
      </c>
      <c r="AF117" s="17">
        <f t="shared" si="90"/>
        <v>0.28081531063836052</v>
      </c>
      <c r="AG117" s="16">
        <f t="shared" si="91"/>
        <v>-137</v>
      </c>
      <c r="AH117" s="20">
        <f t="shared" si="147"/>
        <v>0.3312074829931973</v>
      </c>
      <c r="AI117" s="20">
        <f t="shared" si="148"/>
        <v>9596.1248112732756</v>
      </c>
      <c r="AJ117" s="4">
        <v>16508</v>
      </c>
      <c r="AK117">
        <f t="shared" si="135"/>
        <v>257</v>
      </c>
      <c r="AL117">
        <f t="shared" si="149"/>
        <v>1.5814411420835617E-2</v>
      </c>
      <c r="AM117" s="20">
        <f t="shared" si="150"/>
        <v>4154.0010065425258</v>
      </c>
      <c r="AN117" s="20">
        <f t="shared" si="151"/>
        <v>0.46848483128529672</v>
      </c>
      <c r="AO117" s="4">
        <v>673</v>
      </c>
      <c r="AP117">
        <f t="shared" si="136"/>
        <v>-6</v>
      </c>
      <c r="AQ117">
        <f t="shared" si="130"/>
        <v>-8.8365243004417948E-3</v>
      </c>
      <c r="AR117" s="20">
        <f t="shared" si="152"/>
        <v>169.35078007045797</v>
      </c>
      <c r="AS117" s="4">
        <v>795</v>
      </c>
      <c r="AT117">
        <f t="shared" si="131"/>
        <v>1</v>
      </c>
      <c r="AU117">
        <f t="shared" si="153"/>
        <v>1.2594458438286438E-3</v>
      </c>
      <c r="AV117" s="20">
        <f t="shared" si="154"/>
        <v>200.05032712632106</v>
      </c>
      <c r="AW117" s="30">
        <f t="shared" si="155"/>
        <v>2.2561512046996055E-2</v>
      </c>
      <c r="AX117" s="4">
        <v>149</v>
      </c>
      <c r="AY117">
        <f t="shared" si="132"/>
        <v>0</v>
      </c>
      <c r="AZ117">
        <f t="shared" si="156"/>
        <v>0</v>
      </c>
      <c r="BA117" s="20">
        <f t="shared" si="157"/>
        <v>37.49370910920986</v>
      </c>
      <c r="BB117" s="30">
        <f t="shared" si="158"/>
        <v>4.228509805034481E-3</v>
      </c>
      <c r="BC117" s="16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16">
        <f t="shared" si="104"/>
        <v>252</v>
      </c>
      <c r="BE117" s="30">
        <f t="shared" si="159"/>
        <v>1.4099479662060155E-2</v>
      </c>
      <c r="BF117" s="20">
        <f t="shared" si="160"/>
        <v>4560.8958228485153</v>
      </c>
      <c r="BG117" s="20">
        <f t="shared" si="161"/>
        <v>0.5143740954110736</v>
      </c>
      <c r="BH117" s="26">
        <v>4240</v>
      </c>
      <c r="BI117">
        <f t="shared" si="108"/>
        <v>91</v>
      </c>
      <c r="BJ117" s="4">
        <v>15476</v>
      </c>
      <c r="BK117">
        <f t="shared" si="109"/>
        <v>344</v>
      </c>
      <c r="BL117" s="4">
        <v>11145</v>
      </c>
      <c r="BM117">
        <f t="shared" si="110"/>
        <v>244</v>
      </c>
      <c r="BN117" s="4">
        <v>3657</v>
      </c>
      <c r="BO117">
        <f t="shared" si="111"/>
        <v>77</v>
      </c>
      <c r="BP117" s="4">
        <v>719</v>
      </c>
      <c r="BQ117">
        <f t="shared" si="112"/>
        <v>18</v>
      </c>
      <c r="BR117" s="9">
        <v>12</v>
      </c>
      <c r="BS117" s="15">
        <f t="shared" si="113"/>
        <v>0</v>
      </c>
      <c r="BT117" s="9">
        <v>40</v>
      </c>
      <c r="BU117" s="15">
        <f t="shared" si="114"/>
        <v>2</v>
      </c>
      <c r="BV117" s="9">
        <v>138</v>
      </c>
      <c r="BW117" s="15">
        <f t="shared" si="115"/>
        <v>8</v>
      </c>
      <c r="BX117" s="9">
        <v>302</v>
      </c>
      <c r="BY117" s="15">
        <f t="shared" si="116"/>
        <v>7</v>
      </c>
      <c r="BZ117" s="12">
        <v>175</v>
      </c>
      <c r="CA117" s="16">
        <f t="shared" si="117"/>
        <v>5</v>
      </c>
    </row>
    <row r="118" spans="1:79">
      <c r="A118" s="1">
        <v>44015</v>
      </c>
      <c r="B118">
        <v>44015</v>
      </c>
      <c r="C118" s="4">
        <v>35995</v>
      </c>
      <c r="D118">
        <f t="shared" si="164"/>
        <v>758</v>
      </c>
      <c r="E118" s="4">
        <v>698</v>
      </c>
      <c r="F118">
        <f t="shared" si="163"/>
        <v>31</v>
      </c>
      <c r="G118" s="4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5">
        <v>138081</v>
      </c>
      <c r="W118">
        <f t="shared" si="128"/>
        <v>2280</v>
      </c>
      <c r="X118">
        <f t="shared" si="86"/>
        <v>-72</v>
      </c>
      <c r="Y118" s="20">
        <f t="shared" si="146"/>
        <v>34746.099647710114</v>
      </c>
      <c r="Z118" s="4">
        <v>99169</v>
      </c>
      <c r="AA118">
        <f t="shared" si="133"/>
        <v>1503</v>
      </c>
      <c r="AB118" s="17">
        <f t="shared" si="88"/>
        <v>0.71819439314605193</v>
      </c>
      <c r="AC118" s="16">
        <f t="shared" si="89"/>
        <v>-70</v>
      </c>
      <c r="AD118">
        <f t="shared" si="129"/>
        <v>38912</v>
      </c>
      <c r="AE118">
        <f t="shared" si="134"/>
        <v>777</v>
      </c>
      <c r="AF118" s="17">
        <f t="shared" si="90"/>
        <v>0.28180560685394807</v>
      </c>
      <c r="AG118" s="16">
        <f t="shared" si="91"/>
        <v>-2</v>
      </c>
      <c r="AH118" s="20">
        <f t="shared" si="147"/>
        <v>0.34078947368421053</v>
      </c>
      <c r="AI118" s="20">
        <f t="shared" si="148"/>
        <v>9791.645697030699</v>
      </c>
      <c r="AJ118" s="4">
        <v>16678</v>
      </c>
      <c r="AK118">
        <f t="shared" si="135"/>
        <v>170</v>
      </c>
      <c r="AL118">
        <f t="shared" si="149"/>
        <v>1.0298037315241038E-2</v>
      </c>
      <c r="AM118" s="20">
        <f t="shared" si="150"/>
        <v>4196.77906391545</v>
      </c>
      <c r="AN118" s="20">
        <f t="shared" si="151"/>
        <v>0.46334213085150716</v>
      </c>
      <c r="AO118" s="4">
        <v>705</v>
      </c>
      <c r="AP118">
        <f t="shared" si="136"/>
        <v>32</v>
      </c>
      <c r="AQ118">
        <f t="shared" si="130"/>
        <v>4.7548291233283857E-2</v>
      </c>
      <c r="AR118" s="20">
        <f t="shared" si="152"/>
        <v>177.40312028183189</v>
      </c>
      <c r="AS118" s="4">
        <v>823</v>
      </c>
      <c r="AT118">
        <f t="shared" si="131"/>
        <v>28</v>
      </c>
      <c r="AU118">
        <f t="shared" si="153"/>
        <v>3.5220125786163514E-2</v>
      </c>
      <c r="AV118" s="20">
        <f t="shared" si="154"/>
        <v>207.09612481127326</v>
      </c>
      <c r="AW118" s="30">
        <f t="shared" si="155"/>
        <v>2.2864286706487012E-2</v>
      </c>
      <c r="AX118" s="4">
        <v>146</v>
      </c>
      <c r="AY118">
        <f t="shared" si="132"/>
        <v>-3</v>
      </c>
      <c r="AZ118">
        <f t="shared" si="156"/>
        <v>-2.0134228187919434E-2</v>
      </c>
      <c r="BA118" s="20">
        <f t="shared" si="157"/>
        <v>36.738802214393559</v>
      </c>
      <c r="BB118" s="30">
        <f t="shared" si="158"/>
        <v>4.0561189054035282E-3</v>
      </c>
      <c r="BC118" s="16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16">
        <f t="shared" si="104"/>
        <v>227</v>
      </c>
      <c r="BE118" s="30">
        <f t="shared" si="159"/>
        <v>1.2524137931034574E-2</v>
      </c>
      <c r="BF118" s="20">
        <f t="shared" si="160"/>
        <v>4618.0171112229491</v>
      </c>
      <c r="BG118" s="20">
        <f t="shared" si="161"/>
        <v>0.50984859008195582</v>
      </c>
      <c r="BH118" s="26">
        <v>4324</v>
      </c>
      <c r="BI118">
        <f t="shared" si="108"/>
        <v>84</v>
      </c>
      <c r="BJ118" s="4">
        <v>15809</v>
      </c>
      <c r="BK118">
        <f t="shared" si="109"/>
        <v>333</v>
      </c>
      <c r="BL118" s="4">
        <v>11375</v>
      </c>
      <c r="BM118">
        <f t="shared" si="110"/>
        <v>230</v>
      </c>
      <c r="BN118" s="4">
        <v>3742</v>
      </c>
      <c r="BO118">
        <f t="shared" si="111"/>
        <v>85</v>
      </c>
      <c r="BP118" s="4">
        <v>745</v>
      </c>
      <c r="BQ118">
        <f t="shared" si="112"/>
        <v>26</v>
      </c>
      <c r="BR118" s="9">
        <v>12</v>
      </c>
      <c r="BS118" s="15">
        <f t="shared" si="113"/>
        <v>0</v>
      </c>
      <c r="BT118" s="9">
        <v>42</v>
      </c>
      <c r="BU118" s="15">
        <f t="shared" si="114"/>
        <v>2</v>
      </c>
      <c r="BV118" s="9">
        <v>144</v>
      </c>
      <c r="BW118" s="15">
        <f t="shared" si="115"/>
        <v>6</v>
      </c>
      <c r="BX118" s="9">
        <v>314</v>
      </c>
      <c r="BY118" s="15">
        <f t="shared" si="116"/>
        <v>12</v>
      </c>
      <c r="BZ118" s="12">
        <v>186</v>
      </c>
      <c r="CA118" s="16">
        <f t="shared" si="117"/>
        <v>11</v>
      </c>
    </row>
    <row r="119" spans="1:79">
      <c r="A119" s="1">
        <v>44016</v>
      </c>
      <c r="B119">
        <v>44016</v>
      </c>
      <c r="C119" s="4">
        <v>36983</v>
      </c>
      <c r="D119">
        <f t="shared" si="164"/>
        <v>988</v>
      </c>
      <c r="E119" s="4">
        <v>720</v>
      </c>
      <c r="F119">
        <f t="shared" si="163"/>
        <v>22</v>
      </c>
      <c r="G119" s="4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5">
        <v>141283</v>
      </c>
      <c r="W119">
        <f t="shared" si="128"/>
        <v>3202</v>
      </c>
      <c r="X119">
        <f t="shared" si="86"/>
        <v>922</v>
      </c>
      <c r="Y119" s="20">
        <f t="shared" si="146"/>
        <v>35551.836940110719</v>
      </c>
      <c r="Z119" s="4">
        <v>101362</v>
      </c>
      <c r="AA119">
        <f t="shared" si="133"/>
        <v>2193</v>
      </c>
      <c r="AB119" s="17">
        <f t="shared" si="88"/>
        <v>0.71743946547001414</v>
      </c>
      <c r="AC119" s="16">
        <f t="shared" si="89"/>
        <v>690</v>
      </c>
      <c r="AD119">
        <f t="shared" si="129"/>
        <v>39921</v>
      </c>
      <c r="AE119">
        <f t="shared" si="134"/>
        <v>1009</v>
      </c>
      <c r="AF119" s="17">
        <f t="shared" si="90"/>
        <v>0.28256053452998592</v>
      </c>
      <c r="AG119" s="16">
        <f t="shared" si="91"/>
        <v>232</v>
      </c>
      <c r="AH119" s="20">
        <f t="shared" si="147"/>
        <v>0.31511555277951281</v>
      </c>
      <c r="AI119" s="20">
        <f t="shared" si="148"/>
        <v>10045.546049320583</v>
      </c>
      <c r="AJ119" s="4">
        <v>16878</v>
      </c>
      <c r="AK119">
        <f t="shared" si="135"/>
        <v>200</v>
      </c>
      <c r="AL119">
        <f t="shared" si="149"/>
        <v>1.1991845545029411E-2</v>
      </c>
      <c r="AM119" s="20">
        <f t="shared" si="150"/>
        <v>4247.1061902365373</v>
      </c>
      <c r="AN119" s="20">
        <f t="shared" si="151"/>
        <v>0.45637184652407864</v>
      </c>
      <c r="AO119" s="4">
        <v>645</v>
      </c>
      <c r="AP119">
        <f t="shared" si="136"/>
        <v>-60</v>
      </c>
      <c r="AQ119">
        <f t="shared" si="130"/>
        <v>-8.5106382978723416E-2</v>
      </c>
      <c r="AR119" s="20">
        <f t="shared" si="152"/>
        <v>162.30498238550578</v>
      </c>
      <c r="AS119" s="4">
        <v>825</v>
      </c>
      <c r="AT119">
        <f t="shared" si="131"/>
        <v>2</v>
      </c>
      <c r="AU119">
        <f t="shared" si="153"/>
        <v>2.430133657351119E-3</v>
      </c>
      <c r="AV119" s="20">
        <f t="shared" si="154"/>
        <v>207.59939607448413</v>
      </c>
      <c r="AW119" s="30">
        <f t="shared" si="155"/>
        <v>2.2307546710650841E-2</v>
      </c>
      <c r="AX119" s="4">
        <v>154</v>
      </c>
      <c r="AY119">
        <f t="shared" si="132"/>
        <v>8</v>
      </c>
      <c r="AZ119">
        <f t="shared" si="156"/>
        <v>5.4794520547945202E-2</v>
      </c>
      <c r="BA119" s="20">
        <f t="shared" si="157"/>
        <v>38.751887267237038</v>
      </c>
      <c r="BB119" s="30">
        <f t="shared" si="158"/>
        <v>4.164075385988157E-3</v>
      </c>
      <c r="BC119" s="16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16">
        <f t="shared" si="104"/>
        <v>150</v>
      </c>
      <c r="BE119" s="30">
        <f t="shared" si="159"/>
        <v>8.1734960767219089E-3</v>
      </c>
      <c r="BF119" s="20">
        <f t="shared" si="160"/>
        <v>4655.7624559637643</v>
      </c>
      <c r="BG119" s="20">
        <f t="shared" si="161"/>
        <v>0.50028391423086283</v>
      </c>
      <c r="BH119" s="26">
        <v>4445</v>
      </c>
      <c r="BI119">
        <f t="shared" si="108"/>
        <v>121</v>
      </c>
      <c r="BJ119" s="4">
        <v>16233</v>
      </c>
      <c r="BK119">
        <f t="shared" si="109"/>
        <v>424</v>
      </c>
      <c r="BL119" s="4">
        <v>11705</v>
      </c>
      <c r="BM119">
        <f t="shared" si="110"/>
        <v>330</v>
      </c>
      <c r="BN119" s="4">
        <v>3844</v>
      </c>
      <c r="BO119">
        <f t="shared" si="111"/>
        <v>102</v>
      </c>
      <c r="BP119" s="4">
        <v>756</v>
      </c>
      <c r="BQ119">
        <f t="shared" si="112"/>
        <v>11</v>
      </c>
      <c r="BR119" s="9">
        <v>12</v>
      </c>
      <c r="BS119" s="15">
        <f t="shared" si="113"/>
        <v>0</v>
      </c>
      <c r="BT119" s="9">
        <v>45</v>
      </c>
      <c r="BU119" s="15">
        <f t="shared" si="114"/>
        <v>3</v>
      </c>
      <c r="BV119" s="9">
        <v>147</v>
      </c>
      <c r="BW119" s="15">
        <f t="shared" si="115"/>
        <v>3</v>
      </c>
      <c r="BX119" s="9">
        <v>321</v>
      </c>
      <c r="BY119" s="15">
        <f t="shared" si="116"/>
        <v>7</v>
      </c>
      <c r="BZ119" s="12">
        <v>195</v>
      </c>
      <c r="CA119" s="16">
        <f t="shared" si="117"/>
        <v>9</v>
      </c>
    </row>
    <row r="120" spans="1:79">
      <c r="A120" s="1">
        <v>44017</v>
      </c>
      <c r="B120">
        <v>44017</v>
      </c>
      <c r="C120" s="4">
        <v>38149</v>
      </c>
      <c r="D120">
        <f t="shared" si="164"/>
        <v>1166</v>
      </c>
      <c r="E120" s="4">
        <v>747</v>
      </c>
      <c r="F120">
        <f t="shared" si="163"/>
        <v>27</v>
      </c>
      <c r="G120" s="4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5">
        <v>144918</v>
      </c>
      <c r="W120">
        <f t="shared" si="128"/>
        <v>3635</v>
      </c>
      <c r="X120">
        <f t="shared" si="86"/>
        <v>433</v>
      </c>
      <c r="Y120" s="20">
        <f t="shared" si="146"/>
        <v>36466.532460996474</v>
      </c>
      <c r="Z120" s="4">
        <v>103818</v>
      </c>
      <c r="AA120">
        <f t="shared" si="133"/>
        <v>2456</v>
      </c>
      <c r="AB120" s="17">
        <f t="shared" si="88"/>
        <v>0.71639133855007664</v>
      </c>
      <c r="AC120" s="16">
        <f t="shared" si="89"/>
        <v>263</v>
      </c>
      <c r="AD120">
        <f t="shared" si="129"/>
        <v>41100</v>
      </c>
      <c r="AE120">
        <f t="shared" si="134"/>
        <v>1179</v>
      </c>
      <c r="AF120" s="17">
        <f t="shared" si="90"/>
        <v>0.28360866144992342</v>
      </c>
      <c r="AG120" s="16">
        <f t="shared" si="91"/>
        <v>170</v>
      </c>
      <c r="AH120" s="20">
        <f t="shared" si="147"/>
        <v>0.32434662998624486</v>
      </c>
      <c r="AI120" s="20">
        <f t="shared" si="148"/>
        <v>10342.224458983392</v>
      </c>
      <c r="AJ120" s="4">
        <v>17759</v>
      </c>
      <c r="AK120">
        <f t="shared" si="135"/>
        <v>881</v>
      </c>
      <c r="AL120">
        <f t="shared" si="149"/>
        <v>5.2198127740253675E-2</v>
      </c>
      <c r="AM120" s="20">
        <f t="shared" si="150"/>
        <v>4468.7971816809259</v>
      </c>
      <c r="AN120" s="20">
        <f t="shared" si="151"/>
        <v>0.46551678943091562</v>
      </c>
      <c r="AO120" s="4">
        <v>661</v>
      </c>
      <c r="AP120">
        <f t="shared" si="136"/>
        <v>16</v>
      </c>
      <c r="AQ120">
        <f t="shared" si="130"/>
        <v>2.4806201550387597E-2</v>
      </c>
      <c r="AR120" s="20">
        <f t="shared" si="152"/>
        <v>166.33115249119274</v>
      </c>
      <c r="AS120" s="4">
        <v>843</v>
      </c>
      <c r="AT120">
        <f t="shared" si="131"/>
        <v>18</v>
      </c>
      <c r="AU120">
        <f t="shared" si="153"/>
        <v>2.1818181818181737E-2</v>
      </c>
      <c r="AV120" s="20">
        <f t="shared" si="154"/>
        <v>212.12883744338197</v>
      </c>
      <c r="AW120" s="30">
        <f t="shared" si="155"/>
        <v>2.2097564811659545E-2</v>
      </c>
      <c r="AX120" s="4">
        <v>153</v>
      </c>
      <c r="AY120">
        <f t="shared" si="132"/>
        <v>-1</v>
      </c>
      <c r="AZ120">
        <f t="shared" si="156"/>
        <v>-6.4935064935064402E-3</v>
      </c>
      <c r="BA120" s="20">
        <f t="shared" si="157"/>
        <v>38.500251635631606</v>
      </c>
      <c r="BB120" s="30">
        <f t="shared" si="158"/>
        <v>4.0105900547851847E-3</v>
      </c>
      <c r="BC120" s="16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16">
        <f t="shared" si="104"/>
        <v>914</v>
      </c>
      <c r="BE120" s="30">
        <f t="shared" si="159"/>
        <v>4.9400064857853199E-2</v>
      </c>
      <c r="BF120" s="20">
        <f t="shared" si="160"/>
        <v>4885.7574232511324</v>
      </c>
      <c r="BG120" s="20">
        <f t="shared" si="161"/>
        <v>0.50895174185430814</v>
      </c>
      <c r="BH120" s="26">
        <v>4599</v>
      </c>
      <c r="BI120">
        <f t="shared" si="108"/>
        <v>154</v>
      </c>
      <c r="BJ120" s="4">
        <v>16699</v>
      </c>
      <c r="BK120">
        <f t="shared" si="109"/>
        <v>466</v>
      </c>
      <c r="BL120" s="4">
        <v>12083</v>
      </c>
      <c r="BM120">
        <f t="shared" si="110"/>
        <v>378</v>
      </c>
      <c r="BN120" s="4">
        <v>3993</v>
      </c>
      <c r="BO120">
        <f t="shared" si="111"/>
        <v>149</v>
      </c>
      <c r="BP120" s="4">
        <v>775</v>
      </c>
      <c r="BQ120">
        <f t="shared" si="112"/>
        <v>19</v>
      </c>
      <c r="BR120" s="9">
        <v>12</v>
      </c>
      <c r="BS120" s="15">
        <f t="shared" si="113"/>
        <v>0</v>
      </c>
      <c r="BT120" s="9">
        <v>46</v>
      </c>
      <c r="BU120" s="15">
        <f t="shared" si="114"/>
        <v>1</v>
      </c>
      <c r="BV120" s="9">
        <v>152</v>
      </c>
      <c r="BW120" s="15">
        <f t="shared" si="115"/>
        <v>5</v>
      </c>
      <c r="BX120" s="9">
        <v>334</v>
      </c>
      <c r="BY120" s="15">
        <f t="shared" si="116"/>
        <v>13</v>
      </c>
      <c r="BZ120" s="12">
        <v>203</v>
      </c>
      <c r="CA120" s="16">
        <f t="shared" si="117"/>
        <v>8</v>
      </c>
    </row>
    <row r="121" spans="1:79">
      <c r="A121" s="1">
        <v>44018</v>
      </c>
      <c r="B121">
        <v>44018</v>
      </c>
      <c r="C121" s="4">
        <v>39334</v>
      </c>
      <c r="D121">
        <f t="shared" si="164"/>
        <v>1185</v>
      </c>
      <c r="E121" s="4">
        <v>770</v>
      </c>
      <c r="F121">
        <f t="shared" si="163"/>
        <v>23</v>
      </c>
      <c r="G121" s="4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5">
        <v>148115</v>
      </c>
      <c r="W121">
        <f t="shared" si="128"/>
        <v>3197</v>
      </c>
      <c r="X121">
        <f t="shared" si="86"/>
        <v>-438</v>
      </c>
      <c r="Y121" s="20">
        <f t="shared" si="146"/>
        <v>37271.011575239048</v>
      </c>
      <c r="Z121" s="4">
        <v>105805</v>
      </c>
      <c r="AA121">
        <f t="shared" si="133"/>
        <v>1987</v>
      </c>
      <c r="AB121" s="17">
        <f t="shared" si="88"/>
        <v>0.7143435843770044</v>
      </c>
      <c r="AC121" s="16">
        <f t="shared" si="89"/>
        <v>-469</v>
      </c>
      <c r="AD121">
        <f t="shared" si="129"/>
        <v>42310</v>
      </c>
      <c r="AE121">
        <f t="shared" si="134"/>
        <v>1210</v>
      </c>
      <c r="AF121" s="17">
        <f t="shared" si="90"/>
        <v>0.28565641562299565</v>
      </c>
      <c r="AG121" s="16">
        <f t="shared" si="91"/>
        <v>31</v>
      </c>
      <c r="AH121" s="20">
        <f t="shared" si="147"/>
        <v>0.37847982483578357</v>
      </c>
      <c r="AI121" s="20">
        <f t="shared" si="148"/>
        <v>10646.703573225968</v>
      </c>
      <c r="AJ121" s="4">
        <v>18844</v>
      </c>
      <c r="AK121">
        <f t="shared" si="135"/>
        <v>1085</v>
      </c>
      <c r="AL121">
        <f t="shared" si="149"/>
        <v>6.1095782420181211E-2</v>
      </c>
      <c r="AM121" s="20">
        <f t="shared" si="150"/>
        <v>4741.8218419728228</v>
      </c>
      <c r="AN121" s="20">
        <f t="shared" si="151"/>
        <v>0.47907662581990135</v>
      </c>
      <c r="AO121" s="4">
        <v>676</v>
      </c>
      <c r="AP121">
        <f t="shared" si="136"/>
        <v>15</v>
      </c>
      <c r="AQ121">
        <f t="shared" si="130"/>
        <v>2.2692889561270801E-2</v>
      </c>
      <c r="AR121" s="20">
        <f t="shared" si="152"/>
        <v>170.10568696527429</v>
      </c>
      <c r="AS121" s="4">
        <v>846</v>
      </c>
      <c r="AT121">
        <f t="shared" si="131"/>
        <v>3</v>
      </c>
      <c r="AU121">
        <f t="shared" si="153"/>
        <v>3.558718861210064E-3</v>
      </c>
      <c r="AV121" s="20">
        <f t="shared" si="154"/>
        <v>212.88374433819828</v>
      </c>
      <c r="AW121" s="30">
        <f t="shared" si="155"/>
        <v>2.1508110032033356E-2</v>
      </c>
      <c r="AX121" s="4">
        <v>162</v>
      </c>
      <c r="AY121">
        <f t="shared" si="132"/>
        <v>9</v>
      </c>
      <c r="AZ121">
        <f t="shared" si="156"/>
        <v>5.8823529411764719E-2</v>
      </c>
      <c r="BA121" s="20">
        <f t="shared" si="157"/>
        <v>40.764972320080524</v>
      </c>
      <c r="BB121" s="30">
        <f t="shared" si="158"/>
        <v>4.1185742614531957E-3</v>
      </c>
      <c r="BC121" s="16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16">
        <f t="shared" si="104"/>
        <v>1112</v>
      </c>
      <c r="BE121" s="30">
        <f t="shared" si="159"/>
        <v>5.727235269880504E-2</v>
      </c>
      <c r="BF121" s="20">
        <f t="shared" si="160"/>
        <v>5165.5762455963759</v>
      </c>
      <c r="BG121" s="20">
        <f t="shared" si="161"/>
        <v>0.52188945950068644</v>
      </c>
      <c r="BH121" s="26">
        <v>4762</v>
      </c>
      <c r="BI121">
        <f t="shared" si="108"/>
        <v>163</v>
      </c>
      <c r="BJ121" s="4">
        <v>17144</v>
      </c>
      <c r="BK121">
        <f t="shared" si="109"/>
        <v>445</v>
      </c>
      <c r="BL121" s="4">
        <v>12451</v>
      </c>
      <c r="BM121">
        <f t="shared" si="110"/>
        <v>368</v>
      </c>
      <c r="BN121" s="4">
        <v>4168</v>
      </c>
      <c r="BO121">
        <f t="shared" si="111"/>
        <v>175</v>
      </c>
      <c r="BP121" s="4">
        <v>809</v>
      </c>
      <c r="BQ121">
        <f t="shared" si="112"/>
        <v>34</v>
      </c>
      <c r="BR121" s="9">
        <v>12</v>
      </c>
      <c r="BS121" s="15">
        <f t="shared" si="113"/>
        <v>0</v>
      </c>
      <c r="BT121" s="9">
        <v>47</v>
      </c>
      <c r="BU121" s="15">
        <f t="shared" si="114"/>
        <v>1</v>
      </c>
      <c r="BV121" s="9">
        <v>157</v>
      </c>
      <c r="BW121" s="15">
        <f t="shared" si="115"/>
        <v>5</v>
      </c>
      <c r="BX121" s="9">
        <v>345</v>
      </c>
      <c r="BY121" s="15">
        <f t="shared" si="116"/>
        <v>11</v>
      </c>
      <c r="BZ121" s="12">
        <v>209</v>
      </c>
      <c r="CA121" s="16">
        <f t="shared" si="117"/>
        <v>6</v>
      </c>
    </row>
    <row r="122" spans="1:79">
      <c r="A122" s="1">
        <v>44019</v>
      </c>
      <c r="B122">
        <v>44019</v>
      </c>
      <c r="C122" s="4">
        <v>40291</v>
      </c>
      <c r="D122">
        <f t="shared" si="164"/>
        <v>957</v>
      </c>
      <c r="E122" s="4">
        <v>799</v>
      </c>
      <c r="F122">
        <f t="shared" si="163"/>
        <v>29</v>
      </c>
      <c r="G122" s="4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5">
        <v>150542</v>
      </c>
      <c r="W122">
        <f t="shared" si="128"/>
        <v>2427</v>
      </c>
      <c r="X122">
        <f t="shared" si="86"/>
        <v>-770</v>
      </c>
      <c r="Y122" s="20">
        <f t="shared" si="146"/>
        <v>37881.731253145444</v>
      </c>
      <c r="Z122" s="4">
        <v>107269</v>
      </c>
      <c r="AA122">
        <f t="shared" si="133"/>
        <v>1464</v>
      </c>
      <c r="AB122" s="17">
        <f t="shared" si="88"/>
        <v>0.71255197884975618</v>
      </c>
      <c r="AC122" s="16">
        <f t="shared" si="89"/>
        <v>-523</v>
      </c>
      <c r="AD122">
        <f t="shared" si="129"/>
        <v>43273</v>
      </c>
      <c r="AE122">
        <f t="shared" si="134"/>
        <v>963</v>
      </c>
      <c r="AF122" s="17">
        <f t="shared" si="90"/>
        <v>0.28744802115024376</v>
      </c>
      <c r="AG122" s="16">
        <f t="shared" si="91"/>
        <v>-247</v>
      </c>
      <c r="AH122" s="20">
        <f t="shared" si="147"/>
        <v>0.39678615574783682</v>
      </c>
      <c r="AI122" s="20">
        <f t="shared" si="148"/>
        <v>10889.028686462003</v>
      </c>
      <c r="AJ122" s="4">
        <v>19012</v>
      </c>
      <c r="AK122">
        <f t="shared" si="135"/>
        <v>168</v>
      </c>
      <c r="AL122">
        <f t="shared" si="149"/>
        <v>8.9153046062406816E-3</v>
      </c>
      <c r="AM122" s="20">
        <f t="shared" si="150"/>
        <v>4784.096628082536</v>
      </c>
      <c r="AN122" s="20">
        <f t="shared" si="151"/>
        <v>0.47186716636469683</v>
      </c>
      <c r="AO122" s="4">
        <v>732</v>
      </c>
      <c r="AP122">
        <f t="shared" si="136"/>
        <v>56</v>
      </c>
      <c r="AQ122">
        <f t="shared" si="130"/>
        <v>8.2840236686390512E-2</v>
      </c>
      <c r="AR122" s="20">
        <f t="shared" si="152"/>
        <v>184.19728233517864</v>
      </c>
      <c r="AS122" s="4">
        <v>862</v>
      </c>
      <c r="AT122">
        <f t="shared" si="131"/>
        <v>16</v>
      </c>
      <c r="AU122">
        <f t="shared" si="153"/>
        <v>1.891252955082745E-2</v>
      </c>
      <c r="AV122" s="20">
        <f t="shared" si="154"/>
        <v>216.90991444388524</v>
      </c>
      <c r="AW122" s="30">
        <f t="shared" si="155"/>
        <v>2.1394356059665932E-2</v>
      </c>
      <c r="AX122" s="4">
        <v>160</v>
      </c>
      <c r="AY122">
        <f t="shared" si="132"/>
        <v>-2</v>
      </c>
      <c r="AZ122">
        <f t="shared" si="156"/>
        <v>-1.2345679012345734E-2</v>
      </c>
      <c r="BA122" s="20">
        <f t="shared" si="157"/>
        <v>40.261701056869654</v>
      </c>
      <c r="BB122" s="30">
        <f t="shared" si="158"/>
        <v>3.9711101734878759E-3</v>
      </c>
      <c r="BC122" s="16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16">
        <f t="shared" si="104"/>
        <v>238</v>
      </c>
      <c r="BE122" s="30">
        <f t="shared" si="159"/>
        <v>1.1593920498830901E-2</v>
      </c>
      <c r="BF122" s="20">
        <f t="shared" si="160"/>
        <v>5225.4655259184701</v>
      </c>
      <c r="BG122" s="20">
        <f t="shared" si="161"/>
        <v>0.51540046164155762</v>
      </c>
      <c r="BH122" s="26">
        <v>4866</v>
      </c>
      <c r="BI122">
        <f t="shared" si="108"/>
        <v>104</v>
      </c>
      <c r="BJ122" s="4">
        <v>17549</v>
      </c>
      <c r="BK122">
        <f t="shared" si="109"/>
        <v>405</v>
      </c>
      <c r="BL122" s="4">
        <v>12760</v>
      </c>
      <c r="BM122">
        <f t="shared" si="110"/>
        <v>309</v>
      </c>
      <c r="BN122" s="4">
        <v>4294</v>
      </c>
      <c r="BO122">
        <f t="shared" si="111"/>
        <v>126</v>
      </c>
      <c r="BP122" s="4">
        <v>822</v>
      </c>
      <c r="BQ122">
        <f t="shared" si="112"/>
        <v>13</v>
      </c>
      <c r="BR122" s="9">
        <v>12</v>
      </c>
      <c r="BS122" s="15">
        <f t="shared" si="113"/>
        <v>0</v>
      </c>
      <c r="BT122" s="9">
        <v>49</v>
      </c>
      <c r="BU122" s="15">
        <f t="shared" si="114"/>
        <v>2</v>
      </c>
      <c r="BV122" s="9">
        <v>164</v>
      </c>
      <c r="BW122" s="15">
        <f t="shared" si="115"/>
        <v>7</v>
      </c>
      <c r="BX122" s="9">
        <v>359</v>
      </c>
      <c r="BY122" s="15">
        <f t="shared" si="116"/>
        <v>14</v>
      </c>
      <c r="BZ122" s="12">
        <v>215</v>
      </c>
      <c r="CA122" s="16">
        <f t="shared" si="117"/>
        <v>6</v>
      </c>
    </row>
    <row r="123" spans="1:79">
      <c r="A123" s="1">
        <v>44020</v>
      </c>
      <c r="B123">
        <v>44020</v>
      </c>
      <c r="C123" s="4">
        <v>41251</v>
      </c>
      <c r="D123">
        <f t="shared" si="164"/>
        <v>960</v>
      </c>
      <c r="E123" s="4">
        <v>819</v>
      </c>
      <c r="F123">
        <f t="shared" si="163"/>
        <v>20</v>
      </c>
      <c r="G123" s="4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5">
        <v>153148</v>
      </c>
      <c r="W123">
        <f t="shared" si="128"/>
        <v>2606</v>
      </c>
      <c r="X123">
        <f t="shared" si="86"/>
        <v>179</v>
      </c>
      <c r="Y123" s="20">
        <f t="shared" si="146"/>
        <v>38537.493709109207</v>
      </c>
      <c r="Z123" s="4">
        <v>108893</v>
      </c>
      <c r="AA123">
        <f t="shared" si="133"/>
        <v>1624</v>
      </c>
      <c r="AB123" s="17">
        <f t="shared" si="88"/>
        <v>0.71103115940136341</v>
      </c>
      <c r="AC123" s="16">
        <f t="shared" si="89"/>
        <v>160</v>
      </c>
      <c r="AD123">
        <f t="shared" si="129"/>
        <v>44255</v>
      </c>
      <c r="AE123">
        <f t="shared" si="134"/>
        <v>982</v>
      </c>
      <c r="AF123" s="17">
        <f t="shared" si="90"/>
        <v>0.28896884059863659</v>
      </c>
      <c r="AG123" s="16">
        <f t="shared" si="91"/>
        <v>19</v>
      </c>
      <c r="AH123" s="20">
        <f t="shared" si="147"/>
        <v>0.37682271680736762</v>
      </c>
      <c r="AI123" s="20">
        <f t="shared" si="148"/>
        <v>11136.134876698539</v>
      </c>
      <c r="AJ123" s="4">
        <v>19211</v>
      </c>
      <c r="AK123">
        <f t="shared" si="135"/>
        <v>199</v>
      </c>
      <c r="AL123">
        <f t="shared" si="149"/>
        <v>1.0467073427309126E-2</v>
      </c>
      <c r="AM123" s="20">
        <f t="shared" si="150"/>
        <v>4834.1721187720177</v>
      </c>
      <c r="AN123" s="20">
        <f t="shared" si="151"/>
        <v>0.46570992218370466</v>
      </c>
      <c r="AO123" s="4">
        <v>734</v>
      </c>
      <c r="AP123">
        <f t="shared" si="136"/>
        <v>2</v>
      </c>
      <c r="AQ123">
        <f t="shared" si="130"/>
        <v>2.732240437158362E-3</v>
      </c>
      <c r="AR123" s="20">
        <f t="shared" si="152"/>
        <v>184.70055359838952</v>
      </c>
      <c r="AS123" s="4">
        <v>860</v>
      </c>
      <c r="AT123">
        <f t="shared" si="131"/>
        <v>-2</v>
      </c>
      <c r="AU123">
        <f t="shared" si="153"/>
        <v>-2.3201856148491462E-3</v>
      </c>
      <c r="AV123" s="20">
        <f t="shared" si="154"/>
        <v>216.40664318067437</v>
      </c>
      <c r="AW123" s="30">
        <f t="shared" si="155"/>
        <v>2.0847979442922597E-2</v>
      </c>
      <c r="AX123" s="4">
        <v>158</v>
      </c>
      <c r="AY123">
        <f t="shared" si="132"/>
        <v>-2</v>
      </c>
      <c r="AZ123">
        <f t="shared" si="156"/>
        <v>-1.2499999999999956E-2</v>
      </c>
      <c r="BA123" s="20">
        <f t="shared" si="157"/>
        <v>39.758429793658777</v>
      </c>
      <c r="BB123" s="30">
        <f t="shared" si="158"/>
        <v>3.8302101767229884E-3</v>
      </c>
      <c r="BC123" s="16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16">
        <f t="shared" si="104"/>
        <v>197</v>
      </c>
      <c r="BE123" s="30">
        <f t="shared" si="159"/>
        <v>9.486660887989995E-3</v>
      </c>
      <c r="BF123" s="20">
        <f t="shared" si="160"/>
        <v>5275.0377453447409</v>
      </c>
      <c r="BG123" s="20">
        <f t="shared" si="161"/>
        <v>0.50818161983951904</v>
      </c>
      <c r="BH123" s="26">
        <v>4955</v>
      </c>
      <c r="BI123">
        <f t="shared" si="108"/>
        <v>89</v>
      </c>
      <c r="BJ123" s="4">
        <v>17973</v>
      </c>
      <c r="BK123">
        <f t="shared" si="109"/>
        <v>424</v>
      </c>
      <c r="BL123" s="4">
        <v>13088</v>
      </c>
      <c r="BM123">
        <f t="shared" si="110"/>
        <v>328</v>
      </c>
      <c r="BN123" s="4">
        <v>4392</v>
      </c>
      <c r="BO123">
        <f t="shared" si="111"/>
        <v>98</v>
      </c>
      <c r="BP123" s="4">
        <v>843</v>
      </c>
      <c r="BQ123">
        <f t="shared" si="112"/>
        <v>21</v>
      </c>
      <c r="BR123" s="9">
        <v>12</v>
      </c>
      <c r="BS123" s="15">
        <f t="shared" si="113"/>
        <v>0</v>
      </c>
      <c r="BT123" s="9">
        <v>51</v>
      </c>
      <c r="BU123" s="15">
        <f t="shared" si="114"/>
        <v>2</v>
      </c>
      <c r="BV123" s="9">
        <v>167</v>
      </c>
      <c r="BW123" s="15">
        <f t="shared" si="115"/>
        <v>3</v>
      </c>
      <c r="BX123" s="9">
        <v>369</v>
      </c>
      <c r="BY123" s="15">
        <f t="shared" si="116"/>
        <v>10</v>
      </c>
      <c r="BZ123" s="12">
        <v>220</v>
      </c>
      <c r="CA123" s="16">
        <f t="shared" si="117"/>
        <v>5</v>
      </c>
    </row>
    <row r="124" spans="1:79">
      <c r="A124" s="1">
        <v>44021</v>
      </c>
      <c r="B124">
        <v>44021</v>
      </c>
      <c r="C124" s="4">
        <v>42216</v>
      </c>
      <c r="D124">
        <f t="shared" si="164"/>
        <v>965</v>
      </c>
      <c r="E124" s="4">
        <v>839</v>
      </c>
      <c r="F124">
        <f t="shared" si="163"/>
        <v>20</v>
      </c>
      <c r="G124" s="4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5">
        <v>155605</v>
      </c>
      <c r="W124">
        <f t="shared" si="128"/>
        <v>2457</v>
      </c>
      <c r="X124">
        <f t="shared" si="86"/>
        <v>-149</v>
      </c>
      <c r="Y124" s="20">
        <f t="shared" si="146"/>
        <v>39155.762455963762</v>
      </c>
      <c r="Z124" s="4">
        <v>110426</v>
      </c>
      <c r="AA124">
        <f t="shared" si="133"/>
        <v>1533</v>
      </c>
      <c r="AB124" s="17">
        <f t="shared" si="88"/>
        <v>0.70965585938755182</v>
      </c>
      <c r="AC124" s="16">
        <f t="shared" si="89"/>
        <v>-91</v>
      </c>
      <c r="AD124">
        <f t="shared" si="129"/>
        <v>45179</v>
      </c>
      <c r="AE124">
        <f t="shared" si="134"/>
        <v>924</v>
      </c>
      <c r="AF124" s="17">
        <f t="shared" si="90"/>
        <v>0.29034414061244818</v>
      </c>
      <c r="AG124" s="16">
        <f t="shared" si="91"/>
        <v>-58</v>
      </c>
      <c r="AH124" s="20">
        <f t="shared" si="147"/>
        <v>0.37606837606837606</v>
      </c>
      <c r="AI124" s="20">
        <f t="shared" si="148"/>
        <v>11368.646200301962</v>
      </c>
      <c r="AJ124" s="4">
        <v>19182</v>
      </c>
      <c r="AK124">
        <f t="shared" si="135"/>
        <v>-29</v>
      </c>
      <c r="AL124">
        <f t="shared" si="149"/>
        <v>-1.5095518192702606E-3</v>
      </c>
      <c r="AM124" s="20">
        <f t="shared" si="150"/>
        <v>4826.8746854554602</v>
      </c>
      <c r="AN124" s="20">
        <f t="shared" si="151"/>
        <v>0.4543774872086413</v>
      </c>
      <c r="AO124" s="4">
        <v>709</v>
      </c>
      <c r="AP124">
        <f t="shared" si="136"/>
        <v>-25</v>
      </c>
      <c r="AQ124">
        <f t="shared" si="130"/>
        <v>-3.4059945504087197E-2</v>
      </c>
      <c r="AR124" s="20">
        <f t="shared" si="152"/>
        <v>178.40966280825364</v>
      </c>
      <c r="AS124" s="4">
        <v>890</v>
      </c>
      <c r="AT124">
        <f t="shared" si="131"/>
        <v>30</v>
      </c>
      <c r="AU124">
        <f t="shared" si="153"/>
        <v>3.488372093023262E-2</v>
      </c>
      <c r="AV124" s="20">
        <f t="shared" si="154"/>
        <v>223.95571212883743</v>
      </c>
      <c r="AW124" s="30">
        <f t="shared" si="155"/>
        <v>2.1082054197460679E-2</v>
      </c>
      <c r="AX124" s="4">
        <v>159</v>
      </c>
      <c r="AY124">
        <f t="shared" si="132"/>
        <v>1</v>
      </c>
      <c r="AZ124">
        <f t="shared" si="156"/>
        <v>6.3291139240506666E-3</v>
      </c>
      <c r="BA124" s="20">
        <f t="shared" si="157"/>
        <v>40.010065425264216</v>
      </c>
      <c r="BB124" s="30">
        <f t="shared" si="158"/>
        <v>3.7663445139283682E-3</v>
      </c>
      <c r="BC124" s="16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16">
        <f t="shared" si="104"/>
        <v>-23</v>
      </c>
      <c r="BE124" s="30">
        <f t="shared" si="159"/>
        <v>-1.0971712064112848E-3</v>
      </c>
      <c r="BF124" s="20">
        <f t="shared" si="160"/>
        <v>5269.2501258178154</v>
      </c>
      <c r="BG124" s="20">
        <f t="shared" si="161"/>
        <v>0.4960204661739625</v>
      </c>
      <c r="BH124" s="26">
        <v>5086</v>
      </c>
      <c r="BI124">
        <f t="shared" si="108"/>
        <v>131</v>
      </c>
      <c r="BJ124" s="4">
        <v>18404</v>
      </c>
      <c r="BK124">
        <f t="shared" si="109"/>
        <v>431</v>
      </c>
      <c r="BL124" s="4">
        <v>13367</v>
      </c>
      <c r="BM124">
        <f t="shared" si="110"/>
        <v>279</v>
      </c>
      <c r="BN124" s="4">
        <v>4494</v>
      </c>
      <c r="BO124">
        <f t="shared" si="111"/>
        <v>102</v>
      </c>
      <c r="BP124" s="4">
        <v>865</v>
      </c>
      <c r="BQ124">
        <f t="shared" si="112"/>
        <v>22</v>
      </c>
      <c r="BR124" s="9">
        <v>12</v>
      </c>
      <c r="BS124" s="15">
        <f t="shared" si="113"/>
        <v>0</v>
      </c>
      <c r="BT124" s="9">
        <v>51</v>
      </c>
      <c r="BU124" s="15">
        <f t="shared" si="114"/>
        <v>0</v>
      </c>
      <c r="BV124" s="9">
        <v>173</v>
      </c>
      <c r="BW124" s="15">
        <f t="shared" si="115"/>
        <v>6</v>
      </c>
      <c r="BX124" s="9">
        <v>380</v>
      </c>
      <c r="BY124" s="15">
        <f t="shared" si="116"/>
        <v>11</v>
      </c>
      <c r="BZ124" s="12">
        <v>223</v>
      </c>
      <c r="CA124" s="16">
        <f t="shared" si="117"/>
        <v>3</v>
      </c>
    </row>
    <row r="125" spans="1:79">
      <c r="A125" s="1">
        <v>44022</v>
      </c>
      <c r="B125">
        <v>44022</v>
      </c>
      <c r="C125" s="4">
        <v>43257</v>
      </c>
      <c r="D125">
        <f t="shared" si="164"/>
        <v>1041</v>
      </c>
      <c r="E125" s="4">
        <v>863</v>
      </c>
      <c r="F125">
        <f t="shared" si="163"/>
        <v>24</v>
      </c>
      <c r="G125" s="4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5">
        <v>158669</v>
      </c>
      <c r="W125">
        <f t="shared" si="128"/>
        <v>3064</v>
      </c>
      <c r="X125">
        <f t="shared" si="86"/>
        <v>607</v>
      </c>
      <c r="Y125" s="20">
        <f t="shared" si="146"/>
        <v>39926.774031202818</v>
      </c>
      <c r="Z125" s="4">
        <v>112407</v>
      </c>
      <c r="AA125">
        <f t="shared" si="133"/>
        <v>1981</v>
      </c>
      <c r="AB125" s="17">
        <f t="shared" si="88"/>
        <v>0.70843706079952606</v>
      </c>
      <c r="AC125" s="16">
        <f t="shared" si="89"/>
        <v>448</v>
      </c>
      <c r="AD125">
        <f t="shared" si="129"/>
        <v>46262</v>
      </c>
      <c r="AE125">
        <f t="shared" si="134"/>
        <v>1083</v>
      </c>
      <c r="AF125" s="17">
        <f t="shared" si="90"/>
        <v>0.29156293920047394</v>
      </c>
      <c r="AG125" s="16">
        <f t="shared" si="91"/>
        <v>159</v>
      </c>
      <c r="AH125" s="20">
        <f t="shared" si="147"/>
        <v>0.35345953002610964</v>
      </c>
      <c r="AI125" s="20">
        <f t="shared" si="148"/>
        <v>11641.167589330649</v>
      </c>
      <c r="AJ125" s="4">
        <v>19193</v>
      </c>
      <c r="AK125">
        <f t="shared" si="135"/>
        <v>11</v>
      </c>
      <c r="AL125">
        <f t="shared" si="149"/>
        <v>5.7345428005417531E-4</v>
      </c>
      <c r="AM125" s="20">
        <f t="shared" si="150"/>
        <v>4829.6426774031197</v>
      </c>
      <c r="AN125" s="20">
        <f t="shared" si="151"/>
        <v>0.44369697390017798</v>
      </c>
      <c r="AO125" s="4">
        <v>656</v>
      </c>
      <c r="AP125">
        <f t="shared" si="136"/>
        <v>-53</v>
      </c>
      <c r="AQ125">
        <f t="shared" si="130"/>
        <v>-7.4753173483779967E-2</v>
      </c>
      <c r="AR125" s="20">
        <f t="shared" si="152"/>
        <v>165.07297433316558</v>
      </c>
      <c r="AS125" s="4">
        <v>959</v>
      </c>
      <c r="AT125">
        <f t="shared" si="131"/>
        <v>69</v>
      </c>
      <c r="AU125">
        <f t="shared" si="153"/>
        <v>7.7528089887640483E-2</v>
      </c>
      <c r="AV125" s="20">
        <f t="shared" si="154"/>
        <v>241.31857070961246</v>
      </c>
      <c r="AW125" s="30">
        <f t="shared" si="155"/>
        <v>2.2169822225304576E-2</v>
      </c>
      <c r="AX125" s="4">
        <v>160</v>
      </c>
      <c r="AY125">
        <f t="shared" si="132"/>
        <v>1</v>
      </c>
      <c r="AZ125">
        <f t="shared" si="156"/>
        <v>6.2893081761006275E-3</v>
      </c>
      <c r="BA125" s="20">
        <f t="shared" si="157"/>
        <v>40.261701056869654</v>
      </c>
      <c r="BB125" s="30">
        <f t="shared" si="158"/>
        <v>3.6988233118339228E-3</v>
      </c>
      <c r="BC125" s="16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16">
        <f t="shared" si="104"/>
        <v>28</v>
      </c>
      <c r="BE125" s="30">
        <f t="shared" si="159"/>
        <v>1.3371537726838412E-3</v>
      </c>
      <c r="BF125" s="20">
        <f t="shared" si="160"/>
        <v>5276.2959235027674</v>
      </c>
      <c r="BG125" s="20">
        <f t="shared" si="161"/>
        <v>0.4847307950158356</v>
      </c>
      <c r="BH125" s="26">
        <v>5203</v>
      </c>
      <c r="BI125">
        <f t="shared" si="108"/>
        <v>117</v>
      </c>
      <c r="BJ125" s="4">
        <v>18855</v>
      </c>
      <c r="BK125">
        <f t="shared" si="109"/>
        <v>451</v>
      </c>
      <c r="BL125" s="4">
        <v>13695</v>
      </c>
      <c r="BM125">
        <f t="shared" si="110"/>
        <v>328</v>
      </c>
      <c r="BN125" s="4">
        <v>4613</v>
      </c>
      <c r="BO125">
        <f t="shared" si="111"/>
        <v>119</v>
      </c>
      <c r="BP125" s="4">
        <v>891</v>
      </c>
      <c r="BQ125">
        <f t="shared" si="112"/>
        <v>26</v>
      </c>
      <c r="BR125" s="9">
        <v>12</v>
      </c>
      <c r="BS125" s="15">
        <f t="shared" si="113"/>
        <v>0</v>
      </c>
      <c r="BT125" s="9">
        <v>53</v>
      </c>
      <c r="BU125" s="15">
        <f t="shared" si="114"/>
        <v>2</v>
      </c>
      <c r="BV125" s="9">
        <v>180</v>
      </c>
      <c r="BW125" s="15">
        <f t="shared" si="115"/>
        <v>7</v>
      </c>
      <c r="BX125" s="9">
        <v>392</v>
      </c>
      <c r="BY125" s="15">
        <f t="shared" si="116"/>
        <v>12</v>
      </c>
      <c r="BZ125" s="12">
        <v>226</v>
      </c>
      <c r="CA125" s="16">
        <f t="shared" si="117"/>
        <v>3</v>
      </c>
    </row>
    <row r="126" spans="1:79">
      <c r="A126" s="1">
        <v>44023</v>
      </c>
      <c r="B126">
        <v>44023</v>
      </c>
      <c r="C126" s="4">
        <v>44332</v>
      </c>
      <c r="D126">
        <f t="shared" si="164"/>
        <v>1075</v>
      </c>
      <c r="E126" s="4">
        <v>893</v>
      </c>
      <c r="F126">
        <f t="shared" si="163"/>
        <v>30</v>
      </c>
      <c r="G126" s="4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5">
        <v>161466</v>
      </c>
      <c r="W126">
        <f t="shared" si="128"/>
        <v>2797</v>
      </c>
      <c r="X126">
        <f t="shared" si="86"/>
        <v>-267</v>
      </c>
      <c r="Y126" s="20">
        <f t="shared" si="146"/>
        <v>40630.598892803217</v>
      </c>
      <c r="Z126" s="4">
        <v>114238</v>
      </c>
      <c r="AA126">
        <f t="shared" si="133"/>
        <v>1831</v>
      </c>
      <c r="AB126" s="17">
        <f t="shared" si="88"/>
        <v>0.70750498556971742</v>
      </c>
      <c r="AC126" s="16">
        <f t="shared" si="89"/>
        <v>-150</v>
      </c>
      <c r="AD126">
        <f t="shared" si="129"/>
        <v>47228</v>
      </c>
      <c r="AE126">
        <f t="shared" si="134"/>
        <v>966</v>
      </c>
      <c r="AF126" s="17">
        <f t="shared" si="90"/>
        <v>0.29249501443028253</v>
      </c>
      <c r="AG126" s="16">
        <f t="shared" si="91"/>
        <v>-117</v>
      </c>
      <c r="AH126" s="20">
        <f t="shared" si="147"/>
        <v>0.34537003932785126</v>
      </c>
      <c r="AI126" s="20">
        <f t="shared" si="148"/>
        <v>11884.247609461499</v>
      </c>
      <c r="AJ126" s="4">
        <v>19497</v>
      </c>
      <c r="AK126">
        <f t="shared" si="135"/>
        <v>304</v>
      </c>
      <c r="AL126">
        <f t="shared" si="149"/>
        <v>1.5839108008127933E-2</v>
      </c>
      <c r="AM126" s="20">
        <f t="shared" si="150"/>
        <v>4906.1399094111721</v>
      </c>
      <c r="AN126" s="20">
        <f t="shared" si="151"/>
        <v>0.43979518180997923</v>
      </c>
      <c r="AO126" s="4">
        <v>678</v>
      </c>
      <c r="AP126">
        <f t="shared" si="136"/>
        <v>22</v>
      </c>
      <c r="AQ126">
        <f t="shared" si="130"/>
        <v>3.3536585365853577E-2</v>
      </c>
      <c r="AR126" s="20">
        <f t="shared" si="152"/>
        <v>170.60895822848514</v>
      </c>
      <c r="AS126" s="4">
        <v>936</v>
      </c>
      <c r="AT126">
        <f t="shared" si="131"/>
        <v>-23</v>
      </c>
      <c r="AU126">
        <f t="shared" si="153"/>
        <v>-2.3983315954118845E-2</v>
      </c>
      <c r="AV126" s="20">
        <f t="shared" si="154"/>
        <v>235.53095118268746</v>
      </c>
      <c r="AW126" s="30">
        <f t="shared" si="155"/>
        <v>2.1113416944870522E-2</v>
      </c>
      <c r="AX126" s="4">
        <v>158</v>
      </c>
      <c r="AY126">
        <f t="shared" si="132"/>
        <v>-2</v>
      </c>
      <c r="AZ126">
        <f t="shared" si="156"/>
        <v>-1.2499999999999956E-2</v>
      </c>
      <c r="BA126" s="20">
        <f t="shared" si="157"/>
        <v>39.758429793658777</v>
      </c>
      <c r="BB126" s="30">
        <f t="shared" si="158"/>
        <v>3.5640169629161779E-3</v>
      </c>
      <c r="BC126" s="16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16">
        <f t="shared" si="104"/>
        <v>301</v>
      </c>
      <c r="BE126" s="30">
        <f t="shared" si="159"/>
        <v>1.4355207935902392E-2</v>
      </c>
      <c r="BF126" s="20">
        <f t="shared" si="160"/>
        <v>5352.0382486160033</v>
      </c>
      <c r="BG126" s="20">
        <f t="shared" si="161"/>
        <v>0.47976630876116577</v>
      </c>
      <c r="BH126" s="26">
        <v>5326</v>
      </c>
      <c r="BI126">
        <f t="shared" si="108"/>
        <v>123</v>
      </c>
      <c r="BJ126" s="4">
        <v>19329</v>
      </c>
      <c r="BK126">
        <f t="shared" si="109"/>
        <v>474</v>
      </c>
      <c r="BL126" s="4">
        <v>14048</v>
      </c>
      <c r="BM126">
        <f t="shared" si="110"/>
        <v>353</v>
      </c>
      <c r="BN126" s="4">
        <v>4715</v>
      </c>
      <c r="BO126">
        <f t="shared" si="111"/>
        <v>102</v>
      </c>
      <c r="BP126" s="4">
        <v>914</v>
      </c>
      <c r="BQ126">
        <f t="shared" si="112"/>
        <v>23</v>
      </c>
      <c r="BR126" s="9">
        <v>12</v>
      </c>
      <c r="BS126" s="15">
        <f t="shared" si="113"/>
        <v>0</v>
      </c>
      <c r="BT126" s="9">
        <v>54</v>
      </c>
      <c r="BU126" s="15">
        <f t="shared" si="114"/>
        <v>1</v>
      </c>
      <c r="BV126" s="9">
        <v>189</v>
      </c>
      <c r="BW126" s="15">
        <f t="shared" si="115"/>
        <v>9</v>
      </c>
      <c r="BX126" s="9">
        <v>410</v>
      </c>
      <c r="BY126" s="15">
        <f t="shared" si="116"/>
        <v>18</v>
      </c>
      <c r="BZ126" s="12">
        <v>228</v>
      </c>
      <c r="CA126" s="16">
        <f t="shared" si="117"/>
        <v>2</v>
      </c>
    </row>
    <row r="127" spans="1:79">
      <c r="A127" s="1">
        <v>44024</v>
      </c>
      <c r="B127">
        <v>44024</v>
      </c>
      <c r="C127" s="4">
        <v>45633</v>
      </c>
      <c r="D127">
        <f t="shared" si="164"/>
        <v>1301</v>
      </c>
      <c r="E127" s="4">
        <v>909</v>
      </c>
      <c r="F127">
        <f t="shared" si="163"/>
        <v>16</v>
      </c>
      <c r="G127" s="4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5">
        <v>164927</v>
      </c>
      <c r="W127">
        <f t="shared" si="128"/>
        <v>3461</v>
      </c>
      <c r="X127">
        <f t="shared" si="86"/>
        <v>664</v>
      </c>
      <c r="Y127" s="20">
        <f t="shared" si="146"/>
        <v>41501.509813789628</v>
      </c>
      <c r="Z127" s="4">
        <v>116372</v>
      </c>
      <c r="AA127">
        <f t="shared" si="133"/>
        <v>2134</v>
      </c>
      <c r="AB127" s="17">
        <f t="shared" si="88"/>
        <v>0.7055970217126365</v>
      </c>
      <c r="AC127" s="16">
        <f t="shared" si="89"/>
        <v>303</v>
      </c>
      <c r="AD127">
        <f t="shared" si="129"/>
        <v>48555</v>
      </c>
      <c r="AE127">
        <f t="shared" si="134"/>
        <v>1327</v>
      </c>
      <c r="AF127" s="17">
        <f t="shared" si="90"/>
        <v>0.2944029782873635</v>
      </c>
      <c r="AG127" s="16">
        <f t="shared" si="91"/>
        <v>361</v>
      </c>
      <c r="AH127" s="20">
        <f t="shared" si="147"/>
        <v>0.38341519791967638</v>
      </c>
      <c r="AI127" s="20">
        <f t="shared" si="148"/>
        <v>12218.168092601913</v>
      </c>
      <c r="AJ127" s="4">
        <v>19867</v>
      </c>
      <c r="AK127">
        <f t="shared" si="135"/>
        <v>370</v>
      </c>
      <c r="AL127">
        <f t="shared" si="149"/>
        <v>1.8977278555675214E-2</v>
      </c>
      <c r="AM127" s="20">
        <f t="shared" si="150"/>
        <v>4999.2450931051835</v>
      </c>
      <c r="AN127" s="20">
        <f t="shared" si="151"/>
        <v>0.43536475796024804</v>
      </c>
      <c r="AO127" s="4">
        <v>672</v>
      </c>
      <c r="AP127">
        <f t="shared" si="136"/>
        <v>-6</v>
      </c>
      <c r="AQ127">
        <f t="shared" si="130"/>
        <v>-8.8495575221239076E-3</v>
      </c>
      <c r="AR127" s="20">
        <f t="shared" si="152"/>
        <v>169.09914443885253</v>
      </c>
      <c r="AS127" s="4">
        <v>987</v>
      </c>
      <c r="AT127">
        <f t="shared" si="131"/>
        <v>51</v>
      </c>
      <c r="AU127">
        <f t="shared" si="153"/>
        <v>5.4487179487179516E-2</v>
      </c>
      <c r="AV127" s="20">
        <f t="shared" si="154"/>
        <v>248.36436839456465</v>
      </c>
      <c r="AW127" s="30">
        <f t="shared" si="155"/>
        <v>2.1629084215370454E-2</v>
      </c>
      <c r="AX127" s="4">
        <v>159</v>
      </c>
      <c r="AY127">
        <f t="shared" si="132"/>
        <v>1</v>
      </c>
      <c r="AZ127">
        <f t="shared" si="156"/>
        <v>6.3291139240506666E-3</v>
      </c>
      <c r="BA127" s="20">
        <f t="shared" si="157"/>
        <v>40.010065425264216</v>
      </c>
      <c r="BB127" s="30">
        <f t="shared" si="158"/>
        <v>3.4843205574912892E-3</v>
      </c>
      <c r="BC127" s="16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16">
        <f t="shared" si="104"/>
        <v>416</v>
      </c>
      <c r="BE127" s="30">
        <f t="shared" si="159"/>
        <v>1.9558982556772797E-2</v>
      </c>
      <c r="BF127" s="20">
        <f t="shared" si="160"/>
        <v>5456.7186713638648</v>
      </c>
      <c r="BG127" s="20">
        <f t="shared" si="161"/>
        <v>0.47520434773080883</v>
      </c>
      <c r="BH127" s="26">
        <v>5495</v>
      </c>
      <c r="BI127">
        <f t="shared" si="108"/>
        <v>169</v>
      </c>
      <c r="BJ127" s="4">
        <v>19912</v>
      </c>
      <c r="BK127">
        <f t="shared" si="109"/>
        <v>583</v>
      </c>
      <c r="BL127" s="4">
        <v>14445</v>
      </c>
      <c r="BM127">
        <f t="shared" si="110"/>
        <v>397</v>
      </c>
      <c r="BN127" s="4">
        <v>4848</v>
      </c>
      <c r="BO127">
        <f t="shared" si="111"/>
        <v>133</v>
      </c>
      <c r="BP127" s="4">
        <v>933</v>
      </c>
      <c r="BQ127">
        <f t="shared" si="112"/>
        <v>19</v>
      </c>
      <c r="BR127" s="9">
        <v>12</v>
      </c>
      <c r="BS127" s="15">
        <f t="shared" si="113"/>
        <v>0</v>
      </c>
      <c r="BT127" s="9">
        <v>55</v>
      </c>
      <c r="BU127" s="15">
        <f t="shared" si="114"/>
        <v>1</v>
      </c>
      <c r="BV127" s="9">
        <v>193</v>
      </c>
      <c r="BW127" s="15">
        <f t="shared" si="115"/>
        <v>4</v>
      </c>
      <c r="BX127" s="9">
        <v>419</v>
      </c>
      <c r="BY127" s="15">
        <f t="shared" si="116"/>
        <v>9</v>
      </c>
      <c r="BZ127" s="12">
        <v>230</v>
      </c>
      <c r="CA127" s="16">
        <f t="shared" si="117"/>
        <v>2</v>
      </c>
    </row>
    <row r="128" spans="1:79">
      <c r="A128" s="1">
        <v>44025</v>
      </c>
      <c r="B128">
        <v>44025</v>
      </c>
      <c r="C128" s="4">
        <v>47173</v>
      </c>
      <c r="D128">
        <f t="shared" si="164"/>
        <v>1540</v>
      </c>
      <c r="E128" s="4">
        <v>932</v>
      </c>
      <c r="F128">
        <f t="shared" si="163"/>
        <v>23</v>
      </c>
      <c r="G128" s="4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5">
        <v>168517</v>
      </c>
      <c r="W128">
        <f t="shared" si="128"/>
        <v>3590</v>
      </c>
      <c r="X128">
        <f t="shared" si="86"/>
        <v>129</v>
      </c>
      <c r="Y128" s="20">
        <f t="shared" si="146"/>
        <v>42404.881731253146</v>
      </c>
      <c r="Z128" s="4">
        <v>118412</v>
      </c>
      <c r="AA128">
        <f t="shared" si="133"/>
        <v>2040</v>
      </c>
      <c r="AB128" s="17">
        <f t="shared" si="88"/>
        <v>0.7026709471447985</v>
      </c>
      <c r="AC128" s="16">
        <f t="shared" si="89"/>
        <v>-94</v>
      </c>
      <c r="AD128">
        <f t="shared" si="129"/>
        <v>50105</v>
      </c>
      <c r="AE128">
        <f t="shared" si="134"/>
        <v>1550</v>
      </c>
      <c r="AF128" s="17">
        <f t="shared" si="90"/>
        <v>0.29732905285520156</v>
      </c>
      <c r="AG128" s="16">
        <f t="shared" si="91"/>
        <v>223</v>
      </c>
      <c r="AH128" s="20">
        <f t="shared" si="147"/>
        <v>0.43175487465181056</v>
      </c>
      <c r="AI128" s="20">
        <f t="shared" si="148"/>
        <v>12608.203321590336</v>
      </c>
      <c r="AJ128" s="4">
        <v>20500</v>
      </c>
      <c r="AK128">
        <f t="shared" si="135"/>
        <v>633</v>
      </c>
      <c r="AL128">
        <f t="shared" si="149"/>
        <v>3.1861881512055268E-2</v>
      </c>
      <c r="AM128" s="20">
        <f t="shared" si="150"/>
        <v>5158.5304479114238</v>
      </c>
      <c r="AN128" s="20">
        <f t="shared" si="151"/>
        <v>0.43457062302588345</v>
      </c>
      <c r="AO128" s="4">
        <v>658</v>
      </c>
      <c r="AP128">
        <f t="shared" si="136"/>
        <v>-14</v>
      </c>
      <c r="AQ128">
        <f t="shared" si="130"/>
        <v>-2.083333333333337E-2</v>
      </c>
      <c r="AR128" s="20">
        <f t="shared" si="152"/>
        <v>165.57624559637645</v>
      </c>
      <c r="AS128" s="4">
        <v>1005</v>
      </c>
      <c r="AT128">
        <f t="shared" si="131"/>
        <v>18</v>
      </c>
      <c r="AU128">
        <f t="shared" si="153"/>
        <v>1.8237082066869359E-2</v>
      </c>
      <c r="AV128" s="20">
        <f t="shared" si="154"/>
        <v>252.89380976346249</v>
      </c>
      <c r="AW128" s="30">
        <f t="shared" si="155"/>
        <v>2.1304559811756725E-2</v>
      </c>
      <c r="AX128" s="4">
        <v>159</v>
      </c>
      <c r="AY128">
        <f t="shared" si="132"/>
        <v>0</v>
      </c>
      <c r="AZ128">
        <f t="shared" si="156"/>
        <v>0</v>
      </c>
      <c r="BA128" s="20">
        <f t="shared" si="157"/>
        <v>40.010065425264216</v>
      </c>
      <c r="BB128" s="30">
        <f t="shared" si="158"/>
        <v>3.3705721493227057E-3</v>
      </c>
      <c r="BC128" s="16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16">
        <f t="shared" si="104"/>
        <v>637</v>
      </c>
      <c r="BE128" s="30">
        <f t="shared" si="159"/>
        <v>2.9375144108831019E-2</v>
      </c>
      <c r="BF128" s="20">
        <f t="shared" si="160"/>
        <v>5617.0105686965271</v>
      </c>
      <c r="BG128" s="20">
        <f t="shared" si="161"/>
        <v>0.47319441205774487</v>
      </c>
      <c r="BH128" s="26">
        <v>5726</v>
      </c>
      <c r="BI128">
        <f t="shared" si="108"/>
        <v>231</v>
      </c>
      <c r="BJ128" s="4">
        <v>20523</v>
      </c>
      <c r="BK128">
        <f t="shared" si="109"/>
        <v>611</v>
      </c>
      <c r="BL128" s="4">
        <v>14939</v>
      </c>
      <c r="BM128">
        <f t="shared" si="110"/>
        <v>494</v>
      </c>
      <c r="BN128" s="4">
        <v>5026</v>
      </c>
      <c r="BO128">
        <f t="shared" si="111"/>
        <v>178</v>
      </c>
      <c r="BP128" s="4">
        <v>959</v>
      </c>
      <c r="BQ128">
        <f t="shared" si="112"/>
        <v>26</v>
      </c>
      <c r="BR128" s="9">
        <v>12</v>
      </c>
      <c r="BS128" s="15">
        <f t="shared" si="113"/>
        <v>0</v>
      </c>
      <c r="BT128" s="9">
        <v>56</v>
      </c>
      <c r="BU128" s="15">
        <f t="shared" si="114"/>
        <v>1</v>
      </c>
      <c r="BV128" s="9">
        <v>200</v>
      </c>
      <c r="BW128" s="15">
        <f t="shared" si="115"/>
        <v>7</v>
      </c>
      <c r="BX128" s="9">
        <v>428</v>
      </c>
      <c r="BY128" s="15">
        <f t="shared" si="116"/>
        <v>9</v>
      </c>
      <c r="BZ128" s="12">
        <v>236</v>
      </c>
      <c r="CA128" s="16">
        <f t="shared" si="117"/>
        <v>6</v>
      </c>
    </row>
    <row r="129" spans="1:79">
      <c r="A129" s="1">
        <v>44026</v>
      </c>
      <c r="B129">
        <v>44026</v>
      </c>
      <c r="C129" s="4">
        <v>48096</v>
      </c>
      <c r="D129">
        <f t="shared" si="164"/>
        <v>923</v>
      </c>
      <c r="E129" s="4">
        <v>960</v>
      </c>
      <c r="F129">
        <f t="shared" si="163"/>
        <v>28</v>
      </c>
      <c r="G129" s="4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5">
        <v>171116</v>
      </c>
      <c r="W129">
        <f t="shared" si="128"/>
        <v>2599</v>
      </c>
      <c r="X129">
        <f t="shared" si="86"/>
        <v>-991</v>
      </c>
      <c r="Y129" s="20">
        <f t="shared" si="146"/>
        <v>43058.88273779567</v>
      </c>
      <c r="Z129" s="4">
        <v>120068</v>
      </c>
      <c r="AA129">
        <f t="shared" si="133"/>
        <v>1656</v>
      </c>
      <c r="AB129" s="17">
        <f t="shared" si="88"/>
        <v>0.70167605600878935</v>
      </c>
      <c r="AC129" s="16">
        <f t="shared" si="89"/>
        <v>-384</v>
      </c>
      <c r="AD129">
        <f t="shared" si="129"/>
        <v>51048</v>
      </c>
      <c r="AE129">
        <f t="shared" si="134"/>
        <v>943</v>
      </c>
      <c r="AF129" s="17">
        <f t="shared" si="90"/>
        <v>0.29832394399121065</v>
      </c>
      <c r="AG129" s="16">
        <f t="shared" si="91"/>
        <v>-607</v>
      </c>
      <c r="AH129" s="20">
        <f t="shared" si="147"/>
        <v>0.36283185840707965</v>
      </c>
      <c r="AI129" s="20">
        <f t="shared" si="148"/>
        <v>12845.495722194262</v>
      </c>
      <c r="AJ129" s="4">
        <v>20639</v>
      </c>
      <c r="AK129">
        <f t="shared" si="135"/>
        <v>139</v>
      </c>
      <c r="AL129">
        <f t="shared" si="149"/>
        <v>6.7804878048780548E-3</v>
      </c>
      <c r="AM129" s="20">
        <f t="shared" si="150"/>
        <v>5193.5078007045795</v>
      </c>
      <c r="AN129" s="20">
        <f t="shared" si="151"/>
        <v>0.42912092481703262</v>
      </c>
      <c r="AO129" s="4">
        <v>658</v>
      </c>
      <c r="AP129">
        <f t="shared" si="136"/>
        <v>0</v>
      </c>
      <c r="AQ129">
        <f t="shared" si="130"/>
        <v>0</v>
      </c>
      <c r="AR129" s="20">
        <f t="shared" si="152"/>
        <v>165.57624559637645</v>
      </c>
      <c r="AS129" s="4">
        <v>1015</v>
      </c>
      <c r="AT129">
        <f t="shared" si="131"/>
        <v>10</v>
      </c>
      <c r="AU129">
        <f t="shared" si="153"/>
        <v>9.9502487562188602E-3</v>
      </c>
      <c r="AV129" s="20">
        <f t="shared" si="154"/>
        <v>255.41016607951684</v>
      </c>
      <c r="AW129" s="30">
        <f t="shared" si="155"/>
        <v>2.110362608117099E-2</v>
      </c>
      <c r="AX129" s="4">
        <v>157</v>
      </c>
      <c r="AY129">
        <f t="shared" si="132"/>
        <v>-2</v>
      </c>
      <c r="AZ129">
        <f t="shared" si="156"/>
        <v>-1.2578616352201255E-2</v>
      </c>
      <c r="BA129" s="20">
        <f t="shared" si="157"/>
        <v>39.506794162053346</v>
      </c>
      <c r="BB129" s="30">
        <f t="shared" si="158"/>
        <v>3.2643047238855622E-3</v>
      </c>
      <c r="BC129" s="16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16">
        <f t="shared" si="104"/>
        <v>147</v>
      </c>
      <c r="BE129" s="30">
        <f t="shared" si="159"/>
        <v>6.5854314129558666E-3</v>
      </c>
      <c r="BF129" s="20">
        <f t="shared" si="160"/>
        <v>5654.0010065425258</v>
      </c>
      <c r="BG129" s="20">
        <f t="shared" si="161"/>
        <v>0.46716982701264137</v>
      </c>
      <c r="BH129" s="26">
        <v>5874</v>
      </c>
      <c r="BI129">
        <f t="shared" si="108"/>
        <v>148</v>
      </c>
      <c r="BJ129" s="4">
        <v>20901</v>
      </c>
      <c r="BK129">
        <f t="shared" si="109"/>
        <v>378</v>
      </c>
      <c r="BL129" s="4">
        <v>15195</v>
      </c>
      <c r="BM129">
        <f t="shared" si="110"/>
        <v>256</v>
      </c>
      <c r="BN129" s="4">
        <v>5146</v>
      </c>
      <c r="BO129">
        <f t="shared" si="111"/>
        <v>120</v>
      </c>
      <c r="BP129" s="4">
        <v>980</v>
      </c>
      <c r="BQ129">
        <f t="shared" si="112"/>
        <v>21</v>
      </c>
      <c r="BR129" s="9">
        <v>12</v>
      </c>
      <c r="BS129" s="15">
        <f t="shared" si="113"/>
        <v>0</v>
      </c>
      <c r="BT129" s="9">
        <v>58</v>
      </c>
      <c r="BU129" s="15">
        <f t="shared" si="114"/>
        <v>2</v>
      </c>
      <c r="BV129" s="9">
        <v>206</v>
      </c>
      <c r="BW129" s="15">
        <f t="shared" si="115"/>
        <v>6</v>
      </c>
      <c r="BX129" s="9">
        <v>442</v>
      </c>
      <c r="BY129" s="15">
        <f t="shared" si="116"/>
        <v>14</v>
      </c>
      <c r="BZ129" s="12">
        <v>242</v>
      </c>
      <c r="CA129" s="16">
        <f t="shared" si="117"/>
        <v>6</v>
      </c>
    </row>
    <row r="130" spans="1:79">
      <c r="A130" s="1">
        <v>44027</v>
      </c>
      <c r="B130">
        <v>44027</v>
      </c>
      <c r="C130" s="4">
        <v>49243</v>
      </c>
      <c r="D130">
        <f t="shared" si="164"/>
        <v>1147</v>
      </c>
      <c r="E130" s="4">
        <v>982</v>
      </c>
      <c r="F130">
        <f t="shared" si="163"/>
        <v>22</v>
      </c>
      <c r="G130" s="4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5">
        <v>174345</v>
      </c>
      <c r="W130">
        <f t="shared" si="128"/>
        <v>3229</v>
      </c>
      <c r="X130">
        <f t="shared" ref="X130:X154" si="175">IFERROR(W130-W129,0)</f>
        <v>630</v>
      </c>
      <c r="Y130" s="20">
        <f t="shared" ref="Y130:Y161" si="176">IFERROR(V130/3.974,0)</f>
        <v>43871.41419224962</v>
      </c>
      <c r="Z130" s="4">
        <v>122190</v>
      </c>
      <c r="AA130">
        <f t="shared" si="133"/>
        <v>2122</v>
      </c>
      <c r="AB130" s="17">
        <f t="shared" ref="AB130:AB154" si="177">IFERROR(Z130/V130,0)</f>
        <v>0.70085175944248468</v>
      </c>
      <c r="AC130" s="16">
        <f t="shared" ref="AC130:AC154" si="178">IFERROR(AA130-AA129,0)</f>
        <v>466</v>
      </c>
      <c r="AD130">
        <f t="shared" si="129"/>
        <v>52155</v>
      </c>
      <c r="AE130">
        <f t="shared" si="134"/>
        <v>1107</v>
      </c>
      <c r="AF130" s="17">
        <f t="shared" ref="AF130:AF155" si="179">IFERROR(AD130/V130,0)</f>
        <v>0.29914824055751527</v>
      </c>
      <c r="AG130" s="16">
        <f t="shared" ref="AG130:AG155" si="180">IFERROR(AE130-AE129,0)</f>
        <v>164</v>
      </c>
      <c r="AH130" s="20">
        <f t="shared" ref="AH130:AH156" si="181">IFERROR(AE130/W130,0)</f>
        <v>0.34283059770826879</v>
      </c>
      <c r="AI130" s="20">
        <f t="shared" ref="AI130:AI161" si="182">IFERROR(AD130/3.974,0)</f>
        <v>13124.056366381479</v>
      </c>
      <c r="AJ130" s="4">
        <v>21009</v>
      </c>
      <c r="AK130">
        <f t="shared" si="135"/>
        <v>370</v>
      </c>
      <c r="AL130">
        <f t="shared" ref="AL130:AL157" si="183">IFERROR(AJ130/AJ129,0)-1</f>
        <v>1.7927225156257665E-2</v>
      </c>
      <c r="AM130" s="20">
        <f t="shared" ref="AM130:AM161" si="184">IFERROR(AJ130/3.974,0)</f>
        <v>5286.6129843985909</v>
      </c>
      <c r="AN130" s="20">
        <f t="shared" ref="AN130:AN164" si="185">IFERROR(AJ130/C130," ")</f>
        <v>0.42663931929411286</v>
      </c>
      <c r="AO130" s="4">
        <v>616</v>
      </c>
      <c r="AP130">
        <f t="shared" si="136"/>
        <v>-42</v>
      </c>
      <c r="AQ130">
        <f t="shared" si="130"/>
        <v>-6.3829787234042534E-2</v>
      </c>
      <c r="AR130" s="20">
        <f t="shared" ref="AR130:AR161" si="186">IFERROR(AO130/3.974,0)</f>
        <v>155.00754906894815</v>
      </c>
      <c r="AS130" s="4">
        <v>1056</v>
      </c>
      <c r="AT130">
        <f t="shared" si="131"/>
        <v>41</v>
      </c>
      <c r="AU130">
        <f t="shared" ref="AU130:AU157" si="187">IFERROR(AS130/AS129,0)-1</f>
        <v>4.0394088669950756E-2</v>
      </c>
      <c r="AV130" s="20">
        <f t="shared" ref="AV130:AV161" si="188">IFERROR(AS130/3.974,0)</f>
        <v>265.7272269753397</v>
      </c>
      <c r="AW130" s="30">
        <f t="shared" ref="AW130:AW164" si="189">IFERROR(AS130/C130," ")</f>
        <v>2.1444672339215726E-2</v>
      </c>
      <c r="AX130" s="4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20">
        <f t="shared" ref="BA130:BA161" si="191">IFERROR(AX130/3.974,0)</f>
        <v>41.016607951685955</v>
      </c>
      <c r="BB130" s="30">
        <f t="shared" ref="BB130:BB164" si="192">IFERROR(AX130/C130," ")</f>
        <v>3.3101151432690943E-3</v>
      </c>
      <c r="BC130" s="16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16">
        <f t="shared" ref="BD130:BD155" si="193">IFERROR(BC130-BC129,0)</f>
        <v>375</v>
      </c>
      <c r="BE130" s="30">
        <f t="shared" ref="BE130:BE157" si="194">IFERROR(BC130/BC129,0)-1</f>
        <v>1.6689661311139803E-2</v>
      </c>
      <c r="BF130" s="20">
        <f t="shared" ref="BF130:BF161" si="195">IFERROR(BC130/3.974,0)</f>
        <v>5748.3643683945647</v>
      </c>
      <c r="BG130" s="20">
        <f t="shared" ref="BG130:BG164" si="196">IFERROR(BC130/C130," ")</f>
        <v>0.46390349897447353</v>
      </c>
      <c r="BH130" s="26">
        <v>5992</v>
      </c>
      <c r="BI130">
        <f t="shared" ref="BI130:BI155" si="197">IFERROR((BH130-BH129), 0)</f>
        <v>118</v>
      </c>
      <c r="BJ130" s="4">
        <v>21329</v>
      </c>
      <c r="BK130">
        <f t="shared" ref="BK130:BK155" si="198">IFERROR((BJ130-BJ129),0)</f>
        <v>428</v>
      </c>
      <c r="BL130" s="4">
        <v>15534</v>
      </c>
      <c r="BM130">
        <f t="shared" ref="BM130:BM155" si="199">IFERROR((BL130-BL129),0)</f>
        <v>339</v>
      </c>
      <c r="BN130" s="4">
        <v>5319</v>
      </c>
      <c r="BO130">
        <f t="shared" ref="BO130:BO155" si="200">IFERROR((BN130-BN129),0)</f>
        <v>173</v>
      </c>
      <c r="BP130" s="4">
        <v>1006</v>
      </c>
      <c r="BQ130">
        <f t="shared" ref="BQ130:BQ155" si="201">IFERROR((BP130-BP129),0)</f>
        <v>26</v>
      </c>
      <c r="BR130" s="9">
        <v>12</v>
      </c>
      <c r="BS130" s="15">
        <f t="shared" ref="BS130:BS155" si="202">IFERROR((BR130-BR129),0)</f>
        <v>0</v>
      </c>
      <c r="BT130" s="9">
        <v>58</v>
      </c>
      <c r="BU130" s="15">
        <f t="shared" ref="BU130:BU155" si="203">IFERROR((BT130-BT129),0)</f>
        <v>0</v>
      </c>
      <c r="BV130" s="9">
        <v>209</v>
      </c>
      <c r="BW130" s="15">
        <f t="shared" ref="BW130:BW155" si="204">IFERROR((BV130-BV129),0)</f>
        <v>3</v>
      </c>
      <c r="BX130" s="9">
        <v>448</v>
      </c>
      <c r="BY130" s="15">
        <f t="shared" ref="BY130:BY155" si="205">IFERROR((BX130-BX129),0)</f>
        <v>6</v>
      </c>
      <c r="BZ130" s="12">
        <v>255</v>
      </c>
      <c r="CA130" s="16">
        <f t="shared" ref="CA130:CA155" si="206">IFERROR((BZ130-BZ129),0)</f>
        <v>13</v>
      </c>
    </row>
    <row r="131" spans="1:79">
      <c r="A131" s="1">
        <v>44028</v>
      </c>
      <c r="B131">
        <v>44028</v>
      </c>
      <c r="C131" s="4">
        <v>50373</v>
      </c>
      <c r="D131">
        <f t="shared" si="164"/>
        <v>1130</v>
      </c>
      <c r="E131" s="4">
        <v>1000</v>
      </c>
      <c r="F131">
        <f t="shared" si="163"/>
        <v>18</v>
      </c>
      <c r="G131" s="4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5">
        <v>177843</v>
      </c>
      <c r="W131">
        <f t="shared" si="128"/>
        <v>3498</v>
      </c>
      <c r="X131">
        <f t="shared" si="175"/>
        <v>269</v>
      </c>
      <c r="Y131" s="20">
        <f t="shared" si="176"/>
        <v>44751.63563160543</v>
      </c>
      <c r="Z131" s="4">
        <v>124504</v>
      </c>
      <c r="AA131">
        <f t="shared" si="133"/>
        <v>2314</v>
      </c>
      <c r="AB131" s="17">
        <f t="shared" si="177"/>
        <v>0.70007815882548086</v>
      </c>
      <c r="AC131" s="16">
        <f t="shared" si="178"/>
        <v>192</v>
      </c>
      <c r="AD131">
        <f t="shared" si="129"/>
        <v>53339</v>
      </c>
      <c r="AE131">
        <f t="shared" si="134"/>
        <v>1184</v>
      </c>
      <c r="AF131" s="17">
        <f t="shared" si="179"/>
        <v>0.29992184117451909</v>
      </c>
      <c r="AG131" s="16">
        <f t="shared" si="180"/>
        <v>77</v>
      </c>
      <c r="AH131" s="20">
        <f t="shared" si="181"/>
        <v>0.33847913093196114</v>
      </c>
      <c r="AI131" s="20">
        <f t="shared" si="182"/>
        <v>13421.992954202315</v>
      </c>
      <c r="AJ131" s="4">
        <v>21665</v>
      </c>
      <c r="AK131">
        <f t="shared" si="135"/>
        <v>656</v>
      </c>
      <c r="AL131">
        <f t="shared" si="183"/>
        <v>3.1224713218144684E-2</v>
      </c>
      <c r="AM131" s="20">
        <f t="shared" si="184"/>
        <v>5451.6859587317558</v>
      </c>
      <c r="AN131" s="20">
        <f t="shared" si="185"/>
        <v>0.43009151728108314</v>
      </c>
      <c r="AO131" s="4">
        <v>622</v>
      </c>
      <c r="AP131">
        <f t="shared" si="136"/>
        <v>6</v>
      </c>
      <c r="AQ131">
        <f t="shared" si="130"/>
        <v>9.7402597402598268E-3</v>
      </c>
      <c r="AR131" s="20">
        <f t="shared" si="186"/>
        <v>156.51736285858075</v>
      </c>
      <c r="AS131" s="4">
        <v>1078</v>
      </c>
      <c r="AT131">
        <f t="shared" si="131"/>
        <v>22</v>
      </c>
      <c r="AU131">
        <f t="shared" si="187"/>
        <v>2.0833333333333259E-2</v>
      </c>
      <c r="AV131" s="20">
        <f t="shared" si="188"/>
        <v>271.26321087065929</v>
      </c>
      <c r="AW131" s="30">
        <f t="shared" si="189"/>
        <v>2.1400353363905267E-2</v>
      </c>
      <c r="AX131" s="4">
        <v>166</v>
      </c>
      <c r="AY131">
        <f t="shared" si="132"/>
        <v>3</v>
      </c>
      <c r="AZ131">
        <f t="shared" si="190"/>
        <v>1.8404907975460016E-2</v>
      </c>
      <c r="BA131" s="20">
        <f t="shared" si="191"/>
        <v>41.771514846502264</v>
      </c>
      <c r="BB131" s="30">
        <f t="shared" si="192"/>
        <v>3.2954161951839278E-3</v>
      </c>
      <c r="BC131" s="16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16">
        <f t="shared" si="193"/>
        <v>687</v>
      </c>
      <c r="BE131" s="30">
        <f t="shared" si="194"/>
        <v>3.0073542286815025E-2</v>
      </c>
      <c r="BF131" s="20">
        <f t="shared" si="195"/>
        <v>5921.2380473074982</v>
      </c>
      <c r="BG131" s="20">
        <f t="shared" si="196"/>
        <v>0.4671351716197169</v>
      </c>
      <c r="BH131" s="26">
        <v>6114</v>
      </c>
      <c r="BI131">
        <f t="shared" si="197"/>
        <v>122</v>
      </c>
      <c r="BJ131" s="4">
        <v>21903</v>
      </c>
      <c r="BK131">
        <f t="shared" si="198"/>
        <v>574</v>
      </c>
      <c r="BL131" s="4">
        <v>15880</v>
      </c>
      <c r="BM131">
        <f t="shared" si="199"/>
        <v>346</v>
      </c>
      <c r="BN131" s="4">
        <v>5447</v>
      </c>
      <c r="BO131">
        <f t="shared" si="200"/>
        <v>128</v>
      </c>
      <c r="BP131" s="4">
        <v>1029</v>
      </c>
      <c r="BQ131">
        <f t="shared" si="201"/>
        <v>23</v>
      </c>
      <c r="BR131" s="9">
        <v>12</v>
      </c>
      <c r="BS131" s="15">
        <f t="shared" si="202"/>
        <v>0</v>
      </c>
      <c r="BT131" s="9">
        <v>58</v>
      </c>
      <c r="BU131" s="15">
        <f t="shared" si="203"/>
        <v>0</v>
      </c>
      <c r="BV131" s="9">
        <v>211</v>
      </c>
      <c r="BW131" s="15">
        <f t="shared" si="204"/>
        <v>2</v>
      </c>
      <c r="BX131" s="9">
        <v>458</v>
      </c>
      <c r="BY131" s="15">
        <f t="shared" si="205"/>
        <v>10</v>
      </c>
      <c r="BZ131" s="12">
        <v>261</v>
      </c>
      <c r="CA131" s="16">
        <f t="shared" si="206"/>
        <v>6</v>
      </c>
    </row>
    <row r="132" spans="1:79">
      <c r="A132" s="1">
        <v>44029</v>
      </c>
      <c r="B132">
        <v>44029</v>
      </c>
      <c r="C132" s="4">
        <v>51408</v>
      </c>
      <c r="D132">
        <f t="shared" si="164"/>
        <v>1035</v>
      </c>
      <c r="E132" s="4">
        <v>1038</v>
      </c>
      <c r="F132">
        <f t="shared" ref="F132:F157" si="213">E132-E131</f>
        <v>38</v>
      </c>
      <c r="G132" s="4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5">
        <v>180814</v>
      </c>
      <c r="W132">
        <f t="shared" ref="W132:W154" si="214">V132-V131</f>
        <v>2971</v>
      </c>
      <c r="X132">
        <f t="shared" si="175"/>
        <v>-527</v>
      </c>
      <c r="Y132" s="20">
        <f t="shared" si="176"/>
        <v>45499.245093105179</v>
      </c>
      <c r="Z132" s="4">
        <v>126411</v>
      </c>
      <c r="AA132">
        <f t="shared" si="133"/>
        <v>1907</v>
      </c>
      <c r="AB132" s="17">
        <f t="shared" si="177"/>
        <v>0.69912174942205807</v>
      </c>
      <c r="AC132" s="16">
        <f t="shared" si="178"/>
        <v>-407</v>
      </c>
      <c r="AD132">
        <f t="shared" ref="AD132:AD155" si="215">V132-Z132</f>
        <v>54403</v>
      </c>
      <c r="AE132">
        <f t="shared" si="134"/>
        <v>1064</v>
      </c>
      <c r="AF132" s="17">
        <f t="shared" si="179"/>
        <v>0.30087825057794199</v>
      </c>
      <c r="AG132" s="16">
        <f t="shared" si="180"/>
        <v>-120</v>
      </c>
      <c r="AH132" s="20">
        <f t="shared" si="181"/>
        <v>0.35812857623695726</v>
      </c>
      <c r="AI132" s="20">
        <f t="shared" si="182"/>
        <v>13689.733266230498</v>
      </c>
      <c r="AJ132" s="4">
        <v>21946</v>
      </c>
      <c r="AK132">
        <f t="shared" si="135"/>
        <v>281</v>
      </c>
      <c r="AL132">
        <f t="shared" si="183"/>
        <v>1.2970228479113777E-2</v>
      </c>
      <c r="AM132" s="20">
        <f t="shared" si="184"/>
        <v>5522.3955712128836</v>
      </c>
      <c r="AN132" s="20">
        <f t="shared" si="185"/>
        <v>0.42689853719265486</v>
      </c>
      <c r="AO132" s="4">
        <v>620</v>
      </c>
      <c r="AP132">
        <f t="shared" si="136"/>
        <v>-2</v>
      </c>
      <c r="AQ132">
        <f t="shared" ref="AQ132:AQ159" si="216">IFERROR(AO132/AO131,0)-1</f>
        <v>-3.215434083601254E-3</v>
      </c>
      <c r="AR132" s="20">
        <f t="shared" si="186"/>
        <v>156.01409159536991</v>
      </c>
      <c r="AS132" s="4">
        <v>1117</v>
      </c>
      <c r="AT132">
        <f t="shared" ref="AT132:AT155" si="217">AS132-AS131</f>
        <v>39</v>
      </c>
      <c r="AU132">
        <f t="shared" si="187"/>
        <v>3.6178107606678944E-2</v>
      </c>
      <c r="AV132" s="20">
        <f t="shared" si="188"/>
        <v>281.07700050327122</v>
      </c>
      <c r="AW132" s="30">
        <f t="shared" si="189"/>
        <v>2.1728135698723935E-2</v>
      </c>
      <c r="AX132" s="4">
        <v>167</v>
      </c>
      <c r="AY132">
        <f t="shared" ref="AY132:AY155" si="218">AX132-AX131</f>
        <v>1</v>
      </c>
      <c r="AZ132">
        <f t="shared" si="190"/>
        <v>6.0240963855422436E-3</v>
      </c>
      <c r="BA132" s="20">
        <f t="shared" si="191"/>
        <v>42.023150478107695</v>
      </c>
      <c r="BB132" s="30">
        <f t="shared" si="192"/>
        <v>3.2485216308745721E-3</v>
      </c>
      <c r="BC132" s="16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16">
        <f t="shared" si="193"/>
        <v>319</v>
      </c>
      <c r="BE132" s="30">
        <f t="shared" si="194"/>
        <v>1.3556584930517257E-2</v>
      </c>
      <c r="BF132" s="20">
        <f t="shared" si="195"/>
        <v>6001.5098137896321</v>
      </c>
      <c r="BG132" s="20">
        <f t="shared" si="196"/>
        <v>0.46393557422969189</v>
      </c>
      <c r="BH132" s="26">
        <v>6253</v>
      </c>
      <c r="BI132">
        <f t="shared" si="197"/>
        <v>139</v>
      </c>
      <c r="BJ132" s="4">
        <v>22336</v>
      </c>
      <c r="BK132">
        <f t="shared" si="198"/>
        <v>433</v>
      </c>
      <c r="BL132" s="4">
        <v>16213</v>
      </c>
      <c r="BM132">
        <f t="shared" si="199"/>
        <v>333</v>
      </c>
      <c r="BN132" s="4">
        <v>5562</v>
      </c>
      <c r="BO132">
        <f t="shared" si="200"/>
        <v>115</v>
      </c>
      <c r="BP132" s="4">
        <v>1044</v>
      </c>
      <c r="BQ132">
        <f t="shared" si="201"/>
        <v>15</v>
      </c>
      <c r="BR132" s="9">
        <v>12</v>
      </c>
      <c r="BS132" s="15">
        <f t="shared" si="202"/>
        <v>0</v>
      </c>
      <c r="BT132" s="9">
        <v>59</v>
      </c>
      <c r="BU132" s="15">
        <f t="shared" si="203"/>
        <v>1</v>
      </c>
      <c r="BV132" s="9">
        <v>221</v>
      </c>
      <c r="BW132" s="15">
        <f t="shared" si="204"/>
        <v>10</v>
      </c>
      <c r="BX132" s="9">
        <v>477</v>
      </c>
      <c r="BY132" s="15">
        <f t="shared" si="205"/>
        <v>19</v>
      </c>
      <c r="BZ132" s="12">
        <v>269</v>
      </c>
      <c r="CA132" s="16">
        <f t="shared" si="206"/>
        <v>8</v>
      </c>
    </row>
    <row r="133" spans="1:79">
      <c r="A133" s="1">
        <v>44030</v>
      </c>
      <c r="B133">
        <v>44030</v>
      </c>
      <c r="C133" s="4">
        <v>52261</v>
      </c>
      <c r="D133">
        <f t="shared" si="164"/>
        <v>853</v>
      </c>
      <c r="E133" s="4">
        <v>1071</v>
      </c>
      <c r="F133">
        <f t="shared" si="213"/>
        <v>33</v>
      </c>
      <c r="G133" s="4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5">
        <v>183261</v>
      </c>
      <c r="W133">
        <f t="shared" si="214"/>
        <v>2447</v>
      </c>
      <c r="X133">
        <f t="shared" si="175"/>
        <v>-524</v>
      </c>
      <c r="Y133" s="20">
        <f t="shared" si="176"/>
        <v>46114.997483643681</v>
      </c>
      <c r="Z133" s="4">
        <v>128035</v>
      </c>
      <c r="AA133">
        <f t="shared" ref="AA133:AA155" si="219">Z133-Z132</f>
        <v>1624</v>
      </c>
      <c r="AB133" s="17">
        <f t="shared" si="177"/>
        <v>0.69864837581373018</v>
      </c>
      <c r="AC133" s="16">
        <f t="shared" si="178"/>
        <v>-283</v>
      </c>
      <c r="AD133">
        <f t="shared" si="215"/>
        <v>55226</v>
      </c>
      <c r="AE133">
        <f t="shared" ref="AE133:AE155" si="220">AD133-AD132</f>
        <v>823</v>
      </c>
      <c r="AF133" s="17">
        <f t="shared" si="179"/>
        <v>0.30135162418626987</v>
      </c>
      <c r="AG133" s="16">
        <f t="shared" si="180"/>
        <v>-241</v>
      </c>
      <c r="AH133" s="20">
        <f t="shared" si="181"/>
        <v>0.33633020024519822</v>
      </c>
      <c r="AI133" s="20">
        <f t="shared" si="182"/>
        <v>13896.829391041771</v>
      </c>
      <c r="AJ133" s="4">
        <v>21735</v>
      </c>
      <c r="AK133">
        <f t="shared" ref="AK133:AK155" si="221">AJ133-AJ132</f>
        <v>-211</v>
      </c>
      <c r="AL133">
        <f t="shared" si="183"/>
        <v>-9.6145083386494079E-3</v>
      </c>
      <c r="AM133" s="20">
        <f t="shared" si="184"/>
        <v>5469.3004529441369</v>
      </c>
      <c r="AN133" s="20">
        <f t="shared" si="185"/>
        <v>0.41589330475880676</v>
      </c>
      <c r="AO133" s="4">
        <v>640</v>
      </c>
      <c r="AP133">
        <f t="shared" si="136"/>
        <v>20</v>
      </c>
      <c r="AQ133">
        <f t="shared" si="216"/>
        <v>3.2258064516129004E-2</v>
      </c>
      <c r="AR133" s="20">
        <f t="shared" si="186"/>
        <v>161.04680422747862</v>
      </c>
      <c r="AS133" s="4">
        <v>1148</v>
      </c>
      <c r="AT133">
        <f t="shared" si="217"/>
        <v>31</v>
      </c>
      <c r="AU133">
        <f t="shared" si="187"/>
        <v>2.7752909579230156E-2</v>
      </c>
      <c r="AV133" s="20">
        <f t="shared" si="188"/>
        <v>288.87770508303976</v>
      </c>
      <c r="AW133" s="30">
        <f t="shared" si="189"/>
        <v>2.1966667304490921E-2</v>
      </c>
      <c r="AX133" s="4">
        <v>173</v>
      </c>
      <c r="AY133">
        <f t="shared" si="218"/>
        <v>6</v>
      </c>
      <c r="AZ133">
        <f t="shared" si="190"/>
        <v>3.5928143712574911E-2</v>
      </c>
      <c r="BA133" s="20">
        <f t="shared" si="191"/>
        <v>43.532964267740311</v>
      </c>
      <c r="BB133" s="30">
        <f t="shared" si="192"/>
        <v>3.3103078777673598E-3</v>
      </c>
      <c r="BC133" s="16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16">
        <f t="shared" si="193"/>
        <v>-154</v>
      </c>
      <c r="BE133" s="30">
        <f t="shared" si="194"/>
        <v>-6.4570230607966517E-3</v>
      </c>
      <c r="BF133" s="20">
        <f t="shared" si="195"/>
        <v>5962.7579265223949</v>
      </c>
      <c r="BG133" s="20">
        <f t="shared" si="196"/>
        <v>0.45341650561604258</v>
      </c>
      <c r="BH133" s="26">
        <v>6342</v>
      </c>
      <c r="BI133">
        <f t="shared" si="197"/>
        <v>89</v>
      </c>
      <c r="BJ133" s="4">
        <v>22697</v>
      </c>
      <c r="BK133">
        <f t="shared" si="198"/>
        <v>361</v>
      </c>
      <c r="BL133" s="4">
        <v>16469</v>
      </c>
      <c r="BM133">
        <f t="shared" si="199"/>
        <v>256</v>
      </c>
      <c r="BN133" s="4">
        <v>5674</v>
      </c>
      <c r="BO133">
        <f t="shared" si="200"/>
        <v>112</v>
      </c>
      <c r="BP133" s="4">
        <v>1079</v>
      </c>
      <c r="BQ133">
        <f t="shared" si="201"/>
        <v>35</v>
      </c>
      <c r="BR133" s="9">
        <v>12</v>
      </c>
      <c r="BS133" s="15">
        <f t="shared" si="202"/>
        <v>0</v>
      </c>
      <c r="BT133" s="9">
        <v>59</v>
      </c>
      <c r="BU133" s="15">
        <f t="shared" si="203"/>
        <v>0</v>
      </c>
      <c r="BV133" s="9">
        <v>226</v>
      </c>
      <c r="BW133" s="15">
        <f t="shared" si="204"/>
        <v>5</v>
      </c>
      <c r="BX133" s="9">
        <v>497</v>
      </c>
      <c r="BY133" s="15">
        <f t="shared" si="205"/>
        <v>20</v>
      </c>
      <c r="BZ133" s="12">
        <v>277</v>
      </c>
      <c r="CA133" s="16">
        <f t="shared" si="206"/>
        <v>8</v>
      </c>
    </row>
    <row r="134" spans="1:79">
      <c r="A134" s="1">
        <v>44031</v>
      </c>
      <c r="B134">
        <v>44031</v>
      </c>
      <c r="C134" s="4">
        <v>53468</v>
      </c>
      <c r="D134">
        <f t="shared" si="164"/>
        <v>1207</v>
      </c>
      <c r="E134" s="4">
        <v>1096</v>
      </c>
      <c r="F134">
        <f t="shared" si="213"/>
        <v>25</v>
      </c>
      <c r="G134" s="4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5">
        <v>187041</v>
      </c>
      <c r="W134">
        <f t="shared" si="214"/>
        <v>3780</v>
      </c>
      <c r="X134">
        <f t="shared" si="175"/>
        <v>1333</v>
      </c>
      <c r="Y134" s="20">
        <f t="shared" si="176"/>
        <v>47066.180171112224</v>
      </c>
      <c r="Z134" s="4">
        <v>130598</v>
      </c>
      <c r="AA134">
        <f t="shared" si="219"/>
        <v>2563</v>
      </c>
      <c r="AB134" s="17">
        <f t="shared" si="177"/>
        <v>0.69823193845199716</v>
      </c>
      <c r="AC134" s="16">
        <f t="shared" si="178"/>
        <v>939</v>
      </c>
      <c r="AD134">
        <f t="shared" si="215"/>
        <v>56443</v>
      </c>
      <c r="AE134">
        <f t="shared" si="220"/>
        <v>1217</v>
      </c>
      <c r="AF134" s="17">
        <f t="shared" si="179"/>
        <v>0.30176806154800284</v>
      </c>
      <c r="AG134" s="16">
        <f t="shared" si="180"/>
        <v>394</v>
      </c>
      <c r="AH134" s="20">
        <f t="shared" si="181"/>
        <v>0.32195767195767194</v>
      </c>
      <c r="AI134" s="20">
        <f t="shared" si="182"/>
        <v>14203.069954705586</v>
      </c>
      <c r="AJ134" s="4">
        <v>21915</v>
      </c>
      <c r="AK134">
        <f t="shared" si="221"/>
        <v>180</v>
      </c>
      <c r="AL134">
        <f t="shared" si="183"/>
        <v>8.2815734989647449E-3</v>
      </c>
      <c r="AM134" s="20">
        <f t="shared" si="184"/>
        <v>5514.5948666331151</v>
      </c>
      <c r="AN134" s="20">
        <f t="shared" si="185"/>
        <v>0.40987132490461586</v>
      </c>
      <c r="AO134" s="4">
        <v>654</v>
      </c>
      <c r="AP134">
        <f t="shared" ref="AP134:AP150" si="222">AO134-AO133</f>
        <v>14</v>
      </c>
      <c r="AQ134">
        <f t="shared" si="216"/>
        <v>2.1875000000000089E-2</v>
      </c>
      <c r="AR134" s="20">
        <f t="shared" si="186"/>
        <v>164.5697030699547</v>
      </c>
      <c r="AS134" s="4">
        <v>1146</v>
      </c>
      <c r="AT134">
        <f t="shared" si="217"/>
        <v>-2</v>
      </c>
      <c r="AU134">
        <f t="shared" si="187"/>
        <v>-1.7421602787456303E-3</v>
      </c>
      <c r="AV134" s="20">
        <f t="shared" si="188"/>
        <v>288.37443381982888</v>
      </c>
      <c r="AW134" s="30">
        <f t="shared" si="189"/>
        <v>2.1433380713697912E-2</v>
      </c>
      <c r="AX134" s="4">
        <v>175</v>
      </c>
      <c r="AY134">
        <f t="shared" si="218"/>
        <v>2</v>
      </c>
      <c r="AZ134">
        <f t="shared" si="190"/>
        <v>1.1560693641618602E-2</v>
      </c>
      <c r="BA134" s="20">
        <f t="shared" si="191"/>
        <v>44.036235530951181</v>
      </c>
      <c r="BB134" s="30">
        <f t="shared" si="192"/>
        <v>3.2729857110795242E-3</v>
      </c>
      <c r="BC134" s="16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16">
        <f t="shared" si="193"/>
        <v>194</v>
      </c>
      <c r="BE134" s="30">
        <f t="shared" si="194"/>
        <v>8.1870357866307142E-3</v>
      </c>
      <c r="BF134" s="20">
        <f t="shared" si="195"/>
        <v>6011.5752390538501</v>
      </c>
      <c r="BG134" s="20">
        <f t="shared" si="196"/>
        <v>0.44680930650108475</v>
      </c>
      <c r="BH134" s="26">
        <v>6497</v>
      </c>
      <c r="BI134">
        <f t="shared" si="197"/>
        <v>155</v>
      </c>
      <c r="BJ134" s="4">
        <v>23219</v>
      </c>
      <c r="BK134">
        <f t="shared" si="198"/>
        <v>522</v>
      </c>
      <c r="BL134" s="4">
        <v>16844</v>
      </c>
      <c r="BM134">
        <f t="shared" si="199"/>
        <v>375</v>
      </c>
      <c r="BN134" s="4">
        <v>5808</v>
      </c>
      <c r="BO134">
        <f t="shared" si="200"/>
        <v>134</v>
      </c>
      <c r="BP134" s="4">
        <v>1100</v>
      </c>
      <c r="BQ134">
        <f t="shared" si="201"/>
        <v>21</v>
      </c>
      <c r="BR134" s="9">
        <v>12</v>
      </c>
      <c r="BS134" s="15">
        <f t="shared" si="202"/>
        <v>0</v>
      </c>
      <c r="BT134" s="9">
        <v>60</v>
      </c>
      <c r="BU134" s="15">
        <f t="shared" si="203"/>
        <v>1</v>
      </c>
      <c r="BV134" s="9">
        <v>233</v>
      </c>
      <c r="BW134" s="15">
        <f t="shared" si="204"/>
        <v>7</v>
      </c>
      <c r="BX134" s="9">
        <v>510</v>
      </c>
      <c r="BY134" s="15">
        <f t="shared" si="205"/>
        <v>13</v>
      </c>
      <c r="BZ134" s="12">
        <v>281</v>
      </c>
      <c r="CA134" s="16">
        <f t="shared" si="206"/>
        <v>4</v>
      </c>
    </row>
    <row r="135" spans="1:79">
      <c r="A135" s="1">
        <v>44032</v>
      </c>
      <c r="B135">
        <v>44032</v>
      </c>
      <c r="C135" s="4">
        <v>54426</v>
      </c>
      <c r="D135">
        <f t="shared" si="164"/>
        <v>958</v>
      </c>
      <c r="E135" s="4">
        <v>1127</v>
      </c>
      <c r="F135">
        <f t="shared" si="213"/>
        <v>31</v>
      </c>
      <c r="G135" s="4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5">
        <v>189941</v>
      </c>
      <c r="W135">
        <f t="shared" si="214"/>
        <v>2900</v>
      </c>
      <c r="X135">
        <f t="shared" si="175"/>
        <v>-880</v>
      </c>
      <c r="Y135" s="20">
        <f t="shared" si="176"/>
        <v>47795.92350276799</v>
      </c>
      <c r="Z135" s="4">
        <v>132560</v>
      </c>
      <c r="AA135">
        <f t="shared" si="219"/>
        <v>1962</v>
      </c>
      <c r="AB135" s="17">
        <f t="shared" si="177"/>
        <v>0.69790092713000351</v>
      </c>
      <c r="AC135" s="16">
        <f t="shared" si="178"/>
        <v>-601</v>
      </c>
      <c r="AD135">
        <f t="shared" si="215"/>
        <v>57381</v>
      </c>
      <c r="AE135">
        <f t="shared" si="220"/>
        <v>938</v>
      </c>
      <c r="AF135" s="17">
        <f t="shared" si="179"/>
        <v>0.30209907286999649</v>
      </c>
      <c r="AG135" s="16">
        <f t="shared" si="180"/>
        <v>-279</v>
      </c>
      <c r="AH135" s="20">
        <f t="shared" si="181"/>
        <v>0.32344827586206898</v>
      </c>
      <c r="AI135" s="20">
        <f t="shared" si="182"/>
        <v>14439.104177151485</v>
      </c>
      <c r="AJ135" s="4">
        <v>22126</v>
      </c>
      <c r="AK135">
        <f t="shared" si="221"/>
        <v>211</v>
      </c>
      <c r="AL135">
        <f t="shared" si="183"/>
        <v>9.6281086014144979E-3</v>
      </c>
      <c r="AM135" s="20">
        <f t="shared" si="184"/>
        <v>5567.6899849018619</v>
      </c>
      <c r="AN135" s="20">
        <f t="shared" si="185"/>
        <v>0.40653364200933378</v>
      </c>
      <c r="AO135" s="4">
        <v>680</v>
      </c>
      <c r="AP135">
        <f t="shared" si="222"/>
        <v>26</v>
      </c>
      <c r="AQ135">
        <f t="shared" si="216"/>
        <v>3.9755351681957096E-2</v>
      </c>
      <c r="AR135" s="20">
        <f t="shared" si="186"/>
        <v>171.11222949169601</v>
      </c>
      <c r="AS135" s="4">
        <v>1159</v>
      </c>
      <c r="AT135">
        <f t="shared" si="217"/>
        <v>13</v>
      </c>
      <c r="AU135">
        <f t="shared" si="187"/>
        <v>1.1343804537521818E-2</v>
      </c>
      <c r="AV135" s="20">
        <f t="shared" si="188"/>
        <v>291.64569703069952</v>
      </c>
      <c r="AW135" s="30">
        <f t="shared" si="189"/>
        <v>2.129496931613567E-2</v>
      </c>
      <c r="AX135" s="4">
        <v>170</v>
      </c>
      <c r="AY135">
        <f t="shared" si="218"/>
        <v>-5</v>
      </c>
      <c r="AZ135">
        <f t="shared" si="190"/>
        <v>-2.8571428571428581E-2</v>
      </c>
      <c r="BA135" s="20">
        <f t="shared" si="191"/>
        <v>42.778057372924003</v>
      </c>
      <c r="BB135" s="30">
        <f t="shared" si="192"/>
        <v>3.1235071473192958E-3</v>
      </c>
      <c r="BC135" s="16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16">
        <f t="shared" si="193"/>
        <v>245</v>
      </c>
      <c r="BE135" s="30">
        <f t="shared" si="194"/>
        <v>1.0255336961071615E-2</v>
      </c>
      <c r="BF135" s="20">
        <f t="shared" si="195"/>
        <v>6073.2259687971809</v>
      </c>
      <c r="BG135" s="20">
        <f t="shared" si="196"/>
        <v>0.44344614706206592</v>
      </c>
      <c r="BH135" s="26">
        <v>6617</v>
      </c>
      <c r="BI135">
        <f t="shared" si="197"/>
        <v>120</v>
      </c>
      <c r="BJ135" s="4">
        <v>23612</v>
      </c>
      <c r="BK135">
        <f t="shared" si="198"/>
        <v>393</v>
      </c>
      <c r="BL135" s="4">
        <v>17155</v>
      </c>
      <c r="BM135">
        <f t="shared" si="199"/>
        <v>311</v>
      </c>
      <c r="BN135" s="4">
        <v>5921</v>
      </c>
      <c r="BO135">
        <f t="shared" si="200"/>
        <v>113</v>
      </c>
      <c r="BP135" s="4">
        <v>1121</v>
      </c>
      <c r="BQ135">
        <f t="shared" si="201"/>
        <v>21</v>
      </c>
      <c r="BR135" s="9">
        <v>13</v>
      </c>
      <c r="BS135" s="15">
        <f t="shared" si="202"/>
        <v>1</v>
      </c>
      <c r="BT135" s="9">
        <v>61</v>
      </c>
      <c r="BU135" s="15">
        <f t="shared" si="203"/>
        <v>1</v>
      </c>
      <c r="BV135" s="9">
        <v>239</v>
      </c>
      <c r="BW135" s="15">
        <f t="shared" si="204"/>
        <v>6</v>
      </c>
      <c r="BX135" s="9">
        <v>526</v>
      </c>
      <c r="BY135" s="15">
        <f t="shared" si="205"/>
        <v>16</v>
      </c>
      <c r="BZ135" s="12">
        <v>288</v>
      </c>
      <c r="CA135" s="16">
        <f t="shared" si="206"/>
        <v>7</v>
      </c>
    </row>
    <row r="136" spans="1:79">
      <c r="A136" s="1">
        <v>44033</v>
      </c>
      <c r="B136">
        <v>44033</v>
      </c>
      <c r="C136" s="4">
        <v>55153</v>
      </c>
      <c r="D136">
        <f t="shared" ref="D136:D145" si="223">IFERROR(C136-C135,"")</f>
        <v>727</v>
      </c>
      <c r="E136" s="4">
        <v>1159</v>
      </c>
      <c r="F136">
        <f t="shared" si="213"/>
        <v>32</v>
      </c>
      <c r="G136" s="4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5">
        <v>192085</v>
      </c>
      <c r="W136">
        <f t="shared" si="214"/>
        <v>2144</v>
      </c>
      <c r="X136">
        <f t="shared" si="175"/>
        <v>-756</v>
      </c>
      <c r="Y136" s="20">
        <f t="shared" si="176"/>
        <v>48335.430296930041</v>
      </c>
      <c r="Z136" s="4">
        <v>134046</v>
      </c>
      <c r="AA136">
        <f t="shared" si="219"/>
        <v>1486</v>
      </c>
      <c r="AB136" s="17">
        <f t="shared" si="177"/>
        <v>0.69784730718171639</v>
      </c>
      <c r="AC136" s="16">
        <f t="shared" si="178"/>
        <v>-476</v>
      </c>
      <c r="AD136">
        <f t="shared" si="215"/>
        <v>58039</v>
      </c>
      <c r="AE136">
        <f t="shared" si="220"/>
        <v>658</v>
      </c>
      <c r="AF136" s="17">
        <f t="shared" si="179"/>
        <v>0.30215269281828355</v>
      </c>
      <c r="AG136" s="16">
        <f t="shared" si="180"/>
        <v>-280</v>
      </c>
      <c r="AH136" s="20">
        <f t="shared" si="181"/>
        <v>0.30690298507462688</v>
      </c>
      <c r="AI136" s="20">
        <f t="shared" si="182"/>
        <v>14604.680422747861</v>
      </c>
      <c r="AJ136" s="4">
        <v>21901</v>
      </c>
      <c r="AK136">
        <f t="shared" si="221"/>
        <v>-225</v>
      </c>
      <c r="AL136">
        <f t="shared" si="183"/>
        <v>-1.0169031908162318E-2</v>
      </c>
      <c r="AM136" s="20">
        <f t="shared" si="184"/>
        <v>5511.0719677906391</v>
      </c>
      <c r="AN136" s="20">
        <f t="shared" si="185"/>
        <v>0.3970953529273113</v>
      </c>
      <c r="AO136" s="4">
        <v>698</v>
      </c>
      <c r="AP136">
        <f t="shared" si="222"/>
        <v>18</v>
      </c>
      <c r="AQ136">
        <f t="shared" si="216"/>
        <v>2.6470588235294024E-2</v>
      </c>
      <c r="AR136" s="20">
        <f t="shared" si="186"/>
        <v>175.64167086059385</v>
      </c>
      <c r="AS136" s="4">
        <v>1156</v>
      </c>
      <c r="AT136">
        <f t="shared" si="217"/>
        <v>-3</v>
      </c>
      <c r="AU136">
        <f t="shared" si="187"/>
        <v>-2.5884383088869978E-3</v>
      </c>
      <c r="AV136" s="20">
        <f t="shared" si="188"/>
        <v>290.89079013588321</v>
      </c>
      <c r="AW136" s="30">
        <f t="shared" si="189"/>
        <v>2.0959875256105744E-2</v>
      </c>
      <c r="AX136" s="4">
        <v>164</v>
      </c>
      <c r="AY136">
        <f t="shared" si="218"/>
        <v>-6</v>
      </c>
      <c r="AZ136">
        <f t="shared" si="190"/>
        <v>-3.5294117647058809E-2</v>
      </c>
      <c r="BA136" s="20">
        <f t="shared" si="191"/>
        <v>41.268243583291394</v>
      </c>
      <c r="BB136" s="30">
        <f t="shared" si="192"/>
        <v>2.973546316610157E-3</v>
      </c>
      <c r="BC136" s="16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16">
        <f t="shared" si="193"/>
        <v>-216</v>
      </c>
      <c r="BE136" s="30">
        <f t="shared" si="194"/>
        <v>-8.9496581727781521E-3</v>
      </c>
      <c r="BF136" s="20">
        <f t="shared" si="195"/>
        <v>6018.8726723704076</v>
      </c>
      <c r="BG136" s="20">
        <f t="shared" si="196"/>
        <v>0.4336844777255997</v>
      </c>
      <c r="BH136" s="26">
        <v>6705</v>
      </c>
      <c r="BI136">
        <f t="shared" si="197"/>
        <v>88</v>
      </c>
      <c r="BJ136" s="4">
        <v>23924</v>
      </c>
      <c r="BK136">
        <f t="shared" si="198"/>
        <v>312</v>
      </c>
      <c r="BL136" s="4">
        <v>17366</v>
      </c>
      <c r="BM136">
        <f t="shared" si="199"/>
        <v>211</v>
      </c>
      <c r="BN136" s="4">
        <v>6014</v>
      </c>
      <c r="BO136">
        <f t="shared" si="200"/>
        <v>93</v>
      </c>
      <c r="BP136" s="4">
        <v>1144</v>
      </c>
      <c r="BQ136">
        <f t="shared" si="201"/>
        <v>23</v>
      </c>
      <c r="BR136" s="9">
        <v>14</v>
      </c>
      <c r="BS136" s="15">
        <f t="shared" si="202"/>
        <v>1</v>
      </c>
      <c r="BT136" s="9">
        <v>62</v>
      </c>
      <c r="BU136" s="15">
        <f t="shared" si="203"/>
        <v>1</v>
      </c>
      <c r="BV136" s="9">
        <v>248</v>
      </c>
      <c r="BW136" s="15">
        <f t="shared" si="204"/>
        <v>9</v>
      </c>
      <c r="BX136" s="9">
        <v>545</v>
      </c>
      <c r="BY136" s="15">
        <f t="shared" si="205"/>
        <v>19</v>
      </c>
      <c r="BZ136" s="12">
        <v>290</v>
      </c>
      <c r="CA136" s="16">
        <f t="shared" si="206"/>
        <v>2</v>
      </c>
    </row>
    <row r="137" spans="1:79">
      <c r="A137" s="1">
        <v>44034</v>
      </c>
      <c r="B137">
        <v>44034</v>
      </c>
      <c r="C137" s="4">
        <v>55906</v>
      </c>
      <c r="D137">
        <f t="shared" si="223"/>
        <v>753</v>
      </c>
      <c r="E137" s="4">
        <v>1180</v>
      </c>
      <c r="F137">
        <f t="shared" si="213"/>
        <v>21</v>
      </c>
      <c r="G137" s="4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5">
        <v>194599</v>
      </c>
      <c r="W137">
        <f t="shared" si="214"/>
        <v>2514</v>
      </c>
      <c r="X137">
        <f t="shared" si="175"/>
        <v>370</v>
      </c>
      <c r="Y137" s="20">
        <f t="shared" si="176"/>
        <v>48968.042274786108</v>
      </c>
      <c r="Z137" s="4">
        <v>135846</v>
      </c>
      <c r="AA137">
        <f t="shared" si="219"/>
        <v>1800</v>
      </c>
      <c r="AB137" s="17">
        <f t="shared" si="177"/>
        <v>0.69808169620604421</v>
      </c>
      <c r="AC137" s="16">
        <f t="shared" si="178"/>
        <v>314</v>
      </c>
      <c r="AD137">
        <f t="shared" si="215"/>
        <v>58753</v>
      </c>
      <c r="AE137">
        <f t="shared" si="220"/>
        <v>714</v>
      </c>
      <c r="AF137" s="17">
        <f t="shared" si="179"/>
        <v>0.30191830379395579</v>
      </c>
      <c r="AG137" s="16">
        <f t="shared" si="180"/>
        <v>56</v>
      </c>
      <c r="AH137" s="20">
        <f t="shared" si="181"/>
        <v>0.28400954653937949</v>
      </c>
      <c r="AI137" s="20">
        <f t="shared" si="182"/>
        <v>14784.348263714141</v>
      </c>
      <c r="AJ137" s="4">
        <v>21640</v>
      </c>
      <c r="AK137">
        <f t="shared" si="221"/>
        <v>-261</v>
      </c>
      <c r="AL137">
        <f t="shared" si="183"/>
        <v>-1.1917264051869769E-2</v>
      </c>
      <c r="AM137" s="20">
        <f t="shared" si="184"/>
        <v>5445.3950679416203</v>
      </c>
      <c r="AN137" s="20">
        <f t="shared" si="185"/>
        <v>0.38707831002039139</v>
      </c>
      <c r="AO137" s="4">
        <v>651</v>
      </c>
      <c r="AP137">
        <f t="shared" si="222"/>
        <v>-47</v>
      </c>
      <c r="AQ137">
        <f t="shared" si="216"/>
        <v>-6.7335243553008572E-2</v>
      </c>
      <c r="AR137" s="20">
        <f t="shared" si="186"/>
        <v>163.81479617513838</v>
      </c>
      <c r="AS137" s="4">
        <v>1155</v>
      </c>
      <c r="AT137">
        <f t="shared" si="217"/>
        <v>-1</v>
      </c>
      <c r="AU137">
        <f t="shared" si="187"/>
        <v>-8.6505190311414459E-4</v>
      </c>
      <c r="AV137" s="20">
        <f t="shared" si="188"/>
        <v>290.63915450427777</v>
      </c>
      <c r="AW137" s="30">
        <f t="shared" si="189"/>
        <v>2.0659678746467285E-2</v>
      </c>
      <c r="AX137" s="4">
        <v>158</v>
      </c>
      <c r="AY137">
        <f t="shared" si="218"/>
        <v>-6</v>
      </c>
      <c r="AZ137">
        <f t="shared" si="190"/>
        <v>-3.6585365853658569E-2</v>
      </c>
      <c r="BA137" s="20">
        <f t="shared" si="191"/>
        <v>39.758429793658777</v>
      </c>
      <c r="BB137" s="30">
        <f t="shared" si="192"/>
        <v>2.8261725038457412E-3</v>
      </c>
      <c r="BC137" s="16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16">
        <f t="shared" si="193"/>
        <v>-315</v>
      </c>
      <c r="BE137" s="30">
        <f t="shared" si="194"/>
        <v>-1.3169446883230851E-2</v>
      </c>
      <c r="BF137" s="20">
        <f t="shared" si="195"/>
        <v>5939.6074484146948</v>
      </c>
      <c r="BG137" s="20">
        <f t="shared" si="196"/>
        <v>0.42220870747325867</v>
      </c>
      <c r="BH137" s="26">
        <v>6775</v>
      </c>
      <c r="BI137">
        <f t="shared" si="197"/>
        <v>70</v>
      </c>
      <c r="BJ137" s="4">
        <v>24227</v>
      </c>
      <c r="BK137">
        <f t="shared" si="198"/>
        <v>303</v>
      </c>
      <c r="BL137" s="4">
        <v>17640</v>
      </c>
      <c r="BM137">
        <f t="shared" si="199"/>
        <v>274</v>
      </c>
      <c r="BN137" s="4">
        <v>6101</v>
      </c>
      <c r="BO137">
        <f t="shared" si="200"/>
        <v>87</v>
      </c>
      <c r="BP137" s="4">
        <v>1163</v>
      </c>
      <c r="BQ137">
        <f t="shared" si="201"/>
        <v>19</v>
      </c>
      <c r="BR137" s="9">
        <v>14</v>
      </c>
      <c r="BS137" s="15">
        <f t="shared" si="202"/>
        <v>0</v>
      </c>
      <c r="BT137" s="9">
        <v>63</v>
      </c>
      <c r="BU137" s="15">
        <f t="shared" si="203"/>
        <v>1</v>
      </c>
      <c r="BV137" s="9">
        <v>258</v>
      </c>
      <c r="BW137" s="15">
        <f t="shared" si="204"/>
        <v>10</v>
      </c>
      <c r="BX137" s="9">
        <v>552</v>
      </c>
      <c r="BY137" s="15">
        <f t="shared" si="205"/>
        <v>7</v>
      </c>
      <c r="BZ137" s="12">
        <v>293</v>
      </c>
      <c r="CA137" s="16">
        <f t="shared" si="206"/>
        <v>3</v>
      </c>
    </row>
    <row r="138" spans="1:79">
      <c r="A138" s="1">
        <v>44035</v>
      </c>
      <c r="B138">
        <v>44035</v>
      </c>
      <c r="C138" s="4">
        <v>56817</v>
      </c>
      <c r="D138">
        <f t="shared" si="223"/>
        <v>911</v>
      </c>
      <c r="E138" s="4">
        <v>1209</v>
      </c>
      <c r="F138">
        <f t="shared" si="213"/>
        <v>29</v>
      </c>
      <c r="G138" s="4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5">
        <v>197605</v>
      </c>
      <c r="W138">
        <f t="shared" si="214"/>
        <v>3006</v>
      </c>
      <c r="X138">
        <f t="shared" si="175"/>
        <v>492</v>
      </c>
      <c r="Y138" s="20">
        <f t="shared" si="176"/>
        <v>49724.458983392047</v>
      </c>
      <c r="Z138" s="4">
        <v>137956</v>
      </c>
      <c r="AA138">
        <f t="shared" si="219"/>
        <v>2110</v>
      </c>
      <c r="AB138" s="17">
        <f t="shared" si="177"/>
        <v>0.69814022924521135</v>
      </c>
      <c r="AC138" s="16">
        <f t="shared" si="178"/>
        <v>310</v>
      </c>
      <c r="AD138">
        <f t="shared" si="215"/>
        <v>59649</v>
      </c>
      <c r="AE138">
        <f t="shared" si="220"/>
        <v>896</v>
      </c>
      <c r="AF138" s="17">
        <f t="shared" si="179"/>
        <v>0.30185977075478859</v>
      </c>
      <c r="AG138" s="16">
        <f t="shared" si="180"/>
        <v>182</v>
      </c>
      <c r="AH138" s="20">
        <f t="shared" si="181"/>
        <v>0.29807052561543579</v>
      </c>
      <c r="AI138" s="20">
        <f t="shared" si="182"/>
        <v>15009.813789632612</v>
      </c>
      <c r="AJ138" s="4">
        <v>21783</v>
      </c>
      <c r="AK138">
        <f t="shared" si="221"/>
        <v>143</v>
      </c>
      <c r="AL138">
        <f t="shared" si="183"/>
        <v>6.6081330868761334E-3</v>
      </c>
      <c r="AM138" s="20">
        <f t="shared" si="184"/>
        <v>5481.3789632611979</v>
      </c>
      <c r="AN138" s="20">
        <f t="shared" si="185"/>
        <v>0.38338877448650932</v>
      </c>
      <c r="AO138" s="4">
        <v>670</v>
      </c>
      <c r="AP138">
        <f t="shared" si="222"/>
        <v>19</v>
      </c>
      <c r="AQ138">
        <f t="shared" si="216"/>
        <v>2.9185867895545226E-2</v>
      </c>
      <c r="AR138" s="20">
        <f t="shared" si="186"/>
        <v>168.59587317564166</v>
      </c>
      <c r="AS138" s="4">
        <v>1169</v>
      </c>
      <c r="AT138">
        <f t="shared" si="217"/>
        <v>14</v>
      </c>
      <c r="AU138">
        <f t="shared" si="187"/>
        <v>1.2121212121212199E-2</v>
      </c>
      <c r="AV138" s="20">
        <f t="shared" si="188"/>
        <v>294.16205334675391</v>
      </c>
      <c r="AW138" s="30">
        <f t="shared" si="189"/>
        <v>2.0574827956421494E-2</v>
      </c>
      <c r="AX138" s="4">
        <v>158</v>
      </c>
      <c r="AY138">
        <f t="shared" si="218"/>
        <v>0</v>
      </c>
      <c r="AZ138">
        <f t="shared" si="190"/>
        <v>0</v>
      </c>
      <c r="BA138" s="20">
        <f t="shared" si="191"/>
        <v>39.758429793658777</v>
      </c>
      <c r="BB138" s="30">
        <f t="shared" si="192"/>
        <v>2.7808578418431103E-3</v>
      </c>
      <c r="BC138" s="16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16">
        <f t="shared" si="193"/>
        <v>176</v>
      </c>
      <c r="BE138" s="30">
        <f t="shared" si="194"/>
        <v>7.4563633282493935E-3</v>
      </c>
      <c r="BF138" s="20">
        <f t="shared" si="195"/>
        <v>5983.8953195772519</v>
      </c>
      <c r="BG138" s="20">
        <f t="shared" si="196"/>
        <v>0.41853670556347572</v>
      </c>
      <c r="BH138" s="26">
        <v>6882</v>
      </c>
      <c r="BI138">
        <f t="shared" si="197"/>
        <v>107</v>
      </c>
      <c r="BJ138" s="4">
        <v>24632</v>
      </c>
      <c r="BK138">
        <f t="shared" si="198"/>
        <v>405</v>
      </c>
      <c r="BL138" s="4">
        <v>17908</v>
      </c>
      <c r="BM138">
        <f t="shared" si="199"/>
        <v>268</v>
      </c>
      <c r="BN138" s="4">
        <v>6211</v>
      </c>
      <c r="BO138">
        <f t="shared" si="200"/>
        <v>110</v>
      </c>
      <c r="BP138" s="4">
        <v>1184</v>
      </c>
      <c r="BQ138">
        <f t="shared" si="201"/>
        <v>21</v>
      </c>
      <c r="BR138" s="9">
        <v>14</v>
      </c>
      <c r="BS138" s="15">
        <f t="shared" si="202"/>
        <v>0</v>
      </c>
      <c r="BT138" s="9">
        <v>65</v>
      </c>
      <c r="BU138" s="15">
        <f t="shared" si="203"/>
        <v>2</v>
      </c>
      <c r="BV138" s="9">
        <v>268</v>
      </c>
      <c r="BW138" s="15">
        <f t="shared" si="204"/>
        <v>10</v>
      </c>
      <c r="BX138" s="9">
        <v>564</v>
      </c>
      <c r="BY138" s="15">
        <f t="shared" si="205"/>
        <v>12</v>
      </c>
      <c r="BZ138" s="12">
        <v>298</v>
      </c>
      <c r="CA138" s="16">
        <f t="shared" si="206"/>
        <v>5</v>
      </c>
    </row>
    <row r="139" spans="1:79">
      <c r="A139" s="1">
        <v>44036</v>
      </c>
      <c r="B139">
        <v>44036</v>
      </c>
      <c r="C139" s="4">
        <v>57993</v>
      </c>
      <c r="D139">
        <f t="shared" si="223"/>
        <v>1176</v>
      </c>
      <c r="E139" s="4">
        <v>1250</v>
      </c>
      <c r="F139">
        <f t="shared" si="213"/>
        <v>41</v>
      </c>
      <c r="G139" s="4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5">
        <v>200986</v>
      </c>
      <c r="W139">
        <f t="shared" si="214"/>
        <v>3381</v>
      </c>
      <c r="X139">
        <f t="shared" si="175"/>
        <v>375</v>
      </c>
      <c r="Y139" s="20">
        <f t="shared" si="176"/>
        <v>50575.239053850026</v>
      </c>
      <c r="Z139" s="4">
        <v>140252</v>
      </c>
      <c r="AA139">
        <f t="shared" si="219"/>
        <v>2296</v>
      </c>
      <c r="AB139" s="17">
        <f t="shared" si="177"/>
        <v>0.6978197486392087</v>
      </c>
      <c r="AC139" s="16">
        <f t="shared" si="178"/>
        <v>186</v>
      </c>
      <c r="AD139">
        <f t="shared" si="215"/>
        <v>60734</v>
      </c>
      <c r="AE139">
        <f t="shared" si="220"/>
        <v>1085</v>
      </c>
      <c r="AF139" s="17">
        <f t="shared" si="179"/>
        <v>0.3021802513607913</v>
      </c>
      <c r="AG139" s="16">
        <f t="shared" si="180"/>
        <v>189</v>
      </c>
      <c r="AH139" s="20">
        <f t="shared" si="181"/>
        <v>0.32091097308488614</v>
      </c>
      <c r="AI139" s="20">
        <f t="shared" si="182"/>
        <v>15282.838449924509</v>
      </c>
      <c r="AJ139" s="4">
        <v>21967</v>
      </c>
      <c r="AK139">
        <f t="shared" si="221"/>
        <v>184</v>
      </c>
      <c r="AL139">
        <f t="shared" si="183"/>
        <v>8.44695404673379E-3</v>
      </c>
      <c r="AM139" s="20">
        <f t="shared" si="184"/>
        <v>5527.6799194765972</v>
      </c>
      <c r="AN139" s="20">
        <f t="shared" si="185"/>
        <v>0.37878709499422342</v>
      </c>
      <c r="AO139" s="4">
        <v>674</v>
      </c>
      <c r="AP139">
        <f t="shared" si="222"/>
        <v>4</v>
      </c>
      <c r="AQ139">
        <f t="shared" si="216"/>
        <v>5.9701492537314049E-3</v>
      </c>
      <c r="AR139" s="20">
        <f t="shared" si="186"/>
        <v>169.60241570206341</v>
      </c>
      <c r="AS139" s="4">
        <v>1243</v>
      </c>
      <c r="AT139">
        <f t="shared" si="217"/>
        <v>74</v>
      </c>
      <c r="AU139">
        <f t="shared" si="187"/>
        <v>6.3301967493584188E-2</v>
      </c>
      <c r="AV139" s="20">
        <f t="shared" si="188"/>
        <v>312.78309008555613</v>
      </c>
      <c r="AW139" s="30">
        <f t="shared" si="189"/>
        <v>2.1433621299122307E-2</v>
      </c>
      <c r="AX139" s="4">
        <v>155</v>
      </c>
      <c r="AY139">
        <f t="shared" si="218"/>
        <v>-3</v>
      </c>
      <c r="AZ139">
        <f t="shared" si="190"/>
        <v>-1.8987341772151889E-2</v>
      </c>
      <c r="BA139" s="20">
        <f t="shared" si="191"/>
        <v>39.003522898842476</v>
      </c>
      <c r="BB139" s="30">
        <f t="shared" si="192"/>
        <v>2.6727363647336749E-3</v>
      </c>
      <c r="BC139" s="16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16">
        <f t="shared" si="193"/>
        <v>259</v>
      </c>
      <c r="BE139" s="30">
        <f t="shared" si="194"/>
        <v>1.0891505466778861E-2</v>
      </c>
      <c r="BF139" s="20">
        <f t="shared" si="195"/>
        <v>6049.0689481630598</v>
      </c>
      <c r="BG139" s="20">
        <f t="shared" si="196"/>
        <v>0.4145155449795665</v>
      </c>
      <c r="BH139" s="26">
        <v>7000</v>
      </c>
      <c r="BI139">
        <f t="shared" si="197"/>
        <v>118</v>
      </c>
      <c r="BJ139" s="4">
        <v>25154</v>
      </c>
      <c r="BK139">
        <f t="shared" si="198"/>
        <v>522</v>
      </c>
      <c r="BL139" s="4">
        <v>18314</v>
      </c>
      <c r="BM139">
        <f t="shared" si="199"/>
        <v>406</v>
      </c>
      <c r="BN139" s="4">
        <v>6313</v>
      </c>
      <c r="BO139">
        <f t="shared" si="200"/>
        <v>102</v>
      </c>
      <c r="BP139" s="4">
        <v>1212</v>
      </c>
      <c r="BQ139">
        <f t="shared" si="201"/>
        <v>28</v>
      </c>
      <c r="BR139" s="9">
        <v>14</v>
      </c>
      <c r="BS139" s="15">
        <f t="shared" si="202"/>
        <v>0</v>
      </c>
      <c r="BT139" s="9">
        <v>68</v>
      </c>
      <c r="BU139" s="15">
        <f t="shared" si="203"/>
        <v>3</v>
      </c>
      <c r="BV139" s="9">
        <v>275</v>
      </c>
      <c r="BW139" s="15">
        <f t="shared" si="204"/>
        <v>7</v>
      </c>
      <c r="BX139" s="9">
        <v>589</v>
      </c>
      <c r="BY139" s="15">
        <f t="shared" si="205"/>
        <v>25</v>
      </c>
      <c r="BZ139" s="12">
        <v>304</v>
      </c>
      <c r="CA139" s="16">
        <f t="shared" si="206"/>
        <v>6</v>
      </c>
    </row>
    <row r="140" spans="1:79">
      <c r="A140" s="1">
        <v>44037</v>
      </c>
      <c r="B140">
        <v>44037</v>
      </c>
      <c r="C140" s="4">
        <v>58864</v>
      </c>
      <c r="D140">
        <f t="shared" si="223"/>
        <v>871</v>
      </c>
      <c r="E140" s="4">
        <v>1275</v>
      </c>
      <c r="F140">
        <f t="shared" si="213"/>
        <v>25</v>
      </c>
      <c r="G140" s="4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5">
        <v>203600</v>
      </c>
      <c r="W140">
        <f t="shared" si="214"/>
        <v>2614</v>
      </c>
      <c r="X140">
        <f t="shared" si="175"/>
        <v>-767</v>
      </c>
      <c r="Y140" s="20">
        <f t="shared" si="176"/>
        <v>51233.014594866632</v>
      </c>
      <c r="Z140" s="4">
        <v>142071</v>
      </c>
      <c r="AA140">
        <f t="shared" si="219"/>
        <v>1819</v>
      </c>
      <c r="AB140" s="17">
        <f t="shared" si="177"/>
        <v>0.69779469548133599</v>
      </c>
      <c r="AC140" s="16">
        <f t="shared" si="178"/>
        <v>-477</v>
      </c>
      <c r="AD140">
        <f t="shared" si="215"/>
        <v>61529</v>
      </c>
      <c r="AE140">
        <f t="shared" si="220"/>
        <v>795</v>
      </c>
      <c r="AF140" s="17">
        <f t="shared" si="179"/>
        <v>0.30220530451866406</v>
      </c>
      <c r="AG140" s="16">
        <f t="shared" si="180"/>
        <v>-290</v>
      </c>
      <c r="AH140" s="20">
        <f t="shared" si="181"/>
        <v>0.30413159908186688</v>
      </c>
      <c r="AI140" s="20">
        <f t="shared" si="182"/>
        <v>15482.88877705083</v>
      </c>
      <c r="AJ140" s="4">
        <v>22110</v>
      </c>
      <c r="AK140">
        <f t="shared" si="221"/>
        <v>143</v>
      </c>
      <c r="AL140">
        <f t="shared" si="183"/>
        <v>6.5097646469705062E-3</v>
      </c>
      <c r="AM140" s="20">
        <f t="shared" si="184"/>
        <v>5563.6638147961748</v>
      </c>
      <c r="AN140" s="20">
        <f t="shared" si="185"/>
        <v>0.37561157923348737</v>
      </c>
      <c r="AO140" s="4">
        <v>652</v>
      </c>
      <c r="AP140">
        <f t="shared" si="222"/>
        <v>-22</v>
      </c>
      <c r="AQ140">
        <f t="shared" si="216"/>
        <v>-3.2640949554896159E-2</v>
      </c>
      <c r="AR140" s="20">
        <f t="shared" si="186"/>
        <v>164.06643180674382</v>
      </c>
      <c r="AS140" s="4">
        <v>1247</v>
      </c>
      <c r="AT140">
        <f t="shared" si="217"/>
        <v>4</v>
      </c>
      <c r="AU140">
        <f t="shared" si="187"/>
        <v>3.2180209171359664E-3</v>
      </c>
      <c r="AV140" s="20">
        <f t="shared" si="188"/>
        <v>313.78963261197782</v>
      </c>
      <c r="AW140" s="30">
        <f t="shared" si="189"/>
        <v>2.1184425115520523E-2</v>
      </c>
      <c r="AX140" s="4">
        <v>152</v>
      </c>
      <c r="AY140">
        <f t="shared" si="218"/>
        <v>-3</v>
      </c>
      <c r="AZ140">
        <f t="shared" si="190"/>
        <v>-1.9354838709677469E-2</v>
      </c>
      <c r="BA140" s="20">
        <f t="shared" si="191"/>
        <v>38.248616004026168</v>
      </c>
      <c r="BB140" s="30">
        <f t="shared" si="192"/>
        <v>2.5822234302799673E-3</v>
      </c>
      <c r="BC140" s="16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16">
        <f t="shared" si="193"/>
        <v>122</v>
      </c>
      <c r="BE140" s="30">
        <f t="shared" si="194"/>
        <v>5.075086318066413E-3</v>
      </c>
      <c r="BF140" s="20">
        <f t="shared" si="195"/>
        <v>6079.7684952189229</v>
      </c>
      <c r="BG140" s="20">
        <f t="shared" si="196"/>
        <v>0.41045460723022559</v>
      </c>
      <c r="BH140" s="26">
        <v>7111</v>
      </c>
      <c r="BI140">
        <f t="shared" si="197"/>
        <v>111</v>
      </c>
      <c r="BJ140" s="4">
        <v>25478</v>
      </c>
      <c r="BK140">
        <f t="shared" si="198"/>
        <v>324</v>
      </c>
      <c r="BL140" s="4">
        <v>18618</v>
      </c>
      <c r="BM140">
        <f t="shared" si="199"/>
        <v>304</v>
      </c>
      <c r="BN140" s="4">
        <v>6422</v>
      </c>
      <c r="BO140">
        <f t="shared" si="200"/>
        <v>109</v>
      </c>
      <c r="BP140" s="4">
        <v>1235</v>
      </c>
      <c r="BQ140">
        <f t="shared" si="201"/>
        <v>23</v>
      </c>
      <c r="BR140" s="9">
        <v>14</v>
      </c>
      <c r="BS140" s="15">
        <f t="shared" si="202"/>
        <v>0</v>
      </c>
      <c r="BT140" s="9">
        <v>70</v>
      </c>
      <c r="BU140" s="15">
        <f t="shared" si="203"/>
        <v>2</v>
      </c>
      <c r="BV140" s="9">
        <v>282</v>
      </c>
      <c r="BW140" s="15">
        <f t="shared" si="204"/>
        <v>7</v>
      </c>
      <c r="BX140" s="9">
        <v>598</v>
      </c>
      <c r="BY140" s="15">
        <f t="shared" si="205"/>
        <v>9</v>
      </c>
      <c r="BZ140" s="12">
        <v>311</v>
      </c>
      <c r="CA140" s="16">
        <f t="shared" si="206"/>
        <v>7</v>
      </c>
    </row>
    <row r="141" spans="1:79">
      <c r="A141" s="1">
        <v>44038</v>
      </c>
      <c r="B141">
        <v>44038</v>
      </c>
      <c r="C141" s="4">
        <v>60296</v>
      </c>
      <c r="D141">
        <f t="shared" si="223"/>
        <v>1432</v>
      </c>
      <c r="E141" s="4">
        <v>1294</v>
      </c>
      <c r="F141">
        <f t="shared" si="213"/>
        <v>19</v>
      </c>
      <c r="G141" s="4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5">
        <v>207908</v>
      </c>
      <c r="W141">
        <f t="shared" si="214"/>
        <v>4308</v>
      </c>
      <c r="X141">
        <f t="shared" si="175"/>
        <v>1694</v>
      </c>
      <c r="Y141" s="20">
        <f t="shared" si="176"/>
        <v>52317.060895822848</v>
      </c>
      <c r="Z141" s="4">
        <v>144913</v>
      </c>
      <c r="AA141">
        <f t="shared" si="219"/>
        <v>2842</v>
      </c>
      <c r="AB141" s="17">
        <f t="shared" si="177"/>
        <v>0.69700540623737417</v>
      </c>
      <c r="AC141" s="16">
        <f t="shared" si="178"/>
        <v>1023</v>
      </c>
      <c r="AD141">
        <f t="shared" si="215"/>
        <v>62995</v>
      </c>
      <c r="AE141">
        <f t="shared" si="220"/>
        <v>1466</v>
      </c>
      <c r="AF141" s="17">
        <f t="shared" si="179"/>
        <v>0.30299459376262577</v>
      </c>
      <c r="AG141" s="16">
        <f t="shared" si="180"/>
        <v>671</v>
      </c>
      <c r="AH141" s="20">
        <f t="shared" si="181"/>
        <v>0.34029712163416898</v>
      </c>
      <c r="AI141" s="20">
        <f t="shared" si="182"/>
        <v>15851.786612984397</v>
      </c>
      <c r="AJ141" s="4">
        <v>22803</v>
      </c>
      <c r="AK141">
        <f t="shared" si="221"/>
        <v>693</v>
      </c>
      <c r="AL141">
        <f t="shared" si="183"/>
        <v>3.1343283582089487E-2</v>
      </c>
      <c r="AM141" s="20">
        <f t="shared" si="184"/>
        <v>5738.0473074987412</v>
      </c>
      <c r="AN141" s="20">
        <f t="shared" si="185"/>
        <v>0.37818429083189598</v>
      </c>
      <c r="AO141" s="4">
        <v>680</v>
      </c>
      <c r="AP141">
        <f t="shared" si="222"/>
        <v>28</v>
      </c>
      <c r="AQ141">
        <f t="shared" si="216"/>
        <v>4.2944785276073594E-2</v>
      </c>
      <c r="AR141" s="20">
        <f t="shared" si="186"/>
        <v>171.11222949169601</v>
      </c>
      <c r="AS141" s="4">
        <v>1237</v>
      </c>
      <c r="AT141">
        <f t="shared" si="217"/>
        <v>-10</v>
      </c>
      <c r="AU141">
        <f t="shared" si="187"/>
        <v>-8.0192461908580315E-3</v>
      </c>
      <c r="AV141" s="20">
        <f t="shared" si="188"/>
        <v>311.27327629592349</v>
      </c>
      <c r="AW141" s="30">
        <f t="shared" si="189"/>
        <v>2.0515457078413162E-2</v>
      </c>
      <c r="AX141" s="4">
        <v>151</v>
      </c>
      <c r="AY141">
        <f t="shared" si="218"/>
        <v>-1</v>
      </c>
      <c r="AZ141">
        <f t="shared" si="190"/>
        <v>-6.5789473684210176E-3</v>
      </c>
      <c r="BA141" s="20">
        <f t="shared" si="191"/>
        <v>37.99698037242073</v>
      </c>
      <c r="BB141" s="30">
        <f t="shared" si="192"/>
        <v>2.504312060501526E-3</v>
      </c>
      <c r="BC141" s="16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16">
        <f t="shared" si="193"/>
        <v>710</v>
      </c>
      <c r="BE141" s="30">
        <f t="shared" si="194"/>
        <v>2.9386200902280502E-2</v>
      </c>
      <c r="BF141" s="20">
        <f t="shared" si="195"/>
        <v>6258.4297936587818</v>
      </c>
      <c r="BG141" s="20">
        <f t="shared" si="196"/>
        <v>0.41248175666710896</v>
      </c>
      <c r="BH141" s="26">
        <v>7274</v>
      </c>
      <c r="BI141">
        <f t="shared" si="197"/>
        <v>163</v>
      </c>
      <c r="BJ141" s="4">
        <v>26079</v>
      </c>
      <c r="BK141">
        <f t="shared" si="198"/>
        <v>601</v>
      </c>
      <c r="BL141" s="4">
        <v>19062</v>
      </c>
      <c r="BM141">
        <f t="shared" si="199"/>
        <v>444</v>
      </c>
      <c r="BN141" s="4">
        <v>6611</v>
      </c>
      <c r="BO141">
        <f t="shared" si="200"/>
        <v>189</v>
      </c>
      <c r="BP141" s="4">
        <v>1270</v>
      </c>
      <c r="BQ141">
        <f t="shared" si="201"/>
        <v>35</v>
      </c>
      <c r="BR141" s="9">
        <v>14</v>
      </c>
      <c r="BS141" s="15">
        <f t="shared" si="202"/>
        <v>0</v>
      </c>
      <c r="BT141" s="9">
        <v>72</v>
      </c>
      <c r="BU141" s="15">
        <f t="shared" si="203"/>
        <v>2</v>
      </c>
      <c r="BV141" s="9">
        <v>285</v>
      </c>
      <c r="BW141" s="15">
        <f t="shared" si="204"/>
        <v>3</v>
      </c>
      <c r="BX141" s="9">
        <v>607</v>
      </c>
      <c r="BY141" s="15">
        <f t="shared" si="205"/>
        <v>9</v>
      </c>
      <c r="BZ141" s="12">
        <v>316</v>
      </c>
      <c r="CA141" s="16">
        <f t="shared" si="206"/>
        <v>5</v>
      </c>
    </row>
    <row r="142" spans="1:79">
      <c r="A142" s="1">
        <v>44039</v>
      </c>
      <c r="B142">
        <v>44039</v>
      </c>
      <c r="C142" s="4">
        <v>61442</v>
      </c>
      <c r="D142">
        <f t="shared" si="223"/>
        <v>1146</v>
      </c>
      <c r="E142" s="4">
        <v>1322</v>
      </c>
      <c r="F142">
        <f t="shared" si="213"/>
        <v>28</v>
      </c>
      <c r="G142" s="4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5">
        <v>211373</v>
      </c>
      <c r="W142">
        <f t="shared" si="214"/>
        <v>3465</v>
      </c>
      <c r="X142">
        <f t="shared" si="175"/>
        <v>-843</v>
      </c>
      <c r="Y142" s="20">
        <f t="shared" si="176"/>
        <v>53188.978359335677</v>
      </c>
      <c r="Z142" s="4">
        <v>147217</v>
      </c>
      <c r="AA142">
        <f t="shared" si="219"/>
        <v>2304</v>
      </c>
      <c r="AB142" s="17">
        <f t="shared" si="177"/>
        <v>0.69647968283555606</v>
      </c>
      <c r="AC142" s="16">
        <f t="shared" si="178"/>
        <v>-538</v>
      </c>
      <c r="AD142">
        <f t="shared" si="215"/>
        <v>64156</v>
      </c>
      <c r="AE142">
        <f t="shared" si="220"/>
        <v>1161</v>
      </c>
      <c r="AF142" s="17">
        <f t="shared" si="179"/>
        <v>0.30352031716444389</v>
      </c>
      <c r="AG142" s="16">
        <f t="shared" si="180"/>
        <v>-305</v>
      </c>
      <c r="AH142" s="20">
        <f t="shared" si="181"/>
        <v>0.33506493506493507</v>
      </c>
      <c r="AI142" s="20">
        <f t="shared" si="182"/>
        <v>16143.935581278309</v>
      </c>
      <c r="AJ142" s="4">
        <v>22898</v>
      </c>
      <c r="AK142">
        <f t="shared" si="221"/>
        <v>95</v>
      </c>
      <c r="AL142">
        <f t="shared" si="183"/>
        <v>4.1661184931807149E-3</v>
      </c>
      <c r="AM142" s="20">
        <f t="shared" si="184"/>
        <v>5761.9526925012578</v>
      </c>
      <c r="AN142" s="20">
        <f t="shared" si="185"/>
        <v>0.37267667068129295</v>
      </c>
      <c r="AO142" s="4">
        <v>726</v>
      </c>
      <c r="AP142">
        <f t="shared" si="222"/>
        <v>46</v>
      </c>
      <c r="AQ142">
        <f t="shared" si="216"/>
        <v>6.7647058823529393E-2</v>
      </c>
      <c r="AR142" s="20">
        <f t="shared" si="186"/>
        <v>182.68746854554604</v>
      </c>
      <c r="AS142" s="4">
        <v>1255</v>
      </c>
      <c r="AT142">
        <f t="shared" si="217"/>
        <v>18</v>
      </c>
      <c r="AU142">
        <f t="shared" si="187"/>
        <v>1.4551333872271588E-2</v>
      </c>
      <c r="AV142" s="20">
        <f t="shared" si="188"/>
        <v>315.80271766482133</v>
      </c>
      <c r="AW142" s="30">
        <f t="shared" si="189"/>
        <v>2.0425767390384427E-2</v>
      </c>
      <c r="AX142" s="4">
        <v>155</v>
      </c>
      <c r="AY142">
        <f t="shared" si="218"/>
        <v>4</v>
      </c>
      <c r="AZ142">
        <f t="shared" si="190"/>
        <v>2.6490066225165476E-2</v>
      </c>
      <c r="BA142" s="20">
        <f t="shared" si="191"/>
        <v>39.003522898842476</v>
      </c>
      <c r="BB142" s="30">
        <f t="shared" si="192"/>
        <v>2.5227043390514633E-3</v>
      </c>
      <c r="BC142" s="16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16">
        <f t="shared" si="193"/>
        <v>163</v>
      </c>
      <c r="BE142" s="30">
        <f t="shared" si="194"/>
        <v>6.5538176993285013E-3</v>
      </c>
      <c r="BF142" s="20">
        <f t="shared" si="195"/>
        <v>6299.4464016104675</v>
      </c>
      <c r="BG142" s="20">
        <f t="shared" si="196"/>
        <v>0.40744116402460856</v>
      </c>
      <c r="BH142" s="26">
        <v>7442</v>
      </c>
      <c r="BI142">
        <f t="shared" si="197"/>
        <v>168</v>
      </c>
      <c r="BJ142" s="4">
        <v>26556</v>
      </c>
      <c r="BK142">
        <f t="shared" si="198"/>
        <v>477</v>
      </c>
      <c r="BL142" s="4">
        <v>19410</v>
      </c>
      <c r="BM142">
        <f t="shared" si="199"/>
        <v>348</v>
      </c>
      <c r="BN142" s="4">
        <v>6745</v>
      </c>
      <c r="BO142">
        <f t="shared" si="200"/>
        <v>134</v>
      </c>
      <c r="BP142" s="4">
        <v>1289</v>
      </c>
      <c r="BQ142">
        <f t="shared" si="201"/>
        <v>19</v>
      </c>
      <c r="BR142" s="9">
        <v>14</v>
      </c>
      <c r="BS142" s="15">
        <f t="shared" si="202"/>
        <v>0</v>
      </c>
      <c r="BT142" s="9">
        <v>74</v>
      </c>
      <c r="BU142" s="15">
        <f t="shared" si="203"/>
        <v>2</v>
      </c>
      <c r="BV142" s="9">
        <v>289</v>
      </c>
      <c r="BW142" s="15">
        <f t="shared" si="204"/>
        <v>4</v>
      </c>
      <c r="BX142" s="9">
        <v>623</v>
      </c>
      <c r="BY142" s="15">
        <f t="shared" si="205"/>
        <v>16</v>
      </c>
      <c r="BZ142" s="12">
        <v>322</v>
      </c>
      <c r="CA142" s="16">
        <f t="shared" si="206"/>
        <v>6</v>
      </c>
    </row>
    <row r="143" spans="1:79">
      <c r="A143" s="1">
        <v>44040</v>
      </c>
      <c r="B143">
        <v>44040</v>
      </c>
      <c r="C143" s="4">
        <v>62223</v>
      </c>
      <c r="D143">
        <f t="shared" si="223"/>
        <v>781</v>
      </c>
      <c r="E143" s="4">
        <v>1349</v>
      </c>
      <c r="F143">
        <f t="shared" si="213"/>
        <v>27</v>
      </c>
      <c r="G143" s="4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5">
        <v>213597</v>
      </c>
      <c r="W143">
        <f t="shared" si="214"/>
        <v>2224</v>
      </c>
      <c r="X143">
        <f t="shared" si="175"/>
        <v>-1241</v>
      </c>
      <c r="Y143" s="20">
        <f t="shared" si="176"/>
        <v>53748.616004026168</v>
      </c>
      <c r="Z143" s="4">
        <v>148715</v>
      </c>
      <c r="AA143">
        <f t="shared" si="219"/>
        <v>1498</v>
      </c>
      <c r="AB143" s="17">
        <f t="shared" si="177"/>
        <v>0.69624105207470144</v>
      </c>
      <c r="AC143" s="16">
        <f t="shared" si="178"/>
        <v>-806</v>
      </c>
      <c r="AD143">
        <f t="shared" si="215"/>
        <v>64882</v>
      </c>
      <c r="AE143">
        <f t="shared" si="220"/>
        <v>726</v>
      </c>
      <c r="AF143" s="17">
        <f t="shared" si="179"/>
        <v>0.30375894792529856</v>
      </c>
      <c r="AG143" s="16">
        <f t="shared" si="180"/>
        <v>-435</v>
      </c>
      <c r="AH143" s="20">
        <f t="shared" si="181"/>
        <v>0.32643884892086333</v>
      </c>
      <c r="AI143" s="20">
        <f t="shared" si="182"/>
        <v>16326.623049823855</v>
      </c>
      <c r="AJ143" s="4">
        <v>22577</v>
      </c>
      <c r="AK143">
        <f t="shared" si="221"/>
        <v>-321</v>
      </c>
      <c r="AL143">
        <f t="shared" si="183"/>
        <v>-1.4018691588784993E-2</v>
      </c>
      <c r="AM143" s="20">
        <f t="shared" si="184"/>
        <v>5681.177654755913</v>
      </c>
      <c r="AN143" s="20">
        <f t="shared" si="185"/>
        <v>0.36284010735580091</v>
      </c>
      <c r="AO143" s="4">
        <v>694</v>
      </c>
      <c r="AP143">
        <f t="shared" si="222"/>
        <v>-32</v>
      </c>
      <c r="AQ143">
        <f t="shared" si="216"/>
        <v>-4.4077134986225897E-2</v>
      </c>
      <c r="AR143" s="20">
        <f t="shared" si="186"/>
        <v>174.63512833417212</v>
      </c>
      <c r="AS143" s="4">
        <v>1274</v>
      </c>
      <c r="AT143">
        <f t="shared" si="217"/>
        <v>19</v>
      </c>
      <c r="AU143">
        <f t="shared" si="187"/>
        <v>1.5139442231075773E-2</v>
      </c>
      <c r="AV143" s="20">
        <f t="shared" si="188"/>
        <v>320.5837946653246</v>
      </c>
      <c r="AW143" s="30">
        <f t="shared" si="189"/>
        <v>2.0474744065699178E-2</v>
      </c>
      <c r="AX143" s="4">
        <v>148</v>
      </c>
      <c r="AY143">
        <f t="shared" si="218"/>
        <v>-7</v>
      </c>
      <c r="AZ143">
        <f t="shared" si="190"/>
        <v>-4.5161290322580649E-2</v>
      </c>
      <c r="BA143" s="20">
        <f t="shared" si="191"/>
        <v>37.242073477604428</v>
      </c>
      <c r="BB143" s="30">
        <f t="shared" si="192"/>
        <v>2.3785416968002187E-3</v>
      </c>
      <c r="BC143" s="16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16">
        <f t="shared" si="193"/>
        <v>-341</v>
      </c>
      <c r="BE143" s="30">
        <f t="shared" si="194"/>
        <v>-1.3621474794279775E-2</v>
      </c>
      <c r="BF143" s="20">
        <f t="shared" si="195"/>
        <v>6213.6386512330146</v>
      </c>
      <c r="BG143" s="20">
        <f t="shared" si="196"/>
        <v>0.39684682512897163</v>
      </c>
      <c r="BH143" s="26">
        <v>7556</v>
      </c>
      <c r="BI143">
        <f t="shared" si="197"/>
        <v>114</v>
      </c>
      <c r="BJ143" s="4">
        <v>26853</v>
      </c>
      <c r="BK143">
        <f t="shared" si="198"/>
        <v>297</v>
      </c>
      <c r="BL143" s="4">
        <v>19656</v>
      </c>
      <c r="BM143">
        <f t="shared" si="199"/>
        <v>246</v>
      </c>
      <c r="BN143" s="4">
        <v>6841</v>
      </c>
      <c r="BO143">
        <f t="shared" si="200"/>
        <v>96</v>
      </c>
      <c r="BP143" s="4">
        <v>1317</v>
      </c>
      <c r="BQ143">
        <f t="shared" si="201"/>
        <v>28</v>
      </c>
      <c r="BR143" s="9">
        <v>14</v>
      </c>
      <c r="BS143" s="15">
        <f t="shared" si="202"/>
        <v>0</v>
      </c>
      <c r="BT143" s="9">
        <v>78</v>
      </c>
      <c r="BU143" s="15">
        <f t="shared" si="203"/>
        <v>4</v>
      </c>
      <c r="BV143" s="9">
        <v>298</v>
      </c>
      <c r="BW143" s="15">
        <f t="shared" si="204"/>
        <v>9</v>
      </c>
      <c r="BX143" s="9">
        <v>633</v>
      </c>
      <c r="BY143" s="15">
        <f t="shared" si="205"/>
        <v>10</v>
      </c>
      <c r="BZ143" s="12">
        <v>326</v>
      </c>
      <c r="CA143" s="16">
        <f t="shared" si="206"/>
        <v>4</v>
      </c>
    </row>
    <row r="144" spans="1:79">
      <c r="A144" s="1">
        <v>44041</v>
      </c>
      <c r="B144">
        <v>44041</v>
      </c>
      <c r="C144" s="4">
        <v>63269</v>
      </c>
      <c r="D144">
        <f t="shared" si="223"/>
        <v>1046</v>
      </c>
      <c r="E144" s="4">
        <v>1374</v>
      </c>
      <c r="F144">
        <f t="shared" si="213"/>
        <v>25</v>
      </c>
      <c r="G144" s="4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5">
        <v>216730</v>
      </c>
      <c r="W144">
        <f t="shared" si="214"/>
        <v>3133</v>
      </c>
      <c r="X144">
        <f t="shared" si="175"/>
        <v>909</v>
      </c>
      <c r="Y144" s="20">
        <f t="shared" si="176"/>
        <v>54536.990437845998</v>
      </c>
      <c r="Z144" s="4">
        <v>150836</v>
      </c>
      <c r="AA144">
        <f t="shared" si="219"/>
        <v>2121</v>
      </c>
      <c r="AB144" s="17">
        <f t="shared" si="177"/>
        <v>0.69596271858995062</v>
      </c>
      <c r="AC144" s="16">
        <f t="shared" si="178"/>
        <v>623</v>
      </c>
      <c r="AD144">
        <f t="shared" si="215"/>
        <v>65894</v>
      </c>
      <c r="AE144">
        <f t="shared" si="220"/>
        <v>1012</v>
      </c>
      <c r="AF144" s="17">
        <f t="shared" si="179"/>
        <v>0.30403728141004938</v>
      </c>
      <c r="AG144" s="16">
        <f t="shared" si="180"/>
        <v>286</v>
      </c>
      <c r="AH144" s="20">
        <f t="shared" si="181"/>
        <v>0.3230130864985637</v>
      </c>
      <c r="AI144" s="20">
        <f t="shared" si="182"/>
        <v>16581.278309008554</v>
      </c>
      <c r="AJ144" s="4">
        <v>22430</v>
      </c>
      <c r="AK144">
        <f t="shared" si="221"/>
        <v>-147</v>
      </c>
      <c r="AL144">
        <f t="shared" si="183"/>
        <v>-6.5110510696726465E-3</v>
      </c>
      <c r="AM144" s="20">
        <f t="shared" si="184"/>
        <v>5644.1872169099142</v>
      </c>
      <c r="AN144" s="20">
        <f t="shared" si="185"/>
        <v>0.35451801040003794</v>
      </c>
      <c r="AO144" s="4">
        <v>689</v>
      </c>
      <c r="AP144">
        <f t="shared" si="222"/>
        <v>-5</v>
      </c>
      <c r="AQ144">
        <f t="shared" si="216"/>
        <v>-7.2046109510086609E-3</v>
      </c>
      <c r="AR144" s="20">
        <f t="shared" si="186"/>
        <v>173.37695017614493</v>
      </c>
      <c r="AS144" s="4">
        <v>1302</v>
      </c>
      <c r="AT144">
        <f t="shared" si="217"/>
        <v>28</v>
      </c>
      <c r="AU144">
        <f t="shared" si="187"/>
        <v>2.19780219780219E-2</v>
      </c>
      <c r="AV144" s="20">
        <f t="shared" si="188"/>
        <v>327.62959235027677</v>
      </c>
      <c r="AW144" s="30">
        <f t="shared" si="189"/>
        <v>2.0578798463702603E-2</v>
      </c>
      <c r="AX144" s="4">
        <v>158</v>
      </c>
      <c r="AY144">
        <f t="shared" si="218"/>
        <v>10</v>
      </c>
      <c r="AZ144">
        <f t="shared" si="190"/>
        <v>6.7567567567567544E-2</v>
      </c>
      <c r="BA144" s="20">
        <f t="shared" si="191"/>
        <v>39.758429793658777</v>
      </c>
      <c r="BB144" s="30">
        <f t="shared" si="192"/>
        <v>2.4972735462864908E-3</v>
      </c>
      <c r="BC144" s="16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16">
        <f t="shared" si="193"/>
        <v>-114</v>
      </c>
      <c r="BE144" s="30">
        <f t="shared" si="194"/>
        <v>-4.6166929899161824E-3</v>
      </c>
      <c r="BF144" s="20">
        <f t="shared" si="195"/>
        <v>6184.9521892299945</v>
      </c>
      <c r="BG144" s="20">
        <f t="shared" si="196"/>
        <v>0.38848409173528903</v>
      </c>
      <c r="BH144" s="26">
        <v>7692</v>
      </c>
      <c r="BI144">
        <f t="shared" si="197"/>
        <v>136</v>
      </c>
      <c r="BJ144" s="4">
        <v>27294</v>
      </c>
      <c r="BK144">
        <f t="shared" si="198"/>
        <v>441</v>
      </c>
      <c r="BL144" s="4">
        <v>19976</v>
      </c>
      <c r="BM144">
        <f t="shared" si="199"/>
        <v>320</v>
      </c>
      <c r="BN144" s="4">
        <v>6963</v>
      </c>
      <c r="BO144">
        <f t="shared" si="200"/>
        <v>122</v>
      </c>
      <c r="BP144" s="4">
        <v>1344</v>
      </c>
      <c r="BQ144">
        <f t="shared" si="201"/>
        <v>27</v>
      </c>
      <c r="BR144" s="9">
        <v>14</v>
      </c>
      <c r="BS144" s="15">
        <f t="shared" si="202"/>
        <v>0</v>
      </c>
      <c r="BT144" s="9">
        <v>79</v>
      </c>
      <c r="BU144" s="15">
        <f t="shared" si="203"/>
        <v>1</v>
      </c>
      <c r="BV144" s="9">
        <v>305</v>
      </c>
      <c r="BW144" s="15">
        <f t="shared" si="204"/>
        <v>7</v>
      </c>
      <c r="BX144" s="9">
        <v>645</v>
      </c>
      <c r="BY144" s="15">
        <f t="shared" si="205"/>
        <v>12</v>
      </c>
      <c r="BZ144" s="12">
        <v>331</v>
      </c>
      <c r="CA144" s="16">
        <f t="shared" si="206"/>
        <v>5</v>
      </c>
    </row>
    <row r="145" spans="1:79">
      <c r="A145" s="1">
        <v>44042</v>
      </c>
      <c r="B145">
        <v>44042</v>
      </c>
      <c r="C145" s="4">
        <v>64191</v>
      </c>
      <c r="D145">
        <f t="shared" si="223"/>
        <v>922</v>
      </c>
      <c r="E145" s="4">
        <v>1397</v>
      </c>
      <c r="F145">
        <f t="shared" si="213"/>
        <v>23</v>
      </c>
      <c r="G145" s="4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5">
        <v>219942</v>
      </c>
      <c r="W145">
        <f t="shared" si="214"/>
        <v>3212</v>
      </c>
      <c r="X145">
        <f t="shared" si="175"/>
        <v>79</v>
      </c>
      <c r="Y145" s="20">
        <f t="shared" si="176"/>
        <v>55345.244086562656</v>
      </c>
      <c r="Z145" s="4">
        <v>153132</v>
      </c>
      <c r="AA145">
        <f t="shared" si="219"/>
        <v>2296</v>
      </c>
      <c r="AB145" s="17">
        <f t="shared" si="177"/>
        <v>0.69623809913522661</v>
      </c>
      <c r="AC145" s="16">
        <f t="shared" si="178"/>
        <v>175</v>
      </c>
      <c r="AD145">
        <f t="shared" si="215"/>
        <v>66810</v>
      </c>
      <c r="AE145">
        <f t="shared" si="220"/>
        <v>916</v>
      </c>
      <c r="AF145" s="17">
        <f t="shared" si="179"/>
        <v>0.30376190086477345</v>
      </c>
      <c r="AG145" s="16">
        <f t="shared" si="180"/>
        <v>-96</v>
      </c>
      <c r="AH145" s="20">
        <f t="shared" si="181"/>
        <v>0.2851805728518057</v>
      </c>
      <c r="AI145" s="20">
        <f t="shared" si="182"/>
        <v>16811.776547559133</v>
      </c>
      <c r="AJ145" s="4">
        <v>22457</v>
      </c>
      <c r="AK145">
        <f t="shared" si="221"/>
        <v>27</v>
      </c>
      <c r="AL145">
        <f t="shared" si="183"/>
        <v>1.2037449843957937E-3</v>
      </c>
      <c r="AM145" s="20">
        <f t="shared" si="184"/>
        <v>5650.9813789632608</v>
      </c>
      <c r="AN145" s="20">
        <f t="shared" si="185"/>
        <v>0.34984655169727841</v>
      </c>
      <c r="AO145" s="4">
        <v>666</v>
      </c>
      <c r="AP145">
        <f t="shared" si="222"/>
        <v>-23</v>
      </c>
      <c r="AQ145">
        <f t="shared" si="216"/>
        <v>-3.338171262699563E-2</v>
      </c>
      <c r="AR145" s="20">
        <f t="shared" si="186"/>
        <v>167.58933064921993</v>
      </c>
      <c r="AS145" s="4">
        <v>1292</v>
      </c>
      <c r="AT145">
        <f t="shared" si="217"/>
        <v>-10</v>
      </c>
      <c r="AU145">
        <f t="shared" si="187"/>
        <v>-7.6804915514593342E-3</v>
      </c>
      <c r="AV145" s="20">
        <f t="shared" si="188"/>
        <v>325.11323603422244</v>
      </c>
      <c r="AW145" s="30">
        <f t="shared" si="189"/>
        <v>2.0127432194544406E-2</v>
      </c>
      <c r="AX145" s="4">
        <v>161</v>
      </c>
      <c r="AY145">
        <f t="shared" si="218"/>
        <v>3</v>
      </c>
      <c r="AZ145">
        <f t="shared" si="190"/>
        <v>1.8987341772152E-2</v>
      </c>
      <c r="BA145" s="20">
        <f t="shared" si="191"/>
        <v>40.513336688475086</v>
      </c>
      <c r="BB145" s="30">
        <f t="shared" si="192"/>
        <v>2.5081397703727937E-3</v>
      </c>
      <c r="BC145" s="16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16">
        <f t="shared" si="193"/>
        <v>-3</v>
      </c>
      <c r="BE145" s="30">
        <f t="shared" si="194"/>
        <v>-1.2205541315757351E-4</v>
      </c>
      <c r="BF145" s="20">
        <f t="shared" si="195"/>
        <v>6184.197282335178</v>
      </c>
      <c r="BG145" s="20">
        <f t="shared" si="196"/>
        <v>0.38285740991727812</v>
      </c>
      <c r="BH145" s="26">
        <v>7814</v>
      </c>
      <c r="BI145">
        <f t="shared" si="197"/>
        <v>122</v>
      </c>
      <c r="BJ145" s="4">
        <v>27668</v>
      </c>
      <c r="BK145">
        <f t="shared" si="198"/>
        <v>374</v>
      </c>
      <c r="BL145" s="4">
        <v>20246</v>
      </c>
      <c r="BM145">
        <f t="shared" si="199"/>
        <v>270</v>
      </c>
      <c r="BN145" s="4">
        <v>7087</v>
      </c>
      <c r="BO145">
        <f t="shared" si="200"/>
        <v>124</v>
      </c>
      <c r="BP145" s="4">
        <v>1376</v>
      </c>
      <c r="BQ145">
        <f t="shared" si="201"/>
        <v>32</v>
      </c>
      <c r="BR145" s="9">
        <v>14</v>
      </c>
      <c r="BS145" s="15">
        <f t="shared" si="202"/>
        <v>0</v>
      </c>
      <c r="BT145" s="9">
        <v>79</v>
      </c>
      <c r="BU145" s="15">
        <f t="shared" si="203"/>
        <v>0</v>
      </c>
      <c r="BV145" s="9">
        <v>310</v>
      </c>
      <c r="BW145" s="15">
        <f t="shared" si="204"/>
        <v>5</v>
      </c>
      <c r="BX145" s="9">
        <v>656</v>
      </c>
      <c r="BY145" s="15">
        <f t="shared" si="205"/>
        <v>11</v>
      </c>
      <c r="BZ145" s="12">
        <v>338</v>
      </c>
      <c r="CA145" s="16">
        <f t="shared" si="206"/>
        <v>7</v>
      </c>
    </row>
    <row r="146" spans="1:79">
      <c r="A146" s="1">
        <v>44043</v>
      </c>
      <c r="B146">
        <v>44043</v>
      </c>
      <c r="C146" s="4">
        <v>65256</v>
      </c>
      <c r="D146">
        <f t="shared" ref="D146:D157" si="225">IFERROR(C146-C145,"")</f>
        <v>1065</v>
      </c>
      <c r="E146" s="4">
        <v>1421</v>
      </c>
      <c r="F146">
        <f t="shared" si="213"/>
        <v>24</v>
      </c>
      <c r="G146" s="4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5">
        <v>222990</v>
      </c>
      <c r="W146">
        <f t="shared" si="214"/>
        <v>3048</v>
      </c>
      <c r="X146">
        <f t="shared" si="175"/>
        <v>-164</v>
      </c>
      <c r="Y146" s="20">
        <f t="shared" si="176"/>
        <v>56112.229491696024</v>
      </c>
      <c r="Z146" s="4">
        <v>155165</v>
      </c>
      <c r="AA146">
        <f t="shared" si="219"/>
        <v>2033</v>
      </c>
      <c r="AB146" s="17">
        <f t="shared" si="177"/>
        <v>0.69583837840261897</v>
      </c>
      <c r="AC146" s="16">
        <f t="shared" si="178"/>
        <v>-263</v>
      </c>
      <c r="AD146">
        <f t="shared" si="215"/>
        <v>67825</v>
      </c>
      <c r="AE146">
        <f t="shared" si="220"/>
        <v>1015</v>
      </c>
      <c r="AF146" s="17">
        <f t="shared" si="179"/>
        <v>0.30416162159738103</v>
      </c>
      <c r="AG146" s="16">
        <f t="shared" si="180"/>
        <v>99</v>
      </c>
      <c r="AH146" s="20">
        <f t="shared" si="181"/>
        <v>0.33300524934383202</v>
      </c>
      <c r="AI146" s="20">
        <f t="shared" si="182"/>
        <v>17067.18671363865</v>
      </c>
      <c r="AJ146" s="4">
        <v>22528</v>
      </c>
      <c r="AK146">
        <f t="shared" si="221"/>
        <v>71</v>
      </c>
      <c r="AL146">
        <f t="shared" si="183"/>
        <v>3.1615977200871725E-3</v>
      </c>
      <c r="AM146" s="20">
        <f t="shared" si="184"/>
        <v>5668.8475088072464</v>
      </c>
      <c r="AN146" s="20">
        <f t="shared" si="185"/>
        <v>0.34522496015692045</v>
      </c>
      <c r="AO146" s="4">
        <v>673</v>
      </c>
      <c r="AP146">
        <f t="shared" si="222"/>
        <v>7</v>
      </c>
      <c r="AQ146">
        <f t="shared" si="216"/>
        <v>1.0510510510510551E-2</v>
      </c>
      <c r="AR146" s="20">
        <f t="shared" si="186"/>
        <v>169.35078007045797</v>
      </c>
      <c r="AS146" s="4">
        <v>1302</v>
      </c>
      <c r="AT146">
        <f t="shared" si="217"/>
        <v>10</v>
      </c>
      <c r="AU146">
        <f t="shared" si="187"/>
        <v>7.7399380804954454E-3</v>
      </c>
      <c r="AV146" s="20">
        <f t="shared" si="188"/>
        <v>327.62959235027677</v>
      </c>
      <c r="AW146" s="30">
        <f t="shared" si="189"/>
        <v>1.9952188304523721E-2</v>
      </c>
      <c r="AX146" s="4">
        <v>166</v>
      </c>
      <c r="AY146">
        <f t="shared" si="218"/>
        <v>5</v>
      </c>
      <c r="AZ146">
        <f t="shared" si="190"/>
        <v>3.105590062111796E-2</v>
      </c>
      <c r="BA146" s="20">
        <f t="shared" si="191"/>
        <v>41.771514846502264</v>
      </c>
      <c r="BB146" s="30">
        <f t="shared" si="192"/>
        <v>2.5438273875199213E-3</v>
      </c>
      <c r="BC146" s="16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16">
        <f t="shared" si="193"/>
        <v>93</v>
      </c>
      <c r="BE146" s="30">
        <f t="shared" si="194"/>
        <v>3.7841796875E-3</v>
      </c>
      <c r="BF146" s="20">
        <f t="shared" si="195"/>
        <v>6207.5993960744836</v>
      </c>
      <c r="BG146" s="20">
        <f t="shared" si="196"/>
        <v>0.37803420375137919</v>
      </c>
      <c r="BH146" s="26">
        <v>7962</v>
      </c>
      <c r="BI146">
        <f t="shared" si="197"/>
        <v>148</v>
      </c>
      <c r="BJ146" s="4">
        <v>28069</v>
      </c>
      <c r="BK146">
        <f t="shared" si="198"/>
        <v>401</v>
      </c>
      <c r="BL146" s="4">
        <v>20591</v>
      </c>
      <c r="BM146">
        <f t="shared" si="199"/>
        <v>345</v>
      </c>
      <c r="BN146" s="4">
        <v>7231</v>
      </c>
      <c r="BO146">
        <f t="shared" si="200"/>
        <v>144</v>
      </c>
      <c r="BP146" s="4">
        <v>1403</v>
      </c>
      <c r="BQ146">
        <f t="shared" si="201"/>
        <v>27</v>
      </c>
      <c r="BR146" s="9">
        <v>14</v>
      </c>
      <c r="BS146" s="15">
        <f t="shared" si="202"/>
        <v>0</v>
      </c>
      <c r="BT146" s="9">
        <v>80</v>
      </c>
      <c r="BU146" s="15">
        <f t="shared" si="203"/>
        <v>1</v>
      </c>
      <c r="BV146" s="9">
        <v>319</v>
      </c>
      <c r="BW146" s="15">
        <f t="shared" si="204"/>
        <v>9</v>
      </c>
      <c r="BX146" s="9">
        <v>666</v>
      </c>
      <c r="BY146" s="15">
        <f t="shared" si="205"/>
        <v>10</v>
      </c>
      <c r="BZ146" s="12">
        <v>342</v>
      </c>
      <c r="CA146" s="16">
        <f t="shared" si="206"/>
        <v>4</v>
      </c>
    </row>
    <row r="147" spans="1:79">
      <c r="A147" s="1">
        <v>44044</v>
      </c>
      <c r="B147">
        <v>44044</v>
      </c>
      <c r="C147" s="4">
        <v>66383</v>
      </c>
      <c r="D147">
        <f t="shared" si="225"/>
        <v>1127</v>
      </c>
      <c r="E147" s="4">
        <v>1449</v>
      </c>
      <c r="F147">
        <f t="shared" si="213"/>
        <v>28</v>
      </c>
      <c r="G147" s="4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5">
        <v>226596</v>
      </c>
      <c r="W147">
        <f t="shared" si="214"/>
        <v>3606</v>
      </c>
      <c r="X147">
        <f t="shared" si="175"/>
        <v>558</v>
      </c>
      <c r="Y147" s="20">
        <f t="shared" si="176"/>
        <v>57019.627579265223</v>
      </c>
      <c r="Z147" s="4">
        <v>157706</v>
      </c>
      <c r="AA147">
        <f t="shared" si="219"/>
        <v>2541</v>
      </c>
      <c r="AB147" s="17">
        <f t="shared" si="177"/>
        <v>0.69597874631502765</v>
      </c>
      <c r="AC147" s="16">
        <f t="shared" si="178"/>
        <v>508</v>
      </c>
      <c r="AD147">
        <f t="shared" si="215"/>
        <v>68890</v>
      </c>
      <c r="AE147">
        <f t="shared" si="220"/>
        <v>1065</v>
      </c>
      <c r="AF147" s="17">
        <f t="shared" si="179"/>
        <v>0.30402125368497235</v>
      </c>
      <c r="AG147" s="16">
        <f t="shared" si="180"/>
        <v>50</v>
      </c>
      <c r="AH147" s="20">
        <f t="shared" si="181"/>
        <v>0.29534109816971715</v>
      </c>
      <c r="AI147" s="20">
        <f t="shared" si="182"/>
        <v>17335.17866129844</v>
      </c>
      <c r="AJ147" s="4">
        <v>22743</v>
      </c>
      <c r="AK147">
        <f t="shared" si="221"/>
        <v>215</v>
      </c>
      <c r="AL147">
        <f t="shared" si="183"/>
        <v>9.5436789772727071E-3</v>
      </c>
      <c r="AM147" s="20">
        <f t="shared" si="184"/>
        <v>5722.9491696024152</v>
      </c>
      <c r="AN147" s="20">
        <f t="shared" si="185"/>
        <v>0.34260277480680296</v>
      </c>
      <c r="AO147" s="4">
        <v>641</v>
      </c>
      <c r="AP147">
        <f t="shared" si="222"/>
        <v>-32</v>
      </c>
      <c r="AQ147">
        <f t="shared" si="216"/>
        <v>-4.7548291233283857E-2</v>
      </c>
      <c r="AR147" s="20">
        <f t="shared" si="186"/>
        <v>161.29843985908403</v>
      </c>
      <c r="AS147" s="4">
        <v>1303</v>
      </c>
      <c r="AT147">
        <f t="shared" si="217"/>
        <v>1</v>
      </c>
      <c r="AU147">
        <f t="shared" si="187"/>
        <v>7.680491551458335E-4</v>
      </c>
      <c r="AV147" s="20">
        <f t="shared" si="188"/>
        <v>327.8812279818822</v>
      </c>
      <c r="AW147" s="30">
        <f t="shared" si="189"/>
        <v>1.9628519349833541E-2</v>
      </c>
      <c r="AX147" s="4">
        <v>166</v>
      </c>
      <c r="AY147">
        <f t="shared" si="218"/>
        <v>0</v>
      </c>
      <c r="AZ147">
        <f t="shared" si="190"/>
        <v>0</v>
      </c>
      <c r="BA147" s="20">
        <f t="shared" si="191"/>
        <v>41.771514846502264</v>
      </c>
      <c r="BB147" s="30">
        <f t="shared" si="192"/>
        <v>2.5006402241537743E-3</v>
      </c>
      <c r="BC147" s="16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16">
        <f t="shared" si="193"/>
        <v>184</v>
      </c>
      <c r="BE147" s="30">
        <f t="shared" si="194"/>
        <v>7.4587539016579552E-3</v>
      </c>
      <c r="BF147" s="20">
        <f t="shared" si="195"/>
        <v>6253.9003522898838</v>
      </c>
      <c r="BG147" s="20">
        <f t="shared" si="196"/>
        <v>0.37438802102948043</v>
      </c>
      <c r="BH147" s="26">
        <v>8038</v>
      </c>
      <c r="BI147">
        <f t="shared" si="197"/>
        <v>76</v>
      </c>
      <c r="BJ147" s="4">
        <v>28830</v>
      </c>
      <c r="BK147">
        <f t="shared" si="198"/>
        <v>761</v>
      </c>
      <c r="BL147" s="4">
        <v>20781</v>
      </c>
      <c r="BM147">
        <f t="shared" si="199"/>
        <v>190</v>
      </c>
      <c r="BN147" s="4">
        <v>7317</v>
      </c>
      <c r="BO147">
        <f t="shared" si="200"/>
        <v>86</v>
      </c>
      <c r="BP147" s="4">
        <v>1417</v>
      </c>
      <c r="BQ147">
        <f t="shared" si="201"/>
        <v>14</v>
      </c>
      <c r="BR147" s="9">
        <v>14</v>
      </c>
      <c r="BS147" s="15">
        <f t="shared" si="202"/>
        <v>0</v>
      </c>
      <c r="BT147" s="9">
        <v>81</v>
      </c>
      <c r="BU147" s="15">
        <f t="shared" si="203"/>
        <v>1</v>
      </c>
      <c r="BV147" s="9">
        <v>330</v>
      </c>
      <c r="BW147" s="15">
        <f t="shared" si="204"/>
        <v>11</v>
      </c>
      <c r="BX147" s="9">
        <v>676</v>
      </c>
      <c r="BY147" s="15">
        <f t="shared" si="205"/>
        <v>10</v>
      </c>
      <c r="BZ147" s="12">
        <v>348</v>
      </c>
      <c r="CA147" s="16">
        <f t="shared" si="206"/>
        <v>6</v>
      </c>
    </row>
    <row r="148" spans="1:79">
      <c r="A148" s="1">
        <v>44045</v>
      </c>
      <c r="B148">
        <v>44045</v>
      </c>
      <c r="C148" s="4">
        <v>67453</v>
      </c>
      <c r="D148">
        <f t="shared" si="225"/>
        <v>1070</v>
      </c>
      <c r="E148" s="4">
        <v>1471</v>
      </c>
      <c r="F148">
        <f t="shared" si="213"/>
        <v>22</v>
      </c>
      <c r="G148" s="4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5">
        <v>229831</v>
      </c>
      <c r="W148">
        <f t="shared" si="214"/>
        <v>3235</v>
      </c>
      <c r="X148">
        <f t="shared" si="175"/>
        <v>-371</v>
      </c>
      <c r="Y148" s="20">
        <f t="shared" si="176"/>
        <v>57833.668847508801</v>
      </c>
      <c r="Z148" s="4">
        <v>159856</v>
      </c>
      <c r="AA148">
        <f t="shared" si="219"/>
        <v>2150</v>
      </c>
      <c r="AB148" s="17">
        <f t="shared" si="177"/>
        <v>0.69553715556213047</v>
      </c>
      <c r="AC148" s="16">
        <f t="shared" si="178"/>
        <v>-391</v>
      </c>
      <c r="AD148">
        <f t="shared" si="215"/>
        <v>69975</v>
      </c>
      <c r="AE148">
        <f t="shared" si="220"/>
        <v>1085</v>
      </c>
      <c r="AF148" s="17">
        <f t="shared" si="179"/>
        <v>0.30446284443786958</v>
      </c>
      <c r="AG148" s="16">
        <f t="shared" si="180"/>
        <v>20</v>
      </c>
      <c r="AH148" s="20">
        <f t="shared" si="181"/>
        <v>0.33539412673879443</v>
      </c>
      <c r="AI148" s="20">
        <f t="shared" si="182"/>
        <v>17608.203321590336</v>
      </c>
      <c r="AJ148" s="4">
        <v>22806</v>
      </c>
      <c r="AK148">
        <f t="shared" si="221"/>
        <v>63</v>
      </c>
      <c r="AL148">
        <f t="shared" si="183"/>
        <v>2.7700831024930483E-3</v>
      </c>
      <c r="AM148" s="20">
        <f t="shared" si="184"/>
        <v>5738.8022143935577</v>
      </c>
      <c r="AN148" s="20">
        <f t="shared" si="185"/>
        <v>0.3381020858968467</v>
      </c>
      <c r="AO148" s="4">
        <v>674</v>
      </c>
      <c r="AP148">
        <f t="shared" si="222"/>
        <v>33</v>
      </c>
      <c r="AQ148">
        <f t="shared" si="216"/>
        <v>5.1482059282371262E-2</v>
      </c>
      <c r="AR148" s="20">
        <f t="shared" si="186"/>
        <v>169.60241570206341</v>
      </c>
      <c r="AS148" s="4">
        <v>1300</v>
      </c>
      <c r="AT148">
        <f t="shared" si="217"/>
        <v>-3</v>
      </c>
      <c r="AU148">
        <f t="shared" si="187"/>
        <v>-2.3023791250958991E-3</v>
      </c>
      <c r="AV148" s="20">
        <f t="shared" si="188"/>
        <v>327.12632108706589</v>
      </c>
      <c r="AW148" s="30">
        <f t="shared" si="189"/>
        <v>1.9272678754095444E-2</v>
      </c>
      <c r="AX148" s="4">
        <v>164</v>
      </c>
      <c r="AY148">
        <f t="shared" si="218"/>
        <v>-2</v>
      </c>
      <c r="AZ148">
        <f t="shared" si="190"/>
        <v>-1.2048192771084376E-2</v>
      </c>
      <c r="BA148" s="20">
        <f t="shared" si="191"/>
        <v>41.268243583291394</v>
      </c>
      <c r="BB148" s="30">
        <f t="shared" si="192"/>
        <v>2.4313225505166562E-3</v>
      </c>
      <c r="BC148" s="16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16">
        <f t="shared" si="193"/>
        <v>91</v>
      </c>
      <c r="BE148" s="30">
        <f t="shared" si="194"/>
        <v>3.6615297951958503E-3</v>
      </c>
      <c r="BF148" s="20">
        <f t="shared" si="195"/>
        <v>6276.7991947659784</v>
      </c>
      <c r="BG148" s="20">
        <f t="shared" si="196"/>
        <v>0.36979822987858213</v>
      </c>
      <c r="BH148" s="26">
        <v>8278</v>
      </c>
      <c r="BI148">
        <f t="shared" si="197"/>
        <v>240</v>
      </c>
      <c r="BJ148" s="4">
        <v>18937</v>
      </c>
      <c r="BK148">
        <f t="shared" si="198"/>
        <v>-9893</v>
      </c>
      <c r="BL148" s="4">
        <v>21267</v>
      </c>
      <c r="BM148">
        <f t="shared" si="199"/>
        <v>486</v>
      </c>
      <c r="BN148" s="4">
        <v>7508</v>
      </c>
      <c r="BO148">
        <f t="shared" si="200"/>
        <v>191</v>
      </c>
      <c r="BP148" s="4">
        <v>1463</v>
      </c>
      <c r="BQ148">
        <f t="shared" si="201"/>
        <v>46</v>
      </c>
      <c r="BR148" s="9">
        <v>14</v>
      </c>
      <c r="BS148" s="15">
        <f t="shared" si="202"/>
        <v>0</v>
      </c>
      <c r="BT148" s="9">
        <v>82</v>
      </c>
      <c r="BU148" s="15">
        <f t="shared" si="203"/>
        <v>1</v>
      </c>
      <c r="BV148" s="9">
        <v>334</v>
      </c>
      <c r="BW148" s="15">
        <f t="shared" si="204"/>
        <v>4</v>
      </c>
      <c r="BX148" s="9">
        <v>688</v>
      </c>
      <c r="BY148" s="15">
        <f t="shared" si="205"/>
        <v>12</v>
      </c>
      <c r="BZ148" s="12">
        <v>353</v>
      </c>
      <c r="CA148" s="16">
        <f t="shared" si="206"/>
        <v>5</v>
      </c>
    </row>
    <row r="149" spans="1:79">
      <c r="A149" s="1">
        <v>44046</v>
      </c>
      <c r="B149">
        <v>44046</v>
      </c>
      <c r="C149" s="4">
        <v>68456</v>
      </c>
      <c r="D149">
        <f t="shared" si="225"/>
        <v>1003</v>
      </c>
      <c r="E149" s="4">
        <v>1497</v>
      </c>
      <c r="F149">
        <f t="shared" si="213"/>
        <v>26</v>
      </c>
      <c r="G149" s="4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5">
        <v>232514</v>
      </c>
      <c r="W149">
        <f t="shared" si="214"/>
        <v>2683</v>
      </c>
      <c r="X149">
        <f t="shared" si="175"/>
        <v>-552</v>
      </c>
      <c r="Y149" s="20">
        <f t="shared" si="176"/>
        <v>58508.80724710619</v>
      </c>
      <c r="Z149" s="4">
        <v>161502</v>
      </c>
      <c r="AA149">
        <f t="shared" si="219"/>
        <v>1646</v>
      </c>
      <c r="AB149" s="17">
        <f t="shared" si="177"/>
        <v>0.69459043326423353</v>
      </c>
      <c r="AC149" s="16">
        <f t="shared" si="178"/>
        <v>-504</v>
      </c>
      <c r="AD149">
        <f t="shared" si="215"/>
        <v>71012</v>
      </c>
      <c r="AE149">
        <f t="shared" si="220"/>
        <v>1037</v>
      </c>
      <c r="AF149" s="17">
        <f t="shared" si="179"/>
        <v>0.30540956673576647</v>
      </c>
      <c r="AG149" s="16">
        <f t="shared" si="180"/>
        <v>-48</v>
      </c>
      <c r="AH149" s="20">
        <f t="shared" si="181"/>
        <v>0.38650764070070814</v>
      </c>
      <c r="AI149" s="20">
        <f t="shared" si="182"/>
        <v>17869.149471565172</v>
      </c>
      <c r="AJ149" s="4">
        <v>22703</v>
      </c>
      <c r="AK149">
        <f t="shared" si="221"/>
        <v>-103</v>
      </c>
      <c r="AL149">
        <f t="shared" si="183"/>
        <v>-4.516355345084655E-3</v>
      </c>
      <c r="AM149" s="20">
        <f t="shared" si="184"/>
        <v>5712.8837443381981</v>
      </c>
      <c r="AN149" s="20">
        <f t="shared" si="185"/>
        <v>0.3316436835339488</v>
      </c>
      <c r="AO149" s="4">
        <v>681</v>
      </c>
      <c r="AP149">
        <f t="shared" si="222"/>
        <v>7</v>
      </c>
      <c r="AQ149">
        <f t="shared" si="216"/>
        <v>1.0385756676557945E-2</v>
      </c>
      <c r="AR149" s="20">
        <f t="shared" si="186"/>
        <v>171.36386512330145</v>
      </c>
      <c r="AS149" s="4">
        <v>1317</v>
      </c>
      <c r="AT149">
        <f t="shared" si="217"/>
        <v>17</v>
      </c>
      <c r="AU149">
        <f t="shared" si="187"/>
        <v>1.3076923076922986E-2</v>
      </c>
      <c r="AV149" s="20">
        <f t="shared" si="188"/>
        <v>331.40412682435829</v>
      </c>
      <c r="AW149" s="30">
        <f t="shared" si="189"/>
        <v>1.9238635035643332E-2</v>
      </c>
      <c r="AX149" s="4">
        <v>165</v>
      </c>
      <c r="AY149">
        <f t="shared" si="218"/>
        <v>1</v>
      </c>
      <c r="AZ149">
        <f t="shared" si="190"/>
        <v>6.0975609756097615E-3</v>
      </c>
      <c r="BA149" s="20">
        <f t="shared" si="191"/>
        <v>41.519879214896825</v>
      </c>
      <c r="BB149" s="30">
        <f t="shared" si="192"/>
        <v>2.4103073507070233E-3</v>
      </c>
      <c r="BC149" s="16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16">
        <f t="shared" si="193"/>
        <v>-78</v>
      </c>
      <c r="BE149" s="30">
        <f t="shared" si="194"/>
        <v>-3.1270044900577609E-3</v>
      </c>
      <c r="BF149" s="20">
        <f t="shared" si="195"/>
        <v>6257.1716155007543</v>
      </c>
      <c r="BG149" s="20">
        <f t="shared" si="196"/>
        <v>0.36324062171321725</v>
      </c>
      <c r="BH149" s="26">
        <v>8441</v>
      </c>
      <c r="BI149">
        <f t="shared" si="197"/>
        <v>163</v>
      </c>
      <c r="BJ149" s="4">
        <v>29345</v>
      </c>
      <c r="BK149">
        <f t="shared" si="198"/>
        <v>10408</v>
      </c>
      <c r="BL149" s="4">
        <v>21561</v>
      </c>
      <c r="BM149">
        <f t="shared" si="199"/>
        <v>294</v>
      </c>
      <c r="BN149" s="4">
        <v>7628</v>
      </c>
      <c r="BO149">
        <f t="shared" si="200"/>
        <v>120</v>
      </c>
      <c r="BP149" s="4">
        <v>1481</v>
      </c>
      <c r="BQ149">
        <f t="shared" si="201"/>
        <v>18</v>
      </c>
      <c r="BR149" s="9">
        <v>14</v>
      </c>
      <c r="BS149" s="15">
        <f t="shared" si="202"/>
        <v>0</v>
      </c>
      <c r="BT149" s="9">
        <v>83</v>
      </c>
      <c r="BU149" s="15">
        <f t="shared" si="203"/>
        <v>1</v>
      </c>
      <c r="BV149" s="9">
        <v>339</v>
      </c>
      <c r="BW149" s="15">
        <f t="shared" si="204"/>
        <v>5</v>
      </c>
      <c r="BX149" s="9">
        <v>703</v>
      </c>
      <c r="BY149" s="15">
        <f t="shared" si="205"/>
        <v>15</v>
      </c>
      <c r="BZ149" s="12">
        <v>358</v>
      </c>
      <c r="CA149" s="16">
        <f t="shared" si="206"/>
        <v>5</v>
      </c>
    </row>
    <row r="150" spans="1:79">
      <c r="A150" s="1">
        <v>44047</v>
      </c>
      <c r="B150">
        <v>44047</v>
      </c>
      <c r="C150" s="4">
        <v>69424</v>
      </c>
      <c r="D150">
        <f t="shared" si="225"/>
        <v>968</v>
      </c>
      <c r="E150" s="4">
        <v>1522</v>
      </c>
      <c r="F150">
        <f t="shared" si="213"/>
        <v>25</v>
      </c>
      <c r="G150" s="4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4">
        <v>234954</v>
      </c>
      <c r="W150">
        <f t="shared" si="214"/>
        <v>2440</v>
      </c>
      <c r="X150">
        <f t="shared" si="175"/>
        <v>-243</v>
      </c>
      <c r="Y150" s="20">
        <f t="shared" si="176"/>
        <v>59122.798188223453</v>
      </c>
      <c r="Z150" s="4">
        <v>163093</v>
      </c>
      <c r="AA150">
        <f t="shared" si="219"/>
        <v>1591</v>
      </c>
      <c r="AB150" s="17">
        <f t="shared" si="177"/>
        <v>0.69414864186181124</v>
      </c>
      <c r="AC150" s="16">
        <f t="shared" si="178"/>
        <v>-55</v>
      </c>
      <c r="AD150">
        <f t="shared" si="215"/>
        <v>71861</v>
      </c>
      <c r="AE150">
        <f t="shared" si="220"/>
        <v>849</v>
      </c>
      <c r="AF150" s="17">
        <f t="shared" si="179"/>
        <v>0.30585135813818876</v>
      </c>
      <c r="AG150" s="16">
        <f t="shared" si="180"/>
        <v>-188</v>
      </c>
      <c r="AH150" s="20">
        <f t="shared" si="181"/>
        <v>0.34795081967213115</v>
      </c>
      <c r="AI150" s="20">
        <f t="shared" si="182"/>
        <v>18082.788122798189</v>
      </c>
      <c r="AJ150" s="4">
        <v>22458</v>
      </c>
      <c r="AK150">
        <f t="shared" si="221"/>
        <v>-245</v>
      </c>
      <c r="AL150">
        <f t="shared" si="183"/>
        <v>-1.0791525349072795E-2</v>
      </c>
      <c r="AM150" s="20">
        <f t="shared" si="184"/>
        <v>5651.2330145948663</v>
      </c>
      <c r="AN150" s="20">
        <f t="shared" si="185"/>
        <v>0.32349043558423601</v>
      </c>
      <c r="AO150" s="4">
        <v>633</v>
      </c>
      <c r="AP150">
        <f t="shared" si="222"/>
        <v>-48</v>
      </c>
      <c r="AQ150">
        <f t="shared" si="216"/>
        <v>-7.0484581497797349E-2</v>
      </c>
      <c r="AR150" s="20">
        <f t="shared" si="186"/>
        <v>159.28535480624055</v>
      </c>
      <c r="AS150" s="4">
        <v>1320</v>
      </c>
      <c r="AT150">
        <f t="shared" si="217"/>
        <v>3</v>
      </c>
      <c r="AU150">
        <f t="shared" si="187"/>
        <v>2.277904328018332E-3</v>
      </c>
      <c r="AV150" s="20">
        <f t="shared" si="188"/>
        <v>332.1590337191746</v>
      </c>
      <c r="AW150" s="30">
        <f t="shared" si="189"/>
        <v>1.9013597603134362E-2</v>
      </c>
      <c r="AX150" s="4">
        <v>161</v>
      </c>
      <c r="AY150">
        <f t="shared" si="218"/>
        <v>-4</v>
      </c>
      <c r="AZ150">
        <f t="shared" si="190"/>
        <v>-2.4242424242424288E-2</v>
      </c>
      <c r="BA150" s="20">
        <f t="shared" si="191"/>
        <v>40.513336688475086</v>
      </c>
      <c r="BB150" s="30">
        <f t="shared" si="192"/>
        <v>2.319082737958055E-3</v>
      </c>
      <c r="BC150" s="16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16">
        <f t="shared" si="193"/>
        <v>-294</v>
      </c>
      <c r="BE150" s="30">
        <f t="shared" si="194"/>
        <v>-1.1823373280784977E-2</v>
      </c>
      <c r="BF150" s="20">
        <f t="shared" si="195"/>
        <v>6183.1907398087569</v>
      </c>
      <c r="BG150" s="20">
        <f t="shared" si="196"/>
        <v>0.35394100023046787</v>
      </c>
      <c r="BH150" s="26">
        <v>8582</v>
      </c>
      <c r="BI150">
        <f t="shared" si="197"/>
        <v>141</v>
      </c>
      <c r="BJ150" s="4">
        <v>29706</v>
      </c>
      <c r="BK150">
        <f t="shared" si="198"/>
        <v>361</v>
      </c>
      <c r="BL150" s="4">
        <v>21855</v>
      </c>
      <c r="BM150">
        <f t="shared" si="199"/>
        <v>294</v>
      </c>
      <c r="BN150" s="4">
        <v>7762</v>
      </c>
      <c r="BO150">
        <f t="shared" si="200"/>
        <v>134</v>
      </c>
      <c r="BP150" s="4">
        <v>1519</v>
      </c>
      <c r="BQ150">
        <f t="shared" si="201"/>
        <v>38</v>
      </c>
      <c r="BR150" s="9">
        <v>15</v>
      </c>
      <c r="BS150" s="15">
        <f t="shared" si="202"/>
        <v>1</v>
      </c>
      <c r="BT150" s="9">
        <v>85</v>
      </c>
      <c r="BU150" s="15">
        <f t="shared" si="203"/>
        <v>2</v>
      </c>
      <c r="BV150" s="9">
        <v>344</v>
      </c>
      <c r="BW150" s="15">
        <f t="shared" si="204"/>
        <v>5</v>
      </c>
      <c r="BX150" s="9">
        <v>713</v>
      </c>
      <c r="BY150" s="15">
        <f t="shared" si="205"/>
        <v>10</v>
      </c>
      <c r="BZ150" s="12">
        <v>365</v>
      </c>
      <c r="CA150" s="16">
        <f t="shared" si="206"/>
        <v>7</v>
      </c>
    </row>
    <row r="151" spans="1:79">
      <c r="A151" s="1">
        <v>44048</v>
      </c>
      <c r="B151">
        <v>44048</v>
      </c>
      <c r="C151" s="4">
        <v>70231</v>
      </c>
      <c r="D151">
        <f t="shared" si="225"/>
        <v>807</v>
      </c>
      <c r="E151" s="4">
        <v>1553</v>
      </c>
      <c r="F151">
        <f t="shared" si="213"/>
        <v>31</v>
      </c>
      <c r="G151" s="4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4">
        <v>237489</v>
      </c>
      <c r="W151">
        <f t="shared" si="214"/>
        <v>2535</v>
      </c>
      <c r="X151">
        <f t="shared" si="175"/>
        <v>95</v>
      </c>
      <c r="Y151" s="20">
        <f t="shared" si="176"/>
        <v>59760.694514343231</v>
      </c>
      <c r="Z151" s="4">
        <v>164843</v>
      </c>
      <c r="AA151">
        <f t="shared" si="219"/>
        <v>1750</v>
      </c>
      <c r="AB151" s="17">
        <f t="shared" si="177"/>
        <v>0.69410793763079548</v>
      </c>
      <c r="AC151" s="16">
        <f t="shared" si="178"/>
        <v>159</v>
      </c>
      <c r="AD151">
        <f t="shared" si="215"/>
        <v>72646</v>
      </c>
      <c r="AE151">
        <f t="shared" si="220"/>
        <v>785</v>
      </c>
      <c r="AF151" s="17">
        <f t="shared" si="179"/>
        <v>0.30589206236920446</v>
      </c>
      <c r="AG151" s="16">
        <f t="shared" si="180"/>
        <v>-64</v>
      </c>
      <c r="AH151" s="20">
        <f t="shared" si="181"/>
        <v>0.30966469428007892</v>
      </c>
      <c r="AI151" s="20">
        <f t="shared" si="182"/>
        <v>18280.322093608454</v>
      </c>
      <c r="AJ151" s="4">
        <v>21784</v>
      </c>
      <c r="AK151">
        <f t="shared" si="221"/>
        <v>-674</v>
      </c>
      <c r="AL151">
        <f t="shared" si="183"/>
        <v>-3.0011577166265901E-2</v>
      </c>
      <c r="AM151" s="20">
        <f t="shared" si="184"/>
        <v>5481.6305988928034</v>
      </c>
      <c r="AN151" s="20">
        <f t="shared" si="185"/>
        <v>0.3101764178211901</v>
      </c>
      <c r="AO151" s="4">
        <v>598</v>
      </c>
      <c r="AP151">
        <f t="shared" ref="AP151:AP155" si="226">AO151-AO150</f>
        <v>-35</v>
      </c>
      <c r="AQ151">
        <f t="shared" si="216"/>
        <v>-5.5292259083728257E-2</v>
      </c>
      <c r="AR151" s="20">
        <f t="shared" si="186"/>
        <v>150.47810770005032</v>
      </c>
      <c r="AS151" s="4">
        <v>1340</v>
      </c>
      <c r="AT151">
        <f t="shared" si="217"/>
        <v>20</v>
      </c>
      <c r="AU151">
        <f t="shared" si="187"/>
        <v>1.5151515151515138E-2</v>
      </c>
      <c r="AV151" s="20">
        <f t="shared" si="188"/>
        <v>337.19174635128331</v>
      </c>
      <c r="AW151" s="30">
        <f t="shared" si="189"/>
        <v>1.9079893494325869E-2</v>
      </c>
      <c r="AX151" s="4">
        <v>164</v>
      </c>
      <c r="AY151">
        <f t="shared" si="218"/>
        <v>3</v>
      </c>
      <c r="AZ151">
        <f t="shared" si="190"/>
        <v>1.8633540372670732E-2</v>
      </c>
      <c r="BA151" s="20">
        <f t="shared" si="191"/>
        <v>41.268243583291394</v>
      </c>
      <c r="BB151" s="30">
        <f t="shared" si="192"/>
        <v>2.3351511440816734E-3</v>
      </c>
      <c r="BC151" s="16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16">
        <f t="shared" si="193"/>
        <v>-686</v>
      </c>
      <c r="BE151" s="30">
        <f t="shared" si="194"/>
        <v>-2.7917955396386085E-2</v>
      </c>
      <c r="BF151" s="20">
        <f t="shared" si="195"/>
        <v>6010.5686965274281</v>
      </c>
      <c r="BG151" s="20">
        <f t="shared" si="196"/>
        <v>0.34010622089960274</v>
      </c>
      <c r="BH151" s="26">
        <v>8665</v>
      </c>
      <c r="BI151">
        <f t="shared" si="197"/>
        <v>83</v>
      </c>
      <c r="BJ151" s="4">
        <v>30036</v>
      </c>
      <c r="BK151">
        <f t="shared" si="198"/>
        <v>330</v>
      </c>
      <c r="BL151" s="4">
        <v>22135</v>
      </c>
      <c r="BM151">
        <f t="shared" si="199"/>
        <v>280</v>
      </c>
      <c r="BN151" s="4">
        <v>7862</v>
      </c>
      <c r="BO151">
        <f t="shared" si="200"/>
        <v>100</v>
      </c>
      <c r="BP151" s="4">
        <v>1533</v>
      </c>
      <c r="BQ151">
        <f t="shared" si="201"/>
        <v>14</v>
      </c>
      <c r="BR151" s="9">
        <v>15</v>
      </c>
      <c r="BS151" s="15">
        <f t="shared" si="202"/>
        <v>0</v>
      </c>
      <c r="BT151" s="9">
        <v>86</v>
      </c>
      <c r="BU151" s="15">
        <f t="shared" si="203"/>
        <v>1</v>
      </c>
      <c r="BV151" s="9">
        <v>353</v>
      </c>
      <c r="BW151" s="15">
        <f t="shared" si="204"/>
        <v>9</v>
      </c>
      <c r="BX151" s="9">
        <v>728</v>
      </c>
      <c r="BY151" s="15">
        <f t="shared" si="205"/>
        <v>15</v>
      </c>
      <c r="BZ151" s="12">
        <v>371</v>
      </c>
      <c r="CA151" s="16">
        <f t="shared" si="206"/>
        <v>6</v>
      </c>
    </row>
    <row r="152" spans="1:79">
      <c r="A152" s="1">
        <v>44049</v>
      </c>
      <c r="B152">
        <v>44049</v>
      </c>
      <c r="C152" s="4">
        <v>71418</v>
      </c>
      <c r="D152">
        <f t="shared" si="225"/>
        <v>1187</v>
      </c>
      <c r="E152" s="4">
        <v>1574</v>
      </c>
      <c r="F152">
        <f t="shared" si="213"/>
        <v>21</v>
      </c>
      <c r="G152" s="4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4">
        <v>240995</v>
      </c>
      <c r="W152">
        <f t="shared" si="214"/>
        <v>3506</v>
      </c>
      <c r="X152">
        <f t="shared" si="175"/>
        <v>971</v>
      </c>
      <c r="Y152" s="20">
        <f t="shared" si="176"/>
        <v>60642.929038751885</v>
      </c>
      <c r="Z152" s="4">
        <v>167264</v>
      </c>
      <c r="AA152">
        <f t="shared" si="219"/>
        <v>2421</v>
      </c>
      <c r="AB152" s="17">
        <f t="shared" si="177"/>
        <v>0.69405589327579409</v>
      </c>
      <c r="AC152" s="16">
        <f t="shared" si="178"/>
        <v>671</v>
      </c>
      <c r="AD152">
        <f t="shared" si="215"/>
        <v>73731</v>
      </c>
      <c r="AE152">
        <f t="shared" si="220"/>
        <v>1085</v>
      </c>
      <c r="AF152" s="17">
        <f t="shared" si="179"/>
        <v>0.30594410672420591</v>
      </c>
      <c r="AG152" s="16">
        <f t="shared" si="180"/>
        <v>300</v>
      </c>
      <c r="AH152" s="20">
        <f t="shared" si="181"/>
        <v>0.309469480889903</v>
      </c>
      <c r="AI152" s="20">
        <f t="shared" si="182"/>
        <v>18553.34675390035</v>
      </c>
      <c r="AJ152" s="4">
        <v>22071</v>
      </c>
      <c r="AK152">
        <f t="shared" si="221"/>
        <v>287</v>
      </c>
      <c r="AL152">
        <f t="shared" si="183"/>
        <v>1.3174807197943394E-2</v>
      </c>
      <c r="AM152" s="20">
        <f t="shared" si="184"/>
        <v>5553.8500251635633</v>
      </c>
      <c r="AN152" s="20">
        <f t="shared" si="185"/>
        <v>0.30903973788120642</v>
      </c>
      <c r="AO152" s="4">
        <v>626</v>
      </c>
      <c r="AP152">
        <f t="shared" si="226"/>
        <v>28</v>
      </c>
      <c r="AQ152">
        <f t="shared" si="216"/>
        <v>4.6822742474916357E-2</v>
      </c>
      <c r="AR152" s="20">
        <f t="shared" si="186"/>
        <v>157.52390538500251</v>
      </c>
      <c r="AS152" s="4">
        <v>1332</v>
      </c>
      <c r="AT152">
        <f t="shared" si="217"/>
        <v>-8</v>
      </c>
      <c r="AU152">
        <f t="shared" si="187"/>
        <v>-5.9701492537312939E-3</v>
      </c>
      <c r="AV152" s="20">
        <f t="shared" si="188"/>
        <v>335.17866129843986</v>
      </c>
      <c r="AW152" s="30">
        <f t="shared" si="189"/>
        <v>1.8650760312526254E-2</v>
      </c>
      <c r="AX152" s="4">
        <v>157</v>
      </c>
      <c r="AY152">
        <f t="shared" si="218"/>
        <v>-7</v>
      </c>
      <c r="AZ152">
        <f t="shared" si="190"/>
        <v>-4.2682926829268331E-2</v>
      </c>
      <c r="BA152" s="20">
        <f t="shared" si="191"/>
        <v>39.506794162053346</v>
      </c>
      <c r="BB152" s="30">
        <f t="shared" si="192"/>
        <v>2.1983253521521183E-3</v>
      </c>
      <c r="BC152" s="16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16">
        <f t="shared" si="193"/>
        <v>300</v>
      </c>
      <c r="BE152" s="30">
        <f t="shared" si="194"/>
        <v>1.2559658377292227E-2</v>
      </c>
      <c r="BF152" s="20">
        <f t="shared" si="195"/>
        <v>6086.0593860090585</v>
      </c>
      <c r="BG152" s="20">
        <f t="shared" si="196"/>
        <v>0.33865412080987989</v>
      </c>
      <c r="BH152" s="26">
        <v>8826</v>
      </c>
      <c r="BI152">
        <f t="shared" si="197"/>
        <v>161</v>
      </c>
      <c r="BJ152" s="4">
        <v>30553</v>
      </c>
      <c r="BK152">
        <f t="shared" si="198"/>
        <v>517</v>
      </c>
      <c r="BL152" s="4">
        <v>22453</v>
      </c>
      <c r="BM152">
        <f t="shared" si="199"/>
        <v>318</v>
      </c>
      <c r="BN152" s="4">
        <v>8012</v>
      </c>
      <c r="BO152">
        <f t="shared" si="200"/>
        <v>150</v>
      </c>
      <c r="BP152" s="4">
        <v>1574</v>
      </c>
      <c r="BQ152">
        <f t="shared" si="201"/>
        <v>41</v>
      </c>
      <c r="BR152" s="9">
        <v>16</v>
      </c>
      <c r="BS152" s="15">
        <f t="shared" si="202"/>
        <v>1</v>
      </c>
      <c r="BT152" s="9">
        <v>86</v>
      </c>
      <c r="BU152" s="15">
        <f t="shared" si="203"/>
        <v>0</v>
      </c>
      <c r="BV152" s="9">
        <v>359</v>
      </c>
      <c r="BW152" s="15">
        <f t="shared" si="204"/>
        <v>6</v>
      </c>
      <c r="BX152" s="9">
        <v>736</v>
      </c>
      <c r="BY152" s="15">
        <f t="shared" si="205"/>
        <v>8</v>
      </c>
      <c r="BZ152" s="12">
        <v>377</v>
      </c>
      <c r="CA152" s="16">
        <f t="shared" si="206"/>
        <v>6</v>
      </c>
    </row>
    <row r="153" spans="1:79">
      <c r="A153" s="1">
        <v>44050</v>
      </c>
      <c r="B153">
        <v>44050</v>
      </c>
      <c r="C153" s="4">
        <v>72560</v>
      </c>
      <c r="D153">
        <f t="shared" si="225"/>
        <v>1142</v>
      </c>
      <c r="E153" s="4">
        <v>1591</v>
      </c>
      <c r="F153">
        <f>E153-E152</f>
        <v>17</v>
      </c>
      <c r="G153" s="4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4">
        <v>244280</v>
      </c>
      <c r="W153">
        <f t="shared" si="214"/>
        <v>3285</v>
      </c>
      <c r="X153">
        <f t="shared" si="175"/>
        <v>-221</v>
      </c>
      <c r="Y153" s="20">
        <f t="shared" si="176"/>
        <v>61469.552088575736</v>
      </c>
      <c r="Z153" s="4">
        <v>169495</v>
      </c>
      <c r="AA153">
        <f t="shared" si="219"/>
        <v>2231</v>
      </c>
      <c r="AB153" s="17">
        <f t="shared" si="177"/>
        <v>0.69385541182249877</v>
      </c>
      <c r="AC153" s="16">
        <f t="shared" si="178"/>
        <v>-190</v>
      </c>
      <c r="AD153">
        <f t="shared" si="215"/>
        <v>74785</v>
      </c>
      <c r="AE153">
        <f t="shared" si="220"/>
        <v>1054</v>
      </c>
      <c r="AF153" s="17">
        <f t="shared" si="179"/>
        <v>0.30614458817750123</v>
      </c>
      <c r="AG153" s="16">
        <f t="shared" si="180"/>
        <v>-31</v>
      </c>
      <c r="AH153" s="20">
        <f t="shared" si="181"/>
        <v>0.32085235920852362</v>
      </c>
      <c r="AI153" s="20">
        <f t="shared" si="182"/>
        <v>18818.570709612479</v>
      </c>
      <c r="AJ153" s="4">
        <v>22069</v>
      </c>
      <c r="AK153">
        <f t="shared" si="221"/>
        <v>-2</v>
      </c>
      <c r="AL153">
        <f t="shared" si="183"/>
        <v>-9.0616646277963397E-5</v>
      </c>
      <c r="AM153" s="20">
        <f t="shared" si="184"/>
        <v>5553.3467539003523</v>
      </c>
      <c r="AN153" s="20">
        <f t="shared" si="185"/>
        <v>0.30414829106945973</v>
      </c>
      <c r="AO153" s="4">
        <v>586</v>
      </c>
      <c r="AP153">
        <f t="shared" si="226"/>
        <v>-40</v>
      </c>
      <c r="AQ153">
        <f t="shared" si="216"/>
        <v>-6.3897763578274813E-2</v>
      </c>
      <c r="AR153" s="20">
        <f t="shared" si="186"/>
        <v>147.45848012078508</v>
      </c>
      <c r="AS153" s="4">
        <v>1483</v>
      </c>
      <c r="AT153">
        <f t="shared" si="217"/>
        <v>151</v>
      </c>
      <c r="AU153">
        <f t="shared" si="187"/>
        <v>0.11336336336336328</v>
      </c>
      <c r="AV153" s="20">
        <f t="shared" si="188"/>
        <v>373.17564167086056</v>
      </c>
      <c r="AW153" s="30">
        <f t="shared" si="189"/>
        <v>2.0438257993384785E-2</v>
      </c>
      <c r="AX153" s="4">
        <v>156</v>
      </c>
      <c r="AY153">
        <f t="shared" si="218"/>
        <v>-1</v>
      </c>
      <c r="AZ153">
        <f t="shared" si="190"/>
        <v>-6.3694267515923553E-3</v>
      </c>
      <c r="BA153" s="20">
        <f t="shared" si="191"/>
        <v>39.255158530447908</v>
      </c>
      <c r="BB153" s="30">
        <f t="shared" si="192"/>
        <v>2.1499448732083793E-3</v>
      </c>
      <c r="BC153" s="16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16">
        <f t="shared" si="193"/>
        <v>108</v>
      </c>
      <c r="BE153" s="30">
        <f t="shared" si="194"/>
        <v>4.4653932026792464E-3</v>
      </c>
      <c r="BF153" s="20">
        <f t="shared" si="195"/>
        <v>6113.2360342224456</v>
      </c>
      <c r="BG153" s="20">
        <f t="shared" si="196"/>
        <v>0.33481256890848954</v>
      </c>
      <c r="BH153" s="26">
        <v>9022</v>
      </c>
      <c r="BI153">
        <f t="shared" si="197"/>
        <v>196</v>
      </c>
      <c r="BJ153" s="4">
        <v>31005</v>
      </c>
      <c r="BK153">
        <f t="shared" si="198"/>
        <v>452</v>
      </c>
      <c r="BL153" s="4">
        <v>22765</v>
      </c>
      <c r="BM153">
        <f t="shared" si="199"/>
        <v>312</v>
      </c>
      <c r="BN153" s="4">
        <v>8158</v>
      </c>
      <c r="BO153">
        <f t="shared" si="200"/>
        <v>146</v>
      </c>
      <c r="BP153" s="4">
        <v>1610</v>
      </c>
      <c r="BQ153">
        <f t="shared" si="201"/>
        <v>36</v>
      </c>
      <c r="BR153" s="9">
        <v>16</v>
      </c>
      <c r="BS153" s="15">
        <f t="shared" si="202"/>
        <v>0</v>
      </c>
      <c r="BT153" s="9">
        <v>86</v>
      </c>
      <c r="BU153" s="15">
        <f t="shared" si="203"/>
        <v>0</v>
      </c>
      <c r="BV153" s="9">
        <v>364</v>
      </c>
      <c r="BW153" s="15">
        <f t="shared" si="204"/>
        <v>5</v>
      </c>
      <c r="BX153" s="9">
        <v>746</v>
      </c>
      <c r="BY153" s="15">
        <f t="shared" si="205"/>
        <v>10</v>
      </c>
      <c r="BZ153" s="12">
        <v>379</v>
      </c>
      <c r="CA153" s="16">
        <f t="shared" si="206"/>
        <v>2</v>
      </c>
    </row>
    <row r="154" spans="1:79">
      <c r="A154" s="1">
        <v>44051</v>
      </c>
      <c r="B154">
        <v>44051</v>
      </c>
      <c r="C154" s="4">
        <v>73651</v>
      </c>
      <c r="D154">
        <f t="shared" si="225"/>
        <v>1091</v>
      </c>
      <c r="E154" s="4">
        <v>1609</v>
      </c>
      <c r="F154">
        <f>E154-E153</f>
        <v>18</v>
      </c>
      <c r="G154" s="4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4">
        <v>247212</v>
      </c>
      <c r="W154">
        <f t="shared" si="214"/>
        <v>2932</v>
      </c>
      <c r="X154">
        <f t="shared" si="175"/>
        <v>-353</v>
      </c>
      <c r="Y154" s="20">
        <f t="shared" si="176"/>
        <v>62207.347760442877</v>
      </c>
      <c r="Z154" s="4">
        <v>171578</v>
      </c>
      <c r="AA154">
        <f t="shared" si="219"/>
        <v>2083</v>
      </c>
      <c r="AB154" s="17">
        <f t="shared" si="177"/>
        <v>0.69405206866980562</v>
      </c>
      <c r="AC154" s="16">
        <f t="shared" si="178"/>
        <v>-148</v>
      </c>
      <c r="AD154">
        <f t="shared" si="215"/>
        <v>75634</v>
      </c>
      <c r="AE154">
        <f t="shared" si="220"/>
        <v>849</v>
      </c>
      <c r="AF154" s="17">
        <f t="shared" si="179"/>
        <v>0.30594793133019432</v>
      </c>
      <c r="AG154" s="16">
        <f t="shared" si="180"/>
        <v>-205</v>
      </c>
      <c r="AH154" s="20">
        <f t="shared" si="181"/>
        <v>0.28956343792633016</v>
      </c>
      <c r="AI154" s="20">
        <f t="shared" si="182"/>
        <v>19032.209360845496</v>
      </c>
      <c r="AJ154" s="4">
        <v>22307</v>
      </c>
      <c r="AK154">
        <f t="shared" si="221"/>
        <v>238</v>
      </c>
      <c r="AL154">
        <f t="shared" si="183"/>
        <v>1.0784358149440454E-2</v>
      </c>
      <c r="AM154" s="20">
        <f t="shared" si="184"/>
        <v>5613.2360342224456</v>
      </c>
      <c r="AN154" s="20">
        <f t="shared" si="185"/>
        <v>0.30287436694681674</v>
      </c>
      <c r="AO154" s="4">
        <v>611</v>
      </c>
      <c r="AP154">
        <f t="shared" si="226"/>
        <v>25</v>
      </c>
      <c r="AQ154">
        <f t="shared" si="216"/>
        <v>4.2662116040955711E-2</v>
      </c>
      <c r="AR154" s="20">
        <f t="shared" si="186"/>
        <v>153.74937091092099</v>
      </c>
      <c r="AS154" s="4">
        <v>1483</v>
      </c>
      <c r="AT154">
        <f t="shared" si="217"/>
        <v>0</v>
      </c>
      <c r="AU154">
        <f t="shared" si="187"/>
        <v>0</v>
      </c>
      <c r="AV154" s="20">
        <f t="shared" si="188"/>
        <v>373.17564167086056</v>
      </c>
      <c r="AW154" s="30">
        <f t="shared" si="189"/>
        <v>2.0135503930700193E-2</v>
      </c>
      <c r="AX154" s="4">
        <v>157</v>
      </c>
      <c r="AY154">
        <f t="shared" si="218"/>
        <v>1</v>
      </c>
      <c r="AZ154">
        <f t="shared" si="190"/>
        <v>6.4102564102563875E-3</v>
      </c>
      <c r="BA154" s="20">
        <f t="shared" si="191"/>
        <v>39.506794162053346</v>
      </c>
      <c r="BB154" s="30">
        <f t="shared" si="192"/>
        <v>2.1316750621172826E-3</v>
      </c>
      <c r="BC154" s="16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16">
        <f t="shared" si="193"/>
        <v>264</v>
      </c>
      <c r="BE154" s="30">
        <f t="shared" si="194"/>
        <v>1.086688071128683E-2</v>
      </c>
      <c r="BF154" s="20">
        <f t="shared" si="195"/>
        <v>6179.6678409662809</v>
      </c>
      <c r="BG154" s="20">
        <f t="shared" si="196"/>
        <v>0.33343742786927538</v>
      </c>
      <c r="BH154" s="26">
        <v>9183</v>
      </c>
      <c r="BI154">
        <f t="shared" si="197"/>
        <v>161</v>
      </c>
      <c r="BJ154" s="4">
        <v>31428</v>
      </c>
      <c r="BK154">
        <f t="shared" si="198"/>
        <v>423</v>
      </c>
      <c r="BL154" s="4">
        <v>23080</v>
      </c>
      <c r="BM154">
        <f t="shared" si="199"/>
        <v>315</v>
      </c>
      <c r="BN154" s="4">
        <v>8325</v>
      </c>
      <c r="BO154">
        <f t="shared" si="200"/>
        <v>167</v>
      </c>
      <c r="BP154" s="4">
        <v>1635</v>
      </c>
      <c r="BQ154">
        <f t="shared" si="201"/>
        <v>25</v>
      </c>
      <c r="BR154" s="9">
        <v>16</v>
      </c>
      <c r="BS154" s="15">
        <f t="shared" si="202"/>
        <v>0</v>
      </c>
      <c r="BT154" s="9">
        <v>86</v>
      </c>
      <c r="BU154" s="15">
        <f t="shared" si="203"/>
        <v>0</v>
      </c>
      <c r="BV154" s="9">
        <v>368</v>
      </c>
      <c r="BW154" s="15">
        <f t="shared" si="204"/>
        <v>4</v>
      </c>
      <c r="BX154" s="9">
        <v>757</v>
      </c>
      <c r="BY154" s="15">
        <f t="shared" si="205"/>
        <v>11</v>
      </c>
      <c r="BZ154" s="12">
        <v>382</v>
      </c>
      <c r="CA154" s="16">
        <f t="shared" si="206"/>
        <v>3</v>
      </c>
    </row>
    <row r="155" spans="1:79">
      <c r="A155" s="1">
        <v>44052</v>
      </c>
      <c r="B155">
        <v>44052</v>
      </c>
      <c r="C155" s="4">
        <v>74492</v>
      </c>
      <c r="D155">
        <f t="shared" si="225"/>
        <v>841</v>
      </c>
      <c r="E155" s="4">
        <v>1639</v>
      </c>
      <c r="F155">
        <f t="shared" si="213"/>
        <v>30</v>
      </c>
      <c r="G155" s="4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4">
        <v>249980</v>
      </c>
      <c r="W155">
        <f>V155-V154</f>
        <v>2768</v>
      </c>
      <c r="X155">
        <f>IFERROR(W155-W154,0)</f>
        <v>-164</v>
      </c>
      <c r="Y155" s="20">
        <f t="shared" si="176"/>
        <v>62903.875188726721</v>
      </c>
      <c r="Z155" s="4">
        <v>173589</v>
      </c>
      <c r="AA155">
        <f t="shared" si="219"/>
        <v>2011</v>
      </c>
      <c r="AB155" s="17">
        <f>IFERROR(Z155/V155,0)</f>
        <v>0.69441155292423395</v>
      </c>
      <c r="AC155" s="16">
        <f>IFERROR(AA155-AA154,0)</f>
        <v>-72</v>
      </c>
      <c r="AD155">
        <f t="shared" si="215"/>
        <v>76391</v>
      </c>
      <c r="AE155">
        <f t="shared" si="220"/>
        <v>757</v>
      </c>
      <c r="AF155" s="17">
        <f t="shared" si="179"/>
        <v>0.30558844707576605</v>
      </c>
      <c r="AG155" s="16">
        <f t="shared" si="180"/>
        <v>-92</v>
      </c>
      <c r="AH155" s="20">
        <f t="shared" si="181"/>
        <v>0.27348265895953755</v>
      </c>
      <c r="AI155" s="20">
        <f t="shared" si="182"/>
        <v>19222.697533970808</v>
      </c>
      <c r="AJ155" s="4">
        <v>21837</v>
      </c>
      <c r="AK155">
        <f t="shared" si="221"/>
        <v>-470</v>
      </c>
      <c r="AL155">
        <f t="shared" si="183"/>
        <v>-2.1069619401981488E-2</v>
      </c>
      <c r="AM155" s="20">
        <f t="shared" si="184"/>
        <v>5494.967287367891</v>
      </c>
      <c r="AN155" s="20">
        <f t="shared" si="185"/>
        <v>0.29314557267894537</v>
      </c>
      <c r="AO155" s="4">
        <v>627</v>
      </c>
      <c r="AP155">
        <f t="shared" si="226"/>
        <v>16</v>
      </c>
      <c r="AQ155">
        <f t="shared" si="216"/>
        <v>2.6186579378068675E-2</v>
      </c>
      <c r="AR155" s="20">
        <f t="shared" si="186"/>
        <v>157.77554101660795</v>
      </c>
      <c r="AS155" s="4">
        <v>1484</v>
      </c>
      <c r="AT155">
        <f t="shared" si="217"/>
        <v>1</v>
      </c>
      <c r="AU155">
        <f t="shared" si="187"/>
        <v>6.743088334457692E-4</v>
      </c>
      <c r="AV155" s="20">
        <f t="shared" si="188"/>
        <v>373.427277302466</v>
      </c>
      <c r="AW155" s="30">
        <f t="shared" si="189"/>
        <v>1.9921602319712184E-2</v>
      </c>
      <c r="AX155" s="4">
        <v>157</v>
      </c>
      <c r="AY155">
        <f t="shared" si="218"/>
        <v>0</v>
      </c>
      <c r="AZ155">
        <f t="shared" si="190"/>
        <v>0</v>
      </c>
      <c r="BA155" s="20">
        <f t="shared" si="191"/>
        <v>39.506794162053346</v>
      </c>
      <c r="BB155" s="30">
        <f t="shared" si="192"/>
        <v>2.1076088707512215E-3</v>
      </c>
      <c r="BC155" s="16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16">
        <f t="shared" si="193"/>
        <v>-453</v>
      </c>
      <c r="BE155" s="30">
        <f t="shared" si="194"/>
        <v>-1.844612753481556E-2</v>
      </c>
      <c r="BF155" s="20">
        <f t="shared" si="195"/>
        <v>6065.6768998490179</v>
      </c>
      <c r="BG155" s="20">
        <f t="shared" si="196"/>
        <v>0.32359179509209041</v>
      </c>
      <c r="BH155" s="26">
        <v>9338</v>
      </c>
      <c r="BI155">
        <f t="shared" si="197"/>
        <v>155</v>
      </c>
      <c r="BJ155" s="4">
        <v>31750</v>
      </c>
      <c r="BK155">
        <f t="shared" si="198"/>
        <v>322</v>
      </c>
      <c r="BL155" s="4">
        <v>23321</v>
      </c>
      <c r="BM155">
        <f t="shared" si="199"/>
        <v>241</v>
      </c>
      <c r="BN155" s="4">
        <v>8420</v>
      </c>
      <c r="BO155">
        <f t="shared" si="200"/>
        <v>95</v>
      </c>
      <c r="BP155" s="4">
        <v>1663</v>
      </c>
      <c r="BQ155">
        <f t="shared" si="201"/>
        <v>28</v>
      </c>
      <c r="BR155" s="9">
        <v>17</v>
      </c>
      <c r="BS155" s="15">
        <f t="shared" si="202"/>
        <v>1</v>
      </c>
      <c r="BT155" s="9">
        <v>87</v>
      </c>
      <c r="BU155" s="15">
        <f t="shared" si="203"/>
        <v>1</v>
      </c>
      <c r="BV155" s="9">
        <v>374</v>
      </c>
      <c r="BW155" s="15">
        <f t="shared" si="204"/>
        <v>6</v>
      </c>
      <c r="BX155" s="9">
        <v>768</v>
      </c>
      <c r="BY155" s="15">
        <f t="shared" si="205"/>
        <v>11</v>
      </c>
      <c r="BZ155" s="12">
        <v>393</v>
      </c>
      <c r="CA155" s="16">
        <f t="shared" si="206"/>
        <v>11</v>
      </c>
    </row>
    <row r="156" spans="1:79">
      <c r="A156" s="1">
        <v>44053</v>
      </c>
      <c r="B156">
        <v>44053</v>
      </c>
      <c r="C156" s="4">
        <v>75394</v>
      </c>
      <c r="D156">
        <f t="shared" si="225"/>
        <v>902</v>
      </c>
      <c r="E156" s="4">
        <v>1664</v>
      </c>
      <c r="F156">
        <f>E156-E155</f>
        <v>25</v>
      </c>
      <c r="G156" s="4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4">
        <v>252381</v>
      </c>
      <c r="W156">
        <f t="shared" ref="W156:W157" si="233">V156-V155</f>
        <v>2401</v>
      </c>
      <c r="X156">
        <f t="shared" ref="X156:X157" si="234">IFERROR(W156-W155,0)</f>
        <v>-367</v>
      </c>
      <c r="Y156" s="20">
        <f t="shared" si="176"/>
        <v>63508.052340211369</v>
      </c>
      <c r="Z156" s="4">
        <v>175184</v>
      </c>
      <c r="AA156">
        <f t="shared" ref="AA156:AA157" si="235">Z156-Z155</f>
        <v>1595</v>
      </c>
      <c r="AB156" s="17">
        <f t="shared" ref="AB156:AB157" si="236">IFERROR(Z156/V156,0)</f>
        <v>0.6941251520518581</v>
      </c>
      <c r="AC156" s="16">
        <f t="shared" ref="AC156:AC157" si="237">IFERROR(AA156-AA155,0)</f>
        <v>-416</v>
      </c>
      <c r="AD156">
        <f t="shared" ref="AD156:AD157" si="238">V156-Z156</f>
        <v>77197</v>
      </c>
      <c r="AE156">
        <f t="shared" ref="AE156:AE157" si="239">AD156-AD155</f>
        <v>806</v>
      </c>
      <c r="AF156" s="17">
        <f t="shared" ref="AF156:AF157" si="240">IFERROR(AD156/V156,0)</f>
        <v>0.3058748479481419</v>
      </c>
      <c r="AG156" s="16">
        <f t="shared" ref="AG156:AG157" si="241">IFERROR(AE156-AE155,0)</f>
        <v>49</v>
      </c>
      <c r="AH156" s="20">
        <f t="shared" si="181"/>
        <v>0.33569346105789255</v>
      </c>
      <c r="AI156" s="20">
        <f t="shared" si="182"/>
        <v>19425.515853044792</v>
      </c>
      <c r="AJ156" s="4">
        <v>21906</v>
      </c>
      <c r="AK156">
        <f t="shared" ref="AK156:AK157" si="242">AJ156-AJ155</f>
        <v>69</v>
      </c>
      <c r="AL156">
        <f t="shared" si="183"/>
        <v>3.1597746943261562E-3</v>
      </c>
      <c r="AM156" s="20">
        <f t="shared" si="184"/>
        <v>5512.3301459486656</v>
      </c>
      <c r="AN156" s="20">
        <f t="shared" si="185"/>
        <v>0.29055362495689313</v>
      </c>
      <c r="AO156" s="4">
        <v>622</v>
      </c>
      <c r="AP156">
        <f t="shared" ref="AP156:AP171" si="243">AO156-AO155</f>
        <v>-5</v>
      </c>
      <c r="AQ156">
        <f t="shared" si="216"/>
        <v>-7.9744816586921896E-3</v>
      </c>
      <c r="AR156" s="20">
        <f t="shared" si="186"/>
        <v>156.51736285858075</v>
      </c>
      <c r="AS156" s="4">
        <v>1485</v>
      </c>
      <c r="AT156">
        <f t="shared" ref="AT156:AT157" si="244">AS156-AS155</f>
        <v>1</v>
      </c>
      <c r="AU156">
        <f t="shared" si="187"/>
        <v>6.738544474393926E-4</v>
      </c>
      <c r="AV156" s="20">
        <f t="shared" si="188"/>
        <v>373.67891293407143</v>
      </c>
      <c r="AW156" s="30">
        <f t="shared" si="189"/>
        <v>1.9696527575138605E-2</v>
      </c>
      <c r="AX156" s="4">
        <v>162</v>
      </c>
      <c r="AY156">
        <f t="shared" ref="AY156:AY157" si="245">AX156-AX155</f>
        <v>5</v>
      </c>
      <c r="AZ156">
        <f t="shared" si="190"/>
        <v>3.1847133757961776E-2</v>
      </c>
      <c r="BA156" s="20">
        <f t="shared" si="191"/>
        <v>40.764972320080524</v>
      </c>
      <c r="BB156" s="30">
        <f t="shared" si="192"/>
        <v>2.1487120991060295E-3</v>
      </c>
      <c r="BC156" s="16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16">
        <f t="shared" ref="BD156:BD157" si="246">IFERROR(BC156-BC155,0)</f>
        <v>70</v>
      </c>
      <c r="BE156" s="30">
        <f t="shared" si="194"/>
        <v>2.9039618336443862E-3</v>
      </c>
      <c r="BF156" s="20">
        <f t="shared" si="195"/>
        <v>6083.2913940613989</v>
      </c>
      <c r="BG156" s="20">
        <f t="shared" si="196"/>
        <v>0.32064885799931031</v>
      </c>
      <c r="BH156" s="26">
        <v>9508</v>
      </c>
      <c r="BI156">
        <f t="shared" ref="BI156:BI157" si="247">IFERROR((BH156-BH155), 0)</f>
        <v>170</v>
      </c>
      <c r="BJ156" s="4">
        <v>32075</v>
      </c>
      <c r="BK156">
        <f t="shared" ref="BK156:BK157" si="248">IFERROR((BJ156-BJ155),0)</f>
        <v>325</v>
      </c>
      <c r="BL156" s="4">
        <v>23584</v>
      </c>
      <c r="BM156">
        <f t="shared" ref="BM156:BM157" si="249">IFERROR((BL156-BL155),0)</f>
        <v>263</v>
      </c>
      <c r="BN156" s="4">
        <v>8510</v>
      </c>
      <c r="BO156">
        <f t="shared" ref="BO156:BO157" si="250">IFERROR((BN156-BN155),0)</f>
        <v>90</v>
      </c>
      <c r="BP156" s="4">
        <v>1672</v>
      </c>
      <c r="BQ156">
        <f t="shared" ref="BQ156:BQ157" si="251">IFERROR((BP156-BP155),0)</f>
        <v>9</v>
      </c>
      <c r="BR156" s="8">
        <v>17</v>
      </c>
      <c r="BS156" s="15">
        <f t="shared" ref="BS156:BS157" si="252">IFERROR((BR156-BR155),0)</f>
        <v>0</v>
      </c>
      <c r="BT156" s="8">
        <v>90</v>
      </c>
      <c r="BU156" s="15">
        <f t="shared" ref="BU156:BU157" si="253">IFERROR((BT156-BT155),0)</f>
        <v>3</v>
      </c>
      <c r="BV156" s="8">
        <v>381</v>
      </c>
      <c r="BW156" s="15">
        <f t="shared" ref="BW156:BW157" si="254">IFERROR((BV156-BV155),0)</f>
        <v>7</v>
      </c>
      <c r="BX156" s="8">
        <v>778</v>
      </c>
      <c r="BY156" s="15">
        <f t="shared" ref="BY156:BY157" si="255">IFERROR((BX156-BX155),0)</f>
        <v>10</v>
      </c>
      <c r="BZ156" s="13">
        <v>398</v>
      </c>
      <c r="CA156" s="16">
        <f t="shared" ref="CA156:CA157" si="256">IFERROR((BZ156-BZ155),0)</f>
        <v>5</v>
      </c>
    </row>
    <row r="157" spans="1:79">
      <c r="A157" s="1">
        <v>44054</v>
      </c>
      <c r="B157">
        <v>44054</v>
      </c>
      <c r="C157" s="4">
        <v>76464</v>
      </c>
      <c r="D157">
        <f t="shared" si="225"/>
        <v>1070</v>
      </c>
      <c r="E157" s="4">
        <v>1680</v>
      </c>
      <c r="F157">
        <f t="shared" si="213"/>
        <v>16</v>
      </c>
      <c r="G157" s="4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4">
        <v>255418</v>
      </c>
      <c r="W157">
        <f t="shared" si="233"/>
        <v>3037</v>
      </c>
      <c r="X157">
        <f t="shared" si="234"/>
        <v>636</v>
      </c>
      <c r="Y157" s="20">
        <f t="shared" si="176"/>
        <v>64272.269753397079</v>
      </c>
      <c r="Z157" s="4">
        <v>177243</v>
      </c>
      <c r="AA157">
        <f t="shared" si="235"/>
        <v>2059</v>
      </c>
      <c r="AB157" s="17">
        <f t="shared" si="236"/>
        <v>0.69393308224165873</v>
      </c>
      <c r="AC157" s="16">
        <f t="shared" si="237"/>
        <v>464</v>
      </c>
      <c r="AD157">
        <f t="shared" si="238"/>
        <v>78175</v>
      </c>
      <c r="AE157">
        <f t="shared" si="239"/>
        <v>978</v>
      </c>
      <c r="AF157" s="17">
        <f t="shared" si="240"/>
        <v>0.30606691775834122</v>
      </c>
      <c r="AG157" s="16">
        <f t="shared" si="241"/>
        <v>172</v>
      </c>
      <c r="AH157" s="20">
        <f t="shared" ref="AH157:AH172" si="259">IFERROR(AE157/W157,0)</f>
        <v>0.32202831741850513</v>
      </c>
      <c r="AI157" s="20">
        <f t="shared" si="182"/>
        <v>19671.615500754906</v>
      </c>
      <c r="AJ157" s="4">
        <v>21872</v>
      </c>
      <c r="AK157">
        <f t="shared" si="242"/>
        <v>-34</v>
      </c>
      <c r="AL157">
        <f t="shared" si="183"/>
        <v>-1.5520861864329882E-3</v>
      </c>
      <c r="AM157" s="20">
        <f t="shared" si="184"/>
        <v>5503.7745344740815</v>
      </c>
      <c r="AN157" s="20">
        <f t="shared" si="185"/>
        <v>0.28604310525214482</v>
      </c>
      <c r="AO157" s="4">
        <v>578</v>
      </c>
      <c r="AP157">
        <f t="shared" si="243"/>
        <v>-44</v>
      </c>
      <c r="AQ157">
        <f t="shared" si="216"/>
        <v>-7.0739549839228255E-2</v>
      </c>
      <c r="AR157" s="20">
        <f t="shared" si="186"/>
        <v>145.4453950679416</v>
      </c>
      <c r="AS157" s="4">
        <v>1509</v>
      </c>
      <c r="AT157">
        <f t="shared" si="244"/>
        <v>24</v>
      </c>
      <c r="AU157">
        <f t="shared" si="187"/>
        <v>1.6161616161616266E-2</v>
      </c>
      <c r="AV157" s="20">
        <f t="shared" si="188"/>
        <v>379.7181680926019</v>
      </c>
      <c r="AW157" s="30">
        <f t="shared" si="189"/>
        <v>1.9734777150031389E-2</v>
      </c>
      <c r="AX157" s="4">
        <v>160</v>
      </c>
      <c r="AY157">
        <f t="shared" si="245"/>
        <v>-2</v>
      </c>
      <c r="AZ157">
        <f t="shared" si="190"/>
        <v>-1.2345679012345734E-2</v>
      </c>
      <c r="BA157" s="20">
        <f t="shared" si="191"/>
        <v>40.261701056869654</v>
      </c>
      <c r="BB157" s="30">
        <f t="shared" si="192"/>
        <v>2.0924879681941829E-3</v>
      </c>
      <c r="BC157" s="16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16">
        <f t="shared" si="246"/>
        <v>-56</v>
      </c>
      <c r="BE157" s="30">
        <f t="shared" si="194"/>
        <v>-2.3164426059979482E-3</v>
      </c>
      <c r="BF157" s="20">
        <f t="shared" si="195"/>
        <v>6069.1997986914948</v>
      </c>
      <c r="BG157" s="20">
        <f t="shared" si="196"/>
        <v>0.31542948315547187</v>
      </c>
      <c r="BH157" s="26">
        <v>9719</v>
      </c>
      <c r="BI157">
        <f t="shared" si="247"/>
        <v>211</v>
      </c>
      <c r="BJ157" s="4">
        <v>32541</v>
      </c>
      <c r="BK157">
        <f t="shared" si="248"/>
        <v>466</v>
      </c>
      <c r="BL157" s="4">
        <v>23846</v>
      </c>
      <c r="BM157">
        <f t="shared" si="249"/>
        <v>262</v>
      </c>
      <c r="BN157" s="4">
        <v>8606</v>
      </c>
      <c r="BO157">
        <f t="shared" si="250"/>
        <v>96</v>
      </c>
      <c r="BP157" s="4">
        <v>1752</v>
      </c>
      <c r="BQ157">
        <f t="shared" si="251"/>
        <v>80</v>
      </c>
      <c r="BR157" s="8">
        <v>17</v>
      </c>
      <c r="BS157" s="15">
        <f t="shared" si="252"/>
        <v>0</v>
      </c>
      <c r="BT157" s="8">
        <v>90</v>
      </c>
      <c r="BU157" s="15">
        <f t="shared" si="253"/>
        <v>0</v>
      </c>
      <c r="BV157" s="8">
        <v>382</v>
      </c>
      <c r="BW157" s="15">
        <f t="shared" si="254"/>
        <v>1</v>
      </c>
      <c r="BX157" s="8">
        <v>787</v>
      </c>
      <c r="BY157" s="15">
        <f t="shared" si="255"/>
        <v>9</v>
      </c>
      <c r="BZ157" s="13">
        <v>404</v>
      </c>
      <c r="CA157" s="16">
        <f t="shared" si="256"/>
        <v>6</v>
      </c>
    </row>
    <row r="158" spans="1:79">
      <c r="A158" s="1">
        <v>44055</v>
      </c>
      <c r="B158">
        <v>44055</v>
      </c>
      <c r="C158" s="4">
        <v>77377</v>
      </c>
      <c r="D158">
        <f t="shared" ref="D158:D169" si="260">IFERROR(C158-C157,"")</f>
        <v>913</v>
      </c>
      <c r="E158" s="4">
        <v>1703</v>
      </c>
      <c r="F158">
        <f t="shared" ref="F158:F160" si="261">E158-E157</f>
        <v>23</v>
      </c>
      <c r="G158" s="4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4">
        <v>258224</v>
      </c>
      <c r="W158">
        <f t="shared" ref="W158:W172" si="271">V158-V157</f>
        <v>2806</v>
      </c>
      <c r="X158">
        <f t="shared" ref="X158:X172" si="272">IFERROR(W158-W157,0)</f>
        <v>-231</v>
      </c>
      <c r="Y158" s="20">
        <f t="shared" si="176"/>
        <v>64978.359335681933</v>
      </c>
      <c r="Z158" s="4">
        <v>179072</v>
      </c>
      <c r="AA158">
        <f t="shared" ref="AA158:AA172" si="273">Z158-Z157</f>
        <v>1829</v>
      </c>
      <c r="AB158" s="17">
        <f t="shared" ref="AB158:AB172" si="274">IFERROR(Z158/V158,0)</f>
        <v>0.69347543218291097</v>
      </c>
      <c r="AC158" s="16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17">
        <f t="shared" ref="AF158:AF172" si="278">IFERROR(AD158/V158,0)</f>
        <v>0.30652456781708903</v>
      </c>
      <c r="AG158" s="16">
        <f t="shared" ref="AG158:AG172" si="279">IFERROR(AE158-AE157,0)</f>
        <v>-1</v>
      </c>
      <c r="AH158" s="20">
        <f t="shared" si="259"/>
        <v>0.34818246614397719</v>
      </c>
      <c r="AI158" s="20">
        <f t="shared" si="182"/>
        <v>19917.463512833416</v>
      </c>
      <c r="AJ158" s="4">
        <v>21814</v>
      </c>
      <c r="AK158">
        <f t="shared" ref="AK158:AK172" si="280">AJ158-AJ157</f>
        <v>-58</v>
      </c>
      <c r="AL158">
        <f t="shared" ref="AL158:AL172" si="281">IFERROR(AJ158/AJ157,0)-1</f>
        <v>-2.6517922457937049E-3</v>
      </c>
      <c r="AM158" s="20">
        <f t="shared" si="184"/>
        <v>5489.1796678409664</v>
      </c>
      <c r="AN158" s="20">
        <f t="shared" si="185"/>
        <v>0.2819183995244065</v>
      </c>
      <c r="AO158" s="4">
        <v>589</v>
      </c>
      <c r="AP158">
        <f t="shared" si="243"/>
        <v>11</v>
      </c>
      <c r="AQ158">
        <f>IFERROR(AO158/AO157,0)-1</f>
        <v>1.9031141868512069E-2</v>
      </c>
      <c r="AR158" s="20">
        <f t="shared" si="186"/>
        <v>148.2133870156014</v>
      </c>
      <c r="AS158" s="4">
        <v>1512</v>
      </c>
      <c r="AT158">
        <f t="shared" ref="AT158:AT172" si="282">AS158-AS157</f>
        <v>3</v>
      </c>
      <c r="AU158">
        <f t="shared" ref="AU158:AU172" si="283">IFERROR(AS158/AS157,0)-1</f>
        <v>1.9880715705764551E-3</v>
      </c>
      <c r="AV158" s="20">
        <f t="shared" si="188"/>
        <v>380.47307498741822</v>
      </c>
      <c r="AW158" s="30">
        <f t="shared" si="189"/>
        <v>1.9540690386032025E-2</v>
      </c>
      <c r="AX158" s="4">
        <v>162</v>
      </c>
      <c r="AY158">
        <f t="shared" ref="AY158:AY172" si="284">AX158-AX157</f>
        <v>2</v>
      </c>
      <c r="AZ158">
        <f t="shared" ref="AZ158:AZ172" si="285">IFERROR(AX158/AX157,0)-1</f>
        <v>1.2499999999999956E-2</v>
      </c>
      <c r="BA158" s="20">
        <f t="shared" si="191"/>
        <v>40.764972320080524</v>
      </c>
      <c r="BB158" s="30">
        <f t="shared" si="192"/>
        <v>2.0936453985034311E-3</v>
      </c>
      <c r="BC158" s="16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16">
        <f t="shared" ref="BD158:BD172" si="286">IFERROR(BC158-BC157,0)</f>
        <v>-42</v>
      </c>
      <c r="BE158" s="30">
        <f t="shared" ref="BE158:BE172" si="287">IFERROR(BC158/BC157,0)-1</f>
        <v>-1.7413657282639994E-3</v>
      </c>
      <c r="BF158" s="20">
        <f t="shared" si="195"/>
        <v>6058.6311021640659</v>
      </c>
      <c r="BG158" s="20">
        <f t="shared" si="196"/>
        <v>0.3111648164183155</v>
      </c>
      <c r="BH158" s="26">
        <v>9898</v>
      </c>
      <c r="BI158">
        <f t="shared" ref="BI158:BI172" si="288">IFERROR((BH158-BH157), 0)</f>
        <v>179</v>
      </c>
      <c r="BJ158" s="4">
        <v>32828</v>
      </c>
      <c r="BK158">
        <f t="shared" ref="BK158:BK172" si="289">IFERROR((BJ158-BJ157),0)</f>
        <v>287</v>
      </c>
      <c r="BL158" s="4">
        <v>24148</v>
      </c>
      <c r="BM158">
        <f t="shared" ref="BM158:BM172" si="290">IFERROR((BL158-BL157),0)</f>
        <v>302</v>
      </c>
      <c r="BN158" s="4">
        <v>8728</v>
      </c>
      <c r="BO158">
        <f t="shared" ref="BO158:BO172" si="291">IFERROR((BN158-BN157),0)</f>
        <v>122</v>
      </c>
      <c r="BP158" s="4">
        <v>1775</v>
      </c>
      <c r="BQ158">
        <f t="shared" ref="BQ158:BQ172" si="292">IFERROR((BP158-BP157),0)</f>
        <v>23</v>
      </c>
      <c r="BR158" s="9">
        <v>17</v>
      </c>
      <c r="BS158" s="15">
        <f t="shared" ref="BS158:BS172" si="293">IFERROR((BR158-BR157),0)</f>
        <v>0</v>
      </c>
      <c r="BT158" s="9">
        <v>90</v>
      </c>
      <c r="BU158" s="15">
        <f t="shared" ref="BU158:BU172" si="294">IFERROR((BT158-BT157),0)</f>
        <v>0</v>
      </c>
      <c r="BV158" s="9">
        <v>387</v>
      </c>
      <c r="BW158" s="15">
        <f t="shared" ref="BW158:BW172" si="295">IFERROR((BV158-BV157),0)</f>
        <v>5</v>
      </c>
      <c r="BX158" s="9">
        <v>798</v>
      </c>
      <c r="BY158" s="15">
        <f t="shared" ref="BY158:BY172" si="296">IFERROR((BX158-BX157),0)</f>
        <v>11</v>
      </c>
      <c r="BZ158" s="12">
        <v>411</v>
      </c>
      <c r="CA158" s="16">
        <f t="shared" ref="CA158:CA172" si="297">IFERROR((BZ158-BZ157),0)</f>
        <v>7</v>
      </c>
    </row>
    <row r="159" spans="1:79">
      <c r="A159" s="1">
        <v>44056</v>
      </c>
      <c r="B159">
        <v>44056</v>
      </c>
      <c r="C159" s="4">
        <v>78446</v>
      </c>
      <c r="D159">
        <f t="shared" si="260"/>
        <v>1069</v>
      </c>
      <c r="E159" s="4">
        <v>1722</v>
      </c>
      <c r="F159">
        <f>E159-E158</f>
        <v>19</v>
      </c>
      <c r="G159" s="4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4">
        <v>261350</v>
      </c>
      <c r="W159">
        <f t="shared" si="271"/>
        <v>3126</v>
      </c>
      <c r="X159">
        <f t="shared" si="272"/>
        <v>320</v>
      </c>
      <c r="Y159" s="20">
        <f t="shared" si="176"/>
        <v>65764.972320080517</v>
      </c>
      <c r="Z159" s="4">
        <v>181137</v>
      </c>
      <c r="AA159">
        <f t="shared" si="273"/>
        <v>2065</v>
      </c>
      <c r="AB159" s="17">
        <f t="shared" si="274"/>
        <v>0.69308207384733111</v>
      </c>
      <c r="AC159" s="16">
        <f t="shared" si="275"/>
        <v>236</v>
      </c>
      <c r="AD159">
        <f t="shared" si="276"/>
        <v>80213</v>
      </c>
      <c r="AE159">
        <f t="shared" si="277"/>
        <v>1061</v>
      </c>
      <c r="AF159" s="17">
        <f t="shared" si="278"/>
        <v>0.30691792615266883</v>
      </c>
      <c r="AG159" s="16">
        <f t="shared" si="279"/>
        <v>84</v>
      </c>
      <c r="AH159" s="20">
        <f t="shared" si="259"/>
        <v>0.33941138835572615</v>
      </c>
      <c r="AI159" s="20">
        <f t="shared" si="182"/>
        <v>20184.448917966783</v>
      </c>
      <c r="AJ159" s="4">
        <v>21250</v>
      </c>
      <c r="AK159">
        <f t="shared" si="280"/>
        <v>-564</v>
      </c>
      <c r="AL159">
        <f t="shared" si="281"/>
        <v>-2.5854955533143875E-2</v>
      </c>
      <c r="AM159" s="20">
        <f t="shared" si="184"/>
        <v>5347.2571716155007</v>
      </c>
      <c r="AN159" s="20">
        <f t="shared" si="185"/>
        <v>0.27088697957830865</v>
      </c>
      <c r="AO159" s="4">
        <v>591</v>
      </c>
      <c r="AP159">
        <f t="shared" si="243"/>
        <v>2</v>
      </c>
      <c r="AQ159">
        <f t="shared" si="216"/>
        <v>3.3955857385399302E-3</v>
      </c>
      <c r="AR159" s="20">
        <f t="shared" si="186"/>
        <v>148.71665827881228</v>
      </c>
      <c r="AS159" s="4">
        <v>1515</v>
      </c>
      <c r="AT159">
        <f t="shared" si="282"/>
        <v>3</v>
      </c>
      <c r="AU159">
        <f t="shared" si="283"/>
        <v>1.9841269841269771E-3</v>
      </c>
      <c r="AV159" s="20">
        <f t="shared" si="188"/>
        <v>381.22798188223453</v>
      </c>
      <c r="AW159" s="30">
        <f t="shared" si="189"/>
        <v>1.9312648191112357E-2</v>
      </c>
      <c r="AX159" s="4">
        <v>158</v>
      </c>
      <c r="AY159">
        <f t="shared" si="284"/>
        <v>-4</v>
      </c>
      <c r="AZ159">
        <f t="shared" si="285"/>
        <v>-2.4691358024691357E-2</v>
      </c>
      <c r="BA159" s="20">
        <f t="shared" si="191"/>
        <v>39.758429793658777</v>
      </c>
      <c r="BB159" s="30">
        <f t="shared" si="192"/>
        <v>2.0141243658057771E-3</v>
      </c>
      <c r="BC159" s="16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16">
        <f t="shared" si="286"/>
        <v>-563</v>
      </c>
      <c r="BE159" s="30">
        <f t="shared" si="287"/>
        <v>-2.3383311874403012E-2</v>
      </c>
      <c r="BF159" s="20">
        <f t="shared" si="195"/>
        <v>5916.9602415702057</v>
      </c>
      <c r="BG159" s="20">
        <f t="shared" si="196"/>
        <v>0.29974759707314585</v>
      </c>
      <c r="BH159" s="26">
        <v>10092</v>
      </c>
      <c r="BI159">
        <f t="shared" si="288"/>
        <v>194</v>
      </c>
      <c r="BJ159" s="4">
        <v>33244</v>
      </c>
      <c r="BK159">
        <f t="shared" si="289"/>
        <v>416</v>
      </c>
      <c r="BL159" s="4">
        <v>24463</v>
      </c>
      <c r="BM159">
        <f t="shared" si="290"/>
        <v>315</v>
      </c>
      <c r="BN159" s="4">
        <v>8846</v>
      </c>
      <c r="BO159">
        <f t="shared" si="291"/>
        <v>118</v>
      </c>
      <c r="BP159" s="4">
        <v>1801</v>
      </c>
      <c r="BQ159">
        <f t="shared" si="292"/>
        <v>26</v>
      </c>
      <c r="BR159" s="8">
        <v>17</v>
      </c>
      <c r="BS159" s="15">
        <f t="shared" si="293"/>
        <v>0</v>
      </c>
      <c r="BT159" s="8">
        <v>90</v>
      </c>
      <c r="BU159" s="15">
        <f t="shared" si="294"/>
        <v>0</v>
      </c>
      <c r="BV159" s="8">
        <v>391</v>
      </c>
      <c r="BW159" s="15">
        <f t="shared" si="295"/>
        <v>4</v>
      </c>
      <c r="BX159" s="8">
        <v>808</v>
      </c>
      <c r="BY159" s="15">
        <f t="shared" si="296"/>
        <v>10</v>
      </c>
      <c r="BZ159" s="13">
        <v>416</v>
      </c>
      <c r="CA159" s="16">
        <f t="shared" si="297"/>
        <v>5</v>
      </c>
    </row>
    <row r="160" spans="1:79">
      <c r="A160" s="1">
        <v>44057</v>
      </c>
      <c r="B160">
        <v>44057</v>
      </c>
      <c r="C160" s="4">
        <v>79402</v>
      </c>
      <c r="D160">
        <f t="shared" si="260"/>
        <v>956</v>
      </c>
      <c r="E160" s="4">
        <v>1734</v>
      </c>
      <c r="F160">
        <f t="shared" si="261"/>
        <v>12</v>
      </c>
      <c r="G160" s="4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4">
        <v>264046</v>
      </c>
      <c r="W160">
        <f t="shared" si="271"/>
        <v>2696</v>
      </c>
      <c r="X160">
        <f t="shared" si="272"/>
        <v>-430</v>
      </c>
      <c r="Y160" s="20">
        <f t="shared" si="176"/>
        <v>66443.381982888779</v>
      </c>
      <c r="Z160" s="4">
        <v>182873</v>
      </c>
      <c r="AA160">
        <f t="shared" si="273"/>
        <v>1736</v>
      </c>
      <c r="AB160" s="17">
        <f t="shared" si="274"/>
        <v>0.69258008074350685</v>
      </c>
      <c r="AC160" s="16">
        <f t="shared" si="275"/>
        <v>-329</v>
      </c>
      <c r="AD160">
        <f t="shared" si="276"/>
        <v>81173</v>
      </c>
      <c r="AE160">
        <f t="shared" si="277"/>
        <v>960</v>
      </c>
      <c r="AF160" s="17">
        <f t="shared" si="278"/>
        <v>0.3074199192564932</v>
      </c>
      <c r="AG160" s="16">
        <f t="shared" si="279"/>
        <v>-101</v>
      </c>
      <c r="AH160" s="20">
        <f t="shared" si="259"/>
        <v>0.35608308605341249</v>
      </c>
      <c r="AI160" s="20">
        <f t="shared" si="182"/>
        <v>20426.019124308001</v>
      </c>
      <c r="AJ160" s="4">
        <v>22516</v>
      </c>
      <c r="AK160">
        <f t="shared" si="280"/>
        <v>1266</v>
      </c>
      <c r="AL160">
        <f t="shared" si="281"/>
        <v>5.9576470588235342E-2</v>
      </c>
      <c r="AM160" s="20">
        <f t="shared" si="184"/>
        <v>5665.8278812279814</v>
      </c>
      <c r="AN160" s="20">
        <f t="shared" si="185"/>
        <v>0.28356968338329008</v>
      </c>
      <c r="AO160" s="4">
        <v>606</v>
      </c>
      <c r="AP160">
        <f t="shared" si="243"/>
        <v>15</v>
      </c>
      <c r="AQ160">
        <f t="shared" ref="AQ160:AQ172" si="298">IFERROR(AO160/AO159,0)-1</f>
        <v>2.5380710659898442E-2</v>
      </c>
      <c r="AR160" s="20">
        <f t="shared" si="186"/>
        <v>152.4911927528938</v>
      </c>
      <c r="AS160" s="4">
        <v>1507</v>
      </c>
      <c r="AT160">
        <f t="shared" si="282"/>
        <v>-8</v>
      </c>
      <c r="AU160">
        <f t="shared" si="283"/>
        <v>-5.2805280528053222E-3</v>
      </c>
      <c r="AV160" s="20">
        <f t="shared" si="188"/>
        <v>379.21489682939102</v>
      </c>
      <c r="AW160" s="30">
        <f t="shared" si="189"/>
        <v>1.8979370796705374E-2</v>
      </c>
      <c r="AX160" s="4">
        <v>153</v>
      </c>
      <c r="AY160">
        <f t="shared" si="284"/>
        <v>-5</v>
      </c>
      <c r="AZ160">
        <f t="shared" si="285"/>
        <v>-3.1645569620253111E-2</v>
      </c>
      <c r="BA160" s="20">
        <f t="shared" si="191"/>
        <v>38.500251635631606</v>
      </c>
      <c r="BB160" s="30">
        <f t="shared" si="192"/>
        <v>1.9269036044432129E-3</v>
      </c>
      <c r="BC160" s="16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16">
        <f t="shared" si="286"/>
        <v>1268</v>
      </c>
      <c r="BE160" s="30">
        <f t="shared" si="287"/>
        <v>5.3925321085310784E-2</v>
      </c>
      <c r="BF160" s="20">
        <f t="shared" si="195"/>
        <v>6236.0342224458982</v>
      </c>
      <c r="BG160" s="20">
        <f t="shared" si="196"/>
        <v>0.31210800735497846</v>
      </c>
      <c r="BH160" s="26">
        <v>10260</v>
      </c>
      <c r="BI160">
        <f t="shared" si="288"/>
        <v>168</v>
      </c>
      <c r="BJ160" s="4">
        <v>33665</v>
      </c>
      <c r="BK160">
        <f t="shared" si="289"/>
        <v>421</v>
      </c>
      <c r="BL160" s="4">
        <v>24713</v>
      </c>
      <c r="BM160">
        <f t="shared" si="290"/>
        <v>250</v>
      </c>
      <c r="BN160" s="4">
        <v>8938</v>
      </c>
      <c r="BO160">
        <f t="shared" si="291"/>
        <v>92</v>
      </c>
      <c r="BP160" s="4">
        <v>1826</v>
      </c>
      <c r="BQ160">
        <f t="shared" si="292"/>
        <v>25</v>
      </c>
      <c r="BR160" s="8">
        <v>17</v>
      </c>
      <c r="BS160" s="15">
        <f t="shared" si="293"/>
        <v>0</v>
      </c>
      <c r="BT160" s="8">
        <v>92</v>
      </c>
      <c r="BU160" s="15">
        <f t="shared" si="294"/>
        <v>2</v>
      </c>
      <c r="BV160" s="8">
        <v>394</v>
      </c>
      <c r="BW160" s="15">
        <f t="shared" si="295"/>
        <v>3</v>
      </c>
      <c r="BX160" s="8">
        <v>812</v>
      </c>
      <c r="BY160" s="15">
        <f t="shared" si="296"/>
        <v>4</v>
      </c>
      <c r="BZ160" s="13">
        <v>419</v>
      </c>
      <c r="CA160" s="16">
        <f t="shared" si="297"/>
        <v>3</v>
      </c>
    </row>
    <row r="161" spans="1:79">
      <c r="A161" s="1">
        <v>44058</v>
      </c>
      <c r="B161">
        <v>44058</v>
      </c>
      <c r="C161" s="4">
        <v>80665</v>
      </c>
      <c r="D161">
        <f t="shared" si="260"/>
        <v>1263</v>
      </c>
      <c r="E161" s="4">
        <v>1746</v>
      </c>
      <c r="F161">
        <f t="shared" ref="F161:F192" si="299">E161-E160</f>
        <v>12</v>
      </c>
      <c r="G161" s="4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4">
        <v>268180</v>
      </c>
      <c r="W161">
        <f t="shared" si="271"/>
        <v>4134</v>
      </c>
      <c r="X161">
        <f t="shared" si="272"/>
        <v>1438</v>
      </c>
      <c r="Y161" s="20">
        <f t="shared" si="176"/>
        <v>67483.643683945644</v>
      </c>
      <c r="Z161" s="4">
        <v>185277</v>
      </c>
      <c r="AA161">
        <f t="shared" si="273"/>
        <v>2404</v>
      </c>
      <c r="AB161" s="17">
        <f t="shared" si="274"/>
        <v>0.69086807368185543</v>
      </c>
      <c r="AC161" s="16">
        <f t="shared" si="275"/>
        <v>668</v>
      </c>
      <c r="AD161">
        <f t="shared" si="276"/>
        <v>82903</v>
      </c>
      <c r="AE161">
        <f t="shared" si="277"/>
        <v>1730</v>
      </c>
      <c r="AF161" s="17">
        <f t="shared" si="278"/>
        <v>0.30913192631814451</v>
      </c>
      <c r="AG161" s="16">
        <f t="shared" si="279"/>
        <v>770</v>
      </c>
      <c r="AH161" s="20">
        <f t="shared" si="259"/>
        <v>0.41848089017900336</v>
      </c>
      <c r="AI161" s="20">
        <f t="shared" si="182"/>
        <v>20861.348766985404</v>
      </c>
      <c r="AJ161" s="4">
        <v>22805</v>
      </c>
      <c r="AK161">
        <f t="shared" si="280"/>
        <v>289</v>
      </c>
      <c r="AL161">
        <f t="shared" si="281"/>
        <v>1.2835317107834365E-2</v>
      </c>
      <c r="AM161" s="20">
        <f t="shared" si="184"/>
        <v>5738.5505787619522</v>
      </c>
      <c r="AN161" s="20">
        <f t="shared" si="185"/>
        <v>0.28271245273662676</v>
      </c>
      <c r="AO161" s="4">
        <v>600</v>
      </c>
      <c r="AP161">
        <f t="shared" si="243"/>
        <v>-6</v>
      </c>
      <c r="AQ161">
        <f t="shared" si="298"/>
        <v>-9.9009900990099098E-3</v>
      </c>
      <c r="AR161" s="20">
        <f t="shared" si="186"/>
        <v>150.98137896326119</v>
      </c>
      <c r="AS161" s="4">
        <v>1501</v>
      </c>
      <c r="AT161">
        <f t="shared" si="282"/>
        <v>-6</v>
      </c>
      <c r="AU161">
        <f t="shared" si="283"/>
        <v>-3.9814200398141653E-3</v>
      </c>
      <c r="AV161" s="20">
        <f t="shared" si="188"/>
        <v>377.70508303975839</v>
      </c>
      <c r="AW161" s="30">
        <f t="shared" si="189"/>
        <v>1.8607822475670985E-2</v>
      </c>
      <c r="AX161" s="4">
        <v>156</v>
      </c>
      <c r="AY161">
        <f t="shared" si="284"/>
        <v>3</v>
      </c>
      <c r="AZ161">
        <f t="shared" si="285"/>
        <v>1.9607843137254832E-2</v>
      </c>
      <c r="BA161" s="20">
        <f t="shared" si="191"/>
        <v>39.255158530447908</v>
      </c>
      <c r="BB161" s="30">
        <f t="shared" si="192"/>
        <v>1.9339242546333602E-3</v>
      </c>
      <c r="BC161" s="16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16">
        <f t="shared" si="286"/>
        <v>280</v>
      </c>
      <c r="BE161" s="30">
        <f t="shared" si="287"/>
        <v>1.1298523121620496E-2</v>
      </c>
      <c r="BF161" s="20">
        <f t="shared" si="195"/>
        <v>6306.4921992954196</v>
      </c>
      <c r="BG161" s="20">
        <f t="shared" si="196"/>
        <v>0.31069236967705943</v>
      </c>
      <c r="BH161" s="26">
        <v>10260</v>
      </c>
      <c r="BI161">
        <f t="shared" si="288"/>
        <v>0</v>
      </c>
      <c r="BJ161" s="4">
        <v>33981</v>
      </c>
      <c r="BK161">
        <f t="shared" si="289"/>
        <v>316</v>
      </c>
      <c r="BL161" s="4">
        <v>25029</v>
      </c>
      <c r="BM161">
        <f t="shared" si="290"/>
        <v>316</v>
      </c>
      <c r="BN161" s="4">
        <v>9254</v>
      </c>
      <c r="BO161">
        <f t="shared" si="291"/>
        <v>316</v>
      </c>
      <c r="BP161" s="4">
        <v>2141</v>
      </c>
      <c r="BQ161">
        <f t="shared" si="292"/>
        <v>315</v>
      </c>
      <c r="BR161" s="8">
        <v>17</v>
      </c>
      <c r="BS161" s="15">
        <f t="shared" si="293"/>
        <v>0</v>
      </c>
      <c r="BT161" s="8">
        <v>93</v>
      </c>
      <c r="BU161" s="15">
        <f t="shared" si="294"/>
        <v>1</v>
      </c>
      <c r="BV161" s="8">
        <v>396</v>
      </c>
      <c r="BW161" s="15">
        <f t="shared" si="295"/>
        <v>2</v>
      </c>
      <c r="BX161" s="8">
        <v>817</v>
      </c>
      <c r="BY161" s="15">
        <f t="shared" si="296"/>
        <v>5</v>
      </c>
      <c r="BZ161" s="13">
        <v>423</v>
      </c>
      <c r="CA161" s="16">
        <f t="shared" si="297"/>
        <v>4</v>
      </c>
    </row>
    <row r="162" spans="1:79">
      <c r="A162" s="1">
        <v>44059</v>
      </c>
      <c r="B162">
        <v>44059</v>
      </c>
      <c r="C162" s="4">
        <v>81940</v>
      </c>
      <c r="D162">
        <f t="shared" si="260"/>
        <v>1275</v>
      </c>
      <c r="E162" s="4">
        <v>1767</v>
      </c>
      <c r="F162">
        <f t="shared" si="299"/>
        <v>21</v>
      </c>
      <c r="G162" s="4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>
        <f t="shared" si="267"/>
        <v>1.5560165975103735E-2</v>
      </c>
      <c r="O162">
        <f t="shared" ref="O162:O193" si="300"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301">+IFERROR(C162/3.974,"")</f>
        <v>20619.023653749369</v>
      </c>
      <c r="S162">
        <f t="shared" ref="S162:S172" si="302">+IFERROR(E162/3.974,"")</f>
        <v>444.64016104680422</v>
      </c>
      <c r="T162">
        <f t="shared" ref="T162:T172" si="303">+IFERROR(G162/3.974,"")</f>
        <v>13840.211373930548</v>
      </c>
      <c r="U162">
        <f t="shared" ref="U162:U172" si="304">+IFERROR(I162/3.974,"")</f>
        <v>6334.1721187720177</v>
      </c>
      <c r="V162" s="4">
        <v>271486</v>
      </c>
      <c r="W162">
        <f t="shared" si="271"/>
        <v>3306</v>
      </c>
      <c r="X162">
        <f t="shared" si="272"/>
        <v>-828</v>
      </c>
      <c r="Y162" s="20">
        <f t="shared" ref="Y162:Y172" si="305">IFERROR(V162/3.974,0)</f>
        <v>68315.551082033213</v>
      </c>
      <c r="Z162" s="4">
        <v>187754</v>
      </c>
      <c r="AA162">
        <f t="shared" si="273"/>
        <v>2477</v>
      </c>
      <c r="AB162" s="17">
        <f t="shared" si="274"/>
        <v>0.6915789396138291</v>
      </c>
      <c r="AC162" s="16">
        <f t="shared" si="275"/>
        <v>73</v>
      </c>
      <c r="AD162">
        <f t="shared" si="276"/>
        <v>83732</v>
      </c>
      <c r="AE162">
        <f t="shared" si="277"/>
        <v>829</v>
      </c>
      <c r="AF162" s="17">
        <f t="shared" si="278"/>
        <v>0.30842106038617095</v>
      </c>
      <c r="AG162" s="16">
        <f t="shared" si="279"/>
        <v>-901</v>
      </c>
      <c r="AH162" s="20">
        <f t="shared" si="259"/>
        <v>0.25075620084694494</v>
      </c>
      <c r="AI162" s="20">
        <f t="shared" ref="AI162:AI172" si="306">IFERROR(AD162/3.974,0)</f>
        <v>21069.954705586311</v>
      </c>
      <c r="AJ162" s="4">
        <v>22931</v>
      </c>
      <c r="AK162">
        <f t="shared" si="280"/>
        <v>126</v>
      </c>
      <c r="AL162">
        <f t="shared" si="281"/>
        <v>5.525104143828008E-3</v>
      </c>
      <c r="AM162" s="20">
        <f t="shared" ref="AM162:AM172" si="307">IFERROR(AJ162/3.974,0)</f>
        <v>5770.2566683442374</v>
      </c>
      <c r="AN162" s="20">
        <f t="shared" si="185"/>
        <v>0.27985111056870882</v>
      </c>
      <c r="AO162" s="4">
        <v>575</v>
      </c>
      <c r="AP162">
        <f t="shared" si="243"/>
        <v>-25</v>
      </c>
      <c r="AQ162">
        <f t="shared" si="298"/>
        <v>-4.166666666666663E-2</v>
      </c>
      <c r="AR162" s="20">
        <f t="shared" ref="AR162:AR172" si="308">IFERROR(AO162/3.974,0)</f>
        <v>144.69048817312532</v>
      </c>
      <c r="AS162" s="4">
        <v>1507</v>
      </c>
      <c r="AT162">
        <f t="shared" si="282"/>
        <v>6</v>
      </c>
      <c r="AU162">
        <f t="shared" si="283"/>
        <v>3.9973351099267251E-3</v>
      </c>
      <c r="AV162" s="20">
        <f t="shared" ref="AV162:AV172" si="309">IFERROR(AS162/3.974,0)</f>
        <v>379.21489682939102</v>
      </c>
      <c r="AW162" s="30">
        <f t="shared" si="189"/>
        <v>1.8391505979985356E-2</v>
      </c>
      <c r="AX162" s="4">
        <v>159</v>
      </c>
      <c r="AY162">
        <f t="shared" si="284"/>
        <v>3</v>
      </c>
      <c r="AZ162">
        <f t="shared" si="285"/>
        <v>1.9230769230769162E-2</v>
      </c>
      <c r="BA162" s="20">
        <f t="shared" ref="BA162:BA172" si="310">IFERROR(AX162/3.974,0)</f>
        <v>40.010065425264216</v>
      </c>
      <c r="BB162" s="30">
        <f t="shared" si="192"/>
        <v>1.9404442274835246E-3</v>
      </c>
      <c r="BC162" s="16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16">
        <f t="shared" si="286"/>
        <v>110</v>
      </c>
      <c r="BE162" s="30">
        <f t="shared" si="287"/>
        <v>4.3891149948127595E-3</v>
      </c>
      <c r="BF162" s="20">
        <f t="shared" ref="BF162:BF172" si="311">IFERROR(BC162/3.974,0)</f>
        <v>6334.1721187720177</v>
      </c>
      <c r="BG162" s="20">
        <f t="shared" si="196"/>
        <v>0.30720039052965586</v>
      </c>
      <c r="BH162" s="26">
        <v>10497</v>
      </c>
      <c r="BI162">
        <f t="shared" si="288"/>
        <v>237</v>
      </c>
      <c r="BJ162" s="4">
        <v>34684</v>
      </c>
      <c r="BK162">
        <f t="shared" si="289"/>
        <v>703</v>
      </c>
      <c r="BL162" s="4">
        <v>25480</v>
      </c>
      <c r="BM162">
        <f t="shared" si="290"/>
        <v>451</v>
      </c>
      <c r="BN162" s="4">
        <v>9307</v>
      </c>
      <c r="BO162">
        <f t="shared" si="291"/>
        <v>53</v>
      </c>
      <c r="BP162" s="4">
        <v>1972</v>
      </c>
      <c r="BQ162">
        <f t="shared" si="292"/>
        <v>-169</v>
      </c>
      <c r="BR162" s="8">
        <v>17</v>
      </c>
      <c r="BS162" s="15">
        <f t="shared" si="293"/>
        <v>0</v>
      </c>
      <c r="BT162" s="8">
        <v>93</v>
      </c>
      <c r="BU162" s="15">
        <f t="shared" si="294"/>
        <v>0</v>
      </c>
      <c r="BV162" s="8">
        <v>401</v>
      </c>
      <c r="BW162" s="15">
        <f t="shared" si="295"/>
        <v>5</v>
      </c>
      <c r="BX162" s="8">
        <v>825</v>
      </c>
      <c r="BY162" s="15">
        <f t="shared" si="296"/>
        <v>8</v>
      </c>
      <c r="BZ162" s="13">
        <v>431</v>
      </c>
      <c r="CA162" s="16">
        <f t="shared" si="297"/>
        <v>8</v>
      </c>
    </row>
    <row r="163" spans="1:79">
      <c r="A163" s="1">
        <v>44060</v>
      </c>
      <c r="B163">
        <v>44060</v>
      </c>
      <c r="C163" s="4">
        <v>82543</v>
      </c>
      <c r="D163">
        <f t="shared" si="260"/>
        <v>603</v>
      </c>
      <c r="E163" s="4">
        <v>1788</v>
      </c>
      <c r="F163">
        <f t="shared" si="299"/>
        <v>21</v>
      </c>
      <c r="G163" s="4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>
        <f t="shared" si="267"/>
        <v>7.3052833068824735E-3</v>
      </c>
      <c r="O163">
        <f t="shared" si="300"/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301"/>
        <v>20770.759939607447</v>
      </c>
      <c r="S163">
        <f t="shared" si="302"/>
        <v>449.92450931051837</v>
      </c>
      <c r="T163">
        <f t="shared" si="303"/>
        <v>14052.591847005535</v>
      </c>
      <c r="U163">
        <f t="shared" si="304"/>
        <v>6268.2435832913934</v>
      </c>
      <c r="V163" s="4">
        <v>273685</v>
      </c>
      <c r="W163">
        <f t="shared" si="271"/>
        <v>2199</v>
      </c>
      <c r="X163">
        <f t="shared" si="272"/>
        <v>-1107</v>
      </c>
      <c r="Y163" s="20">
        <f t="shared" si="305"/>
        <v>68868.89783593356</v>
      </c>
      <c r="Z163" s="4">
        <v>189349</v>
      </c>
      <c r="AA163">
        <f t="shared" si="273"/>
        <v>1595</v>
      </c>
      <c r="AB163" s="17">
        <f t="shared" si="274"/>
        <v>0.69185011966311638</v>
      </c>
      <c r="AC163" s="16">
        <f t="shared" si="275"/>
        <v>-882</v>
      </c>
      <c r="AD163">
        <f t="shared" si="276"/>
        <v>84336</v>
      </c>
      <c r="AE163">
        <f t="shared" si="277"/>
        <v>604</v>
      </c>
      <c r="AF163" s="17">
        <f t="shared" si="278"/>
        <v>0.30814988033688362</v>
      </c>
      <c r="AG163" s="16">
        <f t="shared" si="279"/>
        <v>-225</v>
      </c>
      <c r="AH163" s="20">
        <f t="shared" si="259"/>
        <v>0.27467030468394726</v>
      </c>
      <c r="AI163" s="20">
        <f t="shared" si="306"/>
        <v>21221.942627075994</v>
      </c>
      <c r="AJ163" s="4">
        <v>22692</v>
      </c>
      <c r="AK163">
        <f t="shared" si="280"/>
        <v>-239</v>
      </c>
      <c r="AL163">
        <f t="shared" si="281"/>
        <v>-1.0422572064018087E-2</v>
      </c>
      <c r="AM163" s="20">
        <f t="shared" si="307"/>
        <v>5710.1157523905385</v>
      </c>
      <c r="AN163" s="20">
        <f t="shared" si="185"/>
        <v>0.27491125837442304</v>
      </c>
      <c r="AO163" s="4">
        <v>586</v>
      </c>
      <c r="AP163">
        <f t="shared" si="243"/>
        <v>11</v>
      </c>
      <c r="AQ163">
        <f t="shared" si="298"/>
        <v>1.9130434782608674E-2</v>
      </c>
      <c r="AR163" s="20">
        <f t="shared" si="308"/>
        <v>147.45848012078508</v>
      </c>
      <c r="AS163" s="4">
        <v>1476</v>
      </c>
      <c r="AT163">
        <f t="shared" si="282"/>
        <v>-31</v>
      </c>
      <c r="AU163">
        <f t="shared" si="283"/>
        <v>-2.0570670205706687E-2</v>
      </c>
      <c r="AV163" s="20">
        <f t="shared" si="309"/>
        <v>371.41419224962254</v>
      </c>
      <c r="AW163" s="30">
        <f t="shared" si="189"/>
        <v>1.7881588989980979E-2</v>
      </c>
      <c r="AX163" s="4">
        <v>156</v>
      </c>
      <c r="AY163">
        <f t="shared" si="284"/>
        <v>-3</v>
      </c>
      <c r="AZ163">
        <f t="shared" si="285"/>
        <v>-1.8867924528301883E-2</v>
      </c>
      <c r="BA163" s="20">
        <f t="shared" si="310"/>
        <v>39.255158530447908</v>
      </c>
      <c r="BB163" s="30">
        <f t="shared" si="192"/>
        <v>1.8899240395914855E-3</v>
      </c>
      <c r="BC163" s="16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16">
        <f t="shared" si="286"/>
        <v>-262</v>
      </c>
      <c r="BE163" s="30">
        <f t="shared" si="287"/>
        <v>-1.0408390274908585E-2</v>
      </c>
      <c r="BF163" s="20">
        <f t="shared" si="311"/>
        <v>6268.2435832913934</v>
      </c>
      <c r="BG163" s="20">
        <f t="shared" si="196"/>
        <v>0.30178210145015327</v>
      </c>
      <c r="BH163" s="26">
        <v>10628</v>
      </c>
      <c r="BI163">
        <f t="shared" si="288"/>
        <v>131</v>
      </c>
      <c r="BJ163" s="4">
        <v>34852</v>
      </c>
      <c r="BK163">
        <f t="shared" si="289"/>
        <v>168</v>
      </c>
      <c r="BL163" s="4">
        <v>25544</v>
      </c>
      <c r="BM163">
        <f t="shared" si="290"/>
        <v>64</v>
      </c>
      <c r="BN163" s="4">
        <v>9314</v>
      </c>
      <c r="BO163">
        <f t="shared" si="291"/>
        <v>7</v>
      </c>
      <c r="BP163" s="4">
        <v>2205</v>
      </c>
      <c r="BQ163">
        <f t="shared" si="292"/>
        <v>233</v>
      </c>
      <c r="BR163" s="8">
        <v>17</v>
      </c>
      <c r="BS163" s="15">
        <f t="shared" si="293"/>
        <v>0</v>
      </c>
      <c r="BT163" s="8">
        <v>93</v>
      </c>
      <c r="BU163" s="15">
        <f t="shared" si="294"/>
        <v>0</v>
      </c>
      <c r="BV163" s="8">
        <v>402</v>
      </c>
      <c r="BW163" s="15">
        <f t="shared" si="295"/>
        <v>1</v>
      </c>
      <c r="BX163" s="8">
        <v>838</v>
      </c>
      <c r="BY163" s="15">
        <f t="shared" si="296"/>
        <v>13</v>
      </c>
      <c r="BZ163" s="13">
        <v>438</v>
      </c>
      <c r="CA163" s="16">
        <f t="shared" si="297"/>
        <v>7</v>
      </c>
    </row>
    <row r="164" spans="1:79">
      <c r="A164" s="1">
        <v>44061</v>
      </c>
      <c r="B164">
        <v>44061</v>
      </c>
      <c r="C164" s="4">
        <v>82790</v>
      </c>
      <c r="D164">
        <f t="shared" si="260"/>
        <v>247</v>
      </c>
      <c r="E164" s="4">
        <v>1809</v>
      </c>
      <c r="F164">
        <f t="shared" si="299"/>
        <v>21</v>
      </c>
      <c r="G164" s="4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>
        <f t="shared" si="267"/>
        <v>2.9834521077424809E-3</v>
      </c>
      <c r="O164">
        <f t="shared" si="300"/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301"/>
        <v>20832.913940613991</v>
      </c>
      <c r="S164">
        <f t="shared" si="302"/>
        <v>455.20885757423247</v>
      </c>
      <c r="T164">
        <f t="shared" si="303"/>
        <v>14391.293407146452</v>
      </c>
      <c r="U164">
        <f t="shared" si="304"/>
        <v>5986.411675893306</v>
      </c>
      <c r="V164" s="4">
        <v>276389</v>
      </c>
      <c r="W164">
        <f t="shared" si="271"/>
        <v>2704</v>
      </c>
      <c r="X164">
        <f t="shared" si="272"/>
        <v>505</v>
      </c>
      <c r="Y164" s="20">
        <f t="shared" si="305"/>
        <v>69549.320583794659</v>
      </c>
      <c r="Z164" s="4">
        <v>191523</v>
      </c>
      <c r="AA164">
        <f t="shared" si="273"/>
        <v>2174</v>
      </c>
      <c r="AB164" s="17">
        <f t="shared" si="274"/>
        <v>0.69294725911667976</v>
      </c>
      <c r="AC164" s="16">
        <f t="shared" si="275"/>
        <v>579</v>
      </c>
      <c r="AD164">
        <f t="shared" si="276"/>
        <v>84866</v>
      </c>
      <c r="AE164">
        <f t="shared" si="277"/>
        <v>530</v>
      </c>
      <c r="AF164" s="17">
        <f t="shared" si="278"/>
        <v>0.30705274088332024</v>
      </c>
      <c r="AG164" s="16">
        <f t="shared" si="279"/>
        <v>-74</v>
      </c>
      <c r="AH164" s="20">
        <f t="shared" si="259"/>
        <v>0.19600591715976332</v>
      </c>
      <c r="AI164" s="20">
        <f t="shared" si="306"/>
        <v>21355.309511826872</v>
      </c>
      <c r="AJ164" s="4">
        <v>21625</v>
      </c>
      <c r="AK164">
        <f t="shared" si="280"/>
        <v>-1067</v>
      </c>
      <c r="AL164">
        <f t="shared" si="281"/>
        <v>-4.7020976555614324E-2</v>
      </c>
      <c r="AM164" s="20">
        <f t="shared" si="307"/>
        <v>5441.6205334675387</v>
      </c>
      <c r="AN164" s="20">
        <f t="shared" si="185"/>
        <v>0.26120304384587512</v>
      </c>
      <c r="AO164" s="4">
        <v>529</v>
      </c>
      <c r="AP164">
        <f t="shared" si="243"/>
        <v>-57</v>
      </c>
      <c r="AQ164">
        <f t="shared" si="298"/>
        <v>-9.7269624573378843E-2</v>
      </c>
      <c r="AR164" s="20">
        <f t="shared" si="308"/>
        <v>133.11524911927529</v>
      </c>
      <c r="AS164" s="4">
        <v>1483</v>
      </c>
      <c r="AT164">
        <f t="shared" si="282"/>
        <v>7</v>
      </c>
      <c r="AU164">
        <f t="shared" si="283"/>
        <v>4.7425474254743083E-3</v>
      </c>
      <c r="AV164" s="20">
        <f t="shared" si="309"/>
        <v>373.17564167086056</v>
      </c>
      <c r="AW164" s="30">
        <f t="shared" si="189"/>
        <v>1.7912791399927526E-2</v>
      </c>
      <c r="AX164" s="4">
        <v>153</v>
      </c>
      <c r="AY164">
        <f t="shared" si="284"/>
        <v>-3</v>
      </c>
      <c r="AZ164">
        <f t="shared" si="285"/>
        <v>-1.9230769230769273E-2</v>
      </c>
      <c r="BA164" s="20">
        <f t="shared" si="310"/>
        <v>38.500251635631606</v>
      </c>
      <c r="BB164" s="30">
        <f t="shared" si="192"/>
        <v>1.8480492813141684E-3</v>
      </c>
      <c r="BC164" s="16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16">
        <f t="shared" si="286"/>
        <v>-1120</v>
      </c>
      <c r="BE164" s="30">
        <f t="shared" si="287"/>
        <v>-4.4961862705740652E-2</v>
      </c>
      <c r="BF164" s="20">
        <f t="shared" si="311"/>
        <v>5986.411675893306</v>
      </c>
      <c r="BG164" s="20">
        <f t="shared" si="196"/>
        <v>0.28735354511414424</v>
      </c>
      <c r="BH164" s="26">
        <v>10671</v>
      </c>
      <c r="BI164">
        <f t="shared" si="288"/>
        <v>43</v>
      </c>
      <c r="BJ164" s="4">
        <v>34928</v>
      </c>
      <c r="BK164">
        <f t="shared" si="289"/>
        <v>76</v>
      </c>
      <c r="BL164" s="4">
        <v>25611</v>
      </c>
      <c r="BM164">
        <f t="shared" si="290"/>
        <v>67</v>
      </c>
      <c r="BN164" s="4">
        <v>9340</v>
      </c>
      <c r="BO164">
        <f t="shared" si="291"/>
        <v>26</v>
      </c>
      <c r="BP164" s="4">
        <v>2240</v>
      </c>
      <c r="BQ164">
        <f t="shared" si="292"/>
        <v>35</v>
      </c>
      <c r="BR164" s="8">
        <v>17</v>
      </c>
      <c r="BS164" s="15">
        <f t="shared" si="293"/>
        <v>0</v>
      </c>
      <c r="BT164" s="8">
        <v>94</v>
      </c>
      <c r="BU164" s="15">
        <f t="shared" si="294"/>
        <v>1</v>
      </c>
      <c r="BV164" s="8">
        <v>404</v>
      </c>
      <c r="BW164" s="15">
        <f t="shared" si="295"/>
        <v>2</v>
      </c>
      <c r="BX164" s="8">
        <v>849</v>
      </c>
      <c r="BY164" s="15">
        <f t="shared" si="296"/>
        <v>11</v>
      </c>
      <c r="BZ164" s="13">
        <v>445</v>
      </c>
      <c r="CA164" s="16">
        <f t="shared" si="297"/>
        <v>7</v>
      </c>
    </row>
    <row r="165" spans="1:79">
      <c r="A165" s="1">
        <v>44062</v>
      </c>
      <c r="B165">
        <v>44062</v>
      </c>
      <c r="C165" s="4">
        <v>83754</v>
      </c>
      <c r="D165">
        <f t="shared" si="260"/>
        <v>964</v>
      </c>
      <c r="E165" s="4">
        <v>1827</v>
      </c>
      <c r="F165">
        <f t="shared" si="299"/>
        <v>18</v>
      </c>
      <c r="G165" s="4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>
        <f t="shared" si="267"/>
        <v>1.1509898034720729E-2</v>
      </c>
      <c r="O165">
        <f t="shared" si="300"/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301"/>
        <v>21075.49068948163</v>
      </c>
      <c r="S165">
        <f t="shared" si="302"/>
        <v>459.7382989431303</v>
      </c>
      <c r="T165">
        <f t="shared" si="303"/>
        <v>14663.814796175138</v>
      </c>
      <c r="U165">
        <f t="shared" si="304"/>
        <v>5951.9375943633613</v>
      </c>
      <c r="V165" s="4">
        <v>282232</v>
      </c>
      <c r="W165">
        <f t="shared" si="271"/>
        <v>5843</v>
      </c>
      <c r="X165">
        <f t="shared" si="272"/>
        <v>3139</v>
      </c>
      <c r="Y165" s="20">
        <f t="shared" si="305"/>
        <v>71019.627579265216</v>
      </c>
      <c r="Z165" s="4">
        <v>196270</v>
      </c>
      <c r="AA165">
        <f t="shared" si="273"/>
        <v>4747</v>
      </c>
      <c r="AB165" s="17">
        <f t="shared" si="274"/>
        <v>0.69542078857110468</v>
      </c>
      <c r="AC165" s="16">
        <f t="shared" si="275"/>
        <v>2573</v>
      </c>
      <c r="AD165">
        <f t="shared" si="276"/>
        <v>85962</v>
      </c>
      <c r="AE165">
        <f t="shared" si="277"/>
        <v>1096</v>
      </c>
      <c r="AF165" s="17">
        <f t="shared" si="278"/>
        <v>0.30457921142889538</v>
      </c>
      <c r="AG165" s="16">
        <f t="shared" si="279"/>
        <v>566</v>
      </c>
      <c r="AH165" s="20">
        <f t="shared" si="259"/>
        <v>0.18757487591990415</v>
      </c>
      <c r="AI165" s="20">
        <f t="shared" si="306"/>
        <v>21631.102164066429</v>
      </c>
      <c r="AJ165" s="4">
        <v>21463</v>
      </c>
      <c r="AK165">
        <f t="shared" si="280"/>
        <v>-162</v>
      </c>
      <c r="AL165">
        <f t="shared" si="281"/>
        <v>-7.4913294797688268E-3</v>
      </c>
      <c r="AM165" s="20">
        <f t="shared" si="307"/>
        <v>5400.8555611474585</v>
      </c>
      <c r="AN165" s="20">
        <f t="shared" ref="AN165:AN172" si="312">IFERROR(AJ165/C165," ")</f>
        <v>0.25626238746806124</v>
      </c>
      <c r="AO165" s="4">
        <v>518</v>
      </c>
      <c r="AP165">
        <f t="shared" si="243"/>
        <v>-11</v>
      </c>
      <c r="AQ165">
        <f t="shared" si="298"/>
        <v>-2.0793950850661602E-2</v>
      </c>
      <c r="AR165" s="20">
        <f t="shared" si="308"/>
        <v>130.3472571716155</v>
      </c>
      <c r="AS165" s="4">
        <v>1515</v>
      </c>
      <c r="AT165">
        <f t="shared" si="282"/>
        <v>32</v>
      </c>
      <c r="AU165">
        <f t="shared" si="283"/>
        <v>2.157788267026306E-2</v>
      </c>
      <c r="AV165" s="20">
        <f t="shared" si="309"/>
        <v>381.22798188223453</v>
      </c>
      <c r="AW165" s="30">
        <f t="shared" ref="AW165:AW172" si="313">IFERROR(AS165/C165," ")</f>
        <v>1.8088688301454259E-2</v>
      </c>
      <c r="AX165" s="4">
        <v>157</v>
      </c>
      <c r="AY165">
        <f t="shared" si="284"/>
        <v>4</v>
      </c>
      <c r="AZ165">
        <f t="shared" si="285"/>
        <v>2.614379084967311E-2</v>
      </c>
      <c r="BA165" s="20">
        <f t="shared" si="310"/>
        <v>39.506794162053346</v>
      </c>
      <c r="BB165" s="30">
        <f t="shared" ref="BB165:BB172" si="314">IFERROR(AX165/C165," ")</f>
        <v>1.8745373355302433E-3</v>
      </c>
      <c r="BC165" s="16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16">
        <f t="shared" si="286"/>
        <v>-137</v>
      </c>
      <c r="BE165" s="30">
        <f t="shared" si="287"/>
        <v>-5.7587221521647747E-3</v>
      </c>
      <c r="BF165" s="20">
        <f t="shared" si="311"/>
        <v>5951.9375943633613</v>
      </c>
      <c r="BG165" s="20">
        <f t="shared" ref="BG165:BG172" si="315">IFERROR(BC165/C165," ")</f>
        <v>0.28241039233947035</v>
      </c>
      <c r="BH165" s="26">
        <v>10868</v>
      </c>
      <c r="BI165">
        <f t="shared" si="288"/>
        <v>197</v>
      </c>
      <c r="BJ165" s="4">
        <v>35287</v>
      </c>
      <c r="BK165">
        <f t="shared" si="289"/>
        <v>359</v>
      </c>
      <c r="BL165" s="4">
        <v>25901</v>
      </c>
      <c r="BM165">
        <f t="shared" si="290"/>
        <v>290</v>
      </c>
      <c r="BN165" s="4">
        <v>9448</v>
      </c>
      <c r="BO165">
        <f t="shared" si="291"/>
        <v>108</v>
      </c>
      <c r="BP165" s="4">
        <v>2250</v>
      </c>
      <c r="BQ165">
        <f t="shared" si="292"/>
        <v>10</v>
      </c>
      <c r="BR165" s="8">
        <v>17</v>
      </c>
      <c r="BS165" s="15">
        <f t="shared" si="293"/>
        <v>0</v>
      </c>
      <c r="BT165" s="8">
        <v>94</v>
      </c>
      <c r="BU165" s="15">
        <f t="shared" si="294"/>
        <v>0</v>
      </c>
      <c r="BV165" s="8">
        <v>408</v>
      </c>
      <c r="BW165" s="15">
        <f t="shared" si="295"/>
        <v>4</v>
      </c>
      <c r="BX165" s="8">
        <v>855</v>
      </c>
      <c r="BY165" s="15">
        <f t="shared" si="296"/>
        <v>6</v>
      </c>
      <c r="BZ165" s="13">
        <v>453</v>
      </c>
      <c r="CA165" s="16">
        <f t="shared" si="297"/>
        <v>8</v>
      </c>
    </row>
    <row r="166" spans="1:79">
      <c r="A166" s="1">
        <v>44063</v>
      </c>
      <c r="B166">
        <v>44063</v>
      </c>
      <c r="C166" s="4">
        <v>83855</v>
      </c>
      <c r="D166">
        <f t="shared" si="260"/>
        <v>101</v>
      </c>
      <c r="E166" s="4">
        <v>1844</v>
      </c>
      <c r="F166">
        <f t="shared" si="299"/>
        <v>17</v>
      </c>
      <c r="G166" s="4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>
        <f t="shared" si="267"/>
        <v>1.2044600798998271E-3</v>
      </c>
      <c r="O166">
        <f t="shared" si="300"/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301"/>
        <v>21100.905888273777</v>
      </c>
      <c r="S166">
        <f t="shared" si="302"/>
        <v>464.0161046804227</v>
      </c>
      <c r="T166">
        <f t="shared" si="303"/>
        <v>14890.28686462003</v>
      </c>
      <c r="U166">
        <f t="shared" si="304"/>
        <v>5746.6029189733263</v>
      </c>
      <c r="V166" s="4">
        <v>287300</v>
      </c>
      <c r="W166">
        <f t="shared" si="271"/>
        <v>5068</v>
      </c>
      <c r="X166">
        <f t="shared" si="272"/>
        <v>-775</v>
      </c>
      <c r="Y166" s="20">
        <f t="shared" si="305"/>
        <v>72294.916960241564</v>
      </c>
      <c r="Z166" s="4">
        <v>200490</v>
      </c>
      <c r="AA166">
        <f t="shared" si="273"/>
        <v>4220</v>
      </c>
      <c r="AB166" s="17">
        <f t="shared" si="274"/>
        <v>0.6978419770274974</v>
      </c>
      <c r="AC166" s="16">
        <f t="shared" si="275"/>
        <v>-527</v>
      </c>
      <c r="AD166">
        <f t="shared" si="276"/>
        <v>86810</v>
      </c>
      <c r="AE166">
        <f t="shared" si="277"/>
        <v>848</v>
      </c>
      <c r="AF166" s="17">
        <f t="shared" si="278"/>
        <v>0.3021580229725026</v>
      </c>
      <c r="AG166" s="16">
        <f t="shared" si="279"/>
        <v>-248</v>
      </c>
      <c r="AH166" s="20">
        <f t="shared" si="259"/>
        <v>0.16732438831886345</v>
      </c>
      <c r="AI166" s="20">
        <f t="shared" si="306"/>
        <v>21844.489179667838</v>
      </c>
      <c r="AJ166" s="4">
        <v>20712</v>
      </c>
      <c r="AK166">
        <f t="shared" si="280"/>
        <v>-751</v>
      </c>
      <c r="AL166">
        <f t="shared" si="281"/>
        <v>-3.4990448679122266E-2</v>
      </c>
      <c r="AM166" s="20">
        <f t="shared" si="307"/>
        <v>5211.8772018117761</v>
      </c>
      <c r="AN166" s="20">
        <f t="shared" si="312"/>
        <v>0.24699779381074474</v>
      </c>
      <c r="AO166" s="4">
        <v>471</v>
      </c>
      <c r="AP166">
        <f t="shared" si="243"/>
        <v>-47</v>
      </c>
      <c r="AQ166">
        <f t="shared" si="298"/>
        <v>-9.0733590733590774E-2</v>
      </c>
      <c r="AR166" s="20">
        <f t="shared" si="308"/>
        <v>118.52038248616003</v>
      </c>
      <c r="AS166" s="4">
        <v>1500</v>
      </c>
      <c r="AT166">
        <f t="shared" si="282"/>
        <v>-15</v>
      </c>
      <c r="AU166">
        <f t="shared" si="283"/>
        <v>-9.9009900990099098E-3</v>
      </c>
      <c r="AV166" s="20">
        <f t="shared" si="309"/>
        <v>377.45344740815295</v>
      </c>
      <c r="AW166" s="30">
        <f t="shared" si="313"/>
        <v>1.7888020988611295E-2</v>
      </c>
      <c r="AX166" s="4">
        <v>154</v>
      </c>
      <c r="AY166">
        <f t="shared" si="284"/>
        <v>-3</v>
      </c>
      <c r="AZ166">
        <f t="shared" si="285"/>
        <v>-1.9108280254777066E-2</v>
      </c>
      <c r="BA166" s="20">
        <f t="shared" si="310"/>
        <v>38.751887267237038</v>
      </c>
      <c r="BB166" s="30">
        <f t="shared" si="314"/>
        <v>1.8365034881640929E-3</v>
      </c>
      <c r="BC166" s="16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16">
        <f t="shared" si="286"/>
        <v>-816</v>
      </c>
      <c r="BE166" s="30">
        <f t="shared" si="287"/>
        <v>-3.4498795078848343E-2</v>
      </c>
      <c r="BF166" s="20">
        <f t="shared" si="311"/>
        <v>5746.6029189733263</v>
      </c>
      <c r="BG166" s="20">
        <f t="shared" si="315"/>
        <v>0.27233915687794408</v>
      </c>
      <c r="BH166" s="26">
        <v>11214</v>
      </c>
      <c r="BI166">
        <f t="shared" si="288"/>
        <v>346</v>
      </c>
      <c r="BJ166" s="4">
        <v>35234</v>
      </c>
      <c r="BK166">
        <f t="shared" si="289"/>
        <v>-53</v>
      </c>
      <c r="BL166" s="4">
        <v>25849</v>
      </c>
      <c r="BM166">
        <f t="shared" si="290"/>
        <v>-52</v>
      </c>
      <c r="BN166" s="4">
        <v>9441</v>
      </c>
      <c r="BO166">
        <f t="shared" si="291"/>
        <v>-7</v>
      </c>
      <c r="BP166" s="4">
        <v>2117</v>
      </c>
      <c r="BQ166">
        <f t="shared" si="292"/>
        <v>-133</v>
      </c>
      <c r="BR166" s="8">
        <v>17</v>
      </c>
      <c r="BS166" s="15">
        <f t="shared" si="293"/>
        <v>0</v>
      </c>
      <c r="BT166" s="8">
        <v>94</v>
      </c>
      <c r="BU166" s="15">
        <f t="shared" si="294"/>
        <v>0</v>
      </c>
      <c r="BV166" s="8">
        <v>412</v>
      </c>
      <c r="BW166" s="15">
        <f t="shared" si="295"/>
        <v>4</v>
      </c>
      <c r="BX166" s="8">
        <v>861</v>
      </c>
      <c r="BY166" s="15">
        <f t="shared" si="296"/>
        <v>6</v>
      </c>
      <c r="BZ166" s="13">
        <v>460</v>
      </c>
      <c r="CA166" s="16">
        <f t="shared" si="297"/>
        <v>7</v>
      </c>
    </row>
    <row r="167" spans="1:79">
      <c r="A167" s="1">
        <v>44064</v>
      </c>
      <c r="B167">
        <v>44064</v>
      </c>
      <c r="C167" s="4">
        <v>84392</v>
      </c>
      <c r="D167">
        <f t="shared" si="260"/>
        <v>537</v>
      </c>
      <c r="E167" s="4">
        <v>1859</v>
      </c>
      <c r="F167">
        <f t="shared" si="299"/>
        <v>15</v>
      </c>
      <c r="G167" s="4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>
        <f t="shared" si="267"/>
        <v>6.363162385060195E-3</v>
      </c>
      <c r="O167">
        <f t="shared" si="300"/>
        <v>8.0688542227003758E-3</v>
      </c>
      <c r="P167">
        <f t="shared" si="269"/>
        <v>9.1758480961789627E-3</v>
      </c>
      <c r="Q167">
        <f t="shared" si="270"/>
        <v>-1.1398009732146771E-3</v>
      </c>
      <c r="R167">
        <f t="shared" si="301"/>
        <v>21236.034222445898</v>
      </c>
      <c r="S167">
        <f t="shared" si="302"/>
        <v>467.79063915450428</v>
      </c>
      <c r="T167">
        <f t="shared" si="303"/>
        <v>15028.183190739808</v>
      </c>
      <c r="U167">
        <f t="shared" si="304"/>
        <v>5740.0603925515852</v>
      </c>
      <c r="V167" s="4">
        <v>291900</v>
      </c>
      <c r="W167">
        <f t="shared" si="271"/>
        <v>4600</v>
      </c>
      <c r="X167">
        <f t="shared" si="272"/>
        <v>-468</v>
      </c>
      <c r="Y167" s="20">
        <f t="shared" si="305"/>
        <v>73452.440865626573</v>
      </c>
      <c r="Z167" s="4">
        <v>204273</v>
      </c>
      <c r="AA167">
        <f t="shared" si="273"/>
        <v>3783</v>
      </c>
      <c r="AB167" s="17">
        <f t="shared" si="274"/>
        <v>0.69980472764645429</v>
      </c>
      <c r="AC167" s="16">
        <f t="shared" si="275"/>
        <v>-437</v>
      </c>
      <c r="AD167">
        <f t="shared" si="276"/>
        <v>87627</v>
      </c>
      <c r="AE167">
        <f t="shared" si="277"/>
        <v>817</v>
      </c>
      <c r="AF167" s="17">
        <f t="shared" si="278"/>
        <v>0.30019527235354576</v>
      </c>
      <c r="AG167" s="16">
        <f t="shared" si="279"/>
        <v>-31</v>
      </c>
      <c r="AH167" s="20">
        <f t="shared" si="259"/>
        <v>0.17760869565217391</v>
      </c>
      <c r="AI167" s="20">
        <f t="shared" si="306"/>
        <v>22050.07549068948</v>
      </c>
      <c r="AJ167" s="4">
        <v>20707</v>
      </c>
      <c r="AK167">
        <f t="shared" si="280"/>
        <v>-5</v>
      </c>
      <c r="AL167">
        <f t="shared" si="281"/>
        <v>-2.4140594824251238E-4</v>
      </c>
      <c r="AM167" s="20">
        <f t="shared" si="307"/>
        <v>5210.6190236537495</v>
      </c>
      <c r="AN167" s="20">
        <f t="shared" si="312"/>
        <v>0.2453668594179543</v>
      </c>
      <c r="AO167" s="4">
        <v>475</v>
      </c>
      <c r="AP167">
        <f t="shared" si="243"/>
        <v>4</v>
      </c>
      <c r="AQ167">
        <f t="shared" si="298"/>
        <v>8.4925690021231404E-3</v>
      </c>
      <c r="AR167" s="20">
        <f t="shared" si="308"/>
        <v>119.52692501258177</v>
      </c>
      <c r="AS167" s="4">
        <v>1476</v>
      </c>
      <c r="AT167">
        <f t="shared" si="282"/>
        <v>-24</v>
      </c>
      <c r="AU167">
        <f t="shared" si="283"/>
        <v>-1.6000000000000014E-2</v>
      </c>
      <c r="AV167" s="20">
        <f t="shared" si="309"/>
        <v>371.41419224962254</v>
      </c>
      <c r="AW167" s="30">
        <f t="shared" si="313"/>
        <v>1.748980946061238E-2</v>
      </c>
      <c r="AX167" s="4">
        <v>153</v>
      </c>
      <c r="AY167">
        <f t="shared" si="284"/>
        <v>-1</v>
      </c>
      <c r="AZ167">
        <f t="shared" si="285"/>
        <v>-6.4935064935064402E-3</v>
      </c>
      <c r="BA167" s="20">
        <f t="shared" si="310"/>
        <v>38.500251635631606</v>
      </c>
      <c r="BB167" s="30">
        <f t="shared" si="314"/>
        <v>1.8129680538439663E-3</v>
      </c>
      <c r="BC167" s="16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16">
        <f t="shared" si="286"/>
        <v>-26</v>
      </c>
      <c r="BE167" s="30">
        <f t="shared" si="287"/>
        <v>-1.1385033060384853E-3</v>
      </c>
      <c r="BF167" s="20">
        <f t="shared" si="311"/>
        <v>5740.0603925515852</v>
      </c>
      <c r="BG167" s="20">
        <f t="shared" si="315"/>
        <v>0.27029813252440987</v>
      </c>
      <c r="BH167" s="26">
        <v>11372</v>
      </c>
      <c r="BI167">
        <f t="shared" si="288"/>
        <v>158</v>
      </c>
      <c r="BJ167" s="4">
        <v>35208</v>
      </c>
      <c r="BK167">
        <f t="shared" si="289"/>
        <v>-26</v>
      </c>
      <c r="BL167" s="4">
        <v>26078</v>
      </c>
      <c r="BM167">
        <f t="shared" si="290"/>
        <v>229</v>
      </c>
      <c r="BN167" s="4">
        <v>9484</v>
      </c>
      <c r="BO167">
        <f t="shared" si="291"/>
        <v>43</v>
      </c>
      <c r="BP167" s="4">
        <v>2250</v>
      </c>
      <c r="BQ167">
        <f t="shared" si="292"/>
        <v>133</v>
      </c>
      <c r="BR167" s="8">
        <v>18</v>
      </c>
      <c r="BS167" s="15">
        <f t="shared" si="293"/>
        <v>1</v>
      </c>
      <c r="BT167" s="8">
        <v>95</v>
      </c>
      <c r="BU167" s="15">
        <f t="shared" si="294"/>
        <v>1</v>
      </c>
      <c r="BV167" s="8">
        <v>415</v>
      </c>
      <c r="BW167" s="15">
        <f t="shared" si="295"/>
        <v>3</v>
      </c>
      <c r="BX167" s="8">
        <v>870</v>
      </c>
      <c r="BY167" s="15">
        <f t="shared" si="296"/>
        <v>9</v>
      </c>
      <c r="BZ167" s="13">
        <v>461</v>
      </c>
      <c r="CA167" s="16">
        <f t="shared" si="297"/>
        <v>1</v>
      </c>
    </row>
    <row r="168" spans="1:79">
      <c r="A168" s="1">
        <v>44065</v>
      </c>
      <c r="B168">
        <v>44065</v>
      </c>
      <c r="C168" s="4">
        <v>85480</v>
      </c>
      <c r="D168">
        <f t="shared" si="260"/>
        <v>1088</v>
      </c>
      <c r="E168" s="4">
        <v>1878</v>
      </c>
      <c r="F168">
        <f t="shared" si="299"/>
        <v>19</v>
      </c>
      <c r="G168" s="4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>
        <f t="shared" si="267"/>
        <v>1.272812353766963E-2</v>
      </c>
      <c r="O168">
        <f t="shared" si="300"/>
        <v>1.0117145899893504E-2</v>
      </c>
      <c r="P168">
        <f t="shared" si="269"/>
        <v>1.331615120274914E-2</v>
      </c>
      <c r="Q168">
        <f t="shared" si="270"/>
        <v>1.1398110427320795E-2</v>
      </c>
      <c r="R168">
        <f t="shared" si="301"/>
        <v>21509.813789632612</v>
      </c>
      <c r="S168">
        <f t="shared" si="302"/>
        <v>472.57171615500755</v>
      </c>
      <c r="T168">
        <f t="shared" si="303"/>
        <v>15231.001509813788</v>
      </c>
      <c r="U168">
        <f t="shared" si="304"/>
        <v>5806.2405636638141</v>
      </c>
      <c r="V168" s="4">
        <v>297451</v>
      </c>
      <c r="W168">
        <f t="shared" si="271"/>
        <v>5551</v>
      </c>
      <c r="X168">
        <f t="shared" si="272"/>
        <v>951</v>
      </c>
      <c r="Y168" s="20">
        <f t="shared" si="305"/>
        <v>74849.270256668344</v>
      </c>
      <c r="Z168" s="4">
        <v>208497</v>
      </c>
      <c r="AA168">
        <f t="shared" si="273"/>
        <v>4224</v>
      </c>
      <c r="AB168" s="17">
        <f t="shared" si="274"/>
        <v>0.70094570198116668</v>
      </c>
      <c r="AC168" s="16">
        <f t="shared" si="275"/>
        <v>441</v>
      </c>
      <c r="AD168">
        <f t="shared" si="276"/>
        <v>88954</v>
      </c>
      <c r="AE168">
        <f t="shared" si="277"/>
        <v>1327</v>
      </c>
      <c r="AF168" s="17">
        <f t="shared" si="278"/>
        <v>0.29905429801883338</v>
      </c>
      <c r="AG168" s="16">
        <f t="shared" si="279"/>
        <v>510</v>
      </c>
      <c r="AH168" s="20">
        <f t="shared" si="259"/>
        <v>0.23905602594127184</v>
      </c>
      <c r="AI168" s="20">
        <f t="shared" si="306"/>
        <v>22383.995973829893</v>
      </c>
      <c r="AJ168" s="4">
        <v>20976</v>
      </c>
      <c r="AK168">
        <f t="shared" si="280"/>
        <v>269</v>
      </c>
      <c r="AL168">
        <f t="shared" si="281"/>
        <v>1.299077606606458E-2</v>
      </c>
      <c r="AM168" s="20">
        <f t="shared" si="307"/>
        <v>5278.3090085556114</v>
      </c>
      <c r="AN168" s="20">
        <f t="shared" si="312"/>
        <v>0.24539073467477773</v>
      </c>
      <c r="AO168" s="4">
        <v>464</v>
      </c>
      <c r="AP168">
        <f t="shared" si="243"/>
        <v>-11</v>
      </c>
      <c r="AQ168">
        <f t="shared" si="298"/>
        <v>-2.3157894736842155E-2</v>
      </c>
      <c r="AR168" s="20">
        <f t="shared" si="308"/>
        <v>116.75893306492199</v>
      </c>
      <c r="AS168" s="4">
        <v>1482</v>
      </c>
      <c r="AT168">
        <f t="shared" si="282"/>
        <v>6</v>
      </c>
      <c r="AU168">
        <f t="shared" si="283"/>
        <v>4.0650406504065817E-3</v>
      </c>
      <c r="AV168" s="20">
        <f t="shared" si="309"/>
        <v>372.92400603925512</v>
      </c>
      <c r="AW168" s="30">
        <f t="shared" si="313"/>
        <v>1.7337388862891906E-2</v>
      </c>
      <c r="AX168" s="4">
        <v>152</v>
      </c>
      <c r="AY168">
        <f t="shared" si="284"/>
        <v>-1</v>
      </c>
      <c r="AZ168">
        <f t="shared" si="285"/>
        <v>-6.5359477124182774E-3</v>
      </c>
      <c r="BA168" s="20">
        <f t="shared" si="310"/>
        <v>38.248616004026168</v>
      </c>
      <c r="BB168" s="30">
        <f t="shared" si="314"/>
        <v>1.7781937295273749E-3</v>
      </c>
      <c r="BC168" s="16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16">
        <f t="shared" si="286"/>
        <v>263</v>
      </c>
      <c r="BE168" s="30">
        <f t="shared" si="287"/>
        <v>1.1529525229056148E-2</v>
      </c>
      <c r="BF168" s="20">
        <f t="shared" si="311"/>
        <v>5806.2405636638141</v>
      </c>
      <c r="BG168" s="20">
        <f t="shared" si="315"/>
        <v>0.26993448759943844</v>
      </c>
      <c r="BH168" s="26">
        <v>11543</v>
      </c>
      <c r="BI168">
        <f t="shared" si="288"/>
        <v>171</v>
      </c>
      <c r="BJ168" s="4">
        <v>35657</v>
      </c>
      <c r="BK168">
        <f t="shared" si="289"/>
        <v>449</v>
      </c>
      <c r="BL168" s="4">
        <v>26394</v>
      </c>
      <c r="BM168">
        <f t="shared" si="290"/>
        <v>316</v>
      </c>
      <c r="BN168" s="4">
        <v>9626</v>
      </c>
      <c r="BO168">
        <f t="shared" si="291"/>
        <v>142</v>
      </c>
      <c r="BP168" s="4">
        <v>2260</v>
      </c>
      <c r="BQ168">
        <f t="shared" si="292"/>
        <v>10</v>
      </c>
      <c r="BR168" s="8">
        <v>18</v>
      </c>
      <c r="BS168" s="15">
        <f t="shared" si="293"/>
        <v>0</v>
      </c>
      <c r="BT168" s="8">
        <v>98</v>
      </c>
      <c r="BU168" s="15">
        <f t="shared" si="294"/>
        <v>3</v>
      </c>
      <c r="BV168" s="8">
        <v>418</v>
      </c>
      <c r="BW168" s="15">
        <f t="shared" si="295"/>
        <v>3</v>
      </c>
      <c r="BX168" s="8">
        <v>881</v>
      </c>
      <c r="BY168" s="15">
        <f t="shared" si="296"/>
        <v>11</v>
      </c>
      <c r="BZ168" s="13">
        <v>463</v>
      </c>
      <c r="CA168" s="16">
        <f t="shared" si="297"/>
        <v>2</v>
      </c>
    </row>
    <row r="169" spans="1:79">
      <c r="A169" s="1">
        <v>44066</v>
      </c>
      <c r="B169">
        <v>44066</v>
      </c>
      <c r="C169" s="4">
        <v>86900</v>
      </c>
      <c r="D169">
        <f t="shared" si="260"/>
        <v>1420</v>
      </c>
      <c r="E169" s="4">
        <v>1892</v>
      </c>
      <c r="F169">
        <f t="shared" si="299"/>
        <v>14</v>
      </c>
      <c r="G169" s="4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>
        <f t="shared" si="267"/>
        <v>1.6340621403912542E-2</v>
      </c>
      <c r="O169">
        <f t="shared" si="300"/>
        <v>7.3995771670190271E-3</v>
      </c>
      <c r="P169">
        <f t="shared" si="269"/>
        <v>1.4522956691631391E-2</v>
      </c>
      <c r="Q169">
        <f t="shared" si="270"/>
        <v>2.1790741054773615E-2</v>
      </c>
      <c r="R169">
        <f t="shared" si="301"/>
        <v>21867.136386512328</v>
      </c>
      <c r="S169">
        <f t="shared" si="302"/>
        <v>476.09461499748363</v>
      </c>
      <c r="T169">
        <f t="shared" si="303"/>
        <v>15455.460493205837</v>
      </c>
      <c r="U169">
        <f t="shared" si="304"/>
        <v>5935.5812783090087</v>
      </c>
      <c r="V169" s="4">
        <v>305030</v>
      </c>
      <c r="W169">
        <f t="shared" si="271"/>
        <v>7579</v>
      </c>
      <c r="X169">
        <f t="shared" si="272"/>
        <v>2028</v>
      </c>
      <c r="Y169" s="20">
        <f t="shared" si="305"/>
        <v>76756.416708605931</v>
      </c>
      <c r="Z169" s="4">
        <v>214661</v>
      </c>
      <c r="AA169">
        <f t="shared" si="273"/>
        <v>6164</v>
      </c>
      <c r="AB169" s="17">
        <f t="shared" si="274"/>
        <v>0.70373733731108412</v>
      </c>
      <c r="AC169" s="16">
        <f t="shared" si="275"/>
        <v>1940</v>
      </c>
      <c r="AD169">
        <f t="shared" si="276"/>
        <v>90369</v>
      </c>
      <c r="AE169">
        <f t="shared" si="277"/>
        <v>1415</v>
      </c>
      <c r="AF169" s="17">
        <f t="shared" si="278"/>
        <v>0.29626266268891582</v>
      </c>
      <c r="AG169" s="16">
        <f t="shared" si="279"/>
        <v>88</v>
      </c>
      <c r="AH169" s="20">
        <f t="shared" si="259"/>
        <v>0.18670009236046972</v>
      </c>
      <c r="AI169" s="20">
        <f t="shared" si="306"/>
        <v>22740.060392551582</v>
      </c>
      <c r="AJ169" s="4">
        <v>21439</v>
      </c>
      <c r="AK169">
        <f t="shared" si="280"/>
        <v>463</v>
      </c>
      <c r="AL169">
        <f t="shared" si="281"/>
        <v>2.2072845156369203E-2</v>
      </c>
      <c r="AM169" s="20">
        <f t="shared" si="307"/>
        <v>5394.8163059889275</v>
      </c>
      <c r="AN169" s="20">
        <f t="shared" si="312"/>
        <v>0.24670886075949366</v>
      </c>
      <c r="AO169" s="4">
        <v>492</v>
      </c>
      <c r="AP169">
        <f t="shared" si="243"/>
        <v>28</v>
      </c>
      <c r="AQ169">
        <f t="shared" si="298"/>
        <v>6.0344827586206851E-2</v>
      </c>
      <c r="AR169" s="20">
        <f t="shared" si="308"/>
        <v>123.80473074987418</v>
      </c>
      <c r="AS169" s="4">
        <v>1503</v>
      </c>
      <c r="AT169">
        <f t="shared" si="282"/>
        <v>21</v>
      </c>
      <c r="AU169">
        <f t="shared" si="283"/>
        <v>1.4170040485830038E-2</v>
      </c>
      <c r="AV169" s="20">
        <f t="shared" si="309"/>
        <v>378.20835430296927</v>
      </c>
      <c r="AW169" s="30">
        <f t="shared" si="313"/>
        <v>1.7295742232451092E-2</v>
      </c>
      <c r="AX169" s="4">
        <v>154</v>
      </c>
      <c r="AY169">
        <f t="shared" si="284"/>
        <v>2</v>
      </c>
      <c r="AZ169">
        <f t="shared" si="285"/>
        <v>1.3157894736842035E-2</v>
      </c>
      <c r="BA169" s="20">
        <f t="shared" si="310"/>
        <v>38.751887267237038</v>
      </c>
      <c r="BB169" s="30">
        <f t="shared" si="314"/>
        <v>1.7721518987341772E-3</v>
      </c>
      <c r="BC169" s="16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16">
        <f t="shared" si="286"/>
        <v>514</v>
      </c>
      <c r="BE169" s="30">
        <f t="shared" si="287"/>
        <v>2.2276154979630647E-2</v>
      </c>
      <c r="BF169" s="20">
        <f t="shared" si="311"/>
        <v>5935.5812783090087</v>
      </c>
      <c r="BG169" s="20">
        <f t="shared" si="315"/>
        <v>0.27143843498273879</v>
      </c>
      <c r="BH169" s="26">
        <v>11826</v>
      </c>
      <c r="BI169">
        <f t="shared" si="288"/>
        <v>283</v>
      </c>
      <c r="BJ169" s="4">
        <v>36320</v>
      </c>
      <c r="BK169">
        <f t="shared" si="289"/>
        <v>663</v>
      </c>
      <c r="BL169" s="4">
        <v>26698</v>
      </c>
      <c r="BM169">
        <f t="shared" si="290"/>
        <v>304</v>
      </c>
      <c r="BN169" s="4">
        <v>9791</v>
      </c>
      <c r="BO169">
        <f t="shared" si="291"/>
        <v>165</v>
      </c>
      <c r="BP169" s="4">
        <v>2265</v>
      </c>
      <c r="BQ169">
        <f t="shared" si="292"/>
        <v>5</v>
      </c>
      <c r="BR169" s="8">
        <v>19</v>
      </c>
      <c r="BS169" s="15">
        <f t="shared" si="293"/>
        <v>1</v>
      </c>
      <c r="BT169" s="8">
        <v>99</v>
      </c>
      <c r="BU169" s="15">
        <f t="shared" si="294"/>
        <v>1</v>
      </c>
      <c r="BV169" s="8">
        <v>420</v>
      </c>
      <c r="BW169" s="15">
        <f t="shared" si="295"/>
        <v>2</v>
      </c>
      <c r="BX169" s="8">
        <v>887</v>
      </c>
      <c r="BY169" s="15">
        <f t="shared" si="296"/>
        <v>6</v>
      </c>
      <c r="BZ169" s="13">
        <v>467</v>
      </c>
      <c r="CA169" s="16">
        <f t="shared" si="297"/>
        <v>4</v>
      </c>
    </row>
    <row r="170" spans="1:79">
      <c r="A170" s="1">
        <v>44067</v>
      </c>
      <c r="B170">
        <v>44067</v>
      </c>
      <c r="C170" s="4">
        <v>87485</v>
      </c>
      <c r="D170">
        <f t="shared" ref="D170:D172" si="316">IFERROR(C170-C169,"")</f>
        <v>585</v>
      </c>
      <c r="E170" s="4">
        <v>1906</v>
      </c>
      <c r="F170">
        <f t="shared" si="299"/>
        <v>14</v>
      </c>
      <c r="G170" s="4">
        <v>62185</v>
      </c>
      <c r="H170">
        <f t="shared" si="257"/>
        <v>765</v>
      </c>
      <c r="I170">
        <f t="shared" si="262"/>
        <v>23394</v>
      </c>
      <c r="J170">
        <f t="shared" ref="J170" si="317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>
        <f t="shared" si="267"/>
        <v>6.6868606046750871E-3</v>
      </c>
      <c r="O170">
        <f t="shared" si="300"/>
        <v>7.3452256033578172E-3</v>
      </c>
      <c r="P170">
        <f t="shared" si="269"/>
        <v>1.2302002090536304E-2</v>
      </c>
      <c r="Q170">
        <f t="shared" si="270"/>
        <v>-8.2927246302470711E-3</v>
      </c>
      <c r="R170">
        <f t="shared" si="301"/>
        <v>22014.343231001509</v>
      </c>
      <c r="S170">
        <f t="shared" si="302"/>
        <v>479.61751383995971</v>
      </c>
      <c r="T170">
        <f t="shared" si="303"/>
        <v>15647.961751383995</v>
      </c>
      <c r="U170">
        <f t="shared" si="304"/>
        <v>5886.7639657775535</v>
      </c>
      <c r="V170" s="4">
        <v>308435</v>
      </c>
      <c r="W170">
        <f t="shared" si="271"/>
        <v>3405</v>
      </c>
      <c r="X170">
        <f t="shared" si="272"/>
        <v>-4174</v>
      </c>
      <c r="Y170" s="20">
        <f t="shared" si="305"/>
        <v>77613.236034222442</v>
      </c>
      <c r="Z170" s="4">
        <v>217225</v>
      </c>
      <c r="AA170">
        <f t="shared" si="273"/>
        <v>2564</v>
      </c>
      <c r="AB170" s="17">
        <f t="shared" si="274"/>
        <v>0.70428129103376724</v>
      </c>
      <c r="AC170" s="16">
        <f t="shared" si="275"/>
        <v>-3600</v>
      </c>
      <c r="AD170">
        <f t="shared" si="276"/>
        <v>91210</v>
      </c>
      <c r="AE170">
        <f t="shared" si="277"/>
        <v>841</v>
      </c>
      <c r="AF170" s="17">
        <f t="shared" si="278"/>
        <v>0.29571870896623276</v>
      </c>
      <c r="AG170" s="16">
        <f t="shared" si="279"/>
        <v>-574</v>
      </c>
      <c r="AH170" s="20">
        <f t="shared" si="259"/>
        <v>0.24698972099853156</v>
      </c>
      <c r="AI170" s="20">
        <f t="shared" si="306"/>
        <v>22951.685958731756</v>
      </c>
      <c r="AJ170" s="4">
        <v>21237</v>
      </c>
      <c r="AK170">
        <f t="shared" si="280"/>
        <v>-202</v>
      </c>
      <c r="AL170">
        <f t="shared" si="281"/>
        <v>-9.4220812537898491E-3</v>
      </c>
      <c r="AM170" s="20">
        <f t="shared" si="307"/>
        <v>5343.9859084046302</v>
      </c>
      <c r="AN170" s="20">
        <f t="shared" si="312"/>
        <v>0.24275018574612792</v>
      </c>
      <c r="AO170" s="4">
        <v>498</v>
      </c>
      <c r="AP170">
        <f t="shared" si="243"/>
        <v>6</v>
      </c>
      <c r="AQ170">
        <f t="shared" si="298"/>
        <v>1.2195121951219523E-2</v>
      </c>
      <c r="AR170" s="20">
        <f t="shared" si="308"/>
        <v>125.31454453950678</v>
      </c>
      <c r="AS170" s="4">
        <v>1506</v>
      </c>
      <c r="AT170">
        <f t="shared" si="282"/>
        <v>3</v>
      </c>
      <c r="AU170">
        <f t="shared" si="283"/>
        <v>1.9960079840319889E-3</v>
      </c>
      <c r="AV170" s="20">
        <f t="shared" si="309"/>
        <v>378.96326119778558</v>
      </c>
      <c r="AW170" s="30">
        <f t="shared" si="313"/>
        <v>1.7214379607932789E-2</v>
      </c>
      <c r="AX170" s="4">
        <v>153</v>
      </c>
      <c r="AY170">
        <f t="shared" si="284"/>
        <v>-1</v>
      </c>
      <c r="AZ170">
        <f t="shared" si="285"/>
        <v>-6.4935064935064402E-3</v>
      </c>
      <c r="BA170" s="20">
        <f t="shared" si="310"/>
        <v>38.500251635631606</v>
      </c>
      <c r="BB170" s="30">
        <f t="shared" si="314"/>
        <v>1.748871235068869E-3</v>
      </c>
      <c r="BC170" s="16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16">
        <f t="shared" si="286"/>
        <v>-194</v>
      </c>
      <c r="BE170" s="30">
        <f t="shared" si="287"/>
        <v>-8.2245209428523092E-3</v>
      </c>
      <c r="BF170" s="20">
        <f t="shared" si="311"/>
        <v>5886.7639657775535</v>
      </c>
      <c r="BG170" s="20">
        <f t="shared" si="315"/>
        <v>0.26740584100131454</v>
      </c>
      <c r="BH170" s="26">
        <v>11964</v>
      </c>
      <c r="BI170">
        <f t="shared" si="288"/>
        <v>138</v>
      </c>
      <c r="BJ170" s="4">
        <v>36493</v>
      </c>
      <c r="BK170">
        <f t="shared" si="289"/>
        <v>173</v>
      </c>
      <c r="BL170" s="4">
        <v>26891</v>
      </c>
      <c r="BM170">
        <f t="shared" si="290"/>
        <v>193</v>
      </c>
      <c r="BN170" s="4">
        <v>9869</v>
      </c>
      <c r="BO170">
        <f t="shared" si="291"/>
        <v>78</v>
      </c>
      <c r="BP170" s="4">
        <v>2268</v>
      </c>
      <c r="BQ170">
        <f t="shared" si="292"/>
        <v>3</v>
      </c>
      <c r="BR170" s="8">
        <v>19</v>
      </c>
      <c r="BS170" s="15">
        <f t="shared" si="293"/>
        <v>0</v>
      </c>
      <c r="BT170" s="8">
        <v>100</v>
      </c>
      <c r="BU170" s="15">
        <f t="shared" si="294"/>
        <v>1</v>
      </c>
      <c r="BV170" s="8">
        <v>421</v>
      </c>
      <c r="BW170" s="15">
        <f t="shared" si="295"/>
        <v>1</v>
      </c>
      <c r="BX170" s="8">
        <v>896</v>
      </c>
      <c r="BY170" s="15">
        <f t="shared" si="296"/>
        <v>9</v>
      </c>
      <c r="BZ170" s="13">
        <v>470</v>
      </c>
      <c r="CA170" s="16">
        <f t="shared" si="297"/>
        <v>3</v>
      </c>
    </row>
    <row r="171" spans="1:79">
      <c r="A171" s="1">
        <v>44068</v>
      </c>
      <c r="B171">
        <v>44068</v>
      </c>
      <c r="C171" s="4">
        <v>88381</v>
      </c>
      <c r="D171">
        <f t="shared" si="316"/>
        <v>896</v>
      </c>
      <c r="E171" s="4">
        <v>1919</v>
      </c>
      <c r="F171">
        <f t="shared" si="299"/>
        <v>13</v>
      </c>
      <c r="G171" s="4">
        <v>62759</v>
      </c>
      <c r="H171">
        <f t="shared" si="257"/>
        <v>574</v>
      </c>
      <c r="I171">
        <f t="shared" si="262"/>
        <v>23703</v>
      </c>
      <c r="J171">
        <f t="shared" ref="J171:J202" si="318"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>
        <f t="shared" si="267"/>
        <v>1.0137925572238377E-2</v>
      </c>
      <c r="O171">
        <f t="shared" si="300"/>
        <v>6.7743616466909851E-3</v>
      </c>
      <c r="P171">
        <f t="shared" si="269"/>
        <v>9.146098567536131E-3</v>
      </c>
      <c r="Q171">
        <f t="shared" si="270"/>
        <v>1.3036324515884065E-2</v>
      </c>
      <c r="R171">
        <f t="shared" si="301"/>
        <v>22239.808756919978</v>
      </c>
      <c r="S171">
        <f t="shared" si="302"/>
        <v>482.88877705083036</v>
      </c>
      <c r="T171">
        <f t="shared" si="303"/>
        <v>15792.400603925515</v>
      </c>
      <c r="U171">
        <f t="shared" si="304"/>
        <v>5964.5193759436333</v>
      </c>
      <c r="V171" s="4">
        <v>313342</v>
      </c>
      <c r="W171">
        <f t="shared" si="271"/>
        <v>4907</v>
      </c>
      <c r="X171">
        <f t="shared" si="272"/>
        <v>1502</v>
      </c>
      <c r="Y171" s="20">
        <f t="shared" si="305"/>
        <v>78848.012078510306</v>
      </c>
      <c r="Z171" s="4">
        <v>221236</v>
      </c>
      <c r="AA171">
        <f t="shared" si="273"/>
        <v>4011</v>
      </c>
      <c r="AB171" s="17">
        <f t="shared" si="274"/>
        <v>0.70605281130521924</v>
      </c>
      <c r="AC171" s="16">
        <f t="shared" si="275"/>
        <v>1447</v>
      </c>
      <c r="AD171">
        <f t="shared" si="276"/>
        <v>92106</v>
      </c>
      <c r="AE171">
        <f t="shared" si="277"/>
        <v>896</v>
      </c>
      <c r="AF171" s="17">
        <f t="shared" si="278"/>
        <v>0.29394718869478076</v>
      </c>
      <c r="AG171" s="16">
        <f t="shared" si="279"/>
        <v>55</v>
      </c>
      <c r="AH171" s="20">
        <f t="shared" si="259"/>
        <v>0.18259629101283881</v>
      </c>
      <c r="AI171" s="20">
        <f t="shared" si="306"/>
        <v>23177.151484650225</v>
      </c>
      <c r="AJ171" s="4">
        <v>21704</v>
      </c>
      <c r="AK171">
        <f t="shared" si="280"/>
        <v>467</v>
      </c>
      <c r="AL171">
        <f t="shared" si="281"/>
        <v>2.1989923247162979E-2</v>
      </c>
      <c r="AM171" s="20">
        <f t="shared" si="307"/>
        <v>5461.4997483643683</v>
      </c>
      <c r="AN171" s="20">
        <f t="shared" si="312"/>
        <v>0.24557314354895282</v>
      </c>
      <c r="AO171" s="4">
        <v>446</v>
      </c>
      <c r="AP171">
        <f t="shared" si="243"/>
        <v>-52</v>
      </c>
      <c r="AQ171">
        <f t="shared" si="298"/>
        <v>-0.10441767068273089</v>
      </c>
      <c r="AR171" s="20">
        <f t="shared" si="308"/>
        <v>112.22949169602416</v>
      </c>
      <c r="AS171" s="4">
        <v>1400</v>
      </c>
      <c r="AT171">
        <f t="shared" si="282"/>
        <v>-106</v>
      </c>
      <c r="AU171">
        <f t="shared" si="283"/>
        <v>-7.0385126162018641E-2</v>
      </c>
      <c r="AV171" s="20">
        <f t="shared" si="309"/>
        <v>352.28988424760945</v>
      </c>
      <c r="AW171" s="30">
        <f t="shared" si="313"/>
        <v>1.5840508706622465E-2</v>
      </c>
      <c r="AX171" s="4">
        <v>153</v>
      </c>
      <c r="AY171">
        <f t="shared" si="284"/>
        <v>0</v>
      </c>
      <c r="AZ171">
        <f t="shared" si="285"/>
        <v>0</v>
      </c>
      <c r="BA171" s="20">
        <f t="shared" si="310"/>
        <v>38.500251635631606</v>
      </c>
      <c r="BB171" s="30">
        <f t="shared" si="314"/>
        <v>1.7311413086523121E-3</v>
      </c>
      <c r="BC171" s="16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16">
        <f t="shared" si="286"/>
        <v>309</v>
      </c>
      <c r="BE171" s="30">
        <f t="shared" si="287"/>
        <v>1.3208515003847232E-2</v>
      </c>
      <c r="BF171" s="20">
        <f t="shared" si="311"/>
        <v>5964.5193759436333</v>
      </c>
      <c r="BG171" s="20">
        <f t="shared" si="315"/>
        <v>0.2681911270521945</v>
      </c>
      <c r="BH171" s="26">
        <v>12030</v>
      </c>
      <c r="BI171">
        <f t="shared" si="288"/>
        <v>66</v>
      </c>
      <c r="BJ171" s="4">
        <v>36933</v>
      </c>
      <c r="BK171">
        <f t="shared" si="289"/>
        <v>440</v>
      </c>
      <c r="BL171" s="4">
        <v>27163</v>
      </c>
      <c r="BM171">
        <f t="shared" si="290"/>
        <v>272</v>
      </c>
      <c r="BN171" s="4">
        <v>9976</v>
      </c>
      <c r="BO171">
        <f t="shared" si="291"/>
        <v>107</v>
      </c>
      <c r="BP171" s="4">
        <v>2279</v>
      </c>
      <c r="BQ171">
        <f t="shared" si="292"/>
        <v>11</v>
      </c>
      <c r="BR171" s="8">
        <v>19</v>
      </c>
      <c r="BS171" s="15">
        <f t="shared" si="293"/>
        <v>0</v>
      </c>
      <c r="BT171" s="8">
        <v>100</v>
      </c>
      <c r="BU171" s="15">
        <f t="shared" si="294"/>
        <v>0</v>
      </c>
      <c r="BV171" s="8">
        <v>422</v>
      </c>
      <c r="BW171" s="15">
        <f t="shared" si="295"/>
        <v>1</v>
      </c>
      <c r="BX171" s="8">
        <v>904</v>
      </c>
      <c r="BY171" s="15">
        <f t="shared" si="296"/>
        <v>8</v>
      </c>
      <c r="BZ171" s="13">
        <v>474</v>
      </c>
      <c r="CA171" s="16">
        <f t="shared" si="297"/>
        <v>4</v>
      </c>
    </row>
    <row r="172" spans="1:79">
      <c r="A172" s="1">
        <v>44069</v>
      </c>
      <c r="B172">
        <v>44069</v>
      </c>
      <c r="C172" s="4">
        <v>89082</v>
      </c>
      <c r="D172">
        <f t="shared" si="316"/>
        <v>701</v>
      </c>
      <c r="E172" s="4">
        <v>1932</v>
      </c>
      <c r="F172">
        <f t="shared" si="299"/>
        <v>13</v>
      </c>
      <c r="G172" s="4">
        <v>63595</v>
      </c>
      <c r="H172">
        <f t="shared" si="257"/>
        <v>836</v>
      </c>
      <c r="I172">
        <f t="shared" ref="I172:I203" si="319">+IFERROR(C172-E172-G172,"")</f>
        <v>23555</v>
      </c>
      <c r="J172">
        <f t="shared" si="318"/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>
        <f t="shared" si="267"/>
        <v>7.8691542623650114E-3</v>
      </c>
      <c r="O172">
        <f t="shared" si="300"/>
        <v>6.728778467908903E-3</v>
      </c>
      <c r="P172">
        <f t="shared" si="269"/>
        <v>1.3145687554052992E-2</v>
      </c>
      <c r="Q172">
        <f t="shared" si="270"/>
        <v>-6.2831670558267886E-3</v>
      </c>
      <c r="R172">
        <f t="shared" si="301"/>
        <v>22416.205334675389</v>
      </c>
      <c r="S172">
        <f t="shared" si="302"/>
        <v>486.16004026170106</v>
      </c>
      <c r="T172">
        <f t="shared" si="303"/>
        <v>16002.76799194766</v>
      </c>
      <c r="U172">
        <f t="shared" si="304"/>
        <v>5927.2773024660291</v>
      </c>
      <c r="V172" s="4">
        <v>317156</v>
      </c>
      <c r="W172">
        <f t="shared" si="271"/>
        <v>3814</v>
      </c>
      <c r="X172">
        <f t="shared" si="272"/>
        <v>-1093</v>
      </c>
      <c r="Y172" s="20">
        <f t="shared" si="305"/>
        <v>79807.750377453442</v>
      </c>
      <c r="Z172" s="4">
        <v>224147</v>
      </c>
      <c r="AA172">
        <f t="shared" si="273"/>
        <v>2911</v>
      </c>
      <c r="AB172" s="17">
        <f t="shared" si="274"/>
        <v>0.70674053147347049</v>
      </c>
      <c r="AC172" s="16">
        <f t="shared" si="275"/>
        <v>-1100</v>
      </c>
      <c r="AD172">
        <f t="shared" si="276"/>
        <v>93009</v>
      </c>
      <c r="AE172">
        <f t="shared" si="277"/>
        <v>903</v>
      </c>
      <c r="AF172" s="17">
        <f t="shared" si="278"/>
        <v>0.29325946852652951</v>
      </c>
      <c r="AG172" s="16">
        <f t="shared" si="279"/>
        <v>7</v>
      </c>
      <c r="AH172" s="20">
        <f t="shared" si="259"/>
        <v>0.23675930781331936</v>
      </c>
      <c r="AI172" s="20">
        <f t="shared" si="306"/>
        <v>23404.378459989934</v>
      </c>
      <c r="AJ172" s="4">
        <v>21595</v>
      </c>
      <c r="AK172">
        <f t="shared" si="280"/>
        <v>-109</v>
      </c>
      <c r="AL172">
        <f t="shared" si="281"/>
        <v>-5.0221157390343274E-3</v>
      </c>
      <c r="AM172" s="20">
        <f t="shared" si="307"/>
        <v>5434.0714645193757</v>
      </c>
      <c r="AN172" s="20">
        <f t="shared" si="312"/>
        <v>0.24241709885274243</v>
      </c>
      <c r="AO172" s="4">
        <v>421</v>
      </c>
      <c r="AP172">
        <f t="shared" ref="AP172:AP203" si="320">AO172-AO171</f>
        <v>-25</v>
      </c>
      <c r="AQ172">
        <f t="shared" si="298"/>
        <v>-5.6053811659192876E-2</v>
      </c>
      <c r="AR172" s="20">
        <f t="shared" si="308"/>
        <v>105.93860090588826</v>
      </c>
      <c r="AS172" s="4">
        <v>1381</v>
      </c>
      <c r="AT172">
        <f t="shared" si="282"/>
        <v>-19</v>
      </c>
      <c r="AU172">
        <f t="shared" si="283"/>
        <v>-1.3571428571428568E-2</v>
      </c>
      <c r="AV172" s="20">
        <f t="shared" si="309"/>
        <v>347.50880724710618</v>
      </c>
      <c r="AW172" s="30">
        <f t="shared" si="313"/>
        <v>1.5502570665229788E-2</v>
      </c>
      <c r="AX172" s="4">
        <v>157</v>
      </c>
      <c r="AY172">
        <f t="shared" si="284"/>
        <v>4</v>
      </c>
      <c r="AZ172">
        <f t="shared" si="285"/>
        <v>2.614379084967311E-2</v>
      </c>
      <c r="BA172" s="20">
        <f t="shared" si="310"/>
        <v>39.506794162053346</v>
      </c>
      <c r="BB172" s="30">
        <f t="shared" si="314"/>
        <v>1.762421140073191E-3</v>
      </c>
      <c r="BC172" s="16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16">
        <f t="shared" si="286"/>
        <v>-149</v>
      </c>
      <c r="BE172" s="30">
        <f t="shared" si="287"/>
        <v>-6.2861241193098438E-3</v>
      </c>
      <c r="BF172" s="20">
        <f t="shared" si="311"/>
        <v>5927.0256668344236</v>
      </c>
      <c r="BG172" s="20">
        <f t="shared" si="315"/>
        <v>0.26440807346040729</v>
      </c>
      <c r="BH172" s="26">
        <v>12238</v>
      </c>
      <c r="BI172">
        <f t="shared" si="288"/>
        <v>208</v>
      </c>
      <c r="BJ172" s="4">
        <v>37037</v>
      </c>
      <c r="BK172">
        <f t="shared" si="289"/>
        <v>104</v>
      </c>
      <c r="BL172" s="4">
        <v>27417</v>
      </c>
      <c r="BM172">
        <f t="shared" si="290"/>
        <v>254</v>
      </c>
      <c r="BN172" s="4">
        <v>10108</v>
      </c>
      <c r="BO172">
        <f t="shared" si="291"/>
        <v>132</v>
      </c>
      <c r="BP172" s="4">
        <v>2282</v>
      </c>
      <c r="BQ172">
        <f t="shared" si="292"/>
        <v>3</v>
      </c>
      <c r="BR172" s="8">
        <v>19</v>
      </c>
      <c r="BS172" s="15">
        <f t="shared" si="293"/>
        <v>0</v>
      </c>
      <c r="BT172" s="8">
        <v>100</v>
      </c>
      <c r="BU172" s="15">
        <f t="shared" si="294"/>
        <v>0</v>
      </c>
      <c r="BV172" s="8">
        <v>423</v>
      </c>
      <c r="BW172" s="15">
        <f t="shared" si="295"/>
        <v>1</v>
      </c>
      <c r="BX172" s="8">
        <v>912</v>
      </c>
      <c r="BY172" s="15">
        <f t="shared" si="296"/>
        <v>8</v>
      </c>
      <c r="BZ172" s="13">
        <v>478</v>
      </c>
      <c r="CA172" s="16">
        <f t="shared" si="297"/>
        <v>4</v>
      </c>
    </row>
    <row r="173" spans="1:79">
      <c r="A173" s="1">
        <v>44070</v>
      </c>
      <c r="B173">
        <v>44070</v>
      </c>
      <c r="C173" s="4">
        <v>89982</v>
      </c>
      <c r="D173">
        <f t="shared" ref="D173:D204" si="321">IFERROR(C173-C172,"")</f>
        <v>900</v>
      </c>
      <c r="E173" s="4">
        <v>1948</v>
      </c>
      <c r="F173">
        <f t="shared" si="299"/>
        <v>16</v>
      </c>
      <c r="G173" s="4">
        <v>63996</v>
      </c>
      <c r="H173">
        <f t="shared" ref="H173:H204" si="322">G173-G172</f>
        <v>401</v>
      </c>
      <c r="I173">
        <f t="shared" si="319"/>
        <v>24038</v>
      </c>
      <c r="J173">
        <f t="shared" si="318"/>
        <v>483</v>
      </c>
      <c r="K173">
        <f t="shared" ref="K173:K204" si="323">+IFERROR(E173/C173,"")</f>
        <v>2.16487741992843E-2</v>
      </c>
      <c r="L173">
        <f t="shared" ref="L173:L204" si="324">+IFERROR(G173/C173,"")</f>
        <v>0.71120890844835638</v>
      </c>
      <c r="M173">
        <f t="shared" ref="M173:M204" si="325">+IFERROR(I173/C173,"")</f>
        <v>0.26714231735235938</v>
      </c>
      <c r="N173">
        <f t="shared" ref="N173:N204" si="326">+IFERROR(D173/C173,"")</f>
        <v>1.0002000400080016E-2</v>
      </c>
      <c r="O173">
        <f t="shared" si="300"/>
        <v>8.2135523613963042E-3</v>
      </c>
      <c r="P173">
        <f t="shared" ref="P173:P204" si="327">+IFERROR(H173/G173,"")</f>
        <v>6.2660166260391278E-3</v>
      </c>
      <c r="Q173">
        <f t="shared" ref="Q173:Q204" si="328">+IFERROR(J173/I173,"")</f>
        <v>2.0093185789167151E-2</v>
      </c>
      <c r="R173">
        <f t="shared" ref="R173:R204" si="329">+IFERROR(C173/3.974,"")</f>
        <v>22642.67740312028</v>
      </c>
      <c r="S173">
        <f t="shared" ref="S173:S204" si="330">+IFERROR(E173/3.974,"")</f>
        <v>490.18621036738801</v>
      </c>
      <c r="T173">
        <f t="shared" ref="T173:T204" si="331">+IFERROR(G173/3.974,"")</f>
        <v>16103.673880221439</v>
      </c>
      <c r="U173">
        <f t="shared" ref="U173:U204" si="332">+IFERROR(I173/3.974,"")</f>
        <v>6048.8173125314543</v>
      </c>
      <c r="V173" s="4">
        <v>321482</v>
      </c>
      <c r="W173">
        <f t="shared" ref="W173:W204" si="333">V173-V172</f>
        <v>4326</v>
      </c>
      <c r="X173">
        <f t="shared" ref="X173:X204" si="334">IFERROR(W173-W172,0)</f>
        <v>512</v>
      </c>
      <c r="Y173" s="20">
        <f t="shared" ref="Y173:Y204" si="335">IFERROR(V173/3.974,0)</f>
        <v>80896.326119778561</v>
      </c>
      <c r="Z173" s="4">
        <v>227952</v>
      </c>
      <c r="AA173">
        <f t="shared" ref="AA173:AA204" si="336">Z173-Z172</f>
        <v>3805</v>
      </c>
      <c r="AB173" s="17">
        <f t="shared" ref="AB173:AB204" si="337">IFERROR(Z173/V173,0)</f>
        <v>0.70906613745093039</v>
      </c>
      <c r="AC173" s="16">
        <f t="shared" ref="AC173:AC204" si="338">IFERROR(AA173-AA172,0)</f>
        <v>894</v>
      </c>
      <c r="AD173">
        <f t="shared" ref="AD173:AD204" si="339">V173-Z173</f>
        <v>93530</v>
      </c>
      <c r="AE173">
        <f t="shared" ref="AE173:AE204" si="340">AD173-AD172</f>
        <v>521</v>
      </c>
      <c r="AF173" s="17">
        <f t="shared" ref="AF173:AF204" si="341">IFERROR(AD173/V173,0)</f>
        <v>0.29093386254906961</v>
      </c>
      <c r="AG173" s="16">
        <f t="shared" ref="AG173:AG204" si="342">IFERROR(AE173-AE172,0)</f>
        <v>-382</v>
      </c>
      <c r="AH173" s="20">
        <f t="shared" ref="AH173:AH204" si="343">IFERROR(AE173/W173,0)</f>
        <v>0.12043458159963015</v>
      </c>
      <c r="AI173" s="20">
        <f t="shared" ref="AI173:AI204" si="344">IFERROR(AD173/3.974,0)</f>
        <v>23535.480624056367</v>
      </c>
      <c r="AJ173" s="4">
        <v>22105</v>
      </c>
      <c r="AK173">
        <f t="shared" ref="AK173:AK204" si="345">AJ173-AJ172</f>
        <v>510</v>
      </c>
      <c r="AL173">
        <f t="shared" ref="AL173:AL204" si="346">IFERROR(AJ173/AJ172,0)-1</f>
        <v>2.3616577911553582E-2</v>
      </c>
      <c r="AM173" s="20">
        <f t="shared" ref="AM173:AM204" si="347">IFERROR(AJ173/3.974,0)</f>
        <v>5562.4056366381474</v>
      </c>
      <c r="AN173" s="20">
        <f t="shared" ref="AN173:AN204" si="348">IFERROR(AJ173/C173," ")</f>
        <v>0.24566024315974305</v>
      </c>
      <c r="AO173" s="4">
        <v>421</v>
      </c>
      <c r="AP173">
        <f t="shared" si="320"/>
        <v>0</v>
      </c>
      <c r="AQ173">
        <f t="shared" ref="AQ173:AQ204" si="349">IFERROR(AO173/AO172,0)-1</f>
        <v>0</v>
      </c>
      <c r="AR173" s="20">
        <f t="shared" ref="AR173:AR204" si="350">IFERROR(AO173/3.974,0)</f>
        <v>105.93860090588826</v>
      </c>
      <c r="AS173" s="4">
        <v>1355</v>
      </c>
      <c r="AT173">
        <f t="shared" ref="AT173:AT204" si="351">AS173-AS172</f>
        <v>-26</v>
      </c>
      <c r="AU173">
        <f t="shared" ref="AU173:AU204" si="352">IFERROR(AS173/AS172,0)-1</f>
        <v>-1.8826937002172306E-2</v>
      </c>
      <c r="AV173" s="20">
        <f t="shared" ref="AV173:AV204" si="353">IFERROR(AS173/3.974,0)</f>
        <v>340.96628082536483</v>
      </c>
      <c r="AW173" s="30">
        <f t="shared" ref="AW173:AW204" si="354">IFERROR(AS173/C173," ")</f>
        <v>1.5058567269009357E-2</v>
      </c>
      <c r="AX173" s="4">
        <v>157</v>
      </c>
      <c r="AY173">
        <f t="shared" ref="AY173:AY204" si="355">AX173-AX172</f>
        <v>0</v>
      </c>
      <c r="AZ173">
        <f t="shared" ref="AZ173:AZ204" si="356">IFERROR(AX173/AX172,0)-1</f>
        <v>0</v>
      </c>
      <c r="BA173" s="20">
        <f t="shared" ref="BA173:BA204" si="357">IFERROR(AX173/3.974,0)</f>
        <v>39.506794162053346</v>
      </c>
      <c r="BB173" s="30">
        <f t="shared" ref="BB173:BB204" si="358">IFERROR(AX173/C173," ")</f>
        <v>1.7447934031250695E-3</v>
      </c>
      <c r="BC173" s="16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16">
        <f t="shared" ref="BD173:BD204" si="359">IFERROR(BC173-BC172,0)</f>
        <v>484</v>
      </c>
      <c r="BE173" s="30">
        <f t="shared" ref="BE173:BE204" si="360">IFERROR(BC173/BC172,0)-1</f>
        <v>2.0548526789504917E-2</v>
      </c>
      <c r="BF173" s="20">
        <f t="shared" ref="BF173:BF204" si="361">IFERROR(BC173/3.974,0)</f>
        <v>6048.8173125314543</v>
      </c>
      <c r="BG173" s="20">
        <f t="shared" ref="BG173:BG204" si="362">IFERROR(BC173/C173," ")</f>
        <v>0.26714231735235938</v>
      </c>
      <c r="BH173" s="26">
        <v>12469</v>
      </c>
      <c r="BI173">
        <f t="shared" ref="BI173:BI204" si="363">IFERROR((BH173-BH172), 0)</f>
        <v>231</v>
      </c>
      <c r="BJ173" s="4">
        <v>37439</v>
      </c>
      <c r="BK173">
        <f t="shared" ref="BK173:BK204" si="364">IFERROR((BJ173-BJ172),0)</f>
        <v>402</v>
      </c>
      <c r="BL173" s="4">
        <v>27543</v>
      </c>
      <c r="BM173">
        <f t="shared" ref="BM173:BM204" si="365">IFERROR((BL173-BL172),0)</f>
        <v>126</v>
      </c>
      <c r="BN173" s="4">
        <v>10249</v>
      </c>
      <c r="BO173">
        <f t="shared" ref="BO173:BO204" si="366">IFERROR((BN173-BN172),0)</f>
        <v>141</v>
      </c>
      <c r="BP173" s="4">
        <v>2282</v>
      </c>
      <c r="BQ173">
        <f t="shared" ref="BQ173:BQ204" si="367">IFERROR((BP173-BP172),0)</f>
        <v>0</v>
      </c>
      <c r="BR173" s="8">
        <v>19</v>
      </c>
      <c r="BS173" s="15">
        <f t="shared" ref="BS173:BS204" si="368">IFERROR((BR173-BR172),0)</f>
        <v>0</v>
      </c>
      <c r="BT173" s="8">
        <v>100</v>
      </c>
      <c r="BU173" s="15">
        <f t="shared" ref="BU173:BU204" si="369">IFERROR((BT173-BT172),0)</f>
        <v>0</v>
      </c>
      <c r="BV173" s="8">
        <v>426</v>
      </c>
      <c r="BW173" s="15">
        <f t="shared" ref="BW173:BW204" si="370">IFERROR((BV173-BV172),0)</f>
        <v>3</v>
      </c>
      <c r="BX173" s="8">
        <v>920</v>
      </c>
      <c r="BY173" s="15">
        <f t="shared" ref="BY173:BY204" si="371">IFERROR((BX173-BX172),0)</f>
        <v>8</v>
      </c>
      <c r="BZ173" s="13">
        <v>483</v>
      </c>
      <c r="CA173" s="16">
        <f t="shared" ref="CA173:CA204" si="372">IFERROR((BZ173-BZ172),0)</f>
        <v>5</v>
      </c>
    </row>
    <row r="174" spans="1:79">
      <c r="A174" s="1">
        <v>44071</v>
      </c>
      <c r="B174">
        <v>44071</v>
      </c>
      <c r="C174" s="4">
        <v>90624</v>
      </c>
      <c r="D174">
        <f t="shared" si="321"/>
        <v>642</v>
      </c>
      <c r="E174" s="4">
        <v>1966</v>
      </c>
      <c r="F174">
        <f t="shared" si="299"/>
        <v>18</v>
      </c>
      <c r="G174" s="4">
        <v>64602</v>
      </c>
      <c r="H174">
        <f t="shared" si="322"/>
        <v>606</v>
      </c>
      <c r="I174">
        <f t="shared" si="319"/>
        <v>24056</v>
      </c>
      <c r="J174">
        <f t="shared" si="318"/>
        <v>18</v>
      </c>
      <c r="K174">
        <f t="shared" si="323"/>
        <v>2.1694032485875706E-2</v>
      </c>
      <c r="L174">
        <f t="shared" si="324"/>
        <v>0.71285752118644063</v>
      </c>
      <c r="M174">
        <f t="shared" si="325"/>
        <v>0.26544844632768361</v>
      </c>
      <c r="N174">
        <f t="shared" si="326"/>
        <v>7.0842161016949155E-3</v>
      </c>
      <c r="O174">
        <f t="shared" si="300"/>
        <v>9.1556459816887082E-3</v>
      </c>
      <c r="P174">
        <f t="shared" si="327"/>
        <v>9.3805145351537108E-3</v>
      </c>
      <c r="Q174">
        <f t="shared" si="328"/>
        <v>7.4825407382773533E-4</v>
      </c>
      <c r="R174">
        <f t="shared" si="329"/>
        <v>22804.22747861097</v>
      </c>
      <c r="S174">
        <f t="shared" si="330"/>
        <v>494.71565173628585</v>
      </c>
      <c r="T174">
        <f t="shared" si="331"/>
        <v>16256.165072974332</v>
      </c>
      <c r="U174">
        <f t="shared" si="332"/>
        <v>6053.3467539003523</v>
      </c>
      <c r="V174" s="4">
        <v>326597</v>
      </c>
      <c r="W174">
        <f t="shared" si="333"/>
        <v>5115</v>
      </c>
      <c r="X174">
        <f t="shared" si="334"/>
        <v>789</v>
      </c>
      <c r="Y174" s="20">
        <f t="shared" si="335"/>
        <v>82183.442375440354</v>
      </c>
      <c r="Z174" s="4">
        <v>232425</v>
      </c>
      <c r="AA174">
        <f t="shared" si="336"/>
        <v>4473</v>
      </c>
      <c r="AB174" s="17">
        <f t="shared" si="337"/>
        <v>0.71165687376185327</v>
      </c>
      <c r="AC174" s="16">
        <f t="shared" si="338"/>
        <v>668</v>
      </c>
      <c r="AD174">
        <f t="shared" si="339"/>
        <v>94172</v>
      </c>
      <c r="AE174">
        <f t="shared" si="340"/>
        <v>642</v>
      </c>
      <c r="AF174" s="17">
        <f t="shared" si="341"/>
        <v>0.28834312623814673</v>
      </c>
      <c r="AG174" s="16">
        <f t="shared" si="342"/>
        <v>121</v>
      </c>
      <c r="AH174" s="20">
        <f t="shared" si="343"/>
        <v>0.12551319648093842</v>
      </c>
      <c r="AI174" s="20">
        <f t="shared" si="344"/>
        <v>23697.030699547056</v>
      </c>
      <c r="AJ174" s="4">
        <v>22131</v>
      </c>
      <c r="AK174">
        <f t="shared" si="345"/>
        <v>26</v>
      </c>
      <c r="AL174">
        <f t="shared" si="346"/>
        <v>1.176204478624765E-3</v>
      </c>
      <c r="AM174" s="20">
        <f t="shared" si="347"/>
        <v>5568.9481630598893</v>
      </c>
      <c r="AN174" s="20">
        <f t="shared" si="348"/>
        <v>0.24420683262711865</v>
      </c>
      <c r="AO174" s="4">
        <v>425</v>
      </c>
      <c r="AP174">
        <f t="shared" si="320"/>
        <v>4</v>
      </c>
      <c r="AQ174">
        <f t="shared" si="349"/>
        <v>9.5011876484560887E-3</v>
      </c>
      <c r="AR174" s="20">
        <f t="shared" si="350"/>
        <v>106.94514343231</v>
      </c>
      <c r="AS174" s="4">
        <v>1346</v>
      </c>
      <c r="AT174">
        <f t="shared" si="351"/>
        <v>-9</v>
      </c>
      <c r="AU174">
        <f t="shared" si="352"/>
        <v>-6.6420664206642277E-3</v>
      </c>
      <c r="AV174" s="20">
        <f t="shared" si="353"/>
        <v>338.70156014091594</v>
      </c>
      <c r="AW174" s="30">
        <f t="shared" si="354"/>
        <v>1.4852577683615819E-2</v>
      </c>
      <c r="AX174" s="4">
        <v>154</v>
      </c>
      <c r="AY174">
        <f t="shared" si="355"/>
        <v>-3</v>
      </c>
      <c r="AZ174">
        <f t="shared" si="356"/>
        <v>-1.9108280254777066E-2</v>
      </c>
      <c r="BA174" s="20">
        <f t="shared" si="357"/>
        <v>38.751887267237038</v>
      </c>
      <c r="BB174" s="30">
        <f t="shared" si="358"/>
        <v>1.6993290960451977E-3</v>
      </c>
      <c r="BC174" s="16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16">
        <f t="shared" si="359"/>
        <v>18</v>
      </c>
      <c r="BE174" s="30">
        <f t="shared" si="360"/>
        <v>7.4881437723606226E-4</v>
      </c>
      <c r="BF174" s="20">
        <f t="shared" si="361"/>
        <v>6053.3467539003523</v>
      </c>
      <c r="BG174" s="20">
        <f t="shared" si="362"/>
        <v>0.26544844632768361</v>
      </c>
      <c r="BH174" s="26">
        <v>12473</v>
      </c>
      <c r="BI174">
        <f t="shared" si="363"/>
        <v>4</v>
      </c>
      <c r="BJ174" s="4">
        <v>37850</v>
      </c>
      <c r="BK174">
        <f t="shared" si="364"/>
        <v>411</v>
      </c>
      <c r="BL174" s="4">
        <v>27765</v>
      </c>
      <c r="BM174">
        <f t="shared" si="365"/>
        <v>222</v>
      </c>
      <c r="BN174" s="4">
        <v>10249</v>
      </c>
      <c r="BO174">
        <f t="shared" si="366"/>
        <v>0</v>
      </c>
      <c r="BP174" s="4">
        <v>2287</v>
      </c>
      <c r="BQ174">
        <f t="shared" si="367"/>
        <v>5</v>
      </c>
      <c r="BR174" s="8">
        <v>19</v>
      </c>
      <c r="BS174" s="15">
        <f t="shared" si="368"/>
        <v>0</v>
      </c>
      <c r="BT174" s="8">
        <v>102</v>
      </c>
      <c r="BU174" s="15">
        <f t="shared" si="369"/>
        <v>2</v>
      </c>
      <c r="BV174" s="8">
        <v>432</v>
      </c>
      <c r="BW174" s="15">
        <f t="shared" si="370"/>
        <v>6</v>
      </c>
      <c r="BX174" s="8">
        <v>926</v>
      </c>
      <c r="BY174" s="15">
        <f t="shared" si="371"/>
        <v>6</v>
      </c>
      <c r="BZ174" s="13">
        <v>487</v>
      </c>
      <c r="CA174" s="16">
        <f t="shared" si="372"/>
        <v>4</v>
      </c>
    </row>
    <row r="175" spans="1:79">
      <c r="A175" s="1">
        <v>44072</v>
      </c>
      <c r="B175">
        <v>44072</v>
      </c>
      <c r="C175" s="4">
        <v>91337</v>
      </c>
      <c r="D175">
        <f t="shared" si="321"/>
        <v>713</v>
      </c>
      <c r="E175" s="4">
        <v>1983</v>
      </c>
      <c r="F175">
        <f t="shared" si="299"/>
        <v>17</v>
      </c>
      <c r="G175" s="4">
        <v>65119</v>
      </c>
      <c r="H175">
        <f t="shared" si="322"/>
        <v>517</v>
      </c>
      <c r="I175">
        <f t="shared" si="319"/>
        <v>24235</v>
      </c>
      <c r="J175">
        <f t="shared" si="318"/>
        <v>179</v>
      </c>
      <c r="K175">
        <f t="shared" si="323"/>
        <v>2.1710807230366665E-2</v>
      </c>
      <c r="L175">
        <f t="shared" si="324"/>
        <v>0.71295312961888391</v>
      </c>
      <c r="M175">
        <f t="shared" si="325"/>
        <v>0.26533606315074942</v>
      </c>
      <c r="N175">
        <f t="shared" si="326"/>
        <v>7.8062559532281551E-3</v>
      </c>
      <c r="O175">
        <f t="shared" si="300"/>
        <v>8.5728693898134145E-3</v>
      </c>
      <c r="P175">
        <f t="shared" si="327"/>
        <v>7.9393111073572994E-3</v>
      </c>
      <c r="Q175">
        <f t="shared" si="328"/>
        <v>7.3860119661646375E-3</v>
      </c>
      <c r="R175">
        <f t="shared" si="329"/>
        <v>22983.643683945647</v>
      </c>
      <c r="S175">
        <f t="shared" si="330"/>
        <v>498.99345747357825</v>
      </c>
      <c r="T175">
        <f t="shared" si="331"/>
        <v>16386.260694514342</v>
      </c>
      <c r="U175">
        <f t="shared" si="332"/>
        <v>6098.389531957725</v>
      </c>
      <c r="V175" s="4">
        <v>331383</v>
      </c>
      <c r="W175">
        <f t="shared" si="333"/>
        <v>4786</v>
      </c>
      <c r="X175">
        <f t="shared" si="334"/>
        <v>-329</v>
      </c>
      <c r="Y175" s="20">
        <f t="shared" si="335"/>
        <v>83387.770508303976</v>
      </c>
      <c r="Z175" s="4">
        <v>236498</v>
      </c>
      <c r="AA175">
        <f t="shared" si="336"/>
        <v>4073</v>
      </c>
      <c r="AB175" s="17">
        <f t="shared" si="337"/>
        <v>0.71366968130531738</v>
      </c>
      <c r="AC175" s="16">
        <f t="shared" si="338"/>
        <v>-400</v>
      </c>
      <c r="AD175">
        <f t="shared" si="339"/>
        <v>94885</v>
      </c>
      <c r="AE175">
        <f t="shared" si="340"/>
        <v>713</v>
      </c>
      <c r="AF175" s="17">
        <f t="shared" si="341"/>
        <v>0.28633031869468256</v>
      </c>
      <c r="AG175" s="16">
        <f t="shared" si="342"/>
        <v>71</v>
      </c>
      <c r="AH175" s="20">
        <f t="shared" si="343"/>
        <v>0.14897618052653572</v>
      </c>
      <c r="AI175" s="20">
        <f t="shared" si="344"/>
        <v>23876.44690488173</v>
      </c>
      <c r="AJ175" s="4">
        <v>22352</v>
      </c>
      <c r="AK175">
        <f t="shared" si="345"/>
        <v>221</v>
      </c>
      <c r="AL175">
        <f t="shared" si="346"/>
        <v>9.9859924992091731E-3</v>
      </c>
      <c r="AM175" s="20">
        <f t="shared" si="347"/>
        <v>5624.5596376446902</v>
      </c>
      <c r="AN175" s="20">
        <f t="shared" si="348"/>
        <v>0.24472010247763776</v>
      </c>
      <c r="AO175" s="4">
        <v>414</v>
      </c>
      <c r="AP175">
        <f t="shared" si="320"/>
        <v>-11</v>
      </c>
      <c r="AQ175">
        <f t="shared" si="349"/>
        <v>-2.5882352941176467E-2</v>
      </c>
      <c r="AR175" s="20">
        <f t="shared" si="350"/>
        <v>104.17715148465022</v>
      </c>
      <c r="AS175" s="4">
        <v>1314</v>
      </c>
      <c r="AT175">
        <f t="shared" si="351"/>
        <v>-32</v>
      </c>
      <c r="AU175">
        <f t="shared" si="352"/>
        <v>-2.3774145616641928E-2</v>
      </c>
      <c r="AV175" s="20">
        <f t="shared" si="353"/>
        <v>330.64921992954203</v>
      </c>
      <c r="AW175" s="30">
        <f t="shared" si="354"/>
        <v>1.4386283762330709E-2</v>
      </c>
      <c r="AX175" s="4">
        <v>155</v>
      </c>
      <c r="AY175">
        <f t="shared" si="355"/>
        <v>1</v>
      </c>
      <c r="AZ175">
        <f t="shared" si="356"/>
        <v>6.4935064935065512E-3</v>
      </c>
      <c r="BA175" s="20">
        <f t="shared" si="357"/>
        <v>39.003522898842476</v>
      </c>
      <c r="BB175" s="30">
        <f t="shared" si="358"/>
        <v>1.697012163745251E-3</v>
      </c>
      <c r="BC175" s="16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16">
        <f t="shared" si="359"/>
        <v>179</v>
      </c>
      <c r="BE175" s="30">
        <f t="shared" si="360"/>
        <v>7.4409710675091834E-3</v>
      </c>
      <c r="BF175" s="20">
        <f t="shared" si="361"/>
        <v>6098.389531957725</v>
      </c>
      <c r="BG175" s="20">
        <f t="shared" si="362"/>
        <v>0.26533606315074942</v>
      </c>
      <c r="BH175" s="26">
        <v>12647</v>
      </c>
      <c r="BI175">
        <f t="shared" si="363"/>
        <v>174</v>
      </c>
      <c r="BJ175" s="4">
        <v>38055</v>
      </c>
      <c r="BK175">
        <f t="shared" si="364"/>
        <v>205</v>
      </c>
      <c r="BL175" s="4">
        <v>28043</v>
      </c>
      <c r="BM175">
        <f t="shared" si="365"/>
        <v>278</v>
      </c>
      <c r="BN175" s="4">
        <v>10302</v>
      </c>
      <c r="BO175">
        <f t="shared" si="366"/>
        <v>53</v>
      </c>
      <c r="BP175" s="4">
        <v>2290</v>
      </c>
      <c r="BQ175">
        <f t="shared" si="367"/>
        <v>3</v>
      </c>
      <c r="BR175" s="8">
        <v>20</v>
      </c>
      <c r="BS175" s="15">
        <f t="shared" si="368"/>
        <v>1</v>
      </c>
      <c r="BT175" s="8">
        <v>102</v>
      </c>
      <c r="BU175" s="15">
        <f t="shared" si="369"/>
        <v>0</v>
      </c>
      <c r="BV175" s="8">
        <v>433</v>
      </c>
      <c r="BW175" s="15">
        <f t="shared" si="370"/>
        <v>1</v>
      </c>
      <c r="BX175" s="8">
        <v>936</v>
      </c>
      <c r="BY175" s="15">
        <f t="shared" si="371"/>
        <v>10</v>
      </c>
      <c r="BZ175" s="13">
        <v>492</v>
      </c>
      <c r="CA175" s="16">
        <f t="shared" si="372"/>
        <v>5</v>
      </c>
    </row>
    <row r="176" spans="1:79">
      <c r="A176" s="1">
        <v>44073</v>
      </c>
      <c r="B176">
        <v>44073</v>
      </c>
      <c r="C176" s="4">
        <v>92065</v>
      </c>
      <c r="D176">
        <f t="shared" si="321"/>
        <v>728</v>
      </c>
      <c r="E176" s="4">
        <v>1995</v>
      </c>
      <c r="F176">
        <f t="shared" si="299"/>
        <v>12</v>
      </c>
      <c r="G176" s="4">
        <v>65747</v>
      </c>
      <c r="H176">
        <f t="shared" si="322"/>
        <v>628</v>
      </c>
      <c r="I176">
        <f t="shared" si="319"/>
        <v>24323</v>
      </c>
      <c r="J176">
        <f t="shared" si="318"/>
        <v>88</v>
      </c>
      <c r="K176">
        <f t="shared" si="323"/>
        <v>2.166947265518927E-2</v>
      </c>
      <c r="L176">
        <f t="shared" si="324"/>
        <v>0.71413675120838538</v>
      </c>
      <c r="M176">
        <f t="shared" si="325"/>
        <v>0.26419377613642536</v>
      </c>
      <c r="N176">
        <f t="shared" si="326"/>
        <v>7.9074566882094167E-3</v>
      </c>
      <c r="O176">
        <f t="shared" si="300"/>
        <v>6.0150375939849628E-3</v>
      </c>
      <c r="P176">
        <f t="shared" si="327"/>
        <v>9.5517666205302137E-3</v>
      </c>
      <c r="Q176">
        <f t="shared" si="328"/>
        <v>3.6179747564034043E-3</v>
      </c>
      <c r="R176">
        <f t="shared" si="329"/>
        <v>23166.834423754404</v>
      </c>
      <c r="S176">
        <f t="shared" si="330"/>
        <v>502.01308505284345</v>
      </c>
      <c r="T176">
        <f t="shared" si="331"/>
        <v>16544.287871162556</v>
      </c>
      <c r="U176">
        <f t="shared" si="332"/>
        <v>6120.5334675390031</v>
      </c>
      <c r="V176" s="4">
        <v>334297</v>
      </c>
      <c r="W176">
        <f t="shared" si="333"/>
        <v>2914</v>
      </c>
      <c r="X176">
        <f t="shared" si="334"/>
        <v>-1872</v>
      </c>
      <c r="Y176" s="20">
        <f t="shared" si="335"/>
        <v>84121.036738802213</v>
      </c>
      <c r="Z176" s="4">
        <v>238684</v>
      </c>
      <c r="AA176">
        <f t="shared" si="336"/>
        <v>2186</v>
      </c>
      <c r="AB176" s="17">
        <f t="shared" si="337"/>
        <v>0.71398786109357848</v>
      </c>
      <c r="AC176" s="16">
        <f t="shared" si="338"/>
        <v>-1887</v>
      </c>
      <c r="AD176">
        <f t="shared" si="339"/>
        <v>95613</v>
      </c>
      <c r="AE176">
        <f t="shared" si="340"/>
        <v>728</v>
      </c>
      <c r="AF176" s="17">
        <f t="shared" si="341"/>
        <v>0.28601213890642152</v>
      </c>
      <c r="AG176" s="16">
        <f t="shared" si="342"/>
        <v>15</v>
      </c>
      <c r="AH176" s="20">
        <f t="shared" si="343"/>
        <v>0.24982841455044613</v>
      </c>
      <c r="AI176" s="20">
        <f t="shared" si="344"/>
        <v>24059.637644690487</v>
      </c>
      <c r="AJ176" s="4">
        <v>22449</v>
      </c>
      <c r="AK176">
        <f t="shared" si="345"/>
        <v>97</v>
      </c>
      <c r="AL176">
        <f t="shared" si="346"/>
        <v>4.3396564065856236E-3</v>
      </c>
      <c r="AM176" s="20">
        <f t="shared" si="347"/>
        <v>5648.9682939104177</v>
      </c>
      <c r="AN176" s="20">
        <f t="shared" si="348"/>
        <v>0.24383859229891924</v>
      </c>
      <c r="AO176" s="4">
        <v>410</v>
      </c>
      <c r="AP176">
        <f t="shared" si="320"/>
        <v>-4</v>
      </c>
      <c r="AQ176">
        <f t="shared" si="349"/>
        <v>-9.6618357487923134E-3</v>
      </c>
      <c r="AR176" s="20">
        <f t="shared" si="350"/>
        <v>103.17060895822848</v>
      </c>
      <c r="AS176" s="4">
        <v>1307</v>
      </c>
      <c r="AT176">
        <f t="shared" si="351"/>
        <v>-7</v>
      </c>
      <c r="AU176">
        <f t="shared" si="352"/>
        <v>-5.3272450532724225E-3</v>
      </c>
      <c r="AV176" s="20">
        <f t="shared" si="353"/>
        <v>328.88777050830396</v>
      </c>
      <c r="AW176" s="30">
        <f t="shared" si="354"/>
        <v>1.419649160918916E-2</v>
      </c>
      <c r="AX176" s="4">
        <v>157</v>
      </c>
      <c r="AY176">
        <f t="shared" si="355"/>
        <v>2</v>
      </c>
      <c r="AZ176">
        <f t="shared" si="356"/>
        <v>1.2903225806451646E-2</v>
      </c>
      <c r="BA176" s="20">
        <f t="shared" si="357"/>
        <v>39.506794162053346</v>
      </c>
      <c r="BB176" s="30">
        <f t="shared" si="358"/>
        <v>1.7053168956715364E-3</v>
      </c>
      <c r="BC176" s="16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16">
        <f t="shared" si="359"/>
        <v>88</v>
      </c>
      <c r="BE176" s="30">
        <f t="shared" si="360"/>
        <v>3.6311120280585474E-3</v>
      </c>
      <c r="BF176" s="20">
        <f t="shared" si="361"/>
        <v>6120.5334675390031</v>
      </c>
      <c r="BG176" s="20">
        <f t="shared" si="362"/>
        <v>0.26419377613642536</v>
      </c>
      <c r="BH176" s="26">
        <v>12801</v>
      </c>
      <c r="BI176">
        <f t="shared" si="363"/>
        <v>154</v>
      </c>
      <c r="BJ176" s="4">
        <v>38316</v>
      </c>
      <c r="BK176">
        <f t="shared" si="364"/>
        <v>261</v>
      </c>
      <c r="BL176" s="4">
        <v>28256</v>
      </c>
      <c r="BM176">
        <f t="shared" si="365"/>
        <v>213</v>
      </c>
      <c r="BN176" s="4">
        <v>10397</v>
      </c>
      <c r="BO176">
        <f t="shared" si="366"/>
        <v>95</v>
      </c>
      <c r="BP176" s="4">
        <v>2295</v>
      </c>
      <c r="BQ176">
        <f t="shared" si="367"/>
        <v>5</v>
      </c>
      <c r="BR176" s="8">
        <v>20</v>
      </c>
      <c r="BS176" s="15">
        <f t="shared" si="368"/>
        <v>0</v>
      </c>
      <c r="BT176" s="8">
        <v>103</v>
      </c>
      <c r="BU176" s="15">
        <f t="shared" si="369"/>
        <v>1</v>
      </c>
      <c r="BV176" s="8">
        <v>437</v>
      </c>
      <c r="BW176" s="15">
        <f t="shared" si="370"/>
        <v>4</v>
      </c>
      <c r="BX176" s="8">
        <v>940</v>
      </c>
      <c r="BY176" s="15">
        <f t="shared" si="371"/>
        <v>4</v>
      </c>
      <c r="BZ176" s="13">
        <v>495</v>
      </c>
      <c r="CA176" s="16">
        <f t="shared" si="372"/>
        <v>3</v>
      </c>
    </row>
    <row r="177" spans="1:79">
      <c r="A177" s="1">
        <v>44074</v>
      </c>
      <c r="B177">
        <v>44074</v>
      </c>
      <c r="C177" s="4">
        <v>92982</v>
      </c>
      <c r="D177">
        <f t="shared" si="321"/>
        <v>917</v>
      </c>
      <c r="E177" s="4">
        <v>2002</v>
      </c>
      <c r="F177">
        <f t="shared" si="299"/>
        <v>7</v>
      </c>
      <c r="G177" s="4">
        <v>66173</v>
      </c>
      <c r="H177">
        <f t="shared" si="322"/>
        <v>426</v>
      </c>
      <c r="I177">
        <f t="shared" si="319"/>
        <v>24807</v>
      </c>
      <c r="J177">
        <f t="shared" si="318"/>
        <v>484</v>
      </c>
      <c r="K177">
        <f t="shared" si="323"/>
        <v>2.1531049020240476E-2</v>
      </c>
      <c r="L177">
        <f t="shared" si="324"/>
        <v>0.71167537803015635</v>
      </c>
      <c r="M177">
        <f t="shared" si="325"/>
        <v>0.26679357294960315</v>
      </c>
      <c r="N177">
        <f t="shared" si="326"/>
        <v>9.8621238519283304E-3</v>
      </c>
      <c r="O177">
        <f t="shared" si="300"/>
        <v>3.4965034965034965E-3</v>
      </c>
      <c r="P177">
        <f t="shared" si="327"/>
        <v>6.4376709534100006E-3</v>
      </c>
      <c r="Q177">
        <f t="shared" si="328"/>
        <v>1.9510622001854314E-2</v>
      </c>
      <c r="R177">
        <f t="shared" si="329"/>
        <v>23397.584297936588</v>
      </c>
      <c r="S177">
        <f t="shared" si="330"/>
        <v>503.77453447408152</v>
      </c>
      <c r="T177">
        <f t="shared" si="331"/>
        <v>16651.48465022647</v>
      </c>
      <c r="U177">
        <f t="shared" si="332"/>
        <v>6242.3251132360338</v>
      </c>
      <c r="V177" s="4">
        <v>339893</v>
      </c>
      <c r="W177">
        <f t="shared" si="333"/>
        <v>5596</v>
      </c>
      <c r="X177">
        <f t="shared" si="334"/>
        <v>2682</v>
      </c>
      <c r="Y177" s="20">
        <f t="shared" si="335"/>
        <v>85529.189733266219</v>
      </c>
      <c r="Z177" s="4">
        <v>243363</v>
      </c>
      <c r="AA177">
        <f t="shared" si="336"/>
        <v>4679</v>
      </c>
      <c r="AB177" s="17">
        <f t="shared" si="337"/>
        <v>0.71599885846428135</v>
      </c>
      <c r="AC177" s="16">
        <f t="shared" si="338"/>
        <v>2493</v>
      </c>
      <c r="AD177">
        <f t="shared" si="339"/>
        <v>96530</v>
      </c>
      <c r="AE177">
        <f t="shared" si="340"/>
        <v>917</v>
      </c>
      <c r="AF177" s="17">
        <f t="shared" si="341"/>
        <v>0.28400114153571859</v>
      </c>
      <c r="AG177" s="16">
        <f t="shared" si="342"/>
        <v>189</v>
      </c>
      <c r="AH177" s="20">
        <f t="shared" si="343"/>
        <v>0.16386704789135095</v>
      </c>
      <c r="AI177" s="20">
        <f t="shared" si="344"/>
        <v>24290.387518872671</v>
      </c>
      <c r="AJ177" s="4">
        <v>22900</v>
      </c>
      <c r="AK177">
        <f t="shared" si="345"/>
        <v>451</v>
      </c>
      <c r="AL177">
        <f t="shared" si="346"/>
        <v>2.0089981736380214E-2</v>
      </c>
      <c r="AM177" s="20">
        <f t="shared" si="347"/>
        <v>5762.4559637644688</v>
      </c>
      <c r="AN177" s="20">
        <f t="shared" si="348"/>
        <v>0.24628422705469877</v>
      </c>
      <c r="AO177" s="4">
        <v>419</v>
      </c>
      <c r="AP177">
        <f t="shared" si="320"/>
        <v>9</v>
      </c>
      <c r="AQ177">
        <f t="shared" si="349"/>
        <v>2.1951219512195141E-2</v>
      </c>
      <c r="AR177" s="20">
        <f t="shared" si="350"/>
        <v>105.4353296426774</v>
      </c>
      <c r="AS177" s="4">
        <v>1320</v>
      </c>
      <c r="AT177">
        <f t="shared" si="351"/>
        <v>13</v>
      </c>
      <c r="AU177">
        <f t="shared" si="352"/>
        <v>9.9464422341239977E-3</v>
      </c>
      <c r="AV177" s="20">
        <f t="shared" si="353"/>
        <v>332.1590337191746</v>
      </c>
      <c r="AW177" s="30">
        <f t="shared" si="354"/>
        <v>1.4196296057301412E-2</v>
      </c>
      <c r="AX177" s="4">
        <v>168</v>
      </c>
      <c r="AY177">
        <f t="shared" si="355"/>
        <v>11</v>
      </c>
      <c r="AZ177">
        <f t="shared" si="356"/>
        <v>7.0063694267515908E-2</v>
      </c>
      <c r="BA177" s="20">
        <f t="shared" si="357"/>
        <v>42.274786109713133</v>
      </c>
      <c r="BB177" s="30">
        <f t="shared" si="358"/>
        <v>1.8068013163838163E-3</v>
      </c>
      <c r="BC177" s="16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16">
        <f t="shared" si="359"/>
        <v>484</v>
      </c>
      <c r="BE177" s="30">
        <f t="shared" si="360"/>
        <v>1.9898861160218662E-2</v>
      </c>
      <c r="BF177" s="20">
        <f t="shared" si="361"/>
        <v>6242.3251132360338</v>
      </c>
      <c r="BG177" s="20">
        <f t="shared" si="362"/>
        <v>0.26679357294960315</v>
      </c>
      <c r="BH177" s="26">
        <v>13048</v>
      </c>
      <c r="BI177">
        <f t="shared" si="363"/>
        <v>247</v>
      </c>
      <c r="BJ177" s="4">
        <v>38907</v>
      </c>
      <c r="BK177">
        <f t="shared" si="364"/>
        <v>591</v>
      </c>
      <c r="BL177" s="4">
        <v>28254</v>
      </c>
      <c r="BM177">
        <f t="shared" si="365"/>
        <v>-2</v>
      </c>
      <c r="BN177" s="4">
        <v>10475</v>
      </c>
      <c r="BO177">
        <f t="shared" si="366"/>
        <v>78</v>
      </c>
      <c r="BP177" s="4">
        <v>2298</v>
      </c>
      <c r="BQ177">
        <f t="shared" si="367"/>
        <v>3</v>
      </c>
      <c r="BR177" s="8">
        <v>20</v>
      </c>
      <c r="BS177" s="15">
        <f t="shared" si="368"/>
        <v>0</v>
      </c>
      <c r="BT177" s="8">
        <v>104</v>
      </c>
      <c r="BU177" s="15">
        <f t="shared" si="369"/>
        <v>1</v>
      </c>
      <c r="BV177" s="8">
        <v>439</v>
      </c>
      <c r="BW177" s="15">
        <f t="shared" si="370"/>
        <v>2</v>
      </c>
      <c r="BX177" s="8">
        <v>944</v>
      </c>
      <c r="BY177" s="15">
        <f t="shared" si="371"/>
        <v>4</v>
      </c>
      <c r="BZ177" s="13">
        <v>495</v>
      </c>
      <c r="CA177" s="16">
        <f t="shared" si="372"/>
        <v>0</v>
      </c>
    </row>
    <row r="178" spans="1:79">
      <c r="A178" s="1">
        <v>44075</v>
      </c>
      <c r="B178">
        <v>44075</v>
      </c>
      <c r="C178" s="4">
        <v>93552</v>
      </c>
      <c r="D178">
        <f t="shared" si="321"/>
        <v>570</v>
      </c>
      <c r="E178" s="4">
        <v>2018</v>
      </c>
      <c r="F178">
        <f t="shared" si="299"/>
        <v>16</v>
      </c>
      <c r="G178" s="4">
        <v>66974</v>
      </c>
      <c r="H178">
        <f t="shared" si="322"/>
        <v>801</v>
      </c>
      <c r="I178">
        <f t="shared" si="319"/>
        <v>24560</v>
      </c>
      <c r="J178">
        <f t="shared" si="318"/>
        <v>-247</v>
      </c>
      <c r="K178">
        <f t="shared" si="323"/>
        <v>2.1570891055242004E-2</v>
      </c>
      <c r="L178">
        <f t="shared" si="324"/>
        <v>0.71590131691465708</v>
      </c>
      <c r="M178">
        <f t="shared" si="325"/>
        <v>0.2625277920301009</v>
      </c>
      <c r="N178">
        <f t="shared" si="326"/>
        <v>6.0928681375064138E-3</v>
      </c>
      <c r="O178">
        <f t="shared" si="300"/>
        <v>7.9286422200198214E-3</v>
      </c>
      <c r="P178">
        <f t="shared" si="327"/>
        <v>1.195986502224744E-2</v>
      </c>
      <c r="Q178">
        <f t="shared" si="328"/>
        <v>-1.005700325732899E-2</v>
      </c>
      <c r="R178">
        <f t="shared" si="329"/>
        <v>23541.016607951686</v>
      </c>
      <c r="S178">
        <f t="shared" si="330"/>
        <v>507.80070457976848</v>
      </c>
      <c r="T178">
        <f t="shared" si="331"/>
        <v>16853.044791142423</v>
      </c>
      <c r="U178">
        <f t="shared" si="332"/>
        <v>6180.171112229491</v>
      </c>
      <c r="V178" s="4">
        <v>343407</v>
      </c>
      <c r="W178">
        <f t="shared" si="333"/>
        <v>3514</v>
      </c>
      <c r="X178">
        <f t="shared" si="334"/>
        <v>-2082</v>
      </c>
      <c r="Y178" s="20">
        <f t="shared" si="335"/>
        <v>86413.437342727731</v>
      </c>
      <c r="Z178" s="4">
        <v>246307</v>
      </c>
      <c r="AA178">
        <f t="shared" si="336"/>
        <v>2944</v>
      </c>
      <c r="AB178" s="17">
        <f t="shared" si="337"/>
        <v>0.71724513478176044</v>
      </c>
      <c r="AC178" s="16">
        <f t="shared" si="338"/>
        <v>-1735</v>
      </c>
      <c r="AD178">
        <f t="shared" si="339"/>
        <v>97100</v>
      </c>
      <c r="AE178">
        <f t="shared" si="340"/>
        <v>570</v>
      </c>
      <c r="AF178" s="17">
        <f t="shared" si="341"/>
        <v>0.28275486521823956</v>
      </c>
      <c r="AG178" s="16">
        <f t="shared" si="342"/>
        <v>-347</v>
      </c>
      <c r="AH178" s="20">
        <f t="shared" si="343"/>
        <v>0.16220830961866819</v>
      </c>
      <c r="AI178" s="20">
        <f t="shared" si="344"/>
        <v>24433.819828887768</v>
      </c>
      <c r="AJ178" s="4">
        <v>22705</v>
      </c>
      <c r="AK178">
        <f t="shared" si="345"/>
        <v>-195</v>
      </c>
      <c r="AL178">
        <f t="shared" si="346"/>
        <v>-8.515283842794763E-3</v>
      </c>
      <c r="AM178" s="20">
        <f t="shared" si="347"/>
        <v>5713.3870156014091</v>
      </c>
      <c r="AN178" s="20">
        <f t="shared" si="348"/>
        <v>0.24269924747733881</v>
      </c>
      <c r="AO178" s="4">
        <v>387</v>
      </c>
      <c r="AP178">
        <f t="shared" si="320"/>
        <v>-32</v>
      </c>
      <c r="AQ178">
        <f t="shared" si="349"/>
        <v>-7.6372315035799554E-2</v>
      </c>
      <c r="AR178" s="20">
        <f t="shared" si="350"/>
        <v>97.382989431303471</v>
      </c>
      <c r="AS178" s="4">
        <v>1290</v>
      </c>
      <c r="AT178">
        <f t="shared" si="351"/>
        <v>-30</v>
      </c>
      <c r="AU178">
        <f t="shared" si="352"/>
        <v>-2.2727272727272707E-2</v>
      </c>
      <c r="AV178" s="20">
        <f t="shared" si="353"/>
        <v>324.60996477101156</v>
      </c>
      <c r="AW178" s="30">
        <f t="shared" si="354"/>
        <v>1.3789122626988198E-2</v>
      </c>
      <c r="AX178" s="4">
        <v>168</v>
      </c>
      <c r="AY178">
        <f t="shared" si="355"/>
        <v>0</v>
      </c>
      <c r="AZ178">
        <f t="shared" si="356"/>
        <v>0</v>
      </c>
      <c r="BA178" s="20">
        <f t="shared" si="357"/>
        <v>42.274786109713133</v>
      </c>
      <c r="BB178" s="30">
        <f t="shared" si="358"/>
        <v>1.7957927142124167E-3</v>
      </c>
      <c r="BC178" s="16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16">
        <f t="shared" si="359"/>
        <v>-257</v>
      </c>
      <c r="BE178" s="30">
        <f t="shared" si="360"/>
        <v>-1.035997903817476E-2</v>
      </c>
      <c r="BF178" s="20">
        <f t="shared" si="361"/>
        <v>6177.6547559134369</v>
      </c>
      <c r="BG178" s="20">
        <f t="shared" si="362"/>
        <v>0.26242089960663589</v>
      </c>
      <c r="BH178" s="26">
        <v>13189</v>
      </c>
      <c r="BI178">
        <f t="shared" si="363"/>
        <v>141</v>
      </c>
      <c r="BJ178" s="4">
        <v>38955</v>
      </c>
      <c r="BK178">
        <f t="shared" si="364"/>
        <v>48</v>
      </c>
      <c r="BL178" s="4">
        <v>28545</v>
      </c>
      <c r="BM178">
        <f t="shared" si="365"/>
        <v>291</v>
      </c>
      <c r="BN178" s="4">
        <v>10563</v>
      </c>
      <c r="BO178">
        <f t="shared" si="366"/>
        <v>88</v>
      </c>
      <c r="BP178" s="4">
        <v>2300</v>
      </c>
      <c r="BQ178">
        <f t="shared" si="367"/>
        <v>2</v>
      </c>
      <c r="BR178" s="8">
        <v>20</v>
      </c>
      <c r="BS178" s="15">
        <f t="shared" si="368"/>
        <v>0</v>
      </c>
      <c r="BT178" s="8">
        <v>104</v>
      </c>
      <c r="BU178" s="15">
        <f t="shared" si="369"/>
        <v>0</v>
      </c>
      <c r="BV178" s="8">
        <v>441</v>
      </c>
      <c r="BW178" s="15">
        <f t="shared" si="370"/>
        <v>2</v>
      </c>
      <c r="BX178" s="8">
        <v>955</v>
      </c>
      <c r="BY178" s="15">
        <f t="shared" si="371"/>
        <v>11</v>
      </c>
      <c r="BZ178" s="13">
        <v>498</v>
      </c>
      <c r="CA178" s="16">
        <f t="shared" si="372"/>
        <v>3</v>
      </c>
    </row>
    <row r="179" spans="1:79">
      <c r="A179" s="1">
        <v>44076</v>
      </c>
      <c r="B179">
        <v>44076</v>
      </c>
      <c r="C179" s="4">
        <v>94084</v>
      </c>
      <c r="D179">
        <f t="shared" si="321"/>
        <v>532</v>
      </c>
      <c r="E179" s="4">
        <v>2030</v>
      </c>
      <c r="F179">
        <f t="shared" si="299"/>
        <v>12</v>
      </c>
      <c r="G179" s="4">
        <v>67487</v>
      </c>
      <c r="H179">
        <f t="shared" si="322"/>
        <v>513</v>
      </c>
      <c r="I179">
        <f t="shared" si="319"/>
        <v>24567</v>
      </c>
      <c r="J179">
        <f t="shared" si="318"/>
        <v>7</v>
      </c>
      <c r="K179">
        <f t="shared" si="323"/>
        <v>2.1576463585731898E-2</v>
      </c>
      <c r="L179">
        <f t="shared" si="324"/>
        <v>0.71730581182772846</v>
      </c>
      <c r="M179">
        <f t="shared" si="325"/>
        <v>0.2611177245865397</v>
      </c>
      <c r="N179">
        <f t="shared" si="326"/>
        <v>5.6545214914331876E-3</v>
      </c>
      <c r="O179">
        <f t="shared" si="300"/>
        <v>5.9113300492610842E-3</v>
      </c>
      <c r="P179">
        <f t="shared" si="327"/>
        <v>7.6014639856564967E-3</v>
      </c>
      <c r="Q179">
        <f t="shared" si="328"/>
        <v>2.84935075507795E-4</v>
      </c>
      <c r="R179">
        <f t="shared" si="329"/>
        <v>23674.886763965776</v>
      </c>
      <c r="S179">
        <f t="shared" si="330"/>
        <v>510.82033215903368</v>
      </c>
      <c r="T179">
        <f t="shared" si="331"/>
        <v>16982.133870156013</v>
      </c>
      <c r="U179">
        <f t="shared" si="332"/>
        <v>6181.9325616507294</v>
      </c>
      <c r="V179" s="4">
        <v>347147</v>
      </c>
      <c r="W179">
        <f t="shared" si="333"/>
        <v>3740</v>
      </c>
      <c r="X179">
        <f t="shared" si="334"/>
        <v>226</v>
      </c>
      <c r="Y179" s="20">
        <f t="shared" si="335"/>
        <v>87354.554604932055</v>
      </c>
      <c r="Z179" s="4">
        <v>249515</v>
      </c>
      <c r="AA179">
        <f t="shared" si="336"/>
        <v>3208</v>
      </c>
      <c r="AB179" s="17">
        <f t="shared" si="337"/>
        <v>0.71875891193068064</v>
      </c>
      <c r="AC179" s="16">
        <f t="shared" si="338"/>
        <v>264</v>
      </c>
      <c r="AD179">
        <f t="shared" si="339"/>
        <v>97632</v>
      </c>
      <c r="AE179">
        <f t="shared" si="340"/>
        <v>532</v>
      </c>
      <c r="AF179" s="17">
        <f t="shared" si="341"/>
        <v>0.28124108806931936</v>
      </c>
      <c r="AG179" s="16">
        <f t="shared" si="342"/>
        <v>-38</v>
      </c>
      <c r="AH179" s="20">
        <f t="shared" si="343"/>
        <v>0.14224598930481283</v>
      </c>
      <c r="AI179" s="20">
        <f t="shared" si="344"/>
        <v>24567.689984901859</v>
      </c>
      <c r="AJ179" s="4">
        <v>22764</v>
      </c>
      <c r="AK179">
        <f t="shared" si="345"/>
        <v>59</v>
      </c>
      <c r="AL179">
        <f t="shared" si="346"/>
        <v>2.5985465756441783E-3</v>
      </c>
      <c r="AM179" s="20">
        <f t="shared" si="347"/>
        <v>5728.2335178661297</v>
      </c>
      <c r="AN179" s="20">
        <f t="shared" si="348"/>
        <v>0.24195399855448324</v>
      </c>
      <c r="AO179" s="4">
        <v>398</v>
      </c>
      <c r="AP179">
        <f t="shared" si="320"/>
        <v>11</v>
      </c>
      <c r="AQ179">
        <f t="shared" si="349"/>
        <v>2.8423772609819098E-2</v>
      </c>
      <c r="AR179" s="20">
        <f t="shared" si="350"/>
        <v>100.15098137896325</v>
      </c>
      <c r="AS179" s="4">
        <v>1240</v>
      </c>
      <c r="AT179">
        <f t="shared" si="351"/>
        <v>-50</v>
      </c>
      <c r="AU179">
        <f t="shared" si="352"/>
        <v>-3.8759689922480578E-2</v>
      </c>
      <c r="AV179" s="20">
        <f t="shared" si="353"/>
        <v>312.02818319073981</v>
      </c>
      <c r="AW179" s="30">
        <f t="shared" si="354"/>
        <v>1.3179711746949534E-2</v>
      </c>
      <c r="AX179" s="4">
        <v>165</v>
      </c>
      <c r="AY179">
        <f t="shared" si="355"/>
        <v>-3</v>
      </c>
      <c r="AZ179">
        <f t="shared" si="356"/>
        <v>-1.7857142857142905E-2</v>
      </c>
      <c r="BA179" s="20">
        <f t="shared" si="357"/>
        <v>41.519879214896825</v>
      </c>
      <c r="BB179" s="30">
        <f t="shared" si="358"/>
        <v>1.7537519663279623E-3</v>
      </c>
      <c r="BC179" s="16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16">
        <f t="shared" si="359"/>
        <v>17</v>
      </c>
      <c r="BE179" s="30">
        <f t="shared" si="360"/>
        <v>6.9246435845204957E-4</v>
      </c>
      <c r="BF179" s="20">
        <f t="shared" si="361"/>
        <v>6181.9325616507294</v>
      </c>
      <c r="BG179" s="20">
        <f t="shared" si="362"/>
        <v>0.2611177245865397</v>
      </c>
      <c r="BH179" s="26">
        <v>13276</v>
      </c>
      <c r="BI179">
        <f t="shared" si="363"/>
        <v>87</v>
      </c>
      <c r="BJ179" s="4">
        <v>39164</v>
      </c>
      <c r="BK179">
        <f t="shared" si="364"/>
        <v>209</v>
      </c>
      <c r="BL179" s="4">
        <v>28708</v>
      </c>
      <c r="BM179">
        <f t="shared" si="365"/>
        <v>163</v>
      </c>
      <c r="BN179" s="4">
        <v>10634</v>
      </c>
      <c r="BO179">
        <f t="shared" si="366"/>
        <v>71</v>
      </c>
      <c r="BP179" s="4">
        <v>2302</v>
      </c>
      <c r="BQ179">
        <f t="shared" si="367"/>
        <v>2</v>
      </c>
      <c r="BR179" s="8">
        <v>20</v>
      </c>
      <c r="BS179" s="15">
        <f t="shared" si="368"/>
        <v>0</v>
      </c>
      <c r="BT179" s="8">
        <v>105</v>
      </c>
      <c r="BU179" s="15">
        <f t="shared" si="369"/>
        <v>1</v>
      </c>
      <c r="BV179" s="8">
        <v>443</v>
      </c>
      <c r="BW179" s="15">
        <f t="shared" si="370"/>
        <v>2</v>
      </c>
      <c r="BX179" s="8">
        <v>961</v>
      </c>
      <c r="BY179" s="15">
        <f t="shared" si="371"/>
        <v>6</v>
      </c>
      <c r="BZ179" s="13">
        <v>501</v>
      </c>
      <c r="CA179" s="16">
        <f t="shared" si="372"/>
        <v>3</v>
      </c>
    </row>
    <row r="180" spans="1:79">
      <c r="A180" s="1">
        <v>44077</v>
      </c>
      <c r="B180">
        <v>44077</v>
      </c>
      <c r="C180" s="4">
        <v>94914</v>
      </c>
      <c r="D180">
        <f t="shared" si="321"/>
        <v>830</v>
      </c>
      <c r="E180" s="4">
        <v>2046</v>
      </c>
      <c r="F180">
        <f t="shared" si="299"/>
        <v>16</v>
      </c>
      <c r="G180" s="4">
        <v>68198</v>
      </c>
      <c r="H180">
        <f t="shared" si="322"/>
        <v>711</v>
      </c>
      <c r="I180">
        <f t="shared" si="319"/>
        <v>24670</v>
      </c>
      <c r="J180">
        <f t="shared" si="318"/>
        <v>103</v>
      </c>
      <c r="K180">
        <f t="shared" si="323"/>
        <v>2.1556356280422278E-2</v>
      </c>
      <c r="L180">
        <f t="shared" si="324"/>
        <v>0.71852413764039025</v>
      </c>
      <c r="M180">
        <f t="shared" si="325"/>
        <v>0.25991950607918746</v>
      </c>
      <c r="N180">
        <f t="shared" si="326"/>
        <v>8.7447584128790279E-3</v>
      </c>
      <c r="O180">
        <f t="shared" si="300"/>
        <v>7.8201368523949169E-3</v>
      </c>
      <c r="P180">
        <f t="shared" si="327"/>
        <v>1.0425525675239742E-2</v>
      </c>
      <c r="Q180">
        <f t="shared" si="328"/>
        <v>4.1751114714227806E-3</v>
      </c>
      <c r="R180">
        <f t="shared" si="329"/>
        <v>23883.744338198288</v>
      </c>
      <c r="S180">
        <f t="shared" si="330"/>
        <v>514.8465022647207</v>
      </c>
      <c r="T180">
        <f t="shared" si="331"/>
        <v>17161.046804227477</v>
      </c>
      <c r="U180">
        <f t="shared" si="332"/>
        <v>6207.8510317060891</v>
      </c>
      <c r="V180" s="4">
        <v>350669</v>
      </c>
      <c r="W180">
        <f t="shared" si="333"/>
        <v>3522</v>
      </c>
      <c r="X180">
        <f t="shared" si="334"/>
        <v>-218</v>
      </c>
      <c r="Y180" s="20">
        <f t="shared" si="335"/>
        <v>88240.815299446404</v>
      </c>
      <c r="Z180" s="4">
        <v>252207</v>
      </c>
      <c r="AA180">
        <f t="shared" si="336"/>
        <v>2692</v>
      </c>
      <c r="AB180" s="17">
        <f t="shared" si="337"/>
        <v>0.71921669722729986</v>
      </c>
      <c r="AC180" s="16">
        <f t="shared" si="338"/>
        <v>-516</v>
      </c>
      <c r="AD180">
        <f t="shared" si="339"/>
        <v>98462</v>
      </c>
      <c r="AE180">
        <f t="shared" si="340"/>
        <v>830</v>
      </c>
      <c r="AF180" s="17">
        <f t="shared" si="341"/>
        <v>0.28078330277270019</v>
      </c>
      <c r="AG180" s="16">
        <f t="shared" si="342"/>
        <v>298</v>
      </c>
      <c r="AH180" s="20">
        <f t="shared" si="343"/>
        <v>0.23566155593412833</v>
      </c>
      <c r="AI180" s="20">
        <f t="shared" si="344"/>
        <v>24776.547559134371</v>
      </c>
      <c r="AJ180" s="4">
        <v>22866</v>
      </c>
      <c r="AK180">
        <f t="shared" si="345"/>
        <v>102</v>
      </c>
      <c r="AL180">
        <f t="shared" si="346"/>
        <v>4.4807590933051422E-3</v>
      </c>
      <c r="AM180" s="20">
        <f t="shared" si="347"/>
        <v>5753.9003522898838</v>
      </c>
      <c r="AN180" s="20">
        <f t="shared" si="348"/>
        <v>0.24091282634806246</v>
      </c>
      <c r="AO180" s="4">
        <v>400</v>
      </c>
      <c r="AP180">
        <f t="shared" si="320"/>
        <v>2</v>
      </c>
      <c r="AQ180">
        <f t="shared" si="349"/>
        <v>5.0251256281406143E-3</v>
      </c>
      <c r="AR180" s="20">
        <f t="shared" si="350"/>
        <v>100.65425264217413</v>
      </c>
      <c r="AS180" s="4">
        <v>1237</v>
      </c>
      <c r="AT180">
        <f t="shared" si="351"/>
        <v>-3</v>
      </c>
      <c r="AU180">
        <f t="shared" si="352"/>
        <v>-2.4193548387096975E-3</v>
      </c>
      <c r="AV180" s="20">
        <f t="shared" si="353"/>
        <v>311.27327629592349</v>
      </c>
      <c r="AW180" s="30">
        <f t="shared" si="354"/>
        <v>1.3032850791242598E-2</v>
      </c>
      <c r="AX180" s="4">
        <v>167</v>
      </c>
      <c r="AY180">
        <f t="shared" si="355"/>
        <v>2</v>
      </c>
      <c r="AZ180">
        <f t="shared" si="356"/>
        <v>1.2121212121212199E-2</v>
      </c>
      <c r="BA180" s="20">
        <f t="shared" si="357"/>
        <v>42.023150478107695</v>
      </c>
      <c r="BB180" s="30">
        <f t="shared" si="358"/>
        <v>1.7594875360852982E-3</v>
      </c>
      <c r="BC180" s="16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16">
        <f t="shared" si="359"/>
        <v>103</v>
      </c>
      <c r="BE180" s="30">
        <f t="shared" si="360"/>
        <v>4.192616111043268E-3</v>
      </c>
      <c r="BF180" s="20">
        <f t="shared" si="361"/>
        <v>6207.8510317060891</v>
      </c>
      <c r="BG180" s="20">
        <f t="shared" si="362"/>
        <v>0.25991950607918746</v>
      </c>
      <c r="BH180" s="26">
        <v>13427</v>
      </c>
      <c r="BI180">
        <f t="shared" si="363"/>
        <v>151</v>
      </c>
      <c r="BJ180" s="4">
        <v>39544</v>
      </c>
      <c r="BK180">
        <f t="shared" si="364"/>
        <v>380</v>
      </c>
      <c r="BL180" s="4">
        <v>28919</v>
      </c>
      <c r="BM180">
        <f t="shared" si="365"/>
        <v>211</v>
      </c>
      <c r="BN180" s="4">
        <v>10719</v>
      </c>
      <c r="BO180">
        <f t="shared" si="366"/>
        <v>85</v>
      </c>
      <c r="BP180" s="4">
        <v>2305</v>
      </c>
      <c r="BQ180">
        <f t="shared" si="367"/>
        <v>3</v>
      </c>
      <c r="BR180" s="8">
        <v>20</v>
      </c>
      <c r="BS180" s="15">
        <f t="shared" si="368"/>
        <v>0</v>
      </c>
      <c r="BT180" s="8">
        <v>106</v>
      </c>
      <c r="BU180" s="15">
        <f t="shared" si="369"/>
        <v>1</v>
      </c>
      <c r="BV180" s="8">
        <v>443</v>
      </c>
      <c r="BW180" s="15">
        <f t="shared" si="370"/>
        <v>0</v>
      </c>
      <c r="BX180" s="8">
        <v>970</v>
      </c>
      <c r="BY180" s="15">
        <f t="shared" si="371"/>
        <v>9</v>
      </c>
      <c r="BZ180" s="13">
        <v>507</v>
      </c>
      <c r="CA180" s="16">
        <f t="shared" si="372"/>
        <v>6</v>
      </c>
    </row>
    <row r="181" spans="1:79">
      <c r="A181" s="1">
        <v>44078</v>
      </c>
      <c r="B181">
        <v>44078</v>
      </c>
      <c r="C181" s="4">
        <v>95596</v>
      </c>
      <c r="D181">
        <f t="shared" si="321"/>
        <v>682</v>
      </c>
      <c r="E181" s="4">
        <v>2063</v>
      </c>
      <c r="F181">
        <f t="shared" si="299"/>
        <v>17</v>
      </c>
      <c r="G181" s="4">
        <v>68742</v>
      </c>
      <c r="H181">
        <f t="shared" si="322"/>
        <v>544</v>
      </c>
      <c r="I181">
        <f t="shared" si="319"/>
        <v>24791</v>
      </c>
      <c r="J181">
        <f t="shared" si="318"/>
        <v>121</v>
      </c>
      <c r="K181">
        <f t="shared" si="323"/>
        <v>2.15804008535922E-2</v>
      </c>
      <c r="L181">
        <f t="shared" si="324"/>
        <v>0.71908866479769029</v>
      </c>
      <c r="M181">
        <f t="shared" si="325"/>
        <v>0.25933093434871751</v>
      </c>
      <c r="N181">
        <f t="shared" si="326"/>
        <v>7.1341897150508388E-3</v>
      </c>
      <c r="O181">
        <f t="shared" si="300"/>
        <v>8.2404265632573925E-3</v>
      </c>
      <c r="P181">
        <f t="shared" si="327"/>
        <v>7.9136481336010006E-3</v>
      </c>
      <c r="Q181">
        <f t="shared" si="328"/>
        <v>4.8808035174055103E-3</v>
      </c>
      <c r="R181">
        <f t="shared" si="329"/>
        <v>24055.359838953194</v>
      </c>
      <c r="S181">
        <f t="shared" si="330"/>
        <v>519.12430800201309</v>
      </c>
      <c r="T181">
        <f t="shared" si="331"/>
        <v>17297.936587820834</v>
      </c>
      <c r="U181">
        <f t="shared" si="332"/>
        <v>6238.2989431303467</v>
      </c>
      <c r="V181" s="4">
        <v>355769</v>
      </c>
      <c r="W181">
        <f t="shared" si="333"/>
        <v>5100</v>
      </c>
      <c r="X181">
        <f t="shared" si="334"/>
        <v>1578</v>
      </c>
      <c r="Y181" s="20">
        <f t="shared" si="335"/>
        <v>89524.157020634113</v>
      </c>
      <c r="Z181" s="4">
        <v>256625</v>
      </c>
      <c r="AA181">
        <f t="shared" si="336"/>
        <v>4418</v>
      </c>
      <c r="AB181" s="17">
        <f t="shared" si="337"/>
        <v>0.72132479221067602</v>
      </c>
      <c r="AC181" s="16">
        <f t="shared" si="338"/>
        <v>1726</v>
      </c>
      <c r="AD181">
        <f t="shared" si="339"/>
        <v>99144</v>
      </c>
      <c r="AE181">
        <f t="shared" si="340"/>
        <v>682</v>
      </c>
      <c r="AF181" s="17">
        <f t="shared" si="341"/>
        <v>0.27867520778932398</v>
      </c>
      <c r="AG181" s="16">
        <f t="shared" si="342"/>
        <v>-148</v>
      </c>
      <c r="AH181" s="20">
        <f t="shared" si="343"/>
        <v>0.13372549019607843</v>
      </c>
      <c r="AI181" s="20">
        <f t="shared" si="344"/>
        <v>24948.163059889281</v>
      </c>
      <c r="AJ181" s="4">
        <v>23090</v>
      </c>
      <c r="AK181">
        <f t="shared" si="345"/>
        <v>224</v>
      </c>
      <c r="AL181">
        <f t="shared" si="346"/>
        <v>9.7962039709611481E-3</v>
      </c>
      <c r="AM181" s="20">
        <f t="shared" si="347"/>
        <v>5810.2667337695011</v>
      </c>
      <c r="AN181" s="20">
        <f t="shared" si="348"/>
        <v>0.2415373028160174</v>
      </c>
      <c r="AO181" s="4">
        <v>445</v>
      </c>
      <c r="AP181">
        <f t="shared" si="320"/>
        <v>45</v>
      </c>
      <c r="AQ181">
        <f t="shared" si="349"/>
        <v>0.11250000000000004</v>
      </c>
      <c r="AR181" s="20">
        <f t="shared" si="350"/>
        <v>111.97785606441872</v>
      </c>
      <c r="AS181" s="4">
        <v>1092</v>
      </c>
      <c r="AT181">
        <f t="shared" si="351"/>
        <v>-145</v>
      </c>
      <c r="AU181">
        <f t="shared" si="352"/>
        <v>-0.11721907841552137</v>
      </c>
      <c r="AV181" s="20">
        <f t="shared" si="353"/>
        <v>274.78610971313537</v>
      </c>
      <c r="AW181" s="30">
        <f t="shared" si="354"/>
        <v>1.1423072095066739E-2</v>
      </c>
      <c r="AX181" s="4">
        <v>164</v>
      </c>
      <c r="AY181">
        <f t="shared" si="355"/>
        <v>-3</v>
      </c>
      <c r="AZ181">
        <f t="shared" si="356"/>
        <v>-1.7964071856287456E-2</v>
      </c>
      <c r="BA181" s="20">
        <f t="shared" si="357"/>
        <v>41.268243583291394</v>
      </c>
      <c r="BB181" s="30">
        <f t="shared" si="358"/>
        <v>1.71555295200636E-3</v>
      </c>
      <c r="BC181" s="16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16">
        <f t="shared" si="359"/>
        <v>121</v>
      </c>
      <c r="BE181" s="30">
        <f t="shared" si="360"/>
        <v>4.9047426023509644E-3</v>
      </c>
      <c r="BF181" s="20">
        <f t="shared" si="361"/>
        <v>6238.2989431303467</v>
      </c>
      <c r="BG181" s="20">
        <f t="shared" si="362"/>
        <v>0.25933093434871751</v>
      </c>
      <c r="BH181" s="26">
        <v>13417</v>
      </c>
      <c r="BI181">
        <f t="shared" si="363"/>
        <v>-10</v>
      </c>
      <c r="BJ181" s="4">
        <v>44281</v>
      </c>
      <c r="BK181">
        <f t="shared" si="364"/>
        <v>4737</v>
      </c>
      <c r="BL181" s="4">
        <v>28891</v>
      </c>
      <c r="BM181">
        <f t="shared" si="365"/>
        <v>-28</v>
      </c>
      <c r="BN181" s="4">
        <v>10699</v>
      </c>
      <c r="BO181">
        <f t="shared" si="366"/>
        <v>-20</v>
      </c>
      <c r="BP181" s="4">
        <v>2308</v>
      </c>
      <c r="BQ181">
        <f t="shared" si="367"/>
        <v>3</v>
      </c>
      <c r="BR181" s="8">
        <v>20</v>
      </c>
      <c r="BS181" s="15">
        <f t="shared" si="368"/>
        <v>0</v>
      </c>
      <c r="BT181" s="8">
        <v>107</v>
      </c>
      <c r="BU181" s="15">
        <f t="shared" si="369"/>
        <v>1</v>
      </c>
      <c r="BV181" s="8">
        <v>446</v>
      </c>
      <c r="BW181" s="15">
        <f t="shared" si="370"/>
        <v>3</v>
      </c>
      <c r="BX181" s="8">
        <v>978</v>
      </c>
      <c r="BY181" s="15">
        <f t="shared" si="371"/>
        <v>8</v>
      </c>
      <c r="BZ181" s="13">
        <v>512</v>
      </c>
      <c r="CA181" s="16">
        <f t="shared" si="372"/>
        <v>5</v>
      </c>
    </row>
    <row r="182" spans="1:79">
      <c r="A182" s="1">
        <v>44079</v>
      </c>
      <c r="B182">
        <v>44079</v>
      </c>
      <c r="C182" s="4">
        <v>96305</v>
      </c>
      <c r="D182">
        <f t="shared" si="321"/>
        <v>709</v>
      </c>
      <c r="E182" s="4">
        <v>2075</v>
      </c>
      <c r="F182">
        <f t="shared" si="299"/>
        <v>12</v>
      </c>
      <c r="G182" s="4">
        <v>69223</v>
      </c>
      <c r="H182">
        <f t="shared" si="322"/>
        <v>481</v>
      </c>
      <c r="I182">
        <f t="shared" si="319"/>
        <v>25007</v>
      </c>
      <c r="J182">
        <f t="shared" si="318"/>
        <v>216</v>
      </c>
      <c r="K182">
        <f t="shared" si="323"/>
        <v>2.1546129484450442E-2</v>
      </c>
      <c r="L182">
        <f t="shared" si="324"/>
        <v>0.71878926327812676</v>
      </c>
      <c r="M182">
        <f t="shared" si="325"/>
        <v>0.2596646072374228</v>
      </c>
      <c r="N182">
        <f t="shared" si="326"/>
        <v>7.3620268937230676E-3</v>
      </c>
      <c r="O182">
        <f t="shared" si="300"/>
        <v>5.7831325301204821E-3</v>
      </c>
      <c r="P182">
        <f t="shared" si="327"/>
        <v>6.9485575603484388E-3</v>
      </c>
      <c r="Q182">
        <f t="shared" si="328"/>
        <v>8.6375814771863877E-3</v>
      </c>
      <c r="R182">
        <f t="shared" si="329"/>
        <v>24233.76950176145</v>
      </c>
      <c r="S182">
        <f t="shared" si="330"/>
        <v>522.14393558127824</v>
      </c>
      <c r="T182">
        <f t="shared" si="331"/>
        <v>17418.973326623051</v>
      </c>
      <c r="U182">
        <f t="shared" si="332"/>
        <v>6292.652239557121</v>
      </c>
      <c r="V182" s="4">
        <v>361181</v>
      </c>
      <c r="W182">
        <f t="shared" si="333"/>
        <v>5412</v>
      </c>
      <c r="X182">
        <f t="shared" si="334"/>
        <v>312</v>
      </c>
      <c r="Y182" s="20">
        <f t="shared" si="335"/>
        <v>90886.00905888273</v>
      </c>
      <c r="Z182" s="4">
        <v>261328</v>
      </c>
      <c r="AA182">
        <f t="shared" si="336"/>
        <v>4703</v>
      </c>
      <c r="AB182" s="17">
        <f t="shared" si="337"/>
        <v>0.72353750612573753</v>
      </c>
      <c r="AC182" s="16">
        <f t="shared" si="338"/>
        <v>285</v>
      </c>
      <c r="AD182">
        <f t="shared" si="339"/>
        <v>99853</v>
      </c>
      <c r="AE182">
        <f t="shared" si="340"/>
        <v>709</v>
      </c>
      <c r="AF182" s="17">
        <f t="shared" si="341"/>
        <v>0.27646249387426247</v>
      </c>
      <c r="AG182" s="16">
        <f t="shared" si="342"/>
        <v>27</v>
      </c>
      <c r="AH182" s="20">
        <f t="shared" si="343"/>
        <v>0.13100517368810052</v>
      </c>
      <c r="AI182" s="20">
        <f t="shared" si="344"/>
        <v>25126.572722697532</v>
      </c>
      <c r="AJ182" s="4">
        <v>23368</v>
      </c>
      <c r="AK182">
        <f t="shared" si="345"/>
        <v>278</v>
      </c>
      <c r="AL182">
        <f t="shared" si="346"/>
        <v>1.2039844088350016E-2</v>
      </c>
      <c r="AM182" s="20">
        <f t="shared" si="347"/>
        <v>5880.2214393558124</v>
      </c>
      <c r="AN182" s="20">
        <f t="shared" si="348"/>
        <v>0.24264576086392192</v>
      </c>
      <c r="AO182" s="4">
        <v>398</v>
      </c>
      <c r="AP182">
        <f t="shared" si="320"/>
        <v>-47</v>
      </c>
      <c r="AQ182">
        <f t="shared" si="349"/>
        <v>-0.10561797752808988</v>
      </c>
      <c r="AR182" s="20">
        <f t="shared" si="350"/>
        <v>100.15098137896325</v>
      </c>
      <c r="AS182" s="4">
        <v>1091</v>
      </c>
      <c r="AT182">
        <f t="shared" si="351"/>
        <v>-1</v>
      </c>
      <c r="AU182">
        <f t="shared" si="352"/>
        <v>-9.157509157509125E-4</v>
      </c>
      <c r="AV182" s="20">
        <f t="shared" si="353"/>
        <v>274.53447408152994</v>
      </c>
      <c r="AW182" s="30">
        <f t="shared" si="354"/>
        <v>1.1328591454233945E-2</v>
      </c>
      <c r="AX182" s="4">
        <v>150</v>
      </c>
      <c r="AY182">
        <f t="shared" si="355"/>
        <v>-14</v>
      </c>
      <c r="AZ182">
        <f t="shared" si="356"/>
        <v>-8.536585365853655E-2</v>
      </c>
      <c r="BA182" s="20">
        <f t="shared" si="357"/>
        <v>37.745344740815298</v>
      </c>
      <c r="BB182" s="30">
        <f t="shared" si="358"/>
        <v>1.5575515289964175E-3</v>
      </c>
      <c r="BC182" s="16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16">
        <f t="shared" si="359"/>
        <v>216</v>
      </c>
      <c r="BE182" s="30">
        <f t="shared" si="360"/>
        <v>8.7128393368560708E-3</v>
      </c>
      <c r="BF182" s="20">
        <f t="shared" si="361"/>
        <v>6292.652239557121</v>
      </c>
      <c r="BG182" s="20">
        <f t="shared" si="362"/>
        <v>0.2596646072374228</v>
      </c>
      <c r="BH182" s="26">
        <v>13714</v>
      </c>
      <c r="BI182">
        <f t="shared" si="363"/>
        <v>297</v>
      </c>
      <c r="BJ182" s="4">
        <v>40216</v>
      </c>
      <c r="BK182">
        <f t="shared" si="364"/>
        <v>-4065</v>
      </c>
      <c r="BL182" s="4">
        <v>29209</v>
      </c>
      <c r="BM182">
        <f t="shared" si="365"/>
        <v>318</v>
      </c>
      <c r="BN182" s="4">
        <v>10857</v>
      </c>
      <c r="BO182">
        <f t="shared" si="366"/>
        <v>158</v>
      </c>
      <c r="BP182" s="4">
        <v>2309</v>
      </c>
      <c r="BQ182">
        <f t="shared" si="367"/>
        <v>1</v>
      </c>
      <c r="BR182" s="8">
        <v>20</v>
      </c>
      <c r="BS182" s="15">
        <f t="shared" si="368"/>
        <v>0</v>
      </c>
      <c r="BT182" s="8">
        <v>107</v>
      </c>
      <c r="BU182" s="15">
        <f t="shared" si="369"/>
        <v>0</v>
      </c>
      <c r="BV182" s="8">
        <v>450</v>
      </c>
      <c r="BW182" s="15">
        <f t="shared" si="370"/>
        <v>4</v>
      </c>
      <c r="BX182" s="8">
        <v>981</v>
      </c>
      <c r="BY182" s="15">
        <f t="shared" si="371"/>
        <v>3</v>
      </c>
      <c r="BZ182" s="13">
        <v>517</v>
      </c>
      <c r="CA182" s="16">
        <f t="shared" si="372"/>
        <v>5</v>
      </c>
    </row>
    <row r="183" spans="1:79">
      <c r="A183" s="1">
        <v>44080</v>
      </c>
      <c r="B183">
        <v>44080</v>
      </c>
      <c r="C183" s="4">
        <v>97043</v>
      </c>
      <c r="D183">
        <f t="shared" si="321"/>
        <v>738</v>
      </c>
      <c r="E183" s="4">
        <v>2086</v>
      </c>
      <c r="F183">
        <f t="shared" si="299"/>
        <v>11</v>
      </c>
      <c r="G183" s="4">
        <v>69661</v>
      </c>
      <c r="H183">
        <f t="shared" si="322"/>
        <v>438</v>
      </c>
      <c r="I183">
        <f t="shared" si="319"/>
        <v>25296</v>
      </c>
      <c r="J183">
        <f t="shared" si="318"/>
        <v>289</v>
      </c>
      <c r="K183">
        <f t="shared" si="323"/>
        <v>2.1495625650484837E-2</v>
      </c>
      <c r="L183">
        <f t="shared" si="324"/>
        <v>0.71783642302896655</v>
      </c>
      <c r="M183">
        <f t="shared" si="325"/>
        <v>0.2606679513205486</v>
      </c>
      <c r="N183">
        <f t="shared" si="326"/>
        <v>7.604876188905949E-3</v>
      </c>
      <c r="O183">
        <f t="shared" si="300"/>
        <v>5.2732502396931925E-3</v>
      </c>
      <c r="P183">
        <f t="shared" si="327"/>
        <v>6.2875927707038374E-3</v>
      </c>
      <c r="Q183">
        <f t="shared" si="328"/>
        <v>1.1424731182795699E-2</v>
      </c>
      <c r="R183">
        <f t="shared" si="329"/>
        <v>24419.47659788626</v>
      </c>
      <c r="S183">
        <f t="shared" si="330"/>
        <v>524.91192752893812</v>
      </c>
      <c r="T183">
        <f t="shared" si="331"/>
        <v>17529.18973326623</v>
      </c>
      <c r="U183">
        <f t="shared" si="332"/>
        <v>6365.3749370910919</v>
      </c>
      <c r="V183" s="4">
        <v>366130</v>
      </c>
      <c r="W183">
        <f t="shared" si="333"/>
        <v>4949</v>
      </c>
      <c r="X183">
        <f t="shared" si="334"/>
        <v>-463</v>
      </c>
      <c r="Y183" s="20">
        <f t="shared" si="335"/>
        <v>92131.35379969803</v>
      </c>
      <c r="Z183" s="4">
        <v>265539</v>
      </c>
      <c r="AA183">
        <f t="shared" si="336"/>
        <v>4211</v>
      </c>
      <c r="AB183" s="17">
        <f t="shared" si="337"/>
        <v>0.72525878786223474</v>
      </c>
      <c r="AC183" s="16">
        <f t="shared" si="338"/>
        <v>-492</v>
      </c>
      <c r="AD183">
        <f t="shared" si="339"/>
        <v>100591</v>
      </c>
      <c r="AE183">
        <f t="shared" si="340"/>
        <v>738</v>
      </c>
      <c r="AF183" s="17">
        <f t="shared" si="341"/>
        <v>0.27474121213776526</v>
      </c>
      <c r="AG183" s="16">
        <f t="shared" si="342"/>
        <v>29</v>
      </c>
      <c r="AH183" s="20">
        <f t="shared" si="343"/>
        <v>0.14912103455243483</v>
      </c>
      <c r="AI183" s="20">
        <f t="shared" si="344"/>
        <v>25312.279818822342</v>
      </c>
      <c r="AJ183" s="4">
        <v>23644</v>
      </c>
      <c r="AK183">
        <f t="shared" si="345"/>
        <v>276</v>
      </c>
      <c r="AL183">
        <f t="shared" si="346"/>
        <v>1.1811023622047223E-2</v>
      </c>
      <c r="AM183" s="20">
        <f t="shared" si="347"/>
        <v>5949.6728736789128</v>
      </c>
      <c r="AN183" s="20">
        <f t="shared" si="348"/>
        <v>0.24364456993291633</v>
      </c>
      <c r="AO183" s="4">
        <v>398</v>
      </c>
      <c r="AP183">
        <f t="shared" si="320"/>
        <v>0</v>
      </c>
      <c r="AQ183">
        <f t="shared" si="349"/>
        <v>0</v>
      </c>
      <c r="AR183" s="20">
        <f t="shared" si="350"/>
        <v>100.15098137896325</v>
      </c>
      <c r="AS183" s="4">
        <v>1105</v>
      </c>
      <c r="AT183">
        <f t="shared" si="351"/>
        <v>14</v>
      </c>
      <c r="AU183">
        <f t="shared" si="352"/>
        <v>1.2832263978001857E-2</v>
      </c>
      <c r="AV183" s="20">
        <f t="shared" si="353"/>
        <v>278.05737292400602</v>
      </c>
      <c r="AW183" s="30">
        <f t="shared" si="354"/>
        <v>1.1386704862792783E-2</v>
      </c>
      <c r="AX183" s="4">
        <v>149</v>
      </c>
      <c r="AY183">
        <f t="shared" si="355"/>
        <v>-1</v>
      </c>
      <c r="AZ183">
        <f t="shared" si="356"/>
        <v>-6.6666666666667096E-3</v>
      </c>
      <c r="BA183" s="20">
        <f t="shared" si="357"/>
        <v>37.49370910920986</v>
      </c>
      <c r="BB183" s="30">
        <f t="shared" si="358"/>
        <v>1.5354018321774884E-3</v>
      </c>
      <c r="BC183" s="16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16">
        <f t="shared" si="359"/>
        <v>289</v>
      </c>
      <c r="BE183" s="30">
        <f t="shared" si="360"/>
        <v>1.1556764106050332E-2</v>
      </c>
      <c r="BF183" s="20">
        <f t="shared" si="361"/>
        <v>6365.3749370910919</v>
      </c>
      <c r="BG183" s="20">
        <f t="shared" si="362"/>
        <v>0.2606679513205486</v>
      </c>
      <c r="BH183" s="26">
        <v>13905</v>
      </c>
      <c r="BI183">
        <f t="shared" si="363"/>
        <v>191</v>
      </c>
      <c r="BJ183" s="4">
        <v>40502</v>
      </c>
      <c r="BK183">
        <f t="shared" si="364"/>
        <v>286</v>
      </c>
      <c r="BL183" s="4">
        <v>29395</v>
      </c>
      <c r="BM183">
        <f t="shared" si="365"/>
        <v>186</v>
      </c>
      <c r="BN183" s="4">
        <v>10929</v>
      </c>
      <c r="BO183">
        <f t="shared" si="366"/>
        <v>72</v>
      </c>
      <c r="BP183" s="4">
        <v>2312</v>
      </c>
      <c r="BQ183">
        <f t="shared" si="367"/>
        <v>3</v>
      </c>
      <c r="BR183" s="8">
        <v>20</v>
      </c>
      <c r="BS183" s="15">
        <f t="shared" si="368"/>
        <v>0</v>
      </c>
      <c r="BT183" s="8">
        <v>108</v>
      </c>
      <c r="BU183" s="15">
        <f t="shared" si="369"/>
        <v>1</v>
      </c>
      <c r="BV183" s="8">
        <v>450</v>
      </c>
      <c r="BW183" s="15">
        <f t="shared" si="370"/>
        <v>0</v>
      </c>
      <c r="BX183" s="8">
        <v>986</v>
      </c>
      <c r="BY183" s="15">
        <f t="shared" si="371"/>
        <v>5</v>
      </c>
      <c r="BZ183" s="13">
        <v>522</v>
      </c>
      <c r="CA183" s="16">
        <f t="shared" si="372"/>
        <v>5</v>
      </c>
    </row>
    <row r="184" spans="1:79">
      <c r="A184" s="1">
        <v>44081</v>
      </c>
      <c r="B184">
        <v>44081</v>
      </c>
      <c r="C184" s="4">
        <v>97578</v>
      </c>
      <c r="D184">
        <f t="shared" si="321"/>
        <v>535</v>
      </c>
      <c r="E184" s="4">
        <v>2099</v>
      </c>
      <c r="F184">
        <f t="shared" si="299"/>
        <v>13</v>
      </c>
      <c r="G184" s="4">
        <v>70247</v>
      </c>
      <c r="H184">
        <f t="shared" si="322"/>
        <v>586</v>
      </c>
      <c r="I184">
        <f t="shared" si="319"/>
        <v>25232</v>
      </c>
      <c r="J184">
        <f t="shared" si="318"/>
        <v>-64</v>
      </c>
      <c r="K184">
        <f t="shared" si="323"/>
        <v>2.1510996331140217E-2</v>
      </c>
      <c r="L184">
        <f t="shared" si="324"/>
        <v>0.71990612638094653</v>
      </c>
      <c r="M184">
        <f t="shared" si="325"/>
        <v>0.25858287728791324</v>
      </c>
      <c r="N184">
        <f t="shared" si="326"/>
        <v>5.4827932525774248E-3</v>
      </c>
      <c r="O184">
        <f t="shared" si="300"/>
        <v>6.1934254406860413E-3</v>
      </c>
      <c r="P184">
        <f t="shared" si="327"/>
        <v>8.3419932523808842E-3</v>
      </c>
      <c r="Q184">
        <f t="shared" si="328"/>
        <v>-2.5364616360177552E-3</v>
      </c>
      <c r="R184">
        <f t="shared" si="329"/>
        <v>24554.101660795168</v>
      </c>
      <c r="S184">
        <f t="shared" si="330"/>
        <v>528.18319073980877</v>
      </c>
      <c r="T184">
        <f t="shared" si="331"/>
        <v>17676.648213387016</v>
      </c>
      <c r="U184">
        <f t="shared" si="332"/>
        <v>6349.2702566683438</v>
      </c>
      <c r="V184" s="4">
        <v>369420</v>
      </c>
      <c r="W184">
        <f t="shared" si="333"/>
        <v>3290</v>
      </c>
      <c r="X184">
        <f t="shared" si="334"/>
        <v>-1659</v>
      </c>
      <c r="Y184" s="20">
        <f t="shared" si="335"/>
        <v>92959.235027679912</v>
      </c>
      <c r="Z184" s="4">
        <v>268294</v>
      </c>
      <c r="AA184">
        <f t="shared" si="336"/>
        <v>2755</v>
      </c>
      <c r="AB184" s="17">
        <f t="shared" si="337"/>
        <v>0.72625737642791399</v>
      </c>
      <c r="AC184" s="16">
        <f t="shared" si="338"/>
        <v>-1456</v>
      </c>
      <c r="AD184">
        <f t="shared" si="339"/>
        <v>101126</v>
      </c>
      <c r="AE184">
        <f t="shared" si="340"/>
        <v>535</v>
      </c>
      <c r="AF184" s="17">
        <f t="shared" si="341"/>
        <v>0.27374262357208595</v>
      </c>
      <c r="AG184" s="16">
        <f t="shared" si="342"/>
        <v>-203</v>
      </c>
      <c r="AH184" s="20">
        <f t="shared" si="343"/>
        <v>0.16261398176291794</v>
      </c>
      <c r="AI184" s="20">
        <f t="shared" si="344"/>
        <v>25446.90488173125</v>
      </c>
      <c r="AJ184" s="4">
        <v>23592</v>
      </c>
      <c r="AK184">
        <f t="shared" si="345"/>
        <v>-52</v>
      </c>
      <c r="AL184">
        <f t="shared" si="346"/>
        <v>-2.1992894603282132E-3</v>
      </c>
      <c r="AM184" s="20">
        <f t="shared" si="347"/>
        <v>5936.5878208354297</v>
      </c>
      <c r="AN184" s="20">
        <f t="shared" si="348"/>
        <v>0.24177581012113386</v>
      </c>
      <c r="AO184" s="4">
        <v>404</v>
      </c>
      <c r="AP184">
        <f t="shared" si="320"/>
        <v>6</v>
      </c>
      <c r="AQ184">
        <f t="shared" si="349"/>
        <v>1.5075376884422065E-2</v>
      </c>
      <c r="AR184" s="20">
        <f t="shared" si="350"/>
        <v>101.66079516859587</v>
      </c>
      <c r="AS184" s="4">
        <v>1093</v>
      </c>
      <c r="AT184">
        <f t="shared" si="351"/>
        <v>-12</v>
      </c>
      <c r="AU184">
        <f t="shared" si="352"/>
        <v>-1.0859728506787292E-2</v>
      </c>
      <c r="AV184" s="20">
        <f t="shared" si="353"/>
        <v>275.03774534474081</v>
      </c>
      <c r="AW184" s="30">
        <f t="shared" si="354"/>
        <v>1.1201295373957244E-2</v>
      </c>
      <c r="AX184" s="4">
        <v>143</v>
      </c>
      <c r="AY184">
        <f t="shared" si="355"/>
        <v>-6</v>
      </c>
      <c r="AZ184">
        <f t="shared" si="356"/>
        <v>-4.0268456375838979E-2</v>
      </c>
      <c r="BA184" s="20">
        <f t="shared" si="357"/>
        <v>35.98389531957725</v>
      </c>
      <c r="BB184" s="30">
        <f t="shared" si="358"/>
        <v>1.465494271249667E-3</v>
      </c>
      <c r="BC184" s="16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16">
        <f t="shared" si="359"/>
        <v>-64</v>
      </c>
      <c r="BE184" s="30">
        <f t="shared" si="360"/>
        <v>-2.5300442757748565E-3</v>
      </c>
      <c r="BF184" s="20">
        <f t="shared" si="361"/>
        <v>6349.2702566683438</v>
      </c>
      <c r="BG184" s="20">
        <f t="shared" si="362"/>
        <v>0.25858287728791324</v>
      </c>
      <c r="BH184" s="26">
        <v>14036</v>
      </c>
      <c r="BI184">
        <f t="shared" si="363"/>
        <v>131</v>
      </c>
      <c r="BJ184" s="4">
        <v>40625</v>
      </c>
      <c r="BK184">
        <f t="shared" si="364"/>
        <v>123</v>
      </c>
      <c r="BL184" s="4">
        <v>29608</v>
      </c>
      <c r="BM184">
        <f t="shared" si="365"/>
        <v>213</v>
      </c>
      <c r="BN184" s="4">
        <v>10995</v>
      </c>
      <c r="BO184">
        <f t="shared" si="366"/>
        <v>66</v>
      </c>
      <c r="BP184" s="4">
        <v>2314</v>
      </c>
      <c r="BQ184">
        <f t="shared" si="367"/>
        <v>2</v>
      </c>
      <c r="BR184" s="8">
        <v>20</v>
      </c>
      <c r="BS184" s="15">
        <f t="shared" si="368"/>
        <v>0</v>
      </c>
      <c r="BT184" s="8">
        <v>108</v>
      </c>
      <c r="BU184" s="15">
        <f t="shared" si="369"/>
        <v>0</v>
      </c>
      <c r="BV184" s="8">
        <v>453</v>
      </c>
      <c r="BW184" s="15">
        <f t="shared" si="370"/>
        <v>3</v>
      </c>
      <c r="BX184" s="8">
        <v>992</v>
      </c>
      <c r="BY184" s="15">
        <f t="shared" si="371"/>
        <v>6</v>
      </c>
      <c r="BZ184" s="13">
        <v>526</v>
      </c>
      <c r="CA184" s="16">
        <f t="shared" si="372"/>
        <v>4</v>
      </c>
    </row>
    <row r="185" spans="1:79">
      <c r="A185" s="1">
        <v>44082</v>
      </c>
      <c r="B185">
        <v>44082</v>
      </c>
      <c r="C185" s="4">
        <v>98407</v>
      </c>
      <c r="D185">
        <f t="shared" si="321"/>
        <v>829</v>
      </c>
      <c r="E185" s="4">
        <v>2107</v>
      </c>
      <c r="F185">
        <f t="shared" si="299"/>
        <v>8</v>
      </c>
      <c r="G185" s="4">
        <v>70751</v>
      </c>
      <c r="H185">
        <f t="shared" si="322"/>
        <v>504</v>
      </c>
      <c r="I185">
        <f t="shared" si="319"/>
        <v>25549</v>
      </c>
      <c r="J185">
        <f t="shared" si="318"/>
        <v>317</v>
      </c>
      <c r="K185">
        <f t="shared" si="323"/>
        <v>2.1411078480189416E-2</v>
      </c>
      <c r="L185">
        <f t="shared" si="324"/>
        <v>0.71896308189458069</v>
      </c>
      <c r="M185">
        <f t="shared" si="325"/>
        <v>0.25962583962522989</v>
      </c>
      <c r="N185">
        <f t="shared" si="326"/>
        <v>8.4241974656274459E-3</v>
      </c>
      <c r="O185">
        <f t="shared" si="300"/>
        <v>3.7968675842429997E-3</v>
      </c>
      <c r="P185">
        <f t="shared" si="327"/>
        <v>7.1235742250992922E-3</v>
      </c>
      <c r="Q185">
        <f t="shared" si="328"/>
        <v>1.2407530627421818E-2</v>
      </c>
      <c r="R185">
        <f t="shared" si="329"/>
        <v>24762.707599396072</v>
      </c>
      <c r="S185">
        <f t="shared" si="330"/>
        <v>530.19627579265216</v>
      </c>
      <c r="T185">
        <f t="shared" si="331"/>
        <v>17803.472571716153</v>
      </c>
      <c r="U185">
        <f t="shared" si="332"/>
        <v>6429.0387518872667</v>
      </c>
      <c r="V185" s="4">
        <v>374599</v>
      </c>
      <c r="W185">
        <f t="shared" si="333"/>
        <v>5179</v>
      </c>
      <c r="X185">
        <f t="shared" si="334"/>
        <v>1889</v>
      </c>
      <c r="Y185" s="20">
        <f t="shared" si="335"/>
        <v>94262.455963764471</v>
      </c>
      <c r="Z185" s="4">
        <v>272642</v>
      </c>
      <c r="AA185">
        <f t="shared" si="336"/>
        <v>4348</v>
      </c>
      <c r="AB185" s="17">
        <f t="shared" si="337"/>
        <v>0.72782361939033469</v>
      </c>
      <c r="AC185" s="16">
        <f t="shared" si="338"/>
        <v>1593</v>
      </c>
      <c r="AD185">
        <f t="shared" si="339"/>
        <v>101957</v>
      </c>
      <c r="AE185">
        <f t="shared" si="340"/>
        <v>831</v>
      </c>
      <c r="AF185" s="17">
        <f t="shared" si="341"/>
        <v>0.27217638060966526</v>
      </c>
      <c r="AG185" s="16">
        <f t="shared" si="342"/>
        <v>296</v>
      </c>
      <c r="AH185" s="20">
        <f t="shared" si="343"/>
        <v>0.16045568642595096</v>
      </c>
      <c r="AI185" s="20">
        <f t="shared" si="344"/>
        <v>25656.014091595367</v>
      </c>
      <c r="AJ185" s="4">
        <v>23827</v>
      </c>
      <c r="AK185">
        <f t="shared" si="345"/>
        <v>235</v>
      </c>
      <c r="AL185">
        <f t="shared" si="346"/>
        <v>9.9610037300779108E-3</v>
      </c>
      <c r="AM185" s="20">
        <f t="shared" si="347"/>
        <v>5995.7221942627075</v>
      </c>
      <c r="AN185" s="20">
        <f t="shared" si="348"/>
        <v>0.24212708445537412</v>
      </c>
      <c r="AO185" s="4">
        <v>437</v>
      </c>
      <c r="AP185">
        <f t="shared" si="320"/>
        <v>33</v>
      </c>
      <c r="AQ185">
        <f t="shared" si="349"/>
        <v>8.1683168316831756E-2</v>
      </c>
      <c r="AR185" s="20">
        <f t="shared" si="350"/>
        <v>109.96477101157524</v>
      </c>
      <c r="AS185" s="4">
        <v>1153</v>
      </c>
      <c r="AT185">
        <f t="shared" si="351"/>
        <v>60</v>
      </c>
      <c r="AU185">
        <f t="shared" si="352"/>
        <v>5.4894784995425328E-2</v>
      </c>
      <c r="AV185" s="20">
        <f t="shared" si="353"/>
        <v>290.13588324106689</v>
      </c>
      <c r="AW185" s="30">
        <f t="shared" si="354"/>
        <v>1.1716646173544565E-2</v>
      </c>
      <c r="AX185" s="4">
        <v>132</v>
      </c>
      <c r="AY185">
        <f t="shared" si="355"/>
        <v>-11</v>
      </c>
      <c r="AZ185">
        <f t="shared" si="356"/>
        <v>-7.6923076923076872E-2</v>
      </c>
      <c r="BA185" s="20">
        <f t="shared" si="357"/>
        <v>33.215903371917463</v>
      </c>
      <c r="BB185" s="30">
        <f t="shared" si="358"/>
        <v>1.3413679921143822E-3</v>
      </c>
      <c r="BC185" s="16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16">
        <f t="shared" si="359"/>
        <v>317</v>
      </c>
      <c r="BE185" s="30">
        <f t="shared" si="360"/>
        <v>1.2563411540900349E-2</v>
      </c>
      <c r="BF185" s="20">
        <f t="shared" si="361"/>
        <v>6429.0387518872667</v>
      </c>
      <c r="BG185" s="20">
        <f t="shared" si="362"/>
        <v>0.25962583962522989</v>
      </c>
      <c r="BH185" s="26">
        <v>14244</v>
      </c>
      <c r="BI185">
        <f t="shared" si="363"/>
        <v>208</v>
      </c>
      <c r="BJ185" s="4">
        <v>40946</v>
      </c>
      <c r="BK185">
        <f t="shared" si="364"/>
        <v>321</v>
      </c>
      <c r="BL185" s="4">
        <v>29828</v>
      </c>
      <c r="BM185">
        <f t="shared" si="365"/>
        <v>220</v>
      </c>
      <c r="BN185" s="4">
        <v>11073</v>
      </c>
      <c r="BO185">
        <f t="shared" si="366"/>
        <v>78</v>
      </c>
      <c r="BP185" s="4">
        <v>2316</v>
      </c>
      <c r="BQ185">
        <f t="shared" si="367"/>
        <v>2</v>
      </c>
      <c r="BR185" s="8">
        <v>20</v>
      </c>
      <c r="BS185" s="15">
        <f t="shared" si="368"/>
        <v>0</v>
      </c>
      <c r="BT185" s="8">
        <v>108</v>
      </c>
      <c r="BU185" s="15">
        <f t="shared" si="369"/>
        <v>0</v>
      </c>
      <c r="BV185" s="8">
        <v>455</v>
      </c>
      <c r="BW185" s="15">
        <f t="shared" si="370"/>
        <v>2</v>
      </c>
      <c r="BX185" s="8">
        <v>997</v>
      </c>
      <c r="BY185" s="15">
        <f t="shared" si="371"/>
        <v>5</v>
      </c>
      <c r="BZ185" s="13">
        <v>527</v>
      </c>
      <c r="CA185" s="16">
        <f t="shared" si="372"/>
        <v>1</v>
      </c>
    </row>
    <row r="186" spans="1:79">
      <c r="A186" s="1">
        <v>44083</v>
      </c>
      <c r="B186">
        <v>44083</v>
      </c>
      <c r="C186" s="4">
        <v>99042</v>
      </c>
      <c r="D186">
        <f t="shared" si="321"/>
        <v>635</v>
      </c>
      <c r="E186" s="4">
        <v>2116</v>
      </c>
      <c r="F186">
        <f t="shared" si="299"/>
        <v>9</v>
      </c>
      <c r="G186" s="4">
        <v>71419</v>
      </c>
      <c r="H186">
        <f t="shared" si="322"/>
        <v>668</v>
      </c>
      <c r="I186">
        <f t="shared" si="319"/>
        <v>25507</v>
      </c>
      <c r="J186">
        <f t="shared" si="318"/>
        <v>-42</v>
      </c>
      <c r="K186">
        <f t="shared" si="323"/>
        <v>2.1364673572827689E-2</v>
      </c>
      <c r="L186">
        <f t="shared" si="324"/>
        <v>0.72109811998949935</v>
      </c>
      <c r="M186">
        <f t="shared" si="325"/>
        <v>0.25753720643767292</v>
      </c>
      <c r="N186">
        <f t="shared" si="326"/>
        <v>6.4114214171765516E-3</v>
      </c>
      <c r="O186">
        <f t="shared" si="300"/>
        <v>4.2533081285444233E-3</v>
      </c>
      <c r="P186">
        <f t="shared" si="327"/>
        <v>9.3532533359470173E-3</v>
      </c>
      <c r="Q186">
        <f t="shared" si="328"/>
        <v>-1.6466068138158152E-3</v>
      </c>
      <c r="R186">
        <f t="shared" si="329"/>
        <v>24922.496225465526</v>
      </c>
      <c r="S186">
        <f t="shared" si="330"/>
        <v>532.46099647710116</v>
      </c>
      <c r="T186">
        <f t="shared" si="331"/>
        <v>17971.565173628584</v>
      </c>
      <c r="U186">
        <f t="shared" si="332"/>
        <v>6418.4700553598386</v>
      </c>
      <c r="V186" s="4">
        <v>379450</v>
      </c>
      <c r="W186">
        <f t="shared" si="333"/>
        <v>4851</v>
      </c>
      <c r="X186">
        <f t="shared" si="334"/>
        <v>-328</v>
      </c>
      <c r="Y186" s="20">
        <f t="shared" si="335"/>
        <v>95483.140412682435</v>
      </c>
      <c r="Z186" s="4">
        <v>276858</v>
      </c>
      <c r="AA186">
        <f t="shared" si="336"/>
        <v>4216</v>
      </c>
      <c r="AB186" s="17">
        <f t="shared" si="337"/>
        <v>0.72962972723679009</v>
      </c>
      <c r="AC186" s="16">
        <f t="shared" si="338"/>
        <v>-132</v>
      </c>
      <c r="AD186">
        <f t="shared" si="339"/>
        <v>102592</v>
      </c>
      <c r="AE186">
        <f t="shared" si="340"/>
        <v>635</v>
      </c>
      <c r="AF186" s="17">
        <f t="shared" si="341"/>
        <v>0.27037027276320991</v>
      </c>
      <c r="AG186" s="16">
        <f t="shared" si="342"/>
        <v>-196</v>
      </c>
      <c r="AH186" s="20">
        <f t="shared" si="343"/>
        <v>0.13090084518655948</v>
      </c>
      <c r="AI186" s="20">
        <f t="shared" si="344"/>
        <v>25815.802717664821</v>
      </c>
      <c r="AJ186" s="4">
        <v>23855</v>
      </c>
      <c r="AK186">
        <f t="shared" si="345"/>
        <v>28</v>
      </c>
      <c r="AL186">
        <f t="shared" si="346"/>
        <v>1.1751374491124622E-3</v>
      </c>
      <c r="AM186" s="20">
        <f t="shared" si="347"/>
        <v>6002.7679919476595</v>
      </c>
      <c r="AN186" s="20">
        <f t="shared" si="348"/>
        <v>0.24085741402637265</v>
      </c>
      <c r="AO186" s="4">
        <v>376</v>
      </c>
      <c r="AP186">
        <f t="shared" si="320"/>
        <v>-61</v>
      </c>
      <c r="AQ186">
        <f t="shared" si="349"/>
        <v>-0.13958810068649885</v>
      </c>
      <c r="AR186" s="20">
        <f t="shared" si="350"/>
        <v>94.614997483643677</v>
      </c>
      <c r="AS186" s="4">
        <v>1142</v>
      </c>
      <c r="AT186">
        <f t="shared" si="351"/>
        <v>-11</v>
      </c>
      <c r="AU186">
        <f t="shared" si="352"/>
        <v>-9.540329575021711E-3</v>
      </c>
      <c r="AV186" s="20">
        <f t="shared" si="353"/>
        <v>287.36789129340713</v>
      </c>
      <c r="AW186" s="30">
        <f t="shared" si="354"/>
        <v>1.1530461824276569E-2</v>
      </c>
      <c r="AX186" s="4">
        <v>134</v>
      </c>
      <c r="AY186">
        <f t="shared" si="355"/>
        <v>2</v>
      </c>
      <c r="AZ186">
        <f t="shared" si="356"/>
        <v>1.5151515151515138E-2</v>
      </c>
      <c r="BA186" s="20">
        <f t="shared" si="357"/>
        <v>33.719174635128333</v>
      </c>
      <c r="BB186" s="30">
        <f t="shared" si="358"/>
        <v>1.3529613699238706E-3</v>
      </c>
      <c r="BC186" s="16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16">
        <f t="shared" si="359"/>
        <v>-42</v>
      </c>
      <c r="BE186" s="30">
        <f t="shared" si="360"/>
        <v>-1.6438999569454715E-3</v>
      </c>
      <c r="BF186" s="20">
        <f t="shared" si="361"/>
        <v>6418.4700553598386</v>
      </c>
      <c r="BG186" s="20">
        <f t="shared" si="362"/>
        <v>0.25753720643767292</v>
      </c>
      <c r="BH186" s="26">
        <v>14390</v>
      </c>
      <c r="BI186">
        <f t="shared" si="363"/>
        <v>146</v>
      </c>
      <c r="BJ186" s="4">
        <v>41181</v>
      </c>
      <c r="BK186">
        <f t="shared" si="364"/>
        <v>235</v>
      </c>
      <c r="BL186" s="4">
        <v>30037</v>
      </c>
      <c r="BM186">
        <f t="shared" si="365"/>
        <v>209</v>
      </c>
      <c r="BN186" s="4">
        <v>11113</v>
      </c>
      <c r="BO186">
        <f t="shared" si="366"/>
        <v>40</v>
      </c>
      <c r="BP186" s="4">
        <v>2321</v>
      </c>
      <c r="BQ186">
        <f t="shared" si="367"/>
        <v>5</v>
      </c>
      <c r="BR186" s="8">
        <v>20</v>
      </c>
      <c r="BS186" s="15">
        <f t="shared" si="368"/>
        <v>0</v>
      </c>
      <c r="BT186" s="8">
        <v>108</v>
      </c>
      <c r="BU186" s="15">
        <f t="shared" si="369"/>
        <v>0</v>
      </c>
      <c r="BV186" s="8">
        <v>460</v>
      </c>
      <c r="BW186" s="15">
        <f t="shared" si="370"/>
        <v>5</v>
      </c>
      <c r="BX186" s="8">
        <v>999</v>
      </c>
      <c r="BY186" s="15">
        <f t="shared" si="371"/>
        <v>2</v>
      </c>
      <c r="BZ186" s="13">
        <v>529</v>
      </c>
      <c r="CA186" s="16">
        <f t="shared" si="372"/>
        <v>2</v>
      </c>
    </row>
    <row r="187" spans="1:79">
      <c r="A187" s="1">
        <v>44084</v>
      </c>
      <c r="B187">
        <v>44084</v>
      </c>
      <c r="C187" s="4">
        <v>99715</v>
      </c>
      <c r="D187">
        <f t="shared" si="321"/>
        <v>673</v>
      </c>
      <c r="E187" s="4">
        <v>2127</v>
      </c>
      <c r="F187">
        <f t="shared" si="299"/>
        <v>11</v>
      </c>
      <c r="G187" s="4">
        <v>72203</v>
      </c>
      <c r="H187">
        <f t="shared" si="322"/>
        <v>784</v>
      </c>
      <c r="I187">
        <f t="shared" si="319"/>
        <v>25385</v>
      </c>
      <c r="J187">
        <f t="shared" si="318"/>
        <v>-122</v>
      </c>
      <c r="K187">
        <f t="shared" si="323"/>
        <v>2.1330792759364187E-2</v>
      </c>
      <c r="L187">
        <f t="shared" si="324"/>
        <v>0.72409366695080979</v>
      </c>
      <c r="M187">
        <f t="shared" si="325"/>
        <v>0.25457554028982599</v>
      </c>
      <c r="N187">
        <f t="shared" si="326"/>
        <v>6.7492353206638923E-3</v>
      </c>
      <c r="O187">
        <f t="shared" si="300"/>
        <v>5.171603196991067E-3</v>
      </c>
      <c r="P187">
        <f t="shared" si="327"/>
        <v>1.0858274586928521E-2</v>
      </c>
      <c r="Q187">
        <f t="shared" si="328"/>
        <v>-4.8059877880638176E-3</v>
      </c>
      <c r="R187">
        <f t="shared" si="329"/>
        <v>25091.847005535983</v>
      </c>
      <c r="S187">
        <f t="shared" si="330"/>
        <v>535.22898842476093</v>
      </c>
      <c r="T187">
        <f t="shared" si="331"/>
        <v>18168.847508807245</v>
      </c>
      <c r="U187">
        <f t="shared" si="332"/>
        <v>6387.7705083039755</v>
      </c>
      <c r="V187" s="4">
        <v>384525</v>
      </c>
      <c r="W187">
        <f t="shared" si="333"/>
        <v>5075</v>
      </c>
      <c r="X187">
        <f t="shared" si="334"/>
        <v>224</v>
      </c>
      <c r="Y187" s="20">
        <f t="shared" si="335"/>
        <v>96760.191243080015</v>
      </c>
      <c r="Z187" s="4">
        <v>281260</v>
      </c>
      <c r="AA187">
        <f t="shared" si="336"/>
        <v>4402</v>
      </c>
      <c r="AB187" s="17">
        <f t="shared" si="337"/>
        <v>0.73144789025420975</v>
      </c>
      <c r="AC187" s="16">
        <f t="shared" si="338"/>
        <v>186</v>
      </c>
      <c r="AD187">
        <f t="shared" si="339"/>
        <v>103265</v>
      </c>
      <c r="AE187">
        <f t="shared" si="340"/>
        <v>673</v>
      </c>
      <c r="AF187" s="17">
        <f t="shared" si="341"/>
        <v>0.26855210974579025</v>
      </c>
      <c r="AG187" s="16">
        <f t="shared" si="342"/>
        <v>38</v>
      </c>
      <c r="AH187" s="20">
        <f t="shared" si="343"/>
        <v>0.13261083743842364</v>
      </c>
      <c r="AI187" s="20">
        <f t="shared" si="344"/>
        <v>25985.153497735279</v>
      </c>
      <c r="AJ187" s="4">
        <v>23710</v>
      </c>
      <c r="AK187">
        <f t="shared" si="345"/>
        <v>-145</v>
      </c>
      <c r="AL187">
        <f t="shared" si="346"/>
        <v>-6.0783902745755736E-3</v>
      </c>
      <c r="AM187" s="20">
        <f t="shared" si="347"/>
        <v>5966.2808253648718</v>
      </c>
      <c r="AN187" s="20">
        <f t="shared" si="348"/>
        <v>0.23777766634909492</v>
      </c>
      <c r="AO187" s="4">
        <v>398</v>
      </c>
      <c r="AP187">
        <f t="shared" si="320"/>
        <v>22</v>
      </c>
      <c r="AQ187">
        <f t="shared" si="349"/>
        <v>5.8510638297872397E-2</v>
      </c>
      <c r="AR187" s="20">
        <f t="shared" si="350"/>
        <v>100.15098137896325</v>
      </c>
      <c r="AS187" s="4">
        <v>1142</v>
      </c>
      <c r="AT187">
        <f t="shared" si="351"/>
        <v>0</v>
      </c>
      <c r="AU187">
        <f t="shared" si="352"/>
        <v>0</v>
      </c>
      <c r="AV187" s="20">
        <f t="shared" si="353"/>
        <v>287.36789129340713</v>
      </c>
      <c r="AW187" s="30">
        <f t="shared" si="354"/>
        <v>1.1452640024068596E-2</v>
      </c>
      <c r="AX187" s="4">
        <v>135</v>
      </c>
      <c r="AY187">
        <f t="shared" si="355"/>
        <v>1</v>
      </c>
      <c r="AZ187">
        <f t="shared" si="356"/>
        <v>7.4626865671640896E-3</v>
      </c>
      <c r="BA187" s="20">
        <f t="shared" si="357"/>
        <v>33.970810266733771</v>
      </c>
      <c r="BB187" s="30">
        <f t="shared" si="358"/>
        <v>1.3538584967156396E-3</v>
      </c>
      <c r="BC187" s="16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16">
        <f t="shared" si="359"/>
        <v>-122</v>
      </c>
      <c r="BE187" s="30">
        <f t="shared" si="360"/>
        <v>-4.783000744893573E-3</v>
      </c>
      <c r="BF187" s="20">
        <f t="shared" si="361"/>
        <v>6387.7705083039755</v>
      </c>
      <c r="BG187" s="20">
        <f t="shared" si="362"/>
        <v>0.25457554028982599</v>
      </c>
      <c r="BH187" s="26">
        <v>14539</v>
      </c>
      <c r="BI187">
        <f t="shared" si="363"/>
        <v>149</v>
      </c>
      <c r="BJ187" s="4">
        <v>41474</v>
      </c>
      <c r="BK187">
        <f t="shared" si="364"/>
        <v>293</v>
      </c>
      <c r="BL187" s="4">
        <v>30200</v>
      </c>
      <c r="BM187">
        <f t="shared" si="365"/>
        <v>163</v>
      </c>
      <c r="BN187" s="4">
        <v>11177</v>
      </c>
      <c r="BO187">
        <f t="shared" si="366"/>
        <v>64</v>
      </c>
      <c r="BP187" s="4">
        <v>2325</v>
      </c>
      <c r="BQ187">
        <f t="shared" si="367"/>
        <v>4</v>
      </c>
      <c r="BR187" s="8">
        <v>20</v>
      </c>
      <c r="BS187" s="15">
        <f t="shared" si="368"/>
        <v>0</v>
      </c>
      <c r="BT187" s="8">
        <v>109</v>
      </c>
      <c r="BU187" s="15">
        <f t="shared" si="369"/>
        <v>1</v>
      </c>
      <c r="BV187" s="8">
        <v>460</v>
      </c>
      <c r="BW187" s="15">
        <f t="shared" si="370"/>
        <v>0</v>
      </c>
      <c r="BX187" s="8">
        <v>1008</v>
      </c>
      <c r="BY187" s="15">
        <f t="shared" si="371"/>
        <v>9</v>
      </c>
      <c r="BZ187" s="13">
        <v>530</v>
      </c>
      <c r="CA187" s="16">
        <f t="shared" si="372"/>
        <v>1</v>
      </c>
    </row>
    <row r="188" spans="1:79">
      <c r="A188" s="1">
        <v>44085</v>
      </c>
      <c r="B188">
        <v>44085</v>
      </c>
      <c r="C188" s="4">
        <v>100330</v>
      </c>
      <c r="D188">
        <f t="shared" si="321"/>
        <v>615</v>
      </c>
      <c r="E188" s="4">
        <v>2140</v>
      </c>
      <c r="F188">
        <f t="shared" si="299"/>
        <v>13</v>
      </c>
      <c r="G188" s="4">
        <v>72858</v>
      </c>
      <c r="H188">
        <f t="shared" si="322"/>
        <v>655</v>
      </c>
      <c r="I188">
        <f t="shared" si="319"/>
        <v>25332</v>
      </c>
      <c r="J188">
        <f t="shared" si="318"/>
        <v>-53</v>
      </c>
      <c r="K188">
        <f t="shared" si="323"/>
        <v>2.1329612279477723E-2</v>
      </c>
      <c r="L188">
        <f t="shared" si="324"/>
        <v>0.72618359413934019</v>
      </c>
      <c r="M188">
        <f t="shared" si="325"/>
        <v>0.25248679358118209</v>
      </c>
      <c r="N188">
        <f t="shared" si="326"/>
        <v>6.1297717532143928E-3</v>
      </c>
      <c r="O188">
        <f t="shared" si="300"/>
        <v>6.0747663551401869E-3</v>
      </c>
      <c r="P188">
        <f t="shared" si="327"/>
        <v>8.9900903126629884E-3</v>
      </c>
      <c r="Q188">
        <f t="shared" si="328"/>
        <v>-2.0922153797568294E-3</v>
      </c>
      <c r="R188">
        <f t="shared" si="329"/>
        <v>25246.602918973324</v>
      </c>
      <c r="S188">
        <f t="shared" si="330"/>
        <v>538.50025163563157</v>
      </c>
      <c r="T188">
        <f t="shared" si="331"/>
        <v>18333.668847508805</v>
      </c>
      <c r="U188">
        <f t="shared" si="332"/>
        <v>6374.4338198288879</v>
      </c>
      <c r="V188" s="4">
        <v>389532</v>
      </c>
      <c r="W188">
        <f t="shared" si="333"/>
        <v>5007</v>
      </c>
      <c r="X188">
        <f t="shared" si="334"/>
        <v>-68</v>
      </c>
      <c r="Y188" s="20">
        <f t="shared" si="335"/>
        <v>98020.130850528425</v>
      </c>
      <c r="Z188" s="4">
        <v>285652</v>
      </c>
      <c r="AA188">
        <f t="shared" si="336"/>
        <v>4392</v>
      </c>
      <c r="AB188" s="17">
        <f t="shared" si="337"/>
        <v>0.73332101085405055</v>
      </c>
      <c r="AC188" s="16">
        <f t="shared" si="338"/>
        <v>-10</v>
      </c>
      <c r="AD188">
        <f t="shared" si="339"/>
        <v>103880</v>
      </c>
      <c r="AE188">
        <f t="shared" si="340"/>
        <v>615</v>
      </c>
      <c r="AF188" s="17">
        <f t="shared" si="341"/>
        <v>0.26667898914594951</v>
      </c>
      <c r="AG188" s="16">
        <f t="shared" si="342"/>
        <v>-58</v>
      </c>
      <c r="AH188" s="20">
        <f t="shared" si="343"/>
        <v>0.12282804074295986</v>
      </c>
      <c r="AI188" s="20">
        <f t="shared" si="344"/>
        <v>26139.909411172619</v>
      </c>
      <c r="AJ188" s="4">
        <v>23566</v>
      </c>
      <c r="AK188">
        <f t="shared" si="345"/>
        <v>-144</v>
      </c>
      <c r="AL188">
        <f t="shared" si="346"/>
        <v>-6.0733867566428179E-3</v>
      </c>
      <c r="AM188" s="20">
        <f t="shared" si="347"/>
        <v>5930.0452944136887</v>
      </c>
      <c r="AN188" s="20">
        <f t="shared" si="348"/>
        <v>0.23488487989634207</v>
      </c>
      <c r="AO188" s="4">
        <v>465</v>
      </c>
      <c r="AP188">
        <f t="shared" si="320"/>
        <v>67</v>
      </c>
      <c r="AQ188">
        <f t="shared" si="349"/>
        <v>0.16834170854271346</v>
      </c>
      <c r="AR188" s="20">
        <f t="shared" si="350"/>
        <v>117.01056869652743</v>
      </c>
      <c r="AS188" s="4">
        <v>1132</v>
      </c>
      <c r="AT188">
        <f t="shared" si="351"/>
        <v>-10</v>
      </c>
      <c r="AU188">
        <f t="shared" si="352"/>
        <v>-8.7565674255691839E-3</v>
      </c>
      <c r="AV188" s="20">
        <f t="shared" si="353"/>
        <v>284.8515349773528</v>
      </c>
      <c r="AW188" s="30">
        <f t="shared" si="354"/>
        <v>1.1282766869331207E-2</v>
      </c>
      <c r="AX188" s="4">
        <v>169</v>
      </c>
      <c r="AY188">
        <f t="shared" si="355"/>
        <v>34</v>
      </c>
      <c r="AZ188">
        <f t="shared" si="356"/>
        <v>0.25185185185185177</v>
      </c>
      <c r="BA188" s="20">
        <f t="shared" si="357"/>
        <v>42.526421741318572</v>
      </c>
      <c r="BB188" s="30">
        <f t="shared" si="358"/>
        <v>1.6844413435662315E-3</v>
      </c>
      <c r="BC188" s="16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16">
        <f t="shared" si="359"/>
        <v>-53</v>
      </c>
      <c r="BE188" s="30">
        <f t="shared" si="360"/>
        <v>-2.087847153831035E-3</v>
      </c>
      <c r="BF188" s="20">
        <f t="shared" si="361"/>
        <v>6374.4338198288879</v>
      </c>
      <c r="BG188" s="20">
        <f t="shared" si="362"/>
        <v>0.25248679358118209</v>
      </c>
      <c r="BH188" s="26">
        <v>14647</v>
      </c>
      <c r="BI188">
        <f t="shared" si="363"/>
        <v>108</v>
      </c>
      <c r="BJ188" s="4">
        <v>41735</v>
      </c>
      <c r="BK188">
        <f t="shared" si="364"/>
        <v>261</v>
      </c>
      <c r="BL188" s="4">
        <v>30371</v>
      </c>
      <c r="BM188">
        <f t="shared" si="365"/>
        <v>171</v>
      </c>
      <c r="BN188" s="4">
        <v>11249</v>
      </c>
      <c r="BO188">
        <f t="shared" si="366"/>
        <v>72</v>
      </c>
      <c r="BP188" s="4">
        <v>2328</v>
      </c>
      <c r="BQ188">
        <f t="shared" si="367"/>
        <v>3</v>
      </c>
      <c r="BR188" s="8">
        <v>20</v>
      </c>
      <c r="BS188" s="15">
        <f t="shared" si="368"/>
        <v>0</v>
      </c>
      <c r="BT188" s="8">
        <v>110</v>
      </c>
      <c r="BU188" s="15">
        <f t="shared" si="369"/>
        <v>1</v>
      </c>
      <c r="BV188" s="8">
        <v>462</v>
      </c>
      <c r="BW188" s="15">
        <f t="shared" si="370"/>
        <v>2</v>
      </c>
      <c r="BX188" s="8">
        <v>1013</v>
      </c>
      <c r="BY188" s="15">
        <f t="shared" si="371"/>
        <v>5</v>
      </c>
      <c r="BZ188" s="13">
        <v>535</v>
      </c>
      <c r="CA188" s="16">
        <f t="shared" si="372"/>
        <v>5</v>
      </c>
    </row>
    <row r="189" spans="1:79">
      <c r="A189" s="1">
        <v>44086</v>
      </c>
      <c r="B189">
        <v>44086</v>
      </c>
      <c r="C189" s="4">
        <v>101041</v>
      </c>
      <c r="D189">
        <f t="shared" si="321"/>
        <v>711</v>
      </c>
      <c r="E189" s="4">
        <v>2155</v>
      </c>
      <c r="F189">
        <f t="shared" si="299"/>
        <v>15</v>
      </c>
      <c r="G189" s="4">
        <v>73476</v>
      </c>
      <c r="H189">
        <f t="shared" si="322"/>
        <v>618</v>
      </c>
      <c r="I189">
        <f t="shared" si="319"/>
        <v>25410</v>
      </c>
      <c r="J189">
        <f t="shared" si="318"/>
        <v>78</v>
      </c>
      <c r="K189">
        <f t="shared" si="323"/>
        <v>2.132797577221128E-2</v>
      </c>
      <c r="L189">
        <f t="shared" si="324"/>
        <v>0.72718995259350161</v>
      </c>
      <c r="M189">
        <f t="shared" si="325"/>
        <v>0.2514820716342871</v>
      </c>
      <c r="N189">
        <f t="shared" si="326"/>
        <v>7.0367474589523062E-3</v>
      </c>
      <c r="O189">
        <f t="shared" si="300"/>
        <v>6.9605568445475635E-3</v>
      </c>
      <c r="P189">
        <f t="shared" si="327"/>
        <v>8.4109096847950343E-3</v>
      </c>
      <c r="Q189">
        <f t="shared" si="328"/>
        <v>3.0696576151121604E-3</v>
      </c>
      <c r="R189">
        <f t="shared" si="329"/>
        <v>25425.515853044792</v>
      </c>
      <c r="S189">
        <f t="shared" si="330"/>
        <v>542.27478610971309</v>
      </c>
      <c r="T189">
        <f t="shared" si="331"/>
        <v>18489.179667840966</v>
      </c>
      <c r="U189">
        <f t="shared" si="332"/>
        <v>6394.061399094111</v>
      </c>
      <c r="V189" s="4">
        <v>394728</v>
      </c>
      <c r="W189">
        <f t="shared" si="333"/>
        <v>5196</v>
      </c>
      <c r="X189">
        <f t="shared" si="334"/>
        <v>189</v>
      </c>
      <c r="Y189" s="20">
        <f t="shared" si="335"/>
        <v>99327.629592350277</v>
      </c>
      <c r="Z189" s="4">
        <v>290137</v>
      </c>
      <c r="AA189">
        <f t="shared" si="336"/>
        <v>4485</v>
      </c>
      <c r="AB189" s="17">
        <f t="shared" si="337"/>
        <v>0.73503019800976876</v>
      </c>
      <c r="AC189" s="16">
        <f t="shared" si="338"/>
        <v>93</v>
      </c>
      <c r="AD189">
        <f t="shared" si="339"/>
        <v>104591</v>
      </c>
      <c r="AE189">
        <f t="shared" si="340"/>
        <v>711</v>
      </c>
      <c r="AF189" s="17">
        <f t="shared" si="341"/>
        <v>0.26496980199023124</v>
      </c>
      <c r="AG189" s="16">
        <f t="shared" si="342"/>
        <v>96</v>
      </c>
      <c r="AH189" s="20">
        <f t="shared" si="343"/>
        <v>0.13683602771362588</v>
      </c>
      <c r="AI189" s="20">
        <f t="shared" si="344"/>
        <v>26318.822345244087</v>
      </c>
      <c r="AJ189" s="4">
        <v>23579</v>
      </c>
      <c r="AK189">
        <f t="shared" si="345"/>
        <v>13</v>
      </c>
      <c r="AL189">
        <f t="shared" si="346"/>
        <v>5.5164219638470513E-4</v>
      </c>
      <c r="AM189" s="20">
        <f t="shared" si="347"/>
        <v>5933.3165576245592</v>
      </c>
      <c r="AN189" s="20">
        <f t="shared" si="348"/>
        <v>0.23336071495729457</v>
      </c>
      <c r="AO189" s="4">
        <v>555</v>
      </c>
      <c r="AP189">
        <f t="shared" si="320"/>
        <v>90</v>
      </c>
      <c r="AQ189">
        <f t="shared" si="349"/>
        <v>0.19354838709677424</v>
      </c>
      <c r="AR189" s="20">
        <f t="shared" si="350"/>
        <v>139.6577755410166</v>
      </c>
      <c r="AS189" s="4">
        <v>1118</v>
      </c>
      <c r="AT189">
        <f t="shared" si="351"/>
        <v>-14</v>
      </c>
      <c r="AU189">
        <f t="shared" si="352"/>
        <v>-1.2367491166077715E-2</v>
      </c>
      <c r="AV189" s="20">
        <f t="shared" si="353"/>
        <v>281.32863613487666</v>
      </c>
      <c r="AW189" s="30">
        <f t="shared" si="354"/>
        <v>1.1064815273007986E-2</v>
      </c>
      <c r="AX189" s="4">
        <v>158</v>
      </c>
      <c r="AY189">
        <f t="shared" si="355"/>
        <v>-11</v>
      </c>
      <c r="AZ189">
        <f t="shared" si="356"/>
        <v>-6.5088757396449703E-2</v>
      </c>
      <c r="BA189" s="20">
        <f t="shared" si="357"/>
        <v>39.758429793658777</v>
      </c>
      <c r="BB189" s="30">
        <f t="shared" si="358"/>
        <v>1.563721657544957E-3</v>
      </c>
      <c r="BC189" s="16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16">
        <f t="shared" si="359"/>
        <v>78</v>
      </c>
      <c r="BE189" s="30">
        <f t="shared" si="360"/>
        <v>3.0791094268118879E-3</v>
      </c>
      <c r="BF189" s="20">
        <f t="shared" si="361"/>
        <v>6394.061399094111</v>
      </c>
      <c r="BG189" s="20">
        <f t="shared" si="362"/>
        <v>0.2514820716342871</v>
      </c>
      <c r="BH189" s="26">
        <v>14760</v>
      </c>
      <c r="BI189">
        <f t="shared" si="363"/>
        <v>113</v>
      </c>
      <c r="BJ189" s="4">
        <v>42056</v>
      </c>
      <c r="BK189">
        <f t="shared" si="364"/>
        <v>321</v>
      </c>
      <c r="BL189" s="4">
        <v>30571</v>
      </c>
      <c r="BM189">
        <f t="shared" si="365"/>
        <v>200</v>
      </c>
      <c r="BN189" s="4">
        <v>11324</v>
      </c>
      <c r="BO189">
        <f t="shared" si="366"/>
        <v>75</v>
      </c>
      <c r="BP189" s="4">
        <v>2330</v>
      </c>
      <c r="BQ189">
        <f t="shared" si="367"/>
        <v>2</v>
      </c>
      <c r="BR189" s="8">
        <v>20</v>
      </c>
      <c r="BS189" s="15">
        <f t="shared" si="368"/>
        <v>0</v>
      </c>
      <c r="BT189" s="8">
        <v>111</v>
      </c>
      <c r="BU189" s="15">
        <f t="shared" si="369"/>
        <v>1</v>
      </c>
      <c r="BV189" s="8">
        <v>466</v>
      </c>
      <c r="BW189" s="15">
        <f t="shared" si="370"/>
        <v>4</v>
      </c>
      <c r="BX189" s="8">
        <v>1017</v>
      </c>
      <c r="BY189" s="15">
        <f t="shared" si="371"/>
        <v>4</v>
      </c>
      <c r="BZ189" s="13">
        <v>541</v>
      </c>
      <c r="CA189" s="16">
        <f t="shared" si="372"/>
        <v>6</v>
      </c>
    </row>
    <row r="190" spans="1:79">
      <c r="A190" s="1">
        <v>44087</v>
      </c>
      <c r="B190">
        <v>44087</v>
      </c>
      <c r="C190" s="4">
        <v>101745</v>
      </c>
      <c r="D190">
        <f t="shared" si="321"/>
        <v>704</v>
      </c>
      <c r="E190" s="4">
        <v>2166</v>
      </c>
      <c r="F190">
        <f t="shared" si="299"/>
        <v>11</v>
      </c>
      <c r="G190" s="4">
        <v>74107</v>
      </c>
      <c r="H190">
        <f t="shared" si="322"/>
        <v>631</v>
      </c>
      <c r="I190">
        <f t="shared" si="319"/>
        <v>25472</v>
      </c>
      <c r="J190">
        <f t="shared" si="318"/>
        <v>62</v>
      </c>
      <c r="K190">
        <f t="shared" si="323"/>
        <v>2.1288515406162466E-2</v>
      </c>
      <c r="L190">
        <f t="shared" si="324"/>
        <v>0.72836011597621508</v>
      </c>
      <c r="M190">
        <f t="shared" si="325"/>
        <v>0.25035136861762247</v>
      </c>
      <c r="N190">
        <f t="shared" si="326"/>
        <v>6.9192589316428325E-3</v>
      </c>
      <c r="O190">
        <f t="shared" si="300"/>
        <v>5.0784856879039705E-3</v>
      </c>
      <c r="P190">
        <f t="shared" si="327"/>
        <v>8.514715209089559E-3</v>
      </c>
      <c r="Q190">
        <f t="shared" si="328"/>
        <v>2.4340452261306534E-3</v>
      </c>
      <c r="R190">
        <f t="shared" si="329"/>
        <v>25602.667337695017</v>
      </c>
      <c r="S190">
        <f t="shared" si="330"/>
        <v>545.04277805737286</v>
      </c>
      <c r="T190">
        <f t="shared" si="331"/>
        <v>18647.961751383995</v>
      </c>
      <c r="U190">
        <f t="shared" si="332"/>
        <v>6409.6628082536481</v>
      </c>
      <c r="V190" s="4">
        <v>399197</v>
      </c>
      <c r="W190">
        <f t="shared" si="333"/>
        <v>4469</v>
      </c>
      <c r="X190">
        <f t="shared" si="334"/>
        <v>-727</v>
      </c>
      <c r="Y190" s="20">
        <f t="shared" si="335"/>
        <v>100452.18922999497</v>
      </c>
      <c r="Z190" s="4">
        <v>293902</v>
      </c>
      <c r="AA190">
        <f t="shared" si="336"/>
        <v>3765</v>
      </c>
      <c r="AB190" s="17">
        <f t="shared" si="337"/>
        <v>0.73623298772285362</v>
      </c>
      <c r="AC190" s="16">
        <f t="shared" si="338"/>
        <v>-720</v>
      </c>
      <c r="AD190">
        <f t="shared" si="339"/>
        <v>105295</v>
      </c>
      <c r="AE190">
        <f t="shared" si="340"/>
        <v>704</v>
      </c>
      <c r="AF190" s="17">
        <f t="shared" si="341"/>
        <v>0.26376701227714638</v>
      </c>
      <c r="AG190" s="16">
        <f t="shared" si="342"/>
        <v>-7</v>
      </c>
      <c r="AH190" s="20">
        <f t="shared" si="343"/>
        <v>0.15752964869098232</v>
      </c>
      <c r="AI190" s="20">
        <f t="shared" si="344"/>
        <v>26495.973829894312</v>
      </c>
      <c r="AJ190" s="4">
        <v>23610</v>
      </c>
      <c r="AK190">
        <f t="shared" si="345"/>
        <v>31</v>
      </c>
      <c r="AL190">
        <f t="shared" si="346"/>
        <v>1.3147292081936435E-3</v>
      </c>
      <c r="AM190" s="20">
        <f t="shared" si="347"/>
        <v>5941.1172622043277</v>
      </c>
      <c r="AN190" s="20">
        <f t="shared" si="348"/>
        <v>0.23205071502285124</v>
      </c>
      <c r="AO190" s="4">
        <v>590</v>
      </c>
      <c r="AP190">
        <f t="shared" si="320"/>
        <v>35</v>
      </c>
      <c r="AQ190">
        <f t="shared" si="349"/>
        <v>6.3063063063063085E-2</v>
      </c>
      <c r="AR190" s="20">
        <f t="shared" si="350"/>
        <v>148.46502264720684</v>
      </c>
      <c r="AS190" s="4">
        <v>1115</v>
      </c>
      <c r="AT190">
        <f t="shared" si="351"/>
        <v>-3</v>
      </c>
      <c r="AU190">
        <f t="shared" si="352"/>
        <v>-2.6833631484793896E-3</v>
      </c>
      <c r="AV190" s="20">
        <f t="shared" si="353"/>
        <v>280.5737292400604</v>
      </c>
      <c r="AW190" s="30">
        <f t="shared" si="354"/>
        <v>1.0958769472701361E-2</v>
      </c>
      <c r="AX190" s="4">
        <v>157</v>
      </c>
      <c r="AY190">
        <f t="shared" si="355"/>
        <v>-1</v>
      </c>
      <c r="AZ190">
        <f t="shared" si="356"/>
        <v>-6.3291139240506666E-3</v>
      </c>
      <c r="BA190" s="20">
        <f t="shared" si="357"/>
        <v>39.506794162053346</v>
      </c>
      <c r="BB190" s="30">
        <f t="shared" si="358"/>
        <v>1.5430733696987567E-3</v>
      </c>
      <c r="BC190" s="16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16">
        <f t="shared" si="359"/>
        <v>62</v>
      </c>
      <c r="BE190" s="30">
        <f t="shared" si="360"/>
        <v>2.4399842581661613E-3</v>
      </c>
      <c r="BF190" s="20">
        <f t="shared" si="361"/>
        <v>6409.6628082536481</v>
      </c>
      <c r="BG190" s="20">
        <f t="shared" si="362"/>
        <v>0.25035136861762247</v>
      </c>
      <c r="BH190" s="26">
        <v>14918</v>
      </c>
      <c r="BI190">
        <f t="shared" si="363"/>
        <v>158</v>
      </c>
      <c r="BJ190" s="4">
        <v>42337</v>
      </c>
      <c r="BK190">
        <f t="shared" si="364"/>
        <v>281</v>
      </c>
      <c r="BL190" s="4">
        <v>30749</v>
      </c>
      <c r="BM190">
        <f t="shared" si="365"/>
        <v>178</v>
      </c>
      <c r="BN190" s="4">
        <v>11409</v>
      </c>
      <c r="BO190">
        <f t="shared" si="366"/>
        <v>85</v>
      </c>
      <c r="BP190" s="4">
        <v>2332</v>
      </c>
      <c r="BQ190">
        <f t="shared" si="367"/>
        <v>2</v>
      </c>
      <c r="BR190" s="8">
        <v>21</v>
      </c>
      <c r="BS190" s="15">
        <f t="shared" si="368"/>
        <v>1</v>
      </c>
      <c r="BT190" s="8">
        <v>112</v>
      </c>
      <c r="BU190" s="15">
        <f t="shared" si="369"/>
        <v>1</v>
      </c>
      <c r="BV190" s="8">
        <v>469</v>
      </c>
      <c r="BW190" s="15">
        <f t="shared" si="370"/>
        <v>3</v>
      </c>
      <c r="BX190" s="8">
        <v>1020</v>
      </c>
      <c r="BY190" s="15">
        <f t="shared" si="371"/>
        <v>3</v>
      </c>
      <c r="BZ190" s="13">
        <v>544</v>
      </c>
      <c r="CA190" s="16">
        <f t="shared" si="372"/>
        <v>3</v>
      </c>
    </row>
    <row r="191" spans="1:79">
      <c r="A191" s="1">
        <v>44088</v>
      </c>
      <c r="B191">
        <v>44088</v>
      </c>
      <c r="C191" s="4">
        <v>102204</v>
      </c>
      <c r="D191">
        <f t="shared" si="321"/>
        <v>459</v>
      </c>
      <c r="E191" s="4">
        <v>2173</v>
      </c>
      <c r="F191">
        <f t="shared" si="299"/>
        <v>7</v>
      </c>
      <c r="G191" s="4">
        <v>74782</v>
      </c>
      <c r="H191">
        <f t="shared" si="322"/>
        <v>675</v>
      </c>
      <c r="I191">
        <f t="shared" si="319"/>
        <v>25249</v>
      </c>
      <c r="J191">
        <f t="shared" si="318"/>
        <v>-223</v>
      </c>
      <c r="K191">
        <f t="shared" si="323"/>
        <v>2.126139877108528E-2</v>
      </c>
      <c r="L191">
        <f t="shared" si="324"/>
        <v>0.73169347579351107</v>
      </c>
      <c r="M191">
        <f t="shared" si="325"/>
        <v>0.24704512543540369</v>
      </c>
      <c r="N191">
        <f t="shared" si="326"/>
        <v>4.4910179640718561E-3</v>
      </c>
      <c r="O191">
        <f t="shared" si="300"/>
        <v>3.2213529682466636E-3</v>
      </c>
      <c r="P191">
        <f t="shared" si="327"/>
        <v>9.0262362600625826E-3</v>
      </c>
      <c r="Q191">
        <f t="shared" si="328"/>
        <v>-8.8320329518000711E-3</v>
      </c>
      <c r="R191">
        <f t="shared" si="329"/>
        <v>25718.168092601911</v>
      </c>
      <c r="S191">
        <f t="shared" si="330"/>
        <v>546.80422747861098</v>
      </c>
      <c r="T191">
        <f t="shared" si="331"/>
        <v>18817.815802717665</v>
      </c>
      <c r="U191">
        <f t="shared" si="332"/>
        <v>6353.5480624056363</v>
      </c>
      <c r="V191" s="4">
        <v>402072</v>
      </c>
      <c r="W191">
        <f t="shared" si="333"/>
        <v>2875</v>
      </c>
      <c r="X191">
        <f t="shared" si="334"/>
        <v>-1594</v>
      </c>
      <c r="Y191" s="20">
        <f t="shared" si="335"/>
        <v>101175.64167086058</v>
      </c>
      <c r="Z191" s="4">
        <v>296318</v>
      </c>
      <c r="AA191">
        <f t="shared" si="336"/>
        <v>2416</v>
      </c>
      <c r="AB191" s="17">
        <f t="shared" si="337"/>
        <v>0.73697745677391113</v>
      </c>
      <c r="AC191" s="16">
        <f t="shared" si="338"/>
        <v>-1349</v>
      </c>
      <c r="AD191">
        <f t="shared" si="339"/>
        <v>105754</v>
      </c>
      <c r="AE191">
        <f t="shared" si="340"/>
        <v>459</v>
      </c>
      <c r="AF191" s="17">
        <f t="shared" si="341"/>
        <v>0.26302254322608887</v>
      </c>
      <c r="AG191" s="16">
        <f t="shared" si="342"/>
        <v>-245</v>
      </c>
      <c r="AH191" s="20">
        <f t="shared" si="343"/>
        <v>0.15965217391304348</v>
      </c>
      <c r="AI191" s="20">
        <f t="shared" si="344"/>
        <v>26611.474584801206</v>
      </c>
      <c r="AJ191" s="4">
        <v>23552</v>
      </c>
      <c r="AK191">
        <f t="shared" si="345"/>
        <v>-58</v>
      </c>
      <c r="AL191">
        <f t="shared" si="346"/>
        <v>-2.4565861922913879E-3</v>
      </c>
      <c r="AM191" s="20">
        <f t="shared" si="347"/>
        <v>5926.5223955712127</v>
      </c>
      <c r="AN191" s="20">
        <f t="shared" si="348"/>
        <v>0.23044107862705962</v>
      </c>
      <c r="AO191" s="4">
        <v>554</v>
      </c>
      <c r="AP191">
        <f t="shared" si="320"/>
        <v>-36</v>
      </c>
      <c r="AQ191">
        <f t="shared" si="349"/>
        <v>-6.101694915254241E-2</v>
      </c>
      <c r="AR191" s="20">
        <f t="shared" si="350"/>
        <v>139.40613990941117</v>
      </c>
      <c r="AS191" s="4">
        <v>976</v>
      </c>
      <c r="AT191">
        <f t="shared" si="351"/>
        <v>-139</v>
      </c>
      <c r="AU191">
        <f t="shared" si="352"/>
        <v>-0.12466367713004489</v>
      </c>
      <c r="AV191" s="20">
        <f t="shared" si="353"/>
        <v>245.59637644690486</v>
      </c>
      <c r="AW191" s="30">
        <f t="shared" si="354"/>
        <v>9.5495283941920087E-3</v>
      </c>
      <c r="AX191" s="4">
        <v>167</v>
      </c>
      <c r="AY191">
        <f t="shared" si="355"/>
        <v>10</v>
      </c>
      <c r="AZ191">
        <f t="shared" si="356"/>
        <v>6.3694267515923553E-2</v>
      </c>
      <c r="BA191" s="20">
        <f t="shared" si="357"/>
        <v>42.023150478107695</v>
      </c>
      <c r="BB191" s="30">
        <f t="shared" si="358"/>
        <v>1.6339869281045752E-3</v>
      </c>
      <c r="BC191" s="16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16">
        <f t="shared" si="359"/>
        <v>-223</v>
      </c>
      <c r="BE191" s="30">
        <f t="shared" si="360"/>
        <v>-8.7547110552763652E-3</v>
      </c>
      <c r="BF191" s="20">
        <f t="shared" si="361"/>
        <v>6353.5480624056363</v>
      </c>
      <c r="BG191" s="20">
        <f t="shared" si="362"/>
        <v>0.24704512543540369</v>
      </c>
      <c r="BH191" s="26">
        <v>15025</v>
      </c>
      <c r="BI191">
        <f t="shared" si="363"/>
        <v>107</v>
      </c>
      <c r="BJ191" s="4">
        <v>42517</v>
      </c>
      <c r="BK191">
        <f t="shared" si="364"/>
        <v>180</v>
      </c>
      <c r="BL191" s="4">
        <v>30871</v>
      </c>
      <c r="BM191">
        <f t="shared" si="365"/>
        <v>122</v>
      </c>
      <c r="BN191" s="4">
        <v>11457</v>
      </c>
      <c r="BO191">
        <f t="shared" si="366"/>
        <v>48</v>
      </c>
      <c r="BP191" s="4">
        <v>2334</v>
      </c>
      <c r="BQ191">
        <f t="shared" si="367"/>
        <v>2</v>
      </c>
      <c r="BR191" s="8">
        <v>21</v>
      </c>
      <c r="BS191" s="15">
        <f t="shared" si="368"/>
        <v>0</v>
      </c>
      <c r="BT191" s="8">
        <v>112</v>
      </c>
      <c r="BU191" s="15">
        <f t="shared" si="369"/>
        <v>0</v>
      </c>
      <c r="BV191" s="8">
        <v>470</v>
      </c>
      <c r="BW191" s="15">
        <f t="shared" si="370"/>
        <v>1</v>
      </c>
      <c r="BX191" s="8">
        <v>1025</v>
      </c>
      <c r="BY191" s="15">
        <f t="shared" si="371"/>
        <v>5</v>
      </c>
      <c r="BZ191" s="13">
        <v>545</v>
      </c>
      <c r="CA191" s="16">
        <f t="shared" si="372"/>
        <v>1</v>
      </c>
    </row>
    <row r="192" spans="1:79">
      <c r="A192" s="1">
        <v>44089</v>
      </c>
      <c r="B192">
        <v>44089</v>
      </c>
      <c r="C192" s="4">
        <v>102832</v>
      </c>
      <c r="D192">
        <f t="shared" si="321"/>
        <v>628</v>
      </c>
      <c r="E192" s="4">
        <v>2187</v>
      </c>
      <c r="F192">
        <f t="shared" si="299"/>
        <v>14</v>
      </c>
      <c r="G192" s="4">
        <v>75592</v>
      </c>
      <c r="H192">
        <f t="shared" si="322"/>
        <v>810</v>
      </c>
      <c r="I192">
        <f t="shared" si="319"/>
        <v>25053</v>
      </c>
      <c r="J192">
        <f t="shared" si="318"/>
        <v>-196</v>
      </c>
      <c r="K192">
        <f t="shared" si="323"/>
        <v>2.1267698770810643E-2</v>
      </c>
      <c r="L192">
        <f t="shared" si="324"/>
        <v>0.73510191380115142</v>
      </c>
      <c r="M192">
        <f t="shared" si="325"/>
        <v>0.24363038742803797</v>
      </c>
      <c r="N192">
        <f t="shared" si="326"/>
        <v>6.1070483896063484E-3</v>
      </c>
      <c r="O192">
        <f t="shared" si="300"/>
        <v>6.4014631915866481E-3</v>
      </c>
      <c r="P192">
        <f t="shared" si="327"/>
        <v>1.0715419621123929E-2</v>
      </c>
      <c r="Q192">
        <f t="shared" si="328"/>
        <v>-7.8234143615535066E-3</v>
      </c>
      <c r="R192">
        <f t="shared" si="329"/>
        <v>25876.195269250125</v>
      </c>
      <c r="S192">
        <f t="shared" si="330"/>
        <v>550.32712632108701</v>
      </c>
      <c r="T192">
        <f t="shared" si="331"/>
        <v>19021.640664318067</v>
      </c>
      <c r="U192">
        <f t="shared" si="332"/>
        <v>6304.227478610971</v>
      </c>
      <c r="V192" s="4">
        <v>406812</v>
      </c>
      <c r="W192">
        <f t="shared" si="333"/>
        <v>4740</v>
      </c>
      <c r="X192">
        <f t="shared" si="334"/>
        <v>1865</v>
      </c>
      <c r="Y192" s="20">
        <f t="shared" si="335"/>
        <v>102368.39456467035</v>
      </c>
      <c r="Z192" s="4">
        <v>300430</v>
      </c>
      <c r="AA192">
        <f t="shared" si="336"/>
        <v>4112</v>
      </c>
      <c r="AB192" s="17">
        <f t="shared" si="337"/>
        <v>0.73849837271270269</v>
      </c>
      <c r="AC192" s="16">
        <f t="shared" si="338"/>
        <v>1696</v>
      </c>
      <c r="AD192">
        <f t="shared" si="339"/>
        <v>106382</v>
      </c>
      <c r="AE192">
        <f t="shared" si="340"/>
        <v>628</v>
      </c>
      <c r="AF192" s="17">
        <f t="shared" si="341"/>
        <v>0.26150162728729731</v>
      </c>
      <c r="AG192" s="16">
        <f t="shared" si="342"/>
        <v>169</v>
      </c>
      <c r="AH192" s="20">
        <f t="shared" si="343"/>
        <v>0.13248945147679325</v>
      </c>
      <c r="AI192" s="20">
        <f t="shared" si="344"/>
        <v>26769.501761449421</v>
      </c>
      <c r="AJ192" s="4">
        <v>23605</v>
      </c>
      <c r="AK192">
        <f t="shared" si="345"/>
        <v>53</v>
      </c>
      <c r="AL192">
        <f t="shared" si="346"/>
        <v>2.2503396739130821E-3</v>
      </c>
      <c r="AM192" s="20">
        <f t="shared" si="347"/>
        <v>5939.8590840463003</v>
      </c>
      <c r="AN192" s="20">
        <f t="shared" si="348"/>
        <v>0.22954916757429594</v>
      </c>
      <c r="AO192" s="4">
        <v>405</v>
      </c>
      <c r="AP192">
        <f t="shared" si="320"/>
        <v>-149</v>
      </c>
      <c r="AQ192">
        <f t="shared" si="349"/>
        <v>-0.26895306859205781</v>
      </c>
      <c r="AR192" s="20">
        <f t="shared" si="350"/>
        <v>101.91243080020131</v>
      </c>
      <c r="AS192" s="4">
        <v>892</v>
      </c>
      <c r="AT192">
        <f t="shared" si="351"/>
        <v>-84</v>
      </c>
      <c r="AU192">
        <f t="shared" si="352"/>
        <v>-8.6065573770491843E-2</v>
      </c>
      <c r="AV192" s="20">
        <f t="shared" si="353"/>
        <v>224.45898339204831</v>
      </c>
      <c r="AW192" s="30">
        <f t="shared" si="354"/>
        <v>8.674342617084177E-3</v>
      </c>
      <c r="AX192" s="4">
        <v>151</v>
      </c>
      <c r="AY192">
        <f t="shared" si="355"/>
        <v>-16</v>
      </c>
      <c r="AZ192">
        <f t="shared" si="356"/>
        <v>-9.5808383233532912E-2</v>
      </c>
      <c r="BA192" s="20">
        <f t="shared" si="357"/>
        <v>37.99698037242073</v>
      </c>
      <c r="BB192" s="30">
        <f t="shared" si="358"/>
        <v>1.4684145013225455E-3</v>
      </c>
      <c r="BC192" s="16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16">
        <f t="shared" si="359"/>
        <v>-196</v>
      </c>
      <c r="BE192" s="30">
        <f t="shared" si="360"/>
        <v>-7.762683670640369E-3</v>
      </c>
      <c r="BF192" s="20">
        <f t="shared" si="361"/>
        <v>6304.227478610971</v>
      </c>
      <c r="BG192" s="20">
        <f t="shared" si="362"/>
        <v>0.24363038742803797</v>
      </c>
      <c r="BH192" s="26">
        <v>15152</v>
      </c>
      <c r="BI192">
        <f t="shared" si="363"/>
        <v>127</v>
      </c>
      <c r="BJ192" s="4">
        <v>42763</v>
      </c>
      <c r="BK192">
        <f t="shared" si="364"/>
        <v>246</v>
      </c>
      <c r="BL192" s="4">
        <v>31054</v>
      </c>
      <c r="BM192">
        <f t="shared" si="365"/>
        <v>183</v>
      </c>
      <c r="BN192" s="4">
        <v>11527</v>
      </c>
      <c r="BO192">
        <f t="shared" si="366"/>
        <v>70</v>
      </c>
      <c r="BP192" s="4">
        <v>2336</v>
      </c>
      <c r="BQ192">
        <f t="shared" si="367"/>
        <v>2</v>
      </c>
      <c r="BR192" s="8">
        <v>21</v>
      </c>
      <c r="BS192" s="15">
        <f t="shared" si="368"/>
        <v>0</v>
      </c>
      <c r="BT192" s="8">
        <v>112</v>
      </c>
      <c r="BU192" s="15">
        <f t="shared" si="369"/>
        <v>0</v>
      </c>
      <c r="BV192" s="8">
        <v>472</v>
      </c>
      <c r="BW192" s="15">
        <f t="shared" si="370"/>
        <v>2</v>
      </c>
      <c r="BX192" s="8">
        <v>1032</v>
      </c>
      <c r="BY192" s="15">
        <f t="shared" si="371"/>
        <v>7</v>
      </c>
      <c r="BZ192" s="13">
        <v>550</v>
      </c>
      <c r="CA192" s="16">
        <f t="shared" si="372"/>
        <v>5</v>
      </c>
    </row>
    <row r="193" spans="1:79">
      <c r="A193" s="1">
        <v>44090</v>
      </c>
      <c r="B193">
        <v>44090</v>
      </c>
      <c r="C193" s="4">
        <v>103466</v>
      </c>
      <c r="D193">
        <f t="shared" si="321"/>
        <v>634</v>
      </c>
      <c r="E193" s="4">
        <v>2198</v>
      </c>
      <c r="F193">
        <f t="shared" ref="F193:F224" si="373">E193-E192</f>
        <v>11</v>
      </c>
      <c r="G193" s="4">
        <v>76787</v>
      </c>
      <c r="H193">
        <f t="shared" si="322"/>
        <v>1195</v>
      </c>
      <c r="I193">
        <f t="shared" si="319"/>
        <v>24481</v>
      </c>
      <c r="J193">
        <f t="shared" si="318"/>
        <v>-572</v>
      </c>
      <c r="K193">
        <f t="shared" si="323"/>
        <v>2.1243693580499875E-2</v>
      </c>
      <c r="L193">
        <f t="shared" si="324"/>
        <v>0.74214717878336844</v>
      </c>
      <c r="M193">
        <f t="shared" si="325"/>
        <v>0.23660912763613168</v>
      </c>
      <c r="N193">
        <f t="shared" si="326"/>
        <v>6.1276168016546496E-3</v>
      </c>
      <c r="O193">
        <f t="shared" si="300"/>
        <v>5.0045495905368517E-3</v>
      </c>
      <c r="P193">
        <f t="shared" si="327"/>
        <v>1.5562530115774806E-2</v>
      </c>
      <c r="Q193">
        <f t="shared" si="328"/>
        <v>-2.3365058616886564E-2</v>
      </c>
      <c r="R193">
        <f t="shared" si="329"/>
        <v>26035.732259687971</v>
      </c>
      <c r="S193">
        <f t="shared" si="330"/>
        <v>553.09511826874677</v>
      </c>
      <c r="T193">
        <f t="shared" si="331"/>
        <v>19322.345244086562</v>
      </c>
      <c r="U193">
        <f t="shared" si="332"/>
        <v>6160.2918973326623</v>
      </c>
      <c r="V193" s="4">
        <v>412265</v>
      </c>
      <c r="W193">
        <f t="shared" si="333"/>
        <v>5453</v>
      </c>
      <c r="X193">
        <f t="shared" si="334"/>
        <v>713</v>
      </c>
      <c r="Y193" s="20">
        <f t="shared" si="335"/>
        <v>103740.56366381478</v>
      </c>
      <c r="Z193" s="4">
        <v>305249</v>
      </c>
      <c r="AA193">
        <f t="shared" si="336"/>
        <v>4819</v>
      </c>
      <c r="AB193" s="17">
        <f t="shared" si="337"/>
        <v>0.74041939044061467</v>
      </c>
      <c r="AC193" s="16">
        <f t="shared" si="338"/>
        <v>707</v>
      </c>
      <c r="AD193">
        <f t="shared" si="339"/>
        <v>107016</v>
      </c>
      <c r="AE193">
        <f t="shared" si="340"/>
        <v>634</v>
      </c>
      <c r="AF193" s="17">
        <f t="shared" si="341"/>
        <v>0.25958060955938533</v>
      </c>
      <c r="AG193" s="16">
        <f t="shared" si="342"/>
        <v>6</v>
      </c>
      <c r="AH193" s="20">
        <f t="shared" si="343"/>
        <v>0.11626627544470934</v>
      </c>
      <c r="AI193" s="20">
        <f t="shared" si="344"/>
        <v>26929.038751887267</v>
      </c>
      <c r="AJ193" s="4">
        <v>23155</v>
      </c>
      <c r="AK193">
        <f t="shared" si="345"/>
        <v>-450</v>
      </c>
      <c r="AL193">
        <f t="shared" si="346"/>
        <v>-1.9063757678457915E-2</v>
      </c>
      <c r="AM193" s="20">
        <f t="shared" si="347"/>
        <v>5826.6230498238547</v>
      </c>
      <c r="AN193" s="20">
        <f t="shared" si="348"/>
        <v>0.223793323410589</v>
      </c>
      <c r="AO193" s="4">
        <v>413</v>
      </c>
      <c r="AP193">
        <f t="shared" si="320"/>
        <v>8</v>
      </c>
      <c r="AQ193">
        <f t="shared" si="349"/>
        <v>1.9753086419753041E-2</v>
      </c>
      <c r="AR193" s="20">
        <f t="shared" si="350"/>
        <v>103.92551585304479</v>
      </c>
      <c r="AS193" s="4">
        <v>755</v>
      </c>
      <c r="AT193">
        <f t="shared" si="351"/>
        <v>-137</v>
      </c>
      <c r="AU193">
        <f t="shared" si="352"/>
        <v>-0.1535874439461884</v>
      </c>
      <c r="AV193" s="20">
        <f t="shared" si="353"/>
        <v>189.98490186210367</v>
      </c>
      <c r="AW193" s="30">
        <f t="shared" si="354"/>
        <v>7.2970830997622404E-3</v>
      </c>
      <c r="AX193" s="4">
        <v>158</v>
      </c>
      <c r="AY193">
        <f t="shared" si="355"/>
        <v>7</v>
      </c>
      <c r="AZ193">
        <f t="shared" si="356"/>
        <v>4.635761589403975E-2</v>
      </c>
      <c r="BA193" s="20">
        <f t="shared" si="357"/>
        <v>39.758429793658777</v>
      </c>
      <c r="BB193" s="30">
        <f t="shared" si="358"/>
        <v>1.5270716950495815E-3</v>
      </c>
      <c r="BC193" s="16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16">
        <f t="shared" si="359"/>
        <v>-572</v>
      </c>
      <c r="BE193" s="30">
        <f t="shared" si="360"/>
        <v>-2.2831597014329574E-2</v>
      </c>
      <c r="BF193" s="20">
        <f t="shared" si="361"/>
        <v>6160.2918973326623</v>
      </c>
      <c r="BG193" s="20">
        <f t="shared" si="362"/>
        <v>0.23660912763613168</v>
      </c>
      <c r="BH193" s="26">
        <v>15254</v>
      </c>
      <c r="BI193">
        <f t="shared" si="363"/>
        <v>102</v>
      </c>
      <c r="BJ193" s="4">
        <v>43055</v>
      </c>
      <c r="BK193">
        <f t="shared" si="364"/>
        <v>292</v>
      </c>
      <c r="BL193" s="4">
        <v>31256</v>
      </c>
      <c r="BM193">
        <f t="shared" si="365"/>
        <v>202</v>
      </c>
      <c r="BN193" s="4">
        <v>11563</v>
      </c>
      <c r="BO193">
        <f t="shared" si="366"/>
        <v>36</v>
      </c>
      <c r="BP193" s="4">
        <v>2338</v>
      </c>
      <c r="BQ193">
        <f t="shared" si="367"/>
        <v>2</v>
      </c>
      <c r="BR193" s="8">
        <v>21</v>
      </c>
      <c r="BS193" s="15">
        <f t="shared" si="368"/>
        <v>0</v>
      </c>
      <c r="BT193" s="8">
        <v>113</v>
      </c>
      <c r="BU193" s="15">
        <f t="shared" si="369"/>
        <v>1</v>
      </c>
      <c r="BV193" s="8">
        <v>473</v>
      </c>
      <c r="BW193" s="15">
        <f t="shared" si="370"/>
        <v>1</v>
      </c>
      <c r="BX193" s="8">
        <v>1038</v>
      </c>
      <c r="BY193" s="15">
        <f t="shared" si="371"/>
        <v>6</v>
      </c>
      <c r="BZ193" s="13">
        <v>553</v>
      </c>
      <c r="CA193" s="16">
        <f t="shared" si="372"/>
        <v>3</v>
      </c>
    </row>
    <row r="194" spans="1:79">
      <c r="A194" s="1">
        <v>44091</v>
      </c>
      <c r="B194">
        <v>44091</v>
      </c>
      <c r="C194" s="4">
        <v>104138</v>
      </c>
      <c r="D194">
        <f t="shared" si="321"/>
        <v>672</v>
      </c>
      <c r="E194" s="4">
        <v>2213</v>
      </c>
      <c r="F194">
        <f t="shared" si="373"/>
        <v>15</v>
      </c>
      <c r="G194" s="4">
        <v>77881</v>
      </c>
      <c r="H194">
        <f t="shared" si="322"/>
        <v>1094</v>
      </c>
      <c r="I194">
        <f t="shared" si="319"/>
        <v>24044</v>
      </c>
      <c r="J194">
        <f t="shared" si="318"/>
        <v>-437</v>
      </c>
      <c r="K194">
        <f t="shared" si="323"/>
        <v>2.1250648178378691E-2</v>
      </c>
      <c r="L194">
        <f t="shared" si="324"/>
        <v>0.74786341201098538</v>
      </c>
      <c r="M194">
        <f t="shared" si="325"/>
        <v>0.23088593981063588</v>
      </c>
      <c r="N194">
        <f t="shared" si="326"/>
        <v>6.4529758589563849E-3</v>
      </c>
      <c r="O194">
        <f t="shared" ref="O194:O225" si="374">+IFERROR(F194/E194,"")</f>
        <v>6.7781292363307726E-3</v>
      </c>
      <c r="P194">
        <f t="shared" si="327"/>
        <v>1.4047071814691645E-2</v>
      </c>
      <c r="Q194">
        <f t="shared" si="328"/>
        <v>-1.8175012477125271E-2</v>
      </c>
      <c r="R194">
        <f t="shared" si="329"/>
        <v>26204.831404126824</v>
      </c>
      <c r="S194">
        <f t="shared" si="330"/>
        <v>556.86965274282841</v>
      </c>
      <c r="T194">
        <f t="shared" si="331"/>
        <v>19597.634625062907</v>
      </c>
      <c r="U194">
        <f t="shared" si="332"/>
        <v>6050.3271263210863</v>
      </c>
      <c r="V194" s="4">
        <v>417620</v>
      </c>
      <c r="W194">
        <f t="shared" si="333"/>
        <v>5355</v>
      </c>
      <c r="X194">
        <f t="shared" si="334"/>
        <v>-98</v>
      </c>
      <c r="Y194" s="20">
        <f t="shared" si="335"/>
        <v>105088.0724710619</v>
      </c>
      <c r="Z194" s="4">
        <v>309932</v>
      </c>
      <c r="AA194">
        <f t="shared" si="336"/>
        <v>4683</v>
      </c>
      <c r="AB194" s="17">
        <f t="shared" si="337"/>
        <v>0.74213878645658737</v>
      </c>
      <c r="AC194" s="16">
        <f t="shared" si="338"/>
        <v>-136</v>
      </c>
      <c r="AD194">
        <f t="shared" si="339"/>
        <v>107688</v>
      </c>
      <c r="AE194">
        <f t="shared" si="340"/>
        <v>672</v>
      </c>
      <c r="AF194" s="17">
        <f t="shared" si="341"/>
        <v>0.25786121354341268</v>
      </c>
      <c r="AG194" s="16">
        <f t="shared" si="342"/>
        <v>38</v>
      </c>
      <c r="AH194" s="20">
        <f t="shared" si="343"/>
        <v>0.12549019607843137</v>
      </c>
      <c r="AI194" s="20">
        <f t="shared" si="344"/>
        <v>27098.13789632612</v>
      </c>
      <c r="AJ194" s="4">
        <v>22756</v>
      </c>
      <c r="AK194">
        <f t="shared" si="345"/>
        <v>-399</v>
      </c>
      <c r="AL194">
        <f t="shared" si="346"/>
        <v>-1.7231699416972557E-2</v>
      </c>
      <c r="AM194" s="20">
        <f t="shared" si="347"/>
        <v>5726.2204328132857</v>
      </c>
      <c r="AN194" s="20">
        <f t="shared" si="348"/>
        <v>0.21851773608096947</v>
      </c>
      <c r="AO194" s="4">
        <v>405</v>
      </c>
      <c r="AP194">
        <f t="shared" si="320"/>
        <v>-8</v>
      </c>
      <c r="AQ194">
        <f t="shared" si="349"/>
        <v>-1.937046004842613E-2</v>
      </c>
      <c r="AR194" s="20">
        <f t="shared" si="350"/>
        <v>101.91243080020131</v>
      </c>
      <c r="AS194" s="4">
        <v>731</v>
      </c>
      <c r="AT194">
        <f t="shared" si="351"/>
        <v>-24</v>
      </c>
      <c r="AU194">
        <f t="shared" si="352"/>
        <v>-3.1788079470198682E-2</v>
      </c>
      <c r="AV194" s="20">
        <f t="shared" si="353"/>
        <v>183.9456467035732</v>
      </c>
      <c r="AW194" s="30">
        <f t="shared" si="354"/>
        <v>7.0195317751445196E-3</v>
      </c>
      <c r="AX194" s="4">
        <v>152</v>
      </c>
      <c r="AY194">
        <f t="shared" si="355"/>
        <v>-6</v>
      </c>
      <c r="AZ194">
        <f t="shared" si="356"/>
        <v>-3.7974683544303778E-2</v>
      </c>
      <c r="BA194" s="20">
        <f t="shared" si="357"/>
        <v>38.248616004026168</v>
      </c>
      <c r="BB194" s="30">
        <f t="shared" si="358"/>
        <v>1.4596016823829917E-3</v>
      </c>
      <c r="BC194" s="16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16">
        <f t="shared" si="359"/>
        <v>-437</v>
      </c>
      <c r="BE194" s="30">
        <f t="shared" si="360"/>
        <v>-1.7850577999264705E-2</v>
      </c>
      <c r="BF194" s="20">
        <f t="shared" si="361"/>
        <v>6050.3271263210863</v>
      </c>
      <c r="BG194" s="20">
        <f t="shared" si="362"/>
        <v>0.23088593981063588</v>
      </c>
      <c r="BH194" s="26">
        <v>15371</v>
      </c>
      <c r="BI194">
        <f t="shared" si="363"/>
        <v>117</v>
      </c>
      <c r="BJ194" s="4">
        <v>43378</v>
      </c>
      <c r="BK194">
        <f t="shared" si="364"/>
        <v>323</v>
      </c>
      <c r="BL194" s="4">
        <v>31421</v>
      </c>
      <c r="BM194">
        <f t="shared" si="365"/>
        <v>165</v>
      </c>
      <c r="BN194" s="4">
        <v>11627</v>
      </c>
      <c r="BO194">
        <f t="shared" si="366"/>
        <v>64</v>
      </c>
      <c r="BP194" s="4">
        <v>2341</v>
      </c>
      <c r="BQ194">
        <f t="shared" si="367"/>
        <v>3</v>
      </c>
      <c r="BR194" s="8">
        <v>21</v>
      </c>
      <c r="BS194" s="15">
        <f t="shared" si="368"/>
        <v>0</v>
      </c>
      <c r="BT194" s="8">
        <v>115</v>
      </c>
      <c r="BU194" s="15">
        <f t="shared" si="369"/>
        <v>2</v>
      </c>
      <c r="BV194" s="8">
        <v>474</v>
      </c>
      <c r="BW194" s="15">
        <f t="shared" si="370"/>
        <v>1</v>
      </c>
      <c r="BX194" s="8">
        <v>1047</v>
      </c>
      <c r="BY194" s="15">
        <f t="shared" si="371"/>
        <v>9</v>
      </c>
      <c r="BZ194" s="13">
        <v>556</v>
      </c>
      <c r="CA194" s="16">
        <f t="shared" si="372"/>
        <v>3</v>
      </c>
    </row>
    <row r="195" spans="1:79">
      <c r="A195" s="1">
        <v>44092</v>
      </c>
      <c r="B195">
        <v>44092</v>
      </c>
      <c r="C195" s="4">
        <v>104879</v>
      </c>
      <c r="D195">
        <f t="shared" si="321"/>
        <v>741</v>
      </c>
      <c r="E195" s="4">
        <v>2229</v>
      </c>
      <c r="F195">
        <f t="shared" si="373"/>
        <v>16</v>
      </c>
      <c r="G195" s="4">
        <v>79093</v>
      </c>
      <c r="H195">
        <f t="shared" si="322"/>
        <v>1212</v>
      </c>
      <c r="I195">
        <f t="shared" si="319"/>
        <v>23557</v>
      </c>
      <c r="J195">
        <f t="shared" si="318"/>
        <v>-487</v>
      </c>
      <c r="K195">
        <f t="shared" si="323"/>
        <v>2.1253063053614164E-2</v>
      </c>
      <c r="L195">
        <f t="shared" si="324"/>
        <v>0.75413571830395032</v>
      </c>
      <c r="M195">
        <f t="shared" si="325"/>
        <v>0.22461121864243558</v>
      </c>
      <c r="N195">
        <f t="shared" si="326"/>
        <v>7.0652847567196485E-3</v>
      </c>
      <c r="O195">
        <f t="shared" si="374"/>
        <v>7.1781067743382681E-3</v>
      </c>
      <c r="P195">
        <f t="shared" si="327"/>
        <v>1.5323732820856461E-2</v>
      </c>
      <c r="Q195">
        <f t="shared" si="328"/>
        <v>-2.0673260601944219E-2</v>
      </c>
      <c r="R195">
        <f t="shared" si="329"/>
        <v>26391.293407146452</v>
      </c>
      <c r="S195">
        <f t="shared" si="330"/>
        <v>560.89582284851531</v>
      </c>
      <c r="T195">
        <f t="shared" si="331"/>
        <v>19902.617010568694</v>
      </c>
      <c r="U195">
        <f t="shared" si="332"/>
        <v>5927.7805737292401</v>
      </c>
      <c r="V195" s="4">
        <v>423054</v>
      </c>
      <c r="W195">
        <f t="shared" si="333"/>
        <v>5434</v>
      </c>
      <c r="X195">
        <f t="shared" si="334"/>
        <v>79</v>
      </c>
      <c r="Y195" s="20">
        <f t="shared" si="335"/>
        <v>106455.46049320583</v>
      </c>
      <c r="Z195" s="4">
        <v>314625</v>
      </c>
      <c r="AA195">
        <f t="shared" si="336"/>
        <v>4693</v>
      </c>
      <c r="AB195" s="17">
        <f t="shared" si="337"/>
        <v>0.74369938589399931</v>
      </c>
      <c r="AC195" s="16">
        <f t="shared" si="338"/>
        <v>10</v>
      </c>
      <c r="AD195">
        <f t="shared" si="339"/>
        <v>108429</v>
      </c>
      <c r="AE195">
        <f t="shared" si="340"/>
        <v>741</v>
      </c>
      <c r="AF195" s="17">
        <f t="shared" si="341"/>
        <v>0.25630061410600063</v>
      </c>
      <c r="AG195" s="16">
        <f t="shared" si="342"/>
        <v>69</v>
      </c>
      <c r="AH195" s="20">
        <f t="shared" si="343"/>
        <v>0.13636363636363635</v>
      </c>
      <c r="AI195" s="20">
        <f t="shared" si="344"/>
        <v>27284.599899345747</v>
      </c>
      <c r="AJ195" s="4">
        <v>22179</v>
      </c>
      <c r="AK195">
        <f t="shared" si="345"/>
        <v>-577</v>
      </c>
      <c r="AL195">
        <f t="shared" si="346"/>
        <v>-2.5355950079099965E-2</v>
      </c>
      <c r="AM195" s="20">
        <f t="shared" si="347"/>
        <v>5581.0266733769495</v>
      </c>
      <c r="AN195" s="20">
        <f t="shared" si="348"/>
        <v>0.21147226804222008</v>
      </c>
      <c r="AO195" s="4">
        <v>497</v>
      </c>
      <c r="AP195">
        <f t="shared" si="320"/>
        <v>92</v>
      </c>
      <c r="AQ195">
        <f t="shared" si="349"/>
        <v>0.22716049382716053</v>
      </c>
      <c r="AR195" s="20">
        <f t="shared" si="350"/>
        <v>125.06290890790136</v>
      </c>
      <c r="AS195" s="4">
        <v>725</v>
      </c>
      <c r="AT195">
        <f t="shared" si="351"/>
        <v>-6</v>
      </c>
      <c r="AU195">
        <f t="shared" si="352"/>
        <v>-8.2079343365253354E-3</v>
      </c>
      <c r="AV195" s="20">
        <f t="shared" si="353"/>
        <v>182.4358329139406</v>
      </c>
      <c r="AW195" s="30">
        <f t="shared" si="354"/>
        <v>6.9127280008390623E-3</v>
      </c>
      <c r="AX195" s="4">
        <v>156</v>
      </c>
      <c r="AY195">
        <f t="shared" si="355"/>
        <v>4</v>
      </c>
      <c r="AZ195">
        <f t="shared" si="356"/>
        <v>2.6315789473684292E-2</v>
      </c>
      <c r="BA195" s="20">
        <f t="shared" si="357"/>
        <v>39.255158530447908</v>
      </c>
      <c r="BB195" s="30">
        <f t="shared" si="358"/>
        <v>1.4874283698357155E-3</v>
      </c>
      <c r="BC195" s="16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16">
        <f t="shared" si="359"/>
        <v>-487</v>
      </c>
      <c r="BE195" s="30">
        <f t="shared" si="360"/>
        <v>-2.0254533355514859E-2</v>
      </c>
      <c r="BF195" s="20">
        <f t="shared" si="361"/>
        <v>5927.7805737292401</v>
      </c>
      <c r="BG195" s="20">
        <f t="shared" si="362"/>
        <v>0.22461121864243558</v>
      </c>
      <c r="BH195" s="26">
        <v>15557</v>
      </c>
      <c r="BI195">
        <f t="shared" si="363"/>
        <v>186</v>
      </c>
      <c r="BJ195" s="4">
        <v>43645</v>
      </c>
      <c r="BK195">
        <f t="shared" si="364"/>
        <v>267</v>
      </c>
      <c r="BL195" s="4">
        <v>31613</v>
      </c>
      <c r="BM195">
        <f t="shared" si="365"/>
        <v>192</v>
      </c>
      <c r="BN195" s="4">
        <v>11712</v>
      </c>
      <c r="BO195">
        <f t="shared" si="366"/>
        <v>85</v>
      </c>
      <c r="BP195" s="4">
        <v>2352</v>
      </c>
      <c r="BQ195">
        <f t="shared" si="367"/>
        <v>11</v>
      </c>
      <c r="BR195" s="8">
        <v>21</v>
      </c>
      <c r="BS195" s="15">
        <f t="shared" si="368"/>
        <v>0</v>
      </c>
      <c r="BT195" s="8">
        <v>115</v>
      </c>
      <c r="BU195" s="15">
        <f t="shared" si="369"/>
        <v>0</v>
      </c>
      <c r="BV195" s="8">
        <v>481</v>
      </c>
      <c r="BW195" s="15">
        <f t="shared" si="370"/>
        <v>7</v>
      </c>
      <c r="BX195" s="8">
        <v>1052</v>
      </c>
      <c r="BY195" s="15">
        <f t="shared" si="371"/>
        <v>5</v>
      </c>
      <c r="BZ195" s="13">
        <v>560</v>
      </c>
      <c r="CA195" s="16">
        <f t="shared" si="372"/>
        <v>4</v>
      </c>
    </row>
    <row r="196" spans="1:79">
      <c r="A196" s="1">
        <v>44093</v>
      </c>
      <c r="B196">
        <v>44093</v>
      </c>
      <c r="C196" s="4">
        <v>105601</v>
      </c>
      <c r="D196">
        <f t="shared" si="321"/>
        <v>722</v>
      </c>
      <c r="E196" s="4">
        <v>2247</v>
      </c>
      <c r="F196">
        <f t="shared" si="373"/>
        <v>18</v>
      </c>
      <c r="G196" s="4">
        <v>80190</v>
      </c>
      <c r="H196">
        <f t="shared" si="322"/>
        <v>1097</v>
      </c>
      <c r="I196">
        <f t="shared" si="319"/>
        <v>23164</v>
      </c>
      <c r="J196">
        <f t="shared" si="318"/>
        <v>-393</v>
      </c>
      <c r="K196">
        <f t="shared" si="323"/>
        <v>2.1278207592731128E-2</v>
      </c>
      <c r="L196">
        <f t="shared" si="324"/>
        <v>0.7593678090169601</v>
      </c>
      <c r="M196">
        <f t="shared" si="325"/>
        <v>0.21935398339030882</v>
      </c>
      <c r="N196">
        <f t="shared" si="326"/>
        <v>6.8370564672683024E-3</v>
      </c>
      <c r="O196">
        <f t="shared" si="374"/>
        <v>8.0106809078771702E-3</v>
      </c>
      <c r="P196">
        <f t="shared" si="327"/>
        <v>1.3680009976306272E-2</v>
      </c>
      <c r="Q196">
        <f t="shared" si="328"/>
        <v>-1.696598169573476E-2</v>
      </c>
      <c r="R196">
        <f t="shared" si="329"/>
        <v>26572.974333165574</v>
      </c>
      <c r="S196">
        <f t="shared" si="330"/>
        <v>565.4252642174132</v>
      </c>
      <c r="T196">
        <f t="shared" si="331"/>
        <v>20178.66129843986</v>
      </c>
      <c r="U196">
        <f t="shared" si="332"/>
        <v>5828.8877705083041</v>
      </c>
      <c r="V196" s="4">
        <v>428842</v>
      </c>
      <c r="W196">
        <f t="shared" si="333"/>
        <v>5788</v>
      </c>
      <c r="X196">
        <f t="shared" si="334"/>
        <v>354</v>
      </c>
      <c r="Y196" s="20">
        <f t="shared" si="335"/>
        <v>107911.92752893809</v>
      </c>
      <c r="Z196" s="4">
        <v>319691</v>
      </c>
      <c r="AA196">
        <f t="shared" si="336"/>
        <v>5066</v>
      </c>
      <c r="AB196" s="17">
        <f t="shared" si="337"/>
        <v>0.74547502343520455</v>
      </c>
      <c r="AC196" s="16">
        <f t="shared" si="338"/>
        <v>373</v>
      </c>
      <c r="AD196">
        <f t="shared" si="339"/>
        <v>109151</v>
      </c>
      <c r="AE196">
        <f t="shared" si="340"/>
        <v>722</v>
      </c>
      <c r="AF196" s="17">
        <f t="shared" si="341"/>
        <v>0.25452497656479545</v>
      </c>
      <c r="AG196" s="16">
        <f t="shared" si="342"/>
        <v>-19</v>
      </c>
      <c r="AH196" s="20">
        <f t="shared" si="343"/>
        <v>0.12474084312370422</v>
      </c>
      <c r="AI196" s="20">
        <f t="shared" si="344"/>
        <v>27466.280825364869</v>
      </c>
      <c r="AJ196" s="4">
        <v>21886</v>
      </c>
      <c r="AK196">
        <f t="shared" si="345"/>
        <v>-293</v>
      </c>
      <c r="AL196">
        <f t="shared" si="346"/>
        <v>-1.32106948013887E-2</v>
      </c>
      <c r="AM196" s="20">
        <f t="shared" si="347"/>
        <v>5507.2974333165575</v>
      </c>
      <c r="AN196" s="20">
        <f t="shared" si="348"/>
        <v>0.20725182526680619</v>
      </c>
      <c r="AO196" s="4">
        <v>404</v>
      </c>
      <c r="AP196">
        <f t="shared" si="320"/>
        <v>-93</v>
      </c>
      <c r="AQ196">
        <f t="shared" si="349"/>
        <v>-0.18712273641851107</v>
      </c>
      <c r="AR196" s="20">
        <f t="shared" si="350"/>
        <v>101.66079516859587</v>
      </c>
      <c r="AS196" s="4">
        <v>730</v>
      </c>
      <c r="AT196">
        <f t="shared" si="351"/>
        <v>5</v>
      </c>
      <c r="AU196">
        <f t="shared" si="352"/>
        <v>6.8965517241379448E-3</v>
      </c>
      <c r="AV196" s="20">
        <f t="shared" si="353"/>
        <v>183.69401107196779</v>
      </c>
      <c r="AW196" s="30">
        <f t="shared" si="354"/>
        <v>6.9128133256313859E-3</v>
      </c>
      <c r="AX196" s="4">
        <v>144</v>
      </c>
      <c r="AY196">
        <f t="shared" si="355"/>
        <v>-12</v>
      </c>
      <c r="AZ196">
        <f t="shared" si="356"/>
        <v>-7.6923076923076872E-2</v>
      </c>
      <c r="BA196" s="20">
        <f t="shared" si="357"/>
        <v>36.235530951182689</v>
      </c>
      <c r="BB196" s="30">
        <f t="shared" si="358"/>
        <v>1.3636234505355063E-3</v>
      </c>
      <c r="BC196" s="16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16">
        <f t="shared" si="359"/>
        <v>-393</v>
      </c>
      <c r="BE196" s="30">
        <f t="shared" si="360"/>
        <v>-1.6682939253724993E-2</v>
      </c>
      <c r="BF196" s="20">
        <f t="shared" si="361"/>
        <v>5828.8877705083041</v>
      </c>
      <c r="BG196" s="20">
        <f t="shared" si="362"/>
        <v>0.21935398339030882</v>
      </c>
      <c r="BH196" s="26">
        <v>15728</v>
      </c>
      <c r="BI196">
        <f t="shared" si="363"/>
        <v>171</v>
      </c>
      <c r="BJ196" s="4">
        <v>43944</v>
      </c>
      <c r="BK196">
        <f t="shared" si="364"/>
        <v>299</v>
      </c>
      <c r="BL196" s="4">
        <v>31782</v>
      </c>
      <c r="BM196">
        <f t="shared" si="365"/>
        <v>169</v>
      </c>
      <c r="BN196" s="4">
        <v>11778</v>
      </c>
      <c r="BO196">
        <f t="shared" si="366"/>
        <v>66</v>
      </c>
      <c r="BP196" s="4">
        <v>2369</v>
      </c>
      <c r="BQ196">
        <f t="shared" si="367"/>
        <v>17</v>
      </c>
      <c r="BR196" s="8">
        <v>21</v>
      </c>
      <c r="BS196" s="15">
        <f t="shared" si="368"/>
        <v>0</v>
      </c>
      <c r="BT196" s="8">
        <v>115</v>
      </c>
      <c r="BU196" s="15">
        <f t="shared" si="369"/>
        <v>0</v>
      </c>
      <c r="BV196" s="8">
        <v>482</v>
      </c>
      <c r="BW196" s="15">
        <f t="shared" si="370"/>
        <v>1</v>
      </c>
      <c r="BX196" s="8">
        <v>1064</v>
      </c>
      <c r="BY196" s="15">
        <f t="shared" si="371"/>
        <v>12</v>
      </c>
      <c r="BZ196" s="13">
        <v>565</v>
      </c>
      <c r="CA196" s="16">
        <f t="shared" si="372"/>
        <v>5</v>
      </c>
    </row>
    <row r="197" spans="1:79">
      <c r="A197" s="1">
        <v>44094</v>
      </c>
      <c r="B197">
        <v>44094</v>
      </c>
      <c r="C197" s="4">
        <v>106203</v>
      </c>
      <c r="D197">
        <f t="shared" si="321"/>
        <v>602</v>
      </c>
      <c r="E197" s="4">
        <v>2257</v>
      </c>
      <c r="F197">
        <f t="shared" si="373"/>
        <v>10</v>
      </c>
      <c r="G197" s="4">
        <v>81365</v>
      </c>
      <c r="H197">
        <f t="shared" si="322"/>
        <v>1175</v>
      </c>
      <c r="I197">
        <f t="shared" si="319"/>
        <v>22581</v>
      </c>
      <c r="J197">
        <f t="shared" si="318"/>
        <v>-583</v>
      </c>
      <c r="K197">
        <f t="shared" si="323"/>
        <v>2.1251753716938316E-2</v>
      </c>
      <c r="L197">
        <f t="shared" si="324"/>
        <v>0.76612713388510678</v>
      </c>
      <c r="M197">
        <f t="shared" si="325"/>
        <v>0.21262111239795486</v>
      </c>
      <c r="N197">
        <f t="shared" si="326"/>
        <v>5.6683897818329051E-3</v>
      </c>
      <c r="O197">
        <f t="shared" si="374"/>
        <v>4.4306601683650861E-3</v>
      </c>
      <c r="P197">
        <f t="shared" si="327"/>
        <v>1.4441098752534874E-2</v>
      </c>
      <c r="Q197">
        <f t="shared" si="328"/>
        <v>-2.5818165714538772E-2</v>
      </c>
      <c r="R197">
        <f t="shared" si="329"/>
        <v>26724.458983392047</v>
      </c>
      <c r="S197">
        <f t="shared" si="330"/>
        <v>567.94162053346747</v>
      </c>
      <c r="T197">
        <f t="shared" si="331"/>
        <v>20474.333165576245</v>
      </c>
      <c r="U197">
        <f t="shared" si="332"/>
        <v>5682.1841972823349</v>
      </c>
      <c r="V197" s="4">
        <v>433808</v>
      </c>
      <c r="W197">
        <f t="shared" si="333"/>
        <v>4966</v>
      </c>
      <c r="X197">
        <f t="shared" si="334"/>
        <v>-822</v>
      </c>
      <c r="Y197" s="20">
        <f t="shared" si="335"/>
        <v>109161.55007549068</v>
      </c>
      <c r="Z197" s="4">
        <v>324055</v>
      </c>
      <c r="AA197">
        <f t="shared" si="336"/>
        <v>4364</v>
      </c>
      <c r="AB197" s="17">
        <f t="shared" si="337"/>
        <v>0.74700097739091953</v>
      </c>
      <c r="AC197" s="16">
        <f t="shared" si="338"/>
        <v>-702</v>
      </c>
      <c r="AD197">
        <f t="shared" si="339"/>
        <v>109753</v>
      </c>
      <c r="AE197">
        <f t="shared" si="340"/>
        <v>602</v>
      </c>
      <c r="AF197" s="17">
        <f t="shared" si="341"/>
        <v>0.25299902260908053</v>
      </c>
      <c r="AG197" s="16">
        <f t="shared" si="342"/>
        <v>-120</v>
      </c>
      <c r="AH197" s="20">
        <f t="shared" si="343"/>
        <v>0.12122432541280709</v>
      </c>
      <c r="AI197" s="20">
        <f t="shared" si="344"/>
        <v>27617.765475591343</v>
      </c>
      <c r="AJ197" s="4">
        <v>21377</v>
      </c>
      <c r="AK197">
        <f t="shared" si="345"/>
        <v>-509</v>
      </c>
      <c r="AL197">
        <f t="shared" si="346"/>
        <v>-2.325687654208175E-2</v>
      </c>
      <c r="AM197" s="20">
        <f t="shared" si="347"/>
        <v>5379.2148968293905</v>
      </c>
      <c r="AN197" s="20">
        <f t="shared" si="348"/>
        <v>0.20128433283428904</v>
      </c>
      <c r="AO197" s="4">
        <v>403</v>
      </c>
      <c r="AP197">
        <f t="shared" si="320"/>
        <v>-1</v>
      </c>
      <c r="AQ197">
        <f t="shared" si="349"/>
        <v>-2.4752475247524774E-3</v>
      </c>
      <c r="AR197" s="20">
        <f t="shared" si="350"/>
        <v>101.40915953699043</v>
      </c>
      <c r="AS197" s="4">
        <v>668</v>
      </c>
      <c r="AT197">
        <f t="shared" si="351"/>
        <v>-62</v>
      </c>
      <c r="AU197">
        <f t="shared" si="352"/>
        <v>-8.4931506849315053E-2</v>
      </c>
      <c r="AV197" s="20">
        <f t="shared" si="353"/>
        <v>168.09260191243078</v>
      </c>
      <c r="AW197" s="30">
        <f t="shared" si="354"/>
        <v>6.2898411532630906E-3</v>
      </c>
      <c r="AX197" s="4">
        <v>133</v>
      </c>
      <c r="AY197">
        <f t="shared" si="355"/>
        <v>-11</v>
      </c>
      <c r="AZ197">
        <f t="shared" si="356"/>
        <v>-7.638888888888884E-2</v>
      </c>
      <c r="BA197" s="20">
        <f t="shared" si="357"/>
        <v>33.467539003522894</v>
      </c>
      <c r="BB197" s="30">
        <f t="shared" si="358"/>
        <v>1.2523186727305255E-3</v>
      </c>
      <c r="BC197" s="16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16">
        <f t="shared" si="359"/>
        <v>-583</v>
      </c>
      <c r="BE197" s="30">
        <f t="shared" si="360"/>
        <v>-2.5168364703850754E-2</v>
      </c>
      <c r="BF197" s="20">
        <f t="shared" si="361"/>
        <v>5682.1841972823349</v>
      </c>
      <c r="BG197" s="20">
        <f t="shared" si="362"/>
        <v>0.21262111239795486</v>
      </c>
      <c r="BH197" s="26">
        <v>15900</v>
      </c>
      <c r="BI197">
        <f t="shared" si="363"/>
        <v>172</v>
      </c>
      <c r="BJ197" s="4">
        <v>44134</v>
      </c>
      <c r="BK197">
        <f t="shared" si="364"/>
        <v>190</v>
      </c>
      <c r="BL197" s="4">
        <v>31926</v>
      </c>
      <c r="BM197">
        <f t="shared" si="365"/>
        <v>144</v>
      </c>
      <c r="BN197" s="4">
        <v>11861</v>
      </c>
      <c r="BO197">
        <f t="shared" si="366"/>
        <v>83</v>
      </c>
      <c r="BP197" s="4">
        <v>2382</v>
      </c>
      <c r="BQ197">
        <f t="shared" si="367"/>
        <v>13</v>
      </c>
      <c r="BR197" s="8">
        <v>21</v>
      </c>
      <c r="BS197" s="15">
        <f t="shared" si="368"/>
        <v>0</v>
      </c>
      <c r="BT197" s="8">
        <v>116</v>
      </c>
      <c r="BU197" s="15">
        <f t="shared" si="369"/>
        <v>1</v>
      </c>
      <c r="BV197" s="8">
        <v>484</v>
      </c>
      <c r="BW197" s="15">
        <f t="shared" si="370"/>
        <v>2</v>
      </c>
      <c r="BX197" s="8">
        <v>1069</v>
      </c>
      <c r="BY197" s="15">
        <f t="shared" si="371"/>
        <v>5</v>
      </c>
      <c r="BZ197" s="13">
        <v>567</v>
      </c>
      <c r="CA197" s="16">
        <f t="shared" si="372"/>
        <v>2</v>
      </c>
    </row>
    <row r="198" spans="1:79">
      <c r="A198" s="1">
        <v>44095</v>
      </c>
      <c r="B198">
        <v>44095</v>
      </c>
      <c r="C198" s="4">
        <v>106810</v>
      </c>
      <c r="D198">
        <f t="shared" si="321"/>
        <v>607</v>
      </c>
      <c r="E198" s="4">
        <v>2272</v>
      </c>
      <c r="F198">
        <f t="shared" si="373"/>
        <v>15</v>
      </c>
      <c r="G198" s="4">
        <v>82320</v>
      </c>
      <c r="H198">
        <f t="shared" si="322"/>
        <v>955</v>
      </c>
      <c r="I198">
        <f t="shared" si="319"/>
        <v>22218</v>
      </c>
      <c r="J198">
        <f t="shared" si="318"/>
        <v>-363</v>
      </c>
      <c r="K198">
        <f t="shared" si="323"/>
        <v>2.1271416534032393E-2</v>
      </c>
      <c r="L198">
        <f t="shared" si="324"/>
        <v>0.77071435258870891</v>
      </c>
      <c r="M198">
        <f t="shared" si="325"/>
        <v>0.20801423087725868</v>
      </c>
      <c r="N198">
        <f t="shared" si="326"/>
        <v>5.6829884842243238E-3</v>
      </c>
      <c r="O198">
        <f t="shared" si="374"/>
        <v>6.6021126760563379E-3</v>
      </c>
      <c r="P198">
        <f t="shared" si="327"/>
        <v>1.1601068999028182E-2</v>
      </c>
      <c r="Q198">
        <f t="shared" si="328"/>
        <v>-1.6338104239805563E-2</v>
      </c>
      <c r="R198">
        <f t="shared" si="329"/>
        <v>26877.201811776547</v>
      </c>
      <c r="S198">
        <f t="shared" si="330"/>
        <v>571.71615500754899</v>
      </c>
      <c r="T198">
        <f t="shared" si="331"/>
        <v>20714.645193759436</v>
      </c>
      <c r="U198">
        <f t="shared" si="332"/>
        <v>5590.840463009562</v>
      </c>
      <c r="V198" s="4">
        <v>437706</v>
      </c>
      <c r="W198">
        <f t="shared" si="333"/>
        <v>3898</v>
      </c>
      <c r="X198">
        <f t="shared" si="334"/>
        <v>-1068</v>
      </c>
      <c r="Y198" s="20">
        <f t="shared" si="335"/>
        <v>110142.42576748868</v>
      </c>
      <c r="Z198" s="4">
        <v>327346</v>
      </c>
      <c r="AA198">
        <f t="shared" si="336"/>
        <v>3291</v>
      </c>
      <c r="AB198" s="17">
        <f t="shared" si="337"/>
        <v>0.74786728991606233</v>
      </c>
      <c r="AC198" s="16">
        <f t="shared" si="338"/>
        <v>-1073</v>
      </c>
      <c r="AD198">
        <f t="shared" si="339"/>
        <v>110360</v>
      </c>
      <c r="AE198">
        <f t="shared" si="340"/>
        <v>607</v>
      </c>
      <c r="AF198" s="17">
        <f t="shared" si="341"/>
        <v>0.25213271008393762</v>
      </c>
      <c r="AG198" s="16">
        <f t="shared" si="342"/>
        <v>5</v>
      </c>
      <c r="AH198" s="20">
        <f t="shared" si="343"/>
        <v>0.15572088250384813</v>
      </c>
      <c r="AI198" s="20">
        <f t="shared" si="344"/>
        <v>27770.508303975843</v>
      </c>
      <c r="AJ198" s="4">
        <v>21996</v>
      </c>
      <c r="AK198">
        <f t="shared" si="345"/>
        <v>619</v>
      </c>
      <c r="AL198">
        <f t="shared" si="346"/>
        <v>2.895635496093929E-2</v>
      </c>
      <c r="AM198" s="20">
        <f t="shared" si="347"/>
        <v>5534.9773527931557</v>
      </c>
      <c r="AN198" s="20">
        <f t="shared" si="348"/>
        <v>0.20593577380395095</v>
      </c>
      <c r="AO198" s="4">
        <v>395</v>
      </c>
      <c r="AP198">
        <f t="shared" si="320"/>
        <v>-8</v>
      </c>
      <c r="AQ198">
        <f t="shared" si="349"/>
        <v>-1.9851116625310139E-2</v>
      </c>
      <c r="AR198" s="20">
        <f t="shared" si="350"/>
        <v>99.396074484146951</v>
      </c>
      <c r="AS198" s="4">
        <v>694</v>
      </c>
      <c r="AT198">
        <f t="shared" si="351"/>
        <v>26</v>
      </c>
      <c r="AU198">
        <f t="shared" si="352"/>
        <v>3.8922155688622784E-2</v>
      </c>
      <c r="AV198" s="20">
        <f t="shared" si="353"/>
        <v>174.63512833417212</v>
      </c>
      <c r="AW198" s="30">
        <f t="shared" si="354"/>
        <v>6.4975189588989792E-3</v>
      </c>
      <c r="AX198" s="4">
        <v>133</v>
      </c>
      <c r="AY198">
        <f t="shared" si="355"/>
        <v>0</v>
      </c>
      <c r="AZ198">
        <f t="shared" si="356"/>
        <v>0</v>
      </c>
      <c r="BA198" s="20">
        <f t="shared" si="357"/>
        <v>33.467539003522894</v>
      </c>
      <c r="BB198" s="30">
        <f t="shared" si="358"/>
        <v>1.2452017601348188E-3</v>
      </c>
      <c r="BC198" s="16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16">
        <f t="shared" si="359"/>
        <v>637</v>
      </c>
      <c r="BE198" s="30">
        <f t="shared" si="360"/>
        <v>2.820955670696601E-2</v>
      </c>
      <c r="BF198" s="20">
        <f t="shared" si="361"/>
        <v>5842.4760946149972</v>
      </c>
      <c r="BG198" s="20">
        <f t="shared" si="362"/>
        <v>0.21737665012639265</v>
      </c>
      <c r="BH198" s="26">
        <v>16064</v>
      </c>
      <c r="BI198">
        <f t="shared" si="363"/>
        <v>164</v>
      </c>
      <c r="BJ198" s="4">
        <v>44318</v>
      </c>
      <c r="BK198">
        <f t="shared" si="364"/>
        <v>184</v>
      </c>
      <c r="BL198" s="4">
        <v>32099</v>
      </c>
      <c r="BM198">
        <f t="shared" si="365"/>
        <v>173</v>
      </c>
      <c r="BN198" s="4">
        <v>11923</v>
      </c>
      <c r="BO198">
        <f t="shared" si="366"/>
        <v>62</v>
      </c>
      <c r="BP198" s="4">
        <v>2406</v>
      </c>
      <c r="BQ198">
        <f t="shared" si="367"/>
        <v>24</v>
      </c>
      <c r="BR198" s="8">
        <v>21</v>
      </c>
      <c r="BS198" s="15">
        <f t="shared" si="368"/>
        <v>0</v>
      </c>
      <c r="BT198" s="8">
        <v>116</v>
      </c>
      <c r="BU198" s="15">
        <f t="shared" si="369"/>
        <v>0</v>
      </c>
      <c r="BV198" s="8">
        <v>487</v>
      </c>
      <c r="BW198" s="15">
        <f t="shared" si="370"/>
        <v>3</v>
      </c>
      <c r="BX198" s="8">
        <v>1080</v>
      </c>
      <c r="BY198" s="15">
        <f t="shared" si="371"/>
        <v>11</v>
      </c>
      <c r="BZ198" s="13">
        <v>568</v>
      </c>
      <c r="CA198" s="16">
        <f t="shared" si="372"/>
        <v>1</v>
      </c>
    </row>
    <row r="199" spans="1:79">
      <c r="A199" s="1">
        <v>44096</v>
      </c>
      <c r="B199">
        <v>44096</v>
      </c>
      <c r="C199" s="4">
        <v>107284</v>
      </c>
      <c r="D199">
        <f t="shared" si="321"/>
        <v>474</v>
      </c>
      <c r="E199" s="4">
        <v>2285</v>
      </c>
      <c r="F199">
        <f t="shared" si="373"/>
        <v>13</v>
      </c>
      <c r="G199" s="4">
        <v>83318</v>
      </c>
      <c r="H199">
        <f t="shared" si="322"/>
        <v>998</v>
      </c>
      <c r="I199">
        <f t="shared" si="319"/>
        <v>21681</v>
      </c>
      <c r="J199">
        <f t="shared" si="318"/>
        <v>-537</v>
      </c>
      <c r="K199">
        <f t="shared" si="323"/>
        <v>2.1298609298683865E-2</v>
      </c>
      <c r="L199">
        <f t="shared" si="324"/>
        <v>0.77661161030535775</v>
      </c>
      <c r="M199">
        <f t="shared" si="325"/>
        <v>0.2020897803959584</v>
      </c>
      <c r="N199">
        <f t="shared" si="326"/>
        <v>4.4181797844972219E-3</v>
      </c>
      <c r="O199">
        <f t="shared" si="374"/>
        <v>5.6892778993435445E-3</v>
      </c>
      <c r="P199">
        <f t="shared" si="327"/>
        <v>1.1978203989534074E-2</v>
      </c>
      <c r="Q199">
        <f t="shared" si="328"/>
        <v>-2.4768230247682304E-2</v>
      </c>
      <c r="R199">
        <f t="shared" si="329"/>
        <v>26996.477101157521</v>
      </c>
      <c r="S199">
        <f t="shared" si="330"/>
        <v>574.98741821841975</v>
      </c>
      <c r="T199">
        <f t="shared" si="331"/>
        <v>20965.77755410166</v>
      </c>
      <c r="U199">
        <f t="shared" si="332"/>
        <v>5455.7121288374428</v>
      </c>
      <c r="V199" s="4">
        <v>442249</v>
      </c>
      <c r="W199">
        <f t="shared" si="333"/>
        <v>4543</v>
      </c>
      <c r="X199">
        <f t="shared" si="334"/>
        <v>645</v>
      </c>
      <c r="Y199" s="20">
        <f t="shared" si="335"/>
        <v>111285.60644187217</v>
      </c>
      <c r="Z199" s="4">
        <v>331415</v>
      </c>
      <c r="AA199">
        <f t="shared" si="336"/>
        <v>4069</v>
      </c>
      <c r="AB199" s="17">
        <f t="shared" si="337"/>
        <v>0.74938552715777762</v>
      </c>
      <c r="AC199" s="16">
        <f t="shared" si="338"/>
        <v>778</v>
      </c>
      <c r="AD199">
        <f t="shared" si="339"/>
        <v>110834</v>
      </c>
      <c r="AE199">
        <f t="shared" si="340"/>
        <v>474</v>
      </c>
      <c r="AF199" s="17">
        <f t="shared" si="341"/>
        <v>0.25061447284222238</v>
      </c>
      <c r="AG199" s="16">
        <f t="shared" si="342"/>
        <v>-133</v>
      </c>
      <c r="AH199" s="20">
        <f t="shared" si="343"/>
        <v>0.10433634162447722</v>
      </c>
      <c r="AI199" s="20">
        <f t="shared" si="344"/>
        <v>27889.783593356817</v>
      </c>
      <c r="AJ199" s="4">
        <v>20478</v>
      </c>
      <c r="AK199">
        <f t="shared" si="345"/>
        <v>-1518</v>
      </c>
      <c r="AL199">
        <f t="shared" si="346"/>
        <v>-6.9012547735952001E-2</v>
      </c>
      <c r="AM199" s="20">
        <f t="shared" si="347"/>
        <v>5152.9944640161048</v>
      </c>
      <c r="AN199" s="20">
        <f t="shared" si="348"/>
        <v>0.19087655195555722</v>
      </c>
      <c r="AO199" s="4">
        <v>375</v>
      </c>
      <c r="AP199">
        <f t="shared" si="320"/>
        <v>-20</v>
      </c>
      <c r="AQ199">
        <f t="shared" si="349"/>
        <v>-5.0632911392405111E-2</v>
      </c>
      <c r="AR199" s="20">
        <f t="shared" si="350"/>
        <v>94.363361852038238</v>
      </c>
      <c r="AS199" s="4">
        <v>707</v>
      </c>
      <c r="AT199">
        <f t="shared" si="351"/>
        <v>13</v>
      </c>
      <c r="AU199">
        <f t="shared" si="352"/>
        <v>1.8731988472622474E-2</v>
      </c>
      <c r="AV199" s="20">
        <f t="shared" si="353"/>
        <v>177.90639154504277</v>
      </c>
      <c r="AW199" s="30">
        <f t="shared" si="354"/>
        <v>6.5899854591551397E-3</v>
      </c>
      <c r="AX199" s="4">
        <v>121</v>
      </c>
      <c r="AY199">
        <f t="shared" si="355"/>
        <v>-12</v>
      </c>
      <c r="AZ199">
        <f t="shared" si="356"/>
        <v>-9.0225563909774431E-2</v>
      </c>
      <c r="BA199" s="20">
        <f t="shared" si="357"/>
        <v>30.447911424257672</v>
      </c>
      <c r="BB199" s="30">
        <f t="shared" si="358"/>
        <v>1.1278475821184892E-3</v>
      </c>
      <c r="BC199" s="16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16">
        <f t="shared" si="359"/>
        <v>-1537</v>
      </c>
      <c r="BE199" s="30">
        <f t="shared" si="360"/>
        <v>-6.6198638986992853E-2</v>
      </c>
      <c r="BF199" s="20">
        <f t="shared" si="361"/>
        <v>5455.7121288374428</v>
      </c>
      <c r="BG199" s="20">
        <f t="shared" si="362"/>
        <v>0.2020897803959584</v>
      </c>
      <c r="BH199" s="26">
        <v>16195</v>
      </c>
      <c r="BI199">
        <f t="shared" si="363"/>
        <v>131</v>
      </c>
      <c r="BJ199" s="4">
        <v>44366</v>
      </c>
      <c r="BK199">
        <f t="shared" si="364"/>
        <v>48</v>
      </c>
      <c r="BL199" s="4">
        <v>32307</v>
      </c>
      <c r="BM199">
        <f t="shared" si="365"/>
        <v>208</v>
      </c>
      <c r="BN199" s="4">
        <v>11990</v>
      </c>
      <c r="BO199">
        <f t="shared" si="366"/>
        <v>67</v>
      </c>
      <c r="BP199" s="4">
        <v>2426</v>
      </c>
      <c r="BQ199">
        <f t="shared" si="367"/>
        <v>20</v>
      </c>
      <c r="BR199" s="8">
        <v>21</v>
      </c>
      <c r="BS199" s="15">
        <f t="shared" si="368"/>
        <v>0</v>
      </c>
      <c r="BT199" s="8">
        <v>117</v>
      </c>
      <c r="BU199" s="15">
        <f t="shared" si="369"/>
        <v>1</v>
      </c>
      <c r="BV199" s="8">
        <v>490</v>
      </c>
      <c r="BW199" s="15">
        <f t="shared" si="370"/>
        <v>3</v>
      </c>
      <c r="BX199" s="8">
        <v>1086</v>
      </c>
      <c r="BY199" s="15">
        <f t="shared" si="371"/>
        <v>6</v>
      </c>
      <c r="BZ199" s="13">
        <v>571</v>
      </c>
      <c r="CA199" s="16">
        <f t="shared" si="372"/>
        <v>3</v>
      </c>
    </row>
    <row r="200" spans="1:79">
      <c r="A200" s="1">
        <v>44097</v>
      </c>
      <c r="B200">
        <v>44097</v>
      </c>
      <c r="C200" s="4">
        <v>107990</v>
      </c>
      <c r="D200">
        <f t="shared" si="321"/>
        <v>706</v>
      </c>
      <c r="E200" s="4">
        <v>2291</v>
      </c>
      <c r="F200">
        <f t="shared" si="373"/>
        <v>6</v>
      </c>
      <c r="G200" s="4">
        <v>84437</v>
      </c>
      <c r="H200">
        <f t="shared" si="322"/>
        <v>1119</v>
      </c>
      <c r="I200">
        <f t="shared" si="319"/>
        <v>21262</v>
      </c>
      <c r="J200">
        <f t="shared" si="318"/>
        <v>-419</v>
      </c>
      <c r="K200">
        <f t="shared" si="323"/>
        <v>2.1214927308084081E-2</v>
      </c>
      <c r="L200">
        <f t="shared" si="324"/>
        <v>0.7818964718955459</v>
      </c>
      <c r="M200">
        <f t="shared" si="325"/>
        <v>0.19688860079637002</v>
      </c>
      <c r="N200">
        <f t="shared" si="326"/>
        <v>6.5376423742939159E-3</v>
      </c>
      <c r="O200">
        <f t="shared" si="374"/>
        <v>2.6189436927106066E-3</v>
      </c>
      <c r="P200">
        <f t="shared" si="327"/>
        <v>1.3252484100572025E-2</v>
      </c>
      <c r="Q200">
        <f t="shared" si="328"/>
        <v>-1.9706518671808861E-2</v>
      </c>
      <c r="R200">
        <f t="shared" si="329"/>
        <v>27174.131857070959</v>
      </c>
      <c r="S200">
        <f t="shared" si="330"/>
        <v>576.49723200805226</v>
      </c>
      <c r="T200">
        <f t="shared" si="331"/>
        <v>21247.357825868141</v>
      </c>
      <c r="U200">
        <f t="shared" si="332"/>
        <v>5350.2767991947658</v>
      </c>
      <c r="V200" s="4">
        <v>447769</v>
      </c>
      <c r="W200">
        <f t="shared" si="333"/>
        <v>5520</v>
      </c>
      <c r="X200">
        <f t="shared" si="334"/>
        <v>977</v>
      </c>
      <c r="Y200" s="20">
        <f t="shared" si="335"/>
        <v>112674.63512833416</v>
      </c>
      <c r="Z200" s="4">
        <v>336229</v>
      </c>
      <c r="AA200">
        <f t="shared" si="336"/>
        <v>4814</v>
      </c>
      <c r="AB200" s="17">
        <f t="shared" si="337"/>
        <v>0.7508983426722261</v>
      </c>
      <c r="AC200" s="16">
        <f t="shared" si="338"/>
        <v>745</v>
      </c>
      <c r="AD200">
        <f t="shared" si="339"/>
        <v>111540</v>
      </c>
      <c r="AE200">
        <f t="shared" si="340"/>
        <v>706</v>
      </c>
      <c r="AF200" s="17">
        <f t="shared" si="341"/>
        <v>0.24910165732777392</v>
      </c>
      <c r="AG200" s="16">
        <f t="shared" si="342"/>
        <v>232</v>
      </c>
      <c r="AH200" s="20">
        <f t="shared" si="343"/>
        <v>0.12789855072463768</v>
      </c>
      <c r="AI200" s="20">
        <f t="shared" si="344"/>
        <v>28067.438349270255</v>
      </c>
      <c r="AJ200" s="4">
        <v>20060</v>
      </c>
      <c r="AK200">
        <f t="shared" si="345"/>
        <v>-418</v>
      </c>
      <c r="AL200">
        <f t="shared" si="346"/>
        <v>-2.0412149623986742E-2</v>
      </c>
      <c r="AM200" s="20">
        <f t="shared" si="347"/>
        <v>5047.8107700050323</v>
      </c>
      <c r="AN200" s="20">
        <f t="shared" si="348"/>
        <v>0.18575794055005093</v>
      </c>
      <c r="AO200" s="4">
        <v>356</v>
      </c>
      <c r="AP200">
        <f t="shared" si="320"/>
        <v>-19</v>
      </c>
      <c r="AQ200">
        <f t="shared" si="349"/>
        <v>-5.0666666666666638E-2</v>
      </c>
      <c r="AR200" s="20">
        <f t="shared" si="350"/>
        <v>89.582284851534979</v>
      </c>
      <c r="AS200" s="4">
        <v>724</v>
      </c>
      <c r="AT200">
        <f t="shared" si="351"/>
        <v>17</v>
      </c>
      <c r="AU200">
        <f t="shared" si="352"/>
        <v>2.4045261669024098E-2</v>
      </c>
      <c r="AV200" s="20">
        <f t="shared" si="353"/>
        <v>182.18419728233516</v>
      </c>
      <c r="AW200" s="30">
        <f t="shared" si="354"/>
        <v>6.7043244744883785E-3</v>
      </c>
      <c r="AX200" s="4">
        <v>122</v>
      </c>
      <c r="AY200">
        <f t="shared" si="355"/>
        <v>1</v>
      </c>
      <c r="AZ200">
        <f t="shared" si="356"/>
        <v>8.2644628099173278E-3</v>
      </c>
      <c r="BA200" s="20">
        <f t="shared" si="357"/>
        <v>30.699547055863107</v>
      </c>
      <c r="BB200" s="30">
        <f t="shared" si="358"/>
        <v>1.1297342346513566E-3</v>
      </c>
      <c r="BC200" s="16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16">
        <f t="shared" si="359"/>
        <v>-419</v>
      </c>
      <c r="BE200" s="30">
        <f t="shared" si="360"/>
        <v>-1.932567685992348E-2</v>
      </c>
      <c r="BF200" s="20">
        <f t="shared" si="361"/>
        <v>5350.2767991947658</v>
      </c>
      <c r="BG200" s="20">
        <f t="shared" si="362"/>
        <v>0.19688860079637002</v>
      </c>
      <c r="BH200" s="26">
        <v>16323</v>
      </c>
      <c r="BI200">
        <f t="shared" si="363"/>
        <v>128</v>
      </c>
      <c r="BJ200" s="4">
        <v>44669</v>
      </c>
      <c r="BK200">
        <f t="shared" si="364"/>
        <v>303</v>
      </c>
      <c r="BL200" s="4">
        <v>32505</v>
      </c>
      <c r="BM200">
        <f t="shared" si="365"/>
        <v>198</v>
      </c>
      <c r="BN200" s="4">
        <v>12060</v>
      </c>
      <c r="BO200">
        <f t="shared" si="366"/>
        <v>70</v>
      </c>
      <c r="BP200" s="4">
        <v>2433</v>
      </c>
      <c r="BQ200">
        <f t="shared" si="367"/>
        <v>7</v>
      </c>
      <c r="BR200" s="8">
        <v>21</v>
      </c>
      <c r="BS200" s="15">
        <f t="shared" si="368"/>
        <v>0</v>
      </c>
      <c r="BT200" s="8">
        <v>117</v>
      </c>
      <c r="BU200" s="15">
        <f t="shared" si="369"/>
        <v>0</v>
      </c>
      <c r="BV200" s="8">
        <v>492</v>
      </c>
      <c r="BW200" s="15">
        <f t="shared" si="370"/>
        <v>2</v>
      </c>
      <c r="BX200" s="8">
        <v>1090</v>
      </c>
      <c r="BY200" s="15">
        <f t="shared" si="371"/>
        <v>4</v>
      </c>
      <c r="BZ200" s="13">
        <v>571</v>
      </c>
      <c r="CA200" s="16">
        <f t="shared" si="372"/>
        <v>0</v>
      </c>
    </row>
    <row r="201" spans="1:79">
      <c r="A201" s="1">
        <v>44098</v>
      </c>
      <c r="B201">
        <v>44098</v>
      </c>
      <c r="C201" s="4">
        <v>108726</v>
      </c>
      <c r="D201">
        <f t="shared" si="321"/>
        <v>736</v>
      </c>
      <c r="E201" s="4">
        <v>2297</v>
      </c>
      <c r="F201">
        <f t="shared" si="373"/>
        <v>6</v>
      </c>
      <c r="G201" s="4">
        <v>85494</v>
      </c>
      <c r="H201">
        <f t="shared" si="322"/>
        <v>1057</v>
      </c>
      <c r="I201">
        <f t="shared" si="319"/>
        <v>20935</v>
      </c>
      <c r="J201">
        <f t="shared" si="318"/>
        <v>-327</v>
      </c>
      <c r="K201">
        <f t="shared" si="323"/>
        <v>2.1126501480786566E-2</v>
      </c>
      <c r="L201">
        <f t="shared" si="324"/>
        <v>0.78632525798796971</v>
      </c>
      <c r="M201">
        <f t="shared" si="325"/>
        <v>0.19254824053124367</v>
      </c>
      <c r="N201">
        <f t="shared" si="326"/>
        <v>6.7693100086455857E-3</v>
      </c>
      <c r="O201">
        <f t="shared" si="374"/>
        <v>2.6121027427078798E-3</v>
      </c>
      <c r="P201">
        <f t="shared" si="327"/>
        <v>1.236344070928954E-2</v>
      </c>
      <c r="Q201">
        <f t="shared" si="328"/>
        <v>-1.5619775495581563E-2</v>
      </c>
      <c r="R201">
        <f t="shared" si="329"/>
        <v>27359.33568193256</v>
      </c>
      <c r="S201">
        <f t="shared" si="330"/>
        <v>578.0070457976849</v>
      </c>
      <c r="T201">
        <f t="shared" si="331"/>
        <v>21513.336688475087</v>
      </c>
      <c r="U201">
        <f t="shared" si="332"/>
        <v>5267.9919476597879</v>
      </c>
      <c r="V201" s="4">
        <v>453919</v>
      </c>
      <c r="W201">
        <f t="shared" si="333"/>
        <v>6150</v>
      </c>
      <c r="X201">
        <f t="shared" si="334"/>
        <v>630</v>
      </c>
      <c r="Y201" s="20">
        <f t="shared" si="335"/>
        <v>114222.19426270759</v>
      </c>
      <c r="Z201" s="4">
        <v>341643</v>
      </c>
      <c r="AA201">
        <f t="shared" si="336"/>
        <v>5414</v>
      </c>
      <c r="AB201" s="17">
        <f t="shared" si="337"/>
        <v>0.75265190485527156</v>
      </c>
      <c r="AC201" s="16">
        <f t="shared" si="338"/>
        <v>600</v>
      </c>
      <c r="AD201">
        <f t="shared" si="339"/>
        <v>112276</v>
      </c>
      <c r="AE201">
        <f t="shared" si="340"/>
        <v>736</v>
      </c>
      <c r="AF201" s="17">
        <f t="shared" si="341"/>
        <v>0.24734809514472847</v>
      </c>
      <c r="AG201" s="16">
        <f t="shared" si="342"/>
        <v>30</v>
      </c>
      <c r="AH201" s="20">
        <f t="shared" si="343"/>
        <v>0.11967479674796748</v>
      </c>
      <c r="AI201" s="20">
        <f t="shared" si="344"/>
        <v>28252.642174131855</v>
      </c>
      <c r="AJ201" s="4">
        <v>19759</v>
      </c>
      <c r="AK201">
        <f t="shared" si="345"/>
        <v>-301</v>
      </c>
      <c r="AL201">
        <f t="shared" si="346"/>
        <v>-1.500498504486536E-2</v>
      </c>
      <c r="AM201" s="20">
        <f t="shared" si="347"/>
        <v>4972.0684448917964</v>
      </c>
      <c r="AN201" s="20">
        <f t="shared" si="348"/>
        <v>0.18173206040873388</v>
      </c>
      <c r="AO201" s="4">
        <v>347</v>
      </c>
      <c r="AP201">
        <f t="shared" si="320"/>
        <v>-9</v>
      </c>
      <c r="AQ201">
        <f t="shared" si="349"/>
        <v>-2.5280898876404501E-2</v>
      </c>
      <c r="AR201" s="20">
        <f t="shared" si="350"/>
        <v>87.317564167086061</v>
      </c>
      <c r="AS201" s="4">
        <v>701</v>
      </c>
      <c r="AT201">
        <f t="shared" si="351"/>
        <v>-23</v>
      </c>
      <c r="AU201">
        <f t="shared" si="352"/>
        <v>-3.1767955801104919E-2</v>
      </c>
      <c r="AV201" s="20">
        <f t="shared" si="353"/>
        <v>176.39657775541016</v>
      </c>
      <c r="AW201" s="30">
        <f t="shared" si="354"/>
        <v>6.4473998859518426E-3</v>
      </c>
      <c r="AX201" s="4">
        <v>128</v>
      </c>
      <c r="AY201">
        <f t="shared" si="355"/>
        <v>6</v>
      </c>
      <c r="AZ201">
        <f t="shared" si="356"/>
        <v>4.9180327868852514E-2</v>
      </c>
      <c r="BA201" s="20">
        <f t="shared" si="357"/>
        <v>32.209360845495723</v>
      </c>
      <c r="BB201" s="30">
        <f t="shared" si="358"/>
        <v>1.1772713058514062E-3</v>
      </c>
      <c r="BC201" s="16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16">
        <f t="shared" si="359"/>
        <v>-327</v>
      </c>
      <c r="BE201" s="30">
        <f t="shared" si="360"/>
        <v>-1.5379550371554918E-2</v>
      </c>
      <c r="BF201" s="20">
        <f t="shared" si="361"/>
        <v>5267.9919476597879</v>
      </c>
      <c r="BG201" s="20">
        <f t="shared" si="362"/>
        <v>0.19254824053124367</v>
      </c>
      <c r="BH201" s="26">
        <v>16501</v>
      </c>
      <c r="BI201">
        <f t="shared" si="363"/>
        <v>178</v>
      </c>
      <c r="BJ201" s="4">
        <v>44882</v>
      </c>
      <c r="BK201">
        <f t="shared" si="364"/>
        <v>213</v>
      </c>
      <c r="BL201" s="4">
        <v>32733</v>
      </c>
      <c r="BM201">
        <f t="shared" si="365"/>
        <v>228</v>
      </c>
      <c r="BN201" s="4">
        <v>12157</v>
      </c>
      <c r="BO201">
        <f t="shared" si="366"/>
        <v>97</v>
      </c>
      <c r="BP201" s="4">
        <v>2453</v>
      </c>
      <c r="BQ201">
        <f t="shared" si="367"/>
        <v>20</v>
      </c>
      <c r="BR201" s="8">
        <v>21</v>
      </c>
      <c r="BS201" s="15">
        <f t="shared" si="368"/>
        <v>0</v>
      </c>
      <c r="BT201" s="8">
        <v>117</v>
      </c>
      <c r="BU201" s="15">
        <f t="shared" si="369"/>
        <v>0</v>
      </c>
      <c r="BV201" s="8">
        <v>492</v>
      </c>
      <c r="BW201" s="15">
        <f t="shared" si="370"/>
        <v>0</v>
      </c>
      <c r="BX201" s="8">
        <v>1094</v>
      </c>
      <c r="BY201" s="15">
        <f t="shared" si="371"/>
        <v>4</v>
      </c>
      <c r="BZ201" s="13">
        <v>573</v>
      </c>
      <c r="CA201" s="16">
        <f t="shared" si="372"/>
        <v>2</v>
      </c>
    </row>
    <row r="202" spans="1:79">
      <c r="A202" s="1">
        <v>44099</v>
      </c>
      <c r="B202">
        <v>44099</v>
      </c>
      <c r="C202" s="4">
        <v>109431</v>
      </c>
      <c r="D202">
        <f t="shared" si="321"/>
        <v>705</v>
      </c>
      <c r="E202" s="4">
        <v>2311</v>
      </c>
      <c r="F202">
        <f t="shared" si="373"/>
        <v>14</v>
      </c>
      <c r="G202" s="4">
        <v>86158</v>
      </c>
      <c r="H202">
        <f t="shared" si="322"/>
        <v>664</v>
      </c>
      <c r="I202">
        <f t="shared" si="319"/>
        <v>20962</v>
      </c>
      <c r="J202">
        <f t="shared" si="318"/>
        <v>27</v>
      </c>
      <c r="K202">
        <f t="shared" si="323"/>
        <v>2.1118330272043569E-2</v>
      </c>
      <c r="L202">
        <f t="shared" si="324"/>
        <v>0.78732717420109477</v>
      </c>
      <c r="M202">
        <f t="shared" si="325"/>
        <v>0.19155449552686168</v>
      </c>
      <c r="N202">
        <f t="shared" si="326"/>
        <v>6.4424157688406395E-3</v>
      </c>
      <c r="O202">
        <f t="shared" si="374"/>
        <v>6.0579835569017741E-3</v>
      </c>
      <c r="P202">
        <f t="shared" si="327"/>
        <v>7.7067712806703961E-3</v>
      </c>
      <c r="Q202">
        <f t="shared" si="328"/>
        <v>1.288045033870814E-3</v>
      </c>
      <c r="R202">
        <f t="shared" si="329"/>
        <v>27536.738802214393</v>
      </c>
      <c r="S202">
        <f t="shared" si="330"/>
        <v>581.52994464016103</v>
      </c>
      <c r="T202">
        <f t="shared" si="331"/>
        <v>21680.422747861096</v>
      </c>
      <c r="U202">
        <f t="shared" si="332"/>
        <v>5274.7861097131354</v>
      </c>
      <c r="V202" s="4">
        <v>459451</v>
      </c>
      <c r="W202">
        <f t="shared" si="333"/>
        <v>5532</v>
      </c>
      <c r="X202">
        <f t="shared" si="334"/>
        <v>-618</v>
      </c>
      <c r="Y202" s="20">
        <f t="shared" si="335"/>
        <v>115614.24257674886</v>
      </c>
      <c r="Z202" s="4">
        <v>346470</v>
      </c>
      <c r="AA202">
        <f t="shared" si="336"/>
        <v>4827</v>
      </c>
      <c r="AB202" s="17">
        <f t="shared" si="337"/>
        <v>0.75409564893753633</v>
      </c>
      <c r="AC202" s="16">
        <f t="shared" si="338"/>
        <v>-587</v>
      </c>
      <c r="AD202">
        <f t="shared" si="339"/>
        <v>112981</v>
      </c>
      <c r="AE202">
        <f t="shared" si="340"/>
        <v>705</v>
      </c>
      <c r="AF202" s="17">
        <f t="shared" si="341"/>
        <v>0.24590435106246367</v>
      </c>
      <c r="AG202" s="16">
        <f t="shared" si="342"/>
        <v>-31</v>
      </c>
      <c r="AH202" s="20">
        <f t="shared" si="343"/>
        <v>0.12744034707158353</v>
      </c>
      <c r="AI202" s="20">
        <f t="shared" si="344"/>
        <v>28430.045294413689</v>
      </c>
      <c r="AJ202" s="4">
        <v>19777</v>
      </c>
      <c r="AK202">
        <f t="shared" si="345"/>
        <v>18</v>
      </c>
      <c r="AL202">
        <f t="shared" si="346"/>
        <v>9.1097727617794888E-4</v>
      </c>
      <c r="AM202" s="20">
        <f t="shared" si="347"/>
        <v>4976.5978862606944</v>
      </c>
      <c r="AN202" s="20">
        <f t="shared" si="348"/>
        <v>0.1807257541281721</v>
      </c>
      <c r="AO202" s="4">
        <v>352</v>
      </c>
      <c r="AP202">
        <f t="shared" si="320"/>
        <v>5</v>
      </c>
      <c r="AQ202">
        <f t="shared" si="349"/>
        <v>1.4409221902017322E-2</v>
      </c>
      <c r="AR202" s="20">
        <f t="shared" si="350"/>
        <v>88.575742325113225</v>
      </c>
      <c r="AS202" s="4">
        <v>712</v>
      </c>
      <c r="AT202">
        <f t="shared" si="351"/>
        <v>11</v>
      </c>
      <c r="AU202">
        <f t="shared" si="352"/>
        <v>1.5691868758915817E-2</v>
      </c>
      <c r="AV202" s="20">
        <f t="shared" si="353"/>
        <v>179.16456970306996</v>
      </c>
      <c r="AW202" s="30">
        <f t="shared" si="354"/>
        <v>6.5063830176092701E-3</v>
      </c>
      <c r="AX202" s="4">
        <v>121</v>
      </c>
      <c r="AY202">
        <f t="shared" si="355"/>
        <v>-7</v>
      </c>
      <c r="AZ202">
        <f t="shared" si="356"/>
        <v>-5.46875E-2</v>
      </c>
      <c r="BA202" s="20">
        <f t="shared" si="357"/>
        <v>30.447911424257672</v>
      </c>
      <c r="BB202" s="30">
        <f t="shared" si="358"/>
        <v>1.1057195858577551E-3</v>
      </c>
      <c r="BC202" s="16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16">
        <f t="shared" si="359"/>
        <v>27</v>
      </c>
      <c r="BE202" s="30">
        <f t="shared" si="360"/>
        <v>1.2897062335801568E-3</v>
      </c>
      <c r="BF202" s="20">
        <f t="shared" si="361"/>
        <v>5274.7861097131354</v>
      </c>
      <c r="BG202" s="20">
        <f t="shared" si="362"/>
        <v>0.19155449552686168</v>
      </c>
      <c r="BH202" s="26">
        <v>16693</v>
      </c>
      <c r="BI202">
        <f t="shared" si="363"/>
        <v>192</v>
      </c>
      <c r="BJ202" s="4">
        <v>45236</v>
      </c>
      <c r="BK202">
        <f t="shared" si="364"/>
        <v>354</v>
      </c>
      <c r="BL202" s="4">
        <v>32794</v>
      </c>
      <c r="BM202">
        <f t="shared" si="365"/>
        <v>61</v>
      </c>
      <c r="BN202" s="4">
        <v>12235</v>
      </c>
      <c r="BO202">
        <f t="shared" si="366"/>
        <v>78</v>
      </c>
      <c r="BP202" s="4">
        <v>2473</v>
      </c>
      <c r="BQ202">
        <f t="shared" si="367"/>
        <v>20</v>
      </c>
      <c r="BR202" s="8">
        <v>21</v>
      </c>
      <c r="BS202" s="15">
        <f t="shared" si="368"/>
        <v>0</v>
      </c>
      <c r="BT202" s="8">
        <v>117</v>
      </c>
      <c r="BU202" s="15">
        <f t="shared" si="369"/>
        <v>0</v>
      </c>
      <c r="BV202" s="8">
        <v>495</v>
      </c>
      <c r="BW202" s="15">
        <f t="shared" si="370"/>
        <v>3</v>
      </c>
      <c r="BX202" s="8">
        <v>1104</v>
      </c>
      <c r="BY202" s="15">
        <f t="shared" si="371"/>
        <v>10</v>
      </c>
      <c r="BZ202" s="13">
        <v>574</v>
      </c>
      <c r="CA202" s="16">
        <f t="shared" si="372"/>
        <v>1</v>
      </c>
    </row>
    <row r="203" spans="1:79">
      <c r="A203" s="1">
        <v>44100</v>
      </c>
      <c r="B203">
        <v>44100</v>
      </c>
      <c r="C203" s="4">
        <v>110108</v>
      </c>
      <c r="D203">
        <f t="shared" si="321"/>
        <v>677</v>
      </c>
      <c r="E203" s="4">
        <v>2323</v>
      </c>
      <c r="F203">
        <f t="shared" si="373"/>
        <v>12</v>
      </c>
      <c r="G203" s="4">
        <v>86796</v>
      </c>
      <c r="H203">
        <f t="shared" si="322"/>
        <v>638</v>
      </c>
      <c r="I203">
        <f t="shared" si="319"/>
        <v>20989</v>
      </c>
      <c r="J203">
        <f t="shared" ref="J203:J234" si="375">+IFERROR(I203-I202,"")</f>
        <v>27</v>
      </c>
      <c r="K203">
        <f t="shared" si="323"/>
        <v>2.1097467940567442E-2</v>
      </c>
      <c r="L203">
        <f t="shared" si="324"/>
        <v>0.78828059723180877</v>
      </c>
      <c r="M203">
        <f t="shared" si="325"/>
        <v>0.1906219348276238</v>
      </c>
      <c r="N203">
        <f t="shared" si="326"/>
        <v>6.1485087368765212E-3</v>
      </c>
      <c r="O203">
        <f t="shared" si="374"/>
        <v>5.165733964700818E-3</v>
      </c>
      <c r="P203">
        <f t="shared" si="327"/>
        <v>7.350569150652104E-3</v>
      </c>
      <c r="Q203">
        <f t="shared" si="328"/>
        <v>1.2863881080566011E-3</v>
      </c>
      <c r="R203">
        <f t="shared" si="329"/>
        <v>27707.096124811273</v>
      </c>
      <c r="S203">
        <f t="shared" si="330"/>
        <v>584.5495722194263</v>
      </c>
      <c r="T203">
        <f t="shared" si="331"/>
        <v>21840.966280825363</v>
      </c>
      <c r="U203">
        <f t="shared" si="332"/>
        <v>5281.5802717664819</v>
      </c>
      <c r="V203" s="4">
        <v>464739</v>
      </c>
      <c r="W203">
        <f t="shared" si="333"/>
        <v>5288</v>
      </c>
      <c r="X203">
        <f t="shared" si="334"/>
        <v>-244</v>
      </c>
      <c r="Y203" s="20">
        <f t="shared" si="335"/>
        <v>116944.89179667841</v>
      </c>
      <c r="Z203" s="4">
        <v>351081</v>
      </c>
      <c r="AA203">
        <f t="shared" si="336"/>
        <v>4611</v>
      </c>
      <c r="AB203" s="17">
        <f t="shared" si="337"/>
        <v>0.75543692265981555</v>
      </c>
      <c r="AC203" s="16">
        <f t="shared" si="338"/>
        <v>-216</v>
      </c>
      <c r="AD203">
        <f t="shared" si="339"/>
        <v>113658</v>
      </c>
      <c r="AE203">
        <f t="shared" si="340"/>
        <v>677</v>
      </c>
      <c r="AF203" s="17">
        <f t="shared" si="341"/>
        <v>0.24456307734018448</v>
      </c>
      <c r="AG203" s="16">
        <f t="shared" si="342"/>
        <v>-28</v>
      </c>
      <c r="AH203" s="20">
        <f t="shared" si="343"/>
        <v>0.12802571860816944</v>
      </c>
      <c r="AI203" s="20">
        <f t="shared" si="344"/>
        <v>28600.402617010568</v>
      </c>
      <c r="AJ203" s="4">
        <v>19804</v>
      </c>
      <c r="AK203">
        <f t="shared" si="345"/>
        <v>27</v>
      </c>
      <c r="AL203">
        <f t="shared" si="346"/>
        <v>1.3652222278404125E-3</v>
      </c>
      <c r="AM203" s="20">
        <f t="shared" si="347"/>
        <v>4983.3920483140409</v>
      </c>
      <c r="AN203" s="20">
        <f t="shared" si="348"/>
        <v>0.17985977404003342</v>
      </c>
      <c r="AO203" s="4">
        <v>364</v>
      </c>
      <c r="AP203">
        <f t="shared" si="320"/>
        <v>12</v>
      </c>
      <c r="AQ203">
        <f t="shared" si="349"/>
        <v>3.4090909090909172E-2</v>
      </c>
      <c r="AR203" s="20">
        <f t="shared" si="350"/>
        <v>91.595369904378458</v>
      </c>
      <c r="AS203" s="4">
        <v>705</v>
      </c>
      <c r="AT203">
        <f t="shared" si="351"/>
        <v>-7</v>
      </c>
      <c r="AU203">
        <f t="shared" si="352"/>
        <v>-9.8314606741572996E-3</v>
      </c>
      <c r="AV203" s="20">
        <f t="shared" si="353"/>
        <v>177.40312028183189</v>
      </c>
      <c r="AW203" s="30">
        <f t="shared" si="354"/>
        <v>6.4028045191993318E-3</v>
      </c>
      <c r="AX203" s="4">
        <v>116</v>
      </c>
      <c r="AY203">
        <f t="shared" si="355"/>
        <v>-5</v>
      </c>
      <c r="AZ203">
        <f t="shared" si="356"/>
        <v>-4.132231404958675E-2</v>
      </c>
      <c r="BA203" s="20">
        <f t="shared" si="357"/>
        <v>29.189733266230498</v>
      </c>
      <c r="BB203" s="30">
        <f t="shared" si="358"/>
        <v>1.0535110981944999E-3</v>
      </c>
      <c r="BC203" s="16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16">
        <f t="shared" si="359"/>
        <v>27</v>
      </c>
      <c r="BE203" s="30">
        <f t="shared" si="360"/>
        <v>1.2880450338708105E-3</v>
      </c>
      <c r="BF203" s="20">
        <f t="shared" si="361"/>
        <v>5281.5802717664819</v>
      </c>
      <c r="BG203" s="20">
        <f t="shared" si="362"/>
        <v>0.1906219348276238</v>
      </c>
      <c r="BH203" s="26">
        <v>16850</v>
      </c>
      <c r="BI203">
        <f t="shared" si="363"/>
        <v>157</v>
      </c>
      <c r="BJ203" s="4">
        <v>45523</v>
      </c>
      <c r="BK203">
        <f t="shared" si="364"/>
        <v>287</v>
      </c>
      <c r="BL203" s="4">
        <v>32941</v>
      </c>
      <c r="BM203">
        <f t="shared" si="365"/>
        <v>147</v>
      </c>
      <c r="BN203" s="4">
        <v>12308</v>
      </c>
      <c r="BO203">
        <f t="shared" si="366"/>
        <v>73</v>
      </c>
      <c r="BP203" s="4">
        <v>2486</v>
      </c>
      <c r="BQ203">
        <f t="shared" si="367"/>
        <v>13</v>
      </c>
      <c r="BR203" s="8">
        <v>21</v>
      </c>
      <c r="BS203" s="15">
        <f t="shared" si="368"/>
        <v>0</v>
      </c>
      <c r="BT203" s="8">
        <v>117</v>
      </c>
      <c r="BU203" s="15">
        <f t="shared" si="369"/>
        <v>0</v>
      </c>
      <c r="BV203" s="8">
        <v>496</v>
      </c>
      <c r="BW203" s="15">
        <f t="shared" si="370"/>
        <v>1</v>
      </c>
      <c r="BX203" s="8">
        <v>1112</v>
      </c>
      <c r="BY203" s="15">
        <f t="shared" si="371"/>
        <v>8</v>
      </c>
      <c r="BZ203" s="13">
        <v>577</v>
      </c>
      <c r="CA203" s="16">
        <f t="shared" si="372"/>
        <v>3</v>
      </c>
    </row>
    <row r="204" spans="1:79">
      <c r="A204" s="1">
        <v>44101</v>
      </c>
      <c r="B204">
        <v>44101</v>
      </c>
      <c r="C204" s="4">
        <v>110555</v>
      </c>
      <c r="D204">
        <f t="shared" si="321"/>
        <v>447</v>
      </c>
      <c r="E204" s="4">
        <v>2340</v>
      </c>
      <c r="F204">
        <f t="shared" si="373"/>
        <v>17</v>
      </c>
      <c r="G204" s="4">
        <v>87215</v>
      </c>
      <c r="H204">
        <f t="shared" si="322"/>
        <v>419</v>
      </c>
      <c r="I204">
        <f t="shared" ref="I204:I235" si="376">+IFERROR(C204-E204-G204,"")</f>
        <v>21000</v>
      </c>
      <c r="J204">
        <f t="shared" si="375"/>
        <v>11</v>
      </c>
      <c r="K204">
        <f t="shared" si="323"/>
        <v>2.1165935507213605E-2</v>
      </c>
      <c r="L204">
        <f t="shared" si="324"/>
        <v>0.78888336122292069</v>
      </c>
      <c r="M204">
        <f t="shared" si="325"/>
        <v>0.18995070326986568</v>
      </c>
      <c r="N204">
        <f t="shared" si="326"/>
        <v>4.0432363981728553E-3</v>
      </c>
      <c r="O204">
        <f t="shared" si="374"/>
        <v>7.2649572649572652E-3</v>
      </c>
      <c r="P204">
        <f t="shared" si="327"/>
        <v>4.8042194576620994E-3</v>
      </c>
      <c r="Q204">
        <f t="shared" si="328"/>
        <v>5.2380952380952383E-4</v>
      </c>
      <c r="R204">
        <f t="shared" si="329"/>
        <v>27819.577252138901</v>
      </c>
      <c r="S204">
        <f t="shared" si="330"/>
        <v>588.82737795671869</v>
      </c>
      <c r="T204">
        <f t="shared" si="331"/>
        <v>21946.401610468041</v>
      </c>
      <c r="U204">
        <f t="shared" si="332"/>
        <v>5284.3482637141415</v>
      </c>
      <c r="V204" s="4">
        <v>468323</v>
      </c>
      <c r="W204">
        <f t="shared" si="333"/>
        <v>3584</v>
      </c>
      <c r="X204">
        <f t="shared" si="334"/>
        <v>-1704</v>
      </c>
      <c r="Y204" s="20">
        <f t="shared" si="335"/>
        <v>117846.75390035228</v>
      </c>
      <c r="Z204" s="4">
        <v>354218</v>
      </c>
      <c r="AA204">
        <f t="shared" si="336"/>
        <v>3137</v>
      </c>
      <c r="AB204" s="17">
        <f t="shared" si="337"/>
        <v>0.75635405478697393</v>
      </c>
      <c r="AC204" s="16">
        <f t="shared" si="338"/>
        <v>-1474</v>
      </c>
      <c r="AD204">
        <f t="shared" si="339"/>
        <v>114105</v>
      </c>
      <c r="AE204">
        <f t="shared" si="340"/>
        <v>447</v>
      </c>
      <c r="AF204" s="17">
        <f t="shared" si="341"/>
        <v>0.24364594521302604</v>
      </c>
      <c r="AG204" s="16">
        <f t="shared" si="342"/>
        <v>-230</v>
      </c>
      <c r="AH204" s="20">
        <f t="shared" si="343"/>
        <v>0.12472098214285714</v>
      </c>
      <c r="AI204" s="20">
        <f t="shared" si="344"/>
        <v>28712.883744338196</v>
      </c>
      <c r="AJ204" s="4">
        <v>19812</v>
      </c>
      <c r="AK204">
        <f t="shared" si="345"/>
        <v>8</v>
      </c>
      <c r="AL204">
        <f t="shared" si="346"/>
        <v>4.0395879620280795E-4</v>
      </c>
      <c r="AM204" s="20">
        <f t="shared" si="347"/>
        <v>4985.4051333668849</v>
      </c>
      <c r="AN204" s="20">
        <f t="shared" si="348"/>
        <v>0.17920492062774185</v>
      </c>
      <c r="AO204" s="4">
        <v>381</v>
      </c>
      <c r="AP204">
        <f t="shared" ref="AP204:AP235" si="377">AO204-AO203</f>
        <v>17</v>
      </c>
      <c r="AQ204">
        <f t="shared" si="349"/>
        <v>4.6703296703296759E-2</v>
      </c>
      <c r="AR204" s="20">
        <f t="shared" si="350"/>
        <v>95.873175641670855</v>
      </c>
      <c r="AS204" s="4">
        <v>699</v>
      </c>
      <c r="AT204">
        <f t="shared" si="351"/>
        <v>-6</v>
      </c>
      <c r="AU204">
        <f t="shared" si="352"/>
        <v>-8.5106382978723527E-3</v>
      </c>
      <c r="AV204" s="20">
        <f t="shared" si="353"/>
        <v>175.89330649219929</v>
      </c>
      <c r="AW204" s="30">
        <f t="shared" si="354"/>
        <v>6.3226448374112433E-3</v>
      </c>
      <c r="AX204" s="4">
        <v>108</v>
      </c>
      <c r="AY204">
        <f t="shared" si="355"/>
        <v>-8</v>
      </c>
      <c r="AZ204">
        <f t="shared" si="356"/>
        <v>-6.8965517241379337E-2</v>
      </c>
      <c r="BA204" s="20">
        <f t="shared" si="357"/>
        <v>27.176648213387015</v>
      </c>
      <c r="BB204" s="30">
        <f t="shared" si="358"/>
        <v>9.768893311021664E-4</v>
      </c>
      <c r="BC204" s="16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16">
        <f t="shared" si="359"/>
        <v>11</v>
      </c>
      <c r="BE204" s="30">
        <f t="shared" si="360"/>
        <v>5.2408404402304321E-4</v>
      </c>
      <c r="BF204" s="20">
        <f t="shared" si="361"/>
        <v>5284.3482637141415</v>
      </c>
      <c r="BG204" s="20">
        <f t="shared" si="362"/>
        <v>0.18995070326986568</v>
      </c>
      <c r="BH204" s="26">
        <v>16957</v>
      </c>
      <c r="BI204">
        <f t="shared" si="363"/>
        <v>107</v>
      </c>
      <c r="BJ204" s="4">
        <v>45663</v>
      </c>
      <c r="BK204">
        <f t="shared" si="364"/>
        <v>140</v>
      </c>
      <c r="BL204" s="4">
        <v>33059</v>
      </c>
      <c r="BM204">
        <f t="shared" si="365"/>
        <v>118</v>
      </c>
      <c r="BN204" s="4">
        <v>12365</v>
      </c>
      <c r="BO204">
        <f t="shared" si="366"/>
        <v>57</v>
      </c>
      <c r="BP204" s="4">
        <v>2511</v>
      </c>
      <c r="BQ204">
        <f t="shared" si="367"/>
        <v>25</v>
      </c>
      <c r="BR204" s="8">
        <v>21</v>
      </c>
      <c r="BS204" s="15">
        <f t="shared" si="368"/>
        <v>0</v>
      </c>
      <c r="BT204" s="8">
        <v>118</v>
      </c>
      <c r="BU204" s="15">
        <f t="shared" si="369"/>
        <v>1</v>
      </c>
      <c r="BV204" s="8">
        <v>498</v>
      </c>
      <c r="BW204" s="15">
        <f t="shared" si="370"/>
        <v>2</v>
      </c>
      <c r="BX204" s="8">
        <v>1122</v>
      </c>
      <c r="BY204" s="15">
        <f t="shared" si="371"/>
        <v>10</v>
      </c>
      <c r="BZ204" s="13">
        <v>581</v>
      </c>
      <c r="CA204" s="16">
        <f t="shared" si="372"/>
        <v>4</v>
      </c>
    </row>
    <row r="205" spans="1:79">
      <c r="A205" s="1">
        <v>44102</v>
      </c>
      <c r="B205">
        <v>44102</v>
      </c>
      <c r="C205" s="4">
        <v>111277</v>
      </c>
      <c r="D205">
        <f t="shared" ref="D205:D236" si="378">IFERROR(C205-C204,"")</f>
        <v>722</v>
      </c>
      <c r="E205" s="4">
        <v>2348</v>
      </c>
      <c r="F205">
        <f t="shared" si="373"/>
        <v>8</v>
      </c>
      <c r="G205" s="4">
        <v>87695</v>
      </c>
      <c r="H205">
        <f t="shared" ref="H205:H236" si="379">G205-G204</f>
        <v>480</v>
      </c>
      <c r="I205">
        <f t="shared" si="376"/>
        <v>21234</v>
      </c>
      <c r="J205">
        <f t="shared" si="375"/>
        <v>234</v>
      </c>
      <c r="K205">
        <f t="shared" ref="K205:K236" si="380">+IFERROR(E205/C205,"")</f>
        <v>2.1100496958041642E-2</v>
      </c>
      <c r="L205">
        <f t="shared" ref="L205:L236" si="381">+IFERROR(G205/C205,"")</f>
        <v>0.78807839895036713</v>
      </c>
      <c r="M205">
        <f t="shared" ref="M205:M236" si="382">+IFERROR(I205/C205,"")</f>
        <v>0.19082110409159125</v>
      </c>
      <c r="N205">
        <f t="shared" ref="N205:N236" si="383">+IFERROR(D205/C205,"")</f>
        <v>6.4883129487674903E-3</v>
      </c>
      <c r="O205">
        <f t="shared" si="374"/>
        <v>3.4071550255536627E-3</v>
      </c>
      <c r="P205">
        <f t="shared" ref="P205:P236" si="384">+IFERROR(H205/G205,"")</f>
        <v>5.4735161639774214E-3</v>
      </c>
      <c r="Q205">
        <f t="shared" ref="Q205:Q236" si="385">+IFERROR(J205/I205,"")</f>
        <v>1.1020062164453235E-2</v>
      </c>
      <c r="R205">
        <f t="shared" ref="R205:R236" si="386">+IFERROR(C205/3.974,"")</f>
        <v>28001.258178158027</v>
      </c>
      <c r="S205">
        <f t="shared" ref="S205:S236" si="387">+IFERROR(E205/3.974,"")</f>
        <v>590.84046300956209</v>
      </c>
      <c r="T205">
        <f t="shared" ref="T205:T236" si="388">+IFERROR(G205/3.974,"")</f>
        <v>22067.18671363865</v>
      </c>
      <c r="U205">
        <f t="shared" ref="U205:U236" si="389">+IFERROR(I205/3.974,"")</f>
        <v>5343.2310015098137</v>
      </c>
      <c r="V205" s="4">
        <v>472799</v>
      </c>
      <c r="W205">
        <f t="shared" ref="W205:W236" si="390">V205-V204</f>
        <v>4476</v>
      </c>
      <c r="X205">
        <f t="shared" ref="X205:X236" si="391">IFERROR(W205-W204,0)</f>
        <v>892</v>
      </c>
      <c r="Y205" s="20">
        <f t="shared" ref="Y205:Y236" si="392">IFERROR(V205/3.974,0)</f>
        <v>118973.07498741821</v>
      </c>
      <c r="Z205" s="4">
        <v>357972</v>
      </c>
      <c r="AA205">
        <f t="shared" ref="AA205:AA236" si="393">Z205-Z204</f>
        <v>3754</v>
      </c>
      <c r="AB205" s="17">
        <f t="shared" ref="AB205:AB236" si="394">IFERROR(Z205/V205,0)</f>
        <v>0.75713358107779416</v>
      </c>
      <c r="AC205" s="16">
        <f t="shared" ref="AC205:AC236" si="395">IFERROR(AA205-AA204,0)</f>
        <v>617</v>
      </c>
      <c r="AD205">
        <f t="shared" ref="AD205:AD236" si="396">V205-Z205</f>
        <v>114827</v>
      </c>
      <c r="AE205">
        <f t="shared" ref="AE205:AE236" si="397">AD205-AD204</f>
        <v>722</v>
      </c>
      <c r="AF205" s="17">
        <f t="shared" ref="AF205:AF236" si="398">IFERROR(AD205/V205,0)</f>
        <v>0.24286641892220584</v>
      </c>
      <c r="AG205" s="16">
        <f t="shared" ref="AG205:AG236" si="399">IFERROR(AE205-AE204,0)</f>
        <v>275</v>
      </c>
      <c r="AH205" s="20">
        <f t="shared" ref="AH205:AH236" si="400">IFERROR(AE205/W205,0)</f>
        <v>0.16130473637176049</v>
      </c>
      <c r="AI205" s="20">
        <f t="shared" ref="AI205:AI236" si="401">IFERROR(AD205/3.974,0)</f>
        <v>28894.564670357322</v>
      </c>
      <c r="AJ205" s="4">
        <v>20056</v>
      </c>
      <c r="AK205">
        <f t="shared" ref="AK205:AK236" si="402">AJ205-AJ204</f>
        <v>244</v>
      </c>
      <c r="AL205">
        <f t="shared" ref="AL205:AL236" si="403">IFERROR(AJ205/AJ204,0)-1</f>
        <v>1.2315768221279999E-2</v>
      </c>
      <c r="AM205" s="20">
        <f t="shared" ref="AM205:AM236" si="404">IFERROR(AJ205/3.974,0)</f>
        <v>5046.8042274786103</v>
      </c>
      <c r="AN205" s="20">
        <f t="shared" ref="AN205:AN236" si="405">IFERROR(AJ205/C205," ")</f>
        <v>0.18023490928044431</v>
      </c>
      <c r="AO205" s="4">
        <v>378</v>
      </c>
      <c r="AP205">
        <f t="shared" si="377"/>
        <v>-3</v>
      </c>
      <c r="AQ205">
        <f t="shared" ref="AQ205:AQ236" si="406">IFERROR(AO205/AO204,0)-1</f>
        <v>-7.8740157480314821E-3</v>
      </c>
      <c r="AR205" s="20">
        <f t="shared" ref="AR205:AR236" si="407">IFERROR(AO205/3.974,0)</f>
        <v>95.118268746854554</v>
      </c>
      <c r="AS205" s="4">
        <v>690</v>
      </c>
      <c r="AT205">
        <f t="shared" ref="AT205:AT236" si="408">AS205-AS204</f>
        <v>-9</v>
      </c>
      <c r="AU205">
        <f t="shared" ref="AU205:AU236" si="409">IFERROR(AS205/AS204,0)-1</f>
        <v>-1.2875536480686733E-2</v>
      </c>
      <c r="AV205" s="20">
        <f t="shared" ref="AV205:AV236" si="410">IFERROR(AS205/3.974,0)</f>
        <v>173.62858580775037</v>
      </c>
      <c r="AW205" s="30">
        <f t="shared" ref="AW205:AW236" si="411">IFERROR(AS205/C205," ")</f>
        <v>6.2007422917584043E-3</v>
      </c>
      <c r="AX205" s="4">
        <v>110</v>
      </c>
      <c r="AY205">
        <f t="shared" ref="AY205:AY236" si="412">AX205-AX204</f>
        <v>2</v>
      </c>
      <c r="AZ205">
        <f t="shared" ref="AZ205:AZ236" si="413">IFERROR(AX205/AX204,0)-1</f>
        <v>1.8518518518518601E-2</v>
      </c>
      <c r="BA205" s="20">
        <f t="shared" ref="BA205:BA236" si="414">IFERROR(AX205/3.974,0)</f>
        <v>27.679919476597885</v>
      </c>
      <c r="BB205" s="30">
        <f t="shared" ref="BB205:BB236" si="415">IFERROR(AX205/C205," ")</f>
        <v>9.8852413346873125E-4</v>
      </c>
      <c r="BC205" s="16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16">
        <f t="shared" ref="BD205:BD236" si="416">IFERROR(BC205-BC204,0)</f>
        <v>234</v>
      </c>
      <c r="BE205" s="30">
        <f t="shared" ref="BE205:BE236" si="417">IFERROR(BC205/BC204,0)-1</f>
        <v>1.1142857142857121E-2</v>
      </c>
      <c r="BF205" s="20">
        <f t="shared" ref="BF205:BF236" si="418">IFERROR(BC205/3.974,0)</f>
        <v>5343.2310015098137</v>
      </c>
      <c r="BG205" s="20">
        <f t="shared" ref="BG205:BG236" si="419">IFERROR(BC205/C205," ")</f>
        <v>0.19082110409159125</v>
      </c>
      <c r="BH205" s="26">
        <v>17167</v>
      </c>
      <c r="BI205">
        <f t="shared" ref="BI205:BI236" si="420">IFERROR((BH205-BH204), 0)</f>
        <v>210</v>
      </c>
      <c r="BJ205" s="4">
        <v>45883</v>
      </c>
      <c r="BK205">
        <f t="shared" ref="BK205:BK236" si="421">IFERROR((BJ205-BJ204),0)</f>
        <v>220</v>
      </c>
      <c r="BL205" s="4">
        <v>33260</v>
      </c>
      <c r="BM205">
        <f t="shared" ref="BM205:BM236" si="422">IFERROR((BL205-BL204),0)</f>
        <v>201</v>
      </c>
      <c r="BN205" s="4">
        <v>12452</v>
      </c>
      <c r="BO205">
        <f t="shared" ref="BO205:BO236" si="423">IFERROR((BN205-BN204),0)</f>
        <v>87</v>
      </c>
      <c r="BP205" s="4">
        <v>2515</v>
      </c>
      <c r="BQ205">
        <f t="shared" ref="BQ205:BQ236" si="424">IFERROR((BP205-BP204),0)</f>
        <v>4</v>
      </c>
      <c r="BR205" s="8">
        <v>21</v>
      </c>
      <c r="BS205" s="15">
        <f t="shared" ref="BS205:BS236" si="425">IFERROR((BR205-BR204),0)</f>
        <v>0</v>
      </c>
      <c r="BT205" s="8">
        <v>118</v>
      </c>
      <c r="BU205" s="15">
        <f t="shared" ref="BU205:BU236" si="426">IFERROR((BT205-BT204),0)</f>
        <v>0</v>
      </c>
      <c r="BV205" s="8">
        <v>499</v>
      </c>
      <c r="BW205" s="15">
        <f t="shared" ref="BW205:BW236" si="427">IFERROR((BV205-BV204),0)</f>
        <v>1</v>
      </c>
      <c r="BX205" s="8">
        <v>1127</v>
      </c>
      <c r="BY205" s="15">
        <f t="shared" ref="BY205:BY236" si="428">IFERROR((BX205-BX204),0)</f>
        <v>5</v>
      </c>
      <c r="BZ205" s="13">
        <v>583</v>
      </c>
      <c r="CA205" s="16">
        <f t="shared" ref="CA205:CA236" si="429">IFERROR((BZ205-BZ204),0)</f>
        <v>2</v>
      </c>
    </row>
    <row r="206" spans="1:79">
      <c r="A206" s="1">
        <v>44103</v>
      </c>
      <c r="B206">
        <v>44103</v>
      </c>
      <c r="C206" s="4">
        <v>111853</v>
      </c>
      <c r="D206">
        <f t="shared" si="378"/>
        <v>576</v>
      </c>
      <c r="E206" s="4">
        <v>2364</v>
      </c>
      <c r="F206">
        <f t="shared" si="373"/>
        <v>16</v>
      </c>
      <c r="G206" s="4">
        <v>88202</v>
      </c>
      <c r="H206">
        <f t="shared" si="379"/>
        <v>507</v>
      </c>
      <c r="I206">
        <f t="shared" si="376"/>
        <v>21287</v>
      </c>
      <c r="J206">
        <f t="shared" si="375"/>
        <v>53</v>
      </c>
      <c r="K206">
        <f t="shared" si="380"/>
        <v>2.1134882390280101E-2</v>
      </c>
      <c r="L206">
        <f t="shared" si="381"/>
        <v>0.78855283273582288</v>
      </c>
      <c r="M206">
        <f t="shared" si="382"/>
        <v>0.19031228487389698</v>
      </c>
      <c r="N206">
        <f t="shared" si="383"/>
        <v>5.1496160138753541E-3</v>
      </c>
      <c r="O206">
        <f t="shared" si="374"/>
        <v>6.7681895093062603E-3</v>
      </c>
      <c r="P206">
        <f t="shared" si="384"/>
        <v>5.7481689757601867E-3</v>
      </c>
      <c r="Q206">
        <f t="shared" si="385"/>
        <v>2.4897824963592803E-3</v>
      </c>
      <c r="R206">
        <f t="shared" si="386"/>
        <v>28146.200301962755</v>
      </c>
      <c r="S206">
        <f t="shared" si="387"/>
        <v>594.8666331152491</v>
      </c>
      <c r="T206">
        <f t="shared" si="388"/>
        <v>22194.765978862604</v>
      </c>
      <c r="U206">
        <f t="shared" si="389"/>
        <v>5356.5676899849013</v>
      </c>
      <c r="V206" s="4">
        <v>477033</v>
      </c>
      <c r="W206">
        <f t="shared" si="390"/>
        <v>4234</v>
      </c>
      <c r="X206">
        <f t="shared" si="391"/>
        <v>-242</v>
      </c>
      <c r="Y206" s="20">
        <f t="shared" si="392"/>
        <v>120038.50025163563</v>
      </c>
      <c r="Z206" s="4">
        <v>361630</v>
      </c>
      <c r="AA206">
        <f t="shared" si="393"/>
        <v>3658</v>
      </c>
      <c r="AB206" s="17">
        <f t="shared" si="394"/>
        <v>0.75808172600218438</v>
      </c>
      <c r="AC206" s="16">
        <f t="shared" si="395"/>
        <v>-96</v>
      </c>
      <c r="AD206">
        <f t="shared" si="396"/>
        <v>115403</v>
      </c>
      <c r="AE206">
        <f t="shared" si="397"/>
        <v>576</v>
      </c>
      <c r="AF206" s="17">
        <f t="shared" si="398"/>
        <v>0.24191827399781565</v>
      </c>
      <c r="AG206" s="16">
        <f t="shared" si="399"/>
        <v>-146</v>
      </c>
      <c r="AH206" s="20">
        <f t="shared" si="400"/>
        <v>0.13604156825696739</v>
      </c>
      <c r="AI206" s="20">
        <f t="shared" si="401"/>
        <v>29039.506794162051</v>
      </c>
      <c r="AJ206" s="4">
        <v>20127</v>
      </c>
      <c r="AK206">
        <f t="shared" si="402"/>
        <v>71</v>
      </c>
      <c r="AL206">
        <f t="shared" si="403"/>
        <v>3.540087754287935E-3</v>
      </c>
      <c r="AM206" s="20">
        <f t="shared" si="404"/>
        <v>5064.6703573225968</v>
      </c>
      <c r="AN206" s="20">
        <f t="shared" si="405"/>
        <v>0.17994153040150912</v>
      </c>
      <c r="AO206" s="4">
        <v>364</v>
      </c>
      <c r="AP206">
        <f t="shared" si="377"/>
        <v>-14</v>
      </c>
      <c r="AQ206">
        <f t="shared" si="406"/>
        <v>-3.703703703703709E-2</v>
      </c>
      <c r="AR206" s="20">
        <f t="shared" si="407"/>
        <v>91.595369904378458</v>
      </c>
      <c r="AS206" s="4">
        <v>683</v>
      </c>
      <c r="AT206">
        <f t="shared" si="408"/>
        <v>-7</v>
      </c>
      <c r="AU206">
        <f t="shared" si="409"/>
        <v>-1.0144927536231862E-2</v>
      </c>
      <c r="AV206" s="20">
        <f t="shared" si="410"/>
        <v>171.86713638651233</v>
      </c>
      <c r="AW206" s="30">
        <f t="shared" si="411"/>
        <v>6.1062287108973384E-3</v>
      </c>
      <c r="AX206" s="4">
        <v>113</v>
      </c>
      <c r="AY206">
        <f t="shared" si="412"/>
        <v>3</v>
      </c>
      <c r="AZ206">
        <f t="shared" si="413"/>
        <v>2.7272727272727337E-2</v>
      </c>
      <c r="BA206" s="20">
        <f t="shared" si="414"/>
        <v>28.434826371414189</v>
      </c>
      <c r="BB206" s="30">
        <f t="shared" si="415"/>
        <v>1.0102545304998525E-3</v>
      </c>
      <c r="BC206" s="16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16">
        <f t="shared" si="416"/>
        <v>53</v>
      </c>
      <c r="BE206" s="30">
        <f t="shared" si="417"/>
        <v>2.4959969859659203E-3</v>
      </c>
      <c r="BF206" s="20">
        <f t="shared" si="418"/>
        <v>5356.5676899849013</v>
      </c>
      <c r="BG206" s="20">
        <f t="shared" si="419"/>
        <v>0.19031228487389698</v>
      </c>
      <c r="BH206" s="26">
        <v>17263</v>
      </c>
      <c r="BI206">
        <f t="shared" si="420"/>
        <v>96</v>
      </c>
      <c r="BJ206" s="4">
        <v>46087</v>
      </c>
      <c r="BK206">
        <f t="shared" si="421"/>
        <v>204</v>
      </c>
      <c r="BL206" s="4">
        <v>33434</v>
      </c>
      <c r="BM206">
        <f t="shared" si="422"/>
        <v>174</v>
      </c>
      <c r="BN206" s="4">
        <v>12533</v>
      </c>
      <c r="BO206">
        <f t="shared" si="423"/>
        <v>81</v>
      </c>
      <c r="BP206" s="4">
        <v>2536</v>
      </c>
      <c r="BQ206">
        <f t="shared" si="424"/>
        <v>21</v>
      </c>
      <c r="BR206" s="8">
        <v>21</v>
      </c>
      <c r="BS206" s="15">
        <f t="shared" si="425"/>
        <v>0</v>
      </c>
      <c r="BT206" s="8">
        <v>118</v>
      </c>
      <c r="BU206" s="15">
        <f t="shared" si="426"/>
        <v>0</v>
      </c>
      <c r="BV206" s="8">
        <v>502</v>
      </c>
      <c r="BW206" s="15">
        <f t="shared" si="427"/>
        <v>3</v>
      </c>
      <c r="BX206" s="8">
        <v>1136</v>
      </c>
      <c r="BY206" s="15">
        <f t="shared" si="428"/>
        <v>9</v>
      </c>
      <c r="BZ206" s="13">
        <v>587</v>
      </c>
      <c r="CA206" s="16">
        <f t="shared" si="429"/>
        <v>4</v>
      </c>
    </row>
    <row r="207" spans="1:79">
      <c r="A207" s="1">
        <v>44104</v>
      </c>
      <c r="B207">
        <v>44104</v>
      </c>
      <c r="C207" s="4">
        <v>112595</v>
      </c>
      <c r="D207">
        <f t="shared" si="378"/>
        <v>742</v>
      </c>
      <c r="E207" s="4">
        <v>2372</v>
      </c>
      <c r="F207">
        <f t="shared" si="373"/>
        <v>8</v>
      </c>
      <c r="G207" s="4">
        <v>89061</v>
      </c>
      <c r="H207">
        <f t="shared" si="379"/>
        <v>859</v>
      </c>
      <c r="I207">
        <f t="shared" si="376"/>
        <v>21162</v>
      </c>
      <c r="J207">
        <f t="shared" si="375"/>
        <v>-125</v>
      </c>
      <c r="K207">
        <f t="shared" si="380"/>
        <v>2.1066654824814603E-2</v>
      </c>
      <c r="L207">
        <f t="shared" si="381"/>
        <v>0.79098539011501401</v>
      </c>
      <c r="M207">
        <f t="shared" si="382"/>
        <v>0.18794795506017142</v>
      </c>
      <c r="N207">
        <f t="shared" si="383"/>
        <v>6.5899906745414986E-3</v>
      </c>
      <c r="O207">
        <f t="shared" si="374"/>
        <v>3.3726812816188868E-3</v>
      </c>
      <c r="P207">
        <f t="shared" si="384"/>
        <v>9.645074724065528E-3</v>
      </c>
      <c r="Q207">
        <f t="shared" si="385"/>
        <v>-5.9068141007466209E-3</v>
      </c>
      <c r="R207">
        <f t="shared" si="386"/>
        <v>28332.913940613991</v>
      </c>
      <c r="S207">
        <f t="shared" si="387"/>
        <v>596.87971816809261</v>
      </c>
      <c r="T207">
        <f t="shared" si="388"/>
        <v>22410.920986411675</v>
      </c>
      <c r="U207">
        <f t="shared" si="389"/>
        <v>5325.1132360342226</v>
      </c>
      <c r="V207" s="4">
        <v>482245</v>
      </c>
      <c r="W207">
        <f t="shared" si="390"/>
        <v>5212</v>
      </c>
      <c r="X207">
        <f t="shared" si="391"/>
        <v>978</v>
      </c>
      <c r="Y207" s="20">
        <f t="shared" si="392"/>
        <v>121350.02516356316</v>
      </c>
      <c r="Z207" s="4">
        <v>366100</v>
      </c>
      <c r="AA207">
        <f t="shared" si="393"/>
        <v>4470</v>
      </c>
      <c r="AB207" s="17">
        <f t="shared" si="394"/>
        <v>0.75915768955613849</v>
      </c>
      <c r="AC207" s="16">
        <f t="shared" si="395"/>
        <v>812</v>
      </c>
      <c r="AD207">
        <f t="shared" si="396"/>
        <v>116145</v>
      </c>
      <c r="AE207">
        <f t="shared" si="397"/>
        <v>742</v>
      </c>
      <c r="AF207" s="17">
        <f t="shared" si="398"/>
        <v>0.24084231044386153</v>
      </c>
      <c r="AG207" s="16">
        <f t="shared" si="399"/>
        <v>166</v>
      </c>
      <c r="AH207" s="20">
        <f t="shared" si="400"/>
        <v>0.14236377590176516</v>
      </c>
      <c r="AI207" s="20">
        <f t="shared" si="401"/>
        <v>29226.220432813287</v>
      </c>
      <c r="AJ207" s="4">
        <v>19995</v>
      </c>
      <c r="AK207">
        <f t="shared" si="402"/>
        <v>-132</v>
      </c>
      <c r="AL207">
        <f t="shared" si="403"/>
        <v>-6.558354449247239E-3</v>
      </c>
      <c r="AM207" s="20">
        <f t="shared" si="404"/>
        <v>5031.4544539506787</v>
      </c>
      <c r="AN207" s="20">
        <f t="shared" si="405"/>
        <v>0.17758337403969982</v>
      </c>
      <c r="AO207" s="4">
        <v>363</v>
      </c>
      <c r="AP207">
        <f t="shared" si="377"/>
        <v>-1</v>
      </c>
      <c r="AQ207">
        <f t="shared" si="406"/>
        <v>-2.7472527472527375E-3</v>
      </c>
      <c r="AR207" s="20">
        <f t="shared" si="407"/>
        <v>91.34373427277302</v>
      </c>
      <c r="AS207" s="4">
        <v>688</v>
      </c>
      <c r="AT207">
        <f t="shared" si="408"/>
        <v>5</v>
      </c>
      <c r="AU207">
        <f t="shared" si="409"/>
        <v>7.3206442166910968E-3</v>
      </c>
      <c r="AV207" s="20">
        <f t="shared" si="410"/>
        <v>173.12531454453949</v>
      </c>
      <c r="AW207" s="30">
        <f t="shared" si="411"/>
        <v>6.1103956658821439E-3</v>
      </c>
      <c r="AX207" s="4">
        <v>116</v>
      </c>
      <c r="AY207">
        <f t="shared" si="412"/>
        <v>3</v>
      </c>
      <c r="AZ207">
        <f t="shared" si="413"/>
        <v>2.6548672566371723E-2</v>
      </c>
      <c r="BA207" s="20">
        <f t="shared" si="414"/>
        <v>29.189733266230498</v>
      </c>
      <c r="BB207" s="30">
        <f t="shared" si="415"/>
        <v>1.0302411297126871E-3</v>
      </c>
      <c r="BC207" s="16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16">
        <f t="shared" si="416"/>
        <v>-125</v>
      </c>
      <c r="BE207" s="30">
        <f t="shared" si="417"/>
        <v>-5.8721285291492009E-3</v>
      </c>
      <c r="BF207" s="20">
        <f t="shared" si="418"/>
        <v>5325.1132360342226</v>
      </c>
      <c r="BG207" s="20">
        <f t="shared" si="419"/>
        <v>0.18794795506017142</v>
      </c>
      <c r="BH207" s="26">
        <v>17389</v>
      </c>
      <c r="BI207">
        <f t="shared" si="420"/>
        <v>126</v>
      </c>
      <c r="BJ207" s="4">
        <v>46436</v>
      </c>
      <c r="BK207">
        <f t="shared" si="421"/>
        <v>349</v>
      </c>
      <c r="BL207" s="4">
        <v>33622</v>
      </c>
      <c r="BM207">
        <f t="shared" si="422"/>
        <v>188</v>
      </c>
      <c r="BN207" s="4">
        <v>12581</v>
      </c>
      <c r="BO207">
        <f t="shared" si="423"/>
        <v>48</v>
      </c>
      <c r="BP207" s="4">
        <v>2567</v>
      </c>
      <c r="BQ207">
        <f t="shared" si="424"/>
        <v>31</v>
      </c>
      <c r="BR207" s="8">
        <v>21</v>
      </c>
      <c r="BS207" s="15">
        <f t="shared" si="425"/>
        <v>0</v>
      </c>
      <c r="BT207" s="8">
        <v>118</v>
      </c>
      <c r="BU207" s="15">
        <f t="shared" si="426"/>
        <v>0</v>
      </c>
      <c r="BV207" s="8">
        <v>503</v>
      </c>
      <c r="BW207" s="15">
        <f t="shared" si="427"/>
        <v>1</v>
      </c>
      <c r="BX207" s="8">
        <v>1139</v>
      </c>
      <c r="BY207" s="15">
        <f t="shared" si="428"/>
        <v>3</v>
      </c>
      <c r="BZ207" s="13">
        <v>591</v>
      </c>
      <c r="CA207" s="16">
        <f t="shared" si="429"/>
        <v>4</v>
      </c>
    </row>
    <row r="208" spans="1:79">
      <c r="A208" s="1">
        <v>44105</v>
      </c>
      <c r="B208">
        <v>44105</v>
      </c>
      <c r="C208" s="4">
        <v>113342</v>
      </c>
      <c r="D208">
        <f t="shared" si="378"/>
        <v>747</v>
      </c>
      <c r="E208" s="4">
        <v>2387</v>
      </c>
      <c r="F208">
        <f t="shared" si="373"/>
        <v>15</v>
      </c>
      <c r="G208" s="4">
        <v>89903</v>
      </c>
      <c r="H208">
        <f t="shared" si="379"/>
        <v>842</v>
      </c>
      <c r="I208">
        <f t="shared" si="376"/>
        <v>21052</v>
      </c>
      <c r="J208">
        <f t="shared" si="375"/>
        <v>-110</v>
      </c>
      <c r="K208">
        <f t="shared" si="380"/>
        <v>2.1060154223500556E-2</v>
      </c>
      <c r="L208">
        <f t="shared" si="381"/>
        <v>0.79320110815055322</v>
      </c>
      <c r="M208">
        <f t="shared" si="382"/>
        <v>0.18573873762594625</v>
      </c>
      <c r="N208">
        <f t="shared" si="383"/>
        <v>6.5906724779869778E-3</v>
      </c>
      <c r="O208">
        <f t="shared" si="374"/>
        <v>6.2840385421030582E-3</v>
      </c>
      <c r="P208">
        <f t="shared" si="384"/>
        <v>9.3656496446169763E-3</v>
      </c>
      <c r="Q208">
        <f t="shared" si="385"/>
        <v>-5.2251567547026414E-3</v>
      </c>
      <c r="R208">
        <f t="shared" si="386"/>
        <v>28520.88575742325</v>
      </c>
      <c r="S208">
        <f t="shared" si="387"/>
        <v>600.65425264217413</v>
      </c>
      <c r="T208">
        <f t="shared" si="388"/>
        <v>22622.798188223453</v>
      </c>
      <c r="U208">
        <f t="shared" si="389"/>
        <v>5297.4333165576245</v>
      </c>
      <c r="V208" s="4">
        <v>488048</v>
      </c>
      <c r="W208">
        <f t="shared" si="390"/>
        <v>5803</v>
      </c>
      <c r="X208">
        <f t="shared" si="391"/>
        <v>591</v>
      </c>
      <c r="Y208" s="20">
        <f t="shared" si="392"/>
        <v>122810.2667337695</v>
      </c>
      <c r="Z208" s="4">
        <v>371156</v>
      </c>
      <c r="AA208">
        <f t="shared" si="393"/>
        <v>5056</v>
      </c>
      <c r="AB208" s="17">
        <f t="shared" si="394"/>
        <v>0.76049077139953447</v>
      </c>
      <c r="AC208" s="16">
        <f t="shared" si="395"/>
        <v>586</v>
      </c>
      <c r="AD208">
        <f t="shared" si="396"/>
        <v>116892</v>
      </c>
      <c r="AE208">
        <f t="shared" si="397"/>
        <v>747</v>
      </c>
      <c r="AF208" s="17">
        <f t="shared" si="398"/>
        <v>0.23950922860046553</v>
      </c>
      <c r="AG208" s="16">
        <f t="shared" si="399"/>
        <v>5</v>
      </c>
      <c r="AH208" s="20">
        <f t="shared" si="400"/>
        <v>0.12872652076512148</v>
      </c>
      <c r="AI208" s="20">
        <f t="shared" si="401"/>
        <v>29414.192249622545</v>
      </c>
      <c r="AJ208" s="4">
        <v>19920</v>
      </c>
      <c r="AK208">
        <f t="shared" si="402"/>
        <v>-75</v>
      </c>
      <c r="AL208">
        <f t="shared" si="403"/>
        <v>-3.7509377344335793E-3</v>
      </c>
      <c r="AM208" s="20">
        <f t="shared" si="404"/>
        <v>5012.5817815802711</v>
      </c>
      <c r="AN208" s="20">
        <f t="shared" si="405"/>
        <v>0.17575126607965275</v>
      </c>
      <c r="AO208" s="4">
        <v>349</v>
      </c>
      <c r="AP208">
        <f t="shared" si="377"/>
        <v>-14</v>
      </c>
      <c r="AQ208">
        <f t="shared" si="406"/>
        <v>-3.8567493112947604E-2</v>
      </c>
      <c r="AR208" s="20">
        <f t="shared" si="407"/>
        <v>87.820835430296924</v>
      </c>
      <c r="AS208" s="4">
        <v>676</v>
      </c>
      <c r="AT208">
        <f t="shared" si="408"/>
        <v>-12</v>
      </c>
      <c r="AU208">
        <f t="shared" si="409"/>
        <v>-1.744186046511631E-2</v>
      </c>
      <c r="AV208" s="20">
        <f t="shared" si="410"/>
        <v>170.10568696527429</v>
      </c>
      <c r="AW208" s="30">
        <f t="shared" si="411"/>
        <v>5.9642497926629141E-3</v>
      </c>
      <c r="AX208" s="4">
        <v>107</v>
      </c>
      <c r="AY208">
        <f t="shared" si="412"/>
        <v>-9</v>
      </c>
      <c r="AZ208">
        <f t="shared" si="413"/>
        <v>-7.7586206896551713E-2</v>
      </c>
      <c r="BA208" s="20">
        <f t="shared" si="414"/>
        <v>26.92501258178158</v>
      </c>
      <c r="BB208" s="30">
        <f t="shared" si="415"/>
        <v>9.4404545534753227E-4</v>
      </c>
      <c r="BC208" s="16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16">
        <f t="shared" si="416"/>
        <v>-110</v>
      </c>
      <c r="BE208" s="30">
        <f t="shared" si="417"/>
        <v>-5.1979964086570352E-3</v>
      </c>
      <c r="BF208" s="20">
        <f t="shared" si="418"/>
        <v>5297.4333165576245</v>
      </c>
      <c r="BG208" s="20">
        <f t="shared" si="419"/>
        <v>0.18573873762594625</v>
      </c>
      <c r="BH208" s="26">
        <v>17540</v>
      </c>
      <c r="BI208">
        <f t="shared" si="420"/>
        <v>151</v>
      </c>
      <c r="BJ208" s="4">
        <v>46762</v>
      </c>
      <c r="BK208">
        <f t="shared" si="421"/>
        <v>326</v>
      </c>
      <c r="BL208" s="4">
        <v>33794</v>
      </c>
      <c r="BM208">
        <f t="shared" si="422"/>
        <v>172</v>
      </c>
      <c r="BN208" s="4">
        <v>12666</v>
      </c>
      <c r="BO208">
        <f t="shared" si="423"/>
        <v>85</v>
      </c>
      <c r="BP208" s="4">
        <v>2580</v>
      </c>
      <c r="BQ208">
        <f t="shared" si="424"/>
        <v>13</v>
      </c>
      <c r="BR208" s="8">
        <v>21</v>
      </c>
      <c r="BS208" s="15">
        <f t="shared" si="425"/>
        <v>0</v>
      </c>
      <c r="BT208" s="8">
        <v>119</v>
      </c>
      <c r="BU208" s="15">
        <f t="shared" si="426"/>
        <v>1</v>
      </c>
      <c r="BV208" s="8">
        <v>504</v>
      </c>
      <c r="BW208" s="15">
        <f t="shared" si="427"/>
        <v>1</v>
      </c>
      <c r="BX208" s="8">
        <v>1149</v>
      </c>
      <c r="BY208" s="15">
        <f t="shared" si="428"/>
        <v>10</v>
      </c>
      <c r="BZ208" s="13">
        <v>594</v>
      </c>
      <c r="CA208" s="16">
        <f t="shared" si="429"/>
        <v>3</v>
      </c>
    </row>
    <row r="209" spans="1:79">
      <c r="A209" s="1">
        <v>44106</v>
      </c>
      <c r="B209">
        <v>44106</v>
      </c>
      <c r="C209" s="4">
        <v>113962</v>
      </c>
      <c r="D209">
        <f t="shared" si="378"/>
        <v>620</v>
      </c>
      <c r="E209" s="4">
        <v>2406</v>
      </c>
      <c r="F209">
        <f t="shared" si="373"/>
        <v>19</v>
      </c>
      <c r="G209" s="4">
        <v>90772</v>
      </c>
      <c r="H209">
        <f t="shared" si="379"/>
        <v>869</v>
      </c>
      <c r="I209">
        <f t="shared" si="376"/>
        <v>20784</v>
      </c>
      <c r="J209">
        <f t="shared" si="375"/>
        <v>-268</v>
      </c>
      <c r="K209">
        <f t="shared" si="380"/>
        <v>2.1112300591425211E-2</v>
      </c>
      <c r="L209">
        <f t="shared" si="381"/>
        <v>0.79651111774100136</v>
      </c>
      <c r="M209">
        <f t="shared" si="382"/>
        <v>0.1823765816675734</v>
      </c>
      <c r="N209">
        <f t="shared" si="383"/>
        <v>5.4404099612151416E-3</v>
      </c>
      <c r="O209">
        <f t="shared" si="374"/>
        <v>7.8969243557772233E-3</v>
      </c>
      <c r="P209">
        <f t="shared" si="384"/>
        <v>9.5734367426078531E-3</v>
      </c>
      <c r="Q209">
        <f t="shared" si="385"/>
        <v>-1.2894534257120862E-2</v>
      </c>
      <c r="R209">
        <f t="shared" si="386"/>
        <v>28676.89984901862</v>
      </c>
      <c r="S209">
        <f t="shared" si="387"/>
        <v>605.4353296426774</v>
      </c>
      <c r="T209">
        <f t="shared" si="388"/>
        <v>22841.469552088576</v>
      </c>
      <c r="U209">
        <f t="shared" si="389"/>
        <v>5229.9949672873672</v>
      </c>
      <c r="V209" s="4">
        <v>493485</v>
      </c>
      <c r="W209">
        <f t="shared" si="390"/>
        <v>5437</v>
      </c>
      <c r="X209">
        <f t="shared" si="391"/>
        <v>-366</v>
      </c>
      <c r="Y209" s="20">
        <f t="shared" si="392"/>
        <v>124178.40966280825</v>
      </c>
      <c r="Z209" s="4">
        <v>375965</v>
      </c>
      <c r="AA209">
        <f t="shared" si="393"/>
        <v>4809</v>
      </c>
      <c r="AB209" s="17">
        <f t="shared" si="394"/>
        <v>0.76185699666656537</v>
      </c>
      <c r="AC209" s="16">
        <f t="shared" si="395"/>
        <v>-247</v>
      </c>
      <c r="AD209">
        <f t="shared" si="396"/>
        <v>117520</v>
      </c>
      <c r="AE209">
        <f t="shared" si="397"/>
        <v>628</v>
      </c>
      <c r="AF209" s="17">
        <f t="shared" si="398"/>
        <v>0.23814300333343466</v>
      </c>
      <c r="AG209" s="16">
        <f t="shared" si="399"/>
        <v>-119</v>
      </c>
      <c r="AH209" s="20">
        <f t="shared" si="400"/>
        <v>0.11550487401140334</v>
      </c>
      <c r="AI209" s="20">
        <f t="shared" si="401"/>
        <v>29572.21942627076</v>
      </c>
      <c r="AJ209" s="4">
        <v>19612</v>
      </c>
      <c r="AK209">
        <f t="shared" si="402"/>
        <v>-308</v>
      </c>
      <c r="AL209">
        <f t="shared" si="403"/>
        <v>-1.5461847389558248E-2</v>
      </c>
      <c r="AM209" s="20">
        <f t="shared" si="404"/>
        <v>4935.0780070457977</v>
      </c>
      <c r="AN209" s="20">
        <f t="shared" si="405"/>
        <v>0.17209245186992156</v>
      </c>
      <c r="AO209" s="4">
        <v>369</v>
      </c>
      <c r="AP209">
        <f t="shared" si="377"/>
        <v>20</v>
      </c>
      <c r="AQ209">
        <f t="shared" si="406"/>
        <v>5.7306590257879764E-2</v>
      </c>
      <c r="AR209" s="20">
        <f t="shared" si="407"/>
        <v>92.853548062405636</v>
      </c>
      <c r="AS209" s="4">
        <v>690</v>
      </c>
      <c r="AT209">
        <f t="shared" si="408"/>
        <v>14</v>
      </c>
      <c r="AU209">
        <f t="shared" si="409"/>
        <v>2.0710059171597628E-2</v>
      </c>
      <c r="AV209" s="20">
        <f t="shared" si="410"/>
        <v>173.62858580775037</v>
      </c>
      <c r="AW209" s="30">
        <f t="shared" si="411"/>
        <v>6.054649795545884E-3</v>
      </c>
      <c r="AX209" s="4">
        <v>113</v>
      </c>
      <c r="AY209">
        <f t="shared" si="412"/>
        <v>6</v>
      </c>
      <c r="AZ209">
        <f t="shared" si="413"/>
        <v>5.6074766355140193E-2</v>
      </c>
      <c r="BA209" s="20">
        <f t="shared" si="414"/>
        <v>28.434826371414189</v>
      </c>
      <c r="BB209" s="30">
        <f t="shared" si="415"/>
        <v>9.9155858970534035E-4</v>
      </c>
      <c r="BC209" s="16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16">
        <f t="shared" si="416"/>
        <v>-268</v>
      </c>
      <c r="BE209" s="30">
        <f t="shared" si="417"/>
        <v>-1.2730381911457367E-2</v>
      </c>
      <c r="BF209" s="20">
        <f t="shared" si="418"/>
        <v>5229.9949672873672</v>
      </c>
      <c r="BG209" s="20">
        <f t="shared" si="419"/>
        <v>0.1823765816675734</v>
      </c>
      <c r="BH209" s="26">
        <v>17671</v>
      </c>
      <c r="BI209">
        <f t="shared" si="420"/>
        <v>131</v>
      </c>
      <c r="BJ209" s="4">
        <v>46965</v>
      </c>
      <c r="BK209">
        <f t="shared" si="421"/>
        <v>203</v>
      </c>
      <c r="BL209" s="4">
        <v>33961</v>
      </c>
      <c r="BM209">
        <f t="shared" si="422"/>
        <v>167</v>
      </c>
      <c r="BN209" s="4">
        <v>12762</v>
      </c>
      <c r="BO209">
        <f t="shared" si="423"/>
        <v>96</v>
      </c>
      <c r="BP209" s="4">
        <v>2611</v>
      </c>
      <c r="BQ209">
        <f t="shared" si="424"/>
        <v>31</v>
      </c>
      <c r="BR209" s="8">
        <v>21</v>
      </c>
      <c r="BS209" s="15">
        <f t="shared" si="425"/>
        <v>0</v>
      </c>
      <c r="BT209" s="8">
        <v>119</v>
      </c>
      <c r="BU209" s="15">
        <f t="shared" si="426"/>
        <v>0</v>
      </c>
      <c r="BV209" s="8">
        <v>508</v>
      </c>
      <c r="BW209" s="15">
        <f t="shared" si="427"/>
        <v>4</v>
      </c>
      <c r="BX209" s="8">
        <v>1156</v>
      </c>
      <c r="BY209" s="15">
        <f t="shared" si="428"/>
        <v>7</v>
      </c>
      <c r="BZ209" s="13">
        <v>602</v>
      </c>
      <c r="CA209" s="16">
        <f t="shared" si="429"/>
        <v>8</v>
      </c>
    </row>
    <row r="210" spans="1:79">
      <c r="A210" s="1">
        <v>44107</v>
      </c>
      <c r="B210">
        <v>44107</v>
      </c>
      <c r="C210" s="4">
        <v>114653</v>
      </c>
      <c r="D210">
        <f t="shared" si="378"/>
        <v>691</v>
      </c>
      <c r="E210" s="4">
        <v>2414</v>
      </c>
      <c r="F210">
        <f t="shared" si="373"/>
        <v>8</v>
      </c>
      <c r="G210" s="4">
        <v>91195</v>
      </c>
      <c r="H210">
        <f t="shared" si="379"/>
        <v>423</v>
      </c>
      <c r="I210">
        <f t="shared" si="376"/>
        <v>21044</v>
      </c>
      <c r="J210">
        <f t="shared" si="375"/>
        <v>260</v>
      </c>
      <c r="K210">
        <f t="shared" si="380"/>
        <v>2.1054835023941808E-2</v>
      </c>
      <c r="L210">
        <f t="shared" si="381"/>
        <v>0.79540003314348517</v>
      </c>
      <c r="M210">
        <f t="shared" si="382"/>
        <v>0.18354513183257307</v>
      </c>
      <c r="N210">
        <f t="shared" si="383"/>
        <v>6.0268811108300695E-3</v>
      </c>
      <c r="O210">
        <f t="shared" si="374"/>
        <v>3.3140016570008283E-3</v>
      </c>
      <c r="P210">
        <f t="shared" si="384"/>
        <v>4.6384121936509674E-3</v>
      </c>
      <c r="Q210">
        <f t="shared" si="385"/>
        <v>1.2355065576886523E-2</v>
      </c>
      <c r="R210">
        <f t="shared" si="386"/>
        <v>28850.780070457975</v>
      </c>
      <c r="S210">
        <f t="shared" si="387"/>
        <v>607.44841469552091</v>
      </c>
      <c r="T210">
        <f t="shared" si="388"/>
        <v>22947.911424257672</v>
      </c>
      <c r="U210">
        <f t="shared" si="389"/>
        <v>5295.4202315047805</v>
      </c>
      <c r="V210" s="4">
        <v>499050</v>
      </c>
      <c r="W210">
        <f t="shared" si="390"/>
        <v>5565</v>
      </c>
      <c r="X210">
        <f t="shared" si="391"/>
        <v>128</v>
      </c>
      <c r="Y210" s="20">
        <f t="shared" si="392"/>
        <v>125578.7619526925</v>
      </c>
      <c r="Z210" s="4">
        <v>380847</v>
      </c>
      <c r="AA210">
        <f t="shared" si="393"/>
        <v>4882</v>
      </c>
      <c r="AB210" s="17">
        <f t="shared" si="394"/>
        <v>0.7631439735497445</v>
      </c>
      <c r="AC210" s="16">
        <f t="shared" si="395"/>
        <v>73</v>
      </c>
      <c r="AD210">
        <f t="shared" si="396"/>
        <v>118203</v>
      </c>
      <c r="AE210">
        <f t="shared" si="397"/>
        <v>683</v>
      </c>
      <c r="AF210" s="17">
        <f t="shared" si="398"/>
        <v>0.2368560264502555</v>
      </c>
      <c r="AG210" s="16">
        <f t="shared" si="399"/>
        <v>55</v>
      </c>
      <c r="AH210" s="20">
        <f t="shared" si="400"/>
        <v>0.12273135669362084</v>
      </c>
      <c r="AI210" s="20">
        <f t="shared" si="401"/>
        <v>29744.08656265727</v>
      </c>
      <c r="AJ210" s="4">
        <v>19869</v>
      </c>
      <c r="AK210">
        <f t="shared" si="402"/>
        <v>257</v>
      </c>
      <c r="AL210">
        <f t="shared" si="403"/>
        <v>1.3104221904956193E-2</v>
      </c>
      <c r="AM210" s="20">
        <f t="shared" si="404"/>
        <v>4999.7483643683945</v>
      </c>
      <c r="AN210" s="20">
        <f t="shared" si="405"/>
        <v>0.17329681735323105</v>
      </c>
      <c r="AO210" s="4">
        <v>367</v>
      </c>
      <c r="AP210">
        <f t="shared" si="377"/>
        <v>-2</v>
      </c>
      <c r="AQ210">
        <f t="shared" si="406"/>
        <v>-5.4200542005420349E-3</v>
      </c>
      <c r="AR210" s="20">
        <f t="shared" si="407"/>
        <v>92.350276799194759</v>
      </c>
      <c r="AS210" s="4">
        <v>696</v>
      </c>
      <c r="AT210">
        <f t="shared" si="408"/>
        <v>6</v>
      </c>
      <c r="AU210">
        <f t="shared" si="409"/>
        <v>8.6956521739129933E-3</v>
      </c>
      <c r="AV210" s="20">
        <f t="shared" si="410"/>
        <v>175.13839959738297</v>
      </c>
      <c r="AW210" s="30">
        <f t="shared" si="411"/>
        <v>6.0704909596783338E-3</v>
      </c>
      <c r="AX210" s="4">
        <v>112</v>
      </c>
      <c r="AY210">
        <f t="shared" si="412"/>
        <v>-1</v>
      </c>
      <c r="AZ210">
        <f t="shared" si="413"/>
        <v>-8.8495575221239076E-3</v>
      </c>
      <c r="BA210" s="20">
        <f t="shared" si="414"/>
        <v>28.183190739808754</v>
      </c>
      <c r="BB210" s="30">
        <f t="shared" si="415"/>
        <v>9.7686061420111116E-4</v>
      </c>
      <c r="BC210" s="16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16">
        <f t="shared" si="416"/>
        <v>260</v>
      </c>
      <c r="BE210" s="30">
        <f t="shared" si="417"/>
        <v>1.2509622786759156E-2</v>
      </c>
      <c r="BF210" s="20">
        <f t="shared" si="418"/>
        <v>5295.4202315047805</v>
      </c>
      <c r="BG210" s="20">
        <f t="shared" si="419"/>
        <v>0.18354513183257307</v>
      </c>
      <c r="BH210" s="26">
        <v>17841</v>
      </c>
      <c r="BI210">
        <f t="shared" si="420"/>
        <v>170</v>
      </c>
      <c r="BJ210" s="4">
        <v>47148</v>
      </c>
      <c r="BK210">
        <f t="shared" si="421"/>
        <v>183</v>
      </c>
      <c r="BL210" s="4">
        <v>34161</v>
      </c>
      <c r="BM210">
        <f t="shared" si="422"/>
        <v>200</v>
      </c>
      <c r="BN210" s="4">
        <v>12872</v>
      </c>
      <c r="BO210">
        <f t="shared" si="423"/>
        <v>110</v>
      </c>
      <c r="BP210" s="4">
        <v>2631</v>
      </c>
      <c r="BQ210">
        <f t="shared" si="424"/>
        <v>20</v>
      </c>
      <c r="BR210" s="8">
        <v>21</v>
      </c>
      <c r="BS210" s="15">
        <f t="shared" si="425"/>
        <v>0</v>
      </c>
      <c r="BT210" s="8">
        <v>119</v>
      </c>
      <c r="BU210" s="15">
        <f t="shared" si="426"/>
        <v>0</v>
      </c>
      <c r="BV210" s="8">
        <v>509</v>
      </c>
      <c r="BW210" s="15">
        <f t="shared" si="427"/>
        <v>1</v>
      </c>
      <c r="BX210" s="8">
        <v>1160</v>
      </c>
      <c r="BY210" s="15">
        <f t="shared" si="428"/>
        <v>4</v>
      </c>
      <c r="BZ210" s="13">
        <v>605</v>
      </c>
      <c r="CA210" s="16">
        <f t="shared" si="429"/>
        <v>3</v>
      </c>
    </row>
    <row r="211" spans="1:79">
      <c r="A211" s="1">
        <v>44108</v>
      </c>
      <c r="B211">
        <v>44108</v>
      </c>
      <c r="C211" s="4">
        <v>115286</v>
      </c>
      <c r="D211">
        <f t="shared" si="378"/>
        <v>633</v>
      </c>
      <c r="E211" s="4">
        <v>2423</v>
      </c>
      <c r="F211">
        <f t="shared" si="373"/>
        <v>9</v>
      </c>
      <c r="G211" s="4">
        <v>91809</v>
      </c>
      <c r="H211">
        <f t="shared" si="379"/>
        <v>614</v>
      </c>
      <c r="I211">
        <f t="shared" si="376"/>
        <v>21054</v>
      </c>
      <c r="J211">
        <f t="shared" si="375"/>
        <v>10</v>
      </c>
      <c r="K211">
        <f t="shared" si="380"/>
        <v>2.1017296115746924E-2</v>
      </c>
      <c r="L211">
        <f t="shared" si="381"/>
        <v>0.79635862116822509</v>
      </c>
      <c r="M211">
        <f t="shared" si="382"/>
        <v>0.18262408271602795</v>
      </c>
      <c r="N211">
        <f t="shared" si="383"/>
        <v>5.490692712037888E-3</v>
      </c>
      <c r="O211">
        <f t="shared" si="374"/>
        <v>3.7144036318613291E-3</v>
      </c>
      <c r="P211">
        <f t="shared" si="384"/>
        <v>6.6877974926205491E-3</v>
      </c>
      <c r="Q211">
        <f t="shared" si="385"/>
        <v>4.7496912700674458E-4</v>
      </c>
      <c r="R211">
        <f t="shared" si="386"/>
        <v>29010.065425264216</v>
      </c>
      <c r="S211">
        <f t="shared" si="387"/>
        <v>609.7131353799698</v>
      </c>
      <c r="T211">
        <f t="shared" si="388"/>
        <v>23102.415702063412</v>
      </c>
      <c r="U211">
        <f t="shared" si="389"/>
        <v>5297.9365878208355</v>
      </c>
      <c r="V211" s="4">
        <v>504299</v>
      </c>
      <c r="W211">
        <f t="shared" si="390"/>
        <v>5249</v>
      </c>
      <c r="X211">
        <f t="shared" si="391"/>
        <v>-316</v>
      </c>
      <c r="Y211" s="20">
        <f t="shared" si="392"/>
        <v>126899.59738298942</v>
      </c>
      <c r="Z211" s="4">
        <v>385463</v>
      </c>
      <c r="AA211">
        <f t="shared" si="393"/>
        <v>4616</v>
      </c>
      <c r="AB211" s="17">
        <f t="shared" si="394"/>
        <v>0.76435408358929924</v>
      </c>
      <c r="AC211" s="16">
        <f t="shared" si="395"/>
        <v>-266</v>
      </c>
      <c r="AD211">
        <f t="shared" si="396"/>
        <v>118836</v>
      </c>
      <c r="AE211">
        <f t="shared" si="397"/>
        <v>633</v>
      </c>
      <c r="AF211" s="17">
        <f t="shared" si="398"/>
        <v>0.23564591641070079</v>
      </c>
      <c r="AG211" s="16">
        <f t="shared" si="399"/>
        <v>-50</v>
      </c>
      <c r="AH211" s="20">
        <f t="shared" si="400"/>
        <v>0.12059439893313012</v>
      </c>
      <c r="AI211" s="20">
        <f t="shared" si="401"/>
        <v>29903.371917463512</v>
      </c>
      <c r="AJ211" s="4">
        <v>19819</v>
      </c>
      <c r="AK211">
        <f t="shared" si="402"/>
        <v>-50</v>
      </c>
      <c r="AL211">
        <f t="shared" si="403"/>
        <v>-2.5164829634103381E-3</v>
      </c>
      <c r="AM211" s="20">
        <f t="shared" si="404"/>
        <v>4987.1665827881225</v>
      </c>
      <c r="AN211" s="20">
        <f t="shared" si="405"/>
        <v>0.1719115937754801</v>
      </c>
      <c r="AO211" s="4">
        <v>392</v>
      </c>
      <c r="AP211">
        <f t="shared" si="377"/>
        <v>25</v>
      </c>
      <c r="AQ211">
        <f t="shared" si="406"/>
        <v>6.8119891008174394E-2</v>
      </c>
      <c r="AR211" s="20">
        <f t="shared" si="407"/>
        <v>98.641167589330649</v>
      </c>
      <c r="AS211" s="4">
        <v>733</v>
      </c>
      <c r="AT211">
        <f t="shared" si="408"/>
        <v>37</v>
      </c>
      <c r="AU211">
        <f t="shared" si="409"/>
        <v>5.3160919540229834E-2</v>
      </c>
      <c r="AV211" s="20">
        <f t="shared" si="410"/>
        <v>184.44891796678408</v>
      </c>
      <c r="AW211" s="30">
        <f t="shared" si="411"/>
        <v>6.3581007234182812E-3</v>
      </c>
      <c r="AX211" s="4">
        <v>110</v>
      </c>
      <c r="AY211">
        <f t="shared" si="412"/>
        <v>-2</v>
      </c>
      <c r="AZ211">
        <f t="shared" si="413"/>
        <v>-1.7857142857142905E-2</v>
      </c>
      <c r="BA211" s="20">
        <f t="shared" si="414"/>
        <v>27.679919476597885</v>
      </c>
      <c r="BB211" s="30">
        <f t="shared" si="415"/>
        <v>9.5414881251843246E-4</v>
      </c>
      <c r="BC211" s="16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16">
        <f t="shared" si="416"/>
        <v>10</v>
      </c>
      <c r="BE211" s="30">
        <f t="shared" si="417"/>
        <v>4.7519482988023221E-4</v>
      </c>
      <c r="BF211" s="20">
        <f t="shared" si="418"/>
        <v>5297.9365878208355</v>
      </c>
      <c r="BG211" s="20">
        <f t="shared" si="419"/>
        <v>0.18262408271602795</v>
      </c>
      <c r="BH211" s="26">
        <v>18007</v>
      </c>
      <c r="BI211">
        <f t="shared" si="420"/>
        <v>166</v>
      </c>
      <c r="BJ211" s="4">
        <v>47403</v>
      </c>
      <c r="BK211">
        <f t="shared" si="421"/>
        <v>255</v>
      </c>
      <c r="BL211" s="4">
        <v>34313</v>
      </c>
      <c r="BM211">
        <f t="shared" si="422"/>
        <v>152</v>
      </c>
      <c r="BN211" s="4">
        <v>12921</v>
      </c>
      <c r="BO211">
        <f t="shared" si="423"/>
        <v>49</v>
      </c>
      <c r="BP211" s="4">
        <v>2642</v>
      </c>
      <c r="BQ211">
        <f t="shared" si="424"/>
        <v>11</v>
      </c>
      <c r="BR211" s="8">
        <v>21</v>
      </c>
      <c r="BS211" s="15">
        <f t="shared" si="425"/>
        <v>0</v>
      </c>
      <c r="BT211" s="8">
        <v>119</v>
      </c>
      <c r="BU211" s="15">
        <f t="shared" si="426"/>
        <v>0</v>
      </c>
      <c r="BV211" s="8">
        <v>510</v>
      </c>
      <c r="BW211" s="15">
        <f t="shared" si="427"/>
        <v>1</v>
      </c>
      <c r="BX211" s="8">
        <v>1166</v>
      </c>
      <c r="BY211" s="15">
        <f t="shared" si="428"/>
        <v>6</v>
      </c>
      <c r="BZ211" s="13">
        <v>607</v>
      </c>
      <c r="CA211" s="16">
        <f t="shared" si="429"/>
        <v>2</v>
      </c>
    </row>
    <row r="212" spans="1:79">
      <c r="A212" s="1">
        <v>44109</v>
      </c>
      <c r="B212">
        <v>44109</v>
      </c>
      <c r="C212" s="4">
        <v>115919</v>
      </c>
      <c r="D212">
        <f t="shared" si="378"/>
        <v>633</v>
      </c>
      <c r="E212" s="4">
        <v>2430</v>
      </c>
      <c r="F212">
        <f t="shared" si="373"/>
        <v>7</v>
      </c>
      <c r="G212" s="4">
        <v>92423</v>
      </c>
      <c r="H212">
        <f t="shared" si="379"/>
        <v>614</v>
      </c>
      <c r="I212">
        <f t="shared" si="376"/>
        <v>21066</v>
      </c>
      <c r="J212">
        <f t="shared" si="375"/>
        <v>12</v>
      </c>
      <c r="K212">
        <f t="shared" si="380"/>
        <v>2.096291375874533E-2</v>
      </c>
      <c r="L212">
        <f t="shared" si="381"/>
        <v>0.79730674005124269</v>
      </c>
      <c r="M212">
        <f t="shared" si="382"/>
        <v>0.18173034619001199</v>
      </c>
      <c r="N212">
        <f t="shared" si="383"/>
        <v>5.4607096334509438E-3</v>
      </c>
      <c r="O212">
        <f t="shared" si="374"/>
        <v>2.8806584362139919E-3</v>
      </c>
      <c r="P212">
        <f t="shared" si="384"/>
        <v>6.6433679928156412E-3</v>
      </c>
      <c r="Q212">
        <f t="shared" si="385"/>
        <v>5.6963827969239535E-4</v>
      </c>
      <c r="R212">
        <f t="shared" si="386"/>
        <v>29169.350780070457</v>
      </c>
      <c r="S212">
        <f t="shared" si="387"/>
        <v>611.47458480120781</v>
      </c>
      <c r="T212">
        <f t="shared" si="388"/>
        <v>23256.919979869148</v>
      </c>
      <c r="U212">
        <f t="shared" si="389"/>
        <v>5300.9562154001005</v>
      </c>
      <c r="V212" s="4">
        <v>508442</v>
      </c>
      <c r="W212">
        <f t="shared" si="390"/>
        <v>4143</v>
      </c>
      <c r="X212">
        <f t="shared" si="391"/>
        <v>-1106</v>
      </c>
      <c r="Y212" s="20">
        <f t="shared" si="392"/>
        <v>127942.12380473074</v>
      </c>
      <c r="Z212" s="4">
        <v>388973</v>
      </c>
      <c r="AA212">
        <f t="shared" si="393"/>
        <v>3510</v>
      </c>
      <c r="AB212" s="17">
        <f t="shared" si="394"/>
        <v>0.76502924620704038</v>
      </c>
      <c r="AC212" s="16">
        <f t="shared" si="395"/>
        <v>-1106</v>
      </c>
      <c r="AD212">
        <f t="shared" si="396"/>
        <v>119469</v>
      </c>
      <c r="AE212">
        <f t="shared" si="397"/>
        <v>633</v>
      </c>
      <c r="AF212" s="17">
        <f t="shared" si="398"/>
        <v>0.23497075379295967</v>
      </c>
      <c r="AG212" s="16">
        <f t="shared" si="399"/>
        <v>0</v>
      </c>
      <c r="AH212" s="20">
        <f t="shared" si="400"/>
        <v>0.15278783490224476</v>
      </c>
      <c r="AI212" s="20">
        <f t="shared" si="401"/>
        <v>30062.657272269753</v>
      </c>
      <c r="AJ212" s="4">
        <v>19805</v>
      </c>
      <c r="AK212">
        <f t="shared" si="402"/>
        <v>-14</v>
      </c>
      <c r="AL212">
        <f t="shared" si="403"/>
        <v>-7.0639285534079832E-4</v>
      </c>
      <c r="AM212" s="20">
        <f t="shared" si="404"/>
        <v>4983.6436839456464</v>
      </c>
      <c r="AN212" s="20">
        <f t="shared" si="405"/>
        <v>0.17085206049051493</v>
      </c>
      <c r="AO212" s="4">
        <v>397</v>
      </c>
      <c r="AP212">
        <f t="shared" si="377"/>
        <v>5</v>
      </c>
      <c r="AQ212">
        <f t="shared" si="406"/>
        <v>1.2755102040816313E-2</v>
      </c>
      <c r="AR212" s="20">
        <f t="shared" si="407"/>
        <v>99.899345747357827</v>
      </c>
      <c r="AS212" s="4">
        <v>745</v>
      </c>
      <c r="AT212">
        <f t="shared" si="408"/>
        <v>12</v>
      </c>
      <c r="AU212">
        <f t="shared" si="409"/>
        <v>1.6371077762619368E-2</v>
      </c>
      <c r="AV212" s="20">
        <f t="shared" si="410"/>
        <v>187.46854554604931</v>
      </c>
      <c r="AW212" s="30">
        <f t="shared" si="411"/>
        <v>6.4269015433190422E-3</v>
      </c>
      <c r="AX212" s="4">
        <v>119</v>
      </c>
      <c r="AY212">
        <f t="shared" si="412"/>
        <v>9</v>
      </c>
      <c r="AZ212">
        <f t="shared" si="413"/>
        <v>8.181818181818179E-2</v>
      </c>
      <c r="BA212" s="20">
        <f t="shared" si="414"/>
        <v>29.944640161046802</v>
      </c>
      <c r="BB212" s="30">
        <f t="shared" si="415"/>
        <v>1.0265789042348537E-3</v>
      </c>
      <c r="BC212" s="16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16">
        <f t="shared" si="416"/>
        <v>12</v>
      </c>
      <c r="BE212" s="30">
        <f t="shared" si="417"/>
        <v>5.6996295240807626E-4</v>
      </c>
      <c r="BF212" s="20">
        <f t="shared" si="418"/>
        <v>5300.9562154001005</v>
      </c>
      <c r="BG212" s="20">
        <f t="shared" si="419"/>
        <v>0.18173034619001199</v>
      </c>
      <c r="BH212" s="26">
        <v>18193</v>
      </c>
      <c r="BI212">
        <f t="shared" si="420"/>
        <v>186</v>
      </c>
      <c r="BJ212" s="4">
        <v>47590</v>
      </c>
      <c r="BK212">
        <f t="shared" si="421"/>
        <v>187</v>
      </c>
      <c r="BL212" s="4">
        <v>34459</v>
      </c>
      <c r="BM212">
        <f t="shared" si="422"/>
        <v>146</v>
      </c>
      <c r="BN212" s="4">
        <v>13006</v>
      </c>
      <c r="BO212">
        <f t="shared" si="423"/>
        <v>85</v>
      </c>
      <c r="BP212" s="4">
        <v>2671</v>
      </c>
      <c r="BQ212">
        <f t="shared" si="424"/>
        <v>29</v>
      </c>
      <c r="BR212" s="8">
        <v>21</v>
      </c>
      <c r="BS212" s="15">
        <f t="shared" si="425"/>
        <v>0</v>
      </c>
      <c r="BT212" s="8">
        <v>120</v>
      </c>
      <c r="BU212" s="15">
        <f t="shared" si="426"/>
        <v>1</v>
      </c>
      <c r="BV212" s="8">
        <v>512</v>
      </c>
      <c r="BW212" s="15">
        <f t="shared" si="427"/>
        <v>2</v>
      </c>
      <c r="BX212" s="8">
        <v>1169</v>
      </c>
      <c r="BY212" s="15">
        <f t="shared" si="428"/>
        <v>3</v>
      </c>
      <c r="BZ212" s="13">
        <v>608</v>
      </c>
      <c r="CA212" s="16">
        <f t="shared" si="429"/>
        <v>1</v>
      </c>
    </row>
    <row r="213" spans="1:79">
      <c r="A213" s="1">
        <v>44110</v>
      </c>
      <c r="B213">
        <v>44110</v>
      </c>
      <c r="C213" s="4">
        <v>116602</v>
      </c>
      <c r="D213">
        <f t="shared" si="378"/>
        <v>683</v>
      </c>
      <c r="E213" s="4">
        <v>2440</v>
      </c>
      <c r="F213">
        <f t="shared" si="373"/>
        <v>10</v>
      </c>
      <c r="G213" s="4">
        <v>92950</v>
      </c>
      <c r="H213">
        <f t="shared" si="379"/>
        <v>527</v>
      </c>
      <c r="I213">
        <f t="shared" si="376"/>
        <v>21212</v>
      </c>
      <c r="J213">
        <f t="shared" si="375"/>
        <v>146</v>
      </c>
      <c r="K213">
        <f t="shared" si="380"/>
        <v>2.0925884633196685E-2</v>
      </c>
      <c r="L213">
        <f t="shared" si="381"/>
        <v>0.79715613797361962</v>
      </c>
      <c r="M213">
        <f t="shared" si="382"/>
        <v>0.18191797739318366</v>
      </c>
      <c r="N213">
        <f t="shared" si="383"/>
        <v>5.8575324608497285E-3</v>
      </c>
      <c r="O213">
        <f t="shared" si="374"/>
        <v>4.0983606557377051E-3</v>
      </c>
      <c r="P213">
        <f t="shared" si="384"/>
        <v>5.669714900484131E-3</v>
      </c>
      <c r="Q213">
        <f t="shared" si="385"/>
        <v>6.8828964736941355E-3</v>
      </c>
      <c r="R213">
        <f t="shared" si="386"/>
        <v>29341.217916456968</v>
      </c>
      <c r="S213">
        <f t="shared" si="387"/>
        <v>613.9909411172622</v>
      </c>
      <c r="T213">
        <f t="shared" si="388"/>
        <v>23389.531957725212</v>
      </c>
      <c r="U213">
        <f t="shared" si="389"/>
        <v>5337.6950176144937</v>
      </c>
      <c r="V213" s="4">
        <v>514367</v>
      </c>
      <c r="W213">
        <f t="shared" si="390"/>
        <v>5925</v>
      </c>
      <c r="X213">
        <f t="shared" si="391"/>
        <v>1782</v>
      </c>
      <c r="Y213" s="20">
        <f t="shared" si="392"/>
        <v>129433.06492199295</v>
      </c>
      <c r="Z213" s="4">
        <v>394215</v>
      </c>
      <c r="AA213">
        <f t="shared" si="393"/>
        <v>5242</v>
      </c>
      <c r="AB213" s="17">
        <f t="shared" si="394"/>
        <v>0.76640803161944682</v>
      </c>
      <c r="AC213" s="16">
        <f t="shared" si="395"/>
        <v>1732</v>
      </c>
      <c r="AD213">
        <f t="shared" si="396"/>
        <v>120152</v>
      </c>
      <c r="AE213">
        <f t="shared" si="397"/>
        <v>683</v>
      </c>
      <c r="AF213" s="17">
        <f t="shared" si="398"/>
        <v>0.23359196838055318</v>
      </c>
      <c r="AG213" s="16">
        <f t="shared" si="399"/>
        <v>50</v>
      </c>
      <c r="AH213" s="20">
        <f t="shared" si="400"/>
        <v>0.11527426160337553</v>
      </c>
      <c r="AI213" s="20">
        <f t="shared" si="401"/>
        <v>30234.524408656263</v>
      </c>
      <c r="AJ213" s="4">
        <v>19980</v>
      </c>
      <c r="AK213">
        <f t="shared" si="402"/>
        <v>175</v>
      </c>
      <c r="AL213">
        <f t="shared" si="403"/>
        <v>8.8361524867457408E-3</v>
      </c>
      <c r="AM213" s="20">
        <f t="shared" si="404"/>
        <v>5027.6799194765972</v>
      </c>
      <c r="AN213" s="20">
        <f t="shared" si="405"/>
        <v>0.17135212088986468</v>
      </c>
      <c r="AO213" s="4">
        <v>381</v>
      </c>
      <c r="AP213">
        <f t="shared" si="377"/>
        <v>-16</v>
      </c>
      <c r="AQ213">
        <f t="shared" si="406"/>
        <v>-4.0302267002518932E-2</v>
      </c>
      <c r="AR213" s="20">
        <f t="shared" si="407"/>
        <v>95.873175641670855</v>
      </c>
      <c r="AS213" s="4">
        <v>735</v>
      </c>
      <c r="AT213">
        <f t="shared" si="408"/>
        <v>-10</v>
      </c>
      <c r="AU213">
        <f t="shared" si="409"/>
        <v>-1.3422818791946289E-2</v>
      </c>
      <c r="AV213" s="20">
        <f t="shared" si="410"/>
        <v>184.95218922999496</v>
      </c>
      <c r="AW213" s="30">
        <f t="shared" si="411"/>
        <v>6.3034939366391658E-3</v>
      </c>
      <c r="AX213" s="4">
        <v>116</v>
      </c>
      <c r="AY213">
        <f t="shared" si="412"/>
        <v>-3</v>
      </c>
      <c r="AZ213">
        <f t="shared" si="413"/>
        <v>-2.5210084033613467E-2</v>
      </c>
      <c r="BA213" s="20">
        <f t="shared" si="414"/>
        <v>29.189733266230498</v>
      </c>
      <c r="BB213" s="30">
        <f t="shared" si="415"/>
        <v>9.9483713829951457E-4</v>
      </c>
      <c r="BC213" s="16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16">
        <f t="shared" si="416"/>
        <v>146</v>
      </c>
      <c r="BE213" s="30">
        <f t="shared" si="417"/>
        <v>6.9305990695907038E-3</v>
      </c>
      <c r="BF213" s="20">
        <f t="shared" si="418"/>
        <v>5337.6950176144937</v>
      </c>
      <c r="BG213" s="20">
        <f t="shared" si="419"/>
        <v>0.18191797739318366</v>
      </c>
      <c r="BH213" s="26">
        <v>18357</v>
      </c>
      <c r="BI213">
        <f t="shared" si="420"/>
        <v>164</v>
      </c>
      <c r="BJ213" s="4">
        <v>47830</v>
      </c>
      <c r="BK213">
        <f t="shared" si="421"/>
        <v>240</v>
      </c>
      <c r="BL213" s="4">
        <v>34656</v>
      </c>
      <c r="BM213">
        <f t="shared" si="422"/>
        <v>197</v>
      </c>
      <c r="BN213" s="4">
        <v>13071</v>
      </c>
      <c r="BO213">
        <f t="shared" si="423"/>
        <v>65</v>
      </c>
      <c r="BP213" s="4">
        <v>2688</v>
      </c>
      <c r="BQ213">
        <f t="shared" si="424"/>
        <v>17</v>
      </c>
      <c r="BR213" s="8">
        <v>21</v>
      </c>
      <c r="BS213" s="15">
        <f t="shared" si="425"/>
        <v>0</v>
      </c>
      <c r="BT213" s="8">
        <v>120</v>
      </c>
      <c r="BU213" s="15">
        <f t="shared" si="426"/>
        <v>0</v>
      </c>
      <c r="BV213" s="8">
        <v>514</v>
      </c>
      <c r="BW213" s="15">
        <f t="shared" si="427"/>
        <v>2</v>
      </c>
      <c r="BX213" s="8">
        <v>1175</v>
      </c>
      <c r="BY213" s="15">
        <f t="shared" si="428"/>
        <v>6</v>
      </c>
      <c r="BZ213" s="13">
        <v>610</v>
      </c>
      <c r="CA213" s="16">
        <f t="shared" si="429"/>
        <v>2</v>
      </c>
    </row>
    <row r="214" spans="1:79">
      <c r="A214" s="1">
        <v>44111</v>
      </c>
      <c r="B214">
        <v>44111</v>
      </c>
      <c r="C214" s="4">
        <v>117300</v>
      </c>
      <c r="D214">
        <f t="shared" si="378"/>
        <v>698</v>
      </c>
      <c r="E214" s="4">
        <v>2448</v>
      </c>
      <c r="F214">
        <f t="shared" si="373"/>
        <v>8</v>
      </c>
      <c r="G214" s="4">
        <v>93610</v>
      </c>
      <c r="H214">
        <f t="shared" si="379"/>
        <v>660</v>
      </c>
      <c r="I214">
        <f t="shared" si="376"/>
        <v>21242</v>
      </c>
      <c r="J214">
        <f t="shared" si="375"/>
        <v>30</v>
      </c>
      <c r="K214">
        <f t="shared" si="380"/>
        <v>2.0869565217391306E-2</v>
      </c>
      <c r="L214">
        <f t="shared" si="381"/>
        <v>0.79803921568627456</v>
      </c>
      <c r="M214">
        <f t="shared" si="382"/>
        <v>0.18109121909633419</v>
      </c>
      <c r="N214">
        <f t="shared" si="383"/>
        <v>5.9505541346973568E-3</v>
      </c>
      <c r="O214">
        <f t="shared" si="374"/>
        <v>3.2679738562091504E-3</v>
      </c>
      <c r="P214">
        <f t="shared" si="384"/>
        <v>7.0505287896592246E-3</v>
      </c>
      <c r="Q214">
        <f t="shared" si="385"/>
        <v>1.4122963939365409E-3</v>
      </c>
      <c r="R214">
        <f t="shared" si="386"/>
        <v>29516.859587317562</v>
      </c>
      <c r="S214">
        <f t="shared" si="387"/>
        <v>616.0040261701057</v>
      </c>
      <c r="T214">
        <f t="shared" si="388"/>
        <v>23555.611474584799</v>
      </c>
      <c r="U214">
        <f t="shared" si="389"/>
        <v>5345.2440865626568</v>
      </c>
      <c r="V214" s="4">
        <v>520582</v>
      </c>
      <c r="W214">
        <f t="shared" si="390"/>
        <v>6215</v>
      </c>
      <c r="X214">
        <f t="shared" si="391"/>
        <v>290</v>
      </c>
      <c r="Y214" s="20">
        <f t="shared" si="392"/>
        <v>130996.98037242073</v>
      </c>
      <c r="Z214" s="4">
        <v>399732</v>
      </c>
      <c r="AA214">
        <f t="shared" si="393"/>
        <v>5517</v>
      </c>
      <c r="AB214" s="17">
        <f t="shared" si="394"/>
        <v>0.76785597658005844</v>
      </c>
      <c r="AC214" s="16">
        <f t="shared" si="395"/>
        <v>275</v>
      </c>
      <c r="AD214">
        <f t="shared" si="396"/>
        <v>120850</v>
      </c>
      <c r="AE214">
        <f t="shared" si="397"/>
        <v>698</v>
      </c>
      <c r="AF214" s="17">
        <f t="shared" si="398"/>
        <v>0.23214402341994153</v>
      </c>
      <c r="AG214" s="16">
        <f t="shared" si="399"/>
        <v>15</v>
      </c>
      <c r="AH214" s="20">
        <f t="shared" si="400"/>
        <v>0.11230893000804505</v>
      </c>
      <c r="AI214" s="20">
        <f t="shared" si="401"/>
        <v>30410.166079516857</v>
      </c>
      <c r="AJ214" s="4">
        <v>20021</v>
      </c>
      <c r="AK214">
        <f t="shared" si="402"/>
        <v>41</v>
      </c>
      <c r="AL214">
        <f t="shared" si="403"/>
        <v>2.0520520520519447E-3</v>
      </c>
      <c r="AM214" s="20">
        <f t="shared" si="404"/>
        <v>5037.9969803724207</v>
      </c>
      <c r="AN214" s="20">
        <f t="shared" si="405"/>
        <v>0.17068201193520888</v>
      </c>
      <c r="AO214" s="4">
        <v>370</v>
      </c>
      <c r="AP214">
        <f t="shared" si="377"/>
        <v>-11</v>
      </c>
      <c r="AQ214">
        <f t="shared" si="406"/>
        <v>-2.8871391076115471E-2</v>
      </c>
      <c r="AR214" s="20">
        <f t="shared" si="407"/>
        <v>93.10518369401106</v>
      </c>
      <c r="AS214" s="4">
        <v>731</v>
      </c>
      <c r="AT214">
        <f t="shared" si="408"/>
        <v>-4</v>
      </c>
      <c r="AU214">
        <f t="shared" si="409"/>
        <v>-5.4421768707483276E-3</v>
      </c>
      <c r="AV214" s="20">
        <f t="shared" si="410"/>
        <v>183.9456467035732</v>
      </c>
      <c r="AW214" s="30">
        <f t="shared" si="411"/>
        <v>6.2318840579710143E-3</v>
      </c>
      <c r="AX214" s="4">
        <v>120</v>
      </c>
      <c r="AY214">
        <f t="shared" si="412"/>
        <v>4</v>
      </c>
      <c r="AZ214">
        <f t="shared" si="413"/>
        <v>3.4482758620689724E-2</v>
      </c>
      <c r="BA214" s="20">
        <f t="shared" si="414"/>
        <v>30.196275792652237</v>
      </c>
      <c r="BB214" s="30">
        <f t="shared" si="415"/>
        <v>1.0230179028132991E-3</v>
      </c>
      <c r="BC214" s="16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16">
        <f t="shared" si="416"/>
        <v>30</v>
      </c>
      <c r="BE214" s="30">
        <f t="shared" si="417"/>
        <v>1.4142937959644719E-3</v>
      </c>
      <c r="BF214" s="20">
        <f t="shared" si="418"/>
        <v>5345.2440865626568</v>
      </c>
      <c r="BG214" s="20">
        <f t="shared" si="419"/>
        <v>0.18109121909633419</v>
      </c>
      <c r="BH214" s="26">
        <v>18508</v>
      </c>
      <c r="BI214">
        <f t="shared" si="420"/>
        <v>151</v>
      </c>
      <c r="BJ214" s="4">
        <v>48102</v>
      </c>
      <c r="BK214">
        <f t="shared" si="421"/>
        <v>272</v>
      </c>
      <c r="BL214" s="4">
        <v>34841</v>
      </c>
      <c r="BM214">
        <f t="shared" si="422"/>
        <v>185</v>
      </c>
      <c r="BN214" s="4">
        <v>13150</v>
      </c>
      <c r="BO214">
        <f t="shared" si="423"/>
        <v>79</v>
      </c>
      <c r="BP214" s="4">
        <v>2699</v>
      </c>
      <c r="BQ214">
        <f t="shared" si="424"/>
        <v>11</v>
      </c>
      <c r="BR214" s="8">
        <v>21</v>
      </c>
      <c r="BS214" s="15">
        <f t="shared" si="425"/>
        <v>0</v>
      </c>
      <c r="BT214" s="8">
        <v>120</v>
      </c>
      <c r="BU214" s="15">
        <f t="shared" si="426"/>
        <v>0</v>
      </c>
      <c r="BV214" s="8">
        <v>516</v>
      </c>
      <c r="BW214" s="15">
        <f t="shared" si="427"/>
        <v>2</v>
      </c>
      <c r="BX214" s="8">
        <v>1178</v>
      </c>
      <c r="BY214" s="15">
        <f t="shared" si="428"/>
        <v>3</v>
      </c>
      <c r="BZ214" s="13">
        <v>613</v>
      </c>
      <c r="CA214" s="16">
        <f t="shared" si="429"/>
        <v>3</v>
      </c>
    </row>
    <row r="215" spans="1:79">
      <c r="A215" s="1">
        <v>44112</v>
      </c>
      <c r="B215">
        <v>44112</v>
      </c>
      <c r="C215" s="4">
        <v>118054</v>
      </c>
      <c r="D215">
        <f t="shared" si="378"/>
        <v>754</v>
      </c>
      <c r="E215" s="4">
        <v>2463</v>
      </c>
      <c r="F215">
        <f t="shared" si="373"/>
        <v>15</v>
      </c>
      <c r="G215" s="4">
        <v>94391</v>
      </c>
      <c r="H215">
        <f t="shared" si="379"/>
        <v>781</v>
      </c>
      <c r="I215">
        <f t="shared" si="376"/>
        <v>21200</v>
      </c>
      <c r="J215">
        <f t="shared" si="375"/>
        <v>-42</v>
      </c>
      <c r="K215">
        <f t="shared" si="380"/>
        <v>2.0863333728632659E-2</v>
      </c>
      <c r="L215">
        <f t="shared" si="381"/>
        <v>0.79955782946787068</v>
      </c>
      <c r="M215">
        <f t="shared" si="382"/>
        <v>0.17957883680349671</v>
      </c>
      <c r="N215">
        <f t="shared" si="383"/>
        <v>6.3869076863130436E-3</v>
      </c>
      <c r="O215">
        <f t="shared" si="374"/>
        <v>6.0901339829476245E-3</v>
      </c>
      <c r="P215">
        <f t="shared" si="384"/>
        <v>8.2740939284465676E-3</v>
      </c>
      <c r="Q215">
        <f t="shared" si="385"/>
        <v>-1.9811320754716979E-3</v>
      </c>
      <c r="R215">
        <f t="shared" si="386"/>
        <v>29706.59285354806</v>
      </c>
      <c r="S215">
        <f t="shared" si="387"/>
        <v>619.77856064418722</v>
      </c>
      <c r="T215">
        <f t="shared" si="388"/>
        <v>23752.138902868646</v>
      </c>
      <c r="U215">
        <f t="shared" si="389"/>
        <v>5334.6753900352287</v>
      </c>
      <c r="V215" s="4">
        <v>526418</v>
      </c>
      <c r="W215">
        <f t="shared" si="390"/>
        <v>5836</v>
      </c>
      <c r="X215">
        <f t="shared" si="391"/>
        <v>-379</v>
      </c>
      <c r="Y215" s="20">
        <f t="shared" si="392"/>
        <v>132465.52591847006</v>
      </c>
      <c r="Z215" s="4">
        <v>404814</v>
      </c>
      <c r="AA215">
        <f t="shared" si="393"/>
        <v>5082</v>
      </c>
      <c r="AB215" s="17">
        <f t="shared" si="394"/>
        <v>0.76899726073196584</v>
      </c>
      <c r="AC215" s="16">
        <f t="shared" si="395"/>
        <v>-435</v>
      </c>
      <c r="AD215">
        <f t="shared" si="396"/>
        <v>121604</v>
      </c>
      <c r="AE215">
        <f t="shared" si="397"/>
        <v>754</v>
      </c>
      <c r="AF215" s="17">
        <f t="shared" si="398"/>
        <v>0.23100273926803414</v>
      </c>
      <c r="AG215" s="16">
        <f t="shared" si="399"/>
        <v>56</v>
      </c>
      <c r="AH215" s="20">
        <f t="shared" si="400"/>
        <v>0.12919808087731321</v>
      </c>
      <c r="AI215" s="20">
        <f t="shared" si="401"/>
        <v>30599.899345747355</v>
      </c>
      <c r="AJ215" s="4">
        <v>19957</v>
      </c>
      <c r="AK215">
        <f t="shared" si="402"/>
        <v>-64</v>
      </c>
      <c r="AL215">
        <f t="shared" si="403"/>
        <v>-3.1966435242994917E-3</v>
      </c>
      <c r="AM215" s="20">
        <f t="shared" si="404"/>
        <v>5021.8922999496726</v>
      </c>
      <c r="AN215" s="20">
        <f t="shared" si="405"/>
        <v>0.16904975689091434</v>
      </c>
      <c r="AO215" s="4">
        <v>384</v>
      </c>
      <c r="AP215">
        <f t="shared" si="377"/>
        <v>14</v>
      </c>
      <c r="AQ215">
        <f t="shared" si="406"/>
        <v>3.7837837837837895E-2</v>
      </c>
      <c r="AR215" s="20">
        <f t="shared" si="407"/>
        <v>96.628082536487156</v>
      </c>
      <c r="AS215" s="4">
        <v>742</v>
      </c>
      <c r="AT215">
        <f t="shared" si="408"/>
        <v>11</v>
      </c>
      <c r="AU215">
        <f t="shared" si="409"/>
        <v>1.5047879616963078E-2</v>
      </c>
      <c r="AV215" s="20">
        <f t="shared" si="410"/>
        <v>186.713638651233</v>
      </c>
      <c r="AW215" s="30">
        <f t="shared" si="411"/>
        <v>6.285259288122385E-3</v>
      </c>
      <c r="AX215" s="4">
        <v>117</v>
      </c>
      <c r="AY215">
        <f t="shared" si="412"/>
        <v>-3</v>
      </c>
      <c r="AZ215">
        <f t="shared" si="413"/>
        <v>-2.5000000000000022E-2</v>
      </c>
      <c r="BA215" s="20">
        <f t="shared" si="414"/>
        <v>29.441368897835932</v>
      </c>
      <c r="BB215" s="30">
        <f t="shared" si="415"/>
        <v>9.9107188235892057E-4</v>
      </c>
      <c r="BC215" s="16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16">
        <f t="shared" si="416"/>
        <v>-42</v>
      </c>
      <c r="BE215" s="30">
        <f t="shared" si="417"/>
        <v>-1.9772149515111526E-3</v>
      </c>
      <c r="BF215" s="20">
        <f t="shared" si="418"/>
        <v>5334.6753900352287</v>
      </c>
      <c r="BG215" s="20">
        <f t="shared" si="419"/>
        <v>0.17957883680349671</v>
      </c>
      <c r="BH215" s="26">
        <v>18677</v>
      </c>
      <c r="BI215">
        <f t="shared" si="420"/>
        <v>169</v>
      </c>
      <c r="BJ215" s="4">
        <v>48383</v>
      </c>
      <c r="BK215">
        <f t="shared" si="421"/>
        <v>281</v>
      </c>
      <c r="BL215" s="4">
        <v>35039</v>
      </c>
      <c r="BM215">
        <f t="shared" si="422"/>
        <v>198</v>
      </c>
      <c r="BN215" s="4">
        <v>13235</v>
      </c>
      <c r="BO215">
        <f t="shared" si="423"/>
        <v>85</v>
      </c>
      <c r="BP215" s="4">
        <v>2720</v>
      </c>
      <c r="BQ215">
        <f t="shared" si="424"/>
        <v>21</v>
      </c>
      <c r="BR215" s="8">
        <v>21</v>
      </c>
      <c r="BS215" s="15">
        <f t="shared" si="425"/>
        <v>0</v>
      </c>
      <c r="BT215" s="8">
        <v>122</v>
      </c>
      <c r="BU215" s="15">
        <f t="shared" si="426"/>
        <v>2</v>
      </c>
      <c r="BV215" s="8">
        <v>518</v>
      </c>
      <c r="BW215" s="15">
        <f t="shared" si="427"/>
        <v>2</v>
      </c>
      <c r="BX215" s="8">
        <v>1186</v>
      </c>
      <c r="BY215" s="15">
        <f t="shared" si="428"/>
        <v>8</v>
      </c>
      <c r="BZ215" s="13">
        <v>616</v>
      </c>
      <c r="CA215" s="16">
        <f t="shared" si="429"/>
        <v>3</v>
      </c>
    </row>
    <row r="216" spans="1:79">
      <c r="A216" s="1">
        <v>44113</v>
      </c>
      <c r="B216">
        <v>44113</v>
      </c>
      <c r="C216" s="4">
        <v>118841</v>
      </c>
      <c r="D216">
        <f t="shared" si="378"/>
        <v>787</v>
      </c>
      <c r="E216" s="4">
        <v>2474</v>
      </c>
      <c r="F216">
        <f t="shared" si="373"/>
        <v>11</v>
      </c>
      <c r="G216" s="4">
        <v>94962</v>
      </c>
      <c r="H216">
        <f t="shared" si="379"/>
        <v>571</v>
      </c>
      <c r="I216">
        <f t="shared" si="376"/>
        <v>21405</v>
      </c>
      <c r="J216">
        <f t="shared" si="375"/>
        <v>205</v>
      </c>
      <c r="K216">
        <f t="shared" si="380"/>
        <v>2.0817731254365077E-2</v>
      </c>
      <c r="L216">
        <f t="shared" si="381"/>
        <v>0.7990676618338789</v>
      </c>
      <c r="M216">
        <f t="shared" si="382"/>
        <v>0.18011460691175604</v>
      </c>
      <c r="N216">
        <f t="shared" si="383"/>
        <v>6.622293652863911E-3</v>
      </c>
      <c r="O216">
        <f t="shared" si="374"/>
        <v>4.4462409054163302E-3</v>
      </c>
      <c r="P216">
        <f t="shared" si="384"/>
        <v>6.0129314883848274E-3</v>
      </c>
      <c r="Q216">
        <f t="shared" si="385"/>
        <v>9.5772015884139222E-3</v>
      </c>
      <c r="R216">
        <f t="shared" si="386"/>
        <v>29904.630095621538</v>
      </c>
      <c r="S216">
        <f t="shared" si="387"/>
        <v>622.54655259184699</v>
      </c>
      <c r="T216">
        <f t="shared" si="388"/>
        <v>23895.822848515349</v>
      </c>
      <c r="U216">
        <f t="shared" si="389"/>
        <v>5386.2606945143434</v>
      </c>
      <c r="V216" s="4">
        <v>533146</v>
      </c>
      <c r="W216">
        <f t="shared" si="390"/>
        <v>6728</v>
      </c>
      <c r="X216">
        <f t="shared" si="391"/>
        <v>892</v>
      </c>
      <c r="Y216" s="20">
        <f t="shared" si="392"/>
        <v>134158.53044791141</v>
      </c>
      <c r="Z216" s="4">
        <v>410755</v>
      </c>
      <c r="AA216">
        <f t="shared" si="393"/>
        <v>5941</v>
      </c>
      <c r="AB216" s="17">
        <f t="shared" si="394"/>
        <v>0.7704362407295563</v>
      </c>
      <c r="AC216" s="16">
        <f t="shared" si="395"/>
        <v>859</v>
      </c>
      <c r="AD216">
        <f t="shared" si="396"/>
        <v>122391</v>
      </c>
      <c r="AE216">
        <f t="shared" si="397"/>
        <v>787</v>
      </c>
      <c r="AF216" s="17">
        <f t="shared" si="398"/>
        <v>0.22956375927044376</v>
      </c>
      <c r="AG216" s="16">
        <f t="shared" si="399"/>
        <v>33</v>
      </c>
      <c r="AH216" s="20">
        <f t="shared" si="400"/>
        <v>0.11697384066587396</v>
      </c>
      <c r="AI216" s="20">
        <f t="shared" si="401"/>
        <v>30797.936587820834</v>
      </c>
      <c r="AJ216" s="4">
        <v>20208</v>
      </c>
      <c r="AK216">
        <f t="shared" si="402"/>
        <v>251</v>
      </c>
      <c r="AL216">
        <f t="shared" si="403"/>
        <v>1.2577040637370418E-2</v>
      </c>
      <c r="AM216" s="20">
        <f t="shared" si="404"/>
        <v>5085.0528434826365</v>
      </c>
      <c r="AN216" s="20">
        <f t="shared" si="405"/>
        <v>0.17004232546006851</v>
      </c>
      <c r="AO216" s="4">
        <v>395</v>
      </c>
      <c r="AP216">
        <f t="shared" si="377"/>
        <v>11</v>
      </c>
      <c r="AQ216">
        <f t="shared" si="406"/>
        <v>2.8645833333333259E-2</v>
      </c>
      <c r="AR216" s="20">
        <f t="shared" si="407"/>
        <v>99.396074484146951</v>
      </c>
      <c r="AS216" s="4">
        <v>688</v>
      </c>
      <c r="AT216">
        <f t="shared" si="408"/>
        <v>-54</v>
      </c>
      <c r="AU216">
        <f t="shared" si="409"/>
        <v>-7.2776280323450182E-2</v>
      </c>
      <c r="AV216" s="20">
        <f t="shared" si="410"/>
        <v>173.12531454453949</v>
      </c>
      <c r="AW216" s="30">
        <f t="shared" si="411"/>
        <v>5.7892478185138123E-3</v>
      </c>
      <c r="AX216" s="4">
        <v>114</v>
      </c>
      <c r="AY216">
        <f t="shared" si="412"/>
        <v>-3</v>
      </c>
      <c r="AZ216">
        <f t="shared" si="413"/>
        <v>-2.5641025641025661E-2</v>
      </c>
      <c r="BA216" s="20">
        <f t="shared" si="414"/>
        <v>28.686462003019628</v>
      </c>
      <c r="BB216" s="30">
        <f t="shared" si="415"/>
        <v>9.592649001607189E-4</v>
      </c>
      <c r="BC216" s="16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16">
        <f t="shared" si="416"/>
        <v>205</v>
      </c>
      <c r="BE216" s="30">
        <f t="shared" si="417"/>
        <v>9.6698113207547287E-3</v>
      </c>
      <c r="BF216" s="20">
        <f t="shared" si="418"/>
        <v>5386.2606945143434</v>
      </c>
      <c r="BG216" s="20">
        <f t="shared" si="419"/>
        <v>0.18011460691175604</v>
      </c>
      <c r="BH216" s="26">
        <v>18869</v>
      </c>
      <c r="BI216">
        <f t="shared" si="420"/>
        <v>192</v>
      </c>
      <c r="BJ216" s="4">
        <v>48654</v>
      </c>
      <c r="BK216">
        <f t="shared" si="421"/>
        <v>271</v>
      </c>
      <c r="BL216" s="4">
        <v>35268</v>
      </c>
      <c r="BM216">
        <f t="shared" si="422"/>
        <v>229</v>
      </c>
      <c r="BN216" s="4">
        <v>13313</v>
      </c>
      <c r="BO216">
        <f t="shared" si="423"/>
        <v>78</v>
      </c>
      <c r="BP216" s="4">
        <v>2737</v>
      </c>
      <c r="BQ216">
        <f t="shared" si="424"/>
        <v>17</v>
      </c>
      <c r="BR216" s="8">
        <v>21</v>
      </c>
      <c r="BS216" s="15">
        <f t="shared" si="425"/>
        <v>0</v>
      </c>
      <c r="BT216" s="8">
        <v>123</v>
      </c>
      <c r="BU216" s="15">
        <f t="shared" si="426"/>
        <v>1</v>
      </c>
      <c r="BV216" s="8">
        <v>519</v>
      </c>
      <c r="BW216" s="15">
        <f t="shared" si="427"/>
        <v>1</v>
      </c>
      <c r="BX216" s="8">
        <v>1192</v>
      </c>
      <c r="BY216" s="15">
        <f t="shared" si="428"/>
        <v>6</v>
      </c>
      <c r="BZ216" s="13">
        <v>619</v>
      </c>
      <c r="CA216" s="16">
        <f t="shared" si="429"/>
        <v>3</v>
      </c>
    </row>
    <row r="217" spans="1:79">
      <c r="A217" s="1">
        <v>44114</v>
      </c>
      <c r="B217">
        <v>44114</v>
      </c>
      <c r="C217" s="4">
        <v>119666</v>
      </c>
      <c r="D217">
        <f t="shared" si="378"/>
        <v>825</v>
      </c>
      <c r="E217" s="4">
        <v>2482</v>
      </c>
      <c r="F217">
        <f t="shared" si="373"/>
        <v>8</v>
      </c>
      <c r="G217" s="4">
        <v>95552</v>
      </c>
      <c r="H217">
        <f t="shared" si="379"/>
        <v>590</v>
      </c>
      <c r="I217">
        <f t="shared" si="376"/>
        <v>21632</v>
      </c>
      <c r="J217">
        <f t="shared" si="375"/>
        <v>227</v>
      </c>
      <c r="K217">
        <f t="shared" si="380"/>
        <v>2.0741062624304314E-2</v>
      </c>
      <c r="L217">
        <f t="shared" si="381"/>
        <v>0.79848912807313688</v>
      </c>
      <c r="M217">
        <f t="shared" si="382"/>
        <v>0.18076980930255879</v>
      </c>
      <c r="N217">
        <f t="shared" si="383"/>
        <v>6.8941888255644882E-3</v>
      </c>
      <c r="O217">
        <f t="shared" si="374"/>
        <v>3.2232070910556002E-3</v>
      </c>
      <c r="P217">
        <f t="shared" si="384"/>
        <v>6.1746483590087069E-3</v>
      </c>
      <c r="Q217">
        <f t="shared" si="385"/>
        <v>1.0493713017751479E-2</v>
      </c>
      <c r="R217">
        <f t="shared" si="386"/>
        <v>30112.229491696024</v>
      </c>
      <c r="S217">
        <f t="shared" si="387"/>
        <v>624.5596376446905</v>
      </c>
      <c r="T217">
        <f t="shared" si="388"/>
        <v>24044.287871162556</v>
      </c>
      <c r="U217">
        <f t="shared" si="389"/>
        <v>5443.3819828887772</v>
      </c>
      <c r="V217" s="4">
        <v>540175</v>
      </c>
      <c r="W217">
        <f t="shared" si="390"/>
        <v>7029</v>
      </c>
      <c r="X217">
        <f t="shared" si="391"/>
        <v>301</v>
      </c>
      <c r="Y217" s="20">
        <f t="shared" si="392"/>
        <v>135927.27730246601</v>
      </c>
      <c r="Z217" s="4">
        <v>416959</v>
      </c>
      <c r="AA217">
        <f t="shared" si="393"/>
        <v>6204</v>
      </c>
      <c r="AB217" s="17">
        <f t="shared" si="394"/>
        <v>0.77189614476789925</v>
      </c>
      <c r="AC217" s="16">
        <f t="shared" si="395"/>
        <v>263</v>
      </c>
      <c r="AD217">
        <f t="shared" si="396"/>
        <v>123216</v>
      </c>
      <c r="AE217">
        <f t="shared" si="397"/>
        <v>825</v>
      </c>
      <c r="AF217" s="17">
        <f t="shared" si="398"/>
        <v>0.22810385523210072</v>
      </c>
      <c r="AG217" s="16">
        <f t="shared" si="399"/>
        <v>38</v>
      </c>
      <c r="AH217" s="20">
        <f t="shared" si="400"/>
        <v>0.11737089201877934</v>
      </c>
      <c r="AI217" s="20">
        <f t="shared" si="401"/>
        <v>31005.535983895319</v>
      </c>
      <c r="AJ217" s="4">
        <v>20366</v>
      </c>
      <c r="AK217">
        <f t="shared" si="402"/>
        <v>158</v>
      </c>
      <c r="AL217">
        <f t="shared" si="403"/>
        <v>7.8186856690418693E-3</v>
      </c>
      <c r="AM217" s="20">
        <f t="shared" si="404"/>
        <v>5124.8112732762957</v>
      </c>
      <c r="AN217" s="20">
        <f t="shared" si="405"/>
        <v>0.17019036317751074</v>
      </c>
      <c r="AO217" s="4">
        <v>430</v>
      </c>
      <c r="AP217">
        <f t="shared" si="377"/>
        <v>35</v>
      </c>
      <c r="AQ217">
        <f t="shared" si="406"/>
        <v>8.8607594936708889E-2</v>
      </c>
      <c r="AR217" s="20">
        <f t="shared" si="407"/>
        <v>108.20332159033718</v>
      </c>
      <c r="AS217" s="4">
        <v>724</v>
      </c>
      <c r="AT217">
        <f t="shared" si="408"/>
        <v>36</v>
      </c>
      <c r="AU217">
        <f t="shared" si="409"/>
        <v>5.232558139534893E-2</v>
      </c>
      <c r="AV217" s="20">
        <f t="shared" si="410"/>
        <v>182.18419728233516</v>
      </c>
      <c r="AW217" s="30">
        <f t="shared" si="411"/>
        <v>6.050172981465078E-3</v>
      </c>
      <c r="AX217" s="4">
        <v>112</v>
      </c>
      <c r="AY217">
        <f t="shared" si="412"/>
        <v>-2</v>
      </c>
      <c r="AZ217">
        <f t="shared" si="413"/>
        <v>-1.7543859649122862E-2</v>
      </c>
      <c r="BA217" s="20">
        <f t="shared" si="414"/>
        <v>28.183190739808754</v>
      </c>
      <c r="BB217" s="30">
        <f t="shared" si="415"/>
        <v>9.3593836177360324E-4</v>
      </c>
      <c r="BC217" s="16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16">
        <f t="shared" si="416"/>
        <v>227</v>
      </c>
      <c r="BE217" s="30">
        <f t="shared" si="417"/>
        <v>1.0604998832048684E-2</v>
      </c>
      <c r="BF217" s="20">
        <f t="shared" si="418"/>
        <v>5443.3819828887772</v>
      </c>
      <c r="BG217" s="20">
        <f t="shared" si="419"/>
        <v>0.18076980930255879</v>
      </c>
      <c r="BH217" s="26">
        <v>19068</v>
      </c>
      <c r="BI217">
        <f t="shared" si="420"/>
        <v>199</v>
      </c>
      <c r="BJ217" s="4">
        <v>48977</v>
      </c>
      <c r="BK217">
        <f t="shared" si="421"/>
        <v>323</v>
      </c>
      <c r="BL217" s="4">
        <v>35453</v>
      </c>
      <c r="BM217">
        <f t="shared" si="422"/>
        <v>185</v>
      </c>
      <c r="BN217" s="4">
        <v>13415</v>
      </c>
      <c r="BO217">
        <f t="shared" si="423"/>
        <v>102</v>
      </c>
      <c r="BP217" s="4">
        <v>2753</v>
      </c>
      <c r="BQ217">
        <f t="shared" si="424"/>
        <v>16</v>
      </c>
      <c r="BR217" s="8">
        <v>21</v>
      </c>
      <c r="BS217" s="15">
        <f t="shared" si="425"/>
        <v>0</v>
      </c>
      <c r="BT217" s="8">
        <v>123</v>
      </c>
      <c r="BU217" s="15">
        <f t="shared" si="426"/>
        <v>0</v>
      </c>
      <c r="BV217" s="8">
        <v>522</v>
      </c>
      <c r="BW217" s="15">
        <f t="shared" si="427"/>
        <v>3</v>
      </c>
      <c r="BX217" s="8">
        <v>1195</v>
      </c>
      <c r="BY217" s="15">
        <f t="shared" si="428"/>
        <v>3</v>
      </c>
      <c r="BZ217" s="13">
        <v>621</v>
      </c>
      <c r="CA217" s="16">
        <f t="shared" si="429"/>
        <v>2</v>
      </c>
    </row>
    <row r="218" spans="1:79">
      <c r="A218" s="1">
        <v>44115</v>
      </c>
      <c r="B218">
        <v>44115</v>
      </c>
      <c r="C218" s="4">
        <v>120313</v>
      </c>
      <c r="D218">
        <f t="shared" si="378"/>
        <v>647</v>
      </c>
      <c r="E218" s="4">
        <v>2491</v>
      </c>
      <c r="F218">
        <f t="shared" si="373"/>
        <v>9</v>
      </c>
      <c r="G218" s="4">
        <v>96164</v>
      </c>
      <c r="H218">
        <f t="shared" si="379"/>
        <v>612</v>
      </c>
      <c r="I218">
        <f t="shared" si="376"/>
        <v>21658</v>
      </c>
      <c r="J218">
        <f t="shared" si="375"/>
        <v>26</v>
      </c>
      <c r="K218">
        <f t="shared" si="380"/>
        <v>2.0704329540448662E-2</v>
      </c>
      <c r="L218">
        <f t="shared" si="381"/>
        <v>0.79928187311429355</v>
      </c>
      <c r="M218">
        <f t="shared" si="382"/>
        <v>0.1800137973452578</v>
      </c>
      <c r="N218">
        <f t="shared" si="383"/>
        <v>5.3776399890286168E-3</v>
      </c>
      <c r="O218">
        <f t="shared" si="374"/>
        <v>3.6130068245684463E-3</v>
      </c>
      <c r="P218">
        <f t="shared" si="384"/>
        <v>6.364127948088682E-3</v>
      </c>
      <c r="Q218">
        <f t="shared" si="385"/>
        <v>1.2004801920768306E-3</v>
      </c>
      <c r="R218">
        <f t="shared" si="386"/>
        <v>30275.03774534474</v>
      </c>
      <c r="S218">
        <f t="shared" si="387"/>
        <v>626.82435832913939</v>
      </c>
      <c r="T218">
        <f t="shared" si="388"/>
        <v>24198.288877705083</v>
      </c>
      <c r="U218">
        <f t="shared" si="389"/>
        <v>5449.9245093105183</v>
      </c>
      <c r="V218" s="4">
        <v>544735</v>
      </c>
      <c r="W218">
        <f t="shared" si="390"/>
        <v>4560</v>
      </c>
      <c r="X218">
        <f t="shared" si="391"/>
        <v>-2469</v>
      </c>
      <c r="Y218" s="20">
        <f t="shared" si="392"/>
        <v>137074.73578258679</v>
      </c>
      <c r="Z218" s="4">
        <v>420872</v>
      </c>
      <c r="AA218">
        <f t="shared" si="393"/>
        <v>3913</v>
      </c>
      <c r="AB218" s="17">
        <f t="shared" si="394"/>
        <v>0.77261787841794638</v>
      </c>
      <c r="AC218" s="16">
        <f t="shared" si="395"/>
        <v>-2291</v>
      </c>
      <c r="AD218">
        <f t="shared" si="396"/>
        <v>123863</v>
      </c>
      <c r="AE218">
        <f t="shared" si="397"/>
        <v>647</v>
      </c>
      <c r="AF218" s="17">
        <f t="shared" si="398"/>
        <v>0.22738212158205365</v>
      </c>
      <c r="AG218" s="16">
        <f t="shared" si="399"/>
        <v>-178</v>
      </c>
      <c r="AH218" s="20">
        <f t="shared" si="400"/>
        <v>0.1418859649122807</v>
      </c>
      <c r="AI218" s="20">
        <f t="shared" si="401"/>
        <v>31168.344237544035</v>
      </c>
      <c r="AJ218" s="4">
        <v>20426</v>
      </c>
      <c r="AK218">
        <f t="shared" si="402"/>
        <v>60</v>
      </c>
      <c r="AL218">
        <f t="shared" si="403"/>
        <v>2.9460866149464415E-3</v>
      </c>
      <c r="AM218" s="20">
        <f t="shared" si="404"/>
        <v>5139.9094111726217</v>
      </c>
      <c r="AN218" s="20">
        <f t="shared" si="405"/>
        <v>0.16977383990092509</v>
      </c>
      <c r="AO218" s="4">
        <v>453</v>
      </c>
      <c r="AP218">
        <f t="shared" si="377"/>
        <v>23</v>
      </c>
      <c r="AQ218">
        <f t="shared" si="406"/>
        <v>5.3488372093023262E-2</v>
      </c>
      <c r="AR218" s="20">
        <f t="shared" si="407"/>
        <v>113.9909411172622</v>
      </c>
      <c r="AS218" s="4">
        <v>655</v>
      </c>
      <c r="AT218">
        <f t="shared" si="408"/>
        <v>-69</v>
      </c>
      <c r="AU218">
        <f t="shared" si="409"/>
        <v>-9.5303867403314868E-2</v>
      </c>
      <c r="AV218" s="20">
        <f t="shared" si="410"/>
        <v>164.82133870156014</v>
      </c>
      <c r="AW218" s="30">
        <f t="shared" si="411"/>
        <v>5.4441332191866214E-3</v>
      </c>
      <c r="AX218" s="4">
        <v>124</v>
      </c>
      <c r="AY218">
        <f t="shared" si="412"/>
        <v>12</v>
      </c>
      <c r="AZ218">
        <f t="shared" si="413"/>
        <v>0.10714285714285721</v>
      </c>
      <c r="BA218" s="20">
        <f t="shared" si="414"/>
        <v>31.20281831907398</v>
      </c>
      <c r="BB218" s="30">
        <f t="shared" si="415"/>
        <v>1.0306450674490704E-3</v>
      </c>
      <c r="BC218" s="16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16">
        <f t="shared" si="416"/>
        <v>26</v>
      </c>
      <c r="BE218" s="30">
        <f t="shared" si="417"/>
        <v>1.2019230769231282E-3</v>
      </c>
      <c r="BF218" s="20">
        <f t="shared" si="418"/>
        <v>5449.9245093105183</v>
      </c>
      <c r="BG218" s="20">
        <f t="shared" si="419"/>
        <v>0.1800137973452578</v>
      </c>
      <c r="BH218" s="26">
        <v>19246</v>
      </c>
      <c r="BI218">
        <f t="shared" si="420"/>
        <v>178</v>
      </c>
      <c r="BJ218" s="4">
        <v>49208</v>
      </c>
      <c r="BK218">
        <f t="shared" si="421"/>
        <v>231</v>
      </c>
      <c r="BL218" s="4">
        <v>35612</v>
      </c>
      <c r="BM218">
        <f t="shared" si="422"/>
        <v>159</v>
      </c>
      <c r="BN218" s="4">
        <v>13482</v>
      </c>
      <c r="BO218">
        <f t="shared" si="423"/>
        <v>67</v>
      </c>
      <c r="BP218" s="4">
        <v>2765</v>
      </c>
      <c r="BQ218">
        <f t="shared" si="424"/>
        <v>12</v>
      </c>
      <c r="BR218" s="8">
        <v>21</v>
      </c>
      <c r="BS218" s="15">
        <f t="shared" si="425"/>
        <v>0</v>
      </c>
      <c r="BT218" s="8">
        <v>123</v>
      </c>
      <c r="BU218" s="15">
        <f t="shared" si="426"/>
        <v>0</v>
      </c>
      <c r="BV218" s="8">
        <v>524</v>
      </c>
      <c r="BW218" s="15">
        <f t="shared" si="427"/>
        <v>2</v>
      </c>
      <c r="BX218" s="8">
        <v>1199</v>
      </c>
      <c r="BY218" s="15">
        <f t="shared" si="428"/>
        <v>4</v>
      </c>
      <c r="BZ218" s="13">
        <v>624</v>
      </c>
      <c r="CA218" s="16">
        <f t="shared" si="429"/>
        <v>3</v>
      </c>
    </row>
    <row r="219" spans="1:79">
      <c r="A219" s="1">
        <v>44116</v>
      </c>
      <c r="B219">
        <v>44116</v>
      </c>
      <c r="C219" s="4">
        <v>120802</v>
      </c>
      <c r="D219">
        <f t="shared" si="378"/>
        <v>489</v>
      </c>
      <c r="E219" s="4">
        <v>2502</v>
      </c>
      <c r="F219">
        <f t="shared" si="373"/>
        <v>11</v>
      </c>
      <c r="G219" s="4">
        <v>96675</v>
      </c>
      <c r="H219">
        <f t="shared" si="379"/>
        <v>511</v>
      </c>
      <c r="I219">
        <f t="shared" si="376"/>
        <v>21625</v>
      </c>
      <c r="J219">
        <f t="shared" si="375"/>
        <v>-33</v>
      </c>
      <c r="K219">
        <f t="shared" si="380"/>
        <v>2.0711577622887039E-2</v>
      </c>
      <c r="L219">
        <f t="shared" si="381"/>
        <v>0.80027648548865082</v>
      </c>
      <c r="M219">
        <f t="shared" si="382"/>
        <v>0.17901193688846212</v>
      </c>
      <c r="N219">
        <f t="shared" si="383"/>
        <v>4.04794622605586E-3</v>
      </c>
      <c r="O219">
        <f t="shared" si="374"/>
        <v>4.3964828137490006E-3</v>
      </c>
      <c r="P219">
        <f t="shared" si="384"/>
        <v>5.2857512283423841E-3</v>
      </c>
      <c r="Q219">
        <f t="shared" si="385"/>
        <v>-1.5260115606936415E-3</v>
      </c>
      <c r="R219">
        <f t="shared" si="386"/>
        <v>30398.087569199797</v>
      </c>
      <c r="S219">
        <f t="shared" si="387"/>
        <v>629.59235027679915</v>
      </c>
      <c r="T219">
        <f t="shared" si="388"/>
        <v>24326.874685455459</v>
      </c>
      <c r="U219">
        <f t="shared" si="389"/>
        <v>5441.6205334675387</v>
      </c>
      <c r="V219" s="4">
        <v>548807</v>
      </c>
      <c r="W219">
        <f t="shared" si="390"/>
        <v>4072</v>
      </c>
      <c r="X219">
        <f t="shared" si="391"/>
        <v>-488</v>
      </c>
      <c r="Y219" s="20">
        <f t="shared" si="392"/>
        <v>138099.39607448413</v>
      </c>
      <c r="Z219" s="4">
        <v>424455</v>
      </c>
      <c r="AA219">
        <f t="shared" si="393"/>
        <v>3583</v>
      </c>
      <c r="AB219" s="17">
        <f t="shared" si="394"/>
        <v>0.77341396884514957</v>
      </c>
      <c r="AC219" s="16">
        <f t="shared" si="395"/>
        <v>-330</v>
      </c>
      <c r="AD219">
        <f t="shared" si="396"/>
        <v>124352</v>
      </c>
      <c r="AE219">
        <f t="shared" si="397"/>
        <v>489</v>
      </c>
      <c r="AF219" s="17">
        <f t="shared" si="398"/>
        <v>0.22658603115485043</v>
      </c>
      <c r="AG219" s="16">
        <f t="shared" si="399"/>
        <v>-158</v>
      </c>
      <c r="AH219" s="20">
        <f t="shared" si="400"/>
        <v>0.12008840864440079</v>
      </c>
      <c r="AI219" s="20">
        <f t="shared" si="401"/>
        <v>31291.394061399093</v>
      </c>
      <c r="AJ219" s="4">
        <v>20364</v>
      </c>
      <c r="AK219">
        <f t="shared" si="402"/>
        <v>-62</v>
      </c>
      <c r="AL219">
        <f t="shared" si="403"/>
        <v>-3.0353471066287829E-3</v>
      </c>
      <c r="AM219" s="20">
        <f t="shared" si="404"/>
        <v>5124.3080020130847</v>
      </c>
      <c r="AN219" s="20">
        <f t="shared" si="405"/>
        <v>0.16857336799059619</v>
      </c>
      <c r="AO219" s="4">
        <v>461</v>
      </c>
      <c r="AP219">
        <f t="shared" si="377"/>
        <v>8</v>
      </c>
      <c r="AQ219">
        <f t="shared" si="406"/>
        <v>1.7660044150110465E-2</v>
      </c>
      <c r="AR219" s="20">
        <f t="shared" si="407"/>
        <v>116.00402617010567</v>
      </c>
      <c r="AS219" s="4">
        <v>679</v>
      </c>
      <c r="AT219">
        <f t="shared" si="408"/>
        <v>24</v>
      </c>
      <c r="AU219">
        <f t="shared" si="409"/>
        <v>3.6641221374045907E-2</v>
      </c>
      <c r="AV219" s="20">
        <f t="shared" si="410"/>
        <v>170.86059386009057</v>
      </c>
      <c r="AW219" s="30">
        <f t="shared" si="411"/>
        <v>5.6207678680816539E-3</v>
      </c>
      <c r="AX219" s="4">
        <v>121</v>
      </c>
      <c r="AY219">
        <f t="shared" si="412"/>
        <v>-3</v>
      </c>
      <c r="AZ219">
        <f t="shared" si="413"/>
        <v>-2.4193548387096753E-2</v>
      </c>
      <c r="BA219" s="20">
        <f t="shared" si="414"/>
        <v>30.447911424257672</v>
      </c>
      <c r="BB219" s="30">
        <f t="shared" si="415"/>
        <v>1.0016390457111637E-3</v>
      </c>
      <c r="BC219" s="16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16">
        <f t="shared" si="416"/>
        <v>-33</v>
      </c>
      <c r="BE219" s="30">
        <f t="shared" si="417"/>
        <v>-1.5236863976360038E-3</v>
      </c>
      <c r="BF219" s="20">
        <f t="shared" si="418"/>
        <v>5441.6205334675387</v>
      </c>
      <c r="BG219" s="20">
        <f t="shared" si="419"/>
        <v>0.17901193688846212</v>
      </c>
      <c r="BH219" s="26">
        <v>19389</v>
      </c>
      <c r="BI219">
        <f t="shared" si="420"/>
        <v>143</v>
      </c>
      <c r="BJ219" s="4">
        <v>49374</v>
      </c>
      <c r="BK219">
        <f t="shared" si="421"/>
        <v>166</v>
      </c>
      <c r="BL219" s="4">
        <v>35729</v>
      </c>
      <c r="BM219">
        <f t="shared" si="422"/>
        <v>117</v>
      </c>
      <c r="BN219" s="4">
        <v>13533</v>
      </c>
      <c r="BO219">
        <f t="shared" si="423"/>
        <v>51</v>
      </c>
      <c r="BP219" s="4">
        <v>2777</v>
      </c>
      <c r="BQ219">
        <f t="shared" si="424"/>
        <v>12</v>
      </c>
      <c r="BR219" s="8">
        <v>21</v>
      </c>
      <c r="BS219" s="15">
        <f t="shared" si="425"/>
        <v>0</v>
      </c>
      <c r="BT219" s="8">
        <v>124</v>
      </c>
      <c r="BU219" s="15">
        <f t="shared" si="426"/>
        <v>1</v>
      </c>
      <c r="BV219" s="8">
        <v>526</v>
      </c>
      <c r="BW219" s="15">
        <f t="shared" si="427"/>
        <v>2</v>
      </c>
      <c r="BX219" s="8">
        <v>1205</v>
      </c>
      <c r="BY219" s="15">
        <f t="shared" si="428"/>
        <v>6</v>
      </c>
      <c r="BZ219" s="13">
        <v>626</v>
      </c>
      <c r="CA219" s="16">
        <f t="shared" si="429"/>
        <v>2</v>
      </c>
    </row>
    <row r="220" spans="1:79">
      <c r="A220" s="1">
        <v>44117</v>
      </c>
      <c r="B220">
        <v>44117</v>
      </c>
      <c r="C220" s="4">
        <v>121296</v>
      </c>
      <c r="D220">
        <f t="shared" si="378"/>
        <v>494</v>
      </c>
      <c r="E220" s="4">
        <v>2511</v>
      </c>
      <c r="F220">
        <f t="shared" si="373"/>
        <v>9</v>
      </c>
      <c r="G220" s="4">
        <v>97297</v>
      </c>
      <c r="H220">
        <f t="shared" si="379"/>
        <v>622</v>
      </c>
      <c r="I220">
        <f t="shared" si="376"/>
        <v>21488</v>
      </c>
      <c r="J220">
        <f t="shared" si="375"/>
        <v>-137</v>
      </c>
      <c r="K220">
        <f t="shared" si="380"/>
        <v>2.0701424614166998E-2</v>
      </c>
      <c r="L220">
        <f t="shared" si="381"/>
        <v>0.80214516554544257</v>
      </c>
      <c r="M220">
        <f t="shared" si="382"/>
        <v>0.17715340984039046</v>
      </c>
      <c r="N220">
        <f t="shared" si="383"/>
        <v>4.0726817042606514E-3</v>
      </c>
      <c r="O220">
        <f t="shared" si="374"/>
        <v>3.5842293906810036E-3</v>
      </c>
      <c r="P220">
        <f t="shared" si="384"/>
        <v>6.392797311325118E-3</v>
      </c>
      <c r="Q220">
        <f t="shared" si="385"/>
        <v>-6.3756515264333583E-3</v>
      </c>
      <c r="R220">
        <f t="shared" si="386"/>
        <v>30522.395571212881</v>
      </c>
      <c r="S220">
        <f t="shared" si="387"/>
        <v>631.85707096124804</v>
      </c>
      <c r="T220">
        <f t="shared" si="388"/>
        <v>24483.392048314039</v>
      </c>
      <c r="U220">
        <f t="shared" si="389"/>
        <v>5407.1464519375941</v>
      </c>
      <c r="V220" s="4">
        <v>553942</v>
      </c>
      <c r="W220">
        <f t="shared" si="390"/>
        <v>5135</v>
      </c>
      <c r="X220">
        <f t="shared" si="391"/>
        <v>1063</v>
      </c>
      <c r="Y220" s="20">
        <f t="shared" si="392"/>
        <v>139391.54504277805</v>
      </c>
      <c r="Z220" s="4">
        <v>429096</v>
      </c>
      <c r="AA220">
        <f t="shared" si="393"/>
        <v>4641</v>
      </c>
      <c r="AB220" s="17">
        <f t="shared" si="394"/>
        <v>0.77462261391986886</v>
      </c>
      <c r="AC220" s="16">
        <f t="shared" si="395"/>
        <v>1058</v>
      </c>
      <c r="AD220">
        <f t="shared" si="396"/>
        <v>124846</v>
      </c>
      <c r="AE220">
        <f t="shared" si="397"/>
        <v>494</v>
      </c>
      <c r="AF220" s="17">
        <f t="shared" si="398"/>
        <v>0.22537738608013114</v>
      </c>
      <c r="AG220" s="16">
        <f t="shared" si="399"/>
        <v>5</v>
      </c>
      <c r="AH220" s="20">
        <f t="shared" si="400"/>
        <v>9.6202531645569619E-2</v>
      </c>
      <c r="AI220" s="20">
        <f t="shared" si="401"/>
        <v>31415.702063412176</v>
      </c>
      <c r="AJ220" s="4">
        <v>20247</v>
      </c>
      <c r="AK220">
        <f t="shared" si="402"/>
        <v>-117</v>
      </c>
      <c r="AL220">
        <f t="shared" si="403"/>
        <v>-5.7454331172657191E-3</v>
      </c>
      <c r="AM220" s="20">
        <f t="shared" si="404"/>
        <v>5094.866633115249</v>
      </c>
      <c r="AN220" s="20">
        <f t="shared" si="405"/>
        <v>0.16692223981005144</v>
      </c>
      <c r="AO220" s="4">
        <v>450</v>
      </c>
      <c r="AP220">
        <f t="shared" si="377"/>
        <v>-11</v>
      </c>
      <c r="AQ220">
        <f t="shared" si="406"/>
        <v>-2.386117136659438E-2</v>
      </c>
      <c r="AR220" s="20">
        <f t="shared" si="407"/>
        <v>113.23603422244589</v>
      </c>
      <c r="AS220" s="4">
        <v>667</v>
      </c>
      <c r="AT220">
        <f t="shared" si="408"/>
        <v>-12</v>
      </c>
      <c r="AU220">
        <f t="shared" si="409"/>
        <v>-1.7673048600883701E-2</v>
      </c>
      <c r="AV220" s="20">
        <f t="shared" si="410"/>
        <v>167.84096628082537</v>
      </c>
      <c r="AW220" s="30">
        <f t="shared" si="411"/>
        <v>5.4989447302466691E-3</v>
      </c>
      <c r="AX220" s="4">
        <v>124</v>
      </c>
      <c r="AY220">
        <f t="shared" si="412"/>
        <v>3</v>
      </c>
      <c r="AZ220">
        <f t="shared" si="413"/>
        <v>2.4793388429751984E-2</v>
      </c>
      <c r="BA220" s="20">
        <f t="shared" si="414"/>
        <v>31.20281831907398</v>
      </c>
      <c r="BB220" s="30">
        <f t="shared" si="415"/>
        <v>1.0222925735391109E-3</v>
      </c>
      <c r="BC220" s="16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16">
        <f t="shared" si="416"/>
        <v>-137</v>
      </c>
      <c r="BE220" s="30">
        <f t="shared" si="417"/>
        <v>-6.3352601156069221E-3</v>
      </c>
      <c r="BF220" s="20">
        <f t="shared" si="418"/>
        <v>5407.1464519375941</v>
      </c>
      <c r="BG220" s="20">
        <f t="shared" si="419"/>
        <v>0.17715340984039046</v>
      </c>
      <c r="BH220" s="26">
        <v>19487</v>
      </c>
      <c r="BI220">
        <f t="shared" si="420"/>
        <v>98</v>
      </c>
      <c r="BJ220" s="4">
        <v>49563</v>
      </c>
      <c r="BK220">
        <f t="shared" si="421"/>
        <v>189</v>
      </c>
      <c r="BL220" s="4">
        <v>35874</v>
      </c>
      <c r="BM220">
        <f t="shared" si="422"/>
        <v>145</v>
      </c>
      <c r="BN220" s="4">
        <v>13585</v>
      </c>
      <c r="BO220">
        <f t="shared" si="423"/>
        <v>52</v>
      </c>
      <c r="BP220" s="4">
        <v>2787</v>
      </c>
      <c r="BQ220">
        <f t="shared" si="424"/>
        <v>10</v>
      </c>
      <c r="BR220" s="8">
        <v>21</v>
      </c>
      <c r="BS220" s="15">
        <f t="shared" si="425"/>
        <v>0</v>
      </c>
      <c r="BT220" s="8">
        <v>124</v>
      </c>
      <c r="BU220" s="15">
        <f t="shared" si="426"/>
        <v>0</v>
      </c>
      <c r="BV220" s="8">
        <v>528</v>
      </c>
      <c r="BW220" s="15">
        <f t="shared" si="427"/>
        <v>2</v>
      </c>
      <c r="BX220" s="8">
        <v>1208</v>
      </c>
      <c r="BY220" s="15">
        <f t="shared" si="428"/>
        <v>3</v>
      </c>
      <c r="BZ220" s="13">
        <v>630</v>
      </c>
      <c r="CA220" s="16">
        <f t="shared" si="429"/>
        <v>4</v>
      </c>
    </row>
    <row r="221" spans="1:79">
      <c r="A221" s="1">
        <v>44118</v>
      </c>
      <c r="B221">
        <v>44118</v>
      </c>
      <c r="C221" s="4">
        <v>122128</v>
      </c>
      <c r="D221">
        <f t="shared" si="378"/>
        <v>832</v>
      </c>
      <c r="E221" s="4">
        <v>2519</v>
      </c>
      <c r="F221">
        <f t="shared" si="373"/>
        <v>8</v>
      </c>
      <c r="G221" s="4">
        <v>97919</v>
      </c>
      <c r="H221">
        <f t="shared" si="379"/>
        <v>622</v>
      </c>
      <c r="I221">
        <f t="shared" si="376"/>
        <v>21690</v>
      </c>
      <c r="J221">
        <f t="shared" si="375"/>
        <v>202</v>
      </c>
      <c r="K221">
        <f t="shared" si="380"/>
        <v>2.0625900694353466E-2</v>
      </c>
      <c r="L221">
        <f t="shared" si="381"/>
        <v>0.80177354906327791</v>
      </c>
      <c r="M221">
        <f t="shared" si="382"/>
        <v>0.17760055024236865</v>
      </c>
      <c r="N221">
        <f t="shared" si="383"/>
        <v>6.8125245643914584E-3</v>
      </c>
      <c r="O221">
        <f t="shared" si="374"/>
        <v>3.1758634378721714E-3</v>
      </c>
      <c r="P221">
        <f t="shared" si="384"/>
        <v>6.352189054218282E-3</v>
      </c>
      <c r="Q221">
        <f t="shared" si="385"/>
        <v>9.3130474873213461E-3</v>
      </c>
      <c r="R221">
        <f t="shared" si="386"/>
        <v>30731.756416708606</v>
      </c>
      <c r="S221">
        <f t="shared" si="387"/>
        <v>633.87015601409155</v>
      </c>
      <c r="T221">
        <f t="shared" si="388"/>
        <v>24639.909411172619</v>
      </c>
      <c r="U221">
        <f t="shared" si="389"/>
        <v>5457.9768495218923</v>
      </c>
      <c r="V221" s="4">
        <v>560564</v>
      </c>
      <c r="W221">
        <f t="shared" si="390"/>
        <v>6622</v>
      </c>
      <c r="X221">
        <f t="shared" si="391"/>
        <v>1487</v>
      </c>
      <c r="Y221" s="20">
        <f t="shared" si="392"/>
        <v>141057.87619526923</v>
      </c>
      <c r="Z221" s="4">
        <v>434886</v>
      </c>
      <c r="AA221">
        <f t="shared" si="393"/>
        <v>5790</v>
      </c>
      <c r="AB221" s="17">
        <f t="shared" si="394"/>
        <v>0.77580080062223045</v>
      </c>
      <c r="AC221" s="16">
        <f t="shared" si="395"/>
        <v>1149</v>
      </c>
      <c r="AD221">
        <f t="shared" si="396"/>
        <v>125678</v>
      </c>
      <c r="AE221">
        <f t="shared" si="397"/>
        <v>832</v>
      </c>
      <c r="AF221" s="17">
        <f t="shared" si="398"/>
        <v>0.22419919937776953</v>
      </c>
      <c r="AG221" s="16">
        <f t="shared" si="399"/>
        <v>338</v>
      </c>
      <c r="AH221" s="20">
        <f t="shared" si="400"/>
        <v>0.12564180006040471</v>
      </c>
      <c r="AI221" s="20">
        <f t="shared" si="401"/>
        <v>31625.062908907901</v>
      </c>
      <c r="AJ221" s="4">
        <v>20433</v>
      </c>
      <c r="AK221">
        <f t="shared" si="402"/>
        <v>186</v>
      </c>
      <c r="AL221">
        <f t="shared" si="403"/>
        <v>9.1865461549858196E-3</v>
      </c>
      <c r="AM221" s="20">
        <f t="shared" si="404"/>
        <v>5141.6708605938602</v>
      </c>
      <c r="AN221" s="20">
        <f t="shared" si="405"/>
        <v>0.16730807022140703</v>
      </c>
      <c r="AO221" s="4">
        <v>449</v>
      </c>
      <c r="AP221">
        <f t="shared" si="377"/>
        <v>-1</v>
      </c>
      <c r="AQ221">
        <f t="shared" si="406"/>
        <v>-2.2222222222222365E-3</v>
      </c>
      <c r="AR221" s="20">
        <f t="shared" si="407"/>
        <v>112.98439859084046</v>
      </c>
      <c r="AS221" s="4">
        <v>684</v>
      </c>
      <c r="AT221">
        <f t="shared" si="408"/>
        <v>17</v>
      </c>
      <c r="AU221">
        <f t="shared" si="409"/>
        <v>2.5487256371814038E-2</v>
      </c>
      <c r="AV221" s="20">
        <f t="shared" si="410"/>
        <v>172.11877201811777</v>
      </c>
      <c r="AW221" s="30">
        <f t="shared" si="411"/>
        <v>5.6006812524564391E-3</v>
      </c>
      <c r="AX221" s="4">
        <v>124</v>
      </c>
      <c r="AY221">
        <f t="shared" si="412"/>
        <v>0</v>
      </c>
      <c r="AZ221">
        <f t="shared" si="413"/>
        <v>0</v>
      </c>
      <c r="BA221" s="20">
        <f t="shared" si="414"/>
        <v>31.20281831907398</v>
      </c>
      <c r="BB221" s="30">
        <f t="shared" si="415"/>
        <v>1.0153281802698809E-3</v>
      </c>
      <c r="BC221" s="16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16">
        <f t="shared" si="416"/>
        <v>202</v>
      </c>
      <c r="BE221" s="30">
        <f t="shared" si="417"/>
        <v>9.4005956813105751E-3</v>
      </c>
      <c r="BF221" s="20">
        <f t="shared" si="418"/>
        <v>5457.9768495218923</v>
      </c>
      <c r="BG221" s="20">
        <f t="shared" si="419"/>
        <v>0.17760055024236865</v>
      </c>
      <c r="BH221" s="26">
        <v>19675</v>
      </c>
      <c r="BI221">
        <f t="shared" si="420"/>
        <v>188</v>
      </c>
      <c r="BJ221" s="4">
        <v>49858</v>
      </c>
      <c r="BK221">
        <f t="shared" si="421"/>
        <v>295</v>
      </c>
      <c r="BL221" s="4">
        <v>36093</v>
      </c>
      <c r="BM221">
        <f t="shared" si="422"/>
        <v>219</v>
      </c>
      <c r="BN221" s="4">
        <v>13698</v>
      </c>
      <c r="BO221">
        <f t="shared" si="423"/>
        <v>113</v>
      </c>
      <c r="BP221" s="4">
        <v>2804</v>
      </c>
      <c r="BQ221">
        <f t="shared" si="424"/>
        <v>17</v>
      </c>
      <c r="BR221" s="8">
        <v>21</v>
      </c>
      <c r="BS221" s="15">
        <f t="shared" si="425"/>
        <v>0</v>
      </c>
      <c r="BT221" s="8">
        <v>125</v>
      </c>
      <c r="BU221" s="15">
        <f t="shared" si="426"/>
        <v>1</v>
      </c>
      <c r="BV221" s="8">
        <v>528</v>
      </c>
      <c r="BW221" s="15">
        <f t="shared" si="427"/>
        <v>0</v>
      </c>
      <c r="BX221" s="8">
        <v>1214</v>
      </c>
      <c r="BY221" s="15">
        <f t="shared" si="428"/>
        <v>6</v>
      </c>
      <c r="BZ221" s="13">
        <v>631</v>
      </c>
      <c r="CA221" s="16">
        <f t="shared" si="429"/>
        <v>1</v>
      </c>
    </row>
    <row r="222" spans="1:79">
      <c r="A222" s="1">
        <v>44119</v>
      </c>
      <c r="B222">
        <v>44119</v>
      </c>
      <c r="C222" s="4">
        <v>122883</v>
      </c>
      <c r="D222">
        <f t="shared" si="378"/>
        <v>755</v>
      </c>
      <c r="E222" s="4">
        <v>2529</v>
      </c>
      <c r="F222">
        <f t="shared" si="373"/>
        <v>10</v>
      </c>
      <c r="G222" s="4">
        <v>98671</v>
      </c>
      <c r="H222">
        <f t="shared" si="379"/>
        <v>752</v>
      </c>
      <c r="I222">
        <f t="shared" si="376"/>
        <v>21683</v>
      </c>
      <c r="J222">
        <f t="shared" si="375"/>
        <v>-7</v>
      </c>
      <c r="K222">
        <f t="shared" si="380"/>
        <v>2.0580552232611508E-2</v>
      </c>
      <c r="L222">
        <f t="shared" si="381"/>
        <v>0.80296704995809021</v>
      </c>
      <c r="M222">
        <f t="shared" si="382"/>
        <v>0.17645239780929828</v>
      </c>
      <c r="N222">
        <f t="shared" si="383"/>
        <v>6.1440557278061242E-3</v>
      </c>
      <c r="O222">
        <f t="shared" si="374"/>
        <v>3.9541320680110716E-3</v>
      </c>
      <c r="P222">
        <f t="shared" si="384"/>
        <v>7.621286902940074E-3</v>
      </c>
      <c r="Q222">
        <f t="shared" si="385"/>
        <v>-3.228335562422174E-4</v>
      </c>
      <c r="R222">
        <f t="shared" si="386"/>
        <v>30921.741318570708</v>
      </c>
      <c r="S222">
        <f t="shared" si="387"/>
        <v>636.38651233014593</v>
      </c>
      <c r="T222">
        <f t="shared" si="388"/>
        <v>24829.139406139908</v>
      </c>
      <c r="U222">
        <f t="shared" si="389"/>
        <v>5456.2154001006538</v>
      </c>
      <c r="V222" s="4">
        <v>567540</v>
      </c>
      <c r="W222">
        <f t="shared" si="390"/>
        <v>6976</v>
      </c>
      <c r="X222">
        <f t="shared" si="391"/>
        <v>354</v>
      </c>
      <c r="Y222" s="20">
        <f t="shared" si="392"/>
        <v>142813.28636134876</v>
      </c>
      <c r="Z222" s="4">
        <v>441107</v>
      </c>
      <c r="AA222">
        <f t="shared" si="393"/>
        <v>6221</v>
      </c>
      <c r="AB222" s="17">
        <f t="shared" si="394"/>
        <v>0.77722627480001405</v>
      </c>
      <c r="AC222" s="16">
        <f t="shared" si="395"/>
        <v>431</v>
      </c>
      <c r="AD222">
        <f t="shared" si="396"/>
        <v>126433</v>
      </c>
      <c r="AE222">
        <f t="shared" si="397"/>
        <v>755</v>
      </c>
      <c r="AF222" s="17">
        <f t="shared" si="398"/>
        <v>0.22277372519998589</v>
      </c>
      <c r="AG222" s="16">
        <f t="shared" si="399"/>
        <v>-77</v>
      </c>
      <c r="AH222" s="20">
        <f t="shared" si="400"/>
        <v>0.10822821100917432</v>
      </c>
      <c r="AI222" s="20">
        <f t="shared" si="401"/>
        <v>31815.047810770004</v>
      </c>
      <c r="AJ222" s="4">
        <v>20409</v>
      </c>
      <c r="AK222">
        <f t="shared" si="402"/>
        <v>-24</v>
      </c>
      <c r="AL222">
        <f t="shared" si="403"/>
        <v>-1.174570547643472E-3</v>
      </c>
      <c r="AM222" s="20">
        <f t="shared" si="404"/>
        <v>5135.6316054353292</v>
      </c>
      <c r="AN222" s="20">
        <f t="shared" si="405"/>
        <v>0.16608481238251019</v>
      </c>
      <c r="AO222" s="4">
        <v>466</v>
      </c>
      <c r="AP222">
        <f t="shared" si="377"/>
        <v>17</v>
      </c>
      <c r="AQ222">
        <f t="shared" si="406"/>
        <v>3.786191536748329E-2</v>
      </c>
      <c r="AR222" s="20">
        <f t="shared" si="407"/>
        <v>117.26220432813285</v>
      </c>
      <c r="AS222" s="4">
        <v>684</v>
      </c>
      <c r="AT222">
        <f t="shared" si="408"/>
        <v>0</v>
      </c>
      <c r="AU222">
        <f t="shared" si="409"/>
        <v>0</v>
      </c>
      <c r="AV222" s="20">
        <f t="shared" si="410"/>
        <v>172.11877201811777</v>
      </c>
      <c r="AW222" s="30">
        <f t="shared" si="411"/>
        <v>5.5662703547276681E-3</v>
      </c>
      <c r="AX222" s="4">
        <v>124</v>
      </c>
      <c r="AY222">
        <f t="shared" si="412"/>
        <v>0</v>
      </c>
      <c r="AZ222">
        <f t="shared" si="413"/>
        <v>0</v>
      </c>
      <c r="BA222" s="20">
        <f t="shared" si="414"/>
        <v>31.20281831907398</v>
      </c>
      <c r="BB222" s="30">
        <f t="shared" si="415"/>
        <v>1.0090899473482906E-3</v>
      </c>
      <c r="BC222" s="16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16">
        <f t="shared" si="416"/>
        <v>-7</v>
      </c>
      <c r="BE222" s="30">
        <f t="shared" si="417"/>
        <v>-3.2272936837252075E-4</v>
      </c>
      <c r="BF222" s="20">
        <f t="shared" si="418"/>
        <v>5456.2154001006538</v>
      </c>
      <c r="BG222" s="20">
        <f t="shared" si="419"/>
        <v>0.17645239780929828</v>
      </c>
      <c r="BH222" s="26">
        <v>19866</v>
      </c>
      <c r="BI222">
        <f t="shared" si="420"/>
        <v>191</v>
      </c>
      <c r="BJ222" s="4">
        <v>50104</v>
      </c>
      <c r="BK222">
        <f t="shared" si="421"/>
        <v>246</v>
      </c>
      <c r="BL222" s="4">
        <v>36301</v>
      </c>
      <c r="BM222">
        <f t="shared" si="422"/>
        <v>208</v>
      </c>
      <c r="BN222" s="4">
        <v>13783</v>
      </c>
      <c r="BO222">
        <f t="shared" si="423"/>
        <v>85</v>
      </c>
      <c r="BP222" s="4">
        <v>2829</v>
      </c>
      <c r="BQ222">
        <f t="shared" si="424"/>
        <v>25</v>
      </c>
      <c r="BR222" s="8">
        <v>21</v>
      </c>
      <c r="BS222" s="15">
        <f t="shared" si="425"/>
        <v>0</v>
      </c>
      <c r="BT222" s="8">
        <v>126</v>
      </c>
      <c r="BU222" s="15">
        <f t="shared" si="426"/>
        <v>1</v>
      </c>
      <c r="BV222" s="8">
        <v>530</v>
      </c>
      <c r="BW222" s="15">
        <f t="shared" si="427"/>
        <v>2</v>
      </c>
      <c r="BX222" s="8">
        <v>1219</v>
      </c>
      <c r="BY222" s="15">
        <f t="shared" si="428"/>
        <v>5</v>
      </c>
      <c r="BZ222" s="13">
        <v>633</v>
      </c>
      <c r="CA222" s="16">
        <f t="shared" si="429"/>
        <v>2</v>
      </c>
    </row>
    <row r="223" spans="1:79">
      <c r="A223" s="1">
        <v>44120</v>
      </c>
      <c r="B223">
        <v>44120</v>
      </c>
      <c r="C223" s="4">
        <v>123498</v>
      </c>
      <c r="D223">
        <f t="shared" si="378"/>
        <v>615</v>
      </c>
      <c r="E223" s="4">
        <v>2546</v>
      </c>
      <c r="F223">
        <f t="shared" si="373"/>
        <v>17</v>
      </c>
      <c r="G223" s="4">
        <v>99286</v>
      </c>
      <c r="H223">
        <f t="shared" si="379"/>
        <v>615</v>
      </c>
      <c r="I223">
        <f t="shared" si="376"/>
        <v>21666</v>
      </c>
      <c r="J223">
        <f t="shared" si="375"/>
        <v>-17</v>
      </c>
      <c r="K223">
        <f t="shared" si="380"/>
        <v>2.0615718473173655E-2</v>
      </c>
      <c r="L223">
        <f t="shared" si="381"/>
        <v>0.80394824207679472</v>
      </c>
      <c r="M223">
        <f t="shared" si="382"/>
        <v>0.17543603945003158</v>
      </c>
      <c r="N223">
        <f t="shared" si="383"/>
        <v>4.979837730165671E-3</v>
      </c>
      <c r="O223">
        <f t="shared" si="374"/>
        <v>6.6771406127258447E-3</v>
      </c>
      <c r="P223">
        <f t="shared" si="384"/>
        <v>6.1942267792035131E-3</v>
      </c>
      <c r="Q223">
        <f t="shared" si="385"/>
        <v>-7.8463952737007291E-4</v>
      </c>
      <c r="R223">
        <f t="shared" si="386"/>
        <v>31076.497232008052</v>
      </c>
      <c r="S223">
        <f t="shared" si="387"/>
        <v>640.66431806743833</v>
      </c>
      <c r="T223">
        <f t="shared" si="388"/>
        <v>24983.895319577252</v>
      </c>
      <c r="U223">
        <f t="shared" si="389"/>
        <v>5451.9375943633613</v>
      </c>
      <c r="V223" s="4">
        <v>574012</v>
      </c>
      <c r="W223">
        <f t="shared" si="390"/>
        <v>6472</v>
      </c>
      <c r="X223">
        <f t="shared" si="391"/>
        <v>-504</v>
      </c>
      <c r="Y223" s="20">
        <f t="shared" si="392"/>
        <v>144441.87216909914</v>
      </c>
      <c r="Z223" s="4">
        <v>446964</v>
      </c>
      <c r="AA223">
        <f t="shared" si="393"/>
        <v>5857</v>
      </c>
      <c r="AB223" s="17">
        <f t="shared" si="394"/>
        <v>0.7786666480840122</v>
      </c>
      <c r="AC223" s="16">
        <f t="shared" si="395"/>
        <v>-364</v>
      </c>
      <c r="AD223">
        <f t="shared" si="396"/>
        <v>127048</v>
      </c>
      <c r="AE223">
        <f t="shared" si="397"/>
        <v>615</v>
      </c>
      <c r="AF223" s="17">
        <f t="shared" si="398"/>
        <v>0.22133335191598782</v>
      </c>
      <c r="AG223" s="16">
        <f t="shared" si="399"/>
        <v>-140</v>
      </c>
      <c r="AH223" s="20">
        <f t="shared" si="400"/>
        <v>9.5024721878862795E-2</v>
      </c>
      <c r="AI223" s="20">
        <f t="shared" si="401"/>
        <v>31969.803724207348</v>
      </c>
      <c r="AJ223" s="4">
        <v>20407</v>
      </c>
      <c r="AK223">
        <f t="shared" si="402"/>
        <v>-2</v>
      </c>
      <c r="AL223">
        <f t="shared" si="403"/>
        <v>-9.7995982164755802E-5</v>
      </c>
      <c r="AM223" s="20">
        <f t="shared" si="404"/>
        <v>5135.1283341721182</v>
      </c>
      <c r="AN223" s="20">
        <f t="shared" si="405"/>
        <v>0.16524154237315583</v>
      </c>
      <c r="AO223" s="4">
        <v>481</v>
      </c>
      <c r="AP223">
        <f t="shared" si="377"/>
        <v>15</v>
      </c>
      <c r="AQ223">
        <f t="shared" si="406"/>
        <v>3.2188841201716833E-2</v>
      </c>
      <c r="AR223" s="20">
        <f t="shared" si="407"/>
        <v>121.03673880221439</v>
      </c>
      <c r="AS223" s="4">
        <v>662</v>
      </c>
      <c r="AT223">
        <f t="shared" si="408"/>
        <v>-22</v>
      </c>
      <c r="AU223">
        <f t="shared" si="409"/>
        <v>-3.2163742690058506E-2</v>
      </c>
      <c r="AV223" s="20">
        <f t="shared" si="410"/>
        <v>166.58278812279818</v>
      </c>
      <c r="AW223" s="30">
        <f t="shared" si="411"/>
        <v>5.3604106949100387E-3</v>
      </c>
      <c r="AX223" s="4">
        <v>116</v>
      </c>
      <c r="AY223">
        <f t="shared" si="412"/>
        <v>-8</v>
      </c>
      <c r="AZ223">
        <f t="shared" si="413"/>
        <v>-6.4516129032258118E-2</v>
      </c>
      <c r="BA223" s="20">
        <f t="shared" si="414"/>
        <v>29.189733266230498</v>
      </c>
      <c r="BB223" s="30">
        <f t="shared" si="415"/>
        <v>9.3928646617758992E-4</v>
      </c>
      <c r="BC223" s="16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16">
        <f t="shared" si="416"/>
        <v>-17</v>
      </c>
      <c r="BE223" s="30">
        <f t="shared" si="417"/>
        <v>-7.8402435087399081E-4</v>
      </c>
      <c r="BF223" s="20">
        <f t="shared" si="418"/>
        <v>5451.9375943633613</v>
      </c>
      <c r="BG223" s="20">
        <f t="shared" si="419"/>
        <v>0.17543603945003158</v>
      </c>
      <c r="BH223" s="26">
        <v>19990</v>
      </c>
      <c r="BI223">
        <f t="shared" si="420"/>
        <v>124</v>
      </c>
      <c r="BJ223" s="4">
        <v>50351</v>
      </c>
      <c r="BK223">
        <f t="shared" si="421"/>
        <v>247</v>
      </c>
      <c r="BL223" s="4">
        <v>36473</v>
      </c>
      <c r="BM223">
        <f t="shared" si="422"/>
        <v>172</v>
      </c>
      <c r="BN223" s="4">
        <v>13844</v>
      </c>
      <c r="BO223">
        <f t="shared" si="423"/>
        <v>61</v>
      </c>
      <c r="BP223" s="4">
        <v>2840</v>
      </c>
      <c r="BQ223">
        <f t="shared" si="424"/>
        <v>11</v>
      </c>
      <c r="BR223" s="8">
        <v>21</v>
      </c>
      <c r="BS223" s="15">
        <f t="shared" si="425"/>
        <v>0</v>
      </c>
      <c r="BT223" s="8">
        <v>127</v>
      </c>
      <c r="BU223" s="15">
        <f t="shared" si="426"/>
        <v>1</v>
      </c>
      <c r="BV223" s="8">
        <v>533</v>
      </c>
      <c r="BW223" s="15">
        <f t="shared" si="427"/>
        <v>3</v>
      </c>
      <c r="BX223" s="8">
        <v>1226</v>
      </c>
      <c r="BY223" s="15">
        <f t="shared" si="428"/>
        <v>7</v>
      </c>
      <c r="BZ223" s="13">
        <v>639</v>
      </c>
      <c r="CA223" s="16">
        <f t="shared" si="429"/>
        <v>6</v>
      </c>
    </row>
    <row r="224" spans="1:79">
      <c r="A224" s="1">
        <v>44121</v>
      </c>
      <c r="B224">
        <v>44121</v>
      </c>
      <c r="C224" s="4">
        <v>124107</v>
      </c>
      <c r="D224">
        <f t="shared" si="378"/>
        <v>609</v>
      </c>
      <c r="E224" s="4">
        <v>2557</v>
      </c>
      <c r="F224">
        <f t="shared" si="373"/>
        <v>11</v>
      </c>
      <c r="G224" s="4">
        <v>100348</v>
      </c>
      <c r="H224">
        <f t="shared" si="379"/>
        <v>1062</v>
      </c>
      <c r="I224">
        <f t="shared" si="376"/>
        <v>21202</v>
      </c>
      <c r="J224">
        <f t="shared" si="375"/>
        <v>-464</v>
      </c>
      <c r="K224">
        <f t="shared" si="380"/>
        <v>2.0603189183527118E-2</v>
      </c>
      <c r="L224">
        <f t="shared" si="381"/>
        <v>0.80856035517738722</v>
      </c>
      <c r="M224">
        <f t="shared" si="382"/>
        <v>0.17083645563908562</v>
      </c>
      <c r="N224">
        <f t="shared" si="383"/>
        <v>4.9070560081220238E-3</v>
      </c>
      <c r="O224">
        <f t="shared" si="374"/>
        <v>4.3019163081736414E-3</v>
      </c>
      <c r="P224">
        <f t="shared" si="384"/>
        <v>1.0583170566428827E-2</v>
      </c>
      <c r="Q224">
        <f t="shared" si="385"/>
        <v>-2.1884727855862655E-2</v>
      </c>
      <c r="R224">
        <f t="shared" si="386"/>
        <v>31229.743331655762</v>
      </c>
      <c r="S224">
        <f t="shared" si="387"/>
        <v>643.4323100150981</v>
      </c>
      <c r="T224">
        <f t="shared" si="388"/>
        <v>25251.132360342224</v>
      </c>
      <c r="U224">
        <f t="shared" si="389"/>
        <v>5335.1786612984397</v>
      </c>
      <c r="V224" s="4">
        <v>578200</v>
      </c>
      <c r="W224">
        <f t="shared" si="390"/>
        <v>4188</v>
      </c>
      <c r="X224">
        <f t="shared" si="391"/>
        <v>-2284</v>
      </c>
      <c r="Y224" s="20">
        <f t="shared" si="392"/>
        <v>145495.72219426269</v>
      </c>
      <c r="Z224" s="4">
        <v>450543</v>
      </c>
      <c r="AA224">
        <f t="shared" si="393"/>
        <v>3579</v>
      </c>
      <c r="AB224" s="17">
        <f t="shared" si="394"/>
        <v>0.77921653407125557</v>
      </c>
      <c r="AC224" s="16">
        <f t="shared" si="395"/>
        <v>-2278</v>
      </c>
      <c r="AD224">
        <f t="shared" si="396"/>
        <v>127657</v>
      </c>
      <c r="AE224">
        <f t="shared" si="397"/>
        <v>609</v>
      </c>
      <c r="AF224" s="17">
        <f t="shared" si="398"/>
        <v>0.22078346592874437</v>
      </c>
      <c r="AG224" s="16">
        <f t="shared" si="399"/>
        <v>-6</v>
      </c>
      <c r="AH224" s="20">
        <f t="shared" si="400"/>
        <v>0.14541547277936961</v>
      </c>
      <c r="AI224" s="20">
        <f t="shared" si="401"/>
        <v>32123.049823855057</v>
      </c>
      <c r="AJ224" s="4">
        <v>19985</v>
      </c>
      <c r="AK224">
        <f t="shared" si="402"/>
        <v>-422</v>
      </c>
      <c r="AL224">
        <f t="shared" si="403"/>
        <v>-2.0679178713186697E-2</v>
      </c>
      <c r="AM224" s="20">
        <f t="shared" si="404"/>
        <v>5028.9380976346247</v>
      </c>
      <c r="AN224" s="20">
        <f t="shared" si="405"/>
        <v>0.16103040118607331</v>
      </c>
      <c r="AO224" s="4">
        <v>455</v>
      </c>
      <c r="AP224">
        <f t="shared" si="377"/>
        <v>-26</v>
      </c>
      <c r="AQ224">
        <f t="shared" si="406"/>
        <v>-5.4054054054054057E-2</v>
      </c>
      <c r="AR224" s="20">
        <f t="shared" si="407"/>
        <v>114.49421238047307</v>
      </c>
      <c r="AS224" s="4">
        <v>652</v>
      </c>
      <c r="AT224">
        <f t="shared" si="408"/>
        <v>-10</v>
      </c>
      <c r="AU224">
        <f t="shared" si="409"/>
        <v>-1.5105740181268867E-2</v>
      </c>
      <c r="AV224" s="20">
        <f t="shared" si="410"/>
        <v>164.06643180674382</v>
      </c>
      <c r="AW224" s="30">
        <f t="shared" si="411"/>
        <v>5.2535312270863043E-3</v>
      </c>
      <c r="AX224" s="4">
        <v>110</v>
      </c>
      <c r="AY224">
        <f t="shared" si="412"/>
        <v>-6</v>
      </c>
      <c r="AZ224">
        <f t="shared" si="413"/>
        <v>-5.1724137931034475E-2</v>
      </c>
      <c r="BA224" s="20">
        <f t="shared" si="414"/>
        <v>27.679919476597885</v>
      </c>
      <c r="BB224" s="30">
        <f t="shared" si="415"/>
        <v>8.8633195549002073E-4</v>
      </c>
      <c r="BC224" s="16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16">
        <f t="shared" si="416"/>
        <v>-464</v>
      </c>
      <c r="BE224" s="30">
        <f t="shared" si="417"/>
        <v>-2.1416043570571364E-2</v>
      </c>
      <c r="BF224" s="20">
        <f t="shared" si="418"/>
        <v>5335.1786612984397</v>
      </c>
      <c r="BG224" s="20">
        <f t="shared" si="419"/>
        <v>0.17083645563908562</v>
      </c>
      <c r="BH224" s="26">
        <v>20126</v>
      </c>
      <c r="BI224">
        <f t="shared" si="420"/>
        <v>136</v>
      </c>
      <c r="BJ224" s="4">
        <v>50601</v>
      </c>
      <c r="BK224">
        <f t="shared" si="421"/>
        <v>250</v>
      </c>
      <c r="BL224" s="4">
        <v>36626</v>
      </c>
      <c r="BM224">
        <f t="shared" si="422"/>
        <v>153</v>
      </c>
      <c r="BN224" s="4">
        <v>13904</v>
      </c>
      <c r="BO224">
        <f t="shared" si="423"/>
        <v>60</v>
      </c>
      <c r="BP224" s="4">
        <v>2850</v>
      </c>
      <c r="BQ224">
        <f t="shared" si="424"/>
        <v>10</v>
      </c>
      <c r="BR224" s="8">
        <v>21</v>
      </c>
      <c r="BS224" s="15">
        <f t="shared" si="425"/>
        <v>0</v>
      </c>
      <c r="BT224" s="8">
        <v>127</v>
      </c>
      <c r="BU224" s="15">
        <f t="shared" si="426"/>
        <v>0</v>
      </c>
      <c r="BV224" s="8">
        <v>534</v>
      </c>
      <c r="BW224" s="15">
        <f t="shared" si="427"/>
        <v>1</v>
      </c>
      <c r="BX224" s="8">
        <v>1233</v>
      </c>
      <c r="BY224" s="15">
        <f t="shared" si="428"/>
        <v>7</v>
      </c>
      <c r="BZ224" s="13">
        <v>642</v>
      </c>
      <c r="CA224" s="16">
        <f t="shared" si="429"/>
        <v>3</v>
      </c>
    </row>
    <row r="225" spans="1:79">
      <c r="A225" s="1">
        <v>44122</v>
      </c>
      <c r="B225">
        <v>44122</v>
      </c>
      <c r="C225" s="4">
        <v>124745</v>
      </c>
      <c r="D225">
        <f t="shared" si="378"/>
        <v>638</v>
      </c>
      <c r="E225" s="4">
        <v>2564</v>
      </c>
      <c r="F225">
        <f t="shared" ref="F225:F256" si="430">E225-E224</f>
        <v>7</v>
      </c>
      <c r="G225" s="4">
        <v>101041</v>
      </c>
      <c r="H225">
        <f t="shared" si="379"/>
        <v>693</v>
      </c>
      <c r="I225">
        <f t="shared" si="376"/>
        <v>21140</v>
      </c>
      <c r="J225">
        <f t="shared" si="375"/>
        <v>-62</v>
      </c>
      <c r="K225">
        <f t="shared" si="380"/>
        <v>2.0553930017235159E-2</v>
      </c>
      <c r="L225">
        <f t="shared" si="381"/>
        <v>0.80998035993426587</v>
      </c>
      <c r="M225">
        <f t="shared" si="382"/>
        <v>0.16946571004849895</v>
      </c>
      <c r="N225">
        <f t="shared" si="383"/>
        <v>5.1144334442262216E-3</v>
      </c>
      <c r="O225">
        <f t="shared" si="374"/>
        <v>2.7301092043681748E-3</v>
      </c>
      <c r="P225">
        <f t="shared" si="384"/>
        <v>6.8586019536623745E-3</v>
      </c>
      <c r="Q225">
        <f t="shared" si="385"/>
        <v>-2.9328287606433302E-3</v>
      </c>
      <c r="R225">
        <f t="shared" si="386"/>
        <v>31390.28686462003</v>
      </c>
      <c r="S225">
        <f t="shared" si="387"/>
        <v>645.19375943633611</v>
      </c>
      <c r="T225">
        <f t="shared" si="388"/>
        <v>25425.515853044792</v>
      </c>
      <c r="U225">
        <f t="shared" si="389"/>
        <v>5319.5772521389026</v>
      </c>
      <c r="V225" s="4">
        <v>582974</v>
      </c>
      <c r="W225">
        <f t="shared" si="390"/>
        <v>4774</v>
      </c>
      <c r="X225">
        <f t="shared" si="391"/>
        <v>586</v>
      </c>
      <c r="Y225" s="20">
        <f t="shared" si="392"/>
        <v>146697.03069954706</v>
      </c>
      <c r="Z225" s="4">
        <v>454679</v>
      </c>
      <c r="AA225">
        <f t="shared" si="393"/>
        <v>4136</v>
      </c>
      <c r="AB225" s="17">
        <f t="shared" si="394"/>
        <v>0.77993015125888976</v>
      </c>
      <c r="AC225" s="16">
        <f t="shared" si="395"/>
        <v>557</v>
      </c>
      <c r="AD225">
        <f t="shared" si="396"/>
        <v>128295</v>
      </c>
      <c r="AE225">
        <f t="shared" si="397"/>
        <v>638</v>
      </c>
      <c r="AF225" s="17">
        <f t="shared" si="398"/>
        <v>0.22006984874111024</v>
      </c>
      <c r="AG225" s="16">
        <f t="shared" si="399"/>
        <v>29</v>
      </c>
      <c r="AH225" s="20">
        <f t="shared" si="400"/>
        <v>0.13364055299539171</v>
      </c>
      <c r="AI225" s="20">
        <f t="shared" si="401"/>
        <v>32283.593356819325</v>
      </c>
      <c r="AJ225" s="4">
        <v>19901</v>
      </c>
      <c r="AK225">
        <f t="shared" si="402"/>
        <v>-84</v>
      </c>
      <c r="AL225">
        <f t="shared" si="403"/>
        <v>-4.203152364273155E-3</v>
      </c>
      <c r="AM225" s="20">
        <f t="shared" si="404"/>
        <v>5007.8007045797685</v>
      </c>
      <c r="AN225" s="20">
        <f t="shared" si="405"/>
        <v>0.15953344823439816</v>
      </c>
      <c r="AO225" s="4">
        <v>478</v>
      </c>
      <c r="AP225">
        <f t="shared" si="377"/>
        <v>23</v>
      </c>
      <c r="AQ225">
        <f t="shared" si="406"/>
        <v>5.0549450549450592E-2</v>
      </c>
      <c r="AR225" s="20">
        <f t="shared" si="407"/>
        <v>120.28183190739809</v>
      </c>
      <c r="AS225" s="4">
        <v>654</v>
      </c>
      <c r="AT225">
        <f t="shared" si="408"/>
        <v>2</v>
      </c>
      <c r="AU225">
        <f t="shared" si="409"/>
        <v>3.0674846625766694E-3</v>
      </c>
      <c r="AV225" s="20">
        <f t="shared" si="410"/>
        <v>164.5697030699547</v>
      </c>
      <c r="AW225" s="30">
        <f t="shared" si="411"/>
        <v>5.2426950979999202E-3</v>
      </c>
      <c r="AX225" s="4">
        <v>107</v>
      </c>
      <c r="AY225">
        <f t="shared" si="412"/>
        <v>-3</v>
      </c>
      <c r="AZ225">
        <f t="shared" si="413"/>
        <v>-2.7272727272727226E-2</v>
      </c>
      <c r="BA225" s="20">
        <f t="shared" si="414"/>
        <v>26.92501258178158</v>
      </c>
      <c r="BB225" s="30">
        <f t="shared" si="415"/>
        <v>8.5774980961160767E-4</v>
      </c>
      <c r="BC225" s="16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16">
        <f t="shared" si="416"/>
        <v>-62</v>
      </c>
      <c r="BE225" s="30">
        <f t="shared" si="417"/>
        <v>-2.924252429016172E-3</v>
      </c>
      <c r="BF225" s="20">
        <f t="shared" si="418"/>
        <v>5319.5772521389026</v>
      </c>
      <c r="BG225" s="20">
        <f t="shared" si="419"/>
        <v>0.16946571004849895</v>
      </c>
      <c r="BH225" s="26">
        <v>20267</v>
      </c>
      <c r="BI225">
        <f t="shared" si="420"/>
        <v>141</v>
      </c>
      <c r="BJ225" s="4">
        <v>50844</v>
      </c>
      <c r="BK225">
        <f t="shared" si="421"/>
        <v>243</v>
      </c>
      <c r="BL225" s="4">
        <v>36799</v>
      </c>
      <c r="BM225">
        <f t="shared" si="422"/>
        <v>173</v>
      </c>
      <c r="BN225" s="4">
        <v>13973</v>
      </c>
      <c r="BO225">
        <f t="shared" si="423"/>
        <v>69</v>
      </c>
      <c r="BP225" s="4">
        <v>2862</v>
      </c>
      <c r="BQ225">
        <f t="shared" si="424"/>
        <v>12</v>
      </c>
      <c r="BR225" s="8">
        <v>21</v>
      </c>
      <c r="BS225" s="15">
        <f t="shared" si="425"/>
        <v>0</v>
      </c>
      <c r="BT225" s="8">
        <v>128</v>
      </c>
      <c r="BU225" s="15">
        <f t="shared" si="426"/>
        <v>1</v>
      </c>
      <c r="BV225" s="8">
        <v>535</v>
      </c>
      <c r="BW225" s="15">
        <f t="shared" si="427"/>
        <v>1</v>
      </c>
      <c r="BX225" s="8">
        <v>1235</v>
      </c>
      <c r="BY225" s="15">
        <f t="shared" si="428"/>
        <v>2</v>
      </c>
      <c r="BZ225" s="13">
        <v>645</v>
      </c>
      <c r="CA225" s="16">
        <f t="shared" si="429"/>
        <v>3</v>
      </c>
    </row>
    <row r="226" spans="1:79">
      <c r="A226" s="1">
        <v>44123</v>
      </c>
      <c r="B226">
        <v>44123</v>
      </c>
      <c r="C226" s="4">
        <v>125181</v>
      </c>
      <c r="D226">
        <f t="shared" si="378"/>
        <v>436</v>
      </c>
      <c r="E226" s="4">
        <v>2574</v>
      </c>
      <c r="F226">
        <f t="shared" si="430"/>
        <v>10</v>
      </c>
      <c r="G226" s="4">
        <v>101545</v>
      </c>
      <c r="H226">
        <f t="shared" si="379"/>
        <v>504</v>
      </c>
      <c r="I226">
        <f t="shared" si="376"/>
        <v>21062</v>
      </c>
      <c r="J226">
        <f t="shared" si="375"/>
        <v>-78</v>
      </c>
      <c r="K226">
        <f t="shared" si="380"/>
        <v>2.0562225896901286E-2</v>
      </c>
      <c r="L226">
        <f t="shared" si="381"/>
        <v>0.81118540353568036</v>
      </c>
      <c r="M226">
        <f t="shared" si="382"/>
        <v>0.16825237056741837</v>
      </c>
      <c r="N226">
        <f t="shared" si="383"/>
        <v>3.4829566787292002E-3</v>
      </c>
      <c r="O226">
        <f t="shared" ref="O226:O257" si="431">+IFERROR(F226/E226,"")</f>
        <v>3.885003885003885E-3</v>
      </c>
      <c r="P226">
        <f t="shared" si="384"/>
        <v>4.963316756117977E-3</v>
      </c>
      <c r="Q226">
        <f t="shared" si="385"/>
        <v>-3.7033520083562814E-3</v>
      </c>
      <c r="R226">
        <f t="shared" si="386"/>
        <v>31500</v>
      </c>
      <c r="S226">
        <f t="shared" si="387"/>
        <v>647.71011575239049</v>
      </c>
      <c r="T226">
        <f t="shared" si="388"/>
        <v>25552.340211373928</v>
      </c>
      <c r="U226">
        <f t="shared" si="389"/>
        <v>5299.9496728736785</v>
      </c>
      <c r="V226" s="4">
        <v>585821</v>
      </c>
      <c r="W226">
        <f t="shared" si="390"/>
        <v>2847</v>
      </c>
      <c r="X226">
        <f t="shared" si="391"/>
        <v>-1927</v>
      </c>
      <c r="Y226" s="20">
        <f t="shared" si="392"/>
        <v>147413.43734272773</v>
      </c>
      <c r="Z226" s="4">
        <v>457090</v>
      </c>
      <c r="AA226">
        <f t="shared" si="393"/>
        <v>2411</v>
      </c>
      <c r="AB226" s="17">
        <f t="shared" si="394"/>
        <v>0.78025540224744416</v>
      </c>
      <c r="AC226" s="16">
        <f t="shared" si="395"/>
        <v>-1725</v>
      </c>
      <c r="AD226">
        <f t="shared" si="396"/>
        <v>128731</v>
      </c>
      <c r="AE226">
        <f t="shared" si="397"/>
        <v>436</v>
      </c>
      <c r="AF226" s="17">
        <f t="shared" si="398"/>
        <v>0.21974459775255581</v>
      </c>
      <c r="AG226" s="16">
        <f t="shared" si="399"/>
        <v>-202</v>
      </c>
      <c r="AH226" s="20">
        <f t="shared" si="400"/>
        <v>0.15314365999297505</v>
      </c>
      <c r="AI226" s="20">
        <f t="shared" si="401"/>
        <v>32393.306492199295</v>
      </c>
      <c r="AJ226" s="4">
        <v>19827</v>
      </c>
      <c r="AK226">
        <f t="shared" si="402"/>
        <v>-74</v>
      </c>
      <c r="AL226">
        <f t="shared" si="403"/>
        <v>-3.7184061102457644E-3</v>
      </c>
      <c r="AM226" s="20">
        <f t="shared" si="404"/>
        <v>4989.1796678409664</v>
      </c>
      <c r="AN226" s="20">
        <f t="shared" si="405"/>
        <v>0.15838665612193545</v>
      </c>
      <c r="AO226" s="4">
        <v>483</v>
      </c>
      <c r="AP226">
        <f t="shared" si="377"/>
        <v>5</v>
      </c>
      <c r="AQ226">
        <f t="shared" si="406"/>
        <v>1.0460251046025215E-2</v>
      </c>
      <c r="AR226" s="20">
        <f t="shared" si="407"/>
        <v>121.54001006542526</v>
      </c>
      <c r="AS226" s="4">
        <v>637</v>
      </c>
      <c r="AT226">
        <f t="shared" si="408"/>
        <v>-17</v>
      </c>
      <c r="AU226">
        <f t="shared" si="409"/>
        <v>-2.5993883792048922E-2</v>
      </c>
      <c r="AV226" s="20">
        <f t="shared" si="410"/>
        <v>160.2918973326623</v>
      </c>
      <c r="AW226" s="30">
        <f t="shared" si="411"/>
        <v>5.088631661354359E-3</v>
      </c>
      <c r="AX226" s="4">
        <v>115</v>
      </c>
      <c r="AY226">
        <f t="shared" si="412"/>
        <v>8</v>
      </c>
      <c r="AZ226">
        <f t="shared" si="413"/>
        <v>7.4766355140186924E-2</v>
      </c>
      <c r="BA226" s="20">
        <f t="shared" si="414"/>
        <v>28.938097634625063</v>
      </c>
      <c r="BB226" s="30">
        <f t="shared" si="415"/>
        <v>9.1866976617857338E-4</v>
      </c>
      <c r="BC226" s="16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16">
        <f t="shared" si="416"/>
        <v>-78</v>
      </c>
      <c r="BE226" s="30">
        <f t="shared" si="417"/>
        <v>-3.6896877956480445E-3</v>
      </c>
      <c r="BF226" s="20">
        <f t="shared" si="418"/>
        <v>5299.9496728736785</v>
      </c>
      <c r="BG226" s="20">
        <f t="shared" si="419"/>
        <v>0.16825237056741837</v>
      </c>
      <c r="BH226" s="26">
        <v>20382</v>
      </c>
      <c r="BI226">
        <f t="shared" si="420"/>
        <v>115</v>
      </c>
      <c r="BJ226" s="4">
        <v>50998</v>
      </c>
      <c r="BK226">
        <f t="shared" si="421"/>
        <v>154</v>
      </c>
      <c r="BL226" s="4">
        <v>36904</v>
      </c>
      <c r="BM226">
        <f t="shared" si="422"/>
        <v>105</v>
      </c>
      <c r="BN226" s="4">
        <v>14027</v>
      </c>
      <c r="BO226">
        <f t="shared" si="423"/>
        <v>54</v>
      </c>
      <c r="BP226" s="4">
        <v>2870</v>
      </c>
      <c r="BQ226">
        <f t="shared" si="424"/>
        <v>8</v>
      </c>
      <c r="BR226" s="8">
        <v>21</v>
      </c>
      <c r="BS226" s="15">
        <f t="shared" si="425"/>
        <v>0</v>
      </c>
      <c r="BT226" s="8">
        <v>129</v>
      </c>
      <c r="BU226" s="15">
        <f t="shared" si="426"/>
        <v>1</v>
      </c>
      <c r="BV226" s="8">
        <v>536</v>
      </c>
      <c r="BW226" s="15">
        <f t="shared" si="427"/>
        <v>1</v>
      </c>
      <c r="BX226" s="8">
        <v>1239</v>
      </c>
      <c r="BY226" s="15">
        <f t="shared" si="428"/>
        <v>4</v>
      </c>
      <c r="BZ226" s="13">
        <v>649</v>
      </c>
      <c r="CA226" s="16">
        <f t="shared" si="429"/>
        <v>4</v>
      </c>
    </row>
    <row r="227" spans="1:79">
      <c r="A227" s="1">
        <v>44124</v>
      </c>
      <c r="B227">
        <v>44124</v>
      </c>
      <c r="C227" s="4">
        <v>125739</v>
      </c>
      <c r="D227">
        <f t="shared" si="378"/>
        <v>558</v>
      </c>
      <c r="E227" s="4">
        <v>2585</v>
      </c>
      <c r="F227">
        <f t="shared" si="430"/>
        <v>11</v>
      </c>
      <c r="G227" s="4">
        <v>102028</v>
      </c>
      <c r="H227">
        <f t="shared" si="379"/>
        <v>483</v>
      </c>
      <c r="I227">
        <f t="shared" si="376"/>
        <v>21126</v>
      </c>
      <c r="J227">
        <f t="shared" si="375"/>
        <v>64</v>
      </c>
      <c r="K227">
        <f t="shared" si="380"/>
        <v>2.055845839397482E-2</v>
      </c>
      <c r="L227">
        <f t="shared" si="381"/>
        <v>0.81142684449534352</v>
      </c>
      <c r="M227">
        <f t="shared" si="382"/>
        <v>0.16801469711068165</v>
      </c>
      <c r="N227">
        <f t="shared" si="383"/>
        <v>4.4377639395891486E-3</v>
      </c>
      <c r="O227">
        <f t="shared" si="431"/>
        <v>4.2553191489361703E-3</v>
      </c>
      <c r="P227">
        <f t="shared" si="384"/>
        <v>4.7339945897204687E-3</v>
      </c>
      <c r="Q227">
        <f t="shared" si="385"/>
        <v>3.0294423932594908E-3</v>
      </c>
      <c r="R227">
        <f t="shared" si="386"/>
        <v>31640.412682435832</v>
      </c>
      <c r="S227">
        <f t="shared" si="387"/>
        <v>650.47810770005026</v>
      </c>
      <c r="T227">
        <f t="shared" si="388"/>
        <v>25673.880221439355</v>
      </c>
      <c r="U227">
        <f t="shared" si="389"/>
        <v>5316.0543532964266</v>
      </c>
      <c r="V227" s="4">
        <v>591504</v>
      </c>
      <c r="W227">
        <f t="shared" si="390"/>
        <v>5683</v>
      </c>
      <c r="X227">
        <f t="shared" si="391"/>
        <v>2836</v>
      </c>
      <c r="Y227" s="20">
        <f t="shared" si="392"/>
        <v>148843.48263714142</v>
      </c>
      <c r="Z227" s="4">
        <v>462215</v>
      </c>
      <c r="AA227">
        <f t="shared" si="393"/>
        <v>5125</v>
      </c>
      <c r="AB227" s="17">
        <f t="shared" si="394"/>
        <v>0.78142328707836295</v>
      </c>
      <c r="AC227" s="16">
        <f t="shared" si="395"/>
        <v>2714</v>
      </c>
      <c r="AD227">
        <f t="shared" si="396"/>
        <v>129289</v>
      </c>
      <c r="AE227">
        <f t="shared" si="397"/>
        <v>558</v>
      </c>
      <c r="AF227" s="17">
        <f t="shared" si="398"/>
        <v>0.21857671292163705</v>
      </c>
      <c r="AG227" s="16">
        <f t="shared" si="399"/>
        <v>122</v>
      </c>
      <c r="AH227" s="20">
        <f t="shared" si="400"/>
        <v>9.8187576983987335E-2</v>
      </c>
      <c r="AI227" s="20">
        <f t="shared" si="401"/>
        <v>32533.719174635127</v>
      </c>
      <c r="AJ227" s="4">
        <v>19926</v>
      </c>
      <c r="AK227">
        <f t="shared" si="402"/>
        <v>99</v>
      </c>
      <c r="AL227">
        <f t="shared" si="403"/>
        <v>4.9931911030414167E-3</v>
      </c>
      <c r="AM227" s="20">
        <f t="shared" si="404"/>
        <v>5014.0915953699041</v>
      </c>
      <c r="AN227" s="20">
        <f t="shared" si="405"/>
        <v>0.1584711187459738</v>
      </c>
      <c r="AO227" s="4">
        <v>483</v>
      </c>
      <c r="AP227">
        <f t="shared" si="377"/>
        <v>0</v>
      </c>
      <c r="AQ227">
        <f t="shared" si="406"/>
        <v>0</v>
      </c>
      <c r="AR227" s="20">
        <f t="shared" si="407"/>
        <v>121.54001006542526</v>
      </c>
      <c r="AS227" s="4">
        <v>604</v>
      </c>
      <c r="AT227">
        <f t="shared" si="408"/>
        <v>-33</v>
      </c>
      <c r="AU227">
        <f t="shared" si="409"/>
        <v>-5.180533751962324E-2</v>
      </c>
      <c r="AV227" s="20">
        <f t="shared" si="410"/>
        <v>151.98792148968292</v>
      </c>
      <c r="AW227" s="30">
        <f t="shared" si="411"/>
        <v>4.803601110236283E-3</v>
      </c>
      <c r="AX227" s="4">
        <v>113</v>
      </c>
      <c r="AY227">
        <f t="shared" si="412"/>
        <v>-2</v>
      </c>
      <c r="AZ227">
        <f t="shared" si="413"/>
        <v>-1.7391304347826098E-2</v>
      </c>
      <c r="BA227" s="20">
        <f t="shared" si="414"/>
        <v>28.434826371414189</v>
      </c>
      <c r="BB227" s="30">
        <f t="shared" si="415"/>
        <v>8.9868696267665562E-4</v>
      </c>
      <c r="BC227" s="16">
        <f>+Pagina_Inicial[[#This Row],[Aislamiento Domiciliario]]+Pagina_Inicial[[#This Row],[Aislamiento en Hoteles]]+Pagina_Inicial[[#This Row],[Hospitalizados en Sala]]+Pagina_Inicial[[#This Row],[Hospitalizados en UCI]]</f>
        <v>21126</v>
      </c>
      <c r="BD227" s="16">
        <f t="shared" si="416"/>
        <v>64</v>
      </c>
      <c r="BE227" s="30">
        <f t="shared" si="417"/>
        <v>3.0386478017281338E-3</v>
      </c>
      <c r="BF227" s="20">
        <f t="shared" si="418"/>
        <v>5316.0543532964266</v>
      </c>
      <c r="BG227" s="20">
        <f t="shared" si="419"/>
        <v>0.16801469711068165</v>
      </c>
      <c r="BH227" s="26">
        <v>20500</v>
      </c>
      <c r="BI227">
        <f t="shared" si="420"/>
        <v>118</v>
      </c>
      <c r="BJ227" s="4">
        <v>51194</v>
      </c>
      <c r="BK227">
        <f t="shared" si="421"/>
        <v>196</v>
      </c>
      <c r="BL227" s="4">
        <v>37065</v>
      </c>
      <c r="BM227">
        <f t="shared" si="422"/>
        <v>161</v>
      </c>
      <c r="BN227" s="4">
        <v>14094</v>
      </c>
      <c r="BO227">
        <f t="shared" si="423"/>
        <v>67</v>
      </c>
      <c r="BP227" s="4">
        <v>2886</v>
      </c>
      <c r="BQ227">
        <f t="shared" si="424"/>
        <v>16</v>
      </c>
      <c r="BR227" s="8">
        <v>21</v>
      </c>
      <c r="BS227" s="15">
        <f t="shared" si="425"/>
        <v>0</v>
      </c>
      <c r="BT227" s="8">
        <v>129</v>
      </c>
      <c r="BU227" s="15">
        <f t="shared" si="426"/>
        <v>0</v>
      </c>
      <c r="BV227" s="8">
        <v>539</v>
      </c>
      <c r="BW227" s="15">
        <f t="shared" si="427"/>
        <v>3</v>
      </c>
      <c r="BX227" s="8">
        <v>1244</v>
      </c>
      <c r="BY227" s="15">
        <f t="shared" si="428"/>
        <v>5</v>
      </c>
      <c r="BZ227" s="13">
        <v>652</v>
      </c>
      <c r="CA227" s="16">
        <f t="shared" si="429"/>
        <v>3</v>
      </c>
    </row>
    <row r="228" spans="1:79">
      <c r="A228" s="1">
        <v>44125</v>
      </c>
      <c r="B228">
        <v>44125</v>
      </c>
      <c r="C228" s="4">
        <v>126436</v>
      </c>
      <c r="D228">
        <f t="shared" si="378"/>
        <v>697</v>
      </c>
      <c r="E228" s="4">
        <v>2597</v>
      </c>
      <c r="F228">
        <f t="shared" si="430"/>
        <v>12</v>
      </c>
      <c r="G228" s="4">
        <v>102725</v>
      </c>
      <c r="H228">
        <f t="shared" si="379"/>
        <v>697</v>
      </c>
      <c r="I228">
        <f t="shared" si="376"/>
        <v>21114</v>
      </c>
      <c r="J228">
        <f t="shared" si="375"/>
        <v>-12</v>
      </c>
      <c r="K228">
        <f t="shared" si="380"/>
        <v>2.0540036065677496E-2</v>
      </c>
      <c r="L228">
        <f t="shared" si="381"/>
        <v>0.81246638615584166</v>
      </c>
      <c r="M228">
        <f t="shared" si="382"/>
        <v>0.16699357777848081</v>
      </c>
      <c r="N228">
        <f t="shared" si="383"/>
        <v>5.5126704419627319E-3</v>
      </c>
      <c r="O228">
        <f t="shared" si="431"/>
        <v>4.6207162110127068E-3</v>
      </c>
      <c r="P228">
        <f t="shared" si="384"/>
        <v>6.7851058651740084E-3</v>
      </c>
      <c r="Q228">
        <f t="shared" si="385"/>
        <v>-5.6834327934072179E-4</v>
      </c>
      <c r="R228">
        <f t="shared" si="386"/>
        <v>31815.802717664821</v>
      </c>
      <c r="S228">
        <f t="shared" si="387"/>
        <v>653.49773527931552</v>
      </c>
      <c r="T228">
        <f t="shared" si="388"/>
        <v>25849.270256668344</v>
      </c>
      <c r="U228">
        <f t="shared" si="389"/>
        <v>5313.0347257171616</v>
      </c>
      <c r="V228" s="4">
        <v>600018</v>
      </c>
      <c r="W228">
        <f t="shared" si="390"/>
        <v>8514</v>
      </c>
      <c r="X228">
        <f t="shared" si="391"/>
        <v>2831</v>
      </c>
      <c r="Y228" s="20">
        <f t="shared" si="392"/>
        <v>150985.90840463008</v>
      </c>
      <c r="Z228" s="4">
        <v>470033</v>
      </c>
      <c r="AA228">
        <f t="shared" si="393"/>
        <v>7818</v>
      </c>
      <c r="AB228" s="17">
        <f t="shared" si="394"/>
        <v>0.78336483238836163</v>
      </c>
      <c r="AC228" s="16">
        <f t="shared" si="395"/>
        <v>2693</v>
      </c>
      <c r="AD228">
        <f t="shared" si="396"/>
        <v>129985</v>
      </c>
      <c r="AE228">
        <f t="shared" si="397"/>
        <v>696</v>
      </c>
      <c r="AF228" s="17">
        <f t="shared" si="398"/>
        <v>0.21663516761163831</v>
      </c>
      <c r="AG228" s="16">
        <f t="shared" si="399"/>
        <v>138</v>
      </c>
      <c r="AH228" s="20">
        <f t="shared" si="400"/>
        <v>8.1747709654686404E-2</v>
      </c>
      <c r="AI228" s="20">
        <f t="shared" si="401"/>
        <v>32708.857574232508</v>
      </c>
      <c r="AJ228" s="4">
        <v>19952</v>
      </c>
      <c r="AK228">
        <f t="shared" si="402"/>
        <v>26</v>
      </c>
      <c r="AL228">
        <f t="shared" si="403"/>
        <v>1.3048278630933829E-3</v>
      </c>
      <c r="AM228" s="20">
        <f t="shared" si="404"/>
        <v>5020.6341217916452</v>
      </c>
      <c r="AN228" s="20">
        <f t="shared" si="405"/>
        <v>0.15780315732860895</v>
      </c>
      <c r="AO228" s="4">
        <v>483</v>
      </c>
      <c r="AP228">
        <f t="shared" si="377"/>
        <v>0</v>
      </c>
      <c r="AQ228">
        <f t="shared" si="406"/>
        <v>0</v>
      </c>
      <c r="AR228" s="20">
        <f t="shared" si="407"/>
        <v>121.54001006542526</v>
      </c>
      <c r="AS228" s="4">
        <v>561</v>
      </c>
      <c r="AT228">
        <f t="shared" si="408"/>
        <v>-43</v>
      </c>
      <c r="AU228">
        <f t="shared" si="409"/>
        <v>-7.1192052980132425E-2</v>
      </c>
      <c r="AV228" s="20">
        <f t="shared" si="410"/>
        <v>141.16758933064921</v>
      </c>
      <c r="AW228" s="30">
        <f t="shared" si="411"/>
        <v>4.4370274288968335E-3</v>
      </c>
      <c r="AX228" s="4">
        <v>117</v>
      </c>
      <c r="AY228">
        <f t="shared" si="412"/>
        <v>4</v>
      </c>
      <c r="AZ228">
        <f t="shared" si="413"/>
        <v>3.539823008849563E-2</v>
      </c>
      <c r="BA228" s="20">
        <f t="shared" si="414"/>
        <v>29.441368897835932</v>
      </c>
      <c r="BB228" s="30">
        <f t="shared" si="415"/>
        <v>9.2536935682875133E-4</v>
      </c>
      <c r="BC228" s="16">
        <f>+Pagina_Inicial[[#This Row],[Aislamiento Domiciliario]]+Pagina_Inicial[[#This Row],[Aislamiento en Hoteles]]+Pagina_Inicial[[#This Row],[Hospitalizados en Sala]]+Pagina_Inicial[[#This Row],[Hospitalizados en UCI]]</f>
        <v>21113</v>
      </c>
      <c r="BD228" s="16">
        <f t="shared" si="416"/>
        <v>-13</v>
      </c>
      <c r="BE228" s="30">
        <f t="shared" si="417"/>
        <v>-6.1535548613078639E-4</v>
      </c>
      <c r="BF228" s="20">
        <f t="shared" si="418"/>
        <v>5312.7830900855561</v>
      </c>
      <c r="BG228" s="20">
        <f t="shared" si="419"/>
        <v>0.16698566863867886</v>
      </c>
      <c r="BH228" s="26">
        <v>20638</v>
      </c>
      <c r="BI228">
        <f t="shared" si="420"/>
        <v>138</v>
      </c>
      <c r="BJ228" s="4">
        <v>51472</v>
      </c>
      <c r="BK228">
        <f t="shared" si="421"/>
        <v>278</v>
      </c>
      <c r="BL228" s="4">
        <v>37284</v>
      </c>
      <c r="BM228">
        <f t="shared" si="422"/>
        <v>219</v>
      </c>
      <c r="BN228" s="4">
        <v>14143</v>
      </c>
      <c r="BO228">
        <f t="shared" si="423"/>
        <v>49</v>
      </c>
      <c r="BP228" s="4">
        <v>2898</v>
      </c>
      <c r="BQ228">
        <f t="shared" si="424"/>
        <v>12</v>
      </c>
      <c r="BR228" s="8">
        <v>21</v>
      </c>
      <c r="BS228" s="15">
        <f t="shared" si="425"/>
        <v>0</v>
      </c>
      <c r="BT228" s="8">
        <v>130</v>
      </c>
      <c r="BU228" s="15">
        <f t="shared" si="426"/>
        <v>1</v>
      </c>
      <c r="BV228" s="8">
        <v>540</v>
      </c>
      <c r="BW228" s="15">
        <f t="shared" si="427"/>
        <v>1</v>
      </c>
      <c r="BX228" s="8">
        <v>1249</v>
      </c>
      <c r="BY228" s="15">
        <f t="shared" si="428"/>
        <v>5</v>
      </c>
      <c r="BZ228" s="13">
        <v>657</v>
      </c>
      <c r="CA228" s="16">
        <f t="shared" si="429"/>
        <v>5</v>
      </c>
    </row>
    <row r="229" spans="1:79">
      <c r="A229" s="1">
        <v>44126</v>
      </c>
      <c r="B229">
        <v>44126</v>
      </c>
      <c r="C229" s="4">
        <v>127227</v>
      </c>
      <c r="D229">
        <f t="shared" si="378"/>
        <v>791</v>
      </c>
      <c r="E229" s="4">
        <v>2612</v>
      </c>
      <c r="F229">
        <f t="shared" si="430"/>
        <v>15</v>
      </c>
      <c r="G229" s="4">
        <v>103398</v>
      </c>
      <c r="H229">
        <f t="shared" si="379"/>
        <v>673</v>
      </c>
      <c r="I229">
        <f t="shared" si="376"/>
        <v>21217</v>
      </c>
      <c r="J229">
        <f t="shared" si="375"/>
        <v>103</v>
      </c>
      <c r="K229">
        <f t="shared" si="380"/>
        <v>2.0530233362415211E-2</v>
      </c>
      <c r="L229">
        <f t="shared" si="381"/>
        <v>0.81270485038553142</v>
      </c>
      <c r="M229">
        <f t="shared" si="382"/>
        <v>0.16676491625205342</v>
      </c>
      <c r="N229">
        <f t="shared" si="383"/>
        <v>6.217233763273519E-3</v>
      </c>
      <c r="O229">
        <f t="shared" si="431"/>
        <v>5.7427258805513018E-3</v>
      </c>
      <c r="P229">
        <f t="shared" si="384"/>
        <v>6.5088299580262675E-3</v>
      </c>
      <c r="Q229">
        <f t="shared" si="385"/>
        <v>4.8545977282367916E-3</v>
      </c>
      <c r="R229">
        <f t="shared" si="386"/>
        <v>32014.846502264718</v>
      </c>
      <c r="S229">
        <f t="shared" si="387"/>
        <v>657.27226975339704</v>
      </c>
      <c r="T229">
        <f t="shared" si="388"/>
        <v>26018.621036738801</v>
      </c>
      <c r="U229">
        <f t="shared" si="389"/>
        <v>5338.9531957725212</v>
      </c>
      <c r="V229" s="4">
        <v>607766</v>
      </c>
      <c r="W229">
        <f t="shared" si="390"/>
        <v>7748</v>
      </c>
      <c r="X229">
        <f t="shared" si="391"/>
        <v>-766</v>
      </c>
      <c r="Y229" s="20">
        <f t="shared" si="392"/>
        <v>152935.58127830899</v>
      </c>
      <c r="Z229" s="4">
        <v>476989</v>
      </c>
      <c r="AA229">
        <f t="shared" si="393"/>
        <v>6956</v>
      </c>
      <c r="AB229" s="17">
        <f t="shared" si="394"/>
        <v>0.78482343533530996</v>
      </c>
      <c r="AC229" s="16">
        <f t="shared" si="395"/>
        <v>-862</v>
      </c>
      <c r="AD229">
        <f t="shared" si="396"/>
        <v>130777</v>
      </c>
      <c r="AE229">
        <f t="shared" si="397"/>
        <v>792</v>
      </c>
      <c r="AF229" s="17">
        <f t="shared" si="398"/>
        <v>0.21517656466469004</v>
      </c>
      <c r="AG229" s="16">
        <f t="shared" si="399"/>
        <v>96</v>
      </c>
      <c r="AH229" s="20">
        <f t="shared" si="400"/>
        <v>0.10221992772328342</v>
      </c>
      <c r="AI229" s="20">
        <f t="shared" si="401"/>
        <v>32908.152994464013</v>
      </c>
      <c r="AJ229" s="4">
        <v>20078</v>
      </c>
      <c r="AK229">
        <f t="shared" si="402"/>
        <v>126</v>
      </c>
      <c r="AL229">
        <f t="shared" si="403"/>
        <v>6.3151563753007789E-3</v>
      </c>
      <c r="AM229" s="20">
        <f t="shared" si="404"/>
        <v>5052.3402113739303</v>
      </c>
      <c r="AN229" s="20">
        <f t="shared" si="405"/>
        <v>0.15781241403161278</v>
      </c>
      <c r="AO229" s="4">
        <v>469</v>
      </c>
      <c r="AP229">
        <f t="shared" si="377"/>
        <v>-14</v>
      </c>
      <c r="AQ229">
        <f t="shared" si="406"/>
        <v>-2.8985507246376829E-2</v>
      </c>
      <c r="AR229" s="20">
        <f t="shared" si="407"/>
        <v>118.01711122294917</v>
      </c>
      <c r="AS229" s="4">
        <v>550</v>
      </c>
      <c r="AT229">
        <f t="shared" si="408"/>
        <v>-11</v>
      </c>
      <c r="AU229">
        <f t="shared" si="409"/>
        <v>-1.9607843137254943E-2</v>
      </c>
      <c r="AV229" s="20">
        <f t="shared" si="410"/>
        <v>138.39959738298941</v>
      </c>
      <c r="AW229" s="30">
        <f t="shared" si="411"/>
        <v>4.3229817570169856E-3</v>
      </c>
      <c r="AX229" s="4">
        <v>120</v>
      </c>
      <c r="AY229">
        <f t="shared" si="412"/>
        <v>3</v>
      </c>
      <c r="AZ229">
        <f t="shared" si="413"/>
        <v>2.564102564102555E-2</v>
      </c>
      <c r="BA229" s="20">
        <f t="shared" si="414"/>
        <v>30.196275792652237</v>
      </c>
      <c r="BB229" s="30">
        <f t="shared" si="415"/>
        <v>9.4319601971279681E-4</v>
      </c>
      <c r="BC229" s="16">
        <f>+Pagina_Inicial[[#This Row],[Aislamiento Domiciliario]]+Pagina_Inicial[[#This Row],[Aislamiento en Hoteles]]+Pagina_Inicial[[#This Row],[Hospitalizados en Sala]]+Pagina_Inicial[[#This Row],[Hospitalizados en UCI]]</f>
        <v>21217</v>
      </c>
      <c r="BD229" s="16">
        <f t="shared" si="416"/>
        <v>104</v>
      </c>
      <c r="BE229" s="30">
        <f t="shared" si="417"/>
        <v>4.9258750532847895E-3</v>
      </c>
      <c r="BF229" s="20">
        <f t="shared" si="418"/>
        <v>5338.9531957725212</v>
      </c>
      <c r="BG229" s="20">
        <f t="shared" si="419"/>
        <v>0.16676491625205342</v>
      </c>
      <c r="BH229" s="26">
        <v>20827</v>
      </c>
      <c r="BI229">
        <f t="shared" si="420"/>
        <v>189</v>
      </c>
      <c r="BJ229" s="4">
        <v>51763</v>
      </c>
      <c r="BK229">
        <f t="shared" si="421"/>
        <v>291</v>
      </c>
      <c r="BL229" s="4">
        <v>37503</v>
      </c>
      <c r="BM229">
        <f t="shared" si="422"/>
        <v>219</v>
      </c>
      <c r="BN229" s="4">
        <v>14218</v>
      </c>
      <c r="BO229">
        <f t="shared" si="423"/>
        <v>75</v>
      </c>
      <c r="BP229" s="4">
        <v>2916</v>
      </c>
      <c r="BQ229">
        <f t="shared" si="424"/>
        <v>18</v>
      </c>
      <c r="BR229" s="8">
        <v>21</v>
      </c>
      <c r="BS229" s="15">
        <f t="shared" si="425"/>
        <v>0</v>
      </c>
      <c r="BT229" s="8">
        <v>131</v>
      </c>
      <c r="BU229" s="15">
        <f t="shared" si="426"/>
        <v>1</v>
      </c>
      <c r="BV229" s="8">
        <v>543</v>
      </c>
      <c r="BW229" s="15">
        <f t="shared" si="427"/>
        <v>3</v>
      </c>
      <c r="BX229" s="8">
        <v>1257</v>
      </c>
      <c r="BY229" s="15">
        <f t="shared" si="428"/>
        <v>8</v>
      </c>
      <c r="BZ229" s="13">
        <v>660</v>
      </c>
      <c r="CA229" s="16">
        <f t="shared" si="429"/>
        <v>3</v>
      </c>
    </row>
    <row r="230" spans="1:79">
      <c r="A230" s="1">
        <v>44127</v>
      </c>
      <c r="B230">
        <v>44127</v>
      </c>
      <c r="C230" s="4">
        <v>127866</v>
      </c>
      <c r="D230">
        <f t="shared" si="378"/>
        <v>639</v>
      </c>
      <c r="E230" s="4">
        <v>2622</v>
      </c>
      <c r="F230">
        <f t="shared" si="430"/>
        <v>10</v>
      </c>
      <c r="G230" s="4">
        <v>103985</v>
      </c>
      <c r="H230">
        <f t="shared" si="379"/>
        <v>587</v>
      </c>
      <c r="I230">
        <f t="shared" si="376"/>
        <v>21259</v>
      </c>
      <c r="J230">
        <f t="shared" si="375"/>
        <v>42</v>
      </c>
      <c r="K230">
        <f t="shared" si="380"/>
        <v>2.0505842053399653E-2</v>
      </c>
      <c r="L230">
        <f t="shared" si="381"/>
        <v>0.81323416701859763</v>
      </c>
      <c r="M230">
        <f t="shared" si="382"/>
        <v>0.16625999092800275</v>
      </c>
      <c r="N230">
        <f t="shared" si="383"/>
        <v>4.9974191731969406E-3</v>
      </c>
      <c r="O230">
        <f t="shared" si="431"/>
        <v>3.8138825324180014E-3</v>
      </c>
      <c r="P230">
        <f t="shared" si="384"/>
        <v>5.6450449584074629E-3</v>
      </c>
      <c r="Q230">
        <f t="shared" si="385"/>
        <v>1.975633849193283E-3</v>
      </c>
      <c r="R230">
        <f t="shared" si="386"/>
        <v>32175.641670860594</v>
      </c>
      <c r="S230">
        <f t="shared" si="387"/>
        <v>659.78862606945142</v>
      </c>
      <c r="T230">
        <f t="shared" si="388"/>
        <v>26166.331152491191</v>
      </c>
      <c r="U230">
        <f t="shared" si="389"/>
        <v>5349.5218922999493</v>
      </c>
      <c r="V230" s="4">
        <v>614675</v>
      </c>
      <c r="W230">
        <f t="shared" si="390"/>
        <v>6909</v>
      </c>
      <c r="X230">
        <f t="shared" si="391"/>
        <v>-839</v>
      </c>
      <c r="Y230" s="20">
        <f t="shared" si="392"/>
        <v>154674.13185707096</v>
      </c>
      <c r="Z230" s="4">
        <v>483259</v>
      </c>
      <c r="AA230">
        <f t="shared" si="393"/>
        <v>6270</v>
      </c>
      <c r="AB230" s="17">
        <f t="shared" si="394"/>
        <v>0.78620246471712696</v>
      </c>
      <c r="AC230" s="16">
        <f t="shared" si="395"/>
        <v>-686</v>
      </c>
      <c r="AD230">
        <f t="shared" si="396"/>
        <v>131416</v>
      </c>
      <c r="AE230">
        <f t="shared" si="397"/>
        <v>639</v>
      </c>
      <c r="AF230" s="17">
        <f t="shared" si="398"/>
        <v>0.21379753528287307</v>
      </c>
      <c r="AG230" s="16">
        <f t="shared" si="399"/>
        <v>-153</v>
      </c>
      <c r="AH230" s="20">
        <f t="shared" si="400"/>
        <v>9.2488059053408594E-2</v>
      </c>
      <c r="AI230" s="20">
        <f t="shared" si="401"/>
        <v>33068.948163059889</v>
      </c>
      <c r="AJ230" s="4">
        <v>20138</v>
      </c>
      <c r="AK230">
        <f t="shared" si="402"/>
        <v>60</v>
      </c>
      <c r="AL230">
        <f t="shared" si="403"/>
        <v>2.9883454527344089E-3</v>
      </c>
      <c r="AM230" s="20">
        <f t="shared" si="404"/>
        <v>5067.4383492702564</v>
      </c>
      <c r="AN230" s="20">
        <f t="shared" si="405"/>
        <v>0.1574930004848826</v>
      </c>
      <c r="AO230" s="4">
        <v>469</v>
      </c>
      <c r="AP230">
        <f t="shared" si="377"/>
        <v>0</v>
      </c>
      <c r="AQ230">
        <f t="shared" si="406"/>
        <v>0</v>
      </c>
      <c r="AR230" s="20">
        <f t="shared" si="407"/>
        <v>118.01711122294917</v>
      </c>
      <c r="AS230" s="4">
        <v>530</v>
      </c>
      <c r="AT230">
        <f t="shared" si="408"/>
        <v>-20</v>
      </c>
      <c r="AU230">
        <f t="shared" si="409"/>
        <v>-3.6363636363636376E-2</v>
      </c>
      <c r="AV230" s="20">
        <f t="shared" si="410"/>
        <v>133.36688475088073</v>
      </c>
      <c r="AW230" s="30">
        <f t="shared" si="411"/>
        <v>4.144964259459121E-3</v>
      </c>
      <c r="AX230" s="4">
        <v>122</v>
      </c>
      <c r="AY230">
        <f t="shared" si="412"/>
        <v>2</v>
      </c>
      <c r="AZ230">
        <f t="shared" si="413"/>
        <v>1.6666666666666607E-2</v>
      </c>
      <c r="BA230" s="20">
        <f t="shared" si="414"/>
        <v>30.699547055863107</v>
      </c>
      <c r="BB230" s="30">
        <f t="shared" si="415"/>
        <v>9.5412384840379771E-4</v>
      </c>
      <c r="BC230" s="16">
        <f>+Pagina_Inicial[[#This Row],[Aislamiento Domiciliario]]+Pagina_Inicial[[#This Row],[Aislamiento en Hoteles]]+Pagina_Inicial[[#This Row],[Hospitalizados en Sala]]+Pagina_Inicial[[#This Row],[Hospitalizados en UCI]]</f>
        <v>21259</v>
      </c>
      <c r="BD230" s="16">
        <f t="shared" si="416"/>
        <v>42</v>
      </c>
      <c r="BE230" s="30">
        <f t="shared" si="417"/>
        <v>1.9795447047179504E-3</v>
      </c>
      <c r="BF230" s="20">
        <f t="shared" si="418"/>
        <v>5349.5218922999493</v>
      </c>
      <c r="BG230" s="20">
        <f t="shared" si="419"/>
        <v>0.16625999092800275</v>
      </c>
      <c r="BH230" s="26">
        <v>20967</v>
      </c>
      <c r="BI230">
        <f t="shared" si="420"/>
        <v>140</v>
      </c>
      <c r="BJ230" s="4">
        <v>51997</v>
      </c>
      <c r="BK230">
        <f t="shared" si="421"/>
        <v>234</v>
      </c>
      <c r="BL230" s="4">
        <v>37684</v>
      </c>
      <c r="BM230">
        <f t="shared" si="422"/>
        <v>181</v>
      </c>
      <c r="BN230" s="4">
        <v>14283</v>
      </c>
      <c r="BO230">
        <f t="shared" si="423"/>
        <v>65</v>
      </c>
      <c r="BP230" s="4">
        <v>2935</v>
      </c>
      <c r="BQ230">
        <f t="shared" si="424"/>
        <v>19</v>
      </c>
      <c r="BR230" s="8">
        <v>21</v>
      </c>
      <c r="BS230" s="15">
        <f t="shared" si="425"/>
        <v>0</v>
      </c>
      <c r="BT230" s="8">
        <v>132</v>
      </c>
      <c r="BU230" s="15">
        <f t="shared" si="426"/>
        <v>1</v>
      </c>
      <c r="BV230" s="8">
        <v>544</v>
      </c>
      <c r="BW230" s="15">
        <f t="shared" si="427"/>
        <v>1</v>
      </c>
      <c r="BX230" s="8">
        <v>1263</v>
      </c>
      <c r="BY230" s="15">
        <f t="shared" si="428"/>
        <v>6</v>
      </c>
      <c r="BZ230" s="13">
        <v>662</v>
      </c>
      <c r="CA230" s="16">
        <f t="shared" si="429"/>
        <v>2</v>
      </c>
    </row>
    <row r="231" spans="1:79">
      <c r="A231" s="1">
        <v>44128</v>
      </c>
      <c r="B231">
        <v>44128</v>
      </c>
      <c r="C231" s="4">
        <v>128515</v>
      </c>
      <c r="D231">
        <f t="shared" si="378"/>
        <v>649</v>
      </c>
      <c r="E231" s="4">
        <v>2628</v>
      </c>
      <c r="F231">
        <f t="shared" si="430"/>
        <v>6</v>
      </c>
      <c r="G231" s="4">
        <v>104562</v>
      </c>
      <c r="H231">
        <f t="shared" si="379"/>
        <v>577</v>
      </c>
      <c r="I231">
        <f t="shared" si="376"/>
        <v>21325</v>
      </c>
      <c r="J231">
        <f t="shared" si="375"/>
        <v>66</v>
      </c>
      <c r="K231">
        <f t="shared" si="380"/>
        <v>2.0448974827841106E-2</v>
      </c>
      <c r="L231">
        <f t="shared" si="381"/>
        <v>0.81361708749951367</v>
      </c>
      <c r="M231">
        <f t="shared" si="382"/>
        <v>0.16593393767264522</v>
      </c>
      <c r="N231">
        <f t="shared" si="383"/>
        <v>5.0499941641053573E-3</v>
      </c>
      <c r="O231">
        <f t="shared" si="431"/>
        <v>2.2831050228310501E-3</v>
      </c>
      <c r="P231">
        <f t="shared" si="384"/>
        <v>5.5182571106137989E-3</v>
      </c>
      <c r="Q231">
        <f t="shared" si="385"/>
        <v>3.0949589683470107E-3</v>
      </c>
      <c r="R231">
        <f t="shared" si="386"/>
        <v>32338.953195772519</v>
      </c>
      <c r="S231">
        <f t="shared" si="387"/>
        <v>661.29843985908406</v>
      </c>
      <c r="T231">
        <f t="shared" si="388"/>
        <v>26311.524911927529</v>
      </c>
      <c r="U231">
        <f t="shared" si="389"/>
        <v>5366.1298439859083</v>
      </c>
      <c r="V231" s="4">
        <v>621118</v>
      </c>
      <c r="W231">
        <f t="shared" si="390"/>
        <v>6443</v>
      </c>
      <c r="X231">
        <f t="shared" si="391"/>
        <v>-466</v>
      </c>
      <c r="Y231" s="20">
        <f t="shared" si="392"/>
        <v>156295.42023150477</v>
      </c>
      <c r="Z231" s="4">
        <v>489053</v>
      </c>
      <c r="AA231">
        <f t="shared" si="393"/>
        <v>5794</v>
      </c>
      <c r="AB231" s="17">
        <f t="shared" si="394"/>
        <v>0.78737534574750689</v>
      </c>
      <c r="AC231" s="16">
        <f t="shared" si="395"/>
        <v>-476</v>
      </c>
      <c r="AD231">
        <f t="shared" si="396"/>
        <v>132065</v>
      </c>
      <c r="AE231">
        <f t="shared" si="397"/>
        <v>649</v>
      </c>
      <c r="AF231" s="17">
        <f t="shared" si="398"/>
        <v>0.21262465425249308</v>
      </c>
      <c r="AG231" s="16">
        <f t="shared" si="399"/>
        <v>10</v>
      </c>
      <c r="AH231" s="20">
        <f t="shared" si="400"/>
        <v>0.10072947384758653</v>
      </c>
      <c r="AI231" s="20">
        <f t="shared" si="401"/>
        <v>33232.259687971818</v>
      </c>
      <c r="AJ231" s="4">
        <v>20164</v>
      </c>
      <c r="AK231">
        <f t="shared" si="402"/>
        <v>26</v>
      </c>
      <c r="AL231">
        <f t="shared" si="403"/>
        <v>1.2910914688648578E-3</v>
      </c>
      <c r="AM231" s="20">
        <f t="shared" si="404"/>
        <v>5073.9808756919974</v>
      </c>
      <c r="AN231" s="20">
        <f t="shared" si="405"/>
        <v>0.15689997276582501</v>
      </c>
      <c r="AO231" s="4">
        <v>464</v>
      </c>
      <c r="AP231">
        <f t="shared" si="377"/>
        <v>-5</v>
      </c>
      <c r="AQ231">
        <f t="shared" si="406"/>
        <v>-1.0660980810234588E-2</v>
      </c>
      <c r="AR231" s="20">
        <f t="shared" si="407"/>
        <v>116.75893306492199</v>
      </c>
      <c r="AS231" s="4">
        <v>569</v>
      </c>
      <c r="AT231">
        <f t="shared" si="408"/>
        <v>39</v>
      </c>
      <c r="AU231">
        <f t="shared" si="409"/>
        <v>7.3584905660377453E-2</v>
      </c>
      <c r="AV231" s="20">
        <f t="shared" si="410"/>
        <v>143.18067438349269</v>
      </c>
      <c r="AW231" s="30">
        <f t="shared" si="411"/>
        <v>4.4274987355561604E-3</v>
      </c>
      <c r="AX231" s="4">
        <v>128</v>
      </c>
      <c r="AY231">
        <f t="shared" si="412"/>
        <v>6</v>
      </c>
      <c r="AZ231">
        <f t="shared" si="413"/>
        <v>4.9180327868852514E-2</v>
      </c>
      <c r="BA231" s="20">
        <f t="shared" si="414"/>
        <v>32.209360845495723</v>
      </c>
      <c r="BB231" s="30">
        <f t="shared" si="415"/>
        <v>9.9599268567871456E-4</v>
      </c>
      <c r="BC231" s="16">
        <f>+Pagina_Inicial[[#This Row],[Aislamiento Domiciliario]]+Pagina_Inicial[[#This Row],[Aislamiento en Hoteles]]+Pagina_Inicial[[#This Row],[Hospitalizados en Sala]]+Pagina_Inicial[[#This Row],[Hospitalizados en UCI]]</f>
        <v>21325</v>
      </c>
      <c r="BD231" s="16">
        <f t="shared" si="416"/>
        <v>66</v>
      </c>
      <c r="BE231" s="30">
        <f t="shared" si="417"/>
        <v>3.1045674773038101E-3</v>
      </c>
      <c r="BF231" s="20">
        <f t="shared" si="418"/>
        <v>5366.1298439859083</v>
      </c>
      <c r="BG231" s="20">
        <f t="shared" si="419"/>
        <v>0.16593393767264522</v>
      </c>
      <c r="BH231" s="26">
        <v>21127</v>
      </c>
      <c r="BI231">
        <f t="shared" si="420"/>
        <v>160</v>
      </c>
      <c r="BJ231" s="4">
        <v>52235</v>
      </c>
      <c r="BK231">
        <f t="shared" si="421"/>
        <v>238</v>
      </c>
      <c r="BL231" s="4">
        <v>37858</v>
      </c>
      <c r="BM231">
        <f t="shared" si="422"/>
        <v>174</v>
      </c>
      <c r="BN231" s="4">
        <v>14349</v>
      </c>
      <c r="BO231">
        <f t="shared" si="423"/>
        <v>66</v>
      </c>
      <c r="BP231" s="4">
        <v>2946</v>
      </c>
      <c r="BQ231">
        <f t="shared" si="424"/>
        <v>11</v>
      </c>
      <c r="BR231" s="8">
        <v>21</v>
      </c>
      <c r="BS231" s="15">
        <f t="shared" si="425"/>
        <v>0</v>
      </c>
      <c r="BT231" s="8">
        <v>132</v>
      </c>
      <c r="BU231" s="15">
        <f t="shared" si="426"/>
        <v>0</v>
      </c>
      <c r="BV231" s="8">
        <v>545</v>
      </c>
      <c r="BW231" s="15">
        <f t="shared" si="427"/>
        <v>1</v>
      </c>
      <c r="BX231" s="8">
        <v>1268</v>
      </c>
      <c r="BY231" s="15">
        <f t="shared" si="428"/>
        <v>5</v>
      </c>
      <c r="BZ231" s="13">
        <v>662</v>
      </c>
      <c r="CA231" s="16">
        <f t="shared" si="429"/>
        <v>0</v>
      </c>
    </row>
    <row r="232" spans="1:79">
      <c r="A232" s="1">
        <v>44129</v>
      </c>
      <c r="B232">
        <v>44129</v>
      </c>
      <c r="C232" s="4">
        <v>129200</v>
      </c>
      <c r="D232">
        <f t="shared" si="378"/>
        <v>685</v>
      </c>
      <c r="E232" s="4">
        <v>2633</v>
      </c>
      <c r="F232">
        <f t="shared" si="430"/>
        <v>5</v>
      </c>
      <c r="G232" s="4">
        <v>105231</v>
      </c>
      <c r="H232">
        <f t="shared" si="379"/>
        <v>669</v>
      </c>
      <c r="I232">
        <f t="shared" si="376"/>
        <v>21336</v>
      </c>
      <c r="J232">
        <f t="shared" si="375"/>
        <v>11</v>
      </c>
      <c r="K232">
        <f t="shared" si="380"/>
        <v>2.0379256965944271E-2</v>
      </c>
      <c r="L232">
        <f t="shared" si="381"/>
        <v>0.8144814241486068</v>
      </c>
      <c r="M232">
        <f t="shared" si="382"/>
        <v>0.16513931888544892</v>
      </c>
      <c r="N232">
        <f t="shared" si="383"/>
        <v>5.301857585139319E-3</v>
      </c>
      <c r="O232">
        <f t="shared" si="431"/>
        <v>1.8989745537409798E-3</v>
      </c>
      <c r="P232">
        <f t="shared" si="384"/>
        <v>6.3574421985916696E-3</v>
      </c>
      <c r="Q232">
        <f t="shared" si="385"/>
        <v>5.1556055493063365E-4</v>
      </c>
      <c r="R232">
        <f t="shared" si="386"/>
        <v>32511.323603422243</v>
      </c>
      <c r="S232">
        <f t="shared" si="387"/>
        <v>662.55661801711119</v>
      </c>
      <c r="T232">
        <f t="shared" si="388"/>
        <v>26479.869149471564</v>
      </c>
      <c r="U232">
        <f t="shared" si="389"/>
        <v>5368.8978359335679</v>
      </c>
      <c r="V232" s="4">
        <v>627775</v>
      </c>
      <c r="W232">
        <f t="shared" si="390"/>
        <v>6657</v>
      </c>
      <c r="X232">
        <f t="shared" si="391"/>
        <v>214</v>
      </c>
      <c r="Y232" s="20">
        <f t="shared" si="392"/>
        <v>157970.55863110215</v>
      </c>
      <c r="Z232" s="4">
        <v>495025</v>
      </c>
      <c r="AA232">
        <f t="shared" si="393"/>
        <v>5972</v>
      </c>
      <c r="AB232" s="17">
        <f t="shared" si="394"/>
        <v>0.78853888734020949</v>
      </c>
      <c r="AC232" s="16">
        <f t="shared" si="395"/>
        <v>178</v>
      </c>
      <c r="AD232">
        <f t="shared" si="396"/>
        <v>132750</v>
      </c>
      <c r="AE232">
        <f t="shared" si="397"/>
        <v>685</v>
      </c>
      <c r="AF232" s="17">
        <f t="shared" si="398"/>
        <v>0.21146111265979053</v>
      </c>
      <c r="AG232" s="16">
        <f t="shared" si="399"/>
        <v>36</v>
      </c>
      <c r="AH232" s="20">
        <f t="shared" si="400"/>
        <v>0.10289920384557609</v>
      </c>
      <c r="AI232" s="20">
        <f t="shared" si="401"/>
        <v>33404.630095621542</v>
      </c>
      <c r="AJ232" s="4">
        <v>20149</v>
      </c>
      <c r="AK232">
        <f t="shared" si="402"/>
        <v>-15</v>
      </c>
      <c r="AL232">
        <f t="shared" si="403"/>
        <v>-7.4390001983737353E-4</v>
      </c>
      <c r="AM232" s="20">
        <f t="shared" si="404"/>
        <v>5070.2063412179159</v>
      </c>
      <c r="AN232" s="20">
        <f t="shared" si="405"/>
        <v>0.15595201238390094</v>
      </c>
      <c r="AO232" s="4">
        <v>476</v>
      </c>
      <c r="AP232">
        <f t="shared" si="377"/>
        <v>12</v>
      </c>
      <c r="AQ232">
        <f t="shared" si="406"/>
        <v>2.5862068965517349E-2</v>
      </c>
      <c r="AR232" s="20">
        <f t="shared" si="407"/>
        <v>119.77856064418721</v>
      </c>
      <c r="AS232" s="4">
        <v>584</v>
      </c>
      <c r="AT232">
        <f t="shared" si="408"/>
        <v>15</v>
      </c>
      <c r="AU232">
        <f t="shared" si="409"/>
        <v>2.6362038664323295E-2</v>
      </c>
      <c r="AV232" s="20">
        <f t="shared" si="410"/>
        <v>146.95520885757423</v>
      </c>
      <c r="AW232" s="30">
        <f t="shared" si="411"/>
        <v>4.5201238390092883E-3</v>
      </c>
      <c r="AX232" s="4">
        <v>128</v>
      </c>
      <c r="AY232">
        <f t="shared" si="412"/>
        <v>0</v>
      </c>
      <c r="AZ232">
        <f t="shared" si="413"/>
        <v>0</v>
      </c>
      <c r="BA232" s="20">
        <f t="shared" si="414"/>
        <v>32.209360845495723</v>
      </c>
      <c r="BB232" s="30">
        <f t="shared" si="415"/>
        <v>9.9071207430340559E-4</v>
      </c>
      <c r="BC232" s="16">
        <f>+Pagina_Inicial[[#This Row],[Aislamiento Domiciliario]]+Pagina_Inicial[[#This Row],[Aislamiento en Hoteles]]+Pagina_Inicial[[#This Row],[Hospitalizados en Sala]]+Pagina_Inicial[[#This Row],[Hospitalizados en UCI]]</f>
        <v>21337</v>
      </c>
      <c r="BD232" s="16">
        <f t="shared" si="416"/>
        <v>12</v>
      </c>
      <c r="BE232" s="30">
        <f t="shared" si="417"/>
        <v>5.6271981242672631E-4</v>
      </c>
      <c r="BF232" s="20">
        <f t="shared" si="418"/>
        <v>5369.1494715651734</v>
      </c>
      <c r="BG232" s="20">
        <f t="shared" si="419"/>
        <v>0.16514705882352942</v>
      </c>
      <c r="BH232" s="26">
        <v>21309</v>
      </c>
      <c r="BI232">
        <f t="shared" si="420"/>
        <v>182</v>
      </c>
      <c r="BJ232" s="4">
        <v>52481</v>
      </c>
      <c r="BK232">
        <f t="shared" si="421"/>
        <v>246</v>
      </c>
      <c r="BL232" s="4">
        <v>38027</v>
      </c>
      <c r="BM232">
        <f t="shared" si="422"/>
        <v>169</v>
      </c>
      <c r="BN232" s="4">
        <v>14423</v>
      </c>
      <c r="BO232">
        <f t="shared" si="423"/>
        <v>74</v>
      </c>
      <c r="BP232" s="4">
        <v>2960</v>
      </c>
      <c r="BQ232">
        <f t="shared" si="424"/>
        <v>14</v>
      </c>
      <c r="BR232" s="8">
        <v>21</v>
      </c>
      <c r="BS232" s="15">
        <f t="shared" si="425"/>
        <v>0</v>
      </c>
      <c r="BT232" s="8">
        <v>132</v>
      </c>
      <c r="BU232" s="15">
        <f t="shared" si="426"/>
        <v>0</v>
      </c>
      <c r="BV232" s="8">
        <v>546</v>
      </c>
      <c r="BW232" s="15">
        <f t="shared" si="427"/>
        <v>1</v>
      </c>
      <c r="BX232" s="8">
        <v>1269</v>
      </c>
      <c r="BY232" s="15">
        <f t="shared" si="428"/>
        <v>1</v>
      </c>
      <c r="BZ232" s="13">
        <v>665</v>
      </c>
      <c r="CA232" s="16">
        <f t="shared" si="429"/>
        <v>3</v>
      </c>
    </row>
    <row r="233" spans="1:79">
      <c r="A233" s="1">
        <v>44130</v>
      </c>
      <c r="B233">
        <v>44130</v>
      </c>
      <c r="C233" s="4">
        <v>129751</v>
      </c>
      <c r="D233">
        <f t="shared" si="378"/>
        <v>551</v>
      </c>
      <c r="E233" s="4">
        <v>2638</v>
      </c>
      <c r="F233">
        <f t="shared" si="430"/>
        <v>5</v>
      </c>
      <c r="G233" s="4">
        <v>105710</v>
      </c>
      <c r="H233">
        <f t="shared" si="379"/>
        <v>479</v>
      </c>
      <c r="I233">
        <f t="shared" si="376"/>
        <v>21403</v>
      </c>
      <c r="J233">
        <f t="shared" si="375"/>
        <v>67</v>
      </c>
      <c r="K233">
        <f t="shared" si="380"/>
        <v>2.0331249855492443E-2</v>
      </c>
      <c r="L233">
        <f t="shared" si="381"/>
        <v>0.8147143374617537</v>
      </c>
      <c r="M233">
        <f t="shared" si="382"/>
        <v>0.1649544126827539</v>
      </c>
      <c r="N233">
        <f t="shared" si="383"/>
        <v>4.2465954019622202E-3</v>
      </c>
      <c r="O233">
        <f t="shared" si="431"/>
        <v>1.8953752843062926E-3</v>
      </c>
      <c r="P233">
        <f t="shared" si="384"/>
        <v>4.5312647810046352E-3</v>
      </c>
      <c r="Q233">
        <f t="shared" si="385"/>
        <v>3.1304022800541982E-3</v>
      </c>
      <c r="R233">
        <f t="shared" si="386"/>
        <v>32649.974836436839</v>
      </c>
      <c r="S233">
        <f t="shared" si="387"/>
        <v>663.81479617513833</v>
      </c>
      <c r="T233">
        <f t="shared" si="388"/>
        <v>26600.402617010568</v>
      </c>
      <c r="U233">
        <f t="shared" si="389"/>
        <v>5385.7574232511324</v>
      </c>
      <c r="V233" s="4">
        <v>631430</v>
      </c>
      <c r="W233">
        <f t="shared" si="390"/>
        <v>3655</v>
      </c>
      <c r="X233">
        <f t="shared" si="391"/>
        <v>-3002</v>
      </c>
      <c r="Y233" s="20">
        <f t="shared" si="392"/>
        <v>158890.28686462002</v>
      </c>
      <c r="Z233" s="4">
        <v>498129</v>
      </c>
      <c r="AA233">
        <f t="shared" si="393"/>
        <v>3104</v>
      </c>
      <c r="AB233" s="17">
        <f t="shared" si="394"/>
        <v>0.78889029662828813</v>
      </c>
      <c r="AC233" s="16">
        <f t="shared" si="395"/>
        <v>-2868</v>
      </c>
      <c r="AD233">
        <f t="shared" si="396"/>
        <v>133301</v>
      </c>
      <c r="AE233">
        <f t="shared" si="397"/>
        <v>551</v>
      </c>
      <c r="AF233" s="17">
        <f t="shared" si="398"/>
        <v>0.21110970337171184</v>
      </c>
      <c r="AG233" s="16">
        <f t="shared" si="399"/>
        <v>-134</v>
      </c>
      <c r="AH233" s="20">
        <f t="shared" si="400"/>
        <v>0.15075239398084817</v>
      </c>
      <c r="AI233" s="20">
        <f t="shared" si="401"/>
        <v>33543.281328636134</v>
      </c>
      <c r="AJ233" s="4">
        <v>20237</v>
      </c>
      <c r="AK233">
        <f t="shared" si="402"/>
        <v>88</v>
      </c>
      <c r="AL233">
        <f t="shared" si="403"/>
        <v>4.3674624050822342E-3</v>
      </c>
      <c r="AM233" s="20">
        <f t="shared" si="404"/>
        <v>5092.3502767991949</v>
      </c>
      <c r="AN233" s="20">
        <f t="shared" si="405"/>
        <v>0.15596796941834745</v>
      </c>
      <c r="AO233" s="4">
        <v>482</v>
      </c>
      <c r="AP233">
        <f t="shared" si="377"/>
        <v>6</v>
      </c>
      <c r="AQ233">
        <f t="shared" si="406"/>
        <v>1.2605042016806678E-2</v>
      </c>
      <c r="AR233" s="20">
        <f t="shared" si="407"/>
        <v>121.28837443381983</v>
      </c>
      <c r="AS233" s="4">
        <v>559</v>
      </c>
      <c r="AT233">
        <f t="shared" si="408"/>
        <v>-25</v>
      </c>
      <c r="AU233">
        <f t="shared" si="409"/>
        <v>-4.2808219178082196E-2</v>
      </c>
      <c r="AV233" s="20">
        <f t="shared" si="410"/>
        <v>140.66431806743833</v>
      </c>
      <c r="AW233" s="30">
        <f t="shared" si="411"/>
        <v>4.3082519595224701E-3</v>
      </c>
      <c r="AX233" s="4">
        <v>125</v>
      </c>
      <c r="AY233">
        <f t="shared" si="412"/>
        <v>-3</v>
      </c>
      <c r="AZ233">
        <f t="shared" si="413"/>
        <v>-2.34375E-2</v>
      </c>
      <c r="BA233" s="20">
        <f t="shared" si="414"/>
        <v>31.454453950679415</v>
      </c>
      <c r="BB233" s="30">
        <f t="shared" si="415"/>
        <v>9.6338371187890657E-4</v>
      </c>
      <c r="BC233" s="16">
        <f>+Pagina_Inicial[[#This Row],[Aislamiento Domiciliario]]+Pagina_Inicial[[#This Row],[Aislamiento en Hoteles]]+Pagina_Inicial[[#This Row],[Hospitalizados en Sala]]+Pagina_Inicial[[#This Row],[Hospitalizados en UCI]]</f>
        <v>21403</v>
      </c>
      <c r="BD233" s="16">
        <f t="shared" si="416"/>
        <v>66</v>
      </c>
      <c r="BE233" s="30">
        <f t="shared" si="417"/>
        <v>3.093218353095617E-3</v>
      </c>
      <c r="BF233" s="20">
        <f t="shared" si="418"/>
        <v>5385.7574232511324</v>
      </c>
      <c r="BG233" s="20">
        <f t="shared" si="419"/>
        <v>0.1649544126827539</v>
      </c>
      <c r="BH233" s="26">
        <v>21336</v>
      </c>
      <c r="BI233">
        <f t="shared" si="420"/>
        <v>27</v>
      </c>
      <c r="BJ233" s="4">
        <v>52797</v>
      </c>
      <c r="BK233">
        <f t="shared" si="421"/>
        <v>316</v>
      </c>
      <c r="BL233" s="4">
        <v>38156</v>
      </c>
      <c r="BM233">
        <f t="shared" si="422"/>
        <v>129</v>
      </c>
      <c r="BN233" s="4">
        <v>14490</v>
      </c>
      <c r="BO233">
        <f t="shared" si="423"/>
        <v>67</v>
      </c>
      <c r="BP233" s="4">
        <v>2972</v>
      </c>
      <c r="BQ233">
        <f t="shared" si="424"/>
        <v>12</v>
      </c>
      <c r="BR233" s="8">
        <v>21</v>
      </c>
      <c r="BS233" s="15">
        <f t="shared" si="425"/>
        <v>0</v>
      </c>
      <c r="BT233" s="8">
        <v>132</v>
      </c>
      <c r="BU233" s="15">
        <f t="shared" si="426"/>
        <v>0</v>
      </c>
      <c r="BV233" s="8">
        <v>546</v>
      </c>
      <c r="BW233" s="15">
        <f t="shared" si="427"/>
        <v>0</v>
      </c>
      <c r="BX233" s="8">
        <v>1272</v>
      </c>
      <c r="BY233" s="15">
        <f t="shared" si="428"/>
        <v>3</v>
      </c>
      <c r="BZ233" s="13">
        <v>667</v>
      </c>
      <c r="CA233" s="16">
        <f t="shared" si="429"/>
        <v>2</v>
      </c>
    </row>
    <row r="234" spans="1:79">
      <c r="A234" s="1">
        <v>44131</v>
      </c>
      <c r="B234">
        <v>44131</v>
      </c>
      <c r="C234" s="4">
        <v>130422</v>
      </c>
      <c r="D234">
        <f t="shared" si="378"/>
        <v>671</v>
      </c>
      <c r="E234" s="4">
        <v>2650</v>
      </c>
      <c r="F234">
        <f t="shared" si="430"/>
        <v>12</v>
      </c>
      <c r="G234" s="4">
        <v>106440</v>
      </c>
      <c r="H234">
        <f t="shared" si="379"/>
        <v>730</v>
      </c>
      <c r="I234">
        <f t="shared" si="376"/>
        <v>21332</v>
      </c>
      <c r="J234">
        <f t="shared" si="375"/>
        <v>-71</v>
      </c>
      <c r="K234">
        <f t="shared" si="380"/>
        <v>2.0318657895140389E-2</v>
      </c>
      <c r="L234">
        <f t="shared" si="381"/>
        <v>0.81611997975801631</v>
      </c>
      <c r="M234">
        <f t="shared" si="382"/>
        <v>0.16356136234684332</v>
      </c>
      <c r="N234">
        <f t="shared" si="383"/>
        <v>5.1448375274110196E-3</v>
      </c>
      <c r="O234">
        <f t="shared" si="431"/>
        <v>4.528301886792453E-3</v>
      </c>
      <c r="P234">
        <f t="shared" si="384"/>
        <v>6.8583239383690339E-3</v>
      </c>
      <c r="Q234">
        <f t="shared" si="385"/>
        <v>-3.3283330208138009E-3</v>
      </c>
      <c r="R234">
        <f t="shared" si="386"/>
        <v>32818.822345244087</v>
      </c>
      <c r="S234">
        <f t="shared" si="387"/>
        <v>666.83442375440359</v>
      </c>
      <c r="T234">
        <f t="shared" si="388"/>
        <v>26784.096628082534</v>
      </c>
      <c r="U234">
        <f t="shared" si="389"/>
        <v>5367.8912934071459</v>
      </c>
      <c r="V234" s="4">
        <v>638429</v>
      </c>
      <c r="W234">
        <f t="shared" si="390"/>
        <v>6999</v>
      </c>
      <c r="X234">
        <f t="shared" si="391"/>
        <v>3344</v>
      </c>
      <c r="Y234" s="20">
        <f t="shared" si="392"/>
        <v>160651.48465022646</v>
      </c>
      <c r="Z234" s="4">
        <v>504457</v>
      </c>
      <c r="AA234">
        <f t="shared" si="393"/>
        <v>6328</v>
      </c>
      <c r="AB234" s="17">
        <f t="shared" si="394"/>
        <v>0.7901536427699869</v>
      </c>
      <c r="AC234" s="16">
        <f t="shared" si="395"/>
        <v>3224</v>
      </c>
      <c r="AD234">
        <f t="shared" si="396"/>
        <v>133972</v>
      </c>
      <c r="AE234">
        <f t="shared" si="397"/>
        <v>671</v>
      </c>
      <c r="AF234" s="17">
        <f t="shared" si="398"/>
        <v>0.20984635723001305</v>
      </c>
      <c r="AG234" s="16">
        <f t="shared" si="399"/>
        <v>120</v>
      </c>
      <c r="AH234" s="20">
        <f t="shared" si="400"/>
        <v>9.5870838691241606E-2</v>
      </c>
      <c r="AI234" s="20">
        <f t="shared" si="401"/>
        <v>33712.128837443379</v>
      </c>
      <c r="AJ234" s="4">
        <v>20187</v>
      </c>
      <c r="AK234">
        <f t="shared" si="402"/>
        <v>-50</v>
      </c>
      <c r="AL234">
        <f t="shared" si="403"/>
        <v>-2.4707219449523476E-3</v>
      </c>
      <c r="AM234" s="20">
        <f t="shared" si="404"/>
        <v>5079.7684952189229</v>
      </c>
      <c r="AN234" s="20">
        <f t="shared" si="405"/>
        <v>0.15478216865252795</v>
      </c>
      <c r="AO234" s="4">
        <v>463</v>
      </c>
      <c r="AP234">
        <f t="shared" si="377"/>
        <v>-19</v>
      </c>
      <c r="AQ234">
        <f t="shared" si="406"/>
        <v>-3.9419087136929432E-2</v>
      </c>
      <c r="AR234" s="20">
        <f t="shared" si="407"/>
        <v>116.50729743331655</v>
      </c>
      <c r="AS234" s="4">
        <v>561</v>
      </c>
      <c r="AT234">
        <f t="shared" si="408"/>
        <v>2</v>
      </c>
      <c r="AU234">
        <f t="shared" si="409"/>
        <v>3.5778175313059268E-3</v>
      </c>
      <c r="AV234" s="20">
        <f t="shared" si="410"/>
        <v>141.16758933064921</v>
      </c>
      <c r="AW234" s="30">
        <f t="shared" si="411"/>
        <v>4.3014215393108526E-3</v>
      </c>
      <c r="AX234" s="4">
        <v>121</v>
      </c>
      <c r="AY234">
        <f t="shared" si="412"/>
        <v>-4</v>
      </c>
      <c r="AZ234">
        <f t="shared" si="413"/>
        <v>-3.2000000000000028E-2</v>
      </c>
      <c r="BA234" s="20">
        <f t="shared" si="414"/>
        <v>30.447911424257672</v>
      </c>
      <c r="BB234" s="30">
        <f t="shared" si="415"/>
        <v>9.2775758691018384E-4</v>
      </c>
      <c r="BC234" s="16">
        <f>+Pagina_Inicial[[#This Row],[Aislamiento Domiciliario]]+Pagina_Inicial[[#This Row],[Aislamiento en Hoteles]]+Pagina_Inicial[[#This Row],[Hospitalizados en Sala]]+Pagina_Inicial[[#This Row],[Hospitalizados en UCI]]</f>
        <v>21332</v>
      </c>
      <c r="BD234" s="16">
        <f t="shared" si="416"/>
        <v>-71</v>
      </c>
      <c r="BE234" s="30">
        <f t="shared" si="417"/>
        <v>-3.317291968415681E-3</v>
      </c>
      <c r="BF234" s="20">
        <f t="shared" si="418"/>
        <v>5367.8912934071459</v>
      </c>
      <c r="BG234" s="20">
        <f t="shared" si="419"/>
        <v>0.16356136234684332</v>
      </c>
      <c r="BH234" s="26">
        <v>21479</v>
      </c>
      <c r="BI234">
        <f t="shared" si="420"/>
        <v>143</v>
      </c>
      <c r="BJ234" s="4">
        <v>53047</v>
      </c>
      <c r="BK234">
        <f t="shared" si="421"/>
        <v>250</v>
      </c>
      <c r="BL234" s="4">
        <v>38341</v>
      </c>
      <c r="BM234">
        <f t="shared" si="422"/>
        <v>185</v>
      </c>
      <c r="BN234" s="4">
        <v>14567</v>
      </c>
      <c r="BO234">
        <f t="shared" si="423"/>
        <v>77</v>
      </c>
      <c r="BP234" s="4">
        <v>2988</v>
      </c>
      <c r="BQ234">
        <f t="shared" si="424"/>
        <v>16</v>
      </c>
      <c r="BR234" s="8">
        <v>21</v>
      </c>
      <c r="BS234" s="15">
        <f t="shared" si="425"/>
        <v>0</v>
      </c>
      <c r="BT234" s="8">
        <v>132</v>
      </c>
      <c r="BU234" s="15">
        <f t="shared" si="426"/>
        <v>0</v>
      </c>
      <c r="BV234" s="8">
        <v>549</v>
      </c>
      <c r="BW234" s="15">
        <f t="shared" si="427"/>
        <v>3</v>
      </c>
      <c r="BX234" s="8">
        <v>1276</v>
      </c>
      <c r="BY234" s="15">
        <f t="shared" si="428"/>
        <v>4</v>
      </c>
      <c r="BZ234" s="13">
        <v>672</v>
      </c>
      <c r="CA234" s="16">
        <f t="shared" si="429"/>
        <v>5</v>
      </c>
    </row>
    <row r="235" spans="1:79">
      <c r="A235" s="1">
        <v>44132</v>
      </c>
      <c r="B235">
        <v>44132</v>
      </c>
      <c r="C235" s="4">
        <v>131247</v>
      </c>
      <c r="D235">
        <f t="shared" si="378"/>
        <v>825</v>
      </c>
      <c r="E235" s="4">
        <v>2663</v>
      </c>
      <c r="F235">
        <f t="shared" si="430"/>
        <v>13</v>
      </c>
      <c r="G235" s="4">
        <v>107391</v>
      </c>
      <c r="H235">
        <f t="shared" si="379"/>
        <v>951</v>
      </c>
      <c r="I235">
        <f t="shared" si="376"/>
        <v>21193</v>
      </c>
      <c r="J235">
        <f t="shared" ref="J235:J266" si="432">+IFERROR(I235-I234,"")</f>
        <v>-139</v>
      </c>
      <c r="K235">
        <f t="shared" si="380"/>
        <v>2.0289987580668512E-2</v>
      </c>
      <c r="L235">
        <f t="shared" si="381"/>
        <v>0.81823584539075178</v>
      </c>
      <c r="M235">
        <f t="shared" si="382"/>
        <v>0.1614741670285797</v>
      </c>
      <c r="N235">
        <f t="shared" si="383"/>
        <v>6.2858579624677138E-3</v>
      </c>
      <c r="O235">
        <f t="shared" si="431"/>
        <v>4.8817123544874202E-3</v>
      </c>
      <c r="P235">
        <f t="shared" si="384"/>
        <v>8.8554906835768363E-3</v>
      </c>
      <c r="Q235">
        <f t="shared" si="385"/>
        <v>-6.5587694049922141E-3</v>
      </c>
      <c r="R235">
        <f t="shared" si="386"/>
        <v>33026.421741318569</v>
      </c>
      <c r="S235">
        <f t="shared" si="387"/>
        <v>670.10568696527423</v>
      </c>
      <c r="T235">
        <f t="shared" si="388"/>
        <v>27023.402113739303</v>
      </c>
      <c r="U235">
        <f t="shared" si="389"/>
        <v>5332.9139406139902</v>
      </c>
      <c r="V235" s="4">
        <v>646325</v>
      </c>
      <c r="W235">
        <f t="shared" si="390"/>
        <v>7896</v>
      </c>
      <c r="X235">
        <f t="shared" si="391"/>
        <v>897</v>
      </c>
      <c r="Y235" s="20">
        <f t="shared" si="392"/>
        <v>162638.39959738299</v>
      </c>
      <c r="Z235" s="4">
        <v>511528</v>
      </c>
      <c r="AA235">
        <f t="shared" si="393"/>
        <v>7071</v>
      </c>
      <c r="AB235" s="17">
        <f t="shared" si="394"/>
        <v>0.791440838587398</v>
      </c>
      <c r="AC235" s="16">
        <f t="shared" si="395"/>
        <v>743</v>
      </c>
      <c r="AD235">
        <f t="shared" si="396"/>
        <v>134797</v>
      </c>
      <c r="AE235">
        <f t="shared" si="397"/>
        <v>825</v>
      </c>
      <c r="AF235" s="17">
        <f t="shared" si="398"/>
        <v>0.20855916141260203</v>
      </c>
      <c r="AG235" s="16">
        <f t="shared" si="399"/>
        <v>154</v>
      </c>
      <c r="AH235" s="20">
        <f t="shared" si="400"/>
        <v>0.10448328267477204</v>
      </c>
      <c r="AI235" s="20">
        <f t="shared" si="401"/>
        <v>33919.728233517868</v>
      </c>
      <c r="AJ235" s="4">
        <v>20043</v>
      </c>
      <c r="AK235">
        <f t="shared" si="402"/>
        <v>-144</v>
      </c>
      <c r="AL235">
        <f t="shared" si="403"/>
        <v>-7.1333036112349868E-3</v>
      </c>
      <c r="AM235" s="20">
        <f t="shared" si="404"/>
        <v>5043.5329642677398</v>
      </c>
      <c r="AN235" s="20">
        <f t="shared" si="405"/>
        <v>0.15271206198998835</v>
      </c>
      <c r="AO235" s="4">
        <v>477</v>
      </c>
      <c r="AP235">
        <f t="shared" si="377"/>
        <v>14</v>
      </c>
      <c r="AQ235">
        <f t="shared" si="406"/>
        <v>3.0237580993520474E-2</v>
      </c>
      <c r="AR235" s="20">
        <f t="shared" si="407"/>
        <v>120.03019627579265</v>
      </c>
      <c r="AS235" s="4">
        <v>554</v>
      </c>
      <c r="AT235">
        <f t="shared" si="408"/>
        <v>-7</v>
      </c>
      <c r="AU235">
        <f t="shared" si="409"/>
        <v>-1.2477718360071277E-2</v>
      </c>
      <c r="AV235" s="20">
        <f t="shared" si="410"/>
        <v>139.40613990941117</v>
      </c>
      <c r="AW235" s="30">
        <f t="shared" si="411"/>
        <v>4.2210488620692283E-3</v>
      </c>
      <c r="AX235" s="4">
        <v>119</v>
      </c>
      <c r="AY235">
        <f t="shared" si="412"/>
        <v>-2</v>
      </c>
      <c r="AZ235">
        <f t="shared" si="413"/>
        <v>-1.6528925619834656E-2</v>
      </c>
      <c r="BA235" s="20">
        <f t="shared" si="414"/>
        <v>29.944640161046802</v>
      </c>
      <c r="BB235" s="30">
        <f t="shared" si="415"/>
        <v>9.0668739094988834E-4</v>
      </c>
      <c r="BC235" s="16">
        <f>+Pagina_Inicial[[#This Row],[Aislamiento Domiciliario]]+Pagina_Inicial[[#This Row],[Aislamiento en Hoteles]]+Pagina_Inicial[[#This Row],[Hospitalizados en Sala]]+Pagina_Inicial[[#This Row],[Hospitalizados en UCI]]</f>
        <v>21193</v>
      </c>
      <c r="BD235" s="16">
        <f t="shared" si="416"/>
        <v>-139</v>
      </c>
      <c r="BE235" s="30">
        <f t="shared" si="417"/>
        <v>-6.5160322520158021E-3</v>
      </c>
      <c r="BF235" s="20">
        <f t="shared" si="418"/>
        <v>5332.9139406139902</v>
      </c>
      <c r="BG235" s="20">
        <f t="shared" si="419"/>
        <v>0.1614741670285797</v>
      </c>
      <c r="BH235" s="26">
        <v>21642</v>
      </c>
      <c r="BI235">
        <f t="shared" si="420"/>
        <v>163</v>
      </c>
      <c r="BJ235" s="4">
        <v>53369</v>
      </c>
      <c r="BK235">
        <f t="shared" si="421"/>
        <v>322</v>
      </c>
      <c r="BL235" s="4">
        <v>38576</v>
      </c>
      <c r="BM235">
        <f t="shared" si="422"/>
        <v>235</v>
      </c>
      <c r="BN235" s="4">
        <v>14655</v>
      </c>
      <c r="BO235">
        <f t="shared" si="423"/>
        <v>88</v>
      </c>
      <c r="BP235" s="4">
        <v>3005</v>
      </c>
      <c r="BQ235">
        <f t="shared" si="424"/>
        <v>17</v>
      </c>
      <c r="BR235" s="8">
        <v>21</v>
      </c>
      <c r="BS235" s="15">
        <f t="shared" si="425"/>
        <v>0</v>
      </c>
      <c r="BT235" s="8">
        <v>133</v>
      </c>
      <c r="BU235" s="15">
        <f t="shared" si="426"/>
        <v>1</v>
      </c>
      <c r="BV235" s="8">
        <v>555</v>
      </c>
      <c r="BW235" s="15">
        <f t="shared" si="427"/>
        <v>6</v>
      </c>
      <c r="BX235" s="8">
        <v>1281</v>
      </c>
      <c r="BY235" s="15">
        <f t="shared" si="428"/>
        <v>5</v>
      </c>
      <c r="BZ235" s="13">
        <v>673</v>
      </c>
      <c r="CA235" s="16">
        <f t="shared" si="429"/>
        <v>1</v>
      </c>
    </row>
    <row r="236" spans="1:79">
      <c r="A236" s="1">
        <v>44133</v>
      </c>
      <c r="B236">
        <v>44133</v>
      </c>
      <c r="C236" s="4">
        <v>132045</v>
      </c>
      <c r="D236">
        <f t="shared" si="378"/>
        <v>798</v>
      </c>
      <c r="E236" s="4">
        <v>2678</v>
      </c>
      <c r="F236">
        <f t="shared" si="430"/>
        <v>15</v>
      </c>
      <c r="G236" s="4">
        <v>108342</v>
      </c>
      <c r="H236">
        <f t="shared" si="379"/>
        <v>951</v>
      </c>
      <c r="I236">
        <f t="shared" ref="I236:I267" si="433">+IFERROR(C236-E236-G236,"")</f>
        <v>21025</v>
      </c>
      <c r="J236">
        <f t="shared" si="432"/>
        <v>-168</v>
      </c>
      <c r="K236">
        <f t="shared" si="380"/>
        <v>2.0280964822598356E-2</v>
      </c>
      <c r="L236">
        <f t="shared" si="381"/>
        <v>0.82049301374531414</v>
      </c>
      <c r="M236">
        <f t="shared" si="382"/>
        <v>0.15922602143208756</v>
      </c>
      <c r="N236">
        <f t="shared" si="383"/>
        <v>6.0433942973986141E-3</v>
      </c>
      <c r="O236">
        <f t="shared" si="431"/>
        <v>5.6011949215832709E-3</v>
      </c>
      <c r="P236">
        <f t="shared" si="384"/>
        <v>8.7777593177161203E-3</v>
      </c>
      <c r="Q236">
        <f t="shared" si="385"/>
        <v>-7.9904875148632572E-3</v>
      </c>
      <c r="R236">
        <f t="shared" si="386"/>
        <v>33227.226975339705</v>
      </c>
      <c r="S236">
        <f t="shared" si="387"/>
        <v>673.88022143935575</v>
      </c>
      <c r="T236">
        <f t="shared" si="388"/>
        <v>27262.707599396072</v>
      </c>
      <c r="U236">
        <f t="shared" si="389"/>
        <v>5290.6391545042779</v>
      </c>
      <c r="V236" s="4">
        <v>654264</v>
      </c>
      <c r="W236">
        <f t="shared" si="390"/>
        <v>7939</v>
      </c>
      <c r="X236">
        <f t="shared" si="391"/>
        <v>43</v>
      </c>
      <c r="Y236" s="20">
        <f t="shared" si="392"/>
        <v>164636.13487669855</v>
      </c>
      <c r="Z236" s="4">
        <v>518669</v>
      </c>
      <c r="AA236">
        <f t="shared" si="393"/>
        <v>7141</v>
      </c>
      <c r="AB236" s="17">
        <f t="shared" si="394"/>
        <v>0.79275185552009586</v>
      </c>
      <c r="AC236" s="16">
        <f t="shared" si="395"/>
        <v>70</v>
      </c>
      <c r="AD236">
        <f t="shared" si="396"/>
        <v>135595</v>
      </c>
      <c r="AE236">
        <f t="shared" si="397"/>
        <v>798</v>
      </c>
      <c r="AF236" s="17">
        <f t="shared" si="398"/>
        <v>0.20724814447990414</v>
      </c>
      <c r="AG236" s="16">
        <f t="shared" si="399"/>
        <v>-27</v>
      </c>
      <c r="AH236" s="20">
        <f t="shared" si="400"/>
        <v>0.1005164378385187</v>
      </c>
      <c r="AI236" s="20">
        <f t="shared" si="401"/>
        <v>34120.533467539004</v>
      </c>
      <c r="AJ236" s="4">
        <v>19854</v>
      </c>
      <c r="AK236">
        <f t="shared" si="402"/>
        <v>-189</v>
      </c>
      <c r="AL236">
        <f t="shared" si="403"/>
        <v>-9.4297260889087964E-3</v>
      </c>
      <c r="AM236" s="20">
        <f t="shared" si="404"/>
        <v>4995.973829894313</v>
      </c>
      <c r="AN236" s="20">
        <f t="shared" si="405"/>
        <v>0.15035783255708282</v>
      </c>
      <c r="AO236" s="4">
        <v>505</v>
      </c>
      <c r="AP236">
        <f t="shared" ref="AP236:AP267" si="434">AO236-AO235</f>
        <v>28</v>
      </c>
      <c r="AQ236">
        <f t="shared" si="406"/>
        <v>5.8700209643605783E-2</v>
      </c>
      <c r="AR236" s="20">
        <f t="shared" si="407"/>
        <v>127.07599396074484</v>
      </c>
      <c r="AS236" s="4">
        <v>547</v>
      </c>
      <c r="AT236">
        <f t="shared" si="408"/>
        <v>-7</v>
      </c>
      <c r="AU236">
        <f t="shared" si="409"/>
        <v>-1.2635379061371799E-2</v>
      </c>
      <c r="AV236" s="20">
        <f t="shared" si="410"/>
        <v>137.64469048817313</v>
      </c>
      <c r="AW236" s="30">
        <f t="shared" si="411"/>
        <v>4.1425271687682234E-3</v>
      </c>
      <c r="AX236" s="4">
        <v>119</v>
      </c>
      <c r="AY236">
        <f t="shared" si="412"/>
        <v>0</v>
      </c>
      <c r="AZ236">
        <f t="shared" si="413"/>
        <v>0</v>
      </c>
      <c r="BA236" s="20">
        <f t="shared" si="414"/>
        <v>29.944640161046802</v>
      </c>
      <c r="BB236" s="30">
        <f t="shared" si="415"/>
        <v>9.0120792154189857E-4</v>
      </c>
      <c r="BC236" s="16">
        <f>+Pagina_Inicial[[#This Row],[Aislamiento Domiciliario]]+Pagina_Inicial[[#This Row],[Aislamiento en Hoteles]]+Pagina_Inicial[[#This Row],[Hospitalizados en Sala]]+Pagina_Inicial[[#This Row],[Hospitalizados en UCI]]</f>
        <v>21025</v>
      </c>
      <c r="BD236" s="16">
        <f t="shared" si="416"/>
        <v>-168</v>
      </c>
      <c r="BE236" s="30">
        <f t="shared" si="417"/>
        <v>-7.9271457556739922E-3</v>
      </c>
      <c r="BF236" s="20">
        <f t="shared" si="418"/>
        <v>5290.6391545042779</v>
      </c>
      <c r="BG236" s="20">
        <f t="shared" si="419"/>
        <v>0.15922602143208756</v>
      </c>
      <c r="BH236" s="26">
        <v>21777</v>
      </c>
      <c r="BI236">
        <f t="shared" si="420"/>
        <v>135</v>
      </c>
      <c r="BJ236" s="4">
        <v>53697</v>
      </c>
      <c r="BK236">
        <f t="shared" si="421"/>
        <v>328</v>
      </c>
      <c r="BL236" s="4">
        <v>38803</v>
      </c>
      <c r="BM236">
        <f t="shared" si="422"/>
        <v>227</v>
      </c>
      <c r="BN236" s="4">
        <v>14740</v>
      </c>
      <c r="BO236">
        <f t="shared" si="423"/>
        <v>85</v>
      </c>
      <c r="BP236" s="4">
        <v>3028</v>
      </c>
      <c r="BQ236">
        <f t="shared" si="424"/>
        <v>23</v>
      </c>
      <c r="BR236" s="8">
        <v>21</v>
      </c>
      <c r="BS236" s="15">
        <f t="shared" si="425"/>
        <v>0</v>
      </c>
      <c r="BT236" s="8">
        <v>133</v>
      </c>
      <c r="BU236" s="15">
        <f t="shared" si="426"/>
        <v>0</v>
      </c>
      <c r="BV236" s="8">
        <v>557</v>
      </c>
      <c r="BW236" s="15">
        <f t="shared" si="427"/>
        <v>2</v>
      </c>
      <c r="BX236" s="8">
        <v>1291</v>
      </c>
      <c r="BY236" s="15">
        <f t="shared" si="428"/>
        <v>10</v>
      </c>
      <c r="BZ236" s="13">
        <v>676</v>
      </c>
      <c r="CA236" s="16">
        <f t="shared" si="429"/>
        <v>3</v>
      </c>
    </row>
    <row r="237" spans="1:79">
      <c r="A237" s="1">
        <v>44134</v>
      </c>
      <c r="B237">
        <v>44134</v>
      </c>
      <c r="C237" s="4">
        <v>132867</v>
      </c>
      <c r="D237">
        <f t="shared" ref="D237:D268" si="435">IFERROR(C237-C236,"")</f>
        <v>822</v>
      </c>
      <c r="E237" s="4">
        <v>2688</v>
      </c>
      <c r="F237">
        <f t="shared" si="430"/>
        <v>10</v>
      </c>
      <c r="G237" s="4">
        <v>109369</v>
      </c>
      <c r="H237">
        <f t="shared" ref="H237:H268" si="436">G237-G236</f>
        <v>1027</v>
      </c>
      <c r="I237">
        <f t="shared" si="433"/>
        <v>20810</v>
      </c>
      <c r="J237">
        <f t="shared" si="432"/>
        <v>-215</v>
      </c>
      <c r="K237">
        <f t="shared" ref="K237:K268" si="437">+IFERROR(E237/C237,"")</f>
        <v>2.0230757072862336E-2</v>
      </c>
      <c r="L237">
        <f t="shared" ref="L237:L268" si="438">+IFERROR(G237/C237,"")</f>
        <v>0.82314645472540204</v>
      </c>
      <c r="M237">
        <f t="shared" ref="M237:M268" si="439">+IFERROR(I237/C237,"")</f>
        <v>0.15662278820173556</v>
      </c>
      <c r="N237">
        <f t="shared" ref="N237:N268" si="440">+IFERROR(D237/C237,"")</f>
        <v>6.1866377655851344E-3</v>
      </c>
      <c r="O237">
        <f t="shared" si="431"/>
        <v>3.720238095238095E-3</v>
      </c>
      <c r="P237">
        <f t="shared" ref="P237:P268" si="441">+IFERROR(H237/G237,"")</f>
        <v>9.3902294068703204E-3</v>
      </c>
      <c r="Q237">
        <f t="shared" ref="Q237:Q268" si="442">+IFERROR(J237/I237,"")</f>
        <v>-1.0331571359923113E-2</v>
      </c>
      <c r="R237">
        <f t="shared" ref="R237:R268" si="443">+IFERROR(C237/3.974,"")</f>
        <v>33434.071464519373</v>
      </c>
      <c r="S237">
        <f t="shared" ref="S237:S268" si="444">+IFERROR(E237/3.974,"")</f>
        <v>676.39657775541014</v>
      </c>
      <c r="T237">
        <f t="shared" ref="T237:T268" si="445">+IFERROR(G237/3.974,"")</f>
        <v>27521.137393054854</v>
      </c>
      <c r="U237">
        <f t="shared" ref="U237:U268" si="446">+IFERROR(I237/3.974,"")</f>
        <v>5236.5374937091092</v>
      </c>
      <c r="V237" s="4">
        <v>662367</v>
      </c>
      <c r="W237">
        <f t="shared" ref="W237:W268" si="447">V237-V236</f>
        <v>8103</v>
      </c>
      <c r="X237">
        <f t="shared" ref="X237:X268" si="448">IFERROR(W237-W236,0)</f>
        <v>164</v>
      </c>
      <c r="Y237" s="20">
        <f t="shared" ref="Y237:Y268" si="449">IFERROR(V237/3.974,0)</f>
        <v>166675.13839959737</v>
      </c>
      <c r="Z237" s="4">
        <v>525950</v>
      </c>
      <c r="AA237">
        <f t="shared" ref="AA237:AA268" si="450">Z237-Z236</f>
        <v>7281</v>
      </c>
      <c r="AB237" s="17">
        <f t="shared" ref="AB237:AB268" si="451">IFERROR(Z237/V237,0)</f>
        <v>0.79404620097317646</v>
      </c>
      <c r="AC237" s="16">
        <f t="shared" ref="AC237:AC268" si="452">IFERROR(AA237-AA236,0)</f>
        <v>140</v>
      </c>
      <c r="AD237">
        <f t="shared" ref="AD237:AD268" si="453">V237-Z237</f>
        <v>136417</v>
      </c>
      <c r="AE237">
        <f t="shared" ref="AE237:AE268" si="454">AD237-AD236</f>
        <v>822</v>
      </c>
      <c r="AF237" s="17">
        <f t="shared" ref="AF237:AF268" si="455">IFERROR(AD237/V237,0)</f>
        <v>0.20595379902682351</v>
      </c>
      <c r="AG237" s="16">
        <f t="shared" ref="AG237:AG268" si="456">IFERROR(AE237-AE236,0)</f>
        <v>24</v>
      </c>
      <c r="AH237" s="20">
        <f t="shared" ref="AH237:AH268" si="457">IFERROR(AE237/W237,0)</f>
        <v>0.10144390966308775</v>
      </c>
      <c r="AI237" s="20">
        <f t="shared" ref="AI237:AI268" si="458">IFERROR(AD237/3.974,0)</f>
        <v>34327.377956718672</v>
      </c>
      <c r="AJ237" s="4">
        <v>19655</v>
      </c>
      <c r="AK237">
        <f t="shared" ref="AK237:AK268" si="459">AJ237-AJ236</f>
        <v>-199</v>
      </c>
      <c r="AL237">
        <f t="shared" ref="AL237:AL268" si="460">IFERROR(AJ237/AJ236,0)-1</f>
        <v>-1.0023169134683152E-2</v>
      </c>
      <c r="AM237" s="20">
        <f t="shared" ref="AM237:AM268" si="461">IFERROR(AJ237/3.974,0)</f>
        <v>4945.8983392048312</v>
      </c>
      <c r="AN237" s="20">
        <f t="shared" ref="AN237:AN268" si="462">IFERROR(AJ237/C237," ")</f>
        <v>0.14792988477199004</v>
      </c>
      <c r="AO237" s="4">
        <v>509</v>
      </c>
      <c r="AP237">
        <f t="shared" si="434"/>
        <v>4</v>
      </c>
      <c r="AQ237">
        <f t="shared" ref="AQ237:AQ268" si="463">IFERROR(AO237/AO236,0)-1</f>
        <v>7.9207920792079278E-3</v>
      </c>
      <c r="AR237" s="20">
        <f t="shared" ref="AR237:AR268" si="464">IFERROR(AO237/3.974,0)</f>
        <v>128.08253648716658</v>
      </c>
      <c r="AS237" s="4">
        <v>535</v>
      </c>
      <c r="AT237">
        <f t="shared" ref="AT237:AT268" si="465">AS237-AS236</f>
        <v>-12</v>
      </c>
      <c r="AU237">
        <f t="shared" ref="AU237:AU268" si="466">IFERROR(AS237/AS236,0)-1</f>
        <v>-2.1937842778793404E-2</v>
      </c>
      <c r="AV237" s="20">
        <f t="shared" ref="AV237:AV268" si="467">IFERROR(AS237/3.974,0)</f>
        <v>134.62506290890789</v>
      </c>
      <c r="AW237" s="30">
        <f t="shared" ref="AW237:AW268" si="468">IFERROR(AS237/C237," ")</f>
        <v>4.0265829739513951E-3</v>
      </c>
      <c r="AX237" s="4">
        <v>111</v>
      </c>
      <c r="AY237">
        <f t="shared" ref="AY237:AY268" si="469">AX237-AX236</f>
        <v>-8</v>
      </c>
      <c r="AZ237">
        <f t="shared" ref="AZ237:AZ268" si="470">IFERROR(AX237/AX236,0)-1</f>
        <v>-6.7226890756302504E-2</v>
      </c>
      <c r="BA237" s="20">
        <f t="shared" ref="BA237:BA268" si="471">IFERROR(AX237/3.974,0)</f>
        <v>27.93155510820332</v>
      </c>
      <c r="BB237" s="30">
        <f t="shared" ref="BB237:BB268" si="472">IFERROR(AX237/C237," ")</f>
        <v>8.3542188805346695E-4</v>
      </c>
      <c r="BC237" s="16">
        <f>+Pagina_Inicial[[#This Row],[Aislamiento Domiciliario]]+Pagina_Inicial[[#This Row],[Aislamiento en Hoteles]]+Pagina_Inicial[[#This Row],[Hospitalizados en Sala]]+Pagina_Inicial[[#This Row],[Hospitalizados en UCI]]</f>
        <v>20810</v>
      </c>
      <c r="BD237" s="16">
        <f t="shared" ref="BD237:BD268" si="473">IFERROR(BC237-BC236,0)</f>
        <v>-215</v>
      </c>
      <c r="BE237" s="30">
        <f t="shared" ref="BE237:BE268" si="474">IFERROR(BC237/BC236,0)-1</f>
        <v>-1.0225921521997638E-2</v>
      </c>
      <c r="BF237" s="20">
        <f t="shared" ref="BF237:BF268" si="475">IFERROR(BC237/3.974,0)</f>
        <v>5236.5374937091092</v>
      </c>
      <c r="BG237" s="20">
        <f t="shared" ref="BG237:BG268" si="476">IFERROR(BC237/C237," ")</f>
        <v>0.15662278820173556</v>
      </c>
      <c r="BH237" s="26">
        <v>21947</v>
      </c>
      <c r="BI237">
        <f t="shared" ref="BI237:BI268" si="477">IFERROR((BH237-BH236), 0)</f>
        <v>170</v>
      </c>
      <c r="BJ237" s="4">
        <v>54028</v>
      </c>
      <c r="BK237">
        <f t="shared" ref="BK237:BK268" si="478">IFERROR((BJ237-BJ236),0)</f>
        <v>331</v>
      </c>
      <c r="BL237" s="4">
        <v>39016</v>
      </c>
      <c r="BM237">
        <f t="shared" ref="BM237:BM268" si="479">IFERROR((BL237-BL236),0)</f>
        <v>213</v>
      </c>
      <c r="BN237" s="4">
        <v>14830</v>
      </c>
      <c r="BO237">
        <f t="shared" ref="BO237:BO268" si="480">IFERROR((BN237-BN236),0)</f>
        <v>90</v>
      </c>
      <c r="BP237" s="4">
        <v>3046</v>
      </c>
      <c r="BQ237">
        <f t="shared" ref="BQ237:BQ268" si="481">IFERROR((BP237-BP236),0)</f>
        <v>18</v>
      </c>
      <c r="BR237" s="8">
        <v>21</v>
      </c>
      <c r="BS237" s="15">
        <f t="shared" ref="BS237:BS268" si="482">IFERROR((BR237-BR236),0)</f>
        <v>0</v>
      </c>
      <c r="BT237" s="8">
        <v>134</v>
      </c>
      <c r="BU237" s="15">
        <f t="shared" ref="BU237:BU268" si="483">IFERROR((BT237-BT236),0)</f>
        <v>1</v>
      </c>
      <c r="BV237" s="8">
        <v>558</v>
      </c>
      <c r="BW237" s="15">
        <f t="shared" ref="BW237:BW268" si="484">IFERROR((BV237-BV236),0)</f>
        <v>1</v>
      </c>
      <c r="BX237" s="8">
        <v>1295</v>
      </c>
      <c r="BY237" s="15">
        <f t="shared" ref="BY237:BY268" si="485">IFERROR((BX237-BX236),0)</f>
        <v>4</v>
      </c>
      <c r="BZ237" s="13">
        <v>680</v>
      </c>
      <c r="CA237" s="16">
        <f t="shared" ref="CA237:CA268" si="486">IFERROR((BZ237-BZ236),0)</f>
        <v>4</v>
      </c>
    </row>
    <row r="238" spans="1:79">
      <c r="A238" s="1">
        <v>44135</v>
      </c>
      <c r="B238">
        <v>44135</v>
      </c>
      <c r="C238" s="4">
        <v>133598</v>
      </c>
      <c r="D238">
        <f t="shared" si="435"/>
        <v>731</v>
      </c>
      <c r="E238" s="4">
        <v>2700</v>
      </c>
      <c r="F238">
        <f t="shared" si="430"/>
        <v>12</v>
      </c>
      <c r="G238" s="4">
        <v>110552</v>
      </c>
      <c r="H238">
        <f t="shared" si="436"/>
        <v>1183</v>
      </c>
      <c r="I238">
        <f t="shared" si="433"/>
        <v>20346</v>
      </c>
      <c r="J238">
        <f t="shared" si="432"/>
        <v>-464</v>
      </c>
      <c r="K238">
        <f t="shared" si="437"/>
        <v>2.0209883381487746E-2</v>
      </c>
      <c r="L238">
        <f t="shared" si="438"/>
        <v>0.82749741762601237</v>
      </c>
      <c r="M238">
        <f t="shared" si="439"/>
        <v>0.15229269899249989</v>
      </c>
      <c r="N238">
        <f t="shared" si="440"/>
        <v>5.4716387969879791E-3</v>
      </c>
      <c r="O238">
        <f t="shared" si="431"/>
        <v>4.4444444444444444E-3</v>
      </c>
      <c r="P238">
        <f t="shared" si="441"/>
        <v>1.0700846660395108E-2</v>
      </c>
      <c r="Q238">
        <f t="shared" si="442"/>
        <v>-2.2805465447753859E-2</v>
      </c>
      <c r="R238">
        <f t="shared" si="443"/>
        <v>33618.017111222951</v>
      </c>
      <c r="S238">
        <f t="shared" si="444"/>
        <v>679.4162053346754</v>
      </c>
      <c r="T238">
        <f t="shared" si="445"/>
        <v>27818.822345244083</v>
      </c>
      <c r="U238">
        <f t="shared" si="446"/>
        <v>5119.7785606441867</v>
      </c>
      <c r="V238" s="4">
        <v>669813</v>
      </c>
      <c r="W238">
        <f t="shared" si="447"/>
        <v>7446</v>
      </c>
      <c r="X238">
        <f t="shared" si="448"/>
        <v>-657</v>
      </c>
      <c r="Y238" s="20">
        <f t="shared" si="449"/>
        <v>168548.81731253144</v>
      </c>
      <c r="Z238" s="4">
        <v>532665</v>
      </c>
      <c r="AA238">
        <f t="shared" si="450"/>
        <v>6715</v>
      </c>
      <c r="AB238" s="17">
        <f t="shared" si="451"/>
        <v>0.79524434431699598</v>
      </c>
      <c r="AC238" s="16">
        <f t="shared" si="452"/>
        <v>-566</v>
      </c>
      <c r="AD238">
        <f t="shared" si="453"/>
        <v>137148</v>
      </c>
      <c r="AE238">
        <f t="shared" si="454"/>
        <v>731</v>
      </c>
      <c r="AF238" s="17">
        <f t="shared" si="455"/>
        <v>0.20475565568300405</v>
      </c>
      <c r="AG238" s="16">
        <f t="shared" si="456"/>
        <v>-91</v>
      </c>
      <c r="AH238" s="20">
        <f t="shared" si="457"/>
        <v>9.8173515981735154E-2</v>
      </c>
      <c r="AI238" s="20">
        <f t="shared" si="458"/>
        <v>34511.323603422243</v>
      </c>
      <c r="AJ238" s="4">
        <v>19139</v>
      </c>
      <c r="AK238">
        <f t="shared" si="459"/>
        <v>-516</v>
      </c>
      <c r="AL238">
        <f t="shared" si="460"/>
        <v>-2.6252861867209321E-2</v>
      </c>
      <c r="AM238" s="20">
        <f t="shared" si="461"/>
        <v>4816.0543532964266</v>
      </c>
      <c r="AN238" s="20">
        <f t="shared" si="462"/>
        <v>0.14325813260677556</v>
      </c>
      <c r="AO238" s="4">
        <v>533</v>
      </c>
      <c r="AP238">
        <f t="shared" si="434"/>
        <v>24</v>
      </c>
      <c r="AQ238">
        <f t="shared" si="463"/>
        <v>4.7151277013752546E-2</v>
      </c>
      <c r="AR238" s="20">
        <f t="shared" si="464"/>
        <v>134.12179164569702</v>
      </c>
      <c r="AS238" s="4">
        <v>562</v>
      </c>
      <c r="AT238">
        <f t="shared" si="465"/>
        <v>27</v>
      </c>
      <c r="AU238">
        <f t="shared" si="466"/>
        <v>5.0467289719626107E-2</v>
      </c>
      <c r="AV238" s="20">
        <f t="shared" si="467"/>
        <v>141.41922496225465</v>
      </c>
      <c r="AW238" s="30">
        <f t="shared" si="468"/>
        <v>4.2066498001467091E-3</v>
      </c>
      <c r="AX238" s="4">
        <v>112</v>
      </c>
      <c r="AY238">
        <f t="shared" si="469"/>
        <v>1</v>
      </c>
      <c r="AZ238">
        <f t="shared" si="470"/>
        <v>9.009009009008917E-3</v>
      </c>
      <c r="BA238" s="20">
        <f t="shared" si="471"/>
        <v>28.183190739808754</v>
      </c>
      <c r="BB238" s="30">
        <f t="shared" si="472"/>
        <v>8.3833590323208434E-4</v>
      </c>
      <c r="BC238" s="16">
        <f>+Pagina_Inicial[[#This Row],[Aislamiento Domiciliario]]+Pagina_Inicial[[#This Row],[Aislamiento en Hoteles]]+Pagina_Inicial[[#This Row],[Hospitalizados en Sala]]+Pagina_Inicial[[#This Row],[Hospitalizados en UCI]]</f>
        <v>20346</v>
      </c>
      <c r="BD238" s="16">
        <f t="shared" si="473"/>
        <v>-464</v>
      </c>
      <c r="BE238" s="30">
        <f t="shared" si="474"/>
        <v>-2.2296972609322396E-2</v>
      </c>
      <c r="BF238" s="20">
        <f t="shared" si="475"/>
        <v>5119.7785606441867</v>
      </c>
      <c r="BG238" s="20">
        <f t="shared" si="476"/>
        <v>0.15229269899249989</v>
      </c>
      <c r="BH238" s="26">
        <v>22112</v>
      </c>
      <c r="BI238">
        <f t="shared" si="477"/>
        <v>165</v>
      </c>
      <c r="BJ238" s="4">
        <v>54309</v>
      </c>
      <c r="BK238">
        <f t="shared" si="478"/>
        <v>281</v>
      </c>
      <c r="BL238" s="4">
        <v>39196</v>
      </c>
      <c r="BM238">
        <f t="shared" si="479"/>
        <v>180</v>
      </c>
      <c r="BN238" s="4">
        <v>14922</v>
      </c>
      <c r="BO238">
        <f t="shared" si="480"/>
        <v>92</v>
      </c>
      <c r="BP238" s="4">
        <v>3059</v>
      </c>
      <c r="BQ238">
        <f t="shared" si="481"/>
        <v>13</v>
      </c>
      <c r="BR238" s="8">
        <v>21</v>
      </c>
      <c r="BS238" s="15">
        <f t="shared" si="482"/>
        <v>0</v>
      </c>
      <c r="BT238" s="8">
        <v>134</v>
      </c>
      <c r="BU238" s="15">
        <f t="shared" si="483"/>
        <v>0</v>
      </c>
      <c r="BV238" s="8">
        <v>561</v>
      </c>
      <c r="BW238" s="15">
        <f t="shared" si="484"/>
        <v>3</v>
      </c>
      <c r="BX238" s="8">
        <v>1301</v>
      </c>
      <c r="BY238" s="15">
        <f t="shared" si="485"/>
        <v>6</v>
      </c>
      <c r="BZ238" s="13">
        <v>683</v>
      </c>
      <c r="CA238" s="16">
        <f t="shared" si="486"/>
        <v>3</v>
      </c>
    </row>
    <row r="239" spans="1:79">
      <c r="A239" s="1">
        <v>44136</v>
      </c>
      <c r="B239">
        <v>44136</v>
      </c>
      <c r="C239" s="4">
        <v>134336</v>
      </c>
      <c r="D239">
        <f t="shared" si="435"/>
        <v>738</v>
      </c>
      <c r="E239" s="4">
        <v>2706</v>
      </c>
      <c r="F239">
        <f t="shared" si="430"/>
        <v>6</v>
      </c>
      <c r="G239" s="4">
        <v>111634</v>
      </c>
      <c r="H239">
        <f t="shared" si="436"/>
        <v>1082</v>
      </c>
      <c r="I239">
        <f t="shared" si="433"/>
        <v>19996</v>
      </c>
      <c r="J239">
        <f t="shared" si="432"/>
        <v>-350</v>
      </c>
      <c r="K239">
        <f t="shared" si="437"/>
        <v>2.014352072415436E-2</v>
      </c>
      <c r="L239">
        <f t="shared" si="438"/>
        <v>0.8310058361124345</v>
      </c>
      <c r="M239">
        <f t="shared" si="439"/>
        <v>0.14885064316341115</v>
      </c>
      <c r="N239">
        <f t="shared" si="440"/>
        <v>5.4936874702239159E-3</v>
      </c>
      <c r="O239">
        <f t="shared" si="431"/>
        <v>2.2172949002217295E-3</v>
      </c>
      <c r="P239">
        <f t="shared" si="441"/>
        <v>9.6923876238421986E-3</v>
      </c>
      <c r="Q239">
        <f t="shared" si="442"/>
        <v>-1.7503500700140028E-2</v>
      </c>
      <c r="R239">
        <f t="shared" si="443"/>
        <v>33803.724207347761</v>
      </c>
      <c r="S239">
        <f t="shared" si="444"/>
        <v>680.92601912430791</v>
      </c>
      <c r="T239">
        <f t="shared" si="445"/>
        <v>28091.092098641166</v>
      </c>
      <c r="U239">
        <f t="shared" si="446"/>
        <v>5031.7060895822842</v>
      </c>
      <c r="V239" s="4">
        <v>676295</v>
      </c>
      <c r="W239">
        <f t="shared" si="447"/>
        <v>6482</v>
      </c>
      <c r="X239">
        <f t="shared" si="448"/>
        <v>-964</v>
      </c>
      <c r="Y239" s="20">
        <f t="shared" si="449"/>
        <v>170179.91947659789</v>
      </c>
      <c r="Z239" s="4">
        <v>538409</v>
      </c>
      <c r="AA239">
        <f t="shared" si="450"/>
        <v>5744</v>
      </c>
      <c r="AB239" s="17">
        <f t="shared" si="451"/>
        <v>0.79611560044063612</v>
      </c>
      <c r="AC239" s="16">
        <f t="shared" si="452"/>
        <v>-971</v>
      </c>
      <c r="AD239">
        <f t="shared" si="453"/>
        <v>137886</v>
      </c>
      <c r="AE239">
        <f t="shared" si="454"/>
        <v>738</v>
      </c>
      <c r="AF239" s="17">
        <f t="shared" si="455"/>
        <v>0.20388439955936388</v>
      </c>
      <c r="AG239" s="16">
        <f t="shared" si="456"/>
        <v>7</v>
      </c>
      <c r="AH239" s="20">
        <f t="shared" si="457"/>
        <v>0.1138537488429497</v>
      </c>
      <c r="AI239" s="20">
        <f t="shared" si="458"/>
        <v>34697.030699547053</v>
      </c>
      <c r="AJ239" s="4">
        <v>18765</v>
      </c>
      <c r="AK239">
        <f t="shared" si="459"/>
        <v>-374</v>
      </c>
      <c r="AL239">
        <f t="shared" si="460"/>
        <v>-1.9541250849051672E-2</v>
      </c>
      <c r="AM239" s="20">
        <f t="shared" si="461"/>
        <v>4721.9426270759941</v>
      </c>
      <c r="AN239" s="20">
        <f t="shared" si="462"/>
        <v>0.13968705335874226</v>
      </c>
      <c r="AO239" s="4">
        <v>562</v>
      </c>
      <c r="AP239">
        <f t="shared" si="434"/>
        <v>29</v>
      </c>
      <c r="AQ239">
        <f t="shared" si="463"/>
        <v>5.4409005628517804E-2</v>
      </c>
      <c r="AR239" s="20">
        <f t="shared" si="464"/>
        <v>141.41922496225465</v>
      </c>
      <c r="AS239" s="4">
        <v>562</v>
      </c>
      <c r="AT239">
        <f t="shared" si="465"/>
        <v>0</v>
      </c>
      <c r="AU239">
        <f t="shared" si="466"/>
        <v>0</v>
      </c>
      <c r="AV239" s="20">
        <f t="shared" si="467"/>
        <v>141.41922496225465</v>
      </c>
      <c r="AW239" s="30">
        <f t="shared" si="468"/>
        <v>4.1835397808480225E-3</v>
      </c>
      <c r="AX239" s="4">
        <v>107</v>
      </c>
      <c r="AY239">
        <f t="shared" si="469"/>
        <v>-5</v>
      </c>
      <c r="AZ239">
        <f t="shared" si="470"/>
        <v>-4.4642857142857095E-2</v>
      </c>
      <c r="BA239" s="20">
        <f t="shared" si="471"/>
        <v>26.92501258178158</v>
      </c>
      <c r="BB239" s="30">
        <f t="shared" si="472"/>
        <v>7.9651024297284416E-4</v>
      </c>
      <c r="BC239" s="16">
        <f>+Pagina_Inicial[[#This Row],[Aislamiento Domiciliario]]+Pagina_Inicial[[#This Row],[Aislamiento en Hoteles]]+Pagina_Inicial[[#This Row],[Hospitalizados en Sala]]+Pagina_Inicial[[#This Row],[Hospitalizados en UCI]]</f>
        <v>19996</v>
      </c>
      <c r="BD239" s="16">
        <f t="shared" si="473"/>
        <v>-350</v>
      </c>
      <c r="BE239" s="30">
        <f t="shared" si="474"/>
        <v>-1.7202398505848815E-2</v>
      </c>
      <c r="BF239" s="20">
        <f t="shared" si="475"/>
        <v>5031.7060895822842</v>
      </c>
      <c r="BG239" s="20">
        <f t="shared" si="476"/>
        <v>0.14885064316341115</v>
      </c>
      <c r="BH239" s="26">
        <v>22267</v>
      </c>
      <c r="BI239">
        <f t="shared" si="477"/>
        <v>155</v>
      </c>
      <c r="BJ239" s="4">
        <v>54577</v>
      </c>
      <c r="BK239">
        <f t="shared" si="478"/>
        <v>268</v>
      </c>
      <c r="BL239" s="4">
        <v>39397</v>
      </c>
      <c r="BM239">
        <f t="shared" si="479"/>
        <v>201</v>
      </c>
      <c r="BN239" s="4">
        <v>15021</v>
      </c>
      <c r="BO239">
        <f t="shared" si="480"/>
        <v>99</v>
      </c>
      <c r="BP239" s="4">
        <v>3074</v>
      </c>
      <c r="BQ239">
        <f t="shared" si="481"/>
        <v>15</v>
      </c>
      <c r="BR239" s="8">
        <v>21</v>
      </c>
      <c r="BS239" s="15">
        <f t="shared" si="482"/>
        <v>0</v>
      </c>
      <c r="BT239" s="8">
        <v>134</v>
      </c>
      <c r="BU239" s="15">
        <f t="shared" si="483"/>
        <v>0</v>
      </c>
      <c r="BV239" s="8">
        <v>561</v>
      </c>
      <c r="BW239" s="15">
        <f t="shared" si="484"/>
        <v>0</v>
      </c>
      <c r="BX239" s="8">
        <v>1304</v>
      </c>
      <c r="BY239" s="15">
        <f t="shared" si="485"/>
        <v>3</v>
      </c>
      <c r="BZ239" s="13">
        <v>686</v>
      </c>
      <c r="CA239" s="16">
        <f t="shared" si="486"/>
        <v>3</v>
      </c>
    </row>
    <row r="240" spans="1:79">
      <c r="A240" s="1">
        <v>44137</v>
      </c>
      <c r="B240">
        <v>44137</v>
      </c>
      <c r="C240" s="4">
        <v>134915</v>
      </c>
      <c r="D240">
        <f t="shared" si="435"/>
        <v>579</v>
      </c>
      <c r="E240" s="4">
        <v>2720</v>
      </c>
      <c r="F240">
        <f t="shared" si="430"/>
        <v>14</v>
      </c>
      <c r="G240" s="4">
        <v>112565</v>
      </c>
      <c r="H240">
        <f t="shared" si="436"/>
        <v>931</v>
      </c>
      <c r="I240">
        <f t="shared" si="433"/>
        <v>19630</v>
      </c>
      <c r="J240">
        <f t="shared" si="432"/>
        <v>-366</v>
      </c>
      <c r="K240">
        <f t="shared" si="437"/>
        <v>2.0160842011636957E-2</v>
      </c>
      <c r="L240">
        <f t="shared" si="438"/>
        <v>0.83434014008820367</v>
      </c>
      <c r="M240">
        <f t="shared" si="439"/>
        <v>0.14549901790015937</v>
      </c>
      <c r="N240">
        <f t="shared" si="440"/>
        <v>4.2915910017418376E-3</v>
      </c>
      <c r="O240">
        <f t="shared" si="431"/>
        <v>5.1470588235294117E-3</v>
      </c>
      <c r="P240">
        <f t="shared" si="441"/>
        <v>8.2707768844667521E-3</v>
      </c>
      <c r="Q240">
        <f t="shared" si="442"/>
        <v>-1.8644931227712686E-2</v>
      </c>
      <c r="R240">
        <f t="shared" si="443"/>
        <v>33949.421238047304</v>
      </c>
      <c r="S240">
        <f t="shared" si="444"/>
        <v>684.44891796678405</v>
      </c>
      <c r="T240">
        <f t="shared" si="445"/>
        <v>28325.364871665828</v>
      </c>
      <c r="U240">
        <f t="shared" si="446"/>
        <v>4939.6074484146957</v>
      </c>
      <c r="V240" s="4">
        <v>680908</v>
      </c>
      <c r="W240">
        <f t="shared" si="447"/>
        <v>4613</v>
      </c>
      <c r="X240">
        <f t="shared" si="448"/>
        <v>-1869</v>
      </c>
      <c r="Y240" s="20">
        <f t="shared" si="449"/>
        <v>171340.71464519374</v>
      </c>
      <c r="Z240" s="4">
        <v>542443</v>
      </c>
      <c r="AA240">
        <f t="shared" si="450"/>
        <v>4034</v>
      </c>
      <c r="AB240" s="17">
        <f t="shared" si="451"/>
        <v>0.79664653668336982</v>
      </c>
      <c r="AC240" s="16">
        <f t="shared" si="452"/>
        <v>-1710</v>
      </c>
      <c r="AD240">
        <f t="shared" si="453"/>
        <v>138465</v>
      </c>
      <c r="AE240">
        <f t="shared" si="454"/>
        <v>579</v>
      </c>
      <c r="AF240" s="17">
        <f t="shared" si="455"/>
        <v>0.20335346331663015</v>
      </c>
      <c r="AG240" s="16">
        <f t="shared" si="456"/>
        <v>-159</v>
      </c>
      <c r="AH240" s="20">
        <f t="shared" si="457"/>
        <v>0.12551484933882506</v>
      </c>
      <c r="AI240" s="20">
        <f t="shared" si="458"/>
        <v>34842.727730246603</v>
      </c>
      <c r="AJ240" s="4">
        <v>18424</v>
      </c>
      <c r="AK240">
        <f t="shared" si="459"/>
        <v>-341</v>
      </c>
      <c r="AL240">
        <f t="shared" si="460"/>
        <v>-1.8172128963495848E-2</v>
      </c>
      <c r="AM240" s="20">
        <f t="shared" si="461"/>
        <v>4636.1348766985402</v>
      </c>
      <c r="AN240" s="20">
        <f t="shared" si="462"/>
        <v>0.13656005633176443</v>
      </c>
      <c r="AO240" s="4">
        <v>562</v>
      </c>
      <c r="AP240">
        <f t="shared" si="434"/>
        <v>0</v>
      </c>
      <c r="AQ240">
        <f t="shared" si="463"/>
        <v>0</v>
      </c>
      <c r="AR240" s="20">
        <f t="shared" si="464"/>
        <v>141.41922496225465</v>
      </c>
      <c r="AS240" s="4">
        <v>529</v>
      </c>
      <c r="AT240">
        <f t="shared" si="465"/>
        <v>-33</v>
      </c>
      <c r="AU240">
        <f t="shared" si="466"/>
        <v>-5.871886120996439E-2</v>
      </c>
      <c r="AV240" s="20">
        <f t="shared" si="467"/>
        <v>133.11524911927529</v>
      </c>
      <c r="AW240" s="30">
        <f t="shared" si="468"/>
        <v>3.9209872882926284E-3</v>
      </c>
      <c r="AX240" s="4">
        <v>115</v>
      </c>
      <c r="AY240">
        <f t="shared" si="469"/>
        <v>8</v>
      </c>
      <c r="AZ240">
        <f t="shared" si="470"/>
        <v>7.4766355140186924E-2</v>
      </c>
      <c r="BA240" s="20">
        <f t="shared" si="471"/>
        <v>28.938097634625063</v>
      </c>
      <c r="BB240" s="30">
        <f t="shared" si="472"/>
        <v>8.5238854093318012E-4</v>
      </c>
      <c r="BC240" s="16">
        <f>+Pagina_Inicial[[#This Row],[Aislamiento Domiciliario]]+Pagina_Inicial[[#This Row],[Aislamiento en Hoteles]]+Pagina_Inicial[[#This Row],[Hospitalizados en Sala]]+Pagina_Inicial[[#This Row],[Hospitalizados en UCI]]</f>
        <v>19630</v>
      </c>
      <c r="BD240" s="16">
        <f t="shared" si="473"/>
        <v>-366</v>
      </c>
      <c r="BE240" s="30">
        <f t="shared" si="474"/>
        <v>-1.8303660732146398E-2</v>
      </c>
      <c r="BF240" s="20">
        <f t="shared" si="475"/>
        <v>4939.6074484146957</v>
      </c>
      <c r="BG240" s="20">
        <f t="shared" si="476"/>
        <v>0.14549901790015937</v>
      </c>
      <c r="BH240" s="26">
        <v>22392</v>
      </c>
      <c r="BI240">
        <f t="shared" si="477"/>
        <v>125</v>
      </c>
      <c r="BJ240" s="4">
        <v>54822</v>
      </c>
      <c r="BK240">
        <f t="shared" si="478"/>
        <v>245</v>
      </c>
      <c r="BL240" s="4">
        <v>39528</v>
      </c>
      <c r="BM240">
        <f t="shared" si="479"/>
        <v>131</v>
      </c>
      <c r="BN240" s="4">
        <v>15089</v>
      </c>
      <c r="BO240">
        <f t="shared" si="480"/>
        <v>68</v>
      </c>
      <c r="BP240" s="4">
        <v>3084</v>
      </c>
      <c r="BQ240">
        <f t="shared" si="481"/>
        <v>10</v>
      </c>
      <c r="BR240" s="8">
        <v>21</v>
      </c>
      <c r="BS240" s="15">
        <f t="shared" si="482"/>
        <v>0</v>
      </c>
      <c r="BT240" s="8">
        <v>135</v>
      </c>
      <c r="BU240" s="15">
        <f t="shared" si="483"/>
        <v>1</v>
      </c>
      <c r="BV240" s="8">
        <v>565</v>
      </c>
      <c r="BW240" s="15">
        <f t="shared" si="484"/>
        <v>4</v>
      </c>
      <c r="BX240" s="8">
        <v>1312</v>
      </c>
      <c r="BY240" s="15">
        <f t="shared" si="485"/>
        <v>8</v>
      </c>
      <c r="BZ240" s="13">
        <v>687</v>
      </c>
      <c r="CA240" s="16">
        <f t="shared" si="486"/>
        <v>1</v>
      </c>
    </row>
    <row r="241" spans="1:79">
      <c r="A241" s="1">
        <v>44138</v>
      </c>
      <c r="B241">
        <v>44138</v>
      </c>
      <c r="C241" s="4">
        <v>135592</v>
      </c>
      <c r="D241">
        <f t="shared" si="435"/>
        <v>677</v>
      </c>
      <c r="E241" s="4">
        <v>2731</v>
      </c>
      <c r="F241">
        <f t="shared" si="430"/>
        <v>11</v>
      </c>
      <c r="G241" s="4">
        <v>113379</v>
      </c>
      <c r="H241">
        <f t="shared" si="436"/>
        <v>814</v>
      </c>
      <c r="I241">
        <f t="shared" si="433"/>
        <v>19482</v>
      </c>
      <c r="J241">
        <f t="shared" si="432"/>
        <v>-148</v>
      </c>
      <c r="K241">
        <f t="shared" si="437"/>
        <v>2.0141306271756445E-2</v>
      </c>
      <c r="L241">
        <f t="shared" si="438"/>
        <v>0.8361776505988554</v>
      </c>
      <c r="M241">
        <f t="shared" si="439"/>
        <v>0.14368104312938818</v>
      </c>
      <c r="N241">
        <f t="shared" si="440"/>
        <v>4.9929199362794266E-3</v>
      </c>
      <c r="O241">
        <f t="shared" si="431"/>
        <v>4.0278286341999267E-3</v>
      </c>
      <c r="P241">
        <f t="shared" si="441"/>
        <v>7.1794600411010856E-3</v>
      </c>
      <c r="Q241">
        <f t="shared" si="442"/>
        <v>-7.5967559798788623E-3</v>
      </c>
      <c r="R241">
        <f t="shared" si="443"/>
        <v>34119.778560644183</v>
      </c>
      <c r="S241">
        <f t="shared" si="444"/>
        <v>687.21690991444382</v>
      </c>
      <c r="T241">
        <f t="shared" si="445"/>
        <v>28530.196275792652</v>
      </c>
      <c r="U241">
        <f t="shared" si="446"/>
        <v>4902.3653749370906</v>
      </c>
      <c r="V241" s="4">
        <v>686698</v>
      </c>
      <c r="W241">
        <f t="shared" si="447"/>
        <v>5790</v>
      </c>
      <c r="X241">
        <f t="shared" si="448"/>
        <v>1177</v>
      </c>
      <c r="Y241" s="20">
        <f t="shared" si="449"/>
        <v>172797.68495218921</v>
      </c>
      <c r="Z241" s="4">
        <v>547556</v>
      </c>
      <c r="AA241">
        <f t="shared" si="450"/>
        <v>5113</v>
      </c>
      <c r="AB241" s="17">
        <f t="shared" si="451"/>
        <v>0.79737526540051085</v>
      </c>
      <c r="AC241" s="16">
        <f t="shared" si="452"/>
        <v>1079</v>
      </c>
      <c r="AD241">
        <f t="shared" si="453"/>
        <v>139142</v>
      </c>
      <c r="AE241">
        <f t="shared" si="454"/>
        <v>677</v>
      </c>
      <c r="AF241" s="17">
        <f t="shared" si="455"/>
        <v>0.20262473459948915</v>
      </c>
      <c r="AG241" s="16">
        <f t="shared" si="456"/>
        <v>98</v>
      </c>
      <c r="AH241" s="20">
        <f t="shared" si="457"/>
        <v>0.11692573402417962</v>
      </c>
      <c r="AI241" s="20">
        <f t="shared" si="458"/>
        <v>35013.085052843482</v>
      </c>
      <c r="AJ241" s="4">
        <v>18270</v>
      </c>
      <c r="AK241">
        <f t="shared" si="459"/>
        <v>-154</v>
      </c>
      <c r="AL241">
        <f t="shared" si="460"/>
        <v>-8.358662613981771E-3</v>
      </c>
      <c r="AM241" s="20">
        <f t="shared" si="461"/>
        <v>4597.382989431303</v>
      </c>
      <c r="AN241" s="20">
        <f t="shared" si="462"/>
        <v>0.13474246268216414</v>
      </c>
      <c r="AO241" s="4">
        <v>570</v>
      </c>
      <c r="AP241">
        <f t="shared" si="434"/>
        <v>8</v>
      </c>
      <c r="AQ241">
        <f t="shared" si="463"/>
        <v>1.4234875444839812E-2</v>
      </c>
      <c r="AR241" s="20">
        <f t="shared" si="464"/>
        <v>143.43231001509812</v>
      </c>
      <c r="AS241" s="4">
        <v>532</v>
      </c>
      <c r="AT241">
        <f t="shared" si="465"/>
        <v>3</v>
      </c>
      <c r="AU241">
        <f t="shared" si="466"/>
        <v>5.6710775047259521E-3</v>
      </c>
      <c r="AV241" s="20">
        <f t="shared" si="467"/>
        <v>133.87015601409158</v>
      </c>
      <c r="AW241" s="30">
        <f t="shared" si="468"/>
        <v>3.9235353118178065E-3</v>
      </c>
      <c r="AX241" s="4">
        <v>110</v>
      </c>
      <c r="AY241">
        <f t="shared" si="469"/>
        <v>-5</v>
      </c>
      <c r="AZ241">
        <f t="shared" si="470"/>
        <v>-4.3478260869565188E-2</v>
      </c>
      <c r="BA241" s="20">
        <f t="shared" si="471"/>
        <v>27.679919476597885</v>
      </c>
      <c r="BB241" s="30">
        <f t="shared" si="472"/>
        <v>8.1125730131571187E-4</v>
      </c>
      <c r="BC241" s="16">
        <f>+Pagina_Inicial[[#This Row],[Aislamiento Domiciliario]]+Pagina_Inicial[[#This Row],[Aislamiento en Hoteles]]+Pagina_Inicial[[#This Row],[Hospitalizados en Sala]]+Pagina_Inicial[[#This Row],[Hospitalizados en UCI]]</f>
        <v>19482</v>
      </c>
      <c r="BD241" s="16">
        <f t="shared" si="473"/>
        <v>-148</v>
      </c>
      <c r="BE241" s="30">
        <f t="shared" si="474"/>
        <v>-7.5394803871624561E-3</v>
      </c>
      <c r="BF241" s="20">
        <f t="shared" si="475"/>
        <v>4902.3653749370906</v>
      </c>
      <c r="BG241" s="20">
        <f t="shared" si="476"/>
        <v>0.14368104312938818</v>
      </c>
      <c r="BH241" s="26">
        <v>22547</v>
      </c>
      <c r="BI241">
        <f t="shared" si="477"/>
        <v>155</v>
      </c>
      <c r="BJ241" s="4">
        <v>55085</v>
      </c>
      <c r="BK241">
        <f t="shared" si="478"/>
        <v>263</v>
      </c>
      <c r="BL241" s="4">
        <v>39697</v>
      </c>
      <c r="BM241">
        <f t="shared" si="479"/>
        <v>169</v>
      </c>
      <c r="BN241" s="4">
        <v>15161</v>
      </c>
      <c r="BO241">
        <f t="shared" si="480"/>
        <v>72</v>
      </c>
      <c r="BP241" s="4">
        <v>3102</v>
      </c>
      <c r="BQ241">
        <f t="shared" si="481"/>
        <v>18</v>
      </c>
      <c r="BR241" s="8">
        <v>21</v>
      </c>
      <c r="BS241" s="15">
        <f t="shared" si="482"/>
        <v>0</v>
      </c>
      <c r="BT241" s="8">
        <v>135</v>
      </c>
      <c r="BU241" s="15">
        <f t="shared" si="483"/>
        <v>0</v>
      </c>
      <c r="BV241" s="8">
        <v>570</v>
      </c>
      <c r="BW241" s="15">
        <f t="shared" si="484"/>
        <v>5</v>
      </c>
      <c r="BX241" s="8">
        <v>1315</v>
      </c>
      <c r="BY241" s="15">
        <f t="shared" si="485"/>
        <v>3</v>
      </c>
      <c r="BZ241" s="13">
        <v>690</v>
      </c>
      <c r="CA241" s="16">
        <f t="shared" si="486"/>
        <v>3</v>
      </c>
    </row>
    <row r="242" spans="1:79">
      <c r="A242" s="1">
        <v>44139</v>
      </c>
      <c r="B242">
        <v>44139</v>
      </c>
      <c r="C242" s="4">
        <v>136024</v>
      </c>
      <c r="D242">
        <f t="shared" si="435"/>
        <v>432</v>
      </c>
      <c r="E242" s="4">
        <v>2744</v>
      </c>
      <c r="F242">
        <f t="shared" si="430"/>
        <v>13</v>
      </c>
      <c r="G242" s="4">
        <v>114207</v>
      </c>
      <c r="H242">
        <f t="shared" si="436"/>
        <v>828</v>
      </c>
      <c r="I242">
        <f t="shared" si="433"/>
        <v>19073</v>
      </c>
      <c r="J242">
        <f t="shared" si="432"/>
        <v>-409</v>
      </c>
      <c r="K242">
        <f t="shared" si="437"/>
        <v>2.0172910662824207E-2</v>
      </c>
      <c r="L242">
        <f t="shared" si="438"/>
        <v>0.83960918661412687</v>
      </c>
      <c r="M242">
        <f t="shared" si="439"/>
        <v>0.14021790272304888</v>
      </c>
      <c r="N242">
        <f t="shared" si="440"/>
        <v>3.1759101335058519E-3</v>
      </c>
      <c r="O242">
        <f t="shared" si="431"/>
        <v>4.7376093294460644E-3</v>
      </c>
      <c r="P242">
        <f t="shared" si="441"/>
        <v>7.249993432976963E-3</v>
      </c>
      <c r="Q242">
        <f t="shared" si="442"/>
        <v>-2.1443925968646776E-2</v>
      </c>
      <c r="R242">
        <f t="shared" si="443"/>
        <v>34228.485153497735</v>
      </c>
      <c r="S242">
        <f t="shared" si="444"/>
        <v>690.48817312531446</v>
      </c>
      <c r="T242">
        <f t="shared" si="445"/>
        <v>28738.550578761951</v>
      </c>
      <c r="U242">
        <f t="shared" si="446"/>
        <v>4799.4464016104675</v>
      </c>
      <c r="V242" s="4">
        <v>689899</v>
      </c>
      <c r="W242">
        <f t="shared" si="447"/>
        <v>3201</v>
      </c>
      <c r="X242">
        <f t="shared" si="448"/>
        <v>-2589</v>
      </c>
      <c r="Y242" s="20">
        <f t="shared" si="449"/>
        <v>173603.17060895823</v>
      </c>
      <c r="Z242" s="4">
        <v>550325</v>
      </c>
      <c r="AA242">
        <f t="shared" si="450"/>
        <v>2769</v>
      </c>
      <c r="AB242" s="17">
        <f t="shared" si="451"/>
        <v>0.7976892269738034</v>
      </c>
      <c r="AC242" s="16">
        <f t="shared" si="452"/>
        <v>-2344</v>
      </c>
      <c r="AD242">
        <f t="shared" si="453"/>
        <v>139574</v>
      </c>
      <c r="AE242">
        <f t="shared" si="454"/>
        <v>432</v>
      </c>
      <c r="AF242" s="17">
        <f t="shared" si="455"/>
        <v>0.2023107730261966</v>
      </c>
      <c r="AG242" s="16">
        <f t="shared" si="456"/>
        <v>-245</v>
      </c>
      <c r="AH242" s="20">
        <f t="shared" si="457"/>
        <v>0.13495782567947517</v>
      </c>
      <c r="AI242" s="20">
        <f t="shared" si="458"/>
        <v>35121.791645697027</v>
      </c>
      <c r="AJ242" s="4">
        <v>17839</v>
      </c>
      <c r="AK242">
        <f t="shared" si="459"/>
        <v>-431</v>
      </c>
      <c r="AL242">
        <f t="shared" si="460"/>
        <v>-2.3590585659551189E-2</v>
      </c>
      <c r="AM242" s="20">
        <f t="shared" si="461"/>
        <v>4488.9280322093609</v>
      </c>
      <c r="AN242" s="20">
        <f t="shared" si="462"/>
        <v>0.13114597423984004</v>
      </c>
      <c r="AO242" s="4">
        <v>567</v>
      </c>
      <c r="AP242">
        <f t="shared" si="434"/>
        <v>-3</v>
      </c>
      <c r="AQ242">
        <f t="shared" si="463"/>
        <v>-5.2631578947368585E-3</v>
      </c>
      <c r="AR242" s="20">
        <f t="shared" si="464"/>
        <v>142.67740312028184</v>
      </c>
      <c r="AS242" s="4">
        <v>558</v>
      </c>
      <c r="AT242">
        <f t="shared" si="465"/>
        <v>26</v>
      </c>
      <c r="AU242">
        <f t="shared" si="466"/>
        <v>4.8872180451127845E-2</v>
      </c>
      <c r="AV242" s="20">
        <f t="shared" si="467"/>
        <v>140.41268243583292</v>
      </c>
      <c r="AW242" s="30">
        <f t="shared" si="468"/>
        <v>4.1022172557783924E-3</v>
      </c>
      <c r="AX242" s="4">
        <v>109</v>
      </c>
      <c r="AY242">
        <f t="shared" si="469"/>
        <v>-1</v>
      </c>
      <c r="AZ242">
        <f t="shared" si="470"/>
        <v>-9.0909090909090384E-3</v>
      </c>
      <c r="BA242" s="20">
        <f t="shared" si="471"/>
        <v>27.42828384499245</v>
      </c>
      <c r="BB242" s="30">
        <f t="shared" si="472"/>
        <v>8.0132917720402287E-4</v>
      </c>
      <c r="BC242" s="16">
        <f>+Pagina_Inicial[[#This Row],[Aislamiento Domiciliario]]+Pagina_Inicial[[#This Row],[Aislamiento en Hoteles]]+Pagina_Inicial[[#This Row],[Hospitalizados en Sala]]+Pagina_Inicial[[#This Row],[Hospitalizados en UCI]]</f>
        <v>19073</v>
      </c>
      <c r="BD242" s="16">
        <f t="shared" si="473"/>
        <v>-409</v>
      </c>
      <c r="BE242" s="30">
        <f t="shared" si="474"/>
        <v>-2.0993737809259838E-2</v>
      </c>
      <c r="BF242" s="20">
        <f t="shared" si="475"/>
        <v>4799.4464016104675</v>
      </c>
      <c r="BG242" s="20">
        <f t="shared" si="476"/>
        <v>0.14021790272304888</v>
      </c>
      <c r="BH242" s="26">
        <v>22611</v>
      </c>
      <c r="BI242">
        <f t="shared" si="477"/>
        <v>64</v>
      </c>
      <c r="BJ242" s="4">
        <v>55246</v>
      </c>
      <c r="BK242">
        <f t="shared" si="478"/>
        <v>161</v>
      </c>
      <c r="BL242" s="4">
        <v>39841</v>
      </c>
      <c r="BM242">
        <f t="shared" si="479"/>
        <v>144</v>
      </c>
      <c r="BN242" s="4">
        <v>15212</v>
      </c>
      <c r="BO242">
        <f t="shared" si="480"/>
        <v>51</v>
      </c>
      <c r="BP242" s="4">
        <v>3114</v>
      </c>
      <c r="BQ242">
        <f t="shared" si="481"/>
        <v>12</v>
      </c>
      <c r="BR242" s="8">
        <v>21</v>
      </c>
      <c r="BS242" s="15">
        <f t="shared" si="482"/>
        <v>0</v>
      </c>
      <c r="BT242" s="8">
        <v>135</v>
      </c>
      <c r="BU242" s="15">
        <f t="shared" si="483"/>
        <v>0</v>
      </c>
      <c r="BV242" s="8">
        <v>572</v>
      </c>
      <c r="BW242" s="15">
        <f t="shared" si="484"/>
        <v>2</v>
      </c>
      <c r="BX242" s="8">
        <v>1323</v>
      </c>
      <c r="BY242" s="15">
        <f t="shared" si="485"/>
        <v>8</v>
      </c>
      <c r="BZ242" s="13">
        <v>694</v>
      </c>
      <c r="CA242" s="16">
        <f t="shared" si="486"/>
        <v>4</v>
      </c>
    </row>
    <row r="243" spans="1:79">
      <c r="A243" s="1">
        <v>44140</v>
      </c>
      <c r="B243">
        <v>44140</v>
      </c>
      <c r="C243" s="4">
        <v>136567</v>
      </c>
      <c r="D243">
        <f t="shared" si="435"/>
        <v>543</v>
      </c>
      <c r="E243" s="4">
        <v>2756</v>
      </c>
      <c r="F243">
        <f t="shared" si="430"/>
        <v>12</v>
      </c>
      <c r="G243" s="4">
        <v>115078</v>
      </c>
      <c r="H243">
        <f t="shared" si="436"/>
        <v>871</v>
      </c>
      <c r="I243">
        <f t="shared" si="433"/>
        <v>18733</v>
      </c>
      <c r="J243">
        <f t="shared" si="432"/>
        <v>-340</v>
      </c>
      <c r="K243">
        <f t="shared" si="437"/>
        <v>2.0180570708882819E-2</v>
      </c>
      <c r="L243">
        <f t="shared" si="438"/>
        <v>0.84264866329347499</v>
      </c>
      <c r="M243">
        <f t="shared" si="439"/>
        <v>0.13717076599764219</v>
      </c>
      <c r="N243">
        <f t="shared" si="440"/>
        <v>3.9760703537457809E-3</v>
      </c>
      <c r="O243">
        <f t="shared" si="431"/>
        <v>4.3541364296081275E-3</v>
      </c>
      <c r="P243">
        <f t="shared" si="441"/>
        <v>7.5687794365560746E-3</v>
      </c>
      <c r="Q243">
        <f t="shared" si="442"/>
        <v>-1.8149789142155554E-2</v>
      </c>
      <c r="R243">
        <f t="shared" si="443"/>
        <v>34365.123301459484</v>
      </c>
      <c r="S243">
        <f t="shared" si="444"/>
        <v>693.50780070457972</v>
      </c>
      <c r="T243">
        <f t="shared" si="445"/>
        <v>28957.725213890284</v>
      </c>
      <c r="U243">
        <f t="shared" si="446"/>
        <v>4713.8902868646201</v>
      </c>
      <c r="V243" s="4">
        <v>694228</v>
      </c>
      <c r="W243">
        <f t="shared" si="447"/>
        <v>4329</v>
      </c>
      <c r="X243">
        <f t="shared" si="448"/>
        <v>1128</v>
      </c>
      <c r="Y243" s="20">
        <f t="shared" si="449"/>
        <v>174692.50125817815</v>
      </c>
      <c r="Z243" s="4">
        <v>554111</v>
      </c>
      <c r="AA243">
        <f t="shared" si="450"/>
        <v>3786</v>
      </c>
      <c r="AB243" s="17">
        <f t="shared" si="451"/>
        <v>0.79816861319336008</v>
      </c>
      <c r="AC243" s="16">
        <f t="shared" si="452"/>
        <v>1017</v>
      </c>
      <c r="AD243">
        <f t="shared" si="453"/>
        <v>140117</v>
      </c>
      <c r="AE243">
        <f t="shared" si="454"/>
        <v>543</v>
      </c>
      <c r="AF243" s="17">
        <f t="shared" si="455"/>
        <v>0.2018313868066399</v>
      </c>
      <c r="AG243" s="16">
        <f t="shared" si="456"/>
        <v>111</v>
      </c>
      <c r="AH243" s="20">
        <f t="shared" si="457"/>
        <v>0.12543312543312543</v>
      </c>
      <c r="AI243" s="20">
        <f t="shared" si="458"/>
        <v>35258.429793658783</v>
      </c>
      <c r="AJ243" s="4">
        <v>17456</v>
      </c>
      <c r="AK243">
        <f t="shared" si="459"/>
        <v>-383</v>
      </c>
      <c r="AL243">
        <f t="shared" si="460"/>
        <v>-2.146981333034359E-2</v>
      </c>
      <c r="AM243" s="20">
        <f t="shared" si="461"/>
        <v>4392.551585304479</v>
      </c>
      <c r="AN243" s="20">
        <f t="shared" si="462"/>
        <v>0.12782004437382383</v>
      </c>
      <c r="AO243" s="4">
        <v>553</v>
      </c>
      <c r="AP243">
        <f t="shared" si="434"/>
        <v>-14</v>
      </c>
      <c r="AQ243">
        <f t="shared" si="463"/>
        <v>-2.4691358024691357E-2</v>
      </c>
      <c r="AR243" s="20">
        <f t="shared" si="464"/>
        <v>139.15450427780573</v>
      </c>
      <c r="AS243" s="4">
        <v>607</v>
      </c>
      <c r="AT243">
        <f t="shared" si="465"/>
        <v>49</v>
      </c>
      <c r="AU243">
        <f t="shared" si="466"/>
        <v>8.7813620071684584E-2</v>
      </c>
      <c r="AV243" s="20">
        <f t="shared" si="467"/>
        <v>152.74282838449923</v>
      </c>
      <c r="AW243" s="30">
        <f t="shared" si="468"/>
        <v>4.4447047969128706E-3</v>
      </c>
      <c r="AX243" s="4">
        <v>117</v>
      </c>
      <c r="AY243">
        <f t="shared" si="469"/>
        <v>8</v>
      </c>
      <c r="AZ243">
        <f t="shared" si="470"/>
        <v>7.3394495412844041E-2</v>
      </c>
      <c r="BA243" s="20">
        <f t="shared" si="471"/>
        <v>29.441368897835932</v>
      </c>
      <c r="BB243" s="30">
        <f t="shared" si="472"/>
        <v>8.567223414148367E-4</v>
      </c>
      <c r="BC243" s="16">
        <f>+Pagina_Inicial[[#This Row],[Aislamiento Domiciliario]]+Pagina_Inicial[[#This Row],[Aislamiento en Hoteles]]+Pagina_Inicial[[#This Row],[Hospitalizados en Sala]]+Pagina_Inicial[[#This Row],[Hospitalizados en UCI]]</f>
        <v>18733</v>
      </c>
      <c r="BD243" s="16">
        <f t="shared" si="473"/>
        <v>-340</v>
      </c>
      <c r="BE243" s="30">
        <f t="shared" si="474"/>
        <v>-1.7826246526503442E-2</v>
      </c>
      <c r="BF243" s="20">
        <f t="shared" si="475"/>
        <v>4713.8902868646201</v>
      </c>
      <c r="BG243" s="20">
        <f t="shared" si="476"/>
        <v>0.13717076599764219</v>
      </c>
      <c r="BH243" s="26">
        <v>22745</v>
      </c>
      <c r="BI243">
        <f t="shared" si="477"/>
        <v>134</v>
      </c>
      <c r="BJ243" s="4">
        <v>55436</v>
      </c>
      <c r="BK243">
        <f t="shared" si="478"/>
        <v>190</v>
      </c>
      <c r="BL243" s="4">
        <v>39991</v>
      </c>
      <c r="BM243">
        <f t="shared" si="479"/>
        <v>150</v>
      </c>
      <c r="BN243" s="4">
        <v>15265</v>
      </c>
      <c r="BO243">
        <f t="shared" si="480"/>
        <v>53</v>
      </c>
      <c r="BP243" s="4">
        <v>3130</v>
      </c>
      <c r="BQ243">
        <f t="shared" si="481"/>
        <v>16</v>
      </c>
      <c r="BR243" s="8">
        <v>21</v>
      </c>
      <c r="BS243" s="15">
        <f t="shared" si="482"/>
        <v>0</v>
      </c>
      <c r="BT243" s="8">
        <v>135</v>
      </c>
      <c r="BU243" s="15">
        <f t="shared" si="483"/>
        <v>0</v>
      </c>
      <c r="BV243" s="8">
        <v>572</v>
      </c>
      <c r="BW243" s="15">
        <f t="shared" si="484"/>
        <v>0</v>
      </c>
      <c r="BX243" s="8">
        <v>1333</v>
      </c>
      <c r="BY243" s="15">
        <f t="shared" si="485"/>
        <v>10</v>
      </c>
      <c r="BZ243" s="13">
        <v>695</v>
      </c>
      <c r="CA243" s="16">
        <f t="shared" si="486"/>
        <v>1</v>
      </c>
    </row>
    <row r="244" spans="1:79">
      <c r="A244" s="1">
        <v>44141</v>
      </c>
      <c r="B244">
        <v>44141</v>
      </c>
      <c r="C244" s="4">
        <v>137760</v>
      </c>
      <c r="D244">
        <f t="shared" si="435"/>
        <v>1193</v>
      </c>
      <c r="E244" s="4">
        <v>2770</v>
      </c>
      <c r="F244">
        <f t="shared" si="430"/>
        <v>14</v>
      </c>
      <c r="G244" s="4">
        <v>115990</v>
      </c>
      <c r="H244">
        <f t="shared" si="436"/>
        <v>912</v>
      </c>
      <c r="I244">
        <f t="shared" si="433"/>
        <v>19000</v>
      </c>
      <c r="J244">
        <f t="shared" si="432"/>
        <v>267</v>
      </c>
      <c r="K244">
        <f t="shared" si="437"/>
        <v>2.0107433217189316E-2</v>
      </c>
      <c r="L244">
        <f t="shared" si="438"/>
        <v>0.84197154471544711</v>
      </c>
      <c r="M244">
        <f t="shared" si="439"/>
        <v>0.13792102206736354</v>
      </c>
      <c r="N244">
        <f t="shared" si="440"/>
        <v>8.6599883855981424E-3</v>
      </c>
      <c r="O244">
        <f t="shared" si="431"/>
        <v>5.0541516245487363E-3</v>
      </c>
      <c r="P244">
        <f t="shared" si="441"/>
        <v>7.8627467885162509E-3</v>
      </c>
      <c r="Q244">
        <f t="shared" si="442"/>
        <v>1.4052631578947369E-2</v>
      </c>
      <c r="R244">
        <f t="shared" si="443"/>
        <v>34665.324609964766</v>
      </c>
      <c r="S244">
        <f t="shared" si="444"/>
        <v>697.03069954705586</v>
      </c>
      <c r="T244">
        <f t="shared" si="445"/>
        <v>29187.216909914441</v>
      </c>
      <c r="U244">
        <f t="shared" si="446"/>
        <v>4781.0770005032709</v>
      </c>
      <c r="V244" s="4">
        <v>701637</v>
      </c>
      <c r="W244">
        <f t="shared" si="447"/>
        <v>7409</v>
      </c>
      <c r="X244">
        <f t="shared" si="448"/>
        <v>3080</v>
      </c>
      <c r="Y244" s="20">
        <f t="shared" si="449"/>
        <v>176556.86965274281</v>
      </c>
      <c r="Z244" s="4">
        <v>560327</v>
      </c>
      <c r="AA244">
        <f t="shared" si="450"/>
        <v>6216</v>
      </c>
      <c r="AB244" s="17">
        <f t="shared" si="451"/>
        <v>0.79859956074152305</v>
      </c>
      <c r="AC244" s="16">
        <f t="shared" si="452"/>
        <v>2430</v>
      </c>
      <c r="AD244">
        <f t="shared" si="453"/>
        <v>141310</v>
      </c>
      <c r="AE244">
        <f t="shared" si="454"/>
        <v>1193</v>
      </c>
      <c r="AF244" s="17">
        <f t="shared" si="455"/>
        <v>0.20140043925847695</v>
      </c>
      <c r="AG244" s="16">
        <f t="shared" si="456"/>
        <v>650</v>
      </c>
      <c r="AH244" s="20">
        <f t="shared" si="457"/>
        <v>0.16102038061816709</v>
      </c>
      <c r="AI244" s="20">
        <f t="shared" si="458"/>
        <v>35558.631102164065</v>
      </c>
      <c r="AJ244" s="4">
        <v>17764</v>
      </c>
      <c r="AK244">
        <f t="shared" si="459"/>
        <v>308</v>
      </c>
      <c r="AL244">
        <f t="shared" si="460"/>
        <v>1.764436296975247E-2</v>
      </c>
      <c r="AM244" s="20">
        <f t="shared" si="461"/>
        <v>4470.0553598389533</v>
      </c>
      <c r="AN244" s="20">
        <f t="shared" si="462"/>
        <v>0.12894889663182346</v>
      </c>
      <c r="AO244" s="4">
        <v>518</v>
      </c>
      <c r="AP244">
        <f t="shared" si="434"/>
        <v>-35</v>
      </c>
      <c r="AQ244">
        <f t="shared" si="463"/>
        <v>-6.3291139240506333E-2</v>
      </c>
      <c r="AR244" s="20">
        <f t="shared" si="464"/>
        <v>130.3472571716155</v>
      </c>
      <c r="AS244" s="4">
        <v>590</v>
      </c>
      <c r="AT244">
        <f t="shared" si="465"/>
        <v>-17</v>
      </c>
      <c r="AU244">
        <f t="shared" si="466"/>
        <v>-2.8006589785831926E-2</v>
      </c>
      <c r="AV244" s="20">
        <f t="shared" si="467"/>
        <v>148.46502264720684</v>
      </c>
      <c r="AW244" s="30">
        <f t="shared" si="468"/>
        <v>4.28281068524971E-3</v>
      </c>
      <c r="AX244" s="4">
        <v>128</v>
      </c>
      <c r="AY244">
        <f t="shared" si="469"/>
        <v>11</v>
      </c>
      <c r="AZ244">
        <f t="shared" si="470"/>
        <v>9.4017094017094127E-2</v>
      </c>
      <c r="BA244" s="20">
        <f t="shared" si="471"/>
        <v>32.209360845495723</v>
      </c>
      <c r="BB244" s="30">
        <f t="shared" si="472"/>
        <v>9.2915214866434379E-4</v>
      </c>
      <c r="BC244" s="16">
        <f>+Pagina_Inicial[[#This Row],[Aislamiento Domiciliario]]+Pagina_Inicial[[#This Row],[Aislamiento en Hoteles]]+Pagina_Inicial[[#This Row],[Hospitalizados en Sala]]+Pagina_Inicial[[#This Row],[Hospitalizados en UCI]]</f>
        <v>19000</v>
      </c>
      <c r="BD244" s="16">
        <f t="shared" si="473"/>
        <v>267</v>
      </c>
      <c r="BE244" s="30">
        <f t="shared" si="474"/>
        <v>1.4252922649869104E-2</v>
      </c>
      <c r="BF244" s="20">
        <f t="shared" si="475"/>
        <v>4781.0770005032709</v>
      </c>
      <c r="BG244" s="20">
        <f t="shared" si="476"/>
        <v>0.13792102206736354</v>
      </c>
      <c r="BH244" s="26">
        <v>23000</v>
      </c>
      <c r="BI244">
        <f t="shared" si="477"/>
        <v>255</v>
      </c>
      <c r="BJ244" s="4">
        <v>55899</v>
      </c>
      <c r="BK244">
        <f t="shared" si="478"/>
        <v>463</v>
      </c>
      <c r="BL244" s="4">
        <v>40307</v>
      </c>
      <c r="BM244">
        <f t="shared" si="479"/>
        <v>316</v>
      </c>
      <c r="BN244" s="4">
        <v>15400</v>
      </c>
      <c r="BO244">
        <f t="shared" si="480"/>
        <v>135</v>
      </c>
      <c r="BP244" s="4">
        <v>3154</v>
      </c>
      <c r="BQ244">
        <f t="shared" si="481"/>
        <v>24</v>
      </c>
      <c r="BR244" s="8">
        <v>21</v>
      </c>
      <c r="BS244" s="15">
        <f t="shared" si="482"/>
        <v>0</v>
      </c>
      <c r="BT244" s="8">
        <v>135</v>
      </c>
      <c r="BU244" s="15">
        <f t="shared" si="483"/>
        <v>0</v>
      </c>
      <c r="BV244" s="8">
        <v>575</v>
      </c>
      <c r="BW244" s="15">
        <f t="shared" si="484"/>
        <v>3</v>
      </c>
      <c r="BX244" s="8">
        <v>1342</v>
      </c>
      <c r="BY244" s="15">
        <f t="shared" si="485"/>
        <v>9</v>
      </c>
      <c r="BZ244" s="13">
        <v>697</v>
      </c>
      <c r="CA244" s="16">
        <f t="shared" si="486"/>
        <v>2</v>
      </c>
    </row>
    <row r="245" spans="1:79">
      <c r="A245" s="1">
        <v>44142</v>
      </c>
      <c r="B245">
        <v>44142</v>
      </c>
      <c r="C245" s="4">
        <v>138506</v>
      </c>
      <c r="D245">
        <f t="shared" si="435"/>
        <v>746</v>
      </c>
      <c r="E245" s="4">
        <v>2781</v>
      </c>
      <c r="F245">
        <f t="shared" si="430"/>
        <v>11</v>
      </c>
      <c r="G245" s="4">
        <v>116823</v>
      </c>
      <c r="H245">
        <f t="shared" si="436"/>
        <v>833</v>
      </c>
      <c r="I245">
        <f t="shared" si="433"/>
        <v>18902</v>
      </c>
      <c r="J245">
        <f t="shared" si="432"/>
        <v>-98</v>
      </c>
      <c r="K245">
        <f t="shared" si="437"/>
        <v>2.0078552553679983E-2</v>
      </c>
      <c r="L245">
        <f t="shared" si="438"/>
        <v>0.84345082523500792</v>
      </c>
      <c r="M245">
        <f t="shared" si="439"/>
        <v>0.13647062221131215</v>
      </c>
      <c r="N245">
        <f t="shared" si="440"/>
        <v>5.3860482578372056E-3</v>
      </c>
      <c r="O245">
        <f t="shared" si="431"/>
        <v>3.9554117224020139E-3</v>
      </c>
      <c r="P245">
        <f t="shared" si="441"/>
        <v>7.1304452034274069E-3</v>
      </c>
      <c r="Q245">
        <f t="shared" si="442"/>
        <v>-5.1846365463972064E-3</v>
      </c>
      <c r="R245">
        <f t="shared" si="443"/>
        <v>34853.044791142427</v>
      </c>
      <c r="S245">
        <f t="shared" si="444"/>
        <v>699.79869149471563</v>
      </c>
      <c r="T245">
        <f t="shared" si="445"/>
        <v>29396.829391041771</v>
      </c>
      <c r="U245">
        <f t="shared" si="446"/>
        <v>4756.4167086059388</v>
      </c>
      <c r="V245" s="4">
        <v>708085</v>
      </c>
      <c r="W245">
        <f t="shared" si="447"/>
        <v>6448</v>
      </c>
      <c r="X245">
        <f t="shared" si="448"/>
        <v>-961</v>
      </c>
      <c r="Y245" s="20">
        <f t="shared" si="449"/>
        <v>178179.41620533468</v>
      </c>
      <c r="Z245" s="4">
        <v>566029</v>
      </c>
      <c r="AA245">
        <f t="shared" si="450"/>
        <v>5702</v>
      </c>
      <c r="AB245" s="17">
        <f t="shared" si="451"/>
        <v>0.79938001793569979</v>
      </c>
      <c r="AC245" s="16">
        <f t="shared" si="452"/>
        <v>-514</v>
      </c>
      <c r="AD245">
        <f t="shared" si="453"/>
        <v>142056</v>
      </c>
      <c r="AE245">
        <f t="shared" si="454"/>
        <v>746</v>
      </c>
      <c r="AF245" s="17">
        <f t="shared" si="455"/>
        <v>0.20061998206430018</v>
      </c>
      <c r="AG245" s="16">
        <f t="shared" si="456"/>
        <v>-447</v>
      </c>
      <c r="AH245" s="20">
        <f t="shared" si="457"/>
        <v>0.11569478908188585</v>
      </c>
      <c r="AI245" s="20">
        <f t="shared" si="458"/>
        <v>35746.351283341719</v>
      </c>
      <c r="AJ245" s="4">
        <v>17690</v>
      </c>
      <c r="AK245">
        <f t="shared" si="459"/>
        <v>-74</v>
      </c>
      <c r="AL245">
        <f t="shared" si="460"/>
        <v>-4.1657284395406613E-3</v>
      </c>
      <c r="AM245" s="20">
        <f t="shared" si="461"/>
        <v>4451.4343231001503</v>
      </c>
      <c r="AN245" s="20">
        <f t="shared" si="462"/>
        <v>0.12772009876828441</v>
      </c>
      <c r="AO245" s="4">
        <v>491</v>
      </c>
      <c r="AP245">
        <f t="shared" si="434"/>
        <v>-27</v>
      </c>
      <c r="AQ245">
        <f t="shared" si="463"/>
        <v>-5.212355212355213E-2</v>
      </c>
      <c r="AR245" s="20">
        <f t="shared" si="464"/>
        <v>123.55309511826874</v>
      </c>
      <c r="AS245" s="4">
        <v>594</v>
      </c>
      <c r="AT245">
        <f t="shared" si="465"/>
        <v>4</v>
      </c>
      <c r="AU245">
        <f t="shared" si="466"/>
        <v>6.7796610169490457E-3</v>
      </c>
      <c r="AV245" s="20">
        <f t="shared" si="467"/>
        <v>149.47156517362859</v>
      </c>
      <c r="AW245" s="30">
        <f t="shared" si="468"/>
        <v>4.2886228755432973E-3</v>
      </c>
      <c r="AX245" s="4">
        <v>127</v>
      </c>
      <c r="AY245">
        <f t="shared" si="469"/>
        <v>-1</v>
      </c>
      <c r="AZ245">
        <f t="shared" si="470"/>
        <v>-7.8125E-3</v>
      </c>
      <c r="BA245" s="20">
        <f t="shared" si="471"/>
        <v>31.957725213890285</v>
      </c>
      <c r="BB245" s="30">
        <f t="shared" si="472"/>
        <v>9.1692778652188354E-4</v>
      </c>
      <c r="BC245" s="16">
        <f>+Pagina_Inicial[[#This Row],[Aislamiento Domiciliario]]+Pagina_Inicial[[#This Row],[Aislamiento en Hoteles]]+Pagina_Inicial[[#This Row],[Hospitalizados en Sala]]+Pagina_Inicial[[#This Row],[Hospitalizados en UCI]]</f>
        <v>18902</v>
      </c>
      <c r="BD245" s="16">
        <f t="shared" si="473"/>
        <v>-98</v>
      </c>
      <c r="BE245" s="30">
        <f t="shared" si="474"/>
        <v>-5.1578947368421391E-3</v>
      </c>
      <c r="BF245" s="20">
        <f t="shared" si="475"/>
        <v>4756.4167086059388</v>
      </c>
      <c r="BG245" s="20">
        <f t="shared" si="476"/>
        <v>0.13647062221131215</v>
      </c>
      <c r="BH245" s="26">
        <v>23119</v>
      </c>
      <c r="BI245">
        <f t="shared" si="477"/>
        <v>119</v>
      </c>
      <c r="BJ245" s="4">
        <v>56174</v>
      </c>
      <c r="BK245">
        <f t="shared" si="478"/>
        <v>275</v>
      </c>
      <c r="BL245" s="4">
        <v>40532</v>
      </c>
      <c r="BM245">
        <f t="shared" si="479"/>
        <v>225</v>
      </c>
      <c r="BN245" s="4">
        <v>15507</v>
      </c>
      <c r="BO245">
        <f t="shared" si="480"/>
        <v>107</v>
      </c>
      <c r="BP245" s="4">
        <v>3174</v>
      </c>
      <c r="BQ245">
        <f t="shared" si="481"/>
        <v>20</v>
      </c>
      <c r="BR245" s="8">
        <v>21</v>
      </c>
      <c r="BS245" s="15">
        <f t="shared" si="482"/>
        <v>0</v>
      </c>
      <c r="BT245" s="8">
        <v>135</v>
      </c>
      <c r="BU245" s="15">
        <f t="shared" si="483"/>
        <v>0</v>
      </c>
      <c r="BV245" s="8">
        <v>579</v>
      </c>
      <c r="BW245" s="15">
        <f t="shared" si="484"/>
        <v>4</v>
      </c>
      <c r="BX245" s="8">
        <v>1345</v>
      </c>
      <c r="BY245" s="15">
        <f t="shared" si="485"/>
        <v>3</v>
      </c>
      <c r="BZ245" s="13">
        <v>701</v>
      </c>
      <c r="CA245" s="16">
        <f t="shared" si="486"/>
        <v>4</v>
      </c>
    </row>
    <row r="246" spans="1:79">
      <c r="A246" s="1">
        <v>44143</v>
      </c>
      <c r="B246">
        <v>44143</v>
      </c>
      <c r="C246" s="4">
        <v>139527</v>
      </c>
      <c r="D246">
        <f t="shared" si="435"/>
        <v>1021</v>
      </c>
      <c r="E246" s="4">
        <v>2798</v>
      </c>
      <c r="F246">
        <f t="shared" si="430"/>
        <v>17</v>
      </c>
      <c r="G246" s="4">
        <v>117770</v>
      </c>
      <c r="H246">
        <f t="shared" si="436"/>
        <v>947</v>
      </c>
      <c r="I246">
        <f t="shared" si="433"/>
        <v>18959</v>
      </c>
      <c r="J246">
        <f t="shared" si="432"/>
        <v>57</v>
      </c>
      <c r="K246">
        <f t="shared" si="437"/>
        <v>2.0053466354182346E-2</v>
      </c>
      <c r="L246">
        <f t="shared" si="438"/>
        <v>0.84406602306363643</v>
      </c>
      <c r="M246">
        <f t="shared" si="439"/>
        <v>0.13588051058218123</v>
      </c>
      <c r="N246">
        <f t="shared" si="440"/>
        <v>7.3175801099428783E-3</v>
      </c>
      <c r="O246">
        <f t="shared" si="431"/>
        <v>6.0757684060042888E-3</v>
      </c>
      <c r="P246">
        <f t="shared" si="441"/>
        <v>8.0410970535790098E-3</v>
      </c>
      <c r="Q246">
        <f t="shared" si="442"/>
        <v>3.0064876839495753E-3</v>
      </c>
      <c r="R246">
        <f t="shared" si="443"/>
        <v>35109.964771011575</v>
      </c>
      <c r="S246">
        <f t="shared" si="444"/>
        <v>704.07649723200802</v>
      </c>
      <c r="T246">
        <f t="shared" si="445"/>
        <v>29635.128334172117</v>
      </c>
      <c r="U246">
        <f t="shared" si="446"/>
        <v>4770.7599396074484</v>
      </c>
      <c r="V246" s="4">
        <v>715094</v>
      </c>
      <c r="W246">
        <f t="shared" si="447"/>
        <v>7009</v>
      </c>
      <c r="X246">
        <f t="shared" si="448"/>
        <v>561</v>
      </c>
      <c r="Y246" s="20">
        <f t="shared" si="449"/>
        <v>179943.13034725716</v>
      </c>
      <c r="Z246" s="4">
        <v>572017</v>
      </c>
      <c r="AA246">
        <f t="shared" si="450"/>
        <v>5988</v>
      </c>
      <c r="AB246" s="17">
        <f t="shared" si="451"/>
        <v>0.79991861209854931</v>
      </c>
      <c r="AC246" s="16">
        <f t="shared" si="452"/>
        <v>286</v>
      </c>
      <c r="AD246">
        <f t="shared" si="453"/>
        <v>143077</v>
      </c>
      <c r="AE246">
        <f t="shared" si="454"/>
        <v>1021</v>
      </c>
      <c r="AF246" s="17">
        <f t="shared" si="455"/>
        <v>0.20008138790145072</v>
      </c>
      <c r="AG246" s="16">
        <f t="shared" si="456"/>
        <v>275</v>
      </c>
      <c r="AH246" s="20">
        <f t="shared" si="457"/>
        <v>0.1456698530460836</v>
      </c>
      <c r="AI246" s="20">
        <f t="shared" si="458"/>
        <v>36003.271263210867</v>
      </c>
      <c r="AJ246" s="4">
        <v>17603</v>
      </c>
      <c r="AK246">
        <f t="shared" si="459"/>
        <v>-87</v>
      </c>
      <c r="AL246">
        <f t="shared" si="460"/>
        <v>-4.9180327868852958E-3</v>
      </c>
      <c r="AM246" s="20">
        <f t="shared" si="461"/>
        <v>4429.5420231504777</v>
      </c>
      <c r="AN246" s="20">
        <f t="shared" si="462"/>
        <v>0.12616196148415718</v>
      </c>
      <c r="AO246" s="4">
        <v>519</v>
      </c>
      <c r="AP246">
        <f t="shared" si="434"/>
        <v>28</v>
      </c>
      <c r="AQ246">
        <f t="shared" si="463"/>
        <v>5.7026476578411422E-2</v>
      </c>
      <c r="AR246" s="20">
        <f t="shared" si="464"/>
        <v>130.59889280322093</v>
      </c>
      <c r="AS246" s="4">
        <v>681</v>
      </c>
      <c r="AT246">
        <f t="shared" si="465"/>
        <v>87</v>
      </c>
      <c r="AU246">
        <f t="shared" si="466"/>
        <v>0.14646464646464641</v>
      </c>
      <c r="AV246" s="20">
        <f t="shared" si="467"/>
        <v>171.36386512330145</v>
      </c>
      <c r="AW246" s="30">
        <f t="shared" si="468"/>
        <v>4.8807757638306562E-3</v>
      </c>
      <c r="AX246" s="4">
        <v>156</v>
      </c>
      <c r="AY246">
        <f t="shared" si="469"/>
        <v>29</v>
      </c>
      <c r="AZ246">
        <f t="shared" si="470"/>
        <v>0.22834645669291342</v>
      </c>
      <c r="BA246" s="20">
        <f t="shared" si="471"/>
        <v>39.255158530447908</v>
      </c>
      <c r="BB246" s="30">
        <f t="shared" si="472"/>
        <v>1.1180631705691372E-3</v>
      </c>
      <c r="BC246" s="16">
        <f>+Pagina_Inicial[[#This Row],[Aislamiento Domiciliario]]+Pagina_Inicial[[#This Row],[Aislamiento en Hoteles]]+Pagina_Inicial[[#This Row],[Hospitalizados en Sala]]+Pagina_Inicial[[#This Row],[Hospitalizados en UCI]]</f>
        <v>18959</v>
      </c>
      <c r="BD246" s="16">
        <f t="shared" si="473"/>
        <v>57</v>
      </c>
      <c r="BE246" s="30">
        <f t="shared" si="474"/>
        <v>3.015553909639257E-3</v>
      </c>
      <c r="BF246" s="20">
        <f t="shared" si="475"/>
        <v>4770.7599396074484</v>
      </c>
      <c r="BG246" s="20">
        <f t="shared" si="476"/>
        <v>0.13588051058218123</v>
      </c>
      <c r="BH246" s="26">
        <v>23290</v>
      </c>
      <c r="BI246">
        <f t="shared" si="477"/>
        <v>171</v>
      </c>
      <c r="BJ246" s="4">
        <v>56576</v>
      </c>
      <c r="BK246">
        <f t="shared" si="478"/>
        <v>402</v>
      </c>
      <c r="BL246" s="4">
        <v>40849</v>
      </c>
      <c r="BM246">
        <f t="shared" si="479"/>
        <v>317</v>
      </c>
      <c r="BN246" s="4">
        <v>15621</v>
      </c>
      <c r="BO246">
        <f t="shared" si="480"/>
        <v>114</v>
      </c>
      <c r="BP246" s="4">
        <v>3191</v>
      </c>
      <c r="BQ246">
        <f t="shared" si="481"/>
        <v>17</v>
      </c>
      <c r="BR246" s="8">
        <v>21</v>
      </c>
      <c r="BS246" s="15">
        <f t="shared" si="482"/>
        <v>0</v>
      </c>
      <c r="BT246" s="8">
        <v>135</v>
      </c>
      <c r="BU246" s="15">
        <f t="shared" si="483"/>
        <v>0</v>
      </c>
      <c r="BV246" s="8">
        <v>582</v>
      </c>
      <c r="BW246" s="15">
        <f t="shared" si="484"/>
        <v>3</v>
      </c>
      <c r="BX246" s="8">
        <v>1349</v>
      </c>
      <c r="BY246" s="15">
        <f t="shared" si="485"/>
        <v>4</v>
      </c>
      <c r="BZ246" s="13">
        <v>711</v>
      </c>
      <c r="CA246" s="16">
        <f t="shared" si="486"/>
        <v>10</v>
      </c>
    </row>
    <row r="247" spans="1:79">
      <c r="A247" s="1">
        <v>44144</v>
      </c>
      <c r="B247">
        <v>44144</v>
      </c>
      <c r="C247" s="4">
        <v>140331</v>
      </c>
      <c r="D247">
        <f t="shared" si="435"/>
        <v>804</v>
      </c>
      <c r="E247" s="4">
        <v>2808</v>
      </c>
      <c r="F247">
        <f t="shared" si="430"/>
        <v>10</v>
      </c>
      <c r="G247" s="4">
        <v>118711</v>
      </c>
      <c r="H247">
        <f t="shared" si="436"/>
        <v>941</v>
      </c>
      <c r="I247">
        <f t="shared" si="433"/>
        <v>18812</v>
      </c>
      <c r="J247">
        <f t="shared" si="432"/>
        <v>-147</v>
      </c>
      <c r="K247">
        <f t="shared" si="437"/>
        <v>2.0009833892725058E-2</v>
      </c>
      <c r="L247">
        <f t="shared" si="438"/>
        <v>0.84593568064077074</v>
      </c>
      <c r="M247">
        <f t="shared" si="439"/>
        <v>0.1340544854665042</v>
      </c>
      <c r="N247">
        <f t="shared" si="440"/>
        <v>5.7293114137289694E-3</v>
      </c>
      <c r="O247">
        <f t="shared" si="431"/>
        <v>3.5612535612535613E-3</v>
      </c>
      <c r="P247">
        <f t="shared" si="441"/>
        <v>7.9268138588673327E-3</v>
      </c>
      <c r="Q247">
        <f t="shared" si="442"/>
        <v>-7.8141611737189021E-3</v>
      </c>
      <c r="R247">
        <f t="shared" si="443"/>
        <v>35312.279818822346</v>
      </c>
      <c r="S247">
        <f t="shared" si="444"/>
        <v>706.59285354806241</v>
      </c>
      <c r="T247">
        <f t="shared" si="445"/>
        <v>29871.917463512833</v>
      </c>
      <c r="U247">
        <f t="shared" si="446"/>
        <v>4733.7695017614487</v>
      </c>
      <c r="V247" s="4">
        <v>720441</v>
      </c>
      <c r="W247">
        <f t="shared" si="447"/>
        <v>5347</v>
      </c>
      <c r="X247">
        <f t="shared" si="448"/>
        <v>-1662</v>
      </c>
      <c r="Y247" s="20">
        <f t="shared" si="449"/>
        <v>181288.62606945142</v>
      </c>
      <c r="Z247" s="4">
        <v>576560</v>
      </c>
      <c r="AA247">
        <f t="shared" si="450"/>
        <v>4543</v>
      </c>
      <c r="AB247" s="17">
        <f t="shared" si="451"/>
        <v>0.80028760162178447</v>
      </c>
      <c r="AC247" s="16">
        <f t="shared" si="452"/>
        <v>-1445</v>
      </c>
      <c r="AD247">
        <f t="shared" si="453"/>
        <v>143881</v>
      </c>
      <c r="AE247">
        <f t="shared" si="454"/>
        <v>804</v>
      </c>
      <c r="AF247" s="17">
        <f t="shared" si="455"/>
        <v>0.19971239837821556</v>
      </c>
      <c r="AG247" s="16">
        <f t="shared" si="456"/>
        <v>-217</v>
      </c>
      <c r="AH247" s="20">
        <f t="shared" si="457"/>
        <v>0.15036469048064335</v>
      </c>
      <c r="AI247" s="20">
        <f t="shared" si="458"/>
        <v>36205.586311021638</v>
      </c>
      <c r="AJ247" s="4">
        <v>17528</v>
      </c>
      <c r="AK247">
        <f t="shared" si="459"/>
        <v>-75</v>
      </c>
      <c r="AL247">
        <f t="shared" si="460"/>
        <v>-4.2606373913537388E-3</v>
      </c>
      <c r="AM247" s="20">
        <f t="shared" si="461"/>
        <v>4410.6693507800701</v>
      </c>
      <c r="AN247" s="20">
        <f t="shared" si="462"/>
        <v>0.12490468962666838</v>
      </c>
      <c r="AO247" s="4">
        <v>554</v>
      </c>
      <c r="AP247">
        <f t="shared" si="434"/>
        <v>35</v>
      </c>
      <c r="AQ247">
        <f t="shared" si="463"/>
        <v>6.7437379576107848E-2</v>
      </c>
      <c r="AR247" s="20">
        <f t="shared" si="464"/>
        <v>139.40613990941117</v>
      </c>
      <c r="AS247" s="4">
        <v>590</v>
      </c>
      <c r="AT247">
        <f t="shared" si="465"/>
        <v>-91</v>
      </c>
      <c r="AU247">
        <f t="shared" si="466"/>
        <v>-0.13362701908957419</v>
      </c>
      <c r="AV247" s="20">
        <f t="shared" si="467"/>
        <v>148.46502264720684</v>
      </c>
      <c r="AW247" s="30">
        <f t="shared" si="468"/>
        <v>4.2043454404230001E-3</v>
      </c>
      <c r="AX247" s="4">
        <v>140</v>
      </c>
      <c r="AY247">
        <f t="shared" si="469"/>
        <v>-16</v>
      </c>
      <c r="AZ247">
        <f t="shared" si="470"/>
        <v>-0.10256410256410253</v>
      </c>
      <c r="BA247" s="20">
        <f t="shared" si="471"/>
        <v>35.228988424760942</v>
      </c>
      <c r="BB247" s="30">
        <f t="shared" si="472"/>
        <v>9.9764129094783056E-4</v>
      </c>
      <c r="BC247" s="16">
        <f>+Pagina_Inicial[[#This Row],[Aislamiento Domiciliario]]+Pagina_Inicial[[#This Row],[Aislamiento en Hoteles]]+Pagina_Inicial[[#This Row],[Hospitalizados en Sala]]+Pagina_Inicial[[#This Row],[Hospitalizados en UCI]]</f>
        <v>18812</v>
      </c>
      <c r="BD247" s="16">
        <f t="shared" si="473"/>
        <v>-147</v>
      </c>
      <c r="BE247" s="30">
        <f t="shared" si="474"/>
        <v>-7.753573500712041E-3</v>
      </c>
      <c r="BF247" s="20">
        <f t="shared" si="475"/>
        <v>4733.7695017614487</v>
      </c>
      <c r="BG247" s="20">
        <f t="shared" si="476"/>
        <v>0.1340544854665042</v>
      </c>
      <c r="BH247" s="26">
        <v>23434</v>
      </c>
      <c r="BI247">
        <f t="shared" si="477"/>
        <v>144</v>
      </c>
      <c r="BJ247" s="4">
        <v>56888</v>
      </c>
      <c r="BK247">
        <f t="shared" si="478"/>
        <v>312</v>
      </c>
      <c r="BL247" s="4">
        <v>41104</v>
      </c>
      <c r="BM247">
        <f t="shared" si="479"/>
        <v>255</v>
      </c>
      <c r="BN247" s="4">
        <v>15698</v>
      </c>
      <c r="BO247">
        <f t="shared" si="480"/>
        <v>77</v>
      </c>
      <c r="BP247" s="4">
        <v>3207</v>
      </c>
      <c r="BQ247">
        <f t="shared" si="481"/>
        <v>16</v>
      </c>
      <c r="BR247" s="8">
        <v>21</v>
      </c>
      <c r="BS247" s="15">
        <f t="shared" si="482"/>
        <v>0</v>
      </c>
      <c r="BT247" s="8">
        <v>135</v>
      </c>
      <c r="BU247" s="15">
        <f t="shared" si="483"/>
        <v>0</v>
      </c>
      <c r="BV247" s="8">
        <v>583</v>
      </c>
      <c r="BW247" s="15">
        <f t="shared" si="484"/>
        <v>1</v>
      </c>
      <c r="BX247" s="8">
        <v>1356</v>
      </c>
      <c r="BY247" s="15">
        <f t="shared" si="485"/>
        <v>7</v>
      </c>
      <c r="BZ247" s="13">
        <v>713</v>
      </c>
      <c r="CA247" s="16">
        <f t="shared" si="486"/>
        <v>2</v>
      </c>
    </row>
    <row r="248" spans="1:79">
      <c r="A248" s="1">
        <v>44145</v>
      </c>
      <c r="B248">
        <v>44145</v>
      </c>
      <c r="C248" s="4">
        <v>141302</v>
      </c>
      <c r="D248">
        <f t="shared" si="435"/>
        <v>971</v>
      </c>
      <c r="E248" s="4">
        <v>2817</v>
      </c>
      <c r="F248">
        <f t="shared" si="430"/>
        <v>9</v>
      </c>
      <c r="G248" s="4">
        <v>119707</v>
      </c>
      <c r="H248">
        <f t="shared" si="436"/>
        <v>996</v>
      </c>
      <c r="I248">
        <f t="shared" si="433"/>
        <v>18778</v>
      </c>
      <c r="J248">
        <f t="shared" si="432"/>
        <v>-34</v>
      </c>
      <c r="K248">
        <f t="shared" si="437"/>
        <v>1.9936023552391331E-2</v>
      </c>
      <c r="L248">
        <f t="shared" si="438"/>
        <v>0.84717130684632913</v>
      </c>
      <c r="M248">
        <f t="shared" si="439"/>
        <v>0.13289266960127952</v>
      </c>
      <c r="N248">
        <f t="shared" si="440"/>
        <v>6.871806485400065E-3</v>
      </c>
      <c r="O248">
        <f t="shared" si="431"/>
        <v>3.1948881789137379E-3</v>
      </c>
      <c r="P248">
        <f t="shared" si="441"/>
        <v>8.320315436858329E-3</v>
      </c>
      <c r="Q248">
        <f t="shared" si="442"/>
        <v>-1.8106294600063904E-3</v>
      </c>
      <c r="R248">
        <f t="shared" si="443"/>
        <v>35556.618017111221</v>
      </c>
      <c r="S248">
        <f t="shared" si="444"/>
        <v>708.8575742325113</v>
      </c>
      <c r="T248">
        <f t="shared" si="445"/>
        <v>30122.546552591844</v>
      </c>
      <c r="U248">
        <f t="shared" si="446"/>
        <v>4725.2138902868646</v>
      </c>
      <c r="V248" s="4">
        <v>727520</v>
      </c>
      <c r="W248">
        <f t="shared" si="447"/>
        <v>7079</v>
      </c>
      <c r="X248">
        <f t="shared" si="448"/>
        <v>1732</v>
      </c>
      <c r="Y248" s="20">
        <f t="shared" si="449"/>
        <v>183069.95470558631</v>
      </c>
      <c r="Z248" s="4">
        <v>582668</v>
      </c>
      <c r="AA248">
        <f t="shared" si="450"/>
        <v>6108</v>
      </c>
      <c r="AB248" s="17">
        <f t="shared" si="451"/>
        <v>0.80089619529360012</v>
      </c>
      <c r="AC248" s="16">
        <f t="shared" si="452"/>
        <v>1565</v>
      </c>
      <c r="AD248">
        <f t="shared" si="453"/>
        <v>144852</v>
      </c>
      <c r="AE248">
        <f t="shared" si="454"/>
        <v>971</v>
      </c>
      <c r="AF248" s="17">
        <f t="shared" si="455"/>
        <v>0.19910380470639982</v>
      </c>
      <c r="AG248" s="16">
        <f t="shared" si="456"/>
        <v>167</v>
      </c>
      <c r="AH248" s="20">
        <f t="shared" si="457"/>
        <v>0.13716626642181098</v>
      </c>
      <c r="AI248" s="20">
        <f t="shared" si="458"/>
        <v>36449.92450931052</v>
      </c>
      <c r="AJ248" s="4">
        <v>17472</v>
      </c>
      <c r="AK248">
        <f t="shared" si="459"/>
        <v>-56</v>
      </c>
      <c r="AL248">
        <f t="shared" si="460"/>
        <v>-3.1948881789137795E-3</v>
      </c>
      <c r="AM248" s="20">
        <f t="shared" si="461"/>
        <v>4396.577755410166</v>
      </c>
      <c r="AN248" s="20">
        <f t="shared" si="462"/>
        <v>0.12365005449321312</v>
      </c>
      <c r="AO248" s="4">
        <v>534</v>
      </c>
      <c r="AP248">
        <f t="shared" si="434"/>
        <v>-20</v>
      </c>
      <c r="AQ248">
        <f t="shared" si="463"/>
        <v>-3.6101083032490933E-2</v>
      </c>
      <c r="AR248" s="20">
        <f t="shared" si="464"/>
        <v>134.37342727730245</v>
      </c>
      <c r="AS248" s="4">
        <v>627</v>
      </c>
      <c r="AT248">
        <f t="shared" si="465"/>
        <v>37</v>
      </c>
      <c r="AU248">
        <f t="shared" si="466"/>
        <v>6.2711864406779672E-2</v>
      </c>
      <c r="AV248" s="20">
        <f t="shared" si="467"/>
        <v>157.77554101660795</v>
      </c>
      <c r="AW248" s="30">
        <f t="shared" si="468"/>
        <v>4.4373044967516385E-3</v>
      </c>
      <c r="AX248" s="4">
        <v>145</v>
      </c>
      <c r="AY248">
        <f t="shared" si="469"/>
        <v>5</v>
      </c>
      <c r="AZ248">
        <f t="shared" si="470"/>
        <v>3.5714285714285809E-2</v>
      </c>
      <c r="BA248" s="20">
        <f t="shared" si="471"/>
        <v>36.48716658278812</v>
      </c>
      <c r="BB248" s="30">
        <f t="shared" si="472"/>
        <v>1.0261708963779706E-3</v>
      </c>
      <c r="BC248" s="16">
        <f>+Pagina_Inicial[[#This Row],[Aislamiento Domiciliario]]+Pagina_Inicial[[#This Row],[Aislamiento en Hoteles]]+Pagina_Inicial[[#This Row],[Hospitalizados en Sala]]+Pagina_Inicial[[#This Row],[Hospitalizados en UCI]]</f>
        <v>18778</v>
      </c>
      <c r="BD248" s="16">
        <f t="shared" si="473"/>
        <v>-34</v>
      </c>
      <c r="BE248" s="30">
        <f t="shared" si="474"/>
        <v>-1.8073570061662991E-3</v>
      </c>
      <c r="BF248" s="20">
        <f t="shared" si="475"/>
        <v>4725.2138902868646</v>
      </c>
      <c r="BG248" s="20">
        <f t="shared" si="476"/>
        <v>0.13289266960127952</v>
      </c>
      <c r="BH248" s="26">
        <v>23586</v>
      </c>
      <c r="BI248">
        <f t="shared" si="477"/>
        <v>152</v>
      </c>
      <c r="BJ248" s="4">
        <v>57288</v>
      </c>
      <c r="BK248">
        <f t="shared" si="478"/>
        <v>400</v>
      </c>
      <c r="BL248" s="4">
        <v>41385</v>
      </c>
      <c r="BM248">
        <f t="shared" si="479"/>
        <v>281</v>
      </c>
      <c r="BN248" s="4">
        <v>15815</v>
      </c>
      <c r="BO248">
        <f t="shared" si="480"/>
        <v>117</v>
      </c>
      <c r="BP248" s="4">
        <v>3228</v>
      </c>
      <c r="BQ248">
        <f t="shared" si="481"/>
        <v>21</v>
      </c>
      <c r="BR248" s="8">
        <v>21</v>
      </c>
      <c r="BS248" s="15">
        <f t="shared" si="482"/>
        <v>0</v>
      </c>
      <c r="BT248" s="8">
        <v>135</v>
      </c>
      <c r="BU248" s="15">
        <f t="shared" si="483"/>
        <v>0</v>
      </c>
      <c r="BV248" s="8">
        <v>584</v>
      </c>
      <c r="BW248" s="15">
        <f t="shared" si="484"/>
        <v>1</v>
      </c>
      <c r="BX248" s="8">
        <v>1358</v>
      </c>
      <c r="BY248" s="15">
        <f t="shared" si="485"/>
        <v>2</v>
      </c>
      <c r="BZ248" s="13">
        <v>719</v>
      </c>
      <c r="CA248" s="16">
        <f t="shared" si="486"/>
        <v>6</v>
      </c>
    </row>
    <row r="249" spans="1:79">
      <c r="A249" s="1">
        <v>44146</v>
      </c>
      <c r="B249">
        <v>44146</v>
      </c>
      <c r="C249" s="4">
        <v>142465</v>
      </c>
      <c r="D249">
        <f t="shared" si="435"/>
        <v>1163</v>
      </c>
      <c r="E249" s="4">
        <v>2823</v>
      </c>
      <c r="F249">
        <f t="shared" si="430"/>
        <v>6</v>
      </c>
      <c r="G249" s="4">
        <v>120823</v>
      </c>
      <c r="H249">
        <f t="shared" si="436"/>
        <v>1116</v>
      </c>
      <c r="I249">
        <f t="shared" si="433"/>
        <v>18819</v>
      </c>
      <c r="J249">
        <f t="shared" si="432"/>
        <v>41</v>
      </c>
      <c r="K249">
        <f t="shared" si="437"/>
        <v>1.9815393254483556E-2</v>
      </c>
      <c r="L249">
        <f t="shared" si="438"/>
        <v>0.84808900431684975</v>
      </c>
      <c r="M249">
        <f t="shared" si="439"/>
        <v>0.13209560242866669</v>
      </c>
      <c r="N249">
        <f t="shared" si="440"/>
        <v>8.1634085564875579E-3</v>
      </c>
      <c r="O249">
        <f t="shared" si="431"/>
        <v>2.1253985122210413E-3</v>
      </c>
      <c r="P249">
        <f t="shared" si="441"/>
        <v>9.2366519619608844E-3</v>
      </c>
      <c r="Q249">
        <f t="shared" si="442"/>
        <v>2.1786492374727671E-3</v>
      </c>
      <c r="R249">
        <f t="shared" si="443"/>
        <v>35849.270256668344</v>
      </c>
      <c r="S249">
        <f t="shared" si="444"/>
        <v>710.36738802214393</v>
      </c>
      <c r="T249">
        <f t="shared" si="445"/>
        <v>30403.371917463512</v>
      </c>
      <c r="U249">
        <f t="shared" si="446"/>
        <v>4735.5309511826872</v>
      </c>
      <c r="V249" s="4">
        <v>733808</v>
      </c>
      <c r="W249">
        <f t="shared" si="447"/>
        <v>6288</v>
      </c>
      <c r="X249">
        <f t="shared" si="448"/>
        <v>-791</v>
      </c>
      <c r="Y249" s="20">
        <f t="shared" si="449"/>
        <v>184652.23955712127</v>
      </c>
      <c r="Z249" s="4">
        <v>587793</v>
      </c>
      <c r="AA249">
        <f t="shared" si="450"/>
        <v>5125</v>
      </c>
      <c r="AB249" s="17">
        <f t="shared" si="451"/>
        <v>0.80101743235287703</v>
      </c>
      <c r="AC249" s="16">
        <f t="shared" si="452"/>
        <v>-983</v>
      </c>
      <c r="AD249">
        <f t="shared" si="453"/>
        <v>146015</v>
      </c>
      <c r="AE249">
        <f t="shared" si="454"/>
        <v>1163</v>
      </c>
      <c r="AF249" s="17">
        <f t="shared" si="455"/>
        <v>0.19898256764712297</v>
      </c>
      <c r="AG249" s="16">
        <f t="shared" si="456"/>
        <v>192</v>
      </c>
      <c r="AH249" s="20">
        <f t="shared" si="457"/>
        <v>0.18495547073791349</v>
      </c>
      <c r="AI249" s="20">
        <f t="shared" si="458"/>
        <v>36742.576748867636</v>
      </c>
      <c r="AJ249" s="4">
        <v>17468</v>
      </c>
      <c r="AK249">
        <f t="shared" si="459"/>
        <v>-4</v>
      </c>
      <c r="AL249">
        <f t="shared" si="460"/>
        <v>-2.2893772893772812E-4</v>
      </c>
      <c r="AM249" s="20">
        <f t="shared" si="461"/>
        <v>4395.571212883744</v>
      </c>
      <c r="AN249" s="20">
        <f t="shared" si="462"/>
        <v>0.12261257150879164</v>
      </c>
      <c r="AO249" s="4">
        <v>561</v>
      </c>
      <c r="AP249">
        <f t="shared" si="434"/>
        <v>27</v>
      </c>
      <c r="AQ249">
        <f t="shared" si="463"/>
        <v>5.0561797752809001E-2</v>
      </c>
      <c r="AR249" s="20">
        <f t="shared" si="464"/>
        <v>141.16758933064921</v>
      </c>
      <c r="AS249" s="4">
        <v>645</v>
      </c>
      <c r="AT249">
        <f t="shared" si="465"/>
        <v>18</v>
      </c>
      <c r="AU249">
        <f t="shared" si="466"/>
        <v>2.8708133971291794E-2</v>
      </c>
      <c r="AV249" s="20">
        <f t="shared" si="467"/>
        <v>162.30498238550578</v>
      </c>
      <c r="AW249" s="30">
        <f t="shared" si="468"/>
        <v>4.5274277892815781E-3</v>
      </c>
      <c r="AX249" s="4">
        <v>145</v>
      </c>
      <c r="AY249">
        <f t="shared" si="469"/>
        <v>0</v>
      </c>
      <c r="AZ249">
        <f t="shared" si="470"/>
        <v>0</v>
      </c>
      <c r="BA249" s="20">
        <f t="shared" si="471"/>
        <v>36.48716658278812</v>
      </c>
      <c r="BB249" s="30">
        <f t="shared" si="472"/>
        <v>1.0177938441020601E-3</v>
      </c>
      <c r="BC249" s="16">
        <f>+Pagina_Inicial[[#This Row],[Aislamiento Domiciliario]]+Pagina_Inicial[[#This Row],[Aislamiento en Hoteles]]+Pagina_Inicial[[#This Row],[Hospitalizados en Sala]]+Pagina_Inicial[[#This Row],[Hospitalizados en UCI]]</f>
        <v>18819</v>
      </c>
      <c r="BD249" s="16">
        <f t="shared" si="473"/>
        <v>41</v>
      </c>
      <c r="BE249" s="30">
        <f t="shared" si="474"/>
        <v>2.1834061135370675E-3</v>
      </c>
      <c r="BF249" s="20">
        <f t="shared" si="475"/>
        <v>4735.5309511826872</v>
      </c>
      <c r="BG249" s="20">
        <f t="shared" si="476"/>
        <v>0.13209560242866669</v>
      </c>
      <c r="BH249" s="26">
        <v>23820</v>
      </c>
      <c r="BI249">
        <f t="shared" si="477"/>
        <v>234</v>
      </c>
      <c r="BJ249" s="4">
        <v>57743</v>
      </c>
      <c r="BK249">
        <f t="shared" si="478"/>
        <v>455</v>
      </c>
      <c r="BL249" s="4">
        <v>41718</v>
      </c>
      <c r="BM249">
        <f t="shared" si="479"/>
        <v>333</v>
      </c>
      <c r="BN249" s="4">
        <v>15940</v>
      </c>
      <c r="BO249">
        <f t="shared" si="480"/>
        <v>125</v>
      </c>
      <c r="BP249" s="4">
        <v>3244</v>
      </c>
      <c r="BQ249">
        <f t="shared" si="481"/>
        <v>16</v>
      </c>
      <c r="BR249" s="8">
        <v>21</v>
      </c>
      <c r="BS249" s="15">
        <f t="shared" si="482"/>
        <v>0</v>
      </c>
      <c r="BT249" s="8">
        <v>135</v>
      </c>
      <c r="BU249" s="15">
        <f t="shared" si="483"/>
        <v>0</v>
      </c>
      <c r="BV249" s="8">
        <v>585</v>
      </c>
      <c r="BW249" s="15">
        <f t="shared" si="484"/>
        <v>1</v>
      </c>
      <c r="BX249" s="8">
        <v>1362</v>
      </c>
      <c r="BY249" s="15">
        <f t="shared" si="485"/>
        <v>4</v>
      </c>
      <c r="BZ249" s="13">
        <v>720</v>
      </c>
      <c r="CA249" s="16">
        <f t="shared" si="486"/>
        <v>1</v>
      </c>
    </row>
    <row r="250" spans="1:79">
      <c r="A250" s="1">
        <v>44147</v>
      </c>
      <c r="B250">
        <v>44147</v>
      </c>
      <c r="C250" s="4">
        <v>143352</v>
      </c>
      <c r="D250">
        <f t="shared" si="435"/>
        <v>887</v>
      </c>
      <c r="E250" s="4">
        <v>2830</v>
      </c>
      <c r="F250">
        <f t="shared" si="430"/>
        <v>7</v>
      </c>
      <c r="G250" s="4">
        <v>122070</v>
      </c>
      <c r="H250">
        <f t="shared" si="436"/>
        <v>1247</v>
      </c>
      <c r="I250">
        <f t="shared" si="433"/>
        <v>18452</v>
      </c>
      <c r="J250">
        <f t="shared" si="432"/>
        <v>-367</v>
      </c>
      <c r="K250">
        <f t="shared" si="437"/>
        <v>1.9741615045482448E-2</v>
      </c>
      <c r="L250">
        <f t="shared" si="438"/>
        <v>0.85154026452368992</v>
      </c>
      <c r="M250">
        <f t="shared" si="439"/>
        <v>0.12871812043082762</v>
      </c>
      <c r="N250">
        <f t="shared" si="440"/>
        <v>6.1875662704391982E-3</v>
      </c>
      <c r="O250">
        <f t="shared" si="431"/>
        <v>2.4734982332155478E-3</v>
      </c>
      <c r="P250">
        <f t="shared" si="441"/>
        <v>1.0215450151552388E-2</v>
      </c>
      <c r="Q250">
        <f t="shared" si="442"/>
        <v>-1.9889442878820725E-2</v>
      </c>
      <c r="R250">
        <f t="shared" si="443"/>
        <v>36072.471061902361</v>
      </c>
      <c r="S250">
        <f t="shared" si="444"/>
        <v>712.12883744338194</v>
      </c>
      <c r="T250">
        <f t="shared" si="445"/>
        <v>30717.161550075489</v>
      </c>
      <c r="U250">
        <f t="shared" si="446"/>
        <v>4643.1806743834923</v>
      </c>
      <c r="V250" s="4">
        <v>740901</v>
      </c>
      <c r="W250">
        <f t="shared" si="447"/>
        <v>7093</v>
      </c>
      <c r="X250">
        <f t="shared" si="448"/>
        <v>805</v>
      </c>
      <c r="Y250" s="20">
        <f t="shared" si="449"/>
        <v>186437.09109209862</v>
      </c>
      <c r="Z250" s="4">
        <v>593999</v>
      </c>
      <c r="AA250">
        <f t="shared" si="450"/>
        <v>6206</v>
      </c>
      <c r="AB250" s="17">
        <f t="shared" si="451"/>
        <v>0.80172519675368237</v>
      </c>
      <c r="AC250" s="16">
        <f t="shared" si="452"/>
        <v>1081</v>
      </c>
      <c r="AD250">
        <f t="shared" si="453"/>
        <v>146902</v>
      </c>
      <c r="AE250">
        <f t="shared" si="454"/>
        <v>887</v>
      </c>
      <c r="AF250" s="17">
        <f t="shared" si="455"/>
        <v>0.19827480324631766</v>
      </c>
      <c r="AG250" s="16">
        <f t="shared" si="456"/>
        <v>-276</v>
      </c>
      <c r="AH250" s="20">
        <f t="shared" si="457"/>
        <v>0.1250528690258001</v>
      </c>
      <c r="AI250" s="20">
        <f t="shared" si="458"/>
        <v>36965.77755410166</v>
      </c>
      <c r="AJ250" s="4">
        <v>17086</v>
      </c>
      <c r="AK250">
        <f t="shared" si="459"/>
        <v>-382</v>
      </c>
      <c r="AL250">
        <f t="shared" si="460"/>
        <v>-2.1868559651935016E-2</v>
      </c>
      <c r="AM250" s="20">
        <f t="shared" si="461"/>
        <v>4299.4464016104675</v>
      </c>
      <c r="AN250" s="20">
        <f t="shared" si="462"/>
        <v>0.11918912885763715</v>
      </c>
      <c r="AO250" s="4">
        <v>554</v>
      </c>
      <c r="AP250">
        <f t="shared" si="434"/>
        <v>-7</v>
      </c>
      <c r="AQ250">
        <f t="shared" si="463"/>
        <v>-1.2477718360071277E-2</v>
      </c>
      <c r="AR250" s="20">
        <f t="shared" si="464"/>
        <v>139.40613990941117</v>
      </c>
      <c r="AS250" s="4">
        <v>658</v>
      </c>
      <c r="AT250">
        <f t="shared" si="465"/>
        <v>13</v>
      </c>
      <c r="AU250">
        <f t="shared" si="466"/>
        <v>2.0155038759689825E-2</v>
      </c>
      <c r="AV250" s="20">
        <f t="shared" si="467"/>
        <v>165.57624559637645</v>
      </c>
      <c r="AW250" s="30">
        <f t="shared" si="468"/>
        <v>4.5900998939672972E-3</v>
      </c>
      <c r="AX250" s="4">
        <v>154</v>
      </c>
      <c r="AY250">
        <f t="shared" si="469"/>
        <v>9</v>
      </c>
      <c r="AZ250">
        <f t="shared" si="470"/>
        <v>6.2068965517241281E-2</v>
      </c>
      <c r="BA250" s="20">
        <f t="shared" si="471"/>
        <v>38.751887267237038</v>
      </c>
      <c r="BB250" s="30">
        <f t="shared" si="472"/>
        <v>1.0742786985880909E-3</v>
      </c>
      <c r="BC250" s="16">
        <f>+Pagina_Inicial[[#This Row],[Aislamiento Domiciliario]]+Pagina_Inicial[[#This Row],[Aislamiento en Hoteles]]+Pagina_Inicial[[#This Row],[Hospitalizados en Sala]]+Pagina_Inicial[[#This Row],[Hospitalizados en UCI]]</f>
        <v>18452</v>
      </c>
      <c r="BD250" s="16">
        <f t="shared" si="473"/>
        <v>-367</v>
      </c>
      <c r="BE250" s="30">
        <f t="shared" si="474"/>
        <v>-1.9501567564695232E-2</v>
      </c>
      <c r="BF250" s="20">
        <f t="shared" si="475"/>
        <v>4643.1806743834923</v>
      </c>
      <c r="BG250" s="20">
        <f t="shared" si="476"/>
        <v>0.12871812043082762</v>
      </c>
      <c r="BH250" s="26">
        <v>23984</v>
      </c>
      <c r="BI250">
        <f t="shared" si="477"/>
        <v>164</v>
      </c>
      <c r="BJ250" s="4">
        <v>58089</v>
      </c>
      <c r="BK250">
        <f t="shared" si="478"/>
        <v>346</v>
      </c>
      <c r="BL250" s="4">
        <v>41959</v>
      </c>
      <c r="BM250">
        <f t="shared" si="479"/>
        <v>241</v>
      </c>
      <c r="BN250" s="4">
        <v>16046</v>
      </c>
      <c r="BO250">
        <f t="shared" si="480"/>
        <v>106</v>
      </c>
      <c r="BP250" s="4">
        <v>3274</v>
      </c>
      <c r="BQ250">
        <f t="shared" si="481"/>
        <v>30</v>
      </c>
      <c r="BR250" s="8">
        <v>21</v>
      </c>
      <c r="BS250" s="15">
        <f t="shared" si="482"/>
        <v>0</v>
      </c>
      <c r="BT250" s="8">
        <v>136</v>
      </c>
      <c r="BU250" s="15">
        <f t="shared" si="483"/>
        <v>1</v>
      </c>
      <c r="BV250" s="8">
        <v>586</v>
      </c>
      <c r="BW250" s="15">
        <f t="shared" si="484"/>
        <v>1</v>
      </c>
      <c r="BX250" s="8">
        <v>1365</v>
      </c>
      <c r="BY250" s="15">
        <f t="shared" si="485"/>
        <v>3</v>
      </c>
      <c r="BZ250" s="13">
        <v>722</v>
      </c>
      <c r="CA250" s="16">
        <f t="shared" si="486"/>
        <v>2</v>
      </c>
    </row>
    <row r="251" spans="1:79">
      <c r="A251" s="1">
        <v>44148</v>
      </c>
      <c r="B251">
        <v>44148</v>
      </c>
      <c r="C251" s="4">
        <v>144477</v>
      </c>
      <c r="D251">
        <f t="shared" si="435"/>
        <v>1125</v>
      </c>
      <c r="E251" s="4">
        <v>2856</v>
      </c>
      <c r="F251">
        <f t="shared" si="430"/>
        <v>26</v>
      </c>
      <c r="G251" s="4">
        <v>123229</v>
      </c>
      <c r="H251">
        <f t="shared" si="436"/>
        <v>1159</v>
      </c>
      <c r="I251">
        <f t="shared" si="433"/>
        <v>18392</v>
      </c>
      <c r="J251">
        <f t="shared" si="432"/>
        <v>-60</v>
      </c>
      <c r="K251">
        <f t="shared" si="437"/>
        <v>1.9767852322515003E-2</v>
      </c>
      <c r="L251">
        <f t="shared" si="438"/>
        <v>0.85293160849131699</v>
      </c>
      <c r="M251">
        <f t="shared" si="439"/>
        <v>0.12730053918616804</v>
      </c>
      <c r="N251">
        <f t="shared" si="440"/>
        <v>7.786706534604124E-3</v>
      </c>
      <c r="O251">
        <f t="shared" si="431"/>
        <v>9.1036414565826337E-3</v>
      </c>
      <c r="P251">
        <f t="shared" si="441"/>
        <v>9.4052536334791326E-3</v>
      </c>
      <c r="Q251">
        <f t="shared" si="442"/>
        <v>-3.2622879512831664E-3</v>
      </c>
      <c r="R251">
        <f t="shared" si="443"/>
        <v>36355.56114745848</v>
      </c>
      <c r="S251">
        <f t="shared" si="444"/>
        <v>718.67136386512323</v>
      </c>
      <c r="T251">
        <f t="shared" si="445"/>
        <v>31008.80724710619</v>
      </c>
      <c r="U251">
        <f t="shared" si="446"/>
        <v>4628.0825364871662</v>
      </c>
      <c r="V251" s="4">
        <v>750055</v>
      </c>
      <c r="W251">
        <f t="shared" si="447"/>
        <v>9154</v>
      </c>
      <c r="X251">
        <f t="shared" si="448"/>
        <v>2061</v>
      </c>
      <c r="Y251" s="20">
        <f t="shared" si="449"/>
        <v>188740.5636638148</v>
      </c>
      <c r="Z251" s="4">
        <v>602028</v>
      </c>
      <c r="AA251">
        <f t="shared" si="450"/>
        <v>8029</v>
      </c>
      <c r="AB251" s="17">
        <f t="shared" si="451"/>
        <v>0.80264513935644721</v>
      </c>
      <c r="AC251" s="16">
        <f t="shared" si="452"/>
        <v>1823</v>
      </c>
      <c r="AD251">
        <f t="shared" si="453"/>
        <v>148027</v>
      </c>
      <c r="AE251">
        <f t="shared" si="454"/>
        <v>1125</v>
      </c>
      <c r="AF251" s="17">
        <f t="shared" si="455"/>
        <v>0.19735486064355282</v>
      </c>
      <c r="AG251" s="16">
        <f t="shared" si="456"/>
        <v>238</v>
      </c>
      <c r="AH251" s="20">
        <f t="shared" si="457"/>
        <v>0.1228970941664846</v>
      </c>
      <c r="AI251" s="20">
        <f t="shared" si="458"/>
        <v>37248.867639657772</v>
      </c>
      <c r="AJ251" s="4">
        <v>17560</v>
      </c>
      <c r="AK251">
        <f t="shared" si="459"/>
        <v>474</v>
      </c>
      <c r="AL251">
        <f t="shared" si="460"/>
        <v>2.7742011003160538E-2</v>
      </c>
      <c r="AM251" s="20">
        <f t="shared" si="461"/>
        <v>4418.7216909914441</v>
      </c>
      <c r="AN251" s="20">
        <f t="shared" si="462"/>
        <v>0.12154183710902081</v>
      </c>
      <c r="AO251" s="4">
        <v>572</v>
      </c>
      <c r="AP251">
        <f t="shared" si="434"/>
        <v>18</v>
      </c>
      <c r="AQ251">
        <f t="shared" si="463"/>
        <v>3.2490974729241895E-2</v>
      </c>
      <c r="AR251" s="20">
        <f t="shared" si="464"/>
        <v>143.935581278309</v>
      </c>
      <c r="AS251" s="4">
        <v>683</v>
      </c>
      <c r="AT251">
        <f t="shared" si="465"/>
        <v>25</v>
      </c>
      <c r="AU251">
        <f t="shared" si="466"/>
        <v>3.7993920972644313E-2</v>
      </c>
      <c r="AV251" s="20">
        <f t="shared" si="467"/>
        <v>171.86713638651233</v>
      </c>
      <c r="AW251" s="30">
        <f t="shared" si="468"/>
        <v>4.7273960561196593E-3</v>
      </c>
      <c r="AX251" s="4">
        <v>149</v>
      </c>
      <c r="AY251">
        <f t="shared" si="469"/>
        <v>-5</v>
      </c>
      <c r="AZ251">
        <f t="shared" si="470"/>
        <v>-3.2467532467532423E-2</v>
      </c>
      <c r="BA251" s="20">
        <f t="shared" si="471"/>
        <v>37.49370910920986</v>
      </c>
      <c r="BB251" s="30">
        <f t="shared" si="472"/>
        <v>1.0313060210275684E-3</v>
      </c>
      <c r="BC251" s="16">
        <f>+Pagina_Inicial[[#This Row],[Aislamiento Domiciliario]]+Pagina_Inicial[[#This Row],[Aislamiento en Hoteles]]+Pagina_Inicial[[#This Row],[Hospitalizados en Sala]]+Pagina_Inicial[[#This Row],[Hospitalizados en UCI]]</f>
        <v>18964</v>
      </c>
      <c r="BD251" s="16">
        <f t="shared" si="473"/>
        <v>512</v>
      </c>
      <c r="BE251" s="30">
        <f t="shared" si="474"/>
        <v>2.7747669629308414E-2</v>
      </c>
      <c r="BF251" s="20">
        <f t="shared" si="475"/>
        <v>4772.0181177654749</v>
      </c>
      <c r="BG251" s="20">
        <f t="shared" si="476"/>
        <v>0.13125964686420677</v>
      </c>
      <c r="BH251" s="26">
        <v>24200</v>
      </c>
      <c r="BI251">
        <f t="shared" si="477"/>
        <v>216</v>
      </c>
      <c r="BJ251" s="4">
        <v>58532</v>
      </c>
      <c r="BK251">
        <f t="shared" si="478"/>
        <v>443</v>
      </c>
      <c r="BL251" s="4">
        <v>42272</v>
      </c>
      <c r="BM251">
        <f t="shared" si="479"/>
        <v>313</v>
      </c>
      <c r="BN251" s="4">
        <v>16177</v>
      </c>
      <c r="BO251">
        <f t="shared" si="480"/>
        <v>131</v>
      </c>
      <c r="BP251" s="4">
        <v>3296</v>
      </c>
      <c r="BQ251">
        <f t="shared" si="481"/>
        <v>22</v>
      </c>
      <c r="BR251" s="8">
        <v>21</v>
      </c>
      <c r="BS251" s="15">
        <f t="shared" si="482"/>
        <v>0</v>
      </c>
      <c r="BT251" s="8">
        <v>137</v>
      </c>
      <c r="BU251" s="15">
        <f t="shared" si="483"/>
        <v>1</v>
      </c>
      <c r="BV251" s="8">
        <v>587</v>
      </c>
      <c r="BW251" s="15">
        <f t="shared" si="484"/>
        <v>1</v>
      </c>
      <c r="BX251" s="8">
        <v>1381</v>
      </c>
      <c r="BY251" s="15">
        <f t="shared" si="485"/>
        <v>16</v>
      </c>
      <c r="BZ251" s="13">
        <v>730</v>
      </c>
      <c r="CA251" s="16">
        <f t="shared" si="486"/>
        <v>8</v>
      </c>
    </row>
    <row r="252" spans="1:79">
      <c r="A252" s="1">
        <v>44149</v>
      </c>
      <c r="B252">
        <v>44149</v>
      </c>
      <c r="C252" s="4">
        <v>145309</v>
      </c>
      <c r="D252">
        <f t="shared" si="435"/>
        <v>832</v>
      </c>
      <c r="E252" s="4">
        <v>2867</v>
      </c>
      <c r="F252">
        <f t="shared" si="430"/>
        <v>11</v>
      </c>
      <c r="G252" s="4">
        <v>124271</v>
      </c>
      <c r="H252">
        <f t="shared" si="436"/>
        <v>1042</v>
      </c>
      <c r="I252">
        <f t="shared" si="433"/>
        <v>18171</v>
      </c>
      <c r="J252">
        <f t="shared" si="432"/>
        <v>-221</v>
      </c>
      <c r="K252">
        <f t="shared" si="437"/>
        <v>1.9730367699178991E-2</v>
      </c>
      <c r="L252">
        <f t="shared" si="438"/>
        <v>0.85521887839018917</v>
      </c>
      <c r="M252">
        <f t="shared" si="439"/>
        <v>0.12505075391063183</v>
      </c>
      <c r="N252">
        <f t="shared" si="440"/>
        <v>5.7257293078887064E-3</v>
      </c>
      <c r="O252">
        <f t="shared" si="431"/>
        <v>3.8367631670735963E-3</v>
      </c>
      <c r="P252">
        <f t="shared" si="441"/>
        <v>8.384900741122225E-3</v>
      </c>
      <c r="Q252">
        <f t="shared" si="442"/>
        <v>-1.2162236530735789E-2</v>
      </c>
      <c r="R252">
        <f t="shared" si="443"/>
        <v>36564.921992954201</v>
      </c>
      <c r="S252">
        <f t="shared" si="444"/>
        <v>721.43935581278311</v>
      </c>
      <c r="T252">
        <f t="shared" si="445"/>
        <v>31271.011575239052</v>
      </c>
      <c r="U252">
        <f t="shared" si="446"/>
        <v>4572.4710619023654</v>
      </c>
      <c r="V252" s="4">
        <v>755576</v>
      </c>
      <c r="W252">
        <f t="shared" si="447"/>
        <v>5521</v>
      </c>
      <c r="X252">
        <f t="shared" si="448"/>
        <v>-3633</v>
      </c>
      <c r="Y252" s="20">
        <f t="shared" si="449"/>
        <v>190129.8439859084</v>
      </c>
      <c r="Z252" s="4">
        <v>606717</v>
      </c>
      <c r="AA252">
        <f t="shared" si="450"/>
        <v>4689</v>
      </c>
      <c r="AB252" s="17">
        <f t="shared" si="451"/>
        <v>0.80298606625938362</v>
      </c>
      <c r="AC252" s="16">
        <f t="shared" si="452"/>
        <v>-3340</v>
      </c>
      <c r="AD252">
        <f t="shared" si="453"/>
        <v>148859</v>
      </c>
      <c r="AE252">
        <f t="shared" si="454"/>
        <v>832</v>
      </c>
      <c r="AF252" s="17">
        <f t="shared" si="455"/>
        <v>0.19701393374061643</v>
      </c>
      <c r="AG252" s="16">
        <f t="shared" si="456"/>
        <v>-293</v>
      </c>
      <c r="AH252" s="20">
        <f t="shared" si="457"/>
        <v>0.15069733743886976</v>
      </c>
      <c r="AI252" s="20">
        <f t="shared" si="458"/>
        <v>37458.228485153493</v>
      </c>
      <c r="AJ252" s="4">
        <v>16823</v>
      </c>
      <c r="AK252">
        <f t="shared" si="459"/>
        <v>-737</v>
      </c>
      <c r="AL252">
        <f t="shared" si="460"/>
        <v>-4.1970387243735807E-2</v>
      </c>
      <c r="AM252" s="20">
        <f t="shared" si="461"/>
        <v>4233.2662304982387</v>
      </c>
      <c r="AN252" s="20">
        <f t="shared" si="462"/>
        <v>0.11577397133006215</v>
      </c>
      <c r="AO252" s="4">
        <v>551</v>
      </c>
      <c r="AP252">
        <f t="shared" si="434"/>
        <v>-21</v>
      </c>
      <c r="AQ252">
        <f t="shared" si="463"/>
        <v>-3.6713286713286664E-2</v>
      </c>
      <c r="AR252" s="20">
        <f t="shared" si="464"/>
        <v>138.65123301459485</v>
      </c>
      <c r="AS252" s="4">
        <v>651</v>
      </c>
      <c r="AT252">
        <f t="shared" si="465"/>
        <v>-32</v>
      </c>
      <c r="AU252">
        <f t="shared" si="466"/>
        <v>-4.6852122986822842E-2</v>
      </c>
      <c r="AV252" s="20">
        <f t="shared" si="467"/>
        <v>163.81479617513838</v>
      </c>
      <c r="AW252" s="30">
        <f t="shared" si="468"/>
        <v>4.4801079079754176E-3</v>
      </c>
      <c r="AX252" s="4">
        <v>146</v>
      </c>
      <c r="AY252">
        <f t="shared" si="469"/>
        <v>-3</v>
      </c>
      <c r="AZ252">
        <f t="shared" si="470"/>
        <v>-2.0134228187919434E-2</v>
      </c>
      <c r="BA252" s="20">
        <f t="shared" si="471"/>
        <v>36.738802214393559</v>
      </c>
      <c r="BB252" s="30">
        <f t="shared" si="472"/>
        <v>1.0047553833554702E-3</v>
      </c>
      <c r="BC252" s="16">
        <f>+Pagina_Inicial[[#This Row],[Aislamiento Domiciliario]]+Pagina_Inicial[[#This Row],[Aislamiento en Hoteles]]+Pagina_Inicial[[#This Row],[Hospitalizados en Sala]]+Pagina_Inicial[[#This Row],[Hospitalizados en UCI]]</f>
        <v>18171</v>
      </c>
      <c r="BD252" s="16">
        <f t="shared" si="473"/>
        <v>-793</v>
      </c>
      <c r="BE252" s="30">
        <f t="shared" si="474"/>
        <v>-4.1816072558531925E-2</v>
      </c>
      <c r="BF252" s="20">
        <f t="shared" si="475"/>
        <v>4572.4710619023654</v>
      </c>
      <c r="BG252" s="20">
        <f t="shared" si="476"/>
        <v>0.12505075391063183</v>
      </c>
      <c r="BH252" s="26">
        <v>24364</v>
      </c>
      <c r="BI252">
        <f t="shared" si="477"/>
        <v>164</v>
      </c>
      <c r="BJ252" s="4">
        <v>58859</v>
      </c>
      <c r="BK252">
        <f t="shared" si="478"/>
        <v>327</v>
      </c>
      <c r="BL252" s="4">
        <v>42513</v>
      </c>
      <c r="BM252">
        <f t="shared" si="479"/>
        <v>241</v>
      </c>
      <c r="BN252" s="4">
        <v>16266</v>
      </c>
      <c r="BO252">
        <f t="shared" si="480"/>
        <v>89</v>
      </c>
      <c r="BP252" s="4">
        <v>3307</v>
      </c>
      <c r="BQ252">
        <f t="shared" si="481"/>
        <v>11</v>
      </c>
      <c r="BR252" s="8">
        <v>21</v>
      </c>
      <c r="BS252" s="15">
        <f t="shared" si="482"/>
        <v>0</v>
      </c>
      <c r="BT252" s="8">
        <v>138</v>
      </c>
      <c r="BU252" s="15">
        <f t="shared" si="483"/>
        <v>1</v>
      </c>
      <c r="BV252" s="8">
        <v>590</v>
      </c>
      <c r="BW252" s="15">
        <f t="shared" si="484"/>
        <v>3</v>
      </c>
      <c r="BX252" s="8">
        <v>1386</v>
      </c>
      <c r="BY252" s="15">
        <f t="shared" si="485"/>
        <v>5</v>
      </c>
      <c r="BZ252" s="13">
        <v>732</v>
      </c>
      <c r="CA252" s="16">
        <f t="shared" si="486"/>
        <v>2</v>
      </c>
    </row>
    <row r="253" spans="1:79">
      <c r="A253" s="1">
        <v>44150</v>
      </c>
      <c r="B253">
        <v>44150</v>
      </c>
      <c r="C253" s="4">
        <v>146653</v>
      </c>
      <c r="D253">
        <f t="shared" si="435"/>
        <v>1344</v>
      </c>
      <c r="E253" s="4">
        <v>2873</v>
      </c>
      <c r="F253">
        <f t="shared" si="430"/>
        <v>6</v>
      </c>
      <c r="G253" s="4">
        <v>125370</v>
      </c>
      <c r="H253">
        <f t="shared" si="436"/>
        <v>1099</v>
      </c>
      <c r="I253">
        <f t="shared" si="433"/>
        <v>18410</v>
      </c>
      <c r="J253">
        <f t="shared" si="432"/>
        <v>239</v>
      </c>
      <c r="K253">
        <f t="shared" si="437"/>
        <v>1.9590461838489497E-2</v>
      </c>
      <c r="L253">
        <f t="shared" si="438"/>
        <v>0.85487511336283606</v>
      </c>
      <c r="M253">
        <f t="shared" si="439"/>
        <v>0.12553442479867441</v>
      </c>
      <c r="N253">
        <f t="shared" si="440"/>
        <v>9.1644903275077908E-3</v>
      </c>
      <c r="O253">
        <f t="shared" si="431"/>
        <v>2.0884093282283328E-3</v>
      </c>
      <c r="P253">
        <f t="shared" si="441"/>
        <v>8.7660524846454486E-3</v>
      </c>
      <c r="Q253">
        <f t="shared" si="442"/>
        <v>1.2982074959261271E-2</v>
      </c>
      <c r="R253">
        <f t="shared" si="443"/>
        <v>36903.120281831907</v>
      </c>
      <c r="S253">
        <f t="shared" si="444"/>
        <v>722.94916960241562</v>
      </c>
      <c r="T253">
        <f t="shared" si="445"/>
        <v>31547.559134373427</v>
      </c>
      <c r="U253">
        <f t="shared" si="446"/>
        <v>4632.6119778560642</v>
      </c>
      <c r="V253" s="4">
        <v>765482</v>
      </c>
      <c r="W253">
        <f t="shared" si="447"/>
        <v>9906</v>
      </c>
      <c r="X253">
        <f t="shared" si="448"/>
        <v>4385</v>
      </c>
      <c r="Y253" s="20">
        <f t="shared" si="449"/>
        <v>192622.54655259184</v>
      </c>
      <c r="Z253" s="4">
        <v>615279</v>
      </c>
      <c r="AA253">
        <f t="shared" si="450"/>
        <v>8562</v>
      </c>
      <c r="AB253" s="17">
        <f t="shared" si="451"/>
        <v>0.8037798406755482</v>
      </c>
      <c r="AC253" s="16">
        <f t="shared" si="452"/>
        <v>3873</v>
      </c>
      <c r="AD253">
        <f t="shared" si="453"/>
        <v>150203</v>
      </c>
      <c r="AE253">
        <f t="shared" si="454"/>
        <v>1344</v>
      </c>
      <c r="AF253" s="17">
        <f t="shared" si="455"/>
        <v>0.19622015932445178</v>
      </c>
      <c r="AG253" s="16">
        <f t="shared" si="456"/>
        <v>512</v>
      </c>
      <c r="AH253" s="20">
        <f t="shared" si="457"/>
        <v>0.13567534827377348</v>
      </c>
      <c r="AI253" s="20">
        <f t="shared" si="458"/>
        <v>37796.426774031199</v>
      </c>
      <c r="AJ253" s="4">
        <v>17015</v>
      </c>
      <c r="AK253">
        <f t="shared" si="459"/>
        <v>192</v>
      </c>
      <c r="AL253">
        <f t="shared" si="460"/>
        <v>1.1412946561255355E-2</v>
      </c>
      <c r="AM253" s="20">
        <f t="shared" si="461"/>
        <v>4281.5802717664819</v>
      </c>
      <c r="AN253" s="20">
        <f t="shared" si="462"/>
        <v>0.11602217479356031</v>
      </c>
      <c r="AO253" s="4">
        <v>567</v>
      </c>
      <c r="AP253">
        <f t="shared" si="434"/>
        <v>16</v>
      </c>
      <c r="AQ253">
        <f t="shared" si="463"/>
        <v>2.9038112522685955E-2</v>
      </c>
      <c r="AR253" s="20">
        <f t="shared" si="464"/>
        <v>142.67740312028184</v>
      </c>
      <c r="AS253" s="4">
        <v>675</v>
      </c>
      <c r="AT253">
        <f t="shared" si="465"/>
        <v>24</v>
      </c>
      <c r="AU253">
        <f t="shared" si="466"/>
        <v>3.6866359447004671E-2</v>
      </c>
      <c r="AV253" s="20">
        <f t="shared" si="467"/>
        <v>169.85405133366885</v>
      </c>
      <c r="AW253" s="30">
        <f t="shared" si="468"/>
        <v>4.6027016153777963E-3</v>
      </c>
      <c r="AX253" s="4">
        <v>153</v>
      </c>
      <c r="AY253">
        <f t="shared" si="469"/>
        <v>7</v>
      </c>
      <c r="AZ253">
        <f t="shared" si="470"/>
        <v>4.7945205479452024E-2</v>
      </c>
      <c r="BA253" s="20">
        <f t="shared" si="471"/>
        <v>38.500251635631606</v>
      </c>
      <c r="BB253" s="30">
        <f t="shared" si="472"/>
        <v>1.0432790328189672E-3</v>
      </c>
      <c r="BC253" s="16">
        <f>+Pagina_Inicial[[#This Row],[Aislamiento Domiciliario]]+Pagina_Inicial[[#This Row],[Aislamiento en Hoteles]]+Pagina_Inicial[[#This Row],[Hospitalizados en Sala]]+Pagina_Inicial[[#This Row],[Hospitalizados en UCI]]</f>
        <v>18410</v>
      </c>
      <c r="BD253" s="16">
        <f t="shared" si="473"/>
        <v>239</v>
      </c>
      <c r="BE253" s="30">
        <f t="shared" si="474"/>
        <v>1.3152825931429302E-2</v>
      </c>
      <c r="BF253" s="20">
        <f t="shared" si="475"/>
        <v>4632.6119778560642</v>
      </c>
      <c r="BG253" s="20">
        <f t="shared" si="476"/>
        <v>0.12553442479867441</v>
      </c>
      <c r="BH253" s="26">
        <v>24648</v>
      </c>
      <c r="BI253">
        <f t="shared" si="477"/>
        <v>284</v>
      </c>
      <c r="BJ253" s="4">
        <v>59332</v>
      </c>
      <c r="BK253">
        <f t="shared" si="478"/>
        <v>473</v>
      </c>
      <c r="BL253" s="4">
        <v>42884</v>
      </c>
      <c r="BM253">
        <f t="shared" si="479"/>
        <v>371</v>
      </c>
      <c r="BN253" s="4">
        <v>16458</v>
      </c>
      <c r="BO253">
        <f t="shared" si="480"/>
        <v>192</v>
      </c>
      <c r="BP253" s="4">
        <v>3331</v>
      </c>
      <c r="BQ253">
        <f t="shared" si="481"/>
        <v>24</v>
      </c>
      <c r="BR253" s="8">
        <v>21</v>
      </c>
      <c r="BS253" s="15">
        <f t="shared" si="482"/>
        <v>0</v>
      </c>
      <c r="BT253" s="8">
        <v>138</v>
      </c>
      <c r="BU253" s="15">
        <f t="shared" si="483"/>
        <v>0</v>
      </c>
      <c r="BV253" s="8">
        <v>591</v>
      </c>
      <c r="BW253" s="15">
        <f t="shared" si="484"/>
        <v>1</v>
      </c>
      <c r="BX253" s="8">
        <v>1388</v>
      </c>
      <c r="BY253" s="15">
        <f t="shared" si="485"/>
        <v>2</v>
      </c>
      <c r="BZ253" s="13">
        <v>735</v>
      </c>
      <c r="CA253" s="16">
        <f t="shared" si="486"/>
        <v>3</v>
      </c>
    </row>
    <row r="254" spans="1:79">
      <c r="A254" s="1">
        <v>44151</v>
      </c>
      <c r="B254">
        <v>44151</v>
      </c>
      <c r="C254" s="4">
        <v>147667</v>
      </c>
      <c r="D254">
        <f t="shared" si="435"/>
        <v>1014</v>
      </c>
      <c r="E254" s="4">
        <v>2881</v>
      </c>
      <c r="F254">
        <f t="shared" si="430"/>
        <v>8</v>
      </c>
      <c r="G254" s="4">
        <v>126746</v>
      </c>
      <c r="H254">
        <f t="shared" si="436"/>
        <v>1376</v>
      </c>
      <c r="I254">
        <f t="shared" si="433"/>
        <v>18040</v>
      </c>
      <c r="J254">
        <f t="shared" si="432"/>
        <v>-370</v>
      </c>
      <c r="K254">
        <f t="shared" si="437"/>
        <v>1.9510113972654688E-2</v>
      </c>
      <c r="L254">
        <f t="shared" si="438"/>
        <v>0.85832311890943813</v>
      </c>
      <c r="M254">
        <f t="shared" si="439"/>
        <v>0.12216676711790718</v>
      </c>
      <c r="N254">
        <f t="shared" si="440"/>
        <v>6.8668016550752706E-3</v>
      </c>
      <c r="O254">
        <f t="shared" si="431"/>
        <v>2.7768136063866713E-3</v>
      </c>
      <c r="P254">
        <f t="shared" si="441"/>
        <v>1.0856358386063466E-2</v>
      </c>
      <c r="Q254">
        <f t="shared" si="442"/>
        <v>-2.0509977827050999E-2</v>
      </c>
      <c r="R254">
        <f t="shared" si="443"/>
        <v>37158.278812279816</v>
      </c>
      <c r="S254">
        <f t="shared" si="444"/>
        <v>724.96225465525913</v>
      </c>
      <c r="T254">
        <f t="shared" si="445"/>
        <v>31893.809763462505</v>
      </c>
      <c r="U254">
        <f t="shared" si="446"/>
        <v>4539.5067941620528</v>
      </c>
      <c r="V254" s="4">
        <v>772702</v>
      </c>
      <c r="W254">
        <f t="shared" si="447"/>
        <v>7220</v>
      </c>
      <c r="X254">
        <f t="shared" si="448"/>
        <v>-2686</v>
      </c>
      <c r="Y254" s="20">
        <f t="shared" si="449"/>
        <v>194439.35581278309</v>
      </c>
      <c r="Z254" s="4">
        <v>621485</v>
      </c>
      <c r="AA254">
        <f t="shared" si="450"/>
        <v>6206</v>
      </c>
      <c r="AB254" s="17">
        <f t="shared" si="451"/>
        <v>0.80430101125660347</v>
      </c>
      <c r="AC254" s="16">
        <f t="shared" si="452"/>
        <v>-2356</v>
      </c>
      <c r="AD254">
        <f t="shared" si="453"/>
        <v>151217</v>
      </c>
      <c r="AE254">
        <f t="shared" si="454"/>
        <v>1014</v>
      </c>
      <c r="AF254" s="17">
        <f t="shared" si="455"/>
        <v>0.19569898874339656</v>
      </c>
      <c r="AG254" s="16">
        <f t="shared" si="456"/>
        <v>-330</v>
      </c>
      <c r="AH254" s="20">
        <f t="shared" si="457"/>
        <v>0.14044321329639889</v>
      </c>
      <c r="AI254" s="20">
        <f t="shared" si="458"/>
        <v>38051.585304479115</v>
      </c>
      <c r="AJ254" s="4">
        <v>16561</v>
      </c>
      <c r="AK254">
        <f t="shared" si="459"/>
        <v>-454</v>
      </c>
      <c r="AL254">
        <f t="shared" si="460"/>
        <v>-2.6682339112547804E-2</v>
      </c>
      <c r="AM254" s="20">
        <f t="shared" si="461"/>
        <v>4167.3376950176144</v>
      </c>
      <c r="AN254" s="20">
        <f t="shared" si="462"/>
        <v>0.11215098837248674</v>
      </c>
      <c r="AO254" s="4">
        <v>608</v>
      </c>
      <c r="AP254">
        <f t="shared" si="434"/>
        <v>41</v>
      </c>
      <c r="AQ254">
        <f t="shared" si="463"/>
        <v>7.2310405643738918E-2</v>
      </c>
      <c r="AR254" s="20">
        <f t="shared" si="464"/>
        <v>152.99446401610467</v>
      </c>
      <c r="AS254" s="4">
        <v>710</v>
      </c>
      <c r="AT254">
        <f t="shared" si="465"/>
        <v>35</v>
      </c>
      <c r="AU254">
        <f t="shared" si="466"/>
        <v>5.1851851851851816E-2</v>
      </c>
      <c r="AV254" s="20">
        <f t="shared" si="467"/>
        <v>178.66129843985908</v>
      </c>
      <c r="AW254" s="30">
        <f t="shared" si="468"/>
        <v>4.8081155573012251E-3</v>
      </c>
      <c r="AX254" s="4">
        <v>161</v>
      </c>
      <c r="AY254">
        <f t="shared" si="469"/>
        <v>8</v>
      </c>
      <c r="AZ254">
        <f t="shared" si="470"/>
        <v>5.2287581699346442E-2</v>
      </c>
      <c r="BA254" s="20">
        <f t="shared" si="471"/>
        <v>40.513336688475086</v>
      </c>
      <c r="BB254" s="30">
        <f t="shared" si="472"/>
        <v>1.0902909925711228E-3</v>
      </c>
      <c r="BC254" s="16">
        <f>+Pagina_Inicial[[#This Row],[Aislamiento Domiciliario]]+Pagina_Inicial[[#This Row],[Aislamiento en Hoteles]]+Pagina_Inicial[[#This Row],[Hospitalizados en Sala]]+Pagina_Inicial[[#This Row],[Hospitalizados en UCI]]</f>
        <v>18040</v>
      </c>
      <c r="BD254" s="16">
        <f t="shared" si="473"/>
        <v>-370</v>
      </c>
      <c r="BE254" s="30">
        <f t="shared" si="474"/>
        <v>-2.0097772949484005E-2</v>
      </c>
      <c r="BF254" s="20">
        <f t="shared" si="475"/>
        <v>4539.5067941620528</v>
      </c>
      <c r="BG254" s="20">
        <f t="shared" si="476"/>
        <v>0.12216676711790718</v>
      </c>
      <c r="BH254" s="26">
        <v>24866</v>
      </c>
      <c r="BI254">
        <f t="shared" si="477"/>
        <v>218</v>
      </c>
      <c r="BJ254" s="4">
        <v>59728</v>
      </c>
      <c r="BK254">
        <f t="shared" si="478"/>
        <v>396</v>
      </c>
      <c r="BL254" s="4">
        <v>43154</v>
      </c>
      <c r="BM254">
        <f t="shared" si="479"/>
        <v>270</v>
      </c>
      <c r="BN254" s="4">
        <v>16571</v>
      </c>
      <c r="BO254">
        <f t="shared" si="480"/>
        <v>113</v>
      </c>
      <c r="BP254" s="4">
        <v>3348</v>
      </c>
      <c r="BQ254">
        <f t="shared" si="481"/>
        <v>17</v>
      </c>
      <c r="BR254" s="8">
        <v>21</v>
      </c>
      <c r="BS254" s="15">
        <f t="shared" si="482"/>
        <v>0</v>
      </c>
      <c r="BT254" s="8">
        <v>138</v>
      </c>
      <c r="BU254" s="15">
        <f t="shared" si="483"/>
        <v>0</v>
      </c>
      <c r="BV254" s="8">
        <v>593</v>
      </c>
      <c r="BW254" s="15">
        <f t="shared" si="484"/>
        <v>2</v>
      </c>
      <c r="BX254" s="8">
        <v>1393</v>
      </c>
      <c r="BY254" s="15">
        <f t="shared" si="485"/>
        <v>5</v>
      </c>
      <c r="BZ254" s="13">
        <v>736</v>
      </c>
      <c r="CA254" s="16">
        <f t="shared" si="486"/>
        <v>1</v>
      </c>
    </row>
    <row r="255" spans="1:79">
      <c r="A255" s="1">
        <v>44152</v>
      </c>
      <c r="B255">
        <v>44152</v>
      </c>
      <c r="C255" s="4">
        <v>148721</v>
      </c>
      <c r="D255">
        <f t="shared" si="435"/>
        <v>1054</v>
      </c>
      <c r="E255" s="4">
        <v>2893</v>
      </c>
      <c r="F255">
        <f t="shared" si="430"/>
        <v>12</v>
      </c>
      <c r="G255" s="4">
        <v>128242</v>
      </c>
      <c r="H255">
        <f t="shared" si="436"/>
        <v>1496</v>
      </c>
      <c r="I255">
        <f t="shared" si="433"/>
        <v>17586</v>
      </c>
      <c r="J255">
        <f t="shared" si="432"/>
        <v>-454</v>
      </c>
      <c r="K255">
        <f t="shared" si="437"/>
        <v>1.9452531922189872E-2</v>
      </c>
      <c r="L255">
        <f t="shared" si="438"/>
        <v>0.86229920455080322</v>
      </c>
      <c r="M255">
        <f t="shared" si="439"/>
        <v>0.11824826352700694</v>
      </c>
      <c r="N255">
        <f t="shared" si="440"/>
        <v>7.0870959716516158E-3</v>
      </c>
      <c r="O255">
        <f t="shared" si="431"/>
        <v>4.1479433114414103E-3</v>
      </c>
      <c r="P255">
        <f t="shared" si="441"/>
        <v>1.1665445018012819E-2</v>
      </c>
      <c r="Q255">
        <f t="shared" si="442"/>
        <v>-2.5815989992039122E-2</v>
      </c>
      <c r="R255">
        <f t="shared" si="443"/>
        <v>37423.502767991944</v>
      </c>
      <c r="S255">
        <f t="shared" si="444"/>
        <v>727.98188223452439</v>
      </c>
      <c r="T255">
        <f t="shared" si="445"/>
        <v>32270.256668344235</v>
      </c>
      <c r="U255">
        <f t="shared" si="446"/>
        <v>4425.2642174131852</v>
      </c>
      <c r="V255" s="4">
        <v>781650</v>
      </c>
      <c r="W255">
        <f t="shared" si="447"/>
        <v>8948</v>
      </c>
      <c r="X255">
        <f t="shared" si="448"/>
        <v>1728</v>
      </c>
      <c r="Y255" s="20">
        <f t="shared" si="449"/>
        <v>196690.99144438852</v>
      </c>
      <c r="Z255" s="4">
        <v>629379</v>
      </c>
      <c r="AA255">
        <f t="shared" si="450"/>
        <v>7894</v>
      </c>
      <c r="AB255" s="17">
        <f t="shared" si="451"/>
        <v>0.80519286125503742</v>
      </c>
      <c r="AC255" s="16">
        <f t="shared" si="452"/>
        <v>1688</v>
      </c>
      <c r="AD255">
        <f t="shared" si="453"/>
        <v>152271</v>
      </c>
      <c r="AE255">
        <f t="shared" si="454"/>
        <v>1054</v>
      </c>
      <c r="AF255" s="17">
        <f t="shared" si="455"/>
        <v>0.19480713874496258</v>
      </c>
      <c r="AG255" s="16">
        <f t="shared" si="456"/>
        <v>40</v>
      </c>
      <c r="AH255" s="20">
        <f t="shared" si="457"/>
        <v>0.11779168529280286</v>
      </c>
      <c r="AI255" s="20">
        <f t="shared" si="458"/>
        <v>38316.809260191243</v>
      </c>
      <c r="AJ255" s="4">
        <v>16103</v>
      </c>
      <c r="AK255">
        <f t="shared" si="459"/>
        <v>-458</v>
      </c>
      <c r="AL255">
        <f t="shared" si="460"/>
        <v>-2.7655334822776378E-2</v>
      </c>
      <c r="AM255" s="20">
        <f t="shared" si="461"/>
        <v>4052.0885757423248</v>
      </c>
      <c r="AN255" s="20">
        <f t="shared" si="462"/>
        <v>0.10827657156689371</v>
      </c>
      <c r="AO255" s="4">
        <v>598</v>
      </c>
      <c r="AP255">
        <f t="shared" si="434"/>
        <v>-10</v>
      </c>
      <c r="AQ255">
        <f t="shared" si="463"/>
        <v>-1.6447368421052655E-2</v>
      </c>
      <c r="AR255" s="20">
        <f t="shared" si="464"/>
        <v>150.47810770005032</v>
      </c>
      <c r="AS255" s="4">
        <v>731</v>
      </c>
      <c r="AT255">
        <f t="shared" si="465"/>
        <v>21</v>
      </c>
      <c r="AU255">
        <f t="shared" si="466"/>
        <v>2.9577464788732355E-2</v>
      </c>
      <c r="AV255" s="20">
        <f t="shared" si="467"/>
        <v>183.9456467035732</v>
      </c>
      <c r="AW255" s="30">
        <f t="shared" si="468"/>
        <v>4.9152439803390241E-3</v>
      </c>
      <c r="AX255" s="4">
        <v>154</v>
      </c>
      <c r="AY255">
        <f t="shared" si="469"/>
        <v>-7</v>
      </c>
      <c r="AZ255">
        <f t="shared" si="470"/>
        <v>-4.3478260869565188E-2</v>
      </c>
      <c r="BA255" s="20">
        <f t="shared" si="471"/>
        <v>38.751887267237038</v>
      </c>
      <c r="BB255" s="30">
        <f t="shared" si="472"/>
        <v>1.0354959958580161E-3</v>
      </c>
      <c r="BC255" s="16">
        <f>+Pagina_Inicial[[#This Row],[Aislamiento Domiciliario]]+Pagina_Inicial[[#This Row],[Aislamiento en Hoteles]]+Pagina_Inicial[[#This Row],[Hospitalizados en Sala]]+Pagina_Inicial[[#This Row],[Hospitalizados en UCI]]</f>
        <v>17586</v>
      </c>
      <c r="BD255" s="16">
        <f t="shared" si="473"/>
        <v>-454</v>
      </c>
      <c r="BE255" s="30">
        <f t="shared" si="474"/>
        <v>-2.5166297117516612E-2</v>
      </c>
      <c r="BF255" s="20">
        <f t="shared" si="475"/>
        <v>4425.2642174131852</v>
      </c>
      <c r="BG255" s="20">
        <f t="shared" si="476"/>
        <v>0.11824826352700694</v>
      </c>
      <c r="BH255" s="26">
        <v>25039</v>
      </c>
      <c r="BI255">
        <f t="shared" si="477"/>
        <v>173</v>
      </c>
      <c r="BJ255" s="4">
        <v>60180</v>
      </c>
      <c r="BK255">
        <f t="shared" si="478"/>
        <v>452</v>
      </c>
      <c r="BL255" s="4">
        <v>43456</v>
      </c>
      <c r="BM255">
        <f t="shared" si="479"/>
        <v>302</v>
      </c>
      <c r="BN255" s="4">
        <v>16681</v>
      </c>
      <c r="BO255">
        <f t="shared" si="480"/>
        <v>110</v>
      </c>
      <c r="BP255" s="4">
        <v>3365</v>
      </c>
      <c r="BQ255">
        <f t="shared" si="481"/>
        <v>17</v>
      </c>
      <c r="BR255" s="8">
        <v>21</v>
      </c>
      <c r="BS255" s="15">
        <f t="shared" si="482"/>
        <v>0</v>
      </c>
      <c r="BT255" s="8">
        <v>138</v>
      </c>
      <c r="BU255" s="15">
        <f t="shared" si="483"/>
        <v>0</v>
      </c>
      <c r="BV255" s="8">
        <v>595</v>
      </c>
      <c r="BW255" s="15">
        <f t="shared" si="484"/>
        <v>2</v>
      </c>
      <c r="BX255" s="8">
        <v>1398</v>
      </c>
      <c r="BY255" s="15">
        <f t="shared" si="485"/>
        <v>5</v>
      </c>
      <c r="BZ255" s="13">
        <v>741</v>
      </c>
      <c r="CA255" s="16">
        <f t="shared" si="486"/>
        <v>5</v>
      </c>
    </row>
    <row r="256" spans="1:79">
      <c r="A256" s="1">
        <v>44153</v>
      </c>
      <c r="B256">
        <v>44153</v>
      </c>
      <c r="C256" s="4">
        <v>149833</v>
      </c>
      <c r="D256">
        <f t="shared" si="435"/>
        <v>1112</v>
      </c>
      <c r="E256" s="4">
        <v>2907</v>
      </c>
      <c r="F256">
        <f t="shared" si="430"/>
        <v>14</v>
      </c>
      <c r="G256" s="4">
        <v>129755</v>
      </c>
      <c r="H256">
        <f t="shared" si="436"/>
        <v>1513</v>
      </c>
      <c r="I256">
        <f t="shared" si="433"/>
        <v>17171</v>
      </c>
      <c r="J256">
        <f t="shared" si="432"/>
        <v>-415</v>
      </c>
      <c r="K256">
        <f t="shared" si="437"/>
        <v>1.9401600448499329E-2</v>
      </c>
      <c r="L256">
        <f t="shared" si="438"/>
        <v>0.86599747719127296</v>
      </c>
      <c r="M256">
        <f t="shared" si="439"/>
        <v>0.11460092236022772</v>
      </c>
      <c r="N256">
        <f t="shared" si="440"/>
        <v>7.4215960435952029E-3</v>
      </c>
      <c r="O256">
        <f t="shared" si="431"/>
        <v>4.8159614723082217E-3</v>
      </c>
      <c r="P256">
        <f t="shared" si="441"/>
        <v>1.1660436977380447E-2</v>
      </c>
      <c r="Q256">
        <f t="shared" si="442"/>
        <v>-2.4168656455651971E-2</v>
      </c>
      <c r="R256">
        <f t="shared" si="443"/>
        <v>37703.321590337189</v>
      </c>
      <c r="S256">
        <f t="shared" si="444"/>
        <v>731.50478107700042</v>
      </c>
      <c r="T256">
        <f t="shared" si="445"/>
        <v>32650.981378963261</v>
      </c>
      <c r="U256">
        <f t="shared" si="446"/>
        <v>4320.8354302969301</v>
      </c>
      <c r="V256" s="4">
        <v>790855</v>
      </c>
      <c r="W256">
        <f t="shared" si="447"/>
        <v>9205</v>
      </c>
      <c r="X256">
        <f t="shared" si="448"/>
        <v>257</v>
      </c>
      <c r="Y256" s="20">
        <f t="shared" si="449"/>
        <v>199007.29743331656</v>
      </c>
      <c r="Z256" s="4">
        <v>637472</v>
      </c>
      <c r="AA256">
        <f t="shared" si="450"/>
        <v>8093</v>
      </c>
      <c r="AB256" s="17">
        <f t="shared" si="451"/>
        <v>0.80605420715554688</v>
      </c>
      <c r="AC256" s="16">
        <f t="shared" si="452"/>
        <v>199</v>
      </c>
      <c r="AD256">
        <f t="shared" si="453"/>
        <v>153383</v>
      </c>
      <c r="AE256">
        <f t="shared" si="454"/>
        <v>1112</v>
      </c>
      <c r="AF256" s="17">
        <f t="shared" si="455"/>
        <v>0.19394579284445315</v>
      </c>
      <c r="AG256" s="16">
        <f t="shared" si="456"/>
        <v>58</v>
      </c>
      <c r="AH256" s="20">
        <f t="shared" si="457"/>
        <v>0.12080391091797936</v>
      </c>
      <c r="AI256" s="20">
        <f t="shared" si="458"/>
        <v>38596.628082536488</v>
      </c>
      <c r="AJ256" s="4">
        <v>15689</v>
      </c>
      <c r="AK256">
        <f t="shared" si="459"/>
        <v>-414</v>
      </c>
      <c r="AL256">
        <f t="shared" si="460"/>
        <v>-2.5709495125131987E-2</v>
      </c>
      <c r="AM256" s="20">
        <f t="shared" si="461"/>
        <v>3947.9114242576748</v>
      </c>
      <c r="AN256" s="20">
        <f t="shared" si="462"/>
        <v>0.10470991036687512</v>
      </c>
      <c r="AO256" s="4">
        <v>613</v>
      </c>
      <c r="AP256">
        <f t="shared" si="434"/>
        <v>15</v>
      </c>
      <c r="AQ256">
        <f t="shared" si="463"/>
        <v>2.5083612040133874E-2</v>
      </c>
      <c r="AR256" s="20">
        <f t="shared" si="464"/>
        <v>154.25264217413184</v>
      </c>
      <c r="AS256" s="4">
        <v>711</v>
      </c>
      <c r="AT256">
        <f t="shared" si="465"/>
        <v>-20</v>
      </c>
      <c r="AU256">
        <f t="shared" si="466"/>
        <v>-2.7359781121751081E-2</v>
      </c>
      <c r="AV256" s="20">
        <f t="shared" si="467"/>
        <v>178.91293407146452</v>
      </c>
      <c r="AW256" s="30">
        <f t="shared" si="468"/>
        <v>4.7452830818311056E-3</v>
      </c>
      <c r="AX256" s="4">
        <v>158</v>
      </c>
      <c r="AY256">
        <f t="shared" si="469"/>
        <v>4</v>
      </c>
      <c r="AZ256">
        <f t="shared" si="470"/>
        <v>2.5974025974025983E-2</v>
      </c>
      <c r="BA256" s="20">
        <f t="shared" si="471"/>
        <v>39.758429793658777</v>
      </c>
      <c r="BB256" s="30">
        <f t="shared" si="472"/>
        <v>1.0545073515180233E-3</v>
      </c>
      <c r="BC256" s="16">
        <f>+Pagina_Inicial[[#This Row],[Aislamiento Domiciliario]]+Pagina_Inicial[[#This Row],[Aislamiento en Hoteles]]+Pagina_Inicial[[#This Row],[Hospitalizados en Sala]]+Pagina_Inicial[[#This Row],[Hospitalizados en UCI]]</f>
        <v>17171</v>
      </c>
      <c r="BD256" s="16">
        <f t="shared" si="473"/>
        <v>-415</v>
      </c>
      <c r="BE256" s="30">
        <f t="shared" si="474"/>
        <v>-2.3598316842943223E-2</v>
      </c>
      <c r="BF256" s="20">
        <f t="shared" si="475"/>
        <v>4320.8354302969301</v>
      </c>
      <c r="BG256" s="20">
        <f t="shared" si="476"/>
        <v>0.11460092236022772</v>
      </c>
      <c r="BH256" s="26">
        <v>25267</v>
      </c>
      <c r="BI256">
        <f t="shared" si="477"/>
        <v>228</v>
      </c>
      <c r="BJ256" s="4">
        <v>60593</v>
      </c>
      <c r="BK256">
        <f t="shared" si="478"/>
        <v>413</v>
      </c>
      <c r="BL256" s="4">
        <v>43777</v>
      </c>
      <c r="BM256">
        <f t="shared" si="479"/>
        <v>321</v>
      </c>
      <c r="BN256" s="4">
        <v>16805</v>
      </c>
      <c r="BO256">
        <f t="shared" si="480"/>
        <v>124</v>
      </c>
      <c r="BP256" s="4">
        <v>3391</v>
      </c>
      <c r="BQ256">
        <f t="shared" si="481"/>
        <v>26</v>
      </c>
      <c r="BR256" s="8">
        <v>21</v>
      </c>
      <c r="BS256" s="15">
        <f t="shared" si="482"/>
        <v>0</v>
      </c>
      <c r="BT256" s="8">
        <v>138</v>
      </c>
      <c r="BU256" s="15">
        <f t="shared" si="483"/>
        <v>0</v>
      </c>
      <c r="BV256" s="8">
        <v>596</v>
      </c>
      <c r="BW256" s="15">
        <f t="shared" si="484"/>
        <v>1</v>
      </c>
      <c r="BX256" s="8">
        <v>1406</v>
      </c>
      <c r="BY256" s="15">
        <f t="shared" si="485"/>
        <v>8</v>
      </c>
      <c r="BZ256" s="13">
        <v>746</v>
      </c>
      <c r="CA256" s="16">
        <f t="shared" si="486"/>
        <v>5</v>
      </c>
    </row>
    <row r="257" spans="1:79">
      <c r="A257" s="1">
        <v>44154</v>
      </c>
      <c r="B257">
        <v>44154</v>
      </c>
      <c r="C257" s="4">
        <v>151089</v>
      </c>
      <c r="D257">
        <f t="shared" si="435"/>
        <v>1256</v>
      </c>
      <c r="E257" s="4">
        <v>2922</v>
      </c>
      <c r="F257">
        <f t="shared" ref="F257:F288" si="487">E257-E256</f>
        <v>15</v>
      </c>
      <c r="G257" s="4">
        <v>131315</v>
      </c>
      <c r="H257">
        <f t="shared" si="436"/>
        <v>1560</v>
      </c>
      <c r="I257">
        <f t="shared" si="433"/>
        <v>16852</v>
      </c>
      <c r="J257">
        <f t="shared" si="432"/>
        <v>-319</v>
      </c>
      <c r="K257">
        <f t="shared" si="437"/>
        <v>1.9339594543613368E-2</v>
      </c>
      <c r="L257">
        <f t="shared" si="438"/>
        <v>0.86912349674695044</v>
      </c>
      <c r="M257">
        <f t="shared" si="439"/>
        <v>0.11153690870943617</v>
      </c>
      <c r="N257">
        <f t="shared" si="440"/>
        <v>8.3129810906154653E-3</v>
      </c>
      <c r="O257">
        <f t="shared" si="431"/>
        <v>5.1334702258726897E-3</v>
      </c>
      <c r="P257">
        <f t="shared" si="441"/>
        <v>1.187983094086738E-2</v>
      </c>
      <c r="Q257">
        <f t="shared" si="442"/>
        <v>-1.8929503916449087E-2</v>
      </c>
      <c r="R257">
        <f t="shared" si="443"/>
        <v>38019.375943633619</v>
      </c>
      <c r="S257">
        <f t="shared" si="444"/>
        <v>735.27931555108205</v>
      </c>
      <c r="T257">
        <f t="shared" si="445"/>
        <v>33043.532964267739</v>
      </c>
      <c r="U257">
        <f t="shared" si="446"/>
        <v>4240.5636638147962</v>
      </c>
      <c r="V257" s="4">
        <v>801470</v>
      </c>
      <c r="W257">
        <f t="shared" si="447"/>
        <v>10615</v>
      </c>
      <c r="X257">
        <f t="shared" si="448"/>
        <v>1410</v>
      </c>
      <c r="Y257" s="20">
        <f t="shared" si="449"/>
        <v>201678.40966280823</v>
      </c>
      <c r="Z257" s="4">
        <v>646831</v>
      </c>
      <c r="AA257">
        <f t="shared" si="450"/>
        <v>9359</v>
      </c>
      <c r="AB257" s="17">
        <f t="shared" si="451"/>
        <v>0.80705578499507158</v>
      </c>
      <c r="AC257" s="16">
        <f t="shared" si="452"/>
        <v>1266</v>
      </c>
      <c r="AD257">
        <f t="shared" si="453"/>
        <v>154639</v>
      </c>
      <c r="AE257">
        <f t="shared" si="454"/>
        <v>1256</v>
      </c>
      <c r="AF257" s="17">
        <f t="shared" si="455"/>
        <v>0.19294421500492845</v>
      </c>
      <c r="AG257" s="16">
        <f t="shared" si="456"/>
        <v>144</v>
      </c>
      <c r="AH257" s="20">
        <f t="shared" si="457"/>
        <v>0.11832312764955252</v>
      </c>
      <c r="AI257" s="20">
        <f t="shared" si="458"/>
        <v>38912.68243583291</v>
      </c>
      <c r="AJ257" s="4">
        <v>15314</v>
      </c>
      <c r="AK257">
        <f t="shared" si="459"/>
        <v>-375</v>
      </c>
      <c r="AL257">
        <f t="shared" si="460"/>
        <v>-2.3902097010644385E-2</v>
      </c>
      <c r="AM257" s="20">
        <f t="shared" si="461"/>
        <v>3853.5480624056363</v>
      </c>
      <c r="AN257" s="20">
        <f t="shared" si="462"/>
        <v>0.10135747804274302</v>
      </c>
      <c r="AO257" s="4">
        <v>667</v>
      </c>
      <c r="AP257">
        <f t="shared" si="434"/>
        <v>54</v>
      </c>
      <c r="AQ257">
        <f t="shared" si="463"/>
        <v>8.8091353996737398E-2</v>
      </c>
      <c r="AR257" s="20">
        <f t="shared" si="464"/>
        <v>167.84096628082537</v>
      </c>
      <c r="AS257" s="4">
        <v>719</v>
      </c>
      <c r="AT257">
        <f t="shared" si="465"/>
        <v>8</v>
      </c>
      <c r="AU257">
        <f t="shared" si="466"/>
        <v>1.1251758087201136E-2</v>
      </c>
      <c r="AV257" s="20">
        <f t="shared" si="467"/>
        <v>180.926019124308</v>
      </c>
      <c r="AW257" s="30">
        <f t="shared" si="468"/>
        <v>4.7587845574462734E-3</v>
      </c>
      <c r="AX257" s="4">
        <v>152</v>
      </c>
      <c r="AY257">
        <f t="shared" si="469"/>
        <v>-6</v>
      </c>
      <c r="AZ257">
        <f t="shared" si="470"/>
        <v>-3.7974683544303778E-2</v>
      </c>
      <c r="BA257" s="20">
        <f t="shared" si="471"/>
        <v>38.248616004026168</v>
      </c>
      <c r="BB257" s="30">
        <f t="shared" si="472"/>
        <v>1.0060295587369034E-3</v>
      </c>
      <c r="BC257" s="16">
        <f>+Pagina_Inicial[[#This Row],[Aislamiento Domiciliario]]+Pagina_Inicial[[#This Row],[Aislamiento en Hoteles]]+Pagina_Inicial[[#This Row],[Hospitalizados en Sala]]+Pagina_Inicial[[#This Row],[Hospitalizados en UCI]]</f>
        <v>16852</v>
      </c>
      <c r="BD257" s="16">
        <f t="shared" si="473"/>
        <v>-319</v>
      </c>
      <c r="BE257" s="30">
        <f t="shared" si="474"/>
        <v>-1.8577834721332454E-2</v>
      </c>
      <c r="BF257" s="20">
        <f t="shared" si="475"/>
        <v>4240.5636638147962</v>
      </c>
      <c r="BG257" s="20">
        <f t="shared" si="476"/>
        <v>0.11153690870943617</v>
      </c>
      <c r="BH257" s="26">
        <v>25483</v>
      </c>
      <c r="BI257">
        <f t="shared" si="477"/>
        <v>216</v>
      </c>
      <c r="BJ257" s="4">
        <v>61102</v>
      </c>
      <c r="BK257">
        <f t="shared" si="478"/>
        <v>509</v>
      </c>
      <c r="BL257" s="4">
        <v>44143</v>
      </c>
      <c r="BM257">
        <f t="shared" si="479"/>
        <v>366</v>
      </c>
      <c r="BN257" s="4">
        <v>16943</v>
      </c>
      <c r="BO257">
        <f t="shared" si="480"/>
        <v>138</v>
      </c>
      <c r="BP257" s="4">
        <v>3418</v>
      </c>
      <c r="BQ257">
        <f t="shared" si="481"/>
        <v>27</v>
      </c>
      <c r="BR257" s="8">
        <v>22</v>
      </c>
      <c r="BS257" s="15">
        <f t="shared" si="482"/>
        <v>1</v>
      </c>
      <c r="BT257" s="8">
        <v>139</v>
      </c>
      <c r="BU257" s="15">
        <f t="shared" si="483"/>
        <v>1</v>
      </c>
      <c r="BV257" s="8">
        <v>600</v>
      </c>
      <c r="BW257" s="15">
        <f t="shared" si="484"/>
        <v>4</v>
      </c>
      <c r="BX257" s="8">
        <v>1412</v>
      </c>
      <c r="BY257" s="15">
        <f t="shared" si="485"/>
        <v>6</v>
      </c>
      <c r="BZ257" s="13">
        <v>749</v>
      </c>
      <c r="CA257" s="16">
        <f t="shared" si="486"/>
        <v>3</v>
      </c>
    </row>
    <row r="258" spans="1:79">
      <c r="A258" s="1">
        <v>44155</v>
      </c>
      <c r="B258">
        <v>44155</v>
      </c>
      <c r="C258" s="4">
        <v>152289</v>
      </c>
      <c r="D258">
        <f t="shared" si="435"/>
        <v>1200</v>
      </c>
      <c r="E258" s="4">
        <v>2932</v>
      </c>
      <c r="F258">
        <f t="shared" si="487"/>
        <v>10</v>
      </c>
      <c r="G258" s="4">
        <v>132748</v>
      </c>
      <c r="H258">
        <f t="shared" si="436"/>
        <v>1433</v>
      </c>
      <c r="I258">
        <f t="shared" si="433"/>
        <v>16609</v>
      </c>
      <c r="J258">
        <f t="shared" si="432"/>
        <v>-243</v>
      </c>
      <c r="K258">
        <f t="shared" si="437"/>
        <v>1.92528679024749E-2</v>
      </c>
      <c r="L258">
        <f t="shared" si="438"/>
        <v>0.87168475727071559</v>
      </c>
      <c r="M258">
        <f t="shared" si="439"/>
        <v>0.10906237482680955</v>
      </c>
      <c r="N258">
        <f t="shared" si="440"/>
        <v>7.8797549396213782E-3</v>
      </c>
      <c r="O258">
        <f t="shared" ref="O258:O289" si="488">+IFERROR(F258/E258,"")</f>
        <v>3.4106412005457027E-3</v>
      </c>
      <c r="P258">
        <f t="shared" si="441"/>
        <v>1.0794889565191189E-2</v>
      </c>
      <c r="Q258">
        <f t="shared" si="442"/>
        <v>-1.4630621951953761E-2</v>
      </c>
      <c r="R258">
        <f t="shared" si="443"/>
        <v>38321.33870156014</v>
      </c>
      <c r="S258">
        <f t="shared" si="444"/>
        <v>737.79567186713632</v>
      </c>
      <c r="T258">
        <f t="shared" si="445"/>
        <v>33404.126824358325</v>
      </c>
      <c r="U258">
        <f t="shared" si="446"/>
        <v>4179.4162053346754</v>
      </c>
      <c r="V258" s="4">
        <v>811323</v>
      </c>
      <c r="W258">
        <f t="shared" si="447"/>
        <v>9853</v>
      </c>
      <c r="X258">
        <f t="shared" si="448"/>
        <v>-762</v>
      </c>
      <c r="Y258" s="20">
        <f t="shared" si="449"/>
        <v>204157.7755410166</v>
      </c>
      <c r="Z258" s="4">
        <v>655484</v>
      </c>
      <c r="AA258">
        <f t="shared" si="450"/>
        <v>8653</v>
      </c>
      <c r="AB258" s="17">
        <f t="shared" si="451"/>
        <v>0.8079199036635224</v>
      </c>
      <c r="AC258" s="16">
        <f t="shared" si="452"/>
        <v>-706</v>
      </c>
      <c r="AD258">
        <f t="shared" si="453"/>
        <v>155839</v>
      </c>
      <c r="AE258">
        <f t="shared" si="454"/>
        <v>1200</v>
      </c>
      <c r="AF258" s="17">
        <f t="shared" si="455"/>
        <v>0.19208009633647757</v>
      </c>
      <c r="AG258" s="16">
        <f t="shared" si="456"/>
        <v>-56</v>
      </c>
      <c r="AH258" s="20">
        <f t="shared" si="457"/>
        <v>0.12179031766974525</v>
      </c>
      <c r="AI258" s="20">
        <f t="shared" si="458"/>
        <v>39214.645193759432</v>
      </c>
      <c r="AJ258" s="4">
        <v>14977</v>
      </c>
      <c r="AK258">
        <f t="shared" si="459"/>
        <v>-337</v>
      </c>
      <c r="AL258">
        <f t="shared" si="460"/>
        <v>-2.2006007574768227E-2</v>
      </c>
      <c r="AM258" s="20">
        <f t="shared" si="461"/>
        <v>3768.7468545546049</v>
      </c>
      <c r="AN258" s="20">
        <f t="shared" si="462"/>
        <v>9.8345908108924476E-2</v>
      </c>
      <c r="AO258" s="4">
        <v>707</v>
      </c>
      <c r="AP258">
        <f t="shared" si="434"/>
        <v>40</v>
      </c>
      <c r="AQ258">
        <f t="shared" si="463"/>
        <v>5.9970014992503762E-2</v>
      </c>
      <c r="AR258" s="20">
        <f t="shared" si="464"/>
        <v>177.90639154504277</v>
      </c>
      <c r="AS258" s="4">
        <v>773</v>
      </c>
      <c r="AT258">
        <f t="shared" si="465"/>
        <v>54</v>
      </c>
      <c r="AU258">
        <f t="shared" si="466"/>
        <v>7.5104311543810809E-2</v>
      </c>
      <c r="AV258" s="20">
        <f t="shared" si="467"/>
        <v>194.5143432310015</v>
      </c>
      <c r="AW258" s="30">
        <f t="shared" si="468"/>
        <v>5.0758754736061045E-3</v>
      </c>
      <c r="AX258" s="4">
        <v>152</v>
      </c>
      <c r="AY258">
        <f t="shared" si="469"/>
        <v>0</v>
      </c>
      <c r="AZ258">
        <f t="shared" si="470"/>
        <v>0</v>
      </c>
      <c r="BA258" s="20">
        <f t="shared" si="471"/>
        <v>38.248616004026168</v>
      </c>
      <c r="BB258" s="30">
        <f t="shared" si="472"/>
        <v>9.9810229235204129E-4</v>
      </c>
      <c r="BC258" s="16">
        <f>+Pagina_Inicial[[#This Row],[Aislamiento Domiciliario]]+Pagina_Inicial[[#This Row],[Aislamiento en Hoteles]]+Pagina_Inicial[[#This Row],[Hospitalizados en Sala]]+Pagina_Inicial[[#This Row],[Hospitalizados en UCI]]</f>
        <v>16609</v>
      </c>
      <c r="BD258" s="16">
        <f t="shared" si="473"/>
        <v>-243</v>
      </c>
      <c r="BE258" s="30">
        <f t="shared" si="474"/>
        <v>-1.4419653453595971E-2</v>
      </c>
      <c r="BF258" s="20">
        <f t="shared" si="475"/>
        <v>4179.4162053346754</v>
      </c>
      <c r="BG258" s="20">
        <f t="shared" si="476"/>
        <v>0.10906237482680955</v>
      </c>
      <c r="BH258" s="26">
        <v>25679</v>
      </c>
      <c r="BI258">
        <f t="shared" si="477"/>
        <v>196</v>
      </c>
      <c r="BJ258" s="4">
        <v>61593</v>
      </c>
      <c r="BK258">
        <f t="shared" si="478"/>
        <v>491</v>
      </c>
      <c r="BL258" s="4">
        <v>44482</v>
      </c>
      <c r="BM258">
        <f t="shared" si="479"/>
        <v>339</v>
      </c>
      <c r="BN258" s="4">
        <v>17080</v>
      </c>
      <c r="BO258">
        <f t="shared" si="480"/>
        <v>137</v>
      </c>
      <c r="BP258" s="4">
        <v>3455</v>
      </c>
      <c r="BQ258">
        <f t="shared" si="481"/>
        <v>37</v>
      </c>
      <c r="BR258" s="8">
        <v>22</v>
      </c>
      <c r="BS258" s="15">
        <f t="shared" si="482"/>
        <v>0</v>
      </c>
      <c r="BT258" s="8">
        <v>140</v>
      </c>
      <c r="BU258" s="15">
        <f t="shared" si="483"/>
        <v>1</v>
      </c>
      <c r="BV258" s="8">
        <v>601</v>
      </c>
      <c r="BW258" s="15">
        <f t="shared" si="484"/>
        <v>1</v>
      </c>
      <c r="BX258" s="8">
        <v>1419</v>
      </c>
      <c r="BY258" s="15">
        <f t="shared" si="485"/>
        <v>7</v>
      </c>
      <c r="BZ258" s="13">
        <v>750</v>
      </c>
      <c r="CA258" s="16">
        <f t="shared" si="486"/>
        <v>1</v>
      </c>
    </row>
    <row r="259" spans="1:79">
      <c r="A259" s="1">
        <v>44156</v>
      </c>
      <c r="B259">
        <v>44156</v>
      </c>
      <c r="C259" s="4">
        <v>153577</v>
      </c>
      <c r="D259">
        <f t="shared" si="435"/>
        <v>1288</v>
      </c>
      <c r="E259" s="4">
        <v>2946</v>
      </c>
      <c r="F259">
        <f t="shared" si="487"/>
        <v>14</v>
      </c>
      <c r="G259" s="4">
        <v>134360</v>
      </c>
      <c r="H259">
        <f t="shared" si="436"/>
        <v>1612</v>
      </c>
      <c r="I259">
        <f t="shared" si="433"/>
        <v>16271</v>
      </c>
      <c r="J259">
        <f t="shared" si="432"/>
        <v>-338</v>
      </c>
      <c r="K259">
        <f t="shared" si="437"/>
        <v>1.9182559888524974E-2</v>
      </c>
      <c r="L259">
        <f t="shared" si="438"/>
        <v>0.87487058609036505</v>
      </c>
      <c r="M259">
        <f t="shared" si="439"/>
        <v>0.10594685402110993</v>
      </c>
      <c r="N259">
        <f t="shared" si="440"/>
        <v>8.3866724835099001E-3</v>
      </c>
      <c r="O259">
        <f t="shared" si="488"/>
        <v>4.7522063815342835E-3</v>
      </c>
      <c r="P259">
        <f t="shared" si="441"/>
        <v>1.1997618338791307E-2</v>
      </c>
      <c r="Q259">
        <f t="shared" si="442"/>
        <v>-2.0773154692397516E-2</v>
      </c>
      <c r="R259">
        <f t="shared" si="443"/>
        <v>38645.445395067938</v>
      </c>
      <c r="S259">
        <f t="shared" si="444"/>
        <v>741.31857070961246</v>
      </c>
      <c r="T259">
        <f t="shared" si="445"/>
        <v>33809.763462506286</v>
      </c>
      <c r="U259">
        <f t="shared" si="446"/>
        <v>4094.363361852038</v>
      </c>
      <c r="V259" s="4">
        <v>822413</v>
      </c>
      <c r="W259">
        <f t="shared" si="447"/>
        <v>11090</v>
      </c>
      <c r="X259">
        <f t="shared" si="448"/>
        <v>1237</v>
      </c>
      <c r="Y259" s="20">
        <f t="shared" si="449"/>
        <v>206948.41469552089</v>
      </c>
      <c r="Z259" s="4">
        <v>665286</v>
      </c>
      <c r="AA259">
        <f t="shared" si="450"/>
        <v>9802</v>
      </c>
      <c r="AB259" s="17">
        <f t="shared" si="451"/>
        <v>0.80894392476772614</v>
      </c>
      <c r="AC259" s="16">
        <f t="shared" si="452"/>
        <v>1149</v>
      </c>
      <c r="AD259">
        <f t="shared" si="453"/>
        <v>157127</v>
      </c>
      <c r="AE259">
        <f t="shared" si="454"/>
        <v>1288</v>
      </c>
      <c r="AF259" s="17">
        <f t="shared" si="455"/>
        <v>0.1910560752322738</v>
      </c>
      <c r="AG259" s="16">
        <f t="shared" si="456"/>
        <v>88</v>
      </c>
      <c r="AH259" s="20">
        <f t="shared" si="457"/>
        <v>0.11614066726780883</v>
      </c>
      <c r="AI259" s="20">
        <f t="shared" si="458"/>
        <v>39538.751887267237</v>
      </c>
      <c r="AJ259" s="4">
        <v>14673</v>
      </c>
      <c r="AK259">
        <f t="shared" si="459"/>
        <v>-304</v>
      </c>
      <c r="AL259">
        <f t="shared" si="460"/>
        <v>-2.0297789944581646E-2</v>
      </c>
      <c r="AM259" s="20">
        <f t="shared" si="461"/>
        <v>3692.2496225465525</v>
      </c>
      <c r="AN259" s="20">
        <f t="shared" si="462"/>
        <v>9.5541650116879484E-2</v>
      </c>
      <c r="AO259" s="4">
        <v>672</v>
      </c>
      <c r="AP259">
        <f t="shared" si="434"/>
        <v>-35</v>
      </c>
      <c r="AQ259">
        <f t="shared" si="463"/>
        <v>-4.9504950495049549E-2</v>
      </c>
      <c r="AR259" s="20">
        <f t="shared" si="464"/>
        <v>169.09914443885253</v>
      </c>
      <c r="AS259" s="4">
        <v>777</v>
      </c>
      <c r="AT259">
        <f t="shared" si="465"/>
        <v>4</v>
      </c>
      <c r="AU259">
        <f t="shared" si="466"/>
        <v>5.1746442432083484E-3</v>
      </c>
      <c r="AV259" s="20">
        <f t="shared" si="467"/>
        <v>195.52088575742323</v>
      </c>
      <c r="AW259" s="30">
        <f t="shared" si="468"/>
        <v>5.0593513351608636E-3</v>
      </c>
      <c r="AX259" s="4">
        <v>149</v>
      </c>
      <c r="AY259">
        <f t="shared" si="469"/>
        <v>-3</v>
      </c>
      <c r="AZ259">
        <f t="shared" si="470"/>
        <v>-1.9736842105263164E-2</v>
      </c>
      <c r="BA259" s="20">
        <f t="shared" si="471"/>
        <v>37.49370910920986</v>
      </c>
      <c r="BB259" s="30">
        <f t="shared" si="472"/>
        <v>9.7019736028181307E-4</v>
      </c>
      <c r="BC259" s="16">
        <f>+Pagina_Inicial[[#This Row],[Aislamiento Domiciliario]]+Pagina_Inicial[[#This Row],[Aislamiento en Hoteles]]+Pagina_Inicial[[#This Row],[Hospitalizados en Sala]]+Pagina_Inicial[[#This Row],[Hospitalizados en UCI]]</f>
        <v>16271</v>
      </c>
      <c r="BD259" s="16">
        <f t="shared" si="473"/>
        <v>-338</v>
      </c>
      <c r="BE259" s="30">
        <f t="shared" si="474"/>
        <v>-2.0350412426997422E-2</v>
      </c>
      <c r="BF259" s="20">
        <f t="shared" si="475"/>
        <v>4094.363361852038</v>
      </c>
      <c r="BG259" s="20">
        <f t="shared" si="476"/>
        <v>0.10594685402110993</v>
      </c>
      <c r="BH259" s="26">
        <v>26896</v>
      </c>
      <c r="BI259">
        <f t="shared" si="477"/>
        <v>1217</v>
      </c>
      <c r="BJ259" s="4">
        <v>61631</v>
      </c>
      <c r="BK259">
        <f t="shared" si="478"/>
        <v>38</v>
      </c>
      <c r="BL259" s="4">
        <v>44505</v>
      </c>
      <c r="BM259">
        <f t="shared" si="479"/>
        <v>23</v>
      </c>
      <c r="BN259" s="4">
        <v>17085</v>
      </c>
      <c r="BO259">
        <f t="shared" si="480"/>
        <v>5</v>
      </c>
      <c r="BP259" s="4">
        <v>3460</v>
      </c>
      <c r="BQ259">
        <f t="shared" si="481"/>
        <v>5</v>
      </c>
      <c r="BR259" s="8">
        <v>22</v>
      </c>
      <c r="BS259" s="15">
        <f t="shared" si="482"/>
        <v>0</v>
      </c>
      <c r="BT259" s="8">
        <v>140</v>
      </c>
      <c r="BU259" s="15">
        <f t="shared" si="483"/>
        <v>0</v>
      </c>
      <c r="BV259" s="8">
        <v>602</v>
      </c>
      <c r="BW259" s="15">
        <f t="shared" si="484"/>
        <v>1</v>
      </c>
      <c r="BX259" s="8">
        <v>1427</v>
      </c>
      <c r="BY259" s="15">
        <f t="shared" si="485"/>
        <v>8</v>
      </c>
      <c r="BZ259" s="13">
        <v>755</v>
      </c>
      <c r="CA259" s="16">
        <f t="shared" si="486"/>
        <v>5</v>
      </c>
    </row>
    <row r="260" spans="1:79">
      <c r="A260" s="1">
        <v>44157</v>
      </c>
      <c r="B260">
        <v>44157</v>
      </c>
      <c r="C260" s="4">
        <v>154783</v>
      </c>
      <c r="D260">
        <f t="shared" si="435"/>
        <v>1206</v>
      </c>
      <c r="E260" s="4">
        <v>2957</v>
      </c>
      <c r="F260">
        <f t="shared" si="487"/>
        <v>11</v>
      </c>
      <c r="G260" s="4">
        <v>135962</v>
      </c>
      <c r="H260">
        <f t="shared" si="436"/>
        <v>1602</v>
      </c>
      <c r="I260">
        <f t="shared" si="433"/>
        <v>15864</v>
      </c>
      <c r="J260">
        <f t="shared" si="432"/>
        <v>-407</v>
      </c>
      <c r="K260">
        <f t="shared" si="437"/>
        <v>1.910416518609925E-2</v>
      </c>
      <c r="L260">
        <f t="shared" si="438"/>
        <v>0.87840395909111468</v>
      </c>
      <c r="M260">
        <f t="shared" si="439"/>
        <v>0.10249187572278609</v>
      </c>
      <c r="N260">
        <f t="shared" si="440"/>
        <v>7.7915533359606678E-3</v>
      </c>
      <c r="O260">
        <f t="shared" si="488"/>
        <v>3.7199864727764627E-3</v>
      </c>
      <c r="P260">
        <f t="shared" si="441"/>
        <v>1.1782703990820965E-2</v>
      </c>
      <c r="Q260">
        <f t="shared" si="442"/>
        <v>-2.565557236510338E-2</v>
      </c>
      <c r="R260">
        <f t="shared" si="443"/>
        <v>38948.917966784094</v>
      </c>
      <c r="S260">
        <f t="shared" si="444"/>
        <v>744.08656265727222</v>
      </c>
      <c r="T260">
        <f t="shared" si="445"/>
        <v>34212.8837443382</v>
      </c>
      <c r="U260">
        <f t="shared" si="446"/>
        <v>3991.947659788626</v>
      </c>
      <c r="V260" s="4">
        <v>832079</v>
      </c>
      <c r="W260">
        <f t="shared" si="447"/>
        <v>9666</v>
      </c>
      <c r="X260">
        <f t="shared" si="448"/>
        <v>-1424</v>
      </c>
      <c r="Y260" s="20">
        <f t="shared" si="449"/>
        <v>209380.72471061902</v>
      </c>
      <c r="Z260" s="4">
        <v>673746</v>
      </c>
      <c r="AA260">
        <f t="shared" si="450"/>
        <v>8460</v>
      </c>
      <c r="AB260" s="17">
        <f t="shared" si="451"/>
        <v>0.80971398148493112</v>
      </c>
      <c r="AC260" s="16">
        <f t="shared" si="452"/>
        <v>-1342</v>
      </c>
      <c r="AD260">
        <f t="shared" si="453"/>
        <v>158333</v>
      </c>
      <c r="AE260">
        <f t="shared" si="454"/>
        <v>1206</v>
      </c>
      <c r="AF260" s="17">
        <f t="shared" si="455"/>
        <v>0.19028601851506888</v>
      </c>
      <c r="AG260" s="16">
        <f t="shared" si="456"/>
        <v>-82</v>
      </c>
      <c r="AH260" s="20">
        <f t="shared" si="457"/>
        <v>0.12476722532588454</v>
      </c>
      <c r="AI260" s="20">
        <f t="shared" si="458"/>
        <v>39842.224458983394</v>
      </c>
      <c r="AJ260" s="4">
        <v>14239</v>
      </c>
      <c r="AK260">
        <f t="shared" si="459"/>
        <v>-434</v>
      </c>
      <c r="AL260">
        <f t="shared" si="460"/>
        <v>-2.9578136713691805E-2</v>
      </c>
      <c r="AM260" s="20">
        <f t="shared" si="461"/>
        <v>3583.0397584297934</v>
      </c>
      <c r="AN260" s="20">
        <f t="shared" si="462"/>
        <v>9.1993306758494153E-2</v>
      </c>
      <c r="AO260" s="4">
        <v>699</v>
      </c>
      <c r="AP260">
        <f t="shared" si="434"/>
        <v>27</v>
      </c>
      <c r="AQ260">
        <f t="shared" si="463"/>
        <v>4.0178571428571397E-2</v>
      </c>
      <c r="AR260" s="20">
        <f t="shared" si="464"/>
        <v>175.89330649219929</v>
      </c>
      <c r="AS260" s="4">
        <v>780</v>
      </c>
      <c r="AT260">
        <f t="shared" si="465"/>
        <v>3</v>
      </c>
      <c r="AU260">
        <f t="shared" si="466"/>
        <v>3.8610038610038533E-3</v>
      </c>
      <c r="AV260" s="20">
        <f t="shared" si="467"/>
        <v>196.27579265223955</v>
      </c>
      <c r="AW260" s="30">
        <f t="shared" si="468"/>
        <v>5.0393131028601329E-3</v>
      </c>
      <c r="AX260" s="4">
        <v>146</v>
      </c>
      <c r="AY260">
        <f t="shared" si="469"/>
        <v>-3</v>
      </c>
      <c r="AZ260">
        <f t="shared" si="470"/>
        <v>-2.0134228187919434E-2</v>
      </c>
      <c r="BA260" s="20">
        <f t="shared" si="471"/>
        <v>36.738802214393559</v>
      </c>
      <c r="BB260" s="30">
        <f t="shared" si="472"/>
        <v>9.432560423302301E-4</v>
      </c>
      <c r="BC260" s="16">
        <f>+Pagina_Inicial[[#This Row],[Aislamiento Domiciliario]]+Pagina_Inicial[[#This Row],[Aislamiento en Hoteles]]+Pagina_Inicial[[#This Row],[Hospitalizados en Sala]]+Pagina_Inicial[[#This Row],[Hospitalizados en UCI]]</f>
        <v>15864</v>
      </c>
      <c r="BD260" s="16">
        <f t="shared" si="473"/>
        <v>-407</v>
      </c>
      <c r="BE260" s="30">
        <f t="shared" si="474"/>
        <v>-2.5013828283449113E-2</v>
      </c>
      <c r="BF260" s="20">
        <f t="shared" si="475"/>
        <v>3991.947659788626</v>
      </c>
      <c r="BG260" s="20">
        <f t="shared" si="476"/>
        <v>0.10249187572278609</v>
      </c>
      <c r="BH260" s="26">
        <v>27119</v>
      </c>
      <c r="BI260">
        <f t="shared" si="477"/>
        <v>223</v>
      </c>
      <c r="BJ260" s="4">
        <v>62080</v>
      </c>
      <c r="BK260">
        <f t="shared" si="478"/>
        <v>449</v>
      </c>
      <c r="BL260" s="4">
        <v>44869</v>
      </c>
      <c r="BM260">
        <f t="shared" si="479"/>
        <v>364</v>
      </c>
      <c r="BN260" s="4">
        <v>17227</v>
      </c>
      <c r="BO260">
        <f t="shared" si="480"/>
        <v>142</v>
      </c>
      <c r="BP260" s="4">
        <v>3488</v>
      </c>
      <c r="BQ260">
        <f t="shared" si="481"/>
        <v>28</v>
      </c>
      <c r="BR260" s="8">
        <v>22</v>
      </c>
      <c r="BS260" s="15">
        <f t="shared" si="482"/>
        <v>0</v>
      </c>
      <c r="BT260" s="8">
        <v>140</v>
      </c>
      <c r="BU260" s="15">
        <f t="shared" si="483"/>
        <v>0</v>
      </c>
      <c r="BV260" s="8">
        <v>602</v>
      </c>
      <c r="BW260" s="15">
        <f t="shared" si="484"/>
        <v>0</v>
      </c>
      <c r="BX260" s="8">
        <v>1435</v>
      </c>
      <c r="BY260" s="15">
        <f t="shared" si="485"/>
        <v>8</v>
      </c>
      <c r="BZ260" s="13">
        <v>758</v>
      </c>
      <c r="CA260" s="16">
        <f t="shared" si="486"/>
        <v>3</v>
      </c>
    </row>
    <row r="261" spans="1:79">
      <c r="A261" s="1">
        <v>44158</v>
      </c>
      <c r="B261">
        <v>44158</v>
      </c>
      <c r="C261" s="4">
        <v>155658</v>
      </c>
      <c r="D261">
        <f t="shared" si="435"/>
        <v>875</v>
      </c>
      <c r="E261" s="4">
        <v>2973</v>
      </c>
      <c r="F261">
        <f t="shared" si="487"/>
        <v>16</v>
      </c>
      <c r="G261" s="4">
        <v>137004</v>
      </c>
      <c r="H261">
        <f t="shared" si="436"/>
        <v>1042</v>
      </c>
      <c r="I261">
        <f t="shared" si="433"/>
        <v>15681</v>
      </c>
      <c r="J261">
        <f t="shared" si="432"/>
        <v>-183</v>
      </c>
      <c r="K261">
        <f t="shared" si="437"/>
        <v>1.909956442971129E-2</v>
      </c>
      <c r="L261">
        <f t="shared" si="438"/>
        <v>0.88016035153991445</v>
      </c>
      <c r="M261">
        <f t="shared" si="439"/>
        <v>0.10074008403037428</v>
      </c>
      <c r="N261">
        <f t="shared" si="440"/>
        <v>5.6212979737629929E-3</v>
      </c>
      <c r="O261">
        <f t="shared" si="488"/>
        <v>5.3817692566431215E-3</v>
      </c>
      <c r="P261">
        <f t="shared" si="441"/>
        <v>7.6056173542378321E-3</v>
      </c>
      <c r="Q261">
        <f t="shared" si="442"/>
        <v>-1.1670174096039793E-2</v>
      </c>
      <c r="R261">
        <f t="shared" si="443"/>
        <v>39169.099144438849</v>
      </c>
      <c r="S261">
        <f t="shared" si="444"/>
        <v>748.11273276295924</v>
      </c>
      <c r="T261">
        <f t="shared" si="445"/>
        <v>34475.088072471059</v>
      </c>
      <c r="U261">
        <f t="shared" si="446"/>
        <v>3945.8983392048312</v>
      </c>
      <c r="V261" s="4">
        <v>838981</v>
      </c>
      <c r="W261">
        <f t="shared" si="447"/>
        <v>6902</v>
      </c>
      <c r="X261">
        <f t="shared" si="448"/>
        <v>-2764</v>
      </c>
      <c r="Y261" s="20">
        <f t="shared" si="449"/>
        <v>211117.51383995972</v>
      </c>
      <c r="Z261" s="4">
        <v>679773</v>
      </c>
      <c r="AA261">
        <f t="shared" si="450"/>
        <v>6027</v>
      </c>
      <c r="AB261" s="17">
        <f t="shared" si="451"/>
        <v>0.8102364654265114</v>
      </c>
      <c r="AC261" s="16">
        <f t="shared" si="452"/>
        <v>-2433</v>
      </c>
      <c r="AD261">
        <f t="shared" si="453"/>
        <v>159208</v>
      </c>
      <c r="AE261">
        <f t="shared" si="454"/>
        <v>875</v>
      </c>
      <c r="AF261" s="17">
        <f t="shared" si="455"/>
        <v>0.18976353457348855</v>
      </c>
      <c r="AG261" s="16">
        <f t="shared" si="456"/>
        <v>-331</v>
      </c>
      <c r="AH261" s="20">
        <f t="shared" si="457"/>
        <v>0.12677484787018256</v>
      </c>
      <c r="AI261" s="20">
        <f t="shared" si="458"/>
        <v>40062.405636638148</v>
      </c>
      <c r="AJ261" s="4">
        <v>14040</v>
      </c>
      <c r="AK261">
        <f t="shared" si="459"/>
        <v>-199</v>
      </c>
      <c r="AL261">
        <f t="shared" si="460"/>
        <v>-1.3975700540768354E-2</v>
      </c>
      <c r="AM261" s="20">
        <f t="shared" si="461"/>
        <v>3532.9642677403117</v>
      </c>
      <c r="AN261" s="20">
        <f t="shared" si="462"/>
        <v>9.0197741201865633E-2</v>
      </c>
      <c r="AO261" s="4">
        <v>683</v>
      </c>
      <c r="AP261">
        <f t="shared" si="434"/>
        <v>-16</v>
      </c>
      <c r="AQ261">
        <f t="shared" si="463"/>
        <v>-2.2889842632331958E-2</v>
      </c>
      <c r="AR261" s="20">
        <f t="shared" si="464"/>
        <v>171.86713638651233</v>
      </c>
      <c r="AS261" s="4">
        <v>809</v>
      </c>
      <c r="AT261">
        <f t="shared" si="465"/>
        <v>29</v>
      </c>
      <c r="AU261">
        <f t="shared" si="466"/>
        <v>3.7179487179487269E-2</v>
      </c>
      <c r="AV261" s="20">
        <f t="shared" si="467"/>
        <v>203.57322596879717</v>
      </c>
      <c r="AW261" s="30">
        <f t="shared" si="468"/>
        <v>5.1972914980277273E-3</v>
      </c>
      <c r="AX261" s="4">
        <v>149</v>
      </c>
      <c r="AY261">
        <f t="shared" si="469"/>
        <v>3</v>
      </c>
      <c r="AZ261">
        <f t="shared" si="470"/>
        <v>2.0547945205479534E-2</v>
      </c>
      <c r="BA261" s="20">
        <f t="shared" si="471"/>
        <v>37.49370910920986</v>
      </c>
      <c r="BB261" s="30">
        <f t="shared" si="472"/>
        <v>9.5722674067506971E-4</v>
      </c>
      <c r="BC261" s="16">
        <f>+Pagina_Inicial[[#This Row],[Aislamiento Domiciliario]]+Pagina_Inicial[[#This Row],[Aislamiento en Hoteles]]+Pagina_Inicial[[#This Row],[Hospitalizados en Sala]]+Pagina_Inicial[[#This Row],[Hospitalizados en UCI]]</f>
        <v>15681</v>
      </c>
      <c r="BD261" s="16">
        <f t="shared" si="473"/>
        <v>-183</v>
      </c>
      <c r="BE261" s="30">
        <f t="shared" si="474"/>
        <v>-1.1535552193645993E-2</v>
      </c>
      <c r="BF261" s="20">
        <f t="shared" si="475"/>
        <v>3945.8983392048312</v>
      </c>
      <c r="BG261" s="20">
        <f t="shared" si="476"/>
        <v>0.10074008403037428</v>
      </c>
      <c r="BH261" s="26">
        <v>27304</v>
      </c>
      <c r="BI261">
        <f t="shared" si="477"/>
        <v>185</v>
      </c>
      <c r="BJ261" s="4">
        <v>62392</v>
      </c>
      <c r="BK261">
        <f t="shared" si="478"/>
        <v>312</v>
      </c>
      <c r="BL261" s="4">
        <v>45114</v>
      </c>
      <c r="BM261">
        <f t="shared" si="479"/>
        <v>245</v>
      </c>
      <c r="BN261" s="4">
        <v>17329</v>
      </c>
      <c r="BO261">
        <f t="shared" si="480"/>
        <v>102</v>
      </c>
      <c r="BP261" s="4">
        <v>3519</v>
      </c>
      <c r="BQ261">
        <f t="shared" si="481"/>
        <v>31</v>
      </c>
      <c r="BR261" s="8">
        <v>22</v>
      </c>
      <c r="BS261" s="15">
        <f t="shared" si="482"/>
        <v>0</v>
      </c>
      <c r="BT261" s="8">
        <v>141</v>
      </c>
      <c r="BU261" s="15">
        <f t="shared" si="483"/>
        <v>1</v>
      </c>
      <c r="BV261" s="8">
        <v>604</v>
      </c>
      <c r="BW261" s="15">
        <f t="shared" si="484"/>
        <v>2</v>
      </c>
      <c r="BX261" s="8">
        <v>1445</v>
      </c>
      <c r="BY261" s="15">
        <f t="shared" si="485"/>
        <v>10</v>
      </c>
      <c r="BZ261" s="13">
        <v>761</v>
      </c>
      <c r="CA261" s="16">
        <f t="shared" si="486"/>
        <v>3</v>
      </c>
    </row>
    <row r="262" spans="1:79">
      <c r="A262" s="1">
        <v>44159</v>
      </c>
      <c r="B262">
        <v>44159</v>
      </c>
      <c r="C262" s="4">
        <v>156930</v>
      </c>
      <c r="D262">
        <f t="shared" si="435"/>
        <v>1272</v>
      </c>
      <c r="E262" s="4">
        <v>2986</v>
      </c>
      <c r="F262">
        <f t="shared" si="487"/>
        <v>13</v>
      </c>
      <c r="G262" s="4">
        <v>138007</v>
      </c>
      <c r="H262">
        <f t="shared" si="436"/>
        <v>1003</v>
      </c>
      <c r="I262">
        <f t="shared" si="433"/>
        <v>15937</v>
      </c>
      <c r="J262">
        <f t="shared" si="432"/>
        <v>256</v>
      </c>
      <c r="K262">
        <f t="shared" si="437"/>
        <v>1.9027591919964316E-2</v>
      </c>
      <c r="L262">
        <f t="shared" si="438"/>
        <v>0.87941757471484105</v>
      </c>
      <c r="M262">
        <f t="shared" si="439"/>
        <v>0.10155483336519468</v>
      </c>
      <c r="N262">
        <f t="shared" si="440"/>
        <v>8.105524756260753E-3</v>
      </c>
      <c r="O262">
        <f t="shared" si="488"/>
        <v>4.3536503683858007E-3</v>
      </c>
      <c r="P262">
        <f t="shared" si="441"/>
        <v>7.2677472881810343E-3</v>
      </c>
      <c r="Q262">
        <f t="shared" si="442"/>
        <v>1.6063249043107235E-2</v>
      </c>
      <c r="R262">
        <f t="shared" si="443"/>
        <v>39489.179667840966</v>
      </c>
      <c r="S262">
        <f t="shared" si="444"/>
        <v>751.38399597382988</v>
      </c>
      <c r="T262">
        <f t="shared" si="445"/>
        <v>34727.47861097131</v>
      </c>
      <c r="U262">
        <f t="shared" si="446"/>
        <v>4010.3170608958226</v>
      </c>
      <c r="V262" s="4">
        <v>848601</v>
      </c>
      <c r="W262">
        <f t="shared" si="447"/>
        <v>9620</v>
      </c>
      <c r="X262">
        <f t="shared" si="448"/>
        <v>2718</v>
      </c>
      <c r="Y262" s="20">
        <f t="shared" si="449"/>
        <v>213538.24861600401</v>
      </c>
      <c r="Z262" s="4">
        <v>688121</v>
      </c>
      <c r="AA262">
        <f t="shared" si="450"/>
        <v>8348</v>
      </c>
      <c r="AB262" s="17">
        <f t="shared" si="451"/>
        <v>0.81088874512285514</v>
      </c>
      <c r="AC262" s="16">
        <f t="shared" si="452"/>
        <v>2321</v>
      </c>
      <c r="AD262">
        <f t="shared" si="453"/>
        <v>160480</v>
      </c>
      <c r="AE262">
        <f t="shared" si="454"/>
        <v>1272</v>
      </c>
      <c r="AF262" s="17">
        <f t="shared" si="455"/>
        <v>0.18911125487714486</v>
      </c>
      <c r="AG262" s="16">
        <f t="shared" si="456"/>
        <v>397</v>
      </c>
      <c r="AH262" s="20">
        <f t="shared" si="457"/>
        <v>0.13222453222453223</v>
      </c>
      <c r="AI262" s="20">
        <f t="shared" si="458"/>
        <v>40382.486160040258</v>
      </c>
      <c r="AJ262" s="4">
        <v>14305</v>
      </c>
      <c r="AK262">
        <f t="shared" si="459"/>
        <v>265</v>
      </c>
      <c r="AL262">
        <f t="shared" si="460"/>
        <v>1.8874643874643882E-2</v>
      </c>
      <c r="AM262" s="20">
        <f t="shared" si="461"/>
        <v>3599.647710115752</v>
      </c>
      <c r="AN262" s="20">
        <f t="shared" si="462"/>
        <v>9.1155292168482768E-2</v>
      </c>
      <c r="AO262" s="4">
        <v>672</v>
      </c>
      <c r="AP262">
        <f t="shared" si="434"/>
        <v>-11</v>
      </c>
      <c r="AQ262">
        <f t="shared" si="463"/>
        <v>-1.6105417276720324E-2</v>
      </c>
      <c r="AR262" s="20">
        <f t="shared" si="464"/>
        <v>169.09914443885253</v>
      </c>
      <c r="AS262" s="4">
        <v>811</v>
      </c>
      <c r="AT262">
        <f t="shared" si="465"/>
        <v>2</v>
      </c>
      <c r="AU262">
        <f t="shared" si="466"/>
        <v>2.4721878862794533E-3</v>
      </c>
      <c r="AV262" s="20">
        <f t="shared" si="467"/>
        <v>204.07649723200805</v>
      </c>
      <c r="AW262" s="30">
        <f t="shared" si="468"/>
        <v>5.1679092589052445E-3</v>
      </c>
      <c r="AX262" s="4">
        <v>149</v>
      </c>
      <c r="AY262">
        <f t="shared" si="469"/>
        <v>0</v>
      </c>
      <c r="AZ262">
        <f t="shared" si="470"/>
        <v>0</v>
      </c>
      <c r="BA262" s="20">
        <f t="shared" si="471"/>
        <v>37.49370910920986</v>
      </c>
      <c r="BB262" s="30">
        <f t="shared" si="472"/>
        <v>9.4946791563117316E-4</v>
      </c>
      <c r="BC262" s="16">
        <f>+Pagina_Inicial[[#This Row],[Aislamiento Domiciliario]]+Pagina_Inicial[[#This Row],[Aislamiento en Hoteles]]+Pagina_Inicial[[#This Row],[Hospitalizados en Sala]]+Pagina_Inicial[[#This Row],[Hospitalizados en UCI]]</f>
        <v>15937</v>
      </c>
      <c r="BD262" s="16">
        <f t="shared" si="473"/>
        <v>256</v>
      </c>
      <c r="BE262" s="30">
        <f t="shared" si="474"/>
        <v>1.6325489445826236E-2</v>
      </c>
      <c r="BF262" s="20">
        <f t="shared" si="475"/>
        <v>4010.3170608958226</v>
      </c>
      <c r="BG262" s="20">
        <f t="shared" si="476"/>
        <v>0.10155483336519468</v>
      </c>
      <c r="BH262" s="26">
        <v>27529</v>
      </c>
      <c r="BI262">
        <f t="shared" si="477"/>
        <v>225</v>
      </c>
      <c r="BJ262" s="4">
        <v>62884</v>
      </c>
      <c r="BK262">
        <f t="shared" si="478"/>
        <v>492</v>
      </c>
      <c r="BL262" s="4">
        <v>45522</v>
      </c>
      <c r="BM262">
        <f t="shared" si="479"/>
        <v>408</v>
      </c>
      <c r="BN262" s="4">
        <v>17460</v>
      </c>
      <c r="BO262">
        <f t="shared" si="480"/>
        <v>131</v>
      </c>
      <c r="BP262" s="4">
        <v>3535</v>
      </c>
      <c r="BQ262">
        <f t="shared" si="481"/>
        <v>16</v>
      </c>
      <c r="BR262" s="8">
        <v>22</v>
      </c>
      <c r="BS262" s="15">
        <f t="shared" si="482"/>
        <v>0</v>
      </c>
      <c r="BT262" s="8">
        <v>143</v>
      </c>
      <c r="BU262" s="15">
        <f t="shared" si="483"/>
        <v>2</v>
      </c>
      <c r="BV262" s="8">
        <v>604</v>
      </c>
      <c r="BW262" s="15">
        <f t="shared" si="484"/>
        <v>0</v>
      </c>
      <c r="BX262" s="8">
        <v>1452</v>
      </c>
      <c r="BY262" s="15">
        <f t="shared" si="485"/>
        <v>7</v>
      </c>
      <c r="BZ262" s="13">
        <v>765</v>
      </c>
      <c r="CA262" s="16">
        <f t="shared" si="486"/>
        <v>4</v>
      </c>
    </row>
    <row r="263" spans="1:79">
      <c r="A263" s="1">
        <v>44160</v>
      </c>
      <c r="B263">
        <v>44160</v>
      </c>
      <c r="C263" s="4">
        <v>158532</v>
      </c>
      <c r="D263">
        <f t="shared" si="435"/>
        <v>1602</v>
      </c>
      <c r="E263" s="4">
        <v>3002</v>
      </c>
      <c r="F263">
        <f t="shared" si="487"/>
        <v>16</v>
      </c>
      <c r="G263" s="4">
        <v>139356</v>
      </c>
      <c r="H263">
        <f t="shared" si="436"/>
        <v>1349</v>
      </c>
      <c r="I263">
        <f t="shared" si="433"/>
        <v>16174</v>
      </c>
      <c r="J263">
        <f t="shared" si="432"/>
        <v>237</v>
      </c>
      <c r="K263">
        <f t="shared" si="437"/>
        <v>1.8936240002018521E-2</v>
      </c>
      <c r="L263">
        <f t="shared" si="438"/>
        <v>0.87904019377791232</v>
      </c>
      <c r="M263">
        <f t="shared" si="439"/>
        <v>0.10202356622006914</v>
      </c>
      <c r="N263">
        <f t="shared" si="440"/>
        <v>1.0105215350843993E-2</v>
      </c>
      <c r="O263">
        <f t="shared" si="488"/>
        <v>5.3297801465689541E-3</v>
      </c>
      <c r="P263">
        <f t="shared" si="441"/>
        <v>9.6802434053790288E-3</v>
      </c>
      <c r="Q263">
        <f t="shared" si="442"/>
        <v>1.4653147026091258E-2</v>
      </c>
      <c r="R263">
        <f t="shared" si="443"/>
        <v>39892.299949672873</v>
      </c>
      <c r="S263">
        <f t="shared" si="444"/>
        <v>755.41016607951678</v>
      </c>
      <c r="T263">
        <f t="shared" si="445"/>
        <v>35066.935078007045</v>
      </c>
      <c r="U263">
        <f t="shared" si="446"/>
        <v>4069.9547055863109</v>
      </c>
      <c r="V263" s="4">
        <v>858579</v>
      </c>
      <c r="W263">
        <f t="shared" si="447"/>
        <v>9978</v>
      </c>
      <c r="X263">
        <f t="shared" si="448"/>
        <v>358</v>
      </c>
      <c r="Y263" s="20">
        <f t="shared" si="449"/>
        <v>216049.06894816304</v>
      </c>
      <c r="Z263" s="4">
        <v>696497</v>
      </c>
      <c r="AA263">
        <f t="shared" si="450"/>
        <v>8376</v>
      </c>
      <c r="AB263" s="17">
        <f t="shared" si="451"/>
        <v>0.81122063316246962</v>
      </c>
      <c r="AC263" s="16">
        <f t="shared" si="452"/>
        <v>28</v>
      </c>
      <c r="AD263">
        <f t="shared" si="453"/>
        <v>162082</v>
      </c>
      <c r="AE263">
        <f t="shared" si="454"/>
        <v>1602</v>
      </c>
      <c r="AF263" s="17">
        <f t="shared" si="455"/>
        <v>0.18877936683753038</v>
      </c>
      <c r="AG263" s="16">
        <f t="shared" si="456"/>
        <v>330</v>
      </c>
      <c r="AH263" s="20">
        <f t="shared" si="457"/>
        <v>0.16055321707757064</v>
      </c>
      <c r="AI263" s="20">
        <f t="shared" si="458"/>
        <v>40785.606441872165</v>
      </c>
      <c r="AJ263" s="4">
        <v>14454</v>
      </c>
      <c r="AK263">
        <f t="shared" si="459"/>
        <v>149</v>
      </c>
      <c r="AL263">
        <f t="shared" si="460"/>
        <v>1.0415938483047782E-2</v>
      </c>
      <c r="AM263" s="20">
        <f t="shared" si="461"/>
        <v>3637.1414192249622</v>
      </c>
      <c r="AN263" s="20">
        <f t="shared" si="462"/>
        <v>9.1174021648626147E-2</v>
      </c>
      <c r="AO263" s="4">
        <v>680</v>
      </c>
      <c r="AP263">
        <f t="shared" si="434"/>
        <v>8</v>
      </c>
      <c r="AQ263">
        <f t="shared" si="463"/>
        <v>1.1904761904761862E-2</v>
      </c>
      <c r="AR263" s="20">
        <f t="shared" si="464"/>
        <v>171.11222949169601</v>
      </c>
      <c r="AS263" s="4">
        <v>889</v>
      </c>
      <c r="AT263">
        <f t="shared" si="465"/>
        <v>78</v>
      </c>
      <c r="AU263">
        <f t="shared" si="466"/>
        <v>9.6177558569667143E-2</v>
      </c>
      <c r="AV263" s="20">
        <f t="shared" si="467"/>
        <v>223.70407649723199</v>
      </c>
      <c r="AW263" s="30">
        <f t="shared" si="468"/>
        <v>5.6077006534958245E-3</v>
      </c>
      <c r="AX263" s="4">
        <v>151</v>
      </c>
      <c r="AY263">
        <f t="shared" si="469"/>
        <v>2</v>
      </c>
      <c r="AZ263">
        <f t="shared" si="470"/>
        <v>1.3422818791946289E-2</v>
      </c>
      <c r="BA263" s="20">
        <f t="shared" si="471"/>
        <v>37.99698037242073</v>
      </c>
      <c r="BB263" s="30">
        <f t="shared" si="472"/>
        <v>9.5248908737668103E-4</v>
      </c>
      <c r="BC263" s="16">
        <f>+Pagina_Inicial[[#This Row],[Aislamiento Domiciliario]]+Pagina_Inicial[[#This Row],[Aislamiento en Hoteles]]+Pagina_Inicial[[#This Row],[Hospitalizados en Sala]]+Pagina_Inicial[[#This Row],[Hospitalizados en UCI]]</f>
        <v>16174</v>
      </c>
      <c r="BD263" s="16">
        <f t="shared" si="473"/>
        <v>237</v>
      </c>
      <c r="BE263" s="30">
        <f t="shared" si="474"/>
        <v>1.4871054778189174E-2</v>
      </c>
      <c r="BF263" s="20">
        <f t="shared" si="475"/>
        <v>4069.9547055863109</v>
      </c>
      <c r="BG263" s="20">
        <f t="shared" si="476"/>
        <v>0.10202356622006914</v>
      </c>
      <c r="BH263" s="26">
        <v>27785</v>
      </c>
      <c r="BI263">
        <f t="shared" si="477"/>
        <v>256</v>
      </c>
      <c r="BJ263" s="4">
        <v>63516</v>
      </c>
      <c r="BK263">
        <f t="shared" si="478"/>
        <v>632</v>
      </c>
      <c r="BL263" s="4">
        <v>46002</v>
      </c>
      <c r="BM263">
        <f t="shared" si="479"/>
        <v>480</v>
      </c>
      <c r="BN263" s="4">
        <v>17650</v>
      </c>
      <c r="BO263">
        <f t="shared" si="480"/>
        <v>190</v>
      </c>
      <c r="BP263" s="4">
        <v>3579</v>
      </c>
      <c r="BQ263">
        <f t="shared" si="481"/>
        <v>44</v>
      </c>
      <c r="BR263" s="8">
        <v>22</v>
      </c>
      <c r="BS263" s="15">
        <f t="shared" si="482"/>
        <v>0</v>
      </c>
      <c r="BT263" s="8">
        <v>145</v>
      </c>
      <c r="BU263" s="15">
        <f t="shared" si="483"/>
        <v>2</v>
      </c>
      <c r="BV263" s="8">
        <v>607</v>
      </c>
      <c r="BW263" s="15">
        <f t="shared" si="484"/>
        <v>3</v>
      </c>
      <c r="BX263" s="8">
        <v>1458</v>
      </c>
      <c r="BY263" s="15">
        <f t="shared" si="485"/>
        <v>6</v>
      </c>
      <c r="BZ263" s="13">
        <v>770</v>
      </c>
      <c r="CA263" s="16">
        <f t="shared" si="486"/>
        <v>5</v>
      </c>
    </row>
    <row r="264" spans="1:79">
      <c r="A264" s="1">
        <v>44161</v>
      </c>
      <c r="B264">
        <v>44161</v>
      </c>
      <c r="C264" s="4">
        <v>160287</v>
      </c>
      <c r="D264">
        <f t="shared" si="435"/>
        <v>1755</v>
      </c>
      <c r="E264" s="4">
        <v>3018</v>
      </c>
      <c r="F264">
        <f t="shared" si="487"/>
        <v>16</v>
      </c>
      <c r="G264" s="4">
        <v>140976</v>
      </c>
      <c r="H264">
        <f t="shared" si="436"/>
        <v>1620</v>
      </c>
      <c r="I264">
        <f t="shared" si="433"/>
        <v>16293</v>
      </c>
      <c r="J264">
        <f t="shared" si="432"/>
        <v>119</v>
      </c>
      <c r="K264">
        <f t="shared" si="437"/>
        <v>1.8828725972786314E-2</v>
      </c>
      <c r="L264">
        <f t="shared" si="438"/>
        <v>0.8795223567725392</v>
      </c>
      <c r="M264">
        <f t="shared" si="439"/>
        <v>0.10164891725467443</v>
      </c>
      <c r="N264">
        <f t="shared" si="440"/>
        <v>1.0949110033876733E-2</v>
      </c>
      <c r="O264">
        <f t="shared" si="488"/>
        <v>5.3015241882041087E-3</v>
      </c>
      <c r="P264">
        <f t="shared" si="441"/>
        <v>1.1491317671092951E-2</v>
      </c>
      <c r="Q264">
        <f t="shared" si="442"/>
        <v>7.3037500767200638E-3</v>
      </c>
      <c r="R264">
        <f t="shared" si="443"/>
        <v>40333.920483140413</v>
      </c>
      <c r="S264">
        <f t="shared" si="444"/>
        <v>759.4363361852038</v>
      </c>
      <c r="T264">
        <f t="shared" si="445"/>
        <v>35474.58480120785</v>
      </c>
      <c r="U264">
        <f t="shared" si="446"/>
        <v>4099.899345747358</v>
      </c>
      <c r="V264" s="4">
        <v>869552</v>
      </c>
      <c r="W264">
        <f t="shared" si="447"/>
        <v>10973</v>
      </c>
      <c r="X264">
        <f t="shared" si="448"/>
        <v>995</v>
      </c>
      <c r="Y264" s="20">
        <f t="shared" si="449"/>
        <v>218810.2667337695</v>
      </c>
      <c r="Z264" s="4">
        <v>705715</v>
      </c>
      <c r="AA264">
        <f t="shared" si="450"/>
        <v>9218</v>
      </c>
      <c r="AB264" s="17">
        <f t="shared" si="451"/>
        <v>0.81158458608570849</v>
      </c>
      <c r="AC264" s="16">
        <f t="shared" si="452"/>
        <v>842</v>
      </c>
      <c r="AD264">
        <f t="shared" si="453"/>
        <v>163837</v>
      </c>
      <c r="AE264">
        <f t="shared" si="454"/>
        <v>1755</v>
      </c>
      <c r="AF264" s="17">
        <f t="shared" si="455"/>
        <v>0.18841541391429151</v>
      </c>
      <c r="AG264" s="16">
        <f t="shared" si="456"/>
        <v>153</v>
      </c>
      <c r="AH264" s="20">
        <f t="shared" si="457"/>
        <v>0.15993802970928642</v>
      </c>
      <c r="AI264" s="20">
        <f t="shared" si="458"/>
        <v>41227.226975339705</v>
      </c>
      <c r="AJ264" s="4">
        <v>14563</v>
      </c>
      <c r="AK264">
        <f t="shared" si="459"/>
        <v>109</v>
      </c>
      <c r="AL264">
        <f t="shared" si="460"/>
        <v>7.5411650754115822E-3</v>
      </c>
      <c r="AM264" s="20">
        <f t="shared" si="461"/>
        <v>3664.5697030699544</v>
      </c>
      <c r="AN264" s="20">
        <f t="shared" si="462"/>
        <v>9.0855777449200495E-2</v>
      </c>
      <c r="AO264" s="4">
        <v>680</v>
      </c>
      <c r="AP264">
        <f t="shared" si="434"/>
        <v>0</v>
      </c>
      <c r="AQ264">
        <f t="shared" si="463"/>
        <v>0</v>
      </c>
      <c r="AR264" s="20">
        <f t="shared" si="464"/>
        <v>171.11222949169601</v>
      </c>
      <c r="AS264" s="4">
        <v>898</v>
      </c>
      <c r="AT264">
        <f t="shared" si="465"/>
        <v>9</v>
      </c>
      <c r="AU264">
        <f t="shared" si="466"/>
        <v>1.0123734533183271E-2</v>
      </c>
      <c r="AV264" s="20">
        <f t="shared" si="467"/>
        <v>225.96879718168091</v>
      </c>
      <c r="AW264" s="30">
        <f t="shared" si="468"/>
        <v>5.6024506042286646E-3</v>
      </c>
      <c r="AX264" s="4">
        <v>152</v>
      </c>
      <c r="AY264">
        <f t="shared" si="469"/>
        <v>1</v>
      </c>
      <c r="AZ264">
        <f t="shared" si="470"/>
        <v>6.6225165562914245E-3</v>
      </c>
      <c r="BA264" s="20">
        <f t="shared" si="471"/>
        <v>38.248616004026168</v>
      </c>
      <c r="BB264" s="30">
        <f t="shared" si="472"/>
        <v>9.4829898868903904E-4</v>
      </c>
      <c r="BC264" s="16">
        <f>+Pagina_Inicial[[#This Row],[Aislamiento Domiciliario]]+Pagina_Inicial[[#This Row],[Aislamiento en Hoteles]]+Pagina_Inicial[[#This Row],[Hospitalizados en Sala]]+Pagina_Inicial[[#This Row],[Hospitalizados en UCI]]</f>
        <v>16293</v>
      </c>
      <c r="BD264" s="16">
        <f t="shared" si="473"/>
        <v>119</v>
      </c>
      <c r="BE264" s="30">
        <f t="shared" si="474"/>
        <v>7.357487325337031E-3</v>
      </c>
      <c r="BF264" s="20">
        <f t="shared" si="475"/>
        <v>4099.899345747358</v>
      </c>
      <c r="BG264" s="20">
        <f t="shared" si="476"/>
        <v>0.10164891725467443</v>
      </c>
      <c r="BH264" s="26">
        <v>28110</v>
      </c>
      <c r="BI264">
        <f t="shared" si="477"/>
        <v>325</v>
      </c>
      <c r="BJ264" s="4">
        <v>64172</v>
      </c>
      <c r="BK264">
        <f t="shared" si="478"/>
        <v>656</v>
      </c>
      <c r="BL264" s="4">
        <v>46569</v>
      </c>
      <c r="BM264">
        <f t="shared" si="479"/>
        <v>567</v>
      </c>
      <c r="BN264" s="4">
        <v>17820</v>
      </c>
      <c r="BO264">
        <f t="shared" si="480"/>
        <v>170</v>
      </c>
      <c r="BP264" s="4">
        <v>3616</v>
      </c>
      <c r="BQ264">
        <f t="shared" si="481"/>
        <v>37</v>
      </c>
      <c r="BR264" s="8">
        <v>22</v>
      </c>
      <c r="BS264" s="15">
        <f t="shared" si="482"/>
        <v>0</v>
      </c>
      <c r="BT264" s="8">
        <v>147</v>
      </c>
      <c r="BU264" s="15">
        <f t="shared" si="483"/>
        <v>2</v>
      </c>
      <c r="BV264" s="8">
        <v>610</v>
      </c>
      <c r="BW264" s="15">
        <f t="shared" si="484"/>
        <v>3</v>
      </c>
      <c r="BX264" s="8">
        <v>1464</v>
      </c>
      <c r="BY264" s="15">
        <f t="shared" si="485"/>
        <v>6</v>
      </c>
      <c r="BZ264" s="13">
        <v>775</v>
      </c>
      <c r="CA264" s="16">
        <f t="shared" si="486"/>
        <v>5</v>
      </c>
    </row>
    <row r="265" spans="1:79">
      <c r="A265" s="1">
        <v>44162</v>
      </c>
      <c r="B265">
        <v>44162</v>
      </c>
      <c r="C265" s="4">
        <v>161744</v>
      </c>
      <c r="D265">
        <f t="shared" si="435"/>
        <v>1457</v>
      </c>
      <c r="E265" s="4">
        <v>3030</v>
      </c>
      <c r="F265">
        <f t="shared" si="487"/>
        <v>12</v>
      </c>
      <c r="G265" s="4">
        <v>142046</v>
      </c>
      <c r="H265">
        <f t="shared" si="436"/>
        <v>1070</v>
      </c>
      <c r="I265">
        <f t="shared" si="433"/>
        <v>16668</v>
      </c>
      <c r="J265">
        <f t="shared" si="432"/>
        <v>375</v>
      </c>
      <c r="K265">
        <f t="shared" si="437"/>
        <v>1.8733306954199228E-2</v>
      </c>
      <c r="L265">
        <f t="shared" si="438"/>
        <v>0.87821495696903751</v>
      </c>
      <c r="M265">
        <f t="shared" si="439"/>
        <v>0.10305173607676328</v>
      </c>
      <c r="N265">
        <f t="shared" si="440"/>
        <v>9.0080621228608177E-3</v>
      </c>
      <c r="O265">
        <f t="shared" si="488"/>
        <v>3.9603960396039604E-3</v>
      </c>
      <c r="P265">
        <f t="shared" si="441"/>
        <v>7.5327710741590753E-3</v>
      </c>
      <c r="Q265">
        <f t="shared" si="442"/>
        <v>2.249820014398848E-2</v>
      </c>
      <c r="R265">
        <f t="shared" si="443"/>
        <v>40700.553598389532</v>
      </c>
      <c r="S265">
        <f t="shared" si="444"/>
        <v>762.45596376446906</v>
      </c>
      <c r="T265">
        <f t="shared" si="445"/>
        <v>35743.834927025666</v>
      </c>
      <c r="U265">
        <f t="shared" si="446"/>
        <v>4194.262707599396</v>
      </c>
      <c r="V265" s="4">
        <v>880590</v>
      </c>
      <c r="W265">
        <f t="shared" si="447"/>
        <v>11038</v>
      </c>
      <c r="X265">
        <f t="shared" si="448"/>
        <v>65</v>
      </c>
      <c r="Y265" s="20">
        <f t="shared" si="449"/>
        <v>221587.82083543029</v>
      </c>
      <c r="Z265" s="4">
        <v>715296</v>
      </c>
      <c r="AA265">
        <f t="shared" si="450"/>
        <v>9581</v>
      </c>
      <c r="AB265" s="17">
        <f t="shared" si="451"/>
        <v>0.81229175893435079</v>
      </c>
      <c r="AC265" s="16">
        <f t="shared" si="452"/>
        <v>363</v>
      </c>
      <c r="AD265">
        <f t="shared" si="453"/>
        <v>165294</v>
      </c>
      <c r="AE265">
        <f t="shared" si="454"/>
        <v>1457</v>
      </c>
      <c r="AF265" s="17">
        <f t="shared" si="455"/>
        <v>0.18770824106564918</v>
      </c>
      <c r="AG265" s="16">
        <f t="shared" si="456"/>
        <v>-298</v>
      </c>
      <c r="AH265" s="20">
        <f t="shared" si="457"/>
        <v>0.13199855046204023</v>
      </c>
      <c r="AI265" s="20">
        <f t="shared" si="458"/>
        <v>41593.860090588823</v>
      </c>
      <c r="AJ265" s="4">
        <v>14901</v>
      </c>
      <c r="AK265">
        <f t="shared" si="459"/>
        <v>338</v>
      </c>
      <c r="AL265">
        <f t="shared" si="460"/>
        <v>2.3209503536359311E-2</v>
      </c>
      <c r="AM265" s="20">
        <f t="shared" si="461"/>
        <v>3749.6225465525918</v>
      </c>
      <c r="AN265" s="20">
        <f t="shared" si="462"/>
        <v>9.2127064991591651E-2</v>
      </c>
      <c r="AO265" s="4">
        <v>689</v>
      </c>
      <c r="AP265">
        <f t="shared" si="434"/>
        <v>9</v>
      </c>
      <c r="AQ265">
        <f t="shared" si="463"/>
        <v>1.3235294117647012E-2</v>
      </c>
      <c r="AR265" s="20">
        <f t="shared" si="464"/>
        <v>173.37695017614493</v>
      </c>
      <c r="AS265" s="4">
        <v>930</v>
      </c>
      <c r="AT265">
        <f t="shared" si="465"/>
        <v>32</v>
      </c>
      <c r="AU265">
        <f t="shared" si="466"/>
        <v>3.563474387527843E-2</v>
      </c>
      <c r="AV265" s="20">
        <f t="shared" si="467"/>
        <v>234.02113739305486</v>
      </c>
      <c r="AW265" s="30">
        <f t="shared" si="468"/>
        <v>5.7498268869324368E-3</v>
      </c>
      <c r="AX265" s="4">
        <v>148</v>
      </c>
      <c r="AY265">
        <f t="shared" si="469"/>
        <v>-4</v>
      </c>
      <c r="AZ265">
        <f t="shared" si="470"/>
        <v>-2.6315789473684181E-2</v>
      </c>
      <c r="BA265" s="20">
        <f t="shared" si="471"/>
        <v>37.242073477604428</v>
      </c>
      <c r="BB265" s="30">
        <f t="shared" si="472"/>
        <v>9.1502621426451682E-4</v>
      </c>
      <c r="BC265" s="16">
        <f>+Pagina_Inicial[[#This Row],[Aislamiento Domiciliario]]+Pagina_Inicial[[#This Row],[Aislamiento en Hoteles]]+Pagina_Inicial[[#This Row],[Hospitalizados en Sala]]+Pagina_Inicial[[#This Row],[Hospitalizados en UCI]]</f>
        <v>16668</v>
      </c>
      <c r="BD265" s="16">
        <f t="shared" si="473"/>
        <v>375</v>
      </c>
      <c r="BE265" s="30">
        <f t="shared" si="474"/>
        <v>2.3016019149327827E-2</v>
      </c>
      <c r="BF265" s="20">
        <f t="shared" si="475"/>
        <v>4194.262707599396</v>
      </c>
      <c r="BG265" s="20">
        <f t="shared" si="476"/>
        <v>0.10305173607676328</v>
      </c>
      <c r="BH265" s="26">
        <v>28363</v>
      </c>
      <c r="BI265">
        <f t="shared" si="477"/>
        <v>253</v>
      </c>
      <c r="BJ265" s="4">
        <v>64774</v>
      </c>
      <c r="BK265">
        <f t="shared" si="478"/>
        <v>602</v>
      </c>
      <c r="BL265" s="4">
        <v>46991</v>
      </c>
      <c r="BM265">
        <f t="shared" si="479"/>
        <v>422</v>
      </c>
      <c r="BN265" s="4">
        <v>17982</v>
      </c>
      <c r="BO265">
        <f t="shared" si="480"/>
        <v>162</v>
      </c>
      <c r="BP265" s="4">
        <v>3634</v>
      </c>
      <c r="BQ265">
        <f t="shared" si="481"/>
        <v>18</v>
      </c>
      <c r="BR265" s="8">
        <v>22</v>
      </c>
      <c r="BS265" s="15">
        <f t="shared" si="482"/>
        <v>0</v>
      </c>
      <c r="BT265" s="8">
        <v>147</v>
      </c>
      <c r="BU265" s="15">
        <f t="shared" si="483"/>
        <v>0</v>
      </c>
      <c r="BV265" s="8">
        <v>613</v>
      </c>
      <c r="BW265" s="15">
        <f t="shared" si="484"/>
        <v>3</v>
      </c>
      <c r="BX265" s="8">
        <v>1468</v>
      </c>
      <c r="BY265" s="15">
        <f t="shared" si="485"/>
        <v>4</v>
      </c>
      <c r="BZ265" s="13">
        <v>780</v>
      </c>
      <c r="CA265" s="16">
        <f t="shared" si="486"/>
        <v>5</v>
      </c>
    </row>
    <row r="266" spans="1:79">
      <c r="A266" s="1">
        <v>44163</v>
      </c>
      <c r="B266">
        <v>44163</v>
      </c>
      <c r="C266" s="4">
        <v>163453</v>
      </c>
      <c r="D266">
        <f t="shared" si="435"/>
        <v>1709</v>
      </c>
      <c r="E266" s="4">
        <v>3039</v>
      </c>
      <c r="F266">
        <f t="shared" si="487"/>
        <v>9</v>
      </c>
      <c r="G266" s="4">
        <v>142872</v>
      </c>
      <c r="H266">
        <f t="shared" si="436"/>
        <v>826</v>
      </c>
      <c r="I266">
        <f t="shared" si="433"/>
        <v>17542</v>
      </c>
      <c r="J266">
        <f t="shared" si="432"/>
        <v>874</v>
      </c>
      <c r="K266">
        <f t="shared" si="437"/>
        <v>1.8592500596501745E-2</v>
      </c>
      <c r="L266">
        <f t="shared" si="438"/>
        <v>0.87408612873425384</v>
      </c>
      <c r="M266">
        <f t="shared" si="439"/>
        <v>0.10732137066924437</v>
      </c>
      <c r="N266">
        <f t="shared" si="440"/>
        <v>1.0455604975130466E-2</v>
      </c>
      <c r="O266">
        <f t="shared" si="488"/>
        <v>2.9615004935834156E-3</v>
      </c>
      <c r="P266">
        <f t="shared" si="441"/>
        <v>5.7813987345316084E-3</v>
      </c>
      <c r="Q266">
        <f t="shared" si="442"/>
        <v>4.9823281267814386E-2</v>
      </c>
      <c r="R266">
        <f t="shared" si="443"/>
        <v>41130.598892803217</v>
      </c>
      <c r="S266">
        <f t="shared" si="444"/>
        <v>764.72068444891795</v>
      </c>
      <c r="T266">
        <f t="shared" si="445"/>
        <v>35951.685958731752</v>
      </c>
      <c r="U266">
        <f t="shared" si="446"/>
        <v>4414.1922496225461</v>
      </c>
      <c r="V266" s="4">
        <v>891526</v>
      </c>
      <c r="W266">
        <f t="shared" si="447"/>
        <v>10936</v>
      </c>
      <c r="X266">
        <f t="shared" si="448"/>
        <v>-102</v>
      </c>
      <c r="Y266" s="20">
        <f t="shared" si="449"/>
        <v>224339.70810266733</v>
      </c>
      <c r="Z266" s="4">
        <v>724523</v>
      </c>
      <c r="AA266">
        <f t="shared" si="450"/>
        <v>9227</v>
      </c>
      <c r="AB266" s="17">
        <f t="shared" si="451"/>
        <v>0.81267736442908001</v>
      </c>
      <c r="AC266" s="16">
        <f t="shared" si="452"/>
        <v>-354</v>
      </c>
      <c r="AD266">
        <f t="shared" si="453"/>
        <v>167003</v>
      </c>
      <c r="AE266">
        <f t="shared" si="454"/>
        <v>1709</v>
      </c>
      <c r="AF266" s="17">
        <f t="shared" si="455"/>
        <v>0.18732263557091997</v>
      </c>
      <c r="AG266" s="16">
        <f t="shared" si="456"/>
        <v>252</v>
      </c>
      <c r="AH266" s="20">
        <f t="shared" si="457"/>
        <v>0.15627286027798098</v>
      </c>
      <c r="AI266" s="20">
        <f t="shared" si="458"/>
        <v>42023.905385002516</v>
      </c>
      <c r="AJ266" s="4">
        <v>15798</v>
      </c>
      <c r="AK266">
        <f t="shared" si="459"/>
        <v>897</v>
      </c>
      <c r="AL266">
        <f t="shared" si="460"/>
        <v>6.0197302194483493E-2</v>
      </c>
      <c r="AM266" s="20">
        <f t="shared" si="461"/>
        <v>3975.3397081026669</v>
      </c>
      <c r="AN266" s="20">
        <f t="shared" si="462"/>
        <v>9.6651636861972548E-2</v>
      </c>
      <c r="AO266" s="4">
        <v>649</v>
      </c>
      <c r="AP266">
        <f t="shared" si="434"/>
        <v>-40</v>
      </c>
      <c r="AQ266">
        <f t="shared" si="463"/>
        <v>-5.8055152394774989E-2</v>
      </c>
      <c r="AR266" s="20">
        <f t="shared" si="464"/>
        <v>163.31152491192753</v>
      </c>
      <c r="AS266" s="4">
        <v>950</v>
      </c>
      <c r="AT266">
        <f t="shared" si="465"/>
        <v>20</v>
      </c>
      <c r="AU266">
        <f t="shared" si="466"/>
        <v>2.1505376344086002E-2</v>
      </c>
      <c r="AV266" s="20">
        <f t="shared" si="467"/>
        <v>239.05385002516354</v>
      </c>
      <c r="AW266" s="30">
        <f t="shared" si="468"/>
        <v>5.8120683009794862E-3</v>
      </c>
      <c r="AX266" s="4">
        <v>145</v>
      </c>
      <c r="AY266">
        <f t="shared" si="469"/>
        <v>-3</v>
      </c>
      <c r="AZ266">
        <f t="shared" si="470"/>
        <v>-2.0270270270270285E-2</v>
      </c>
      <c r="BA266" s="20">
        <f t="shared" si="471"/>
        <v>36.48716658278812</v>
      </c>
      <c r="BB266" s="30">
        <f t="shared" si="472"/>
        <v>8.8710516172844792E-4</v>
      </c>
      <c r="BC266" s="16">
        <f>+Pagina_Inicial[[#This Row],[Aislamiento Domiciliario]]+Pagina_Inicial[[#This Row],[Aislamiento en Hoteles]]+Pagina_Inicial[[#This Row],[Hospitalizados en Sala]]+Pagina_Inicial[[#This Row],[Hospitalizados en UCI]]</f>
        <v>17542</v>
      </c>
      <c r="BD266" s="16">
        <f t="shared" si="473"/>
        <v>874</v>
      </c>
      <c r="BE266" s="30">
        <f t="shared" si="474"/>
        <v>5.2435805135589098E-2</v>
      </c>
      <c r="BF266" s="20">
        <f t="shared" si="475"/>
        <v>4414.1922496225461</v>
      </c>
      <c r="BG266" s="20">
        <f t="shared" si="476"/>
        <v>0.10732137066924437</v>
      </c>
      <c r="BH266" s="26">
        <v>28694</v>
      </c>
      <c r="BI266">
        <f t="shared" si="477"/>
        <v>331</v>
      </c>
      <c r="BJ266" s="4">
        <v>65424</v>
      </c>
      <c r="BK266">
        <f t="shared" si="478"/>
        <v>650</v>
      </c>
      <c r="BL266" s="4">
        <v>47501</v>
      </c>
      <c r="BM266">
        <f t="shared" si="479"/>
        <v>510</v>
      </c>
      <c r="BN266" s="4">
        <v>18169</v>
      </c>
      <c r="BO266">
        <f t="shared" si="480"/>
        <v>187</v>
      </c>
      <c r="BP266" s="4">
        <v>3665</v>
      </c>
      <c r="BQ266">
        <f t="shared" si="481"/>
        <v>31</v>
      </c>
      <c r="BR266" s="8">
        <v>22</v>
      </c>
      <c r="BS266" s="15">
        <f t="shared" si="482"/>
        <v>0</v>
      </c>
      <c r="BT266" s="8">
        <v>147</v>
      </c>
      <c r="BU266" s="15">
        <f t="shared" si="483"/>
        <v>0</v>
      </c>
      <c r="BV266" s="8">
        <v>616</v>
      </c>
      <c r="BW266" s="15">
        <f t="shared" si="484"/>
        <v>3</v>
      </c>
      <c r="BX266" s="8">
        <v>1473</v>
      </c>
      <c r="BY266" s="15">
        <f t="shared" si="485"/>
        <v>5</v>
      </c>
      <c r="BZ266" s="13">
        <v>781</v>
      </c>
      <c r="CA266" s="16">
        <f t="shared" si="486"/>
        <v>1</v>
      </c>
    </row>
    <row r="267" spans="1:79">
      <c r="A267" s="1">
        <v>44164</v>
      </c>
      <c r="B267">
        <v>44164</v>
      </c>
      <c r="C267" s="4">
        <v>164729</v>
      </c>
      <c r="D267">
        <f t="shared" si="435"/>
        <v>1276</v>
      </c>
      <c r="E267" s="4">
        <v>3060</v>
      </c>
      <c r="F267">
        <f t="shared" si="487"/>
        <v>21</v>
      </c>
      <c r="G267" s="4">
        <v>143616</v>
      </c>
      <c r="H267">
        <f t="shared" si="436"/>
        <v>744</v>
      </c>
      <c r="I267">
        <f t="shared" si="433"/>
        <v>18053</v>
      </c>
      <c r="J267">
        <f t="shared" ref="J267:J298" si="489">+IFERROR(I267-I266,"")</f>
        <v>511</v>
      </c>
      <c r="K267">
        <f t="shared" si="437"/>
        <v>1.857596415931621E-2</v>
      </c>
      <c r="L267">
        <f t="shared" si="438"/>
        <v>0.87183191787724079</v>
      </c>
      <c r="M267">
        <f t="shared" si="439"/>
        <v>0.10959211796344299</v>
      </c>
      <c r="N267">
        <f t="shared" si="440"/>
        <v>7.7460556429044067E-3</v>
      </c>
      <c r="O267">
        <f t="shared" si="488"/>
        <v>6.8627450980392156E-3</v>
      </c>
      <c r="P267">
        <f t="shared" si="441"/>
        <v>5.1804812834224598E-3</v>
      </c>
      <c r="Q267">
        <f t="shared" si="442"/>
        <v>2.830554478480031E-2</v>
      </c>
      <c r="R267">
        <f t="shared" si="443"/>
        <v>41451.685958731752</v>
      </c>
      <c r="S267">
        <f t="shared" si="444"/>
        <v>770.0050327126321</v>
      </c>
      <c r="T267">
        <f t="shared" si="445"/>
        <v>36138.902868646197</v>
      </c>
      <c r="U267">
        <f t="shared" si="446"/>
        <v>4542.7780573729242</v>
      </c>
      <c r="V267" s="4">
        <v>900224</v>
      </c>
      <c r="W267">
        <f t="shared" si="447"/>
        <v>8698</v>
      </c>
      <c r="X267">
        <f t="shared" si="448"/>
        <v>-2238</v>
      </c>
      <c r="Y267" s="20">
        <f t="shared" si="449"/>
        <v>226528.43482637141</v>
      </c>
      <c r="Z267" s="4">
        <v>731945</v>
      </c>
      <c r="AA267">
        <f t="shared" si="450"/>
        <v>7422</v>
      </c>
      <c r="AB267" s="17">
        <f t="shared" si="451"/>
        <v>0.81306985816863353</v>
      </c>
      <c r="AC267" s="16">
        <f t="shared" si="452"/>
        <v>-1805</v>
      </c>
      <c r="AD267">
        <f t="shared" si="453"/>
        <v>168279</v>
      </c>
      <c r="AE267">
        <f t="shared" si="454"/>
        <v>1276</v>
      </c>
      <c r="AF267" s="17">
        <f t="shared" si="455"/>
        <v>0.18693014183136641</v>
      </c>
      <c r="AG267" s="16">
        <f t="shared" si="456"/>
        <v>-433</v>
      </c>
      <c r="AH267" s="20">
        <f t="shared" si="457"/>
        <v>0.14670039089445849</v>
      </c>
      <c r="AI267" s="20">
        <f t="shared" si="458"/>
        <v>42344.992450931051</v>
      </c>
      <c r="AJ267" s="4">
        <v>16264</v>
      </c>
      <c r="AK267">
        <f t="shared" si="459"/>
        <v>466</v>
      </c>
      <c r="AL267">
        <f t="shared" si="460"/>
        <v>2.9497404734776467E-2</v>
      </c>
      <c r="AM267" s="20">
        <f t="shared" si="461"/>
        <v>4092.6019124308</v>
      </c>
      <c r="AN267" s="20">
        <f t="shared" si="462"/>
        <v>9.8731856564417922E-2</v>
      </c>
      <c r="AO267" s="4">
        <v>651</v>
      </c>
      <c r="AP267">
        <f t="shared" si="434"/>
        <v>2</v>
      </c>
      <c r="AQ267">
        <f t="shared" si="463"/>
        <v>3.0816640986133237E-3</v>
      </c>
      <c r="AR267" s="20">
        <f t="shared" si="464"/>
        <v>163.81479617513838</v>
      </c>
      <c r="AS267" s="4">
        <v>987</v>
      </c>
      <c r="AT267">
        <f t="shared" si="465"/>
        <v>37</v>
      </c>
      <c r="AU267">
        <f t="shared" si="466"/>
        <v>3.8947368421052619E-2</v>
      </c>
      <c r="AV267" s="20">
        <f t="shared" si="467"/>
        <v>248.36436839456465</v>
      </c>
      <c r="AW267" s="30">
        <f t="shared" si="468"/>
        <v>5.9916590278578756E-3</v>
      </c>
      <c r="AX267" s="4">
        <v>151</v>
      </c>
      <c r="AY267">
        <f t="shared" si="469"/>
        <v>6</v>
      </c>
      <c r="AZ267">
        <f t="shared" si="470"/>
        <v>4.1379310344827669E-2</v>
      </c>
      <c r="BA267" s="20">
        <f t="shared" si="471"/>
        <v>37.99698037242073</v>
      </c>
      <c r="BB267" s="30">
        <f t="shared" si="472"/>
        <v>9.1665705492050584E-4</v>
      </c>
      <c r="BC267" s="16">
        <f>+Pagina_Inicial[[#This Row],[Aislamiento Domiciliario]]+Pagina_Inicial[[#This Row],[Aislamiento en Hoteles]]+Pagina_Inicial[[#This Row],[Hospitalizados en Sala]]+Pagina_Inicial[[#This Row],[Hospitalizados en UCI]]</f>
        <v>18053</v>
      </c>
      <c r="BD267" s="16">
        <f t="shared" si="473"/>
        <v>511</v>
      </c>
      <c r="BE267" s="30">
        <f t="shared" si="474"/>
        <v>2.9130087789305703E-2</v>
      </c>
      <c r="BF267" s="20">
        <f t="shared" si="475"/>
        <v>4542.7780573729242</v>
      </c>
      <c r="BG267" s="20">
        <f t="shared" si="476"/>
        <v>0.10959211796344299</v>
      </c>
      <c r="BH267" s="26">
        <v>28945</v>
      </c>
      <c r="BI267">
        <f t="shared" si="477"/>
        <v>251</v>
      </c>
      <c r="BJ267" s="4">
        <v>65885</v>
      </c>
      <c r="BK267">
        <f t="shared" si="478"/>
        <v>461</v>
      </c>
      <c r="BL267" s="4">
        <v>47877</v>
      </c>
      <c r="BM267">
        <f t="shared" si="479"/>
        <v>376</v>
      </c>
      <c r="BN267" s="4">
        <v>18332</v>
      </c>
      <c r="BO267">
        <f t="shared" si="480"/>
        <v>163</v>
      </c>
      <c r="BP267" s="4">
        <v>3690</v>
      </c>
      <c r="BQ267">
        <f t="shared" si="481"/>
        <v>25</v>
      </c>
      <c r="BR267" s="8">
        <v>22</v>
      </c>
      <c r="BS267" s="15">
        <f t="shared" si="482"/>
        <v>0</v>
      </c>
      <c r="BT267" s="8">
        <v>148</v>
      </c>
      <c r="BU267" s="15">
        <f t="shared" si="483"/>
        <v>1</v>
      </c>
      <c r="BV267" s="8">
        <v>618</v>
      </c>
      <c r="BW267" s="15">
        <f t="shared" si="484"/>
        <v>2</v>
      </c>
      <c r="BX267" s="8">
        <v>1481</v>
      </c>
      <c r="BY267" s="15">
        <f t="shared" si="485"/>
        <v>8</v>
      </c>
      <c r="BZ267" s="13">
        <v>791</v>
      </c>
      <c r="CA267" s="16">
        <f t="shared" si="486"/>
        <v>10</v>
      </c>
    </row>
    <row r="268" spans="1:79">
      <c r="A268" s="1">
        <v>44165</v>
      </c>
      <c r="B268">
        <v>44165</v>
      </c>
      <c r="C268" s="4">
        <v>165806</v>
      </c>
      <c r="D268">
        <f t="shared" si="435"/>
        <v>1077</v>
      </c>
      <c r="E268" s="4">
        <v>3079</v>
      </c>
      <c r="F268">
        <f t="shared" si="487"/>
        <v>19</v>
      </c>
      <c r="G268" s="4">
        <v>144462</v>
      </c>
      <c r="H268">
        <f t="shared" si="436"/>
        <v>846</v>
      </c>
      <c r="I268">
        <f t="shared" ref="I268:I299" si="490">+IFERROR(C268-E268-G268,"")</f>
        <v>18265</v>
      </c>
      <c r="J268">
        <f t="shared" si="489"/>
        <v>212</v>
      </c>
      <c r="K268">
        <f t="shared" si="437"/>
        <v>1.8569894937457029E-2</v>
      </c>
      <c r="L268">
        <f t="shared" si="438"/>
        <v>0.87127124470767037</v>
      </c>
      <c r="M268">
        <f t="shared" si="439"/>
        <v>0.11015886035487256</v>
      </c>
      <c r="N268">
        <f t="shared" si="440"/>
        <v>6.4955429839692169E-3</v>
      </c>
      <c r="O268">
        <f t="shared" si="488"/>
        <v>6.1708346865865541E-3</v>
      </c>
      <c r="P268">
        <f t="shared" si="441"/>
        <v>5.8562113220085562E-3</v>
      </c>
      <c r="Q268">
        <f t="shared" si="442"/>
        <v>1.1606898439638653E-2</v>
      </c>
      <c r="R268">
        <f t="shared" si="443"/>
        <v>41722.697533970808</v>
      </c>
      <c r="S268">
        <f t="shared" si="444"/>
        <v>774.78610971313537</v>
      </c>
      <c r="T268">
        <f t="shared" si="445"/>
        <v>36351.786612984397</v>
      </c>
      <c r="U268">
        <f t="shared" si="446"/>
        <v>4596.1248112732765</v>
      </c>
      <c r="V268" s="4">
        <v>907285</v>
      </c>
      <c r="W268">
        <f t="shared" si="447"/>
        <v>7061</v>
      </c>
      <c r="X268">
        <f t="shared" si="448"/>
        <v>-1637</v>
      </c>
      <c r="Y268" s="20">
        <f t="shared" si="449"/>
        <v>228305.23402113738</v>
      </c>
      <c r="Z268" s="4">
        <v>737929</v>
      </c>
      <c r="AA268">
        <f t="shared" si="450"/>
        <v>5984</v>
      </c>
      <c r="AB268" s="17">
        <f t="shared" si="451"/>
        <v>0.81333759513273118</v>
      </c>
      <c r="AC268" s="16">
        <f t="shared" si="452"/>
        <v>-1438</v>
      </c>
      <c r="AD268">
        <f t="shared" si="453"/>
        <v>169356</v>
      </c>
      <c r="AE268">
        <f t="shared" si="454"/>
        <v>1077</v>
      </c>
      <c r="AF268" s="17">
        <f t="shared" si="455"/>
        <v>0.18666240486726882</v>
      </c>
      <c r="AG268" s="16">
        <f t="shared" si="456"/>
        <v>-199</v>
      </c>
      <c r="AH268" s="20">
        <f t="shared" si="457"/>
        <v>0.1525279705424161</v>
      </c>
      <c r="AI268" s="20">
        <f t="shared" si="458"/>
        <v>42616.004026170107</v>
      </c>
      <c r="AJ268" s="4">
        <v>16427</v>
      </c>
      <c r="AK268">
        <f t="shared" si="459"/>
        <v>163</v>
      </c>
      <c r="AL268">
        <f t="shared" si="460"/>
        <v>1.0022134776192848E-2</v>
      </c>
      <c r="AM268" s="20">
        <f t="shared" si="461"/>
        <v>4133.6185203824862</v>
      </c>
      <c r="AN268" s="20">
        <f t="shared" si="462"/>
        <v>9.9073616153818322E-2</v>
      </c>
      <c r="AO268" s="4">
        <v>659</v>
      </c>
      <c r="AP268">
        <f t="shared" ref="AP268:AP299" si="491">AO268-AO267</f>
        <v>8</v>
      </c>
      <c r="AQ268">
        <f t="shared" si="463"/>
        <v>1.228878648233489E-2</v>
      </c>
      <c r="AR268" s="20">
        <f t="shared" si="464"/>
        <v>165.82788122798186</v>
      </c>
      <c r="AS268" s="4">
        <v>1012</v>
      </c>
      <c r="AT268">
        <f t="shared" si="465"/>
        <v>25</v>
      </c>
      <c r="AU268">
        <f t="shared" si="466"/>
        <v>2.5329280648429542E-2</v>
      </c>
      <c r="AV268" s="20">
        <f t="shared" si="467"/>
        <v>254.65525918470055</v>
      </c>
      <c r="AW268" s="30">
        <f t="shared" si="468"/>
        <v>6.1035185698949373E-3</v>
      </c>
      <c r="AX268" s="4">
        <v>167</v>
      </c>
      <c r="AY268">
        <f t="shared" si="469"/>
        <v>16</v>
      </c>
      <c r="AZ268">
        <f t="shared" si="470"/>
        <v>0.10596026490066235</v>
      </c>
      <c r="BA268" s="20">
        <f t="shared" si="471"/>
        <v>42.023150478107695</v>
      </c>
      <c r="BB268" s="30">
        <f t="shared" si="472"/>
        <v>1.0072011869293029E-3</v>
      </c>
      <c r="BC268" s="16">
        <f>+Pagina_Inicial[[#This Row],[Aislamiento Domiciliario]]+Pagina_Inicial[[#This Row],[Aislamiento en Hoteles]]+Pagina_Inicial[[#This Row],[Hospitalizados en Sala]]+Pagina_Inicial[[#This Row],[Hospitalizados en UCI]]</f>
        <v>18265</v>
      </c>
      <c r="BD268" s="16">
        <f t="shared" si="473"/>
        <v>212</v>
      </c>
      <c r="BE268" s="30">
        <f t="shared" si="474"/>
        <v>1.1743200576081581E-2</v>
      </c>
      <c r="BF268" s="20">
        <f t="shared" si="475"/>
        <v>4596.1248112732765</v>
      </c>
      <c r="BG268" s="20">
        <f t="shared" si="476"/>
        <v>0.11015886035487256</v>
      </c>
      <c r="BH268" s="26">
        <v>29165</v>
      </c>
      <c r="BI268">
        <f t="shared" si="477"/>
        <v>220</v>
      </c>
      <c r="BJ268" s="4">
        <v>66293</v>
      </c>
      <c r="BK268">
        <f t="shared" si="478"/>
        <v>408</v>
      </c>
      <c r="BL268" s="4">
        <v>48173</v>
      </c>
      <c r="BM268">
        <f t="shared" si="479"/>
        <v>296</v>
      </c>
      <c r="BN268" s="4">
        <v>18456</v>
      </c>
      <c r="BO268">
        <f t="shared" si="480"/>
        <v>124</v>
      </c>
      <c r="BP268" s="4">
        <v>3719</v>
      </c>
      <c r="BQ268">
        <f t="shared" si="481"/>
        <v>29</v>
      </c>
      <c r="BR268" s="8">
        <v>23</v>
      </c>
      <c r="BS268" s="15">
        <f t="shared" si="482"/>
        <v>1</v>
      </c>
      <c r="BT268" s="8">
        <v>150</v>
      </c>
      <c r="BU268" s="15">
        <f t="shared" si="483"/>
        <v>2</v>
      </c>
      <c r="BV268" s="8">
        <v>622</v>
      </c>
      <c r="BW268" s="15">
        <f t="shared" si="484"/>
        <v>4</v>
      </c>
      <c r="BX268" s="8">
        <v>1490</v>
      </c>
      <c r="BY268" s="15">
        <f t="shared" si="485"/>
        <v>9</v>
      </c>
      <c r="BZ268" s="13">
        <v>794</v>
      </c>
      <c r="CA268" s="16">
        <f t="shared" si="486"/>
        <v>3</v>
      </c>
    </row>
    <row r="269" spans="1:79">
      <c r="A269" s="1">
        <v>44166</v>
      </c>
      <c r="B269">
        <v>44166</v>
      </c>
      <c r="C269" s="4">
        <v>167311</v>
      </c>
      <c r="D269">
        <f t="shared" ref="D269:D300" si="492">IFERROR(C269-C268,"")</f>
        <v>1505</v>
      </c>
      <c r="E269" s="4">
        <v>3098</v>
      </c>
      <c r="F269">
        <f t="shared" si="487"/>
        <v>19</v>
      </c>
      <c r="G269" s="4">
        <v>145518</v>
      </c>
      <c r="H269">
        <f t="shared" ref="H269:H300" si="493">G269-G268</f>
        <v>1056</v>
      </c>
      <c r="I269">
        <f t="shared" si="490"/>
        <v>18695</v>
      </c>
      <c r="J269">
        <f t="shared" si="489"/>
        <v>430</v>
      </c>
      <c r="K269">
        <f t="shared" ref="K269:K300" si="494">+IFERROR(E269/C269,"")</f>
        <v>1.8516415537531902E-2</v>
      </c>
      <c r="L269">
        <f t="shared" ref="L269:L300" si="495">+IFERROR(G269/C269,"")</f>
        <v>0.86974556365092548</v>
      </c>
      <c r="M269">
        <f t="shared" ref="M269:M300" si="496">+IFERROR(I269/C269,"")</f>
        <v>0.11173802081154258</v>
      </c>
      <c r="N269">
        <f t="shared" ref="N269:N300" si="497">+IFERROR(D269/C269,"")</f>
        <v>8.995224462229022E-3</v>
      </c>
      <c r="O269">
        <f t="shared" si="488"/>
        <v>6.1329890251775338E-3</v>
      </c>
      <c r="P269">
        <f t="shared" ref="P269:P300" si="498">+IFERROR(H269/G269,"")</f>
        <v>7.2568342060775988E-3</v>
      </c>
      <c r="Q269">
        <f t="shared" ref="Q269:Q300" si="499">+IFERROR(J269/I269,"")</f>
        <v>2.3000802353570472E-2</v>
      </c>
      <c r="R269">
        <f t="shared" ref="R269:R300" si="500">+IFERROR(C269/3.974,"")</f>
        <v>42101.40915953699</v>
      </c>
      <c r="S269">
        <f t="shared" ref="S269:S300" si="501">+IFERROR(E269/3.974,"")</f>
        <v>779.56718671363865</v>
      </c>
      <c r="T269">
        <f t="shared" ref="T269:T300" si="502">+IFERROR(G269/3.974,"")</f>
        <v>36617.513839959734</v>
      </c>
      <c r="U269">
        <f t="shared" ref="U269:U300" si="503">+IFERROR(I269/3.974,"")</f>
        <v>4704.3281328636131</v>
      </c>
      <c r="V269" s="4">
        <v>916423</v>
      </c>
      <c r="W269">
        <f t="shared" ref="W269:W300" si="504">V269-V268</f>
        <v>9138</v>
      </c>
      <c r="X269">
        <f t="shared" ref="X269:X300" si="505">IFERROR(W269-W268,0)</f>
        <v>2077</v>
      </c>
      <c r="Y269" s="20">
        <f t="shared" ref="Y269:Y300" si="506">IFERROR(V269/3.974,0)</f>
        <v>230604.68042274786</v>
      </c>
      <c r="Z269" s="4">
        <v>747067</v>
      </c>
      <c r="AA269">
        <f t="shared" ref="AA269:AA300" si="507">Z269-Z268</f>
        <v>9138</v>
      </c>
      <c r="AB269" s="17">
        <f t="shared" ref="AB269:AB300" si="508">IFERROR(Z269/V269,0)</f>
        <v>0.81519887650135359</v>
      </c>
      <c r="AC269" s="16">
        <f t="shared" ref="AC269:AC300" si="509">IFERROR(AA269-AA268,0)</f>
        <v>3154</v>
      </c>
      <c r="AD269">
        <f t="shared" ref="AD269:AD300" si="510">V269-Z269</f>
        <v>169356</v>
      </c>
      <c r="AE269">
        <f t="shared" ref="AE269:AE300" si="511">AD269-AD268</f>
        <v>0</v>
      </c>
      <c r="AF269" s="17">
        <f t="shared" ref="AF269:AF300" si="512">IFERROR(AD269/V269,0)</f>
        <v>0.18480112349864636</v>
      </c>
      <c r="AG269" s="16">
        <f t="shared" ref="AG269:AG300" si="513">IFERROR(AE269-AE268,0)</f>
        <v>-1077</v>
      </c>
      <c r="AH269" s="20">
        <f t="shared" ref="AH269:AH300" si="514">IFERROR(AE269/W269,0)</f>
        <v>0</v>
      </c>
      <c r="AI269" s="20">
        <f t="shared" ref="AI269:AI300" si="515">IFERROR(AD269/3.974,0)</f>
        <v>42616.004026170107</v>
      </c>
      <c r="AJ269" s="4">
        <v>16848</v>
      </c>
      <c r="AK269">
        <f t="shared" ref="AK269:AK300" si="516">AJ269-AJ268</f>
        <v>421</v>
      </c>
      <c r="AL269">
        <f t="shared" ref="AL269:AL300" si="517">IFERROR(AJ269/AJ268,0)-1</f>
        <v>2.5628538381932131E-2</v>
      </c>
      <c r="AM269" s="20">
        <f t="shared" ref="AM269:AM300" si="518">IFERROR(AJ269/3.974,0)</f>
        <v>4239.5571212883742</v>
      </c>
      <c r="AN269" s="20">
        <f t="shared" ref="AN269:AN300" si="519">IFERROR(AJ269/C269," ")</f>
        <v>0.10069869883032198</v>
      </c>
      <c r="AO269" s="4">
        <v>640</v>
      </c>
      <c r="AP269">
        <f t="shared" si="491"/>
        <v>-19</v>
      </c>
      <c r="AQ269">
        <f t="shared" ref="AQ269:AQ300" si="520">IFERROR(AO269/AO268,0)-1</f>
        <v>-2.8831562974203306E-2</v>
      </c>
      <c r="AR269" s="20">
        <f t="shared" ref="AR269:AR300" si="521">IFERROR(AO269/3.974,0)</f>
        <v>161.04680422747862</v>
      </c>
      <c r="AS269" s="4">
        <v>1041</v>
      </c>
      <c r="AT269">
        <f t="shared" ref="AT269:AT300" si="522">AS269-AS268</f>
        <v>29</v>
      </c>
      <c r="AU269">
        <f t="shared" ref="AU269:AU300" si="523">IFERROR(AS269/AS268,0)-1</f>
        <v>2.8656126482213384E-2</v>
      </c>
      <c r="AV269" s="20">
        <f t="shared" ref="AV269:AV300" si="524">IFERROR(AS269/3.974,0)</f>
        <v>261.95269250125818</v>
      </c>
      <c r="AW269" s="30">
        <f t="shared" ref="AW269:AW300" si="525">IFERROR(AS269/C269," ")</f>
        <v>6.2219459569305066E-3</v>
      </c>
      <c r="AX269" s="4">
        <v>166</v>
      </c>
      <c r="AY269">
        <f t="shared" ref="AY269:AY300" si="526">AX269-AX268</f>
        <v>-1</v>
      </c>
      <c r="AZ269">
        <f t="shared" ref="AZ269:AZ300" si="527">IFERROR(AX269/AX268,0)-1</f>
        <v>-5.9880239520958556E-3</v>
      </c>
      <c r="BA269" s="20">
        <f t="shared" ref="BA269:BA300" si="528">IFERROR(AX269/3.974,0)</f>
        <v>41.771514846502264</v>
      </c>
      <c r="BB269" s="30">
        <f t="shared" ref="BB269:BB300" si="529">IFERROR(AX269/C269," ")</f>
        <v>9.9216429284386572E-4</v>
      </c>
      <c r="BC269" s="16">
        <f>+Pagina_Inicial[[#This Row],[Aislamiento Domiciliario]]+Pagina_Inicial[[#This Row],[Aislamiento en Hoteles]]+Pagina_Inicial[[#This Row],[Hospitalizados en Sala]]+Pagina_Inicial[[#This Row],[Hospitalizados en UCI]]</f>
        <v>18695</v>
      </c>
      <c r="BD269" s="16">
        <f t="shared" ref="BD269:BD300" si="530">IFERROR(BC269-BC268,0)</f>
        <v>430</v>
      </c>
      <c r="BE269" s="30">
        <f t="shared" ref="BE269:BE300" si="531">IFERROR(BC269/BC268,0)-1</f>
        <v>2.3542294004927466E-2</v>
      </c>
      <c r="BF269" s="20">
        <f t="shared" ref="BF269:BF300" si="532">IFERROR(BC269/3.974,0)</f>
        <v>4704.3281328636131</v>
      </c>
      <c r="BG269" s="20">
        <f t="shared" ref="BG269:BG300" si="533">IFERROR(BC269/C269," ")</f>
        <v>0.11173802081154258</v>
      </c>
      <c r="BH269" s="26">
        <v>29451</v>
      </c>
      <c r="BI269">
        <f t="shared" ref="BI269:BI300" si="534">IFERROR((BH269-BH268), 0)</f>
        <v>286</v>
      </c>
      <c r="BJ269" s="4">
        <v>66877</v>
      </c>
      <c r="BK269">
        <f t="shared" ref="BK269:BK300" si="535">IFERROR((BJ269-BJ268),0)</f>
        <v>584</v>
      </c>
      <c r="BL269" s="4">
        <v>48615</v>
      </c>
      <c r="BM269">
        <f t="shared" ref="BM269:BM300" si="536">IFERROR((BL269-BL268),0)</f>
        <v>442</v>
      </c>
      <c r="BN269" s="4">
        <v>18618</v>
      </c>
      <c r="BO269">
        <f t="shared" ref="BO269:BO300" si="537">IFERROR((BN269-BN268),0)</f>
        <v>162</v>
      </c>
      <c r="BP269" s="4">
        <v>3750</v>
      </c>
      <c r="BQ269">
        <f t="shared" ref="BQ269:BQ300" si="538">IFERROR((BP269-BP268),0)</f>
        <v>31</v>
      </c>
      <c r="BR269" s="8">
        <v>23</v>
      </c>
      <c r="BS269" s="15">
        <f t="shared" ref="BS269:BS300" si="539">IFERROR((BR269-BR268),0)</f>
        <v>0</v>
      </c>
      <c r="BT269" s="8">
        <v>150</v>
      </c>
      <c r="BU269" s="15">
        <f t="shared" ref="BU269:BU300" si="540">IFERROR((BT269-BT268),0)</f>
        <v>0</v>
      </c>
      <c r="BV269" s="8">
        <v>626</v>
      </c>
      <c r="BW269" s="15">
        <f t="shared" ref="BW269:BW300" si="541">IFERROR((BV269-BV268),0)</f>
        <v>4</v>
      </c>
      <c r="BX269" s="8">
        <v>1498</v>
      </c>
      <c r="BY269" s="15">
        <f t="shared" ref="BY269:BY300" si="542">IFERROR((BX269-BX268),0)</f>
        <v>8</v>
      </c>
      <c r="BZ269" s="13">
        <v>801</v>
      </c>
      <c r="CA269" s="16">
        <f t="shared" ref="CA269:CA300" si="543">IFERROR((BZ269-BZ268),0)</f>
        <v>7</v>
      </c>
    </row>
    <row r="270" spans="1:79">
      <c r="A270" s="1">
        <v>44167</v>
      </c>
      <c r="B270">
        <v>44167</v>
      </c>
      <c r="C270" s="4">
        <v>169339</v>
      </c>
      <c r="D270">
        <f t="shared" si="492"/>
        <v>2028</v>
      </c>
      <c r="E270" s="4">
        <v>3114</v>
      </c>
      <c r="F270">
        <f t="shared" si="487"/>
        <v>16</v>
      </c>
      <c r="G270" s="4">
        <v>146576</v>
      </c>
      <c r="H270">
        <f t="shared" si="493"/>
        <v>1058</v>
      </c>
      <c r="I270">
        <f t="shared" si="490"/>
        <v>19649</v>
      </c>
      <c r="J270">
        <f t="shared" si="489"/>
        <v>954</v>
      </c>
      <c r="K270">
        <f t="shared" si="494"/>
        <v>1.8389148394640335E-2</v>
      </c>
      <c r="L270">
        <f t="shared" si="495"/>
        <v>0.86557733304200446</v>
      </c>
      <c r="M270">
        <f t="shared" si="496"/>
        <v>0.11603351856335517</v>
      </c>
      <c r="N270">
        <f t="shared" si="497"/>
        <v>1.1975977181865962E-2</v>
      </c>
      <c r="O270">
        <f t="shared" si="488"/>
        <v>5.1380860629415539E-3</v>
      </c>
      <c r="P270">
        <f t="shared" si="498"/>
        <v>7.2180984608667172E-3</v>
      </c>
      <c r="Q270">
        <f t="shared" si="499"/>
        <v>4.8552089164842993E-2</v>
      </c>
      <c r="R270">
        <f t="shared" si="500"/>
        <v>42611.726220432814</v>
      </c>
      <c r="S270">
        <f t="shared" si="501"/>
        <v>783.59335681932555</v>
      </c>
      <c r="T270">
        <f t="shared" si="502"/>
        <v>36883.744338198288</v>
      </c>
      <c r="U270">
        <f t="shared" si="503"/>
        <v>4944.3885254151983</v>
      </c>
      <c r="V270" s="4">
        <v>927315</v>
      </c>
      <c r="W270">
        <f t="shared" si="504"/>
        <v>10892</v>
      </c>
      <c r="X270">
        <f t="shared" si="505"/>
        <v>1754</v>
      </c>
      <c r="Y270" s="20">
        <f t="shared" si="506"/>
        <v>233345.49572219426</v>
      </c>
      <c r="Z270" s="4">
        <v>754426</v>
      </c>
      <c r="AA270">
        <f t="shared" si="507"/>
        <v>7359</v>
      </c>
      <c r="AB270" s="17">
        <f t="shared" si="508"/>
        <v>0.81355957792120259</v>
      </c>
      <c r="AC270" s="16">
        <f t="shared" si="509"/>
        <v>-1779</v>
      </c>
      <c r="AD270">
        <f t="shared" si="510"/>
        <v>172889</v>
      </c>
      <c r="AE270">
        <f t="shared" si="511"/>
        <v>3533</v>
      </c>
      <c r="AF270" s="17">
        <f t="shared" si="512"/>
        <v>0.18644042207879738</v>
      </c>
      <c r="AG270" s="16">
        <f t="shared" si="513"/>
        <v>3533</v>
      </c>
      <c r="AH270" s="20">
        <f t="shared" si="514"/>
        <v>0.32436650752846125</v>
      </c>
      <c r="AI270" s="20">
        <f t="shared" si="515"/>
        <v>43505.032712632106</v>
      </c>
      <c r="AJ270" s="4">
        <v>17797</v>
      </c>
      <c r="AK270">
        <f t="shared" si="516"/>
        <v>949</v>
      </c>
      <c r="AL270">
        <f t="shared" si="517"/>
        <v>5.6327160493827133E-2</v>
      </c>
      <c r="AM270" s="20">
        <f t="shared" si="518"/>
        <v>4478.359335681932</v>
      </c>
      <c r="AN270" s="20">
        <f t="shared" si="519"/>
        <v>0.10509687667932373</v>
      </c>
      <c r="AO270" s="4">
        <v>633</v>
      </c>
      <c r="AP270">
        <f t="shared" si="491"/>
        <v>-7</v>
      </c>
      <c r="AQ270">
        <f t="shared" si="520"/>
        <v>-1.0937500000000044E-2</v>
      </c>
      <c r="AR270" s="20">
        <f t="shared" si="521"/>
        <v>159.28535480624055</v>
      </c>
      <c r="AS270" s="4">
        <v>1055</v>
      </c>
      <c r="AT270">
        <f t="shared" si="522"/>
        <v>14</v>
      </c>
      <c r="AU270">
        <f t="shared" si="523"/>
        <v>1.344860710854956E-2</v>
      </c>
      <c r="AV270" s="20">
        <f t="shared" si="524"/>
        <v>265.47559134373427</v>
      </c>
      <c r="AW270" s="30">
        <f t="shared" si="525"/>
        <v>6.2301064728148862E-3</v>
      </c>
      <c r="AX270" s="4">
        <v>164</v>
      </c>
      <c r="AY270">
        <f t="shared" si="526"/>
        <v>-2</v>
      </c>
      <c r="AZ270">
        <f t="shared" si="527"/>
        <v>-1.2048192771084376E-2</v>
      </c>
      <c r="BA270" s="20">
        <f t="shared" si="528"/>
        <v>41.268243583291394</v>
      </c>
      <c r="BB270" s="30">
        <f t="shared" si="529"/>
        <v>9.6847152752762211E-4</v>
      </c>
      <c r="BC270" s="16">
        <f>+Pagina_Inicial[[#This Row],[Aislamiento Domiciliario]]+Pagina_Inicial[[#This Row],[Aislamiento en Hoteles]]+Pagina_Inicial[[#This Row],[Hospitalizados en Sala]]+Pagina_Inicial[[#This Row],[Hospitalizados en UCI]]</f>
        <v>19649</v>
      </c>
      <c r="BD270" s="16">
        <f t="shared" si="530"/>
        <v>954</v>
      </c>
      <c r="BE270" s="30">
        <f t="shared" si="531"/>
        <v>5.1029687082107422E-2</v>
      </c>
      <c r="BF270" s="20">
        <f t="shared" si="532"/>
        <v>4944.3885254151983</v>
      </c>
      <c r="BG270" s="20">
        <f t="shared" si="533"/>
        <v>0.11603351856335517</v>
      </c>
      <c r="BH270" s="26">
        <v>29763</v>
      </c>
      <c r="BI270">
        <f t="shared" si="534"/>
        <v>312</v>
      </c>
      <c r="BJ270" s="4">
        <v>67703</v>
      </c>
      <c r="BK270">
        <f t="shared" si="535"/>
        <v>826</v>
      </c>
      <c r="BL270" s="4">
        <v>49251</v>
      </c>
      <c r="BM270">
        <f t="shared" si="536"/>
        <v>636</v>
      </c>
      <c r="BN270" s="4">
        <v>18839</v>
      </c>
      <c r="BO270">
        <f t="shared" si="537"/>
        <v>221</v>
      </c>
      <c r="BP270" s="4">
        <v>3783</v>
      </c>
      <c r="BQ270">
        <f t="shared" si="538"/>
        <v>33</v>
      </c>
      <c r="BR270" s="8">
        <v>23</v>
      </c>
      <c r="BS270" s="15">
        <f t="shared" si="539"/>
        <v>0</v>
      </c>
      <c r="BT270" s="8">
        <v>152</v>
      </c>
      <c r="BU270" s="15">
        <f t="shared" si="540"/>
        <v>2</v>
      </c>
      <c r="BV270" s="8">
        <v>630</v>
      </c>
      <c r="BW270" s="15">
        <f t="shared" si="541"/>
        <v>4</v>
      </c>
      <c r="BX270" s="8">
        <v>1504</v>
      </c>
      <c r="BY270" s="15">
        <f t="shared" si="542"/>
        <v>6</v>
      </c>
      <c r="BZ270" s="13">
        <v>805</v>
      </c>
      <c r="CA270" s="16">
        <f t="shared" si="543"/>
        <v>4</v>
      </c>
    </row>
    <row r="271" spans="1:79">
      <c r="A271" s="1">
        <v>44168</v>
      </c>
      <c r="B271">
        <v>44168</v>
      </c>
      <c r="C271" s="4">
        <v>171219</v>
      </c>
      <c r="D271">
        <f t="shared" si="492"/>
        <v>1880</v>
      </c>
      <c r="E271" s="4">
        <v>3141</v>
      </c>
      <c r="F271">
        <f t="shared" si="487"/>
        <v>27</v>
      </c>
      <c r="G271" s="4">
        <v>148396</v>
      </c>
      <c r="H271">
        <f t="shared" si="493"/>
        <v>1820</v>
      </c>
      <c r="I271">
        <f t="shared" si="490"/>
        <v>19682</v>
      </c>
      <c r="J271">
        <f t="shared" si="489"/>
        <v>33</v>
      </c>
      <c r="K271">
        <f t="shared" si="494"/>
        <v>1.8344926672857569E-2</v>
      </c>
      <c r="L271">
        <f t="shared" si="495"/>
        <v>0.86670287760120079</v>
      </c>
      <c r="M271">
        <f t="shared" si="496"/>
        <v>0.11495219572594163</v>
      </c>
      <c r="N271">
        <f t="shared" si="497"/>
        <v>1.0980089826479538E-2</v>
      </c>
      <c r="O271">
        <f t="shared" si="488"/>
        <v>8.5959885386819486E-3</v>
      </c>
      <c r="P271">
        <f t="shared" si="498"/>
        <v>1.2264481522413002E-2</v>
      </c>
      <c r="Q271">
        <f t="shared" si="499"/>
        <v>1.6766588761304745E-3</v>
      </c>
      <c r="R271">
        <f t="shared" si="500"/>
        <v>43084.801207851029</v>
      </c>
      <c r="S271">
        <f t="shared" si="501"/>
        <v>790.38751887267233</v>
      </c>
      <c r="T271">
        <f t="shared" si="502"/>
        <v>37341.721187720177</v>
      </c>
      <c r="U271">
        <f t="shared" si="503"/>
        <v>4952.6925012581778</v>
      </c>
      <c r="V271" s="4">
        <v>942262</v>
      </c>
      <c r="W271">
        <f t="shared" si="504"/>
        <v>14947</v>
      </c>
      <c r="X271">
        <f t="shared" si="505"/>
        <v>4055</v>
      </c>
      <c r="Y271" s="20">
        <f t="shared" si="506"/>
        <v>237106.69350780069</v>
      </c>
      <c r="Z271" s="4">
        <v>767493</v>
      </c>
      <c r="AA271">
        <f t="shared" si="507"/>
        <v>13067</v>
      </c>
      <c r="AB271" s="17">
        <f t="shared" si="508"/>
        <v>0.81452186334586352</v>
      </c>
      <c r="AC271" s="16">
        <f t="shared" si="509"/>
        <v>5708</v>
      </c>
      <c r="AD271">
        <f t="shared" si="510"/>
        <v>174769</v>
      </c>
      <c r="AE271">
        <f t="shared" si="511"/>
        <v>1880</v>
      </c>
      <c r="AF271" s="17">
        <f t="shared" si="512"/>
        <v>0.18547813665413654</v>
      </c>
      <c r="AG271" s="16">
        <f t="shared" si="513"/>
        <v>-1653</v>
      </c>
      <c r="AH271" s="20">
        <f t="shared" si="514"/>
        <v>0.12577774804308556</v>
      </c>
      <c r="AI271" s="20">
        <f t="shared" si="515"/>
        <v>43978.107700050328</v>
      </c>
      <c r="AJ271" s="4">
        <v>17839</v>
      </c>
      <c r="AK271">
        <f t="shared" si="516"/>
        <v>42</v>
      </c>
      <c r="AL271">
        <f t="shared" si="517"/>
        <v>2.359948305894255E-3</v>
      </c>
      <c r="AM271" s="20">
        <f t="shared" si="518"/>
        <v>4488.9280322093609</v>
      </c>
      <c r="AN271" s="20">
        <f t="shared" si="519"/>
        <v>0.10418820341200451</v>
      </c>
      <c r="AO271" s="4">
        <v>635</v>
      </c>
      <c r="AP271">
        <f t="shared" si="491"/>
        <v>2</v>
      </c>
      <c r="AQ271">
        <f t="shared" si="520"/>
        <v>3.1595576619274368E-3</v>
      </c>
      <c r="AR271" s="20">
        <f t="shared" si="521"/>
        <v>159.78862606945142</v>
      </c>
      <c r="AS271" s="4">
        <v>1047</v>
      </c>
      <c r="AT271">
        <f t="shared" si="522"/>
        <v>-8</v>
      </c>
      <c r="AU271">
        <f t="shared" si="523"/>
        <v>-7.5829383886255597E-3</v>
      </c>
      <c r="AV271" s="20">
        <f t="shared" si="524"/>
        <v>263.46250629089076</v>
      </c>
      <c r="AW271" s="30">
        <f t="shared" si="525"/>
        <v>6.1149755576191895E-3</v>
      </c>
      <c r="AX271" s="4">
        <v>161</v>
      </c>
      <c r="AY271">
        <f t="shared" si="526"/>
        <v>-3</v>
      </c>
      <c r="AZ271">
        <f t="shared" si="527"/>
        <v>-1.8292682926829285E-2</v>
      </c>
      <c r="BA271" s="20">
        <f t="shared" si="528"/>
        <v>40.513336688475086</v>
      </c>
      <c r="BB271" s="30">
        <f t="shared" si="529"/>
        <v>9.4031620322510934E-4</v>
      </c>
      <c r="BC271" s="16">
        <f>+Pagina_Inicial[[#This Row],[Aislamiento Domiciliario]]+Pagina_Inicial[[#This Row],[Aislamiento en Hoteles]]+Pagina_Inicial[[#This Row],[Hospitalizados en Sala]]+Pagina_Inicial[[#This Row],[Hospitalizados en UCI]]</f>
        <v>19682</v>
      </c>
      <c r="BD271" s="16">
        <f t="shared" si="530"/>
        <v>33</v>
      </c>
      <c r="BE271" s="30">
        <f t="shared" si="531"/>
        <v>1.6794747824315781E-3</v>
      </c>
      <c r="BF271" s="20">
        <f t="shared" si="532"/>
        <v>4952.6925012581778</v>
      </c>
      <c r="BG271" s="20">
        <f t="shared" si="533"/>
        <v>0.11495219572594163</v>
      </c>
      <c r="BH271" s="26">
        <v>29911</v>
      </c>
      <c r="BI271">
        <f t="shared" si="534"/>
        <v>148</v>
      </c>
      <c r="BJ271" s="4">
        <v>68700</v>
      </c>
      <c r="BK271">
        <f t="shared" si="535"/>
        <v>997</v>
      </c>
      <c r="BL271" s="4">
        <v>49768</v>
      </c>
      <c r="BM271">
        <f t="shared" si="536"/>
        <v>517</v>
      </c>
      <c r="BN271" s="4">
        <v>19027</v>
      </c>
      <c r="BO271">
        <f t="shared" si="537"/>
        <v>188</v>
      </c>
      <c r="BP271" s="4">
        <v>3813</v>
      </c>
      <c r="BQ271">
        <f t="shared" si="538"/>
        <v>30</v>
      </c>
      <c r="BR271" s="8">
        <v>24</v>
      </c>
      <c r="BS271" s="15">
        <f t="shared" si="539"/>
        <v>1</v>
      </c>
      <c r="BT271" s="8">
        <v>155</v>
      </c>
      <c r="BU271" s="15">
        <f t="shared" si="540"/>
        <v>3</v>
      </c>
      <c r="BV271" s="8">
        <v>634</v>
      </c>
      <c r="BW271" s="15">
        <f t="shared" si="541"/>
        <v>4</v>
      </c>
      <c r="BX271" s="8">
        <v>1517</v>
      </c>
      <c r="BY271" s="15">
        <f t="shared" si="542"/>
        <v>13</v>
      </c>
      <c r="BZ271" s="13">
        <v>811</v>
      </c>
      <c r="CA271" s="16">
        <f t="shared" si="543"/>
        <v>6</v>
      </c>
    </row>
    <row r="272" spans="1:79">
      <c r="A272" s="1">
        <v>44169</v>
      </c>
      <c r="B272">
        <v>44169</v>
      </c>
      <c r="C272" s="4">
        <v>173607</v>
      </c>
      <c r="D272">
        <f t="shared" si="492"/>
        <v>2388</v>
      </c>
      <c r="E272" s="4">
        <v>3154</v>
      </c>
      <c r="F272">
        <f t="shared" si="487"/>
        <v>13</v>
      </c>
      <c r="G272" s="4">
        <v>150051</v>
      </c>
      <c r="H272">
        <f t="shared" si="493"/>
        <v>1655</v>
      </c>
      <c r="I272">
        <f t="shared" si="490"/>
        <v>20402</v>
      </c>
      <c r="J272">
        <f t="shared" si="489"/>
        <v>720</v>
      </c>
      <c r="K272">
        <f t="shared" si="494"/>
        <v>1.816747020569447E-2</v>
      </c>
      <c r="L272">
        <f t="shared" si="495"/>
        <v>0.86431422696089444</v>
      </c>
      <c r="M272">
        <f t="shared" si="496"/>
        <v>0.1175183028334111</v>
      </c>
      <c r="N272">
        <f t="shared" si="497"/>
        <v>1.3755205723271527E-2</v>
      </c>
      <c r="O272">
        <f t="shared" si="488"/>
        <v>4.1217501585288519E-3</v>
      </c>
      <c r="P272">
        <f t="shared" si="498"/>
        <v>1.1029583275019827E-2</v>
      </c>
      <c r="Q272">
        <f t="shared" si="499"/>
        <v>3.5290657778649155E-2</v>
      </c>
      <c r="R272">
        <f t="shared" si="500"/>
        <v>43685.70709612481</v>
      </c>
      <c r="S272">
        <f t="shared" si="501"/>
        <v>793.65878208354297</v>
      </c>
      <c r="T272">
        <f t="shared" si="502"/>
        <v>37758.178158027178</v>
      </c>
      <c r="U272">
        <f t="shared" si="503"/>
        <v>5133.8701560140917</v>
      </c>
      <c r="V272" s="4">
        <v>955664</v>
      </c>
      <c r="W272">
        <f t="shared" si="504"/>
        <v>13402</v>
      </c>
      <c r="X272">
        <f t="shared" si="505"/>
        <v>-1545</v>
      </c>
      <c r="Y272" s="20">
        <f t="shared" si="506"/>
        <v>240479.11424257673</v>
      </c>
      <c r="Z272" s="4">
        <v>778507</v>
      </c>
      <c r="AA272">
        <f t="shared" si="507"/>
        <v>11014</v>
      </c>
      <c r="AB272" s="17">
        <f t="shared" si="508"/>
        <v>0.81462417753520067</v>
      </c>
      <c r="AC272" s="16">
        <f t="shared" si="509"/>
        <v>-2053</v>
      </c>
      <c r="AD272">
        <f t="shared" si="510"/>
        <v>177157</v>
      </c>
      <c r="AE272">
        <f t="shared" si="511"/>
        <v>2388</v>
      </c>
      <c r="AF272" s="17">
        <f t="shared" si="512"/>
        <v>0.18537582246479933</v>
      </c>
      <c r="AG272" s="16">
        <f t="shared" si="513"/>
        <v>508</v>
      </c>
      <c r="AH272" s="20">
        <f t="shared" si="514"/>
        <v>0.17818236084166542</v>
      </c>
      <c r="AI272" s="20">
        <f t="shared" si="515"/>
        <v>44579.013588324102</v>
      </c>
      <c r="AJ272" s="4">
        <v>18506</v>
      </c>
      <c r="AK272">
        <f t="shared" si="516"/>
        <v>667</v>
      </c>
      <c r="AL272">
        <f t="shared" si="517"/>
        <v>3.7389988228039739E-2</v>
      </c>
      <c r="AM272" s="20">
        <f t="shared" si="518"/>
        <v>4656.7689984901863</v>
      </c>
      <c r="AN272" s="20">
        <f t="shared" si="519"/>
        <v>0.10659708421895431</v>
      </c>
      <c r="AO272" s="4">
        <v>651</v>
      </c>
      <c r="AP272">
        <f t="shared" si="491"/>
        <v>16</v>
      </c>
      <c r="AQ272">
        <f t="shared" si="520"/>
        <v>2.5196850393700787E-2</v>
      </c>
      <c r="AR272" s="20">
        <f t="shared" si="521"/>
        <v>163.81479617513838</v>
      </c>
      <c r="AS272" s="4">
        <v>1089</v>
      </c>
      <c r="AT272">
        <f t="shared" si="522"/>
        <v>42</v>
      </c>
      <c r="AU272">
        <f t="shared" si="523"/>
        <v>4.0114613180515679E-2</v>
      </c>
      <c r="AV272" s="20">
        <f t="shared" si="524"/>
        <v>274.03120281831906</v>
      </c>
      <c r="AW272" s="30">
        <f t="shared" si="525"/>
        <v>6.2727885396326186E-3</v>
      </c>
      <c r="AX272" s="4">
        <v>156</v>
      </c>
      <c r="AY272">
        <f t="shared" si="526"/>
        <v>-5</v>
      </c>
      <c r="AZ272">
        <f t="shared" si="527"/>
        <v>-3.105590062111796E-2</v>
      </c>
      <c r="BA272" s="20">
        <f t="shared" si="528"/>
        <v>39.255158530447908</v>
      </c>
      <c r="BB272" s="30">
        <f t="shared" si="529"/>
        <v>8.9858127840467266E-4</v>
      </c>
      <c r="BC272" s="16">
        <f>+Pagina_Inicial[[#This Row],[Aislamiento Domiciliario]]+Pagina_Inicial[[#This Row],[Aislamiento en Hoteles]]+Pagina_Inicial[[#This Row],[Hospitalizados en Sala]]+Pagina_Inicial[[#This Row],[Hospitalizados en UCI]]</f>
        <v>20402</v>
      </c>
      <c r="BD272" s="16">
        <f t="shared" si="530"/>
        <v>720</v>
      </c>
      <c r="BE272" s="30">
        <f t="shared" si="531"/>
        <v>3.6581648206483131E-2</v>
      </c>
      <c r="BF272" s="20">
        <f t="shared" si="532"/>
        <v>5133.8701560140917</v>
      </c>
      <c r="BG272" s="20">
        <f t="shared" si="533"/>
        <v>0.1175183028334111</v>
      </c>
      <c r="BH272" s="26">
        <v>30329</v>
      </c>
      <c r="BI272">
        <f t="shared" si="534"/>
        <v>418</v>
      </c>
      <c r="BJ272" s="4">
        <v>69646</v>
      </c>
      <c r="BK272">
        <f t="shared" si="535"/>
        <v>946</v>
      </c>
      <c r="BL272" s="4">
        <v>50462</v>
      </c>
      <c r="BM272">
        <f t="shared" si="536"/>
        <v>694</v>
      </c>
      <c r="BN272" s="4">
        <v>19309</v>
      </c>
      <c r="BO272">
        <f t="shared" si="537"/>
        <v>282</v>
      </c>
      <c r="BP272" s="4">
        <v>3861</v>
      </c>
      <c r="BQ272">
        <f t="shared" si="538"/>
        <v>48</v>
      </c>
      <c r="BR272" s="8">
        <v>24</v>
      </c>
      <c r="BS272" s="15">
        <f t="shared" si="539"/>
        <v>0</v>
      </c>
      <c r="BT272" s="8">
        <v>155</v>
      </c>
      <c r="BU272" s="15">
        <f t="shared" si="540"/>
        <v>0</v>
      </c>
      <c r="BV272" s="8">
        <v>635</v>
      </c>
      <c r="BW272" s="15">
        <f t="shared" si="541"/>
        <v>1</v>
      </c>
      <c r="BX272" s="8">
        <v>1526</v>
      </c>
      <c r="BY272" s="15">
        <f t="shared" si="542"/>
        <v>9</v>
      </c>
      <c r="BZ272" s="13">
        <v>814</v>
      </c>
      <c r="CA272" s="16">
        <f t="shared" si="543"/>
        <v>3</v>
      </c>
    </row>
    <row r="273" spans="1:79">
      <c r="A273" s="1">
        <v>44170</v>
      </c>
      <c r="B273">
        <v>44170</v>
      </c>
      <c r="C273" s="4">
        <v>175907</v>
      </c>
      <c r="D273">
        <f t="shared" si="492"/>
        <v>2300</v>
      </c>
      <c r="E273" s="4">
        <v>3173</v>
      </c>
      <c r="F273">
        <f t="shared" si="487"/>
        <v>19</v>
      </c>
      <c r="G273" s="4">
        <v>151247</v>
      </c>
      <c r="H273">
        <f t="shared" si="493"/>
        <v>1196</v>
      </c>
      <c r="I273">
        <f t="shared" si="490"/>
        <v>21487</v>
      </c>
      <c r="J273">
        <f t="shared" si="489"/>
        <v>1085</v>
      </c>
      <c r="K273">
        <f t="shared" si="494"/>
        <v>1.8037940502651971E-2</v>
      </c>
      <c r="L273">
        <f t="shared" si="495"/>
        <v>0.85981228717447289</v>
      </c>
      <c r="M273">
        <f t="shared" si="496"/>
        <v>0.12214977232287516</v>
      </c>
      <c r="N273">
        <f t="shared" si="497"/>
        <v>1.3075090815032943E-2</v>
      </c>
      <c r="O273">
        <f t="shared" si="488"/>
        <v>5.9880239520958087E-3</v>
      </c>
      <c r="P273">
        <f t="shared" si="498"/>
        <v>7.9075948613856802E-3</v>
      </c>
      <c r="Q273">
        <f t="shared" si="499"/>
        <v>5.0495648531670309E-2</v>
      </c>
      <c r="R273">
        <f t="shared" si="500"/>
        <v>44264.469048817307</v>
      </c>
      <c r="S273">
        <f t="shared" si="501"/>
        <v>798.43985908404625</v>
      </c>
      <c r="T273">
        <f t="shared" si="502"/>
        <v>38059.134373427274</v>
      </c>
      <c r="U273">
        <f t="shared" si="503"/>
        <v>5406.8948163059886</v>
      </c>
      <c r="V273" s="4">
        <v>970591</v>
      </c>
      <c r="W273">
        <f t="shared" si="504"/>
        <v>14927</v>
      </c>
      <c r="X273">
        <f t="shared" si="505"/>
        <v>1525</v>
      </c>
      <c r="Y273" s="20">
        <f t="shared" si="506"/>
        <v>244235.27931555107</v>
      </c>
      <c r="Z273" s="4">
        <v>791134</v>
      </c>
      <c r="AA273">
        <f t="shared" si="507"/>
        <v>12627</v>
      </c>
      <c r="AB273" s="17">
        <f t="shared" si="508"/>
        <v>0.81510543576027394</v>
      </c>
      <c r="AC273" s="16">
        <f t="shared" si="509"/>
        <v>1613</v>
      </c>
      <c r="AD273">
        <f t="shared" si="510"/>
        <v>179457</v>
      </c>
      <c r="AE273">
        <f t="shared" si="511"/>
        <v>2300</v>
      </c>
      <c r="AF273" s="17">
        <f t="shared" si="512"/>
        <v>0.18489456423972611</v>
      </c>
      <c r="AG273" s="16">
        <f t="shared" si="513"/>
        <v>-88</v>
      </c>
      <c r="AH273" s="20">
        <f t="shared" si="514"/>
        <v>0.15408320493066255</v>
      </c>
      <c r="AI273" s="20">
        <f t="shared" si="515"/>
        <v>45157.775541016606</v>
      </c>
      <c r="AJ273" s="4">
        <v>19498</v>
      </c>
      <c r="AK273">
        <f t="shared" si="516"/>
        <v>992</v>
      </c>
      <c r="AL273">
        <f t="shared" si="517"/>
        <v>5.3604236463849597E-2</v>
      </c>
      <c r="AM273" s="20">
        <f t="shared" si="518"/>
        <v>4906.3915450427776</v>
      </c>
      <c r="AN273" s="20">
        <f t="shared" si="519"/>
        <v>0.1108426611789184</v>
      </c>
      <c r="AO273" s="4">
        <v>699</v>
      </c>
      <c r="AP273">
        <f t="shared" si="491"/>
        <v>48</v>
      </c>
      <c r="AQ273">
        <f t="shared" si="520"/>
        <v>7.3732718894009119E-2</v>
      </c>
      <c r="AR273" s="20">
        <f t="shared" si="521"/>
        <v>175.89330649219929</v>
      </c>
      <c r="AS273" s="4">
        <v>1129</v>
      </c>
      <c r="AT273">
        <f t="shared" si="522"/>
        <v>40</v>
      </c>
      <c r="AU273">
        <f t="shared" si="523"/>
        <v>3.6730945821854988E-2</v>
      </c>
      <c r="AV273" s="20">
        <f t="shared" si="524"/>
        <v>284.09662808253648</v>
      </c>
      <c r="AW273" s="30">
        <f t="shared" si="525"/>
        <v>6.4181641435531274E-3</v>
      </c>
      <c r="AX273" s="4">
        <v>161</v>
      </c>
      <c r="AY273">
        <f t="shared" si="526"/>
        <v>5</v>
      </c>
      <c r="AZ273">
        <f t="shared" si="527"/>
        <v>3.2051282051282159E-2</v>
      </c>
      <c r="BA273" s="20">
        <f t="shared" si="528"/>
        <v>40.513336688475086</v>
      </c>
      <c r="BB273" s="30">
        <f t="shared" si="529"/>
        <v>9.1525635705230605E-4</v>
      </c>
      <c r="BC273" s="16">
        <f>+Pagina_Inicial[[#This Row],[Aislamiento Domiciliario]]+Pagina_Inicial[[#This Row],[Aislamiento en Hoteles]]+Pagina_Inicial[[#This Row],[Hospitalizados en Sala]]+Pagina_Inicial[[#This Row],[Hospitalizados en UCI]]</f>
        <v>21487</v>
      </c>
      <c r="BD273" s="16">
        <f t="shared" si="530"/>
        <v>1085</v>
      </c>
      <c r="BE273" s="30">
        <f t="shared" si="531"/>
        <v>5.3181060680325354E-2</v>
      </c>
      <c r="BF273" s="20">
        <f t="shared" si="532"/>
        <v>5406.8948163059886</v>
      </c>
      <c r="BG273" s="20">
        <f t="shared" si="533"/>
        <v>0.12214977232287516</v>
      </c>
      <c r="BH273" s="26">
        <v>30711</v>
      </c>
      <c r="BI273">
        <f t="shared" si="534"/>
        <v>382</v>
      </c>
      <c r="BJ273" s="4">
        <v>70567</v>
      </c>
      <c r="BK273">
        <f t="shared" si="535"/>
        <v>921</v>
      </c>
      <c r="BL273" s="4">
        <v>51146</v>
      </c>
      <c r="BM273">
        <f t="shared" si="536"/>
        <v>684</v>
      </c>
      <c r="BN273" s="4">
        <v>19583</v>
      </c>
      <c r="BO273">
        <f t="shared" si="537"/>
        <v>274</v>
      </c>
      <c r="BP273" s="4">
        <v>3900</v>
      </c>
      <c r="BQ273">
        <f t="shared" si="538"/>
        <v>39</v>
      </c>
      <c r="BR273" s="8">
        <v>24</v>
      </c>
      <c r="BS273" s="15">
        <f t="shared" si="539"/>
        <v>0</v>
      </c>
      <c r="BT273" s="8">
        <v>156</v>
      </c>
      <c r="BU273" s="15">
        <f t="shared" si="540"/>
        <v>1</v>
      </c>
      <c r="BV273" s="8">
        <v>637</v>
      </c>
      <c r="BW273" s="15">
        <f t="shared" si="541"/>
        <v>2</v>
      </c>
      <c r="BX273" s="8">
        <v>1537</v>
      </c>
      <c r="BY273" s="15">
        <f t="shared" si="542"/>
        <v>11</v>
      </c>
      <c r="BZ273" s="13">
        <v>819</v>
      </c>
      <c r="CA273" s="16">
        <f t="shared" si="543"/>
        <v>5</v>
      </c>
    </row>
    <row r="274" spans="1:79">
      <c r="A274" s="1">
        <v>44171</v>
      </c>
      <c r="B274">
        <v>44171</v>
      </c>
      <c r="C274" s="4">
        <v>177719</v>
      </c>
      <c r="D274">
        <f t="shared" si="492"/>
        <v>1812</v>
      </c>
      <c r="E274" s="4">
        <v>3193</v>
      </c>
      <c r="F274">
        <f t="shared" si="487"/>
        <v>20</v>
      </c>
      <c r="G274" s="4">
        <v>152890</v>
      </c>
      <c r="H274">
        <f t="shared" si="493"/>
        <v>1643</v>
      </c>
      <c r="I274">
        <f t="shared" si="490"/>
        <v>21636</v>
      </c>
      <c r="J274">
        <f t="shared" si="489"/>
        <v>149</v>
      </c>
      <c r="K274">
        <f t="shared" si="494"/>
        <v>1.79665651956178E-2</v>
      </c>
      <c r="L274">
        <f t="shared" si="495"/>
        <v>0.86029068360726768</v>
      </c>
      <c r="M274">
        <f t="shared" si="496"/>
        <v>0.12174275119711454</v>
      </c>
      <c r="N274">
        <f t="shared" si="497"/>
        <v>1.0195871009852633E-2</v>
      </c>
      <c r="O274">
        <f t="shared" si="488"/>
        <v>6.2637018477920449E-3</v>
      </c>
      <c r="P274">
        <f t="shared" si="498"/>
        <v>1.0746288181045196E-2</v>
      </c>
      <c r="Q274">
        <f t="shared" si="499"/>
        <v>6.8866703642078021E-3</v>
      </c>
      <c r="R274">
        <f t="shared" si="500"/>
        <v>44720.432813286359</v>
      </c>
      <c r="S274">
        <f t="shared" si="501"/>
        <v>803.47257171615502</v>
      </c>
      <c r="T274">
        <f t="shared" si="502"/>
        <v>38472.571716155006</v>
      </c>
      <c r="U274">
        <f t="shared" si="503"/>
        <v>5444.3885254151983</v>
      </c>
      <c r="V274" s="4">
        <v>980089</v>
      </c>
      <c r="W274">
        <f t="shared" si="504"/>
        <v>9498</v>
      </c>
      <c r="X274">
        <f t="shared" si="505"/>
        <v>-5429</v>
      </c>
      <c r="Y274" s="20">
        <f t="shared" si="506"/>
        <v>246625.31454453949</v>
      </c>
      <c r="Z274" s="4">
        <v>798820</v>
      </c>
      <c r="AA274">
        <f t="shared" si="507"/>
        <v>7686</v>
      </c>
      <c r="AB274" s="17">
        <f t="shared" si="508"/>
        <v>0.81504842927530052</v>
      </c>
      <c r="AC274" s="16">
        <f t="shared" si="509"/>
        <v>-4941</v>
      </c>
      <c r="AD274">
        <f t="shared" si="510"/>
        <v>181269</v>
      </c>
      <c r="AE274">
        <f t="shared" si="511"/>
        <v>1812</v>
      </c>
      <c r="AF274" s="17">
        <f t="shared" si="512"/>
        <v>0.1849515707246995</v>
      </c>
      <c r="AG274" s="16">
        <f t="shared" si="513"/>
        <v>-488</v>
      </c>
      <c r="AH274" s="20">
        <f t="shared" si="514"/>
        <v>0.19077700568540745</v>
      </c>
      <c r="AI274" s="20">
        <f t="shared" si="515"/>
        <v>45613.739305485651</v>
      </c>
      <c r="AJ274" s="4">
        <v>19596</v>
      </c>
      <c r="AK274">
        <f t="shared" si="516"/>
        <v>98</v>
      </c>
      <c r="AL274">
        <f t="shared" si="517"/>
        <v>5.0261565288747256E-3</v>
      </c>
      <c r="AM274" s="20">
        <f t="shared" si="518"/>
        <v>4931.0518369401107</v>
      </c>
      <c r="AN274" s="20">
        <f t="shared" si="519"/>
        <v>0.11026395602045927</v>
      </c>
      <c r="AO274" s="4">
        <v>721</v>
      </c>
      <c r="AP274">
        <f t="shared" si="491"/>
        <v>22</v>
      </c>
      <c r="AQ274">
        <f t="shared" si="520"/>
        <v>3.1473533619456262E-2</v>
      </c>
      <c r="AR274" s="20">
        <f t="shared" si="521"/>
        <v>181.42929038751888</v>
      </c>
      <c r="AS274" s="4">
        <v>1158</v>
      </c>
      <c r="AT274">
        <f t="shared" si="522"/>
        <v>29</v>
      </c>
      <c r="AU274">
        <f t="shared" si="523"/>
        <v>2.5686448184233823E-2</v>
      </c>
      <c r="AV274" s="20">
        <f t="shared" si="524"/>
        <v>291.39406139909408</v>
      </c>
      <c r="AW274" s="30">
        <f t="shared" si="525"/>
        <v>6.5159043208660866E-3</v>
      </c>
      <c r="AX274" s="4">
        <v>161</v>
      </c>
      <c r="AY274">
        <f t="shared" si="526"/>
        <v>0</v>
      </c>
      <c r="AZ274">
        <f t="shared" si="527"/>
        <v>0</v>
      </c>
      <c r="BA274" s="20">
        <f t="shared" si="528"/>
        <v>40.513336688475086</v>
      </c>
      <c r="BB274" s="30">
        <f t="shared" si="529"/>
        <v>9.059245212948531E-4</v>
      </c>
      <c r="BC274" s="16">
        <f>+Pagina_Inicial[[#This Row],[Aislamiento Domiciliario]]+Pagina_Inicial[[#This Row],[Aislamiento en Hoteles]]+Pagina_Inicial[[#This Row],[Hospitalizados en Sala]]+Pagina_Inicial[[#This Row],[Hospitalizados en UCI]]</f>
        <v>21636</v>
      </c>
      <c r="BD274" s="16">
        <f t="shared" si="530"/>
        <v>149</v>
      </c>
      <c r="BE274" s="30">
        <f t="shared" si="531"/>
        <v>6.9344254665610894E-3</v>
      </c>
      <c r="BF274" s="20">
        <f t="shared" si="532"/>
        <v>5444.3885254151983</v>
      </c>
      <c r="BG274" s="20">
        <f t="shared" si="533"/>
        <v>0.12174275119711454</v>
      </c>
      <c r="BH274" s="26">
        <v>31067</v>
      </c>
      <c r="BI274">
        <f t="shared" si="534"/>
        <v>356</v>
      </c>
      <c r="BJ274" s="4">
        <v>71291</v>
      </c>
      <c r="BK274">
        <f t="shared" si="535"/>
        <v>724</v>
      </c>
      <c r="BL274" s="4">
        <v>51650</v>
      </c>
      <c r="BM274">
        <f t="shared" si="536"/>
        <v>504</v>
      </c>
      <c r="BN274" s="4">
        <v>19775</v>
      </c>
      <c r="BO274">
        <f t="shared" si="537"/>
        <v>192</v>
      </c>
      <c r="BP274" s="4">
        <v>3936</v>
      </c>
      <c r="BQ274">
        <f t="shared" si="538"/>
        <v>36</v>
      </c>
      <c r="BR274" s="8">
        <v>24</v>
      </c>
      <c r="BS274" s="15">
        <f t="shared" si="539"/>
        <v>0</v>
      </c>
      <c r="BT274" s="8">
        <v>156</v>
      </c>
      <c r="BU274" s="15">
        <f t="shared" si="540"/>
        <v>0</v>
      </c>
      <c r="BV274" s="8">
        <v>638</v>
      </c>
      <c r="BW274" s="15">
        <f t="shared" si="541"/>
        <v>1</v>
      </c>
      <c r="BX274" s="8">
        <v>1550</v>
      </c>
      <c r="BY274" s="15">
        <f t="shared" si="542"/>
        <v>13</v>
      </c>
      <c r="BZ274" s="13">
        <v>825</v>
      </c>
      <c r="CA274" s="16">
        <f t="shared" si="543"/>
        <v>6</v>
      </c>
    </row>
    <row r="275" spans="1:79">
      <c r="A275" s="1">
        <v>44172</v>
      </c>
      <c r="B275">
        <v>44172</v>
      </c>
      <c r="C275" s="4">
        <v>179230</v>
      </c>
      <c r="D275">
        <f t="shared" si="492"/>
        <v>1511</v>
      </c>
      <c r="E275" s="4">
        <v>3212</v>
      </c>
      <c r="F275">
        <f t="shared" si="487"/>
        <v>19</v>
      </c>
      <c r="G275" s="4">
        <v>154330</v>
      </c>
      <c r="H275">
        <f t="shared" si="493"/>
        <v>1440</v>
      </c>
      <c r="I275">
        <f t="shared" si="490"/>
        <v>21688</v>
      </c>
      <c r="J275">
        <f t="shared" si="489"/>
        <v>52</v>
      </c>
      <c r="K275">
        <f t="shared" si="494"/>
        <v>1.7921106957540591E-2</v>
      </c>
      <c r="L275">
        <f t="shared" si="495"/>
        <v>0.86107236511744689</v>
      </c>
      <c r="M275">
        <f t="shared" si="496"/>
        <v>0.12100652792501256</v>
      </c>
      <c r="N275">
        <f t="shared" si="497"/>
        <v>8.4305082854432851E-3</v>
      </c>
      <c r="O275">
        <f t="shared" si="488"/>
        <v>5.9153175591531758E-3</v>
      </c>
      <c r="P275">
        <f t="shared" si="498"/>
        <v>9.3306550897427586E-3</v>
      </c>
      <c r="Q275">
        <f t="shared" si="499"/>
        <v>2.3976392475101439E-3</v>
      </c>
      <c r="R275">
        <f t="shared" si="500"/>
        <v>45100.654252642169</v>
      </c>
      <c r="S275">
        <f t="shared" si="501"/>
        <v>808.25364871665829</v>
      </c>
      <c r="T275">
        <f t="shared" si="502"/>
        <v>38834.927025666831</v>
      </c>
      <c r="U275">
        <f t="shared" si="503"/>
        <v>5457.4735782586813</v>
      </c>
      <c r="V275" s="4">
        <v>988059</v>
      </c>
      <c r="W275">
        <f t="shared" si="504"/>
        <v>7970</v>
      </c>
      <c r="X275">
        <f t="shared" si="505"/>
        <v>-1528</v>
      </c>
      <c r="Y275" s="20">
        <f t="shared" si="506"/>
        <v>248630.85052843482</v>
      </c>
      <c r="Z275" s="4">
        <v>805279</v>
      </c>
      <c r="AA275">
        <f t="shared" si="507"/>
        <v>6459</v>
      </c>
      <c r="AB275" s="17">
        <f t="shared" si="508"/>
        <v>0.81501104691116621</v>
      </c>
      <c r="AC275" s="16">
        <f t="shared" si="509"/>
        <v>-1227</v>
      </c>
      <c r="AD275">
        <f t="shared" si="510"/>
        <v>182780</v>
      </c>
      <c r="AE275">
        <f t="shared" si="511"/>
        <v>1511</v>
      </c>
      <c r="AF275" s="17">
        <f t="shared" si="512"/>
        <v>0.18498895308883376</v>
      </c>
      <c r="AG275" s="16">
        <f t="shared" si="513"/>
        <v>-301</v>
      </c>
      <c r="AH275" s="20">
        <f t="shared" si="514"/>
        <v>0.18958594730238393</v>
      </c>
      <c r="AI275" s="20">
        <f t="shared" si="515"/>
        <v>45993.960744841468</v>
      </c>
      <c r="AJ275" s="4">
        <v>19650</v>
      </c>
      <c r="AK275">
        <f t="shared" si="516"/>
        <v>54</v>
      </c>
      <c r="AL275">
        <f t="shared" si="517"/>
        <v>2.7556644213104775E-3</v>
      </c>
      <c r="AM275" s="20">
        <f t="shared" si="518"/>
        <v>4944.6401610468038</v>
      </c>
      <c r="AN275" s="20">
        <f t="shared" si="519"/>
        <v>0.10963566367237627</v>
      </c>
      <c r="AO275" s="4">
        <v>756</v>
      </c>
      <c r="AP275">
        <f t="shared" si="491"/>
        <v>35</v>
      </c>
      <c r="AQ275">
        <f t="shared" si="520"/>
        <v>4.8543689320388328E-2</v>
      </c>
      <c r="AR275" s="20">
        <f t="shared" si="521"/>
        <v>190.23653749370911</v>
      </c>
      <c r="AS275" s="4">
        <v>1107</v>
      </c>
      <c r="AT275">
        <f t="shared" si="522"/>
        <v>-51</v>
      </c>
      <c r="AU275">
        <f t="shared" si="523"/>
        <v>-4.4041450777202118E-2</v>
      </c>
      <c r="AV275" s="20">
        <f t="shared" si="524"/>
        <v>278.56064418721689</v>
      </c>
      <c r="AW275" s="30">
        <f t="shared" si="525"/>
        <v>6.1764213580315797E-3</v>
      </c>
      <c r="AX275" s="4">
        <v>175</v>
      </c>
      <c r="AY275">
        <f t="shared" si="526"/>
        <v>14</v>
      </c>
      <c r="AZ275">
        <f t="shared" si="527"/>
        <v>8.6956521739130377E-2</v>
      </c>
      <c r="BA275" s="20">
        <f t="shared" si="528"/>
        <v>44.036235530951181</v>
      </c>
      <c r="BB275" s="30">
        <f t="shared" si="529"/>
        <v>9.7639904033922889E-4</v>
      </c>
      <c r="BC275" s="16">
        <f>+Pagina_Inicial[[#This Row],[Aislamiento Domiciliario]]+Pagina_Inicial[[#This Row],[Aislamiento en Hoteles]]+Pagina_Inicial[[#This Row],[Hospitalizados en Sala]]+Pagina_Inicial[[#This Row],[Hospitalizados en UCI]]</f>
        <v>21688</v>
      </c>
      <c r="BD275" s="16">
        <f t="shared" si="530"/>
        <v>52</v>
      </c>
      <c r="BE275" s="30">
        <f t="shared" si="531"/>
        <v>2.4034017378442574E-3</v>
      </c>
      <c r="BF275" s="20">
        <f t="shared" si="532"/>
        <v>5457.4735782586813</v>
      </c>
      <c r="BG275" s="20">
        <f t="shared" si="533"/>
        <v>0.12100652792501256</v>
      </c>
      <c r="BH275" s="26">
        <v>31352</v>
      </c>
      <c r="BI275">
        <f t="shared" si="534"/>
        <v>285</v>
      </c>
      <c r="BJ275" s="4">
        <v>71889</v>
      </c>
      <c r="BK275">
        <f t="shared" si="535"/>
        <v>598</v>
      </c>
      <c r="BL275" s="4">
        <v>52078</v>
      </c>
      <c r="BM275">
        <f t="shared" si="536"/>
        <v>428</v>
      </c>
      <c r="BN275" s="4">
        <v>19940</v>
      </c>
      <c r="BO275">
        <f t="shared" si="537"/>
        <v>165</v>
      </c>
      <c r="BP275" s="4">
        <v>3971</v>
      </c>
      <c r="BQ275">
        <f t="shared" si="538"/>
        <v>35</v>
      </c>
      <c r="BR275" s="8">
        <v>24</v>
      </c>
      <c r="BS275" s="15">
        <f t="shared" si="539"/>
        <v>0</v>
      </c>
      <c r="BT275" s="8">
        <v>156</v>
      </c>
      <c r="BU275" s="15">
        <f t="shared" si="540"/>
        <v>0</v>
      </c>
      <c r="BV275" s="8">
        <v>642</v>
      </c>
      <c r="BW275" s="15">
        <f t="shared" si="541"/>
        <v>4</v>
      </c>
      <c r="BX275" s="8">
        <v>1559</v>
      </c>
      <c r="BY275" s="15">
        <f t="shared" si="542"/>
        <v>9</v>
      </c>
      <c r="BZ275" s="13">
        <v>831</v>
      </c>
      <c r="CA275" s="16">
        <f t="shared" si="543"/>
        <v>6</v>
      </c>
    </row>
    <row r="276" spans="1:79">
      <c r="A276" s="1">
        <v>44173</v>
      </c>
      <c r="B276">
        <v>44173</v>
      </c>
      <c r="C276" s="4">
        <v>181166</v>
      </c>
      <c r="D276">
        <f t="shared" si="492"/>
        <v>1936</v>
      </c>
      <c r="E276" s="4">
        <v>3241</v>
      </c>
      <c r="F276">
        <f t="shared" si="487"/>
        <v>29</v>
      </c>
      <c r="G276" s="4">
        <v>155870</v>
      </c>
      <c r="H276">
        <f t="shared" si="493"/>
        <v>1540</v>
      </c>
      <c r="I276">
        <f t="shared" si="490"/>
        <v>22055</v>
      </c>
      <c r="J276">
        <f t="shared" si="489"/>
        <v>367</v>
      </c>
      <c r="K276">
        <f t="shared" si="494"/>
        <v>1.7889670247176623E-2</v>
      </c>
      <c r="L276">
        <f t="shared" si="495"/>
        <v>0.86037115131978403</v>
      </c>
      <c r="M276">
        <f t="shared" si="496"/>
        <v>0.12173917843303932</v>
      </c>
      <c r="N276">
        <f t="shared" si="497"/>
        <v>1.0686331872426394E-2</v>
      </c>
      <c r="O276">
        <f t="shared" si="488"/>
        <v>8.9478556001234191E-3</v>
      </c>
      <c r="P276">
        <f t="shared" si="498"/>
        <v>9.8800282286520824E-3</v>
      </c>
      <c r="Q276">
        <f t="shared" si="499"/>
        <v>1.6640217637723873E-2</v>
      </c>
      <c r="R276">
        <f t="shared" si="500"/>
        <v>45587.820835430291</v>
      </c>
      <c r="S276">
        <f t="shared" si="501"/>
        <v>815.55108203321583</v>
      </c>
      <c r="T276">
        <f t="shared" si="502"/>
        <v>39222.445898339203</v>
      </c>
      <c r="U276">
        <f t="shared" si="503"/>
        <v>5549.8238550578762</v>
      </c>
      <c r="V276" s="4">
        <v>999313</v>
      </c>
      <c r="W276">
        <f t="shared" si="504"/>
        <v>11254</v>
      </c>
      <c r="X276">
        <f t="shared" si="505"/>
        <v>3284</v>
      </c>
      <c r="Y276" s="20">
        <f t="shared" si="506"/>
        <v>251462.75792652238</v>
      </c>
      <c r="Z276" s="4">
        <v>814597</v>
      </c>
      <c r="AA276">
        <f t="shared" si="507"/>
        <v>9318</v>
      </c>
      <c r="AB276" s="17">
        <f t="shared" si="508"/>
        <v>0.81515701286784026</v>
      </c>
      <c r="AC276" s="16">
        <f t="shared" si="509"/>
        <v>2859</v>
      </c>
      <c r="AD276">
        <f t="shared" si="510"/>
        <v>184716</v>
      </c>
      <c r="AE276">
        <f t="shared" si="511"/>
        <v>1936</v>
      </c>
      <c r="AF276" s="17">
        <f t="shared" si="512"/>
        <v>0.1848429871321598</v>
      </c>
      <c r="AG276" s="16">
        <f t="shared" si="513"/>
        <v>425</v>
      </c>
      <c r="AH276" s="20">
        <f t="shared" si="514"/>
        <v>0.17202772347609738</v>
      </c>
      <c r="AI276" s="20">
        <f t="shared" si="515"/>
        <v>46481.127327629591</v>
      </c>
      <c r="AJ276" s="4">
        <v>20070</v>
      </c>
      <c r="AK276">
        <f t="shared" si="516"/>
        <v>420</v>
      </c>
      <c r="AL276">
        <f t="shared" si="517"/>
        <v>2.1374045801526798E-2</v>
      </c>
      <c r="AM276" s="20">
        <f t="shared" si="518"/>
        <v>5050.3271263210872</v>
      </c>
      <c r="AN276" s="20">
        <f t="shared" si="519"/>
        <v>0.11078237638408973</v>
      </c>
      <c r="AO276" s="4">
        <v>682</v>
      </c>
      <c r="AP276">
        <f t="shared" si="491"/>
        <v>-74</v>
      </c>
      <c r="AQ276">
        <f t="shared" si="520"/>
        <v>-9.7883597883597906E-2</v>
      </c>
      <c r="AR276" s="20">
        <f t="shared" si="521"/>
        <v>171.61550075490689</v>
      </c>
      <c r="AS276" s="4">
        <v>1134</v>
      </c>
      <c r="AT276">
        <f t="shared" si="522"/>
        <v>27</v>
      </c>
      <c r="AU276">
        <f t="shared" si="523"/>
        <v>2.4390243902439046E-2</v>
      </c>
      <c r="AV276" s="20">
        <f t="shared" si="524"/>
        <v>285.35480624056368</v>
      </c>
      <c r="AW276" s="30">
        <f t="shared" si="525"/>
        <v>6.2594526566795098E-3</v>
      </c>
      <c r="AX276" s="4">
        <v>169</v>
      </c>
      <c r="AY276">
        <f t="shared" si="526"/>
        <v>-6</v>
      </c>
      <c r="AZ276">
        <f t="shared" si="527"/>
        <v>-3.4285714285714253E-2</v>
      </c>
      <c r="BA276" s="20">
        <f t="shared" si="528"/>
        <v>42.526421741318572</v>
      </c>
      <c r="BB276" s="30">
        <f t="shared" si="529"/>
        <v>9.3284611902895692E-4</v>
      </c>
      <c r="BC276" s="16">
        <f>+Pagina_Inicial[[#This Row],[Aislamiento Domiciliario]]+Pagina_Inicial[[#This Row],[Aislamiento en Hoteles]]+Pagina_Inicial[[#This Row],[Hospitalizados en Sala]]+Pagina_Inicial[[#This Row],[Hospitalizados en UCI]]</f>
        <v>22055</v>
      </c>
      <c r="BD276" s="16">
        <f t="shared" si="530"/>
        <v>367</v>
      </c>
      <c r="BE276" s="30">
        <f t="shared" si="531"/>
        <v>1.6921800073773419E-2</v>
      </c>
      <c r="BF276" s="20">
        <f t="shared" si="532"/>
        <v>5549.8238550578762</v>
      </c>
      <c r="BG276" s="20">
        <f t="shared" si="533"/>
        <v>0.12173917843303932</v>
      </c>
      <c r="BH276" s="26">
        <v>31656</v>
      </c>
      <c r="BI276">
        <f t="shared" si="534"/>
        <v>304</v>
      </c>
      <c r="BJ276" s="4">
        <v>72649</v>
      </c>
      <c r="BK276">
        <f t="shared" si="535"/>
        <v>760</v>
      </c>
      <c r="BL276" s="4">
        <v>52675</v>
      </c>
      <c r="BM276">
        <f t="shared" si="536"/>
        <v>597</v>
      </c>
      <c r="BN276" s="4">
        <v>20175</v>
      </c>
      <c r="BO276">
        <f t="shared" si="537"/>
        <v>235</v>
      </c>
      <c r="BP276" s="4">
        <v>4011</v>
      </c>
      <c r="BQ276">
        <f t="shared" si="538"/>
        <v>40</v>
      </c>
      <c r="BR276" s="8">
        <v>24</v>
      </c>
      <c r="BS276" s="15">
        <f t="shared" si="539"/>
        <v>0</v>
      </c>
      <c r="BT276" s="8">
        <v>157</v>
      </c>
      <c r="BU276" s="15">
        <f t="shared" si="540"/>
        <v>1</v>
      </c>
      <c r="BV276" s="8">
        <v>646</v>
      </c>
      <c r="BW276" s="15">
        <f t="shared" si="541"/>
        <v>4</v>
      </c>
      <c r="BX276" s="8">
        <v>1577</v>
      </c>
      <c r="BY276" s="15">
        <f t="shared" si="542"/>
        <v>18</v>
      </c>
      <c r="BZ276" s="13">
        <v>837</v>
      </c>
      <c r="CA276" s="16">
        <f t="shared" si="543"/>
        <v>6</v>
      </c>
    </row>
    <row r="277" spans="1:79">
      <c r="A277" s="1">
        <v>44174</v>
      </c>
      <c r="B277">
        <v>44174</v>
      </c>
      <c r="C277" s="4">
        <v>182977</v>
      </c>
      <c r="D277">
        <f t="shared" si="492"/>
        <v>1811</v>
      </c>
      <c r="E277" s="4">
        <v>3264</v>
      </c>
      <c r="F277">
        <f t="shared" si="487"/>
        <v>23</v>
      </c>
      <c r="G277" s="4">
        <v>156870</v>
      </c>
      <c r="H277">
        <f t="shared" si="493"/>
        <v>1000</v>
      </c>
      <c r="I277">
        <f t="shared" si="490"/>
        <v>22843</v>
      </c>
      <c r="J277">
        <f t="shared" si="489"/>
        <v>788</v>
      </c>
      <c r="K277">
        <f t="shared" si="494"/>
        <v>1.783830754685015E-2</v>
      </c>
      <c r="L277">
        <f t="shared" si="495"/>
        <v>0.85732086546396546</v>
      </c>
      <c r="M277">
        <f t="shared" si="496"/>
        <v>0.12484082698918443</v>
      </c>
      <c r="N277">
        <f t="shared" si="497"/>
        <v>9.8974188012701057E-3</v>
      </c>
      <c r="O277">
        <f t="shared" si="488"/>
        <v>7.0465686274509805E-3</v>
      </c>
      <c r="P277">
        <f t="shared" si="498"/>
        <v>6.3747051698858932E-3</v>
      </c>
      <c r="Q277">
        <f t="shared" si="499"/>
        <v>3.4496344613229438E-2</v>
      </c>
      <c r="R277">
        <f t="shared" si="500"/>
        <v>46043.532964267739</v>
      </c>
      <c r="S277">
        <f t="shared" si="501"/>
        <v>821.33870156014086</v>
      </c>
      <c r="T277">
        <f t="shared" si="502"/>
        <v>39474.08152994464</v>
      </c>
      <c r="U277">
        <f t="shared" si="503"/>
        <v>5748.1127327629592</v>
      </c>
      <c r="V277" s="4">
        <v>1007599</v>
      </c>
      <c r="W277">
        <f t="shared" si="504"/>
        <v>8286</v>
      </c>
      <c r="X277">
        <f t="shared" si="505"/>
        <v>-2968</v>
      </c>
      <c r="Y277" s="20">
        <f t="shared" si="506"/>
        <v>253547.81077000502</v>
      </c>
      <c r="Z277" s="4">
        <v>821072</v>
      </c>
      <c r="AA277">
        <f t="shared" si="507"/>
        <v>6475</v>
      </c>
      <c r="AB277" s="17">
        <f t="shared" si="508"/>
        <v>0.81487972893978655</v>
      </c>
      <c r="AC277" s="16">
        <f t="shared" si="509"/>
        <v>-2843</v>
      </c>
      <c r="AD277">
        <f t="shared" si="510"/>
        <v>186527</v>
      </c>
      <c r="AE277">
        <f t="shared" si="511"/>
        <v>1811</v>
      </c>
      <c r="AF277" s="17">
        <f t="shared" si="512"/>
        <v>0.18512027106021345</v>
      </c>
      <c r="AG277" s="16">
        <f t="shared" si="513"/>
        <v>-125</v>
      </c>
      <c r="AH277" s="20">
        <f t="shared" si="514"/>
        <v>0.21856142891624428</v>
      </c>
      <c r="AI277" s="20">
        <f t="shared" si="515"/>
        <v>46936.839456467031</v>
      </c>
      <c r="AJ277" s="4">
        <v>20882</v>
      </c>
      <c r="AK277">
        <f t="shared" si="516"/>
        <v>812</v>
      </c>
      <c r="AL277">
        <f t="shared" si="517"/>
        <v>4.0458395615346365E-2</v>
      </c>
      <c r="AM277" s="20">
        <f t="shared" si="518"/>
        <v>5254.6552591847003</v>
      </c>
      <c r="AN277" s="20">
        <f t="shared" si="519"/>
        <v>0.1141236330249157</v>
      </c>
      <c r="AO277" s="4">
        <v>666</v>
      </c>
      <c r="AP277">
        <f t="shared" si="491"/>
        <v>-16</v>
      </c>
      <c r="AQ277">
        <f t="shared" si="520"/>
        <v>-2.346041055718473E-2</v>
      </c>
      <c r="AR277" s="20">
        <f t="shared" si="521"/>
        <v>167.58933064921993</v>
      </c>
      <c r="AS277" s="4">
        <v>1125</v>
      </c>
      <c r="AT277">
        <f t="shared" si="522"/>
        <v>-9</v>
      </c>
      <c r="AU277">
        <f t="shared" si="523"/>
        <v>-7.9365079365079083E-3</v>
      </c>
      <c r="AV277" s="20">
        <f t="shared" si="524"/>
        <v>283.09008555611473</v>
      </c>
      <c r="AW277" s="30">
        <f t="shared" si="525"/>
        <v>6.148313722489712E-3</v>
      </c>
      <c r="AX277" s="4">
        <v>170</v>
      </c>
      <c r="AY277">
        <f t="shared" si="526"/>
        <v>1</v>
      </c>
      <c r="AZ277">
        <f t="shared" si="527"/>
        <v>5.9171597633136397E-3</v>
      </c>
      <c r="BA277" s="20">
        <f t="shared" si="528"/>
        <v>42.778057372924003</v>
      </c>
      <c r="BB277" s="30">
        <f t="shared" si="529"/>
        <v>9.2907851806511203E-4</v>
      </c>
      <c r="BC277" s="16">
        <f>+Pagina_Inicial[[#This Row],[Aislamiento Domiciliario]]+Pagina_Inicial[[#This Row],[Aislamiento en Hoteles]]+Pagina_Inicial[[#This Row],[Hospitalizados en Sala]]+Pagina_Inicial[[#This Row],[Hospitalizados en UCI]]</f>
        <v>22843</v>
      </c>
      <c r="BD277" s="16">
        <f t="shared" si="530"/>
        <v>788</v>
      </c>
      <c r="BE277" s="30">
        <f t="shared" si="531"/>
        <v>3.5728859669009294E-2</v>
      </c>
      <c r="BF277" s="20">
        <f t="shared" si="532"/>
        <v>5748.1127327629592</v>
      </c>
      <c r="BG277" s="20">
        <f t="shared" si="533"/>
        <v>0.12484082698918443</v>
      </c>
      <c r="BH277" s="26">
        <v>31958</v>
      </c>
      <c r="BI277">
        <f t="shared" si="534"/>
        <v>302</v>
      </c>
      <c r="BJ277" s="4">
        <v>73331</v>
      </c>
      <c r="BK277">
        <f t="shared" si="535"/>
        <v>682</v>
      </c>
      <c r="BL277" s="4">
        <v>53228</v>
      </c>
      <c r="BM277">
        <f t="shared" si="536"/>
        <v>553</v>
      </c>
      <c r="BN277" s="4">
        <v>20316</v>
      </c>
      <c r="BO277">
        <f t="shared" si="537"/>
        <v>141</v>
      </c>
      <c r="BP277" s="4">
        <v>4144</v>
      </c>
      <c r="BQ277">
        <f t="shared" si="538"/>
        <v>133</v>
      </c>
      <c r="BR277" s="8">
        <v>24</v>
      </c>
      <c r="BS277" s="15">
        <f t="shared" si="539"/>
        <v>0</v>
      </c>
      <c r="BT277" s="8">
        <v>158</v>
      </c>
      <c r="BU277" s="15">
        <f t="shared" si="540"/>
        <v>1</v>
      </c>
      <c r="BV277" s="8">
        <v>649</v>
      </c>
      <c r="BW277" s="15">
        <f t="shared" si="541"/>
        <v>3</v>
      </c>
      <c r="BX277" s="8">
        <v>1589</v>
      </c>
      <c r="BY277" s="15">
        <f t="shared" si="542"/>
        <v>12</v>
      </c>
      <c r="BZ277" s="13">
        <v>844</v>
      </c>
      <c r="CA277" s="16">
        <f t="shared" si="543"/>
        <v>7</v>
      </c>
    </row>
    <row r="278" spans="1:79">
      <c r="A278" s="1">
        <v>44175</v>
      </c>
      <c r="B278">
        <v>44175</v>
      </c>
      <c r="C278" s="4">
        <v>185424</v>
      </c>
      <c r="D278">
        <f t="shared" si="492"/>
        <v>2447</v>
      </c>
      <c r="E278" s="4">
        <v>3287</v>
      </c>
      <c r="F278">
        <f t="shared" si="487"/>
        <v>23</v>
      </c>
      <c r="G278" s="4">
        <v>157888</v>
      </c>
      <c r="H278">
        <f t="shared" si="493"/>
        <v>1018</v>
      </c>
      <c r="I278">
        <f t="shared" si="490"/>
        <v>24249</v>
      </c>
      <c r="J278">
        <f t="shared" si="489"/>
        <v>1406</v>
      </c>
      <c r="K278">
        <f t="shared" si="494"/>
        <v>1.7726939339028389E-2</v>
      </c>
      <c r="L278">
        <f t="shared" si="495"/>
        <v>0.85149710932781086</v>
      </c>
      <c r="M278">
        <f t="shared" si="496"/>
        <v>0.13077595133316075</v>
      </c>
      <c r="N278">
        <f t="shared" si="497"/>
        <v>1.3196781430667012E-2</v>
      </c>
      <c r="O278">
        <f t="shared" si="488"/>
        <v>6.9972619409796166E-3</v>
      </c>
      <c r="P278">
        <f t="shared" si="498"/>
        <v>6.4476084312930686E-3</v>
      </c>
      <c r="Q278">
        <f t="shared" si="499"/>
        <v>5.7981772444224505E-2</v>
      </c>
      <c r="R278">
        <f t="shared" si="500"/>
        <v>46659.285354806241</v>
      </c>
      <c r="S278">
        <f t="shared" si="501"/>
        <v>827.12632108706589</v>
      </c>
      <c r="T278">
        <f t="shared" si="502"/>
        <v>39730.246602918975</v>
      </c>
      <c r="U278">
        <f t="shared" si="503"/>
        <v>6101.912430800201</v>
      </c>
      <c r="V278" s="4">
        <v>1020898</v>
      </c>
      <c r="W278">
        <f t="shared" si="504"/>
        <v>13299</v>
      </c>
      <c r="X278">
        <f t="shared" si="505"/>
        <v>5013</v>
      </c>
      <c r="Y278" s="20">
        <f t="shared" si="506"/>
        <v>256894.3130347257</v>
      </c>
      <c r="Z278" s="4">
        <v>831924</v>
      </c>
      <c r="AA278">
        <f t="shared" si="507"/>
        <v>10852</v>
      </c>
      <c r="AB278" s="17">
        <f t="shared" si="508"/>
        <v>0.81489433812192791</v>
      </c>
      <c r="AC278" s="16">
        <f t="shared" si="509"/>
        <v>4377</v>
      </c>
      <c r="AD278">
        <f t="shared" si="510"/>
        <v>188974</v>
      </c>
      <c r="AE278">
        <f t="shared" si="511"/>
        <v>2447</v>
      </c>
      <c r="AF278" s="17">
        <f t="shared" si="512"/>
        <v>0.18510566187807204</v>
      </c>
      <c r="AG278" s="16">
        <f t="shared" si="513"/>
        <v>636</v>
      </c>
      <c r="AH278" s="20">
        <f t="shared" si="514"/>
        <v>0.1839987969020227</v>
      </c>
      <c r="AI278" s="20">
        <f t="shared" si="515"/>
        <v>47552.591847005533</v>
      </c>
      <c r="AJ278" s="4">
        <v>22274</v>
      </c>
      <c r="AK278">
        <f t="shared" si="516"/>
        <v>1392</v>
      </c>
      <c r="AL278">
        <f t="shared" si="517"/>
        <v>6.6660281582223924E-2</v>
      </c>
      <c r="AM278" s="20">
        <f t="shared" si="518"/>
        <v>5604.9320583794661</v>
      </c>
      <c r="AN278" s="20">
        <f t="shared" si="519"/>
        <v>0.12012468720338251</v>
      </c>
      <c r="AO278" s="4">
        <v>675</v>
      </c>
      <c r="AP278">
        <f t="shared" si="491"/>
        <v>9</v>
      </c>
      <c r="AQ278">
        <f t="shared" si="520"/>
        <v>1.3513513513513598E-2</v>
      </c>
      <c r="AR278" s="20">
        <f t="shared" si="521"/>
        <v>169.85405133366885</v>
      </c>
      <c r="AS278" s="4">
        <v>1127</v>
      </c>
      <c r="AT278">
        <f t="shared" si="522"/>
        <v>2</v>
      </c>
      <c r="AU278">
        <f t="shared" si="523"/>
        <v>1.777777777777878E-3</v>
      </c>
      <c r="AV278" s="20">
        <f t="shared" si="524"/>
        <v>283.59335681932561</v>
      </c>
      <c r="AW278" s="30">
        <f t="shared" si="525"/>
        <v>6.0779618603848473E-3</v>
      </c>
      <c r="AX278" s="4">
        <v>173</v>
      </c>
      <c r="AY278">
        <f t="shared" si="526"/>
        <v>3</v>
      </c>
      <c r="AZ278">
        <f t="shared" si="527"/>
        <v>1.7647058823529349E-2</v>
      </c>
      <c r="BA278" s="20">
        <f t="shared" si="528"/>
        <v>43.532964267740311</v>
      </c>
      <c r="BB278" s="30">
        <f t="shared" si="529"/>
        <v>9.3299680731728362E-4</v>
      </c>
      <c r="BC278" s="16">
        <f>+Pagina_Inicial[[#This Row],[Aislamiento Domiciliario]]+Pagina_Inicial[[#This Row],[Aislamiento en Hoteles]]+Pagina_Inicial[[#This Row],[Hospitalizados en Sala]]+Pagina_Inicial[[#This Row],[Hospitalizados en UCI]]</f>
        <v>24249</v>
      </c>
      <c r="BD278" s="16">
        <f t="shared" si="530"/>
        <v>1406</v>
      </c>
      <c r="BE278" s="30">
        <f t="shared" si="531"/>
        <v>6.1550584424112431E-2</v>
      </c>
      <c r="BF278" s="20">
        <f t="shared" si="532"/>
        <v>6101.912430800201</v>
      </c>
      <c r="BG278" s="20">
        <f t="shared" si="533"/>
        <v>0.13077595133316075</v>
      </c>
      <c r="BH278" s="26">
        <v>32325</v>
      </c>
      <c r="BI278">
        <f t="shared" si="534"/>
        <v>367</v>
      </c>
      <c r="BJ278" s="4">
        <v>74307</v>
      </c>
      <c r="BK278">
        <f t="shared" si="535"/>
        <v>976</v>
      </c>
      <c r="BL278" s="4">
        <v>53996</v>
      </c>
      <c r="BM278">
        <f t="shared" si="536"/>
        <v>768</v>
      </c>
      <c r="BN278" s="4">
        <v>20602</v>
      </c>
      <c r="BO278">
        <f t="shared" si="537"/>
        <v>286</v>
      </c>
      <c r="BP278" s="4">
        <v>4194</v>
      </c>
      <c r="BQ278">
        <f t="shared" si="538"/>
        <v>50</v>
      </c>
      <c r="BR278" s="8">
        <v>24</v>
      </c>
      <c r="BS278" s="15">
        <f t="shared" si="539"/>
        <v>0</v>
      </c>
      <c r="BT278" s="8">
        <v>158</v>
      </c>
      <c r="BU278" s="15">
        <f t="shared" si="540"/>
        <v>0</v>
      </c>
      <c r="BV278" s="8">
        <v>652</v>
      </c>
      <c r="BW278" s="15">
        <f t="shared" si="541"/>
        <v>3</v>
      </c>
      <c r="BX278" s="8">
        <v>1605</v>
      </c>
      <c r="BY278" s="15">
        <f t="shared" si="542"/>
        <v>16</v>
      </c>
      <c r="BZ278" s="13">
        <v>848</v>
      </c>
      <c r="CA278" s="16">
        <f t="shared" si="543"/>
        <v>4</v>
      </c>
    </row>
    <row r="279" spans="1:79">
      <c r="A279" s="1">
        <v>44176</v>
      </c>
      <c r="B279">
        <v>44176</v>
      </c>
      <c r="C279" s="4">
        <v>187779</v>
      </c>
      <c r="D279">
        <f t="shared" si="492"/>
        <v>2355</v>
      </c>
      <c r="E279" s="4">
        <v>3309</v>
      </c>
      <c r="F279">
        <f t="shared" si="487"/>
        <v>22</v>
      </c>
      <c r="G279" s="4">
        <v>159070</v>
      </c>
      <c r="H279">
        <f t="shared" si="493"/>
        <v>1182</v>
      </c>
      <c r="I279">
        <f t="shared" si="490"/>
        <v>25400</v>
      </c>
      <c r="J279">
        <f t="shared" si="489"/>
        <v>1151</v>
      </c>
      <c r="K279">
        <f t="shared" si="494"/>
        <v>1.7621778793155785E-2</v>
      </c>
      <c r="L279">
        <f t="shared" si="495"/>
        <v>0.84711282944312194</v>
      </c>
      <c r="M279">
        <f t="shared" si="496"/>
        <v>0.13526539176372224</v>
      </c>
      <c r="N279">
        <f t="shared" si="497"/>
        <v>1.2541338488329366E-2</v>
      </c>
      <c r="O279">
        <f t="shared" si="488"/>
        <v>6.6485343003928679E-3</v>
      </c>
      <c r="P279">
        <f t="shared" si="498"/>
        <v>7.4306908908027911E-3</v>
      </c>
      <c r="Q279">
        <f t="shared" si="499"/>
        <v>4.5314960629921262E-2</v>
      </c>
      <c r="R279">
        <f t="shared" si="500"/>
        <v>47251.887267237042</v>
      </c>
      <c r="S279">
        <f t="shared" si="501"/>
        <v>832.66230498238542</v>
      </c>
      <c r="T279">
        <f t="shared" si="502"/>
        <v>40027.679919476599</v>
      </c>
      <c r="U279">
        <f t="shared" si="503"/>
        <v>6391.545042778057</v>
      </c>
      <c r="V279" s="4">
        <v>1034667</v>
      </c>
      <c r="W279">
        <f t="shared" si="504"/>
        <v>13769</v>
      </c>
      <c r="X279">
        <f t="shared" si="505"/>
        <v>470</v>
      </c>
      <c r="Y279" s="20">
        <f t="shared" si="506"/>
        <v>260359.08404630094</v>
      </c>
      <c r="Z279" s="4">
        <v>843338</v>
      </c>
      <c r="AA279">
        <f t="shared" si="507"/>
        <v>11414</v>
      </c>
      <c r="AB279" s="17">
        <f t="shared" si="508"/>
        <v>0.81508156730619608</v>
      </c>
      <c r="AC279" s="16">
        <f t="shared" si="509"/>
        <v>562</v>
      </c>
      <c r="AD279">
        <f t="shared" si="510"/>
        <v>191329</v>
      </c>
      <c r="AE279">
        <f t="shared" si="511"/>
        <v>2355</v>
      </c>
      <c r="AF279" s="17">
        <f t="shared" si="512"/>
        <v>0.1849184326938039</v>
      </c>
      <c r="AG279" s="16">
        <f t="shared" si="513"/>
        <v>-92</v>
      </c>
      <c r="AH279" s="20">
        <f t="shared" si="514"/>
        <v>0.171036386084683</v>
      </c>
      <c r="AI279" s="20">
        <f t="shared" si="515"/>
        <v>48145.193759436333</v>
      </c>
      <c r="AJ279" s="4">
        <v>23290</v>
      </c>
      <c r="AK279">
        <f t="shared" si="516"/>
        <v>1016</v>
      </c>
      <c r="AL279">
        <f t="shared" si="517"/>
        <v>4.5613720032324778E-2</v>
      </c>
      <c r="AM279" s="20">
        <f t="shared" si="518"/>
        <v>5860.5938600905884</v>
      </c>
      <c r="AN279" s="20">
        <f t="shared" si="519"/>
        <v>0.1240287785109091</v>
      </c>
      <c r="AO279" s="4">
        <v>676</v>
      </c>
      <c r="AP279">
        <f t="shared" si="491"/>
        <v>1</v>
      </c>
      <c r="AQ279">
        <f t="shared" si="520"/>
        <v>1.481481481481417E-3</v>
      </c>
      <c r="AR279" s="20">
        <f t="shared" si="521"/>
        <v>170.10568696527429</v>
      </c>
      <c r="AS279" s="4">
        <v>1262</v>
      </c>
      <c r="AT279">
        <f t="shared" si="522"/>
        <v>135</v>
      </c>
      <c r="AU279">
        <f t="shared" si="523"/>
        <v>0.11978704525288375</v>
      </c>
      <c r="AV279" s="20">
        <f t="shared" si="524"/>
        <v>317.56416708605934</v>
      </c>
      <c r="AW279" s="30">
        <f t="shared" si="525"/>
        <v>6.7206663151896644E-3</v>
      </c>
      <c r="AX279" s="4">
        <v>172</v>
      </c>
      <c r="AY279">
        <f t="shared" si="526"/>
        <v>-1</v>
      </c>
      <c r="AZ279">
        <f t="shared" si="527"/>
        <v>-5.7803468208093012E-3</v>
      </c>
      <c r="BA279" s="20">
        <f t="shared" si="528"/>
        <v>43.281328636134873</v>
      </c>
      <c r="BB279" s="30">
        <f t="shared" si="529"/>
        <v>9.1597036942363101E-4</v>
      </c>
      <c r="BC279" s="16">
        <f>+Pagina_Inicial[[#This Row],[Aislamiento Domiciliario]]+Pagina_Inicial[[#This Row],[Aislamiento en Hoteles]]+Pagina_Inicial[[#This Row],[Hospitalizados en Sala]]+Pagina_Inicial[[#This Row],[Hospitalizados en UCI]]</f>
        <v>25400</v>
      </c>
      <c r="BD279" s="16">
        <f t="shared" si="530"/>
        <v>1151</v>
      </c>
      <c r="BE279" s="30">
        <f t="shared" si="531"/>
        <v>4.7465874881438497E-2</v>
      </c>
      <c r="BF279" s="20">
        <f t="shared" si="532"/>
        <v>6391.545042778057</v>
      </c>
      <c r="BG279" s="20">
        <f t="shared" si="533"/>
        <v>0.13526539176372224</v>
      </c>
      <c r="BH279" s="26">
        <v>32663</v>
      </c>
      <c r="BI279">
        <f t="shared" si="534"/>
        <v>338</v>
      </c>
      <c r="BJ279" s="4">
        <v>75319</v>
      </c>
      <c r="BK279">
        <f t="shared" si="535"/>
        <v>1012</v>
      </c>
      <c r="BL279" s="4">
        <v>54698</v>
      </c>
      <c r="BM279">
        <f t="shared" si="536"/>
        <v>702</v>
      </c>
      <c r="BN279" s="4">
        <v>20861</v>
      </c>
      <c r="BO279">
        <f t="shared" si="537"/>
        <v>259</v>
      </c>
      <c r="BP279" s="4">
        <v>4238</v>
      </c>
      <c r="BQ279">
        <f t="shared" si="538"/>
        <v>44</v>
      </c>
      <c r="BR279" s="8">
        <v>24</v>
      </c>
      <c r="BS279" s="15">
        <f t="shared" si="539"/>
        <v>0</v>
      </c>
      <c r="BT279" s="8">
        <v>159</v>
      </c>
      <c r="BU279" s="15">
        <f t="shared" si="540"/>
        <v>1</v>
      </c>
      <c r="BV279" s="8">
        <v>658</v>
      </c>
      <c r="BW279" s="15">
        <f t="shared" si="541"/>
        <v>6</v>
      </c>
      <c r="BX279" s="8">
        <v>1618</v>
      </c>
      <c r="BY279" s="15">
        <f t="shared" si="542"/>
        <v>13</v>
      </c>
      <c r="BZ279" s="13">
        <v>850</v>
      </c>
      <c r="CA279" s="16">
        <f t="shared" si="543"/>
        <v>2</v>
      </c>
    </row>
    <row r="280" spans="1:79">
      <c r="A280" s="1">
        <v>44177</v>
      </c>
      <c r="B280">
        <v>44177</v>
      </c>
      <c r="C280" s="4">
        <v>190585</v>
      </c>
      <c r="D280">
        <f t="shared" si="492"/>
        <v>2806</v>
      </c>
      <c r="E280" s="4">
        <v>3331</v>
      </c>
      <c r="F280">
        <f t="shared" si="487"/>
        <v>22</v>
      </c>
      <c r="G280" s="4">
        <v>160641</v>
      </c>
      <c r="H280">
        <f t="shared" si="493"/>
        <v>1571</v>
      </c>
      <c r="I280">
        <f t="shared" si="490"/>
        <v>26613</v>
      </c>
      <c r="J280">
        <f t="shared" si="489"/>
        <v>1213</v>
      </c>
      <c r="K280">
        <f t="shared" si="494"/>
        <v>1.7477765826271741E-2</v>
      </c>
      <c r="L280">
        <f t="shared" si="495"/>
        <v>0.84288375265629512</v>
      </c>
      <c r="M280">
        <f t="shared" si="496"/>
        <v>0.13963848151743316</v>
      </c>
      <c r="N280">
        <f t="shared" si="497"/>
        <v>1.4723089435160165E-2</v>
      </c>
      <c r="O280">
        <f t="shared" si="488"/>
        <v>6.6046232362653862E-3</v>
      </c>
      <c r="P280">
        <f t="shared" si="498"/>
        <v>9.779570595302569E-3</v>
      </c>
      <c r="Q280">
        <f t="shared" si="499"/>
        <v>4.5579228196745952E-2</v>
      </c>
      <c r="R280">
        <f t="shared" si="500"/>
        <v>47957.976849521889</v>
      </c>
      <c r="S280">
        <f t="shared" si="501"/>
        <v>838.19828887770507</v>
      </c>
      <c r="T280">
        <f t="shared" si="502"/>
        <v>40422.999496728735</v>
      </c>
      <c r="U280">
        <f t="shared" si="503"/>
        <v>6696.77906391545</v>
      </c>
      <c r="V280" s="4">
        <v>1051067</v>
      </c>
      <c r="W280">
        <f t="shared" si="504"/>
        <v>16400</v>
      </c>
      <c r="X280">
        <f t="shared" si="505"/>
        <v>2631</v>
      </c>
      <c r="Y280" s="20">
        <f t="shared" si="506"/>
        <v>264485.90840463008</v>
      </c>
      <c r="Z280" s="4">
        <v>856932</v>
      </c>
      <c r="AA280">
        <f t="shared" si="507"/>
        <v>13594</v>
      </c>
      <c r="AB280" s="17">
        <f t="shared" si="508"/>
        <v>0.81529721701851543</v>
      </c>
      <c r="AC280" s="16">
        <f t="shared" si="509"/>
        <v>2180</v>
      </c>
      <c r="AD280">
        <f t="shared" si="510"/>
        <v>194135</v>
      </c>
      <c r="AE280">
        <f t="shared" si="511"/>
        <v>2806</v>
      </c>
      <c r="AF280" s="17">
        <f t="shared" si="512"/>
        <v>0.18470278298148454</v>
      </c>
      <c r="AG280" s="16">
        <f t="shared" si="513"/>
        <v>451</v>
      </c>
      <c r="AH280" s="20">
        <f t="shared" si="514"/>
        <v>0.17109756097560977</v>
      </c>
      <c r="AI280" s="20">
        <f t="shared" si="515"/>
        <v>48851.283341721188</v>
      </c>
      <c r="AJ280" s="4">
        <v>24469</v>
      </c>
      <c r="AK280">
        <f t="shared" si="516"/>
        <v>1179</v>
      </c>
      <c r="AL280">
        <f t="shared" si="517"/>
        <v>5.0622584800343429E-2</v>
      </c>
      <c r="AM280" s="20">
        <f t="shared" si="518"/>
        <v>6157.2722697533964</v>
      </c>
      <c r="AN280" s="20">
        <f t="shared" si="519"/>
        <v>0.12838890783639845</v>
      </c>
      <c r="AO280" s="4">
        <v>696</v>
      </c>
      <c r="AP280">
        <f t="shared" si="491"/>
        <v>20</v>
      </c>
      <c r="AQ280">
        <f t="shared" si="520"/>
        <v>2.9585798816567976E-2</v>
      </c>
      <c r="AR280" s="20">
        <f t="shared" si="521"/>
        <v>175.13839959738297</v>
      </c>
      <c r="AS280" s="4">
        <v>1265</v>
      </c>
      <c r="AT280">
        <f t="shared" si="522"/>
        <v>3</v>
      </c>
      <c r="AU280">
        <f t="shared" si="523"/>
        <v>2.3771790808240212E-3</v>
      </c>
      <c r="AV280" s="20">
        <f t="shared" si="524"/>
        <v>318.31907398087566</v>
      </c>
      <c r="AW280" s="30">
        <f t="shared" si="525"/>
        <v>6.6374583519164679E-3</v>
      </c>
      <c r="AX280" s="4">
        <v>183</v>
      </c>
      <c r="AY280">
        <f t="shared" si="526"/>
        <v>11</v>
      </c>
      <c r="AZ280">
        <f t="shared" si="527"/>
        <v>6.3953488372092915E-2</v>
      </c>
      <c r="BA280" s="20">
        <f t="shared" si="528"/>
        <v>46.04932058379466</v>
      </c>
      <c r="BB280" s="30">
        <f t="shared" si="529"/>
        <v>9.6020148490174987E-4</v>
      </c>
      <c r="BC280" s="16">
        <f>+Pagina_Inicial[[#This Row],[Aislamiento Domiciliario]]+Pagina_Inicial[[#This Row],[Aislamiento en Hoteles]]+Pagina_Inicial[[#This Row],[Hospitalizados en Sala]]+Pagina_Inicial[[#This Row],[Hospitalizados en UCI]]</f>
        <v>26613</v>
      </c>
      <c r="BD280" s="16">
        <f t="shared" si="530"/>
        <v>1213</v>
      </c>
      <c r="BE280" s="30">
        <f t="shared" si="531"/>
        <v>4.7755905511811081E-2</v>
      </c>
      <c r="BF280" s="20">
        <f t="shared" si="532"/>
        <v>6696.77906391545</v>
      </c>
      <c r="BG280" s="20">
        <f t="shared" si="533"/>
        <v>0.13963848151743316</v>
      </c>
      <c r="BH280" s="26">
        <v>33097</v>
      </c>
      <c r="BI280">
        <f t="shared" si="534"/>
        <v>434</v>
      </c>
      <c r="BJ280" s="4">
        <v>76461</v>
      </c>
      <c r="BK280">
        <f t="shared" si="535"/>
        <v>1142</v>
      </c>
      <c r="BL280" s="4">
        <v>55557</v>
      </c>
      <c r="BM280">
        <f t="shared" si="536"/>
        <v>859</v>
      </c>
      <c r="BN280" s="4">
        <v>21181</v>
      </c>
      <c r="BO280">
        <f t="shared" si="537"/>
        <v>320</v>
      </c>
      <c r="BP280" s="4">
        <v>4289</v>
      </c>
      <c r="BQ280">
        <f t="shared" si="538"/>
        <v>51</v>
      </c>
      <c r="BR280" s="8">
        <v>24</v>
      </c>
      <c r="BS280" s="15">
        <f t="shared" si="539"/>
        <v>0</v>
      </c>
      <c r="BT280" s="8">
        <v>160</v>
      </c>
      <c r="BU280" s="15">
        <f t="shared" si="540"/>
        <v>1</v>
      </c>
      <c r="BV280" s="8">
        <v>662</v>
      </c>
      <c r="BW280" s="15">
        <f t="shared" si="541"/>
        <v>4</v>
      </c>
      <c r="BX280" s="8">
        <v>1629</v>
      </c>
      <c r="BY280" s="15">
        <f t="shared" si="542"/>
        <v>11</v>
      </c>
      <c r="BZ280" s="13">
        <v>856</v>
      </c>
      <c r="CA280" s="16">
        <f t="shared" si="543"/>
        <v>6</v>
      </c>
    </row>
    <row r="281" spans="1:79">
      <c r="A281" s="1">
        <v>44178</v>
      </c>
      <c r="B281">
        <v>44178</v>
      </c>
      <c r="C281" s="4">
        <v>193007</v>
      </c>
      <c r="D281">
        <f t="shared" si="492"/>
        <v>2422</v>
      </c>
      <c r="E281" s="4">
        <v>3356</v>
      </c>
      <c r="F281">
        <f t="shared" si="487"/>
        <v>25</v>
      </c>
      <c r="G281" s="4">
        <v>162105</v>
      </c>
      <c r="H281">
        <f t="shared" si="493"/>
        <v>1464</v>
      </c>
      <c r="I281">
        <f t="shared" si="490"/>
        <v>27546</v>
      </c>
      <c r="J281">
        <f t="shared" si="489"/>
        <v>933</v>
      </c>
      <c r="K281">
        <f t="shared" si="494"/>
        <v>1.7387970384493828E-2</v>
      </c>
      <c r="L281">
        <f t="shared" si="495"/>
        <v>0.83989181739522401</v>
      </c>
      <c r="M281">
        <f t="shared" si="496"/>
        <v>0.14272021222028217</v>
      </c>
      <c r="N281">
        <f t="shared" si="497"/>
        <v>1.2548767661276534E-2</v>
      </c>
      <c r="O281">
        <f t="shared" si="488"/>
        <v>7.4493444576877238E-3</v>
      </c>
      <c r="P281">
        <f t="shared" si="498"/>
        <v>9.0311834921809938E-3</v>
      </c>
      <c r="Q281">
        <f t="shared" si="499"/>
        <v>3.387061642343716E-2</v>
      </c>
      <c r="R281">
        <f t="shared" si="500"/>
        <v>48567.438349270255</v>
      </c>
      <c r="S281">
        <f t="shared" si="501"/>
        <v>844.48917966784097</v>
      </c>
      <c r="T281">
        <f t="shared" si="502"/>
        <v>40791.394061399093</v>
      </c>
      <c r="U281">
        <f t="shared" si="503"/>
        <v>6931.5551082033217</v>
      </c>
      <c r="V281" s="4">
        <v>1063099</v>
      </c>
      <c r="W281">
        <f t="shared" si="504"/>
        <v>12032</v>
      </c>
      <c r="X281">
        <f t="shared" si="505"/>
        <v>-4368</v>
      </c>
      <c r="Y281" s="20">
        <f t="shared" si="506"/>
        <v>267513.58832410671</v>
      </c>
      <c r="Z281" s="4">
        <v>866542</v>
      </c>
      <c r="AA281">
        <f t="shared" si="507"/>
        <v>9610</v>
      </c>
      <c r="AB281" s="17">
        <f t="shared" si="508"/>
        <v>0.81510941125897018</v>
      </c>
      <c r="AC281" s="16">
        <f t="shared" si="509"/>
        <v>-3984</v>
      </c>
      <c r="AD281">
        <f t="shared" si="510"/>
        <v>196557</v>
      </c>
      <c r="AE281">
        <f t="shared" si="511"/>
        <v>2422</v>
      </c>
      <c r="AF281" s="17">
        <f t="shared" si="512"/>
        <v>0.18489058874102976</v>
      </c>
      <c r="AG281" s="16">
        <f t="shared" si="513"/>
        <v>-384</v>
      </c>
      <c r="AH281" s="20">
        <f t="shared" si="514"/>
        <v>0.20129654255319149</v>
      </c>
      <c r="AI281" s="20">
        <f t="shared" si="515"/>
        <v>49460.744841469546</v>
      </c>
      <c r="AJ281" s="4">
        <v>25392</v>
      </c>
      <c r="AK281">
        <f t="shared" si="516"/>
        <v>923</v>
      </c>
      <c r="AL281">
        <f t="shared" si="517"/>
        <v>3.7721198250848076E-2</v>
      </c>
      <c r="AM281" s="20">
        <f t="shared" si="518"/>
        <v>6389.5319577252139</v>
      </c>
      <c r="AN281" s="20">
        <f t="shared" si="519"/>
        <v>0.1315599952333335</v>
      </c>
      <c r="AO281" s="4">
        <v>722</v>
      </c>
      <c r="AP281">
        <f t="shared" si="491"/>
        <v>26</v>
      </c>
      <c r="AQ281">
        <f t="shared" si="520"/>
        <v>3.7356321839080442E-2</v>
      </c>
      <c r="AR281" s="20">
        <f t="shared" si="521"/>
        <v>181.68092601912429</v>
      </c>
      <c r="AS281" s="4">
        <v>1244</v>
      </c>
      <c r="AT281">
        <f t="shared" si="522"/>
        <v>-21</v>
      </c>
      <c r="AU281">
        <f t="shared" si="523"/>
        <v>-1.6600790513834007E-2</v>
      </c>
      <c r="AV281" s="20">
        <f t="shared" si="524"/>
        <v>313.03472571716151</v>
      </c>
      <c r="AW281" s="30">
        <f t="shared" si="525"/>
        <v>6.4453620853129681E-3</v>
      </c>
      <c r="AX281" s="4">
        <v>188</v>
      </c>
      <c r="AY281">
        <f t="shared" si="526"/>
        <v>5</v>
      </c>
      <c r="AZ281">
        <f t="shared" si="527"/>
        <v>2.732240437158473E-2</v>
      </c>
      <c r="BA281" s="20">
        <f t="shared" si="528"/>
        <v>47.307498741821838</v>
      </c>
      <c r="BB281" s="30">
        <f t="shared" si="529"/>
        <v>9.7405793572253859E-4</v>
      </c>
      <c r="BC281" s="16">
        <f>+Pagina_Inicial[[#This Row],[Aislamiento Domiciliario]]+Pagina_Inicial[[#This Row],[Aislamiento en Hoteles]]+Pagina_Inicial[[#This Row],[Hospitalizados en Sala]]+Pagina_Inicial[[#This Row],[Hospitalizados en UCI]]</f>
        <v>27546</v>
      </c>
      <c r="BD281" s="16">
        <f t="shared" si="530"/>
        <v>933</v>
      </c>
      <c r="BE281" s="30">
        <f t="shared" si="531"/>
        <v>3.5058054334347943E-2</v>
      </c>
      <c r="BF281" s="20">
        <f t="shared" si="532"/>
        <v>6931.5551082033217</v>
      </c>
      <c r="BG281" s="20">
        <f t="shared" si="533"/>
        <v>0.14272021222028217</v>
      </c>
      <c r="BH281" s="26">
        <v>33515</v>
      </c>
      <c r="BI281">
        <f t="shared" si="534"/>
        <v>418</v>
      </c>
      <c r="BJ281" s="4">
        <v>77373</v>
      </c>
      <c r="BK281">
        <f t="shared" si="535"/>
        <v>912</v>
      </c>
      <c r="BL281" s="4">
        <v>56280</v>
      </c>
      <c r="BM281">
        <f t="shared" si="536"/>
        <v>723</v>
      </c>
      <c r="BN281" s="4">
        <v>21493</v>
      </c>
      <c r="BO281">
        <f t="shared" si="537"/>
        <v>312</v>
      </c>
      <c r="BP281" s="4">
        <v>4346</v>
      </c>
      <c r="BQ281">
        <f t="shared" si="538"/>
        <v>57</v>
      </c>
      <c r="BR281" s="8">
        <v>24</v>
      </c>
      <c r="BS281" s="15">
        <f t="shared" si="539"/>
        <v>0</v>
      </c>
      <c r="BT281" s="8">
        <v>160</v>
      </c>
      <c r="BU281" s="15">
        <f t="shared" si="540"/>
        <v>0</v>
      </c>
      <c r="BV281" s="8">
        <v>668</v>
      </c>
      <c r="BW281" s="15">
        <f t="shared" si="541"/>
        <v>6</v>
      </c>
      <c r="BX281" s="8">
        <v>1640</v>
      </c>
      <c r="BY281" s="15">
        <f t="shared" si="542"/>
        <v>11</v>
      </c>
      <c r="BZ281" s="13">
        <v>864</v>
      </c>
      <c r="CA281" s="16">
        <f t="shared" si="543"/>
        <v>8</v>
      </c>
    </row>
    <row r="282" spans="1:79">
      <c r="A282" s="1">
        <v>44179</v>
      </c>
      <c r="B282">
        <v>44179</v>
      </c>
      <c r="C282" s="4">
        <v>194619</v>
      </c>
      <c r="D282">
        <f t="shared" si="492"/>
        <v>1612</v>
      </c>
      <c r="E282" s="4">
        <v>3382</v>
      </c>
      <c r="F282">
        <f t="shared" si="487"/>
        <v>26</v>
      </c>
      <c r="G282" s="4">
        <v>163334</v>
      </c>
      <c r="H282">
        <f t="shared" si="493"/>
        <v>1229</v>
      </c>
      <c r="I282">
        <f t="shared" si="490"/>
        <v>27903</v>
      </c>
      <c r="J282">
        <f t="shared" si="489"/>
        <v>357</v>
      </c>
      <c r="K282">
        <f t="shared" si="494"/>
        <v>1.7377542788730802E-2</v>
      </c>
      <c r="L282">
        <f t="shared" si="495"/>
        <v>0.83925002183753894</v>
      </c>
      <c r="M282">
        <f t="shared" si="496"/>
        <v>0.14337243537373021</v>
      </c>
      <c r="N282">
        <f t="shared" si="497"/>
        <v>8.2828500814411746E-3</v>
      </c>
      <c r="O282">
        <f t="shared" si="488"/>
        <v>7.68775872264932E-3</v>
      </c>
      <c r="P282">
        <f t="shared" si="498"/>
        <v>7.5244590838404743E-3</v>
      </c>
      <c r="Q282">
        <f t="shared" si="499"/>
        <v>1.2794323191054726E-2</v>
      </c>
      <c r="R282">
        <f t="shared" si="500"/>
        <v>48973.074987418215</v>
      </c>
      <c r="S282">
        <f t="shared" si="501"/>
        <v>851.03170608958226</v>
      </c>
      <c r="T282">
        <f t="shared" si="502"/>
        <v>41100.654252642169</v>
      </c>
      <c r="U282">
        <f t="shared" si="503"/>
        <v>7021.3890286864616</v>
      </c>
      <c r="V282" s="4">
        <v>1072669</v>
      </c>
      <c r="W282">
        <f t="shared" si="504"/>
        <v>9570</v>
      </c>
      <c r="X282">
        <f t="shared" si="505"/>
        <v>-2462</v>
      </c>
      <c r="Y282" s="20">
        <f t="shared" si="506"/>
        <v>269921.74131857068</v>
      </c>
      <c r="Z282" s="4">
        <v>874500</v>
      </c>
      <c r="AA282">
        <f t="shared" si="507"/>
        <v>7958</v>
      </c>
      <c r="AB282" s="17">
        <f t="shared" si="508"/>
        <v>0.81525615077903812</v>
      </c>
      <c r="AC282" s="16">
        <f t="shared" si="509"/>
        <v>-1652</v>
      </c>
      <c r="AD282">
        <f t="shared" si="510"/>
        <v>198169</v>
      </c>
      <c r="AE282">
        <f t="shared" si="511"/>
        <v>1612</v>
      </c>
      <c r="AF282" s="17">
        <f t="shared" si="512"/>
        <v>0.18474384922096193</v>
      </c>
      <c r="AG282" s="16">
        <f t="shared" si="513"/>
        <v>-810</v>
      </c>
      <c r="AH282" s="20">
        <f t="shared" si="514"/>
        <v>0.16844305120167188</v>
      </c>
      <c r="AI282" s="20">
        <f t="shared" si="515"/>
        <v>49866.381479617514</v>
      </c>
      <c r="AJ282" s="4">
        <v>25730</v>
      </c>
      <c r="AK282">
        <f t="shared" si="516"/>
        <v>338</v>
      </c>
      <c r="AL282">
        <f t="shared" si="517"/>
        <v>1.3311279143037202E-2</v>
      </c>
      <c r="AM282" s="20">
        <f t="shared" si="518"/>
        <v>6474.5848012078504</v>
      </c>
      <c r="AN282" s="20">
        <f t="shared" si="519"/>
        <v>0.13220703014608029</v>
      </c>
      <c r="AO282" s="4">
        <v>738</v>
      </c>
      <c r="AP282">
        <f t="shared" si="491"/>
        <v>16</v>
      </c>
      <c r="AQ282">
        <f t="shared" si="520"/>
        <v>2.2160664819944609E-2</v>
      </c>
      <c r="AR282" s="20">
        <f t="shared" si="521"/>
        <v>185.70709612481127</v>
      </c>
      <c r="AS282" s="4">
        <v>1250</v>
      </c>
      <c r="AT282">
        <f t="shared" si="522"/>
        <v>6</v>
      </c>
      <c r="AU282">
        <f t="shared" si="523"/>
        <v>4.8231511254019921E-3</v>
      </c>
      <c r="AV282" s="20">
        <f t="shared" si="524"/>
        <v>314.54453950679414</v>
      </c>
      <c r="AW282" s="30">
        <f t="shared" si="525"/>
        <v>6.4228055842440873E-3</v>
      </c>
      <c r="AX282" s="4">
        <v>185</v>
      </c>
      <c r="AY282">
        <f t="shared" si="526"/>
        <v>-3</v>
      </c>
      <c r="AZ282">
        <f t="shared" si="527"/>
        <v>-1.5957446808510634E-2</v>
      </c>
      <c r="BA282" s="20">
        <f t="shared" si="528"/>
        <v>46.55259184700553</v>
      </c>
      <c r="BB282" s="30">
        <f t="shared" si="529"/>
        <v>9.505752264681249E-4</v>
      </c>
      <c r="BC282" s="16">
        <f>+Pagina_Inicial[[#This Row],[Aislamiento Domiciliario]]+Pagina_Inicial[[#This Row],[Aislamiento en Hoteles]]+Pagina_Inicial[[#This Row],[Hospitalizados en Sala]]+Pagina_Inicial[[#This Row],[Hospitalizados en UCI]]</f>
        <v>27903</v>
      </c>
      <c r="BD282" s="16">
        <f t="shared" si="530"/>
        <v>357</v>
      </c>
      <c r="BE282" s="30">
        <f t="shared" si="531"/>
        <v>1.2960139403180193E-2</v>
      </c>
      <c r="BF282" s="20">
        <f t="shared" si="532"/>
        <v>7021.3890286864616</v>
      </c>
      <c r="BG282" s="20">
        <f t="shared" si="533"/>
        <v>0.14337243537373021</v>
      </c>
      <c r="BH282" s="26">
        <v>33779</v>
      </c>
      <c r="BI282">
        <f t="shared" si="534"/>
        <v>264</v>
      </c>
      <c r="BJ282" s="4">
        <v>77990</v>
      </c>
      <c r="BK282">
        <f t="shared" si="535"/>
        <v>617</v>
      </c>
      <c r="BL282" s="4">
        <v>56766</v>
      </c>
      <c r="BM282">
        <f t="shared" si="536"/>
        <v>486</v>
      </c>
      <c r="BN282" s="4">
        <v>21707</v>
      </c>
      <c r="BO282">
        <f t="shared" si="537"/>
        <v>214</v>
      </c>
      <c r="BP282" s="4">
        <v>4377</v>
      </c>
      <c r="BQ282">
        <f t="shared" si="538"/>
        <v>31</v>
      </c>
      <c r="BR282" s="8">
        <v>24</v>
      </c>
      <c r="BS282" s="15">
        <f t="shared" si="539"/>
        <v>0</v>
      </c>
      <c r="BT282" s="8">
        <v>161</v>
      </c>
      <c r="BU282" s="15">
        <f t="shared" si="540"/>
        <v>1</v>
      </c>
      <c r="BV282" s="8">
        <v>673</v>
      </c>
      <c r="BW282" s="15">
        <f t="shared" si="541"/>
        <v>5</v>
      </c>
      <c r="BX282" s="8">
        <v>1653</v>
      </c>
      <c r="BY282" s="15">
        <f t="shared" si="542"/>
        <v>13</v>
      </c>
      <c r="BZ282" s="13">
        <v>871</v>
      </c>
      <c r="CA282" s="16">
        <f t="shared" si="543"/>
        <v>7</v>
      </c>
    </row>
    <row r="283" spans="1:79">
      <c r="A283" s="1">
        <v>44180</v>
      </c>
      <c r="B283">
        <v>44180</v>
      </c>
      <c r="C283" s="4">
        <v>196987</v>
      </c>
      <c r="D283">
        <f t="shared" si="492"/>
        <v>2368</v>
      </c>
      <c r="E283" s="4">
        <v>3411</v>
      </c>
      <c r="F283">
        <f t="shared" si="487"/>
        <v>29</v>
      </c>
      <c r="G283" s="4">
        <v>164855</v>
      </c>
      <c r="H283">
        <f t="shared" si="493"/>
        <v>1521</v>
      </c>
      <c r="I283">
        <f t="shared" si="490"/>
        <v>28721</v>
      </c>
      <c r="J283">
        <f t="shared" si="489"/>
        <v>818</v>
      </c>
      <c r="K283">
        <f t="shared" si="494"/>
        <v>1.7315863483377075E-2</v>
      </c>
      <c r="L283">
        <f t="shared" si="495"/>
        <v>0.83688263692527931</v>
      </c>
      <c r="M283">
        <f t="shared" si="496"/>
        <v>0.14580149959134359</v>
      </c>
      <c r="N283">
        <f t="shared" si="497"/>
        <v>1.2021097838943687E-2</v>
      </c>
      <c r="O283">
        <f t="shared" si="488"/>
        <v>8.5019055995309289E-3</v>
      </c>
      <c r="P283">
        <f t="shared" si="498"/>
        <v>9.2262897697977016E-3</v>
      </c>
      <c r="Q283">
        <f t="shared" si="499"/>
        <v>2.8480902475540547E-2</v>
      </c>
      <c r="R283">
        <f t="shared" si="500"/>
        <v>49568.948163059889</v>
      </c>
      <c r="S283">
        <f t="shared" si="501"/>
        <v>858.32913940613992</v>
      </c>
      <c r="T283">
        <f t="shared" si="502"/>
        <v>41483.392048314039</v>
      </c>
      <c r="U283">
        <f t="shared" si="503"/>
        <v>7227.2269753397077</v>
      </c>
      <c r="V283" s="4">
        <v>1086093</v>
      </c>
      <c r="W283">
        <f t="shared" si="504"/>
        <v>13424</v>
      </c>
      <c r="X283">
        <f t="shared" si="505"/>
        <v>3854</v>
      </c>
      <c r="Y283" s="20">
        <f t="shared" si="506"/>
        <v>273299.69803724205</v>
      </c>
      <c r="Z283" s="4">
        <v>885556</v>
      </c>
      <c r="AA283">
        <f t="shared" si="507"/>
        <v>11056</v>
      </c>
      <c r="AB283" s="17">
        <f t="shared" si="508"/>
        <v>0.81535927402165376</v>
      </c>
      <c r="AC283" s="16">
        <f t="shared" si="509"/>
        <v>3098</v>
      </c>
      <c r="AD283">
        <f t="shared" si="510"/>
        <v>200537</v>
      </c>
      <c r="AE283">
        <f t="shared" si="511"/>
        <v>2368</v>
      </c>
      <c r="AF283" s="17">
        <f t="shared" si="512"/>
        <v>0.18464072597834624</v>
      </c>
      <c r="AG283" s="16">
        <f t="shared" si="513"/>
        <v>756</v>
      </c>
      <c r="AH283" s="20">
        <f t="shared" si="514"/>
        <v>0.17640047675804529</v>
      </c>
      <c r="AI283" s="20">
        <f t="shared" si="515"/>
        <v>50462.254655259181</v>
      </c>
      <c r="AJ283" s="4">
        <v>26489</v>
      </c>
      <c r="AK283">
        <f t="shared" si="516"/>
        <v>759</v>
      </c>
      <c r="AL283">
        <f t="shared" si="517"/>
        <v>2.9498639720171083E-2</v>
      </c>
      <c r="AM283" s="20">
        <f t="shared" si="518"/>
        <v>6665.5762455963759</v>
      </c>
      <c r="AN283" s="20">
        <f t="shared" si="519"/>
        <v>0.1344708026417987</v>
      </c>
      <c r="AO283" s="4">
        <v>716</v>
      </c>
      <c r="AP283">
        <f t="shared" si="491"/>
        <v>-22</v>
      </c>
      <c r="AQ283">
        <f t="shared" si="520"/>
        <v>-2.9810298102981081E-2</v>
      </c>
      <c r="AR283" s="20">
        <f t="shared" si="521"/>
        <v>180.17111222949168</v>
      </c>
      <c r="AS283" s="4">
        <v>1319</v>
      </c>
      <c r="AT283">
        <f t="shared" si="522"/>
        <v>69</v>
      </c>
      <c r="AU283">
        <f t="shared" si="523"/>
        <v>5.5199999999999916E-2</v>
      </c>
      <c r="AV283" s="20">
        <f t="shared" si="524"/>
        <v>331.90739808756916</v>
      </c>
      <c r="AW283" s="30">
        <f t="shared" si="525"/>
        <v>6.6958733317427042E-3</v>
      </c>
      <c r="AX283" s="4">
        <v>197</v>
      </c>
      <c r="AY283">
        <f t="shared" si="526"/>
        <v>12</v>
      </c>
      <c r="AZ283">
        <f t="shared" si="527"/>
        <v>6.4864864864864868E-2</v>
      </c>
      <c r="BA283" s="20">
        <f t="shared" si="528"/>
        <v>49.572219426270756</v>
      </c>
      <c r="BB283" s="30">
        <f t="shared" si="529"/>
        <v>1.0000659942026632E-3</v>
      </c>
      <c r="BC283" s="16">
        <f>+Pagina_Inicial[[#This Row],[Aislamiento Domiciliario]]+Pagina_Inicial[[#This Row],[Aislamiento en Hoteles]]+Pagina_Inicial[[#This Row],[Hospitalizados en Sala]]+Pagina_Inicial[[#This Row],[Hospitalizados en UCI]]</f>
        <v>28721</v>
      </c>
      <c r="BD283" s="16">
        <f t="shared" si="530"/>
        <v>818</v>
      </c>
      <c r="BE283" s="30">
        <f t="shared" si="531"/>
        <v>2.9315844174461425E-2</v>
      </c>
      <c r="BF283" s="20">
        <f t="shared" si="532"/>
        <v>7227.2269753397077</v>
      </c>
      <c r="BG283" s="20">
        <f t="shared" si="533"/>
        <v>0.14580149959134359</v>
      </c>
      <c r="BH283" s="26">
        <v>34154</v>
      </c>
      <c r="BI283">
        <f t="shared" si="534"/>
        <v>375</v>
      </c>
      <c r="BJ283" s="4">
        <v>78982</v>
      </c>
      <c r="BK283">
        <f t="shared" si="535"/>
        <v>992</v>
      </c>
      <c r="BL283" s="4">
        <v>57438</v>
      </c>
      <c r="BM283">
        <f t="shared" si="536"/>
        <v>672</v>
      </c>
      <c r="BN283" s="4">
        <v>21993</v>
      </c>
      <c r="BO283">
        <f t="shared" si="537"/>
        <v>286</v>
      </c>
      <c r="BP283" s="4">
        <v>4420</v>
      </c>
      <c r="BQ283">
        <f t="shared" si="538"/>
        <v>43</v>
      </c>
      <c r="BR283" s="8">
        <v>24</v>
      </c>
      <c r="BS283" s="15">
        <f t="shared" si="539"/>
        <v>0</v>
      </c>
      <c r="BT283" s="8">
        <v>163</v>
      </c>
      <c r="BU283" s="15">
        <f t="shared" si="540"/>
        <v>2</v>
      </c>
      <c r="BV283" s="8">
        <v>680</v>
      </c>
      <c r="BW283" s="15">
        <f t="shared" si="541"/>
        <v>7</v>
      </c>
      <c r="BX283" s="8">
        <v>1669</v>
      </c>
      <c r="BY283" s="15">
        <f t="shared" si="542"/>
        <v>16</v>
      </c>
      <c r="BZ283" s="13">
        <v>875</v>
      </c>
      <c r="CA283" s="16">
        <f t="shared" si="543"/>
        <v>4</v>
      </c>
    </row>
    <row r="284" spans="1:79">
      <c r="A284" s="1">
        <v>44181</v>
      </c>
      <c r="B284">
        <v>44181</v>
      </c>
      <c r="C284" s="4">
        <v>199947</v>
      </c>
      <c r="D284">
        <f t="shared" si="492"/>
        <v>2960</v>
      </c>
      <c r="E284" s="4">
        <v>3439</v>
      </c>
      <c r="F284">
        <f t="shared" si="487"/>
        <v>28</v>
      </c>
      <c r="G284" s="4">
        <v>166600</v>
      </c>
      <c r="H284">
        <f t="shared" si="493"/>
        <v>1745</v>
      </c>
      <c r="I284">
        <f t="shared" si="490"/>
        <v>29908</v>
      </c>
      <c r="J284">
        <f t="shared" si="489"/>
        <v>1187</v>
      </c>
      <c r="K284">
        <f t="shared" si="494"/>
        <v>1.7199557882838952E-2</v>
      </c>
      <c r="L284">
        <f t="shared" si="495"/>
        <v>0.83322080351293093</v>
      </c>
      <c r="M284">
        <f t="shared" si="496"/>
        <v>0.14957963860423013</v>
      </c>
      <c r="N284">
        <f t="shared" si="497"/>
        <v>1.4803923039605496E-2</v>
      </c>
      <c r="O284">
        <f t="shared" si="488"/>
        <v>8.1419017156150048E-3</v>
      </c>
      <c r="P284">
        <f t="shared" si="498"/>
        <v>1.0474189675870348E-2</v>
      </c>
      <c r="Q284">
        <f t="shared" si="499"/>
        <v>3.9688377691587534E-2</v>
      </c>
      <c r="R284">
        <f t="shared" si="500"/>
        <v>50313.789632611974</v>
      </c>
      <c r="S284">
        <f t="shared" si="501"/>
        <v>865.37493709109208</v>
      </c>
      <c r="T284">
        <f t="shared" si="502"/>
        <v>41922.496225465526</v>
      </c>
      <c r="U284">
        <f t="shared" si="503"/>
        <v>7525.9184700553596</v>
      </c>
      <c r="V284" s="4">
        <v>1100074</v>
      </c>
      <c r="W284">
        <f t="shared" si="504"/>
        <v>13981</v>
      </c>
      <c r="X284">
        <f t="shared" si="505"/>
        <v>557</v>
      </c>
      <c r="Y284" s="20">
        <f t="shared" si="506"/>
        <v>276817.81580271764</v>
      </c>
      <c r="Z284" s="4">
        <v>896577</v>
      </c>
      <c r="AA284">
        <f t="shared" si="507"/>
        <v>11021</v>
      </c>
      <c r="AB284" s="17">
        <f t="shared" si="508"/>
        <v>0.81501517170663063</v>
      </c>
      <c r="AC284" s="16">
        <f t="shared" si="509"/>
        <v>-35</v>
      </c>
      <c r="AD284">
        <f t="shared" si="510"/>
        <v>203497</v>
      </c>
      <c r="AE284">
        <f t="shared" si="511"/>
        <v>2960</v>
      </c>
      <c r="AF284" s="17">
        <f t="shared" si="512"/>
        <v>0.18498482829336935</v>
      </c>
      <c r="AG284" s="16">
        <f t="shared" si="513"/>
        <v>592</v>
      </c>
      <c r="AH284" s="20">
        <f t="shared" si="514"/>
        <v>0.21171590015020386</v>
      </c>
      <c r="AI284" s="20">
        <f t="shared" si="515"/>
        <v>51207.096124811273</v>
      </c>
      <c r="AJ284" s="4">
        <v>27657</v>
      </c>
      <c r="AK284">
        <f t="shared" si="516"/>
        <v>1168</v>
      </c>
      <c r="AL284">
        <f t="shared" si="517"/>
        <v>4.4093774774434769E-2</v>
      </c>
      <c r="AM284" s="20">
        <f t="shared" si="518"/>
        <v>6959.4866633115244</v>
      </c>
      <c r="AN284" s="20">
        <f t="shared" si="519"/>
        <v>0.13832165523863824</v>
      </c>
      <c r="AO284" s="4">
        <v>698</v>
      </c>
      <c r="AP284">
        <f t="shared" si="491"/>
        <v>-18</v>
      </c>
      <c r="AQ284">
        <f t="shared" si="520"/>
        <v>-2.5139664804469275E-2</v>
      </c>
      <c r="AR284" s="20">
        <f t="shared" si="521"/>
        <v>175.64167086059385</v>
      </c>
      <c r="AS284" s="4">
        <v>1370</v>
      </c>
      <c r="AT284">
        <f t="shared" si="522"/>
        <v>51</v>
      </c>
      <c r="AU284">
        <f t="shared" si="523"/>
        <v>3.8665655799848375E-2</v>
      </c>
      <c r="AV284" s="20">
        <f t="shared" si="524"/>
        <v>344.74081529944641</v>
      </c>
      <c r="AW284" s="30">
        <f t="shared" si="525"/>
        <v>6.8518157311687599E-3</v>
      </c>
      <c r="AX284" s="4">
        <v>183</v>
      </c>
      <c r="AY284">
        <f t="shared" si="526"/>
        <v>-14</v>
      </c>
      <c r="AZ284">
        <f t="shared" si="527"/>
        <v>-7.1065989847715727E-2</v>
      </c>
      <c r="BA284" s="20">
        <f t="shared" si="528"/>
        <v>46.04932058379466</v>
      </c>
      <c r="BB284" s="30">
        <f t="shared" si="529"/>
        <v>9.1524253927290728E-4</v>
      </c>
      <c r="BC284" s="16">
        <f>+Pagina_Inicial[[#This Row],[Aislamiento Domiciliario]]+Pagina_Inicial[[#This Row],[Aislamiento en Hoteles]]+Pagina_Inicial[[#This Row],[Hospitalizados en Sala]]+Pagina_Inicial[[#This Row],[Hospitalizados en UCI]]</f>
        <v>29908</v>
      </c>
      <c r="BD284" s="16">
        <f t="shared" si="530"/>
        <v>1187</v>
      </c>
      <c r="BE284" s="30">
        <f t="shared" si="531"/>
        <v>4.1328644545802762E-2</v>
      </c>
      <c r="BF284" s="20">
        <f t="shared" si="532"/>
        <v>7525.9184700553596</v>
      </c>
      <c r="BG284" s="20">
        <f t="shared" si="533"/>
        <v>0.14957963860423013</v>
      </c>
      <c r="BH284" s="26">
        <v>34591</v>
      </c>
      <c r="BI284">
        <f t="shared" si="534"/>
        <v>437</v>
      </c>
      <c r="BJ284" s="4">
        <v>80194</v>
      </c>
      <c r="BK284">
        <f t="shared" si="535"/>
        <v>1212</v>
      </c>
      <c r="BL284" s="4">
        <v>58348</v>
      </c>
      <c r="BM284">
        <f t="shared" si="536"/>
        <v>910</v>
      </c>
      <c r="BN284" s="4">
        <v>22341</v>
      </c>
      <c r="BO284">
        <f t="shared" si="537"/>
        <v>348</v>
      </c>
      <c r="BP284" s="4">
        <v>4473</v>
      </c>
      <c r="BQ284">
        <f t="shared" si="538"/>
        <v>53</v>
      </c>
      <c r="BR284" s="8">
        <v>24</v>
      </c>
      <c r="BS284" s="15">
        <f t="shared" si="539"/>
        <v>0</v>
      </c>
      <c r="BT284" s="8">
        <v>167</v>
      </c>
      <c r="BU284" s="15">
        <f t="shared" si="540"/>
        <v>4</v>
      </c>
      <c r="BV284" s="8">
        <v>685</v>
      </c>
      <c r="BW284" s="15">
        <f t="shared" si="541"/>
        <v>5</v>
      </c>
      <c r="BX284" s="8">
        <v>1684</v>
      </c>
      <c r="BY284" s="15">
        <f t="shared" si="542"/>
        <v>15</v>
      </c>
      <c r="BZ284" s="13">
        <v>879</v>
      </c>
      <c r="CA284" s="16">
        <f t="shared" si="543"/>
        <v>4</v>
      </c>
    </row>
    <row r="285" spans="1:79">
      <c r="A285" s="1">
        <v>44182</v>
      </c>
      <c r="B285">
        <v>44182</v>
      </c>
      <c r="C285" s="4">
        <v>203296</v>
      </c>
      <c r="D285">
        <f t="shared" si="492"/>
        <v>3349</v>
      </c>
      <c r="E285" s="4">
        <v>3481</v>
      </c>
      <c r="F285">
        <f t="shared" si="487"/>
        <v>42</v>
      </c>
      <c r="G285" s="4">
        <v>168238</v>
      </c>
      <c r="H285">
        <f t="shared" si="493"/>
        <v>1638</v>
      </c>
      <c r="I285">
        <f t="shared" si="490"/>
        <v>31577</v>
      </c>
      <c r="J285">
        <f t="shared" si="489"/>
        <v>1669</v>
      </c>
      <c r="K285">
        <f t="shared" si="494"/>
        <v>1.7122815992444515E-2</v>
      </c>
      <c r="L285">
        <f t="shared" si="495"/>
        <v>0.82755194396348186</v>
      </c>
      <c r="M285">
        <f t="shared" si="496"/>
        <v>0.15532524004407366</v>
      </c>
      <c r="N285">
        <f t="shared" si="497"/>
        <v>1.6473516448921768E-2</v>
      </c>
      <c r="O285">
        <f t="shared" si="488"/>
        <v>1.2065498419994254E-2</v>
      </c>
      <c r="P285">
        <f t="shared" si="498"/>
        <v>9.7362070400266298E-3</v>
      </c>
      <c r="Q285">
        <f t="shared" si="499"/>
        <v>5.2854926053773316E-2</v>
      </c>
      <c r="R285">
        <f t="shared" si="500"/>
        <v>51156.517362858576</v>
      </c>
      <c r="S285">
        <f t="shared" si="501"/>
        <v>875.94363361852038</v>
      </c>
      <c r="T285">
        <f t="shared" si="502"/>
        <v>42334.675390035227</v>
      </c>
      <c r="U285">
        <f t="shared" si="503"/>
        <v>7945.8983392048312</v>
      </c>
      <c r="V285" s="4">
        <v>1116236</v>
      </c>
      <c r="W285">
        <f t="shared" si="504"/>
        <v>16162</v>
      </c>
      <c r="X285">
        <f t="shared" si="505"/>
        <v>2181</v>
      </c>
      <c r="Y285" s="20">
        <f t="shared" si="506"/>
        <v>280884.75088072469</v>
      </c>
      <c r="Z285" s="4">
        <v>909391</v>
      </c>
      <c r="AA285">
        <f t="shared" si="507"/>
        <v>12814</v>
      </c>
      <c r="AB285" s="17">
        <f t="shared" si="508"/>
        <v>0.8146942044513884</v>
      </c>
      <c r="AC285" s="16">
        <f t="shared" si="509"/>
        <v>1793</v>
      </c>
      <c r="AD285">
        <f t="shared" si="510"/>
        <v>206845</v>
      </c>
      <c r="AE285">
        <f t="shared" si="511"/>
        <v>3348</v>
      </c>
      <c r="AF285" s="17">
        <f t="shared" si="512"/>
        <v>0.1853057955486116</v>
      </c>
      <c r="AG285" s="16">
        <f t="shared" si="513"/>
        <v>388</v>
      </c>
      <c r="AH285" s="20">
        <f t="shared" si="514"/>
        <v>0.20715258012622201</v>
      </c>
      <c r="AI285" s="20">
        <f t="shared" si="515"/>
        <v>52049.572219426271</v>
      </c>
      <c r="AJ285" s="4">
        <v>29269</v>
      </c>
      <c r="AK285">
        <f t="shared" si="516"/>
        <v>1612</v>
      </c>
      <c r="AL285">
        <f t="shared" si="517"/>
        <v>5.8285425028021809E-2</v>
      </c>
      <c r="AM285" s="20">
        <f t="shared" si="518"/>
        <v>7365.1233014594864</v>
      </c>
      <c r="AN285" s="20">
        <f t="shared" si="519"/>
        <v>0.14397233590429717</v>
      </c>
      <c r="AO285" s="4">
        <v>744</v>
      </c>
      <c r="AP285">
        <f t="shared" si="491"/>
        <v>46</v>
      </c>
      <c r="AQ285">
        <f t="shared" si="520"/>
        <v>6.5902578796561695E-2</v>
      </c>
      <c r="AR285" s="20">
        <f t="shared" si="521"/>
        <v>187.21690991444387</v>
      </c>
      <c r="AS285" s="4">
        <v>1390</v>
      </c>
      <c r="AT285">
        <f t="shared" si="522"/>
        <v>20</v>
      </c>
      <c r="AU285">
        <f t="shared" si="523"/>
        <v>1.4598540145985384E-2</v>
      </c>
      <c r="AV285" s="20">
        <f t="shared" si="524"/>
        <v>349.77352793155507</v>
      </c>
      <c r="AW285" s="30">
        <f t="shared" si="525"/>
        <v>6.8373209507319377E-3</v>
      </c>
      <c r="AX285" s="4">
        <v>173</v>
      </c>
      <c r="AY285">
        <f t="shared" si="526"/>
        <v>-10</v>
      </c>
      <c r="AZ285">
        <f t="shared" si="527"/>
        <v>-5.4644808743169349E-2</v>
      </c>
      <c r="BA285" s="20">
        <f t="shared" si="528"/>
        <v>43.532964267740311</v>
      </c>
      <c r="BB285" s="30">
        <f t="shared" si="529"/>
        <v>8.509759168896584E-4</v>
      </c>
      <c r="BC285" s="16">
        <f>+Pagina_Inicial[[#This Row],[Aislamiento Domiciliario]]+Pagina_Inicial[[#This Row],[Aislamiento en Hoteles]]+Pagina_Inicial[[#This Row],[Hospitalizados en Sala]]+Pagina_Inicial[[#This Row],[Hospitalizados en UCI]]</f>
        <v>31576</v>
      </c>
      <c r="BD285" s="16">
        <f t="shared" si="530"/>
        <v>1668</v>
      </c>
      <c r="BE285" s="30">
        <f t="shared" si="531"/>
        <v>5.5771031162230811E-2</v>
      </c>
      <c r="BF285" s="20">
        <f t="shared" si="532"/>
        <v>7945.6467035732258</v>
      </c>
      <c r="BG285" s="20">
        <f t="shared" si="533"/>
        <v>0.1553203211081379</v>
      </c>
      <c r="BH285" s="26">
        <v>35108</v>
      </c>
      <c r="BI285">
        <f t="shared" si="534"/>
        <v>517</v>
      </c>
      <c r="BJ285" s="4">
        <v>81547</v>
      </c>
      <c r="BK285">
        <f t="shared" si="535"/>
        <v>1353</v>
      </c>
      <c r="BL285" s="4">
        <v>59377</v>
      </c>
      <c r="BM285">
        <f t="shared" si="536"/>
        <v>1029</v>
      </c>
      <c r="BN285" s="4">
        <v>22729</v>
      </c>
      <c r="BO285">
        <f t="shared" si="537"/>
        <v>388</v>
      </c>
      <c r="BP285" s="4">
        <v>4534</v>
      </c>
      <c r="BQ285">
        <f t="shared" si="538"/>
        <v>61</v>
      </c>
      <c r="BR285" s="8">
        <v>24</v>
      </c>
      <c r="BS285" s="15">
        <f t="shared" si="539"/>
        <v>0</v>
      </c>
      <c r="BT285" s="8">
        <v>169</v>
      </c>
      <c r="BU285" s="15">
        <f t="shared" si="540"/>
        <v>2</v>
      </c>
      <c r="BV285" s="8">
        <v>689</v>
      </c>
      <c r="BW285" s="15">
        <f t="shared" si="541"/>
        <v>4</v>
      </c>
      <c r="BX285" s="8">
        <v>1708</v>
      </c>
      <c r="BY285" s="15">
        <f t="shared" si="542"/>
        <v>24</v>
      </c>
      <c r="BZ285" s="13">
        <v>891</v>
      </c>
      <c r="CA285" s="16">
        <f t="shared" si="543"/>
        <v>12</v>
      </c>
    </row>
    <row r="286" spans="1:79">
      <c r="A286" s="1">
        <v>44183</v>
      </c>
      <c r="B286">
        <v>44183</v>
      </c>
      <c r="C286" s="4">
        <v>206310</v>
      </c>
      <c r="D286">
        <f t="shared" si="492"/>
        <v>3014</v>
      </c>
      <c r="E286" s="4">
        <v>3504</v>
      </c>
      <c r="F286">
        <f t="shared" si="487"/>
        <v>23</v>
      </c>
      <c r="G286" s="4">
        <v>170170</v>
      </c>
      <c r="H286">
        <f t="shared" si="493"/>
        <v>1932</v>
      </c>
      <c r="I286">
        <f t="shared" si="490"/>
        <v>32636</v>
      </c>
      <c r="J286">
        <f t="shared" si="489"/>
        <v>1059</v>
      </c>
      <c r="K286">
        <f t="shared" si="494"/>
        <v>1.6984150065435511E-2</v>
      </c>
      <c r="L286">
        <f t="shared" si="495"/>
        <v>0.82482671707624444</v>
      </c>
      <c r="M286">
        <f t="shared" si="496"/>
        <v>0.15818913285832001</v>
      </c>
      <c r="N286">
        <f t="shared" si="497"/>
        <v>1.4609083418157143E-2</v>
      </c>
      <c r="O286">
        <f t="shared" si="488"/>
        <v>6.563926940639269E-3</v>
      </c>
      <c r="P286">
        <f t="shared" si="498"/>
        <v>1.1353352529823118E-2</v>
      </c>
      <c r="Q286">
        <f t="shared" si="499"/>
        <v>3.2448829513420763E-2</v>
      </c>
      <c r="R286">
        <f t="shared" si="500"/>
        <v>51914.947156517359</v>
      </c>
      <c r="S286">
        <f t="shared" si="501"/>
        <v>881.73125314544541</v>
      </c>
      <c r="T286">
        <f t="shared" si="502"/>
        <v>42820.835430296931</v>
      </c>
      <c r="U286">
        <f t="shared" si="503"/>
        <v>8212.3804730749871</v>
      </c>
      <c r="V286" s="4">
        <v>1132499</v>
      </c>
      <c r="W286">
        <f t="shared" si="504"/>
        <v>16263</v>
      </c>
      <c r="X286">
        <f t="shared" si="505"/>
        <v>101</v>
      </c>
      <c r="Y286" s="20">
        <f t="shared" si="506"/>
        <v>284977.10115752387</v>
      </c>
      <c r="Z286" s="4">
        <v>922639</v>
      </c>
      <c r="AA286">
        <f t="shared" si="507"/>
        <v>13248</v>
      </c>
      <c r="AB286" s="17">
        <f t="shared" si="508"/>
        <v>0.81469299310639565</v>
      </c>
      <c r="AC286" s="16">
        <f t="shared" si="509"/>
        <v>434</v>
      </c>
      <c r="AD286">
        <f t="shared" si="510"/>
        <v>209860</v>
      </c>
      <c r="AE286">
        <f t="shared" si="511"/>
        <v>3015</v>
      </c>
      <c r="AF286" s="17">
        <f t="shared" si="512"/>
        <v>0.18530700689360433</v>
      </c>
      <c r="AG286" s="16">
        <f t="shared" si="513"/>
        <v>-333</v>
      </c>
      <c r="AH286" s="20">
        <f t="shared" si="514"/>
        <v>0.1853901494189264</v>
      </c>
      <c r="AI286" s="20">
        <f t="shared" si="515"/>
        <v>52808.253648716658</v>
      </c>
      <c r="AJ286" s="4">
        <v>30269</v>
      </c>
      <c r="AK286">
        <f t="shared" si="516"/>
        <v>1000</v>
      </c>
      <c r="AL286">
        <f t="shared" si="517"/>
        <v>3.4165840992176122E-2</v>
      </c>
      <c r="AM286" s="20">
        <f t="shared" si="518"/>
        <v>7616.7589330649216</v>
      </c>
      <c r="AN286" s="20">
        <f t="shared" si="519"/>
        <v>0.14671610682952838</v>
      </c>
      <c r="AO286" s="4">
        <v>695</v>
      </c>
      <c r="AP286">
        <f t="shared" si="491"/>
        <v>-49</v>
      </c>
      <c r="AQ286">
        <f t="shared" si="520"/>
        <v>-6.5860215053763493E-2</v>
      </c>
      <c r="AR286" s="20">
        <f t="shared" si="521"/>
        <v>174.88676396577753</v>
      </c>
      <c r="AS286" s="4">
        <v>1490</v>
      </c>
      <c r="AT286">
        <f t="shared" si="522"/>
        <v>100</v>
      </c>
      <c r="AU286">
        <f t="shared" si="523"/>
        <v>7.1942446043165464E-2</v>
      </c>
      <c r="AV286" s="20">
        <f t="shared" si="524"/>
        <v>374.93709109209863</v>
      </c>
      <c r="AW286" s="30">
        <f t="shared" si="525"/>
        <v>7.2221414376423829E-3</v>
      </c>
      <c r="AX286" s="4">
        <v>182</v>
      </c>
      <c r="AY286">
        <f t="shared" si="526"/>
        <v>9</v>
      </c>
      <c r="AZ286">
        <f t="shared" si="527"/>
        <v>5.2023121387283267E-2</v>
      </c>
      <c r="BA286" s="20">
        <f t="shared" si="528"/>
        <v>45.797684952189229</v>
      </c>
      <c r="BB286" s="30">
        <f t="shared" si="529"/>
        <v>8.8216761184625075E-4</v>
      </c>
      <c r="BC286" s="16">
        <f>+Pagina_Inicial[[#This Row],[Aislamiento Domiciliario]]+Pagina_Inicial[[#This Row],[Aislamiento en Hoteles]]+Pagina_Inicial[[#This Row],[Hospitalizados en Sala]]+Pagina_Inicial[[#This Row],[Hospitalizados en UCI]]</f>
        <v>32636</v>
      </c>
      <c r="BD286" s="16">
        <f t="shared" si="530"/>
        <v>1060</v>
      </c>
      <c r="BE286" s="30">
        <f t="shared" si="531"/>
        <v>3.3569799847985804E-2</v>
      </c>
      <c r="BF286" s="20">
        <f t="shared" si="532"/>
        <v>8212.3804730749871</v>
      </c>
      <c r="BG286" s="20">
        <f t="shared" si="533"/>
        <v>0.15818913285832001</v>
      </c>
      <c r="BH286" s="26">
        <v>35611</v>
      </c>
      <c r="BI286">
        <f t="shared" si="534"/>
        <v>503</v>
      </c>
      <c r="BJ286" s="4">
        <v>82750</v>
      </c>
      <c r="BK286">
        <f t="shared" si="535"/>
        <v>1203</v>
      </c>
      <c r="BL286" s="4">
        <v>60278</v>
      </c>
      <c r="BM286">
        <f t="shared" si="536"/>
        <v>901</v>
      </c>
      <c r="BN286" s="4">
        <v>23079</v>
      </c>
      <c r="BO286">
        <f t="shared" si="537"/>
        <v>350</v>
      </c>
      <c r="BP286" s="4">
        <v>4592</v>
      </c>
      <c r="BQ286">
        <f t="shared" si="538"/>
        <v>58</v>
      </c>
      <c r="BR286" s="8">
        <v>25</v>
      </c>
      <c r="BS286" s="15">
        <f t="shared" si="539"/>
        <v>1</v>
      </c>
      <c r="BT286" s="8">
        <v>171</v>
      </c>
      <c r="BU286" s="15">
        <f t="shared" si="540"/>
        <v>2</v>
      </c>
      <c r="BV286" s="8">
        <v>694</v>
      </c>
      <c r="BW286" s="15">
        <f t="shared" si="541"/>
        <v>5</v>
      </c>
      <c r="BX286" s="8">
        <v>1719</v>
      </c>
      <c r="BY286" s="15">
        <f t="shared" si="542"/>
        <v>11</v>
      </c>
      <c r="BZ286" s="13">
        <v>895</v>
      </c>
      <c r="CA286" s="16">
        <f t="shared" si="543"/>
        <v>4</v>
      </c>
    </row>
    <row r="287" spans="1:79">
      <c r="A287" s="1">
        <v>44184</v>
      </c>
      <c r="B287">
        <v>44184</v>
      </c>
      <c r="C287" s="4">
        <v>209584</v>
      </c>
      <c r="D287">
        <f t="shared" si="492"/>
        <v>3274</v>
      </c>
      <c r="E287" s="4">
        <v>3527</v>
      </c>
      <c r="F287">
        <f t="shared" si="487"/>
        <v>23</v>
      </c>
      <c r="G287" s="4">
        <v>171745</v>
      </c>
      <c r="H287">
        <f t="shared" si="493"/>
        <v>1575</v>
      </c>
      <c r="I287">
        <f t="shared" si="490"/>
        <v>34312</v>
      </c>
      <c r="J287">
        <f t="shared" si="489"/>
        <v>1676</v>
      </c>
      <c r="K287">
        <f t="shared" si="494"/>
        <v>1.6828574700358805E-2</v>
      </c>
      <c r="L287">
        <f t="shared" si="495"/>
        <v>0.81945663791129097</v>
      </c>
      <c r="M287">
        <f t="shared" si="496"/>
        <v>0.16371478738835027</v>
      </c>
      <c r="N287">
        <f t="shared" si="497"/>
        <v>1.562142148255592E-2</v>
      </c>
      <c r="O287">
        <f t="shared" si="488"/>
        <v>6.5211227672242701E-3</v>
      </c>
      <c r="P287">
        <f t="shared" si="498"/>
        <v>9.1705726513144487E-3</v>
      </c>
      <c r="Q287">
        <f t="shared" si="499"/>
        <v>4.8845884821636744E-2</v>
      </c>
      <c r="R287">
        <f t="shared" si="500"/>
        <v>52738.802214393552</v>
      </c>
      <c r="S287">
        <f t="shared" si="501"/>
        <v>887.51887267237032</v>
      </c>
      <c r="T287">
        <f t="shared" si="502"/>
        <v>43217.161550075485</v>
      </c>
      <c r="U287">
        <f t="shared" si="503"/>
        <v>8634.1217916456972</v>
      </c>
      <c r="V287" s="4">
        <v>1149983</v>
      </c>
      <c r="W287">
        <f t="shared" si="504"/>
        <v>17484</v>
      </c>
      <c r="X287">
        <f t="shared" si="505"/>
        <v>1221</v>
      </c>
      <c r="Y287" s="20">
        <f t="shared" si="506"/>
        <v>289376.69854051335</v>
      </c>
      <c r="Z287" s="4">
        <v>936849</v>
      </c>
      <c r="AA287">
        <f t="shared" si="507"/>
        <v>14210</v>
      </c>
      <c r="AB287" s="17">
        <f t="shared" si="508"/>
        <v>0.81466334719730638</v>
      </c>
      <c r="AC287" s="16">
        <f t="shared" si="509"/>
        <v>962</v>
      </c>
      <c r="AD287">
        <f t="shared" si="510"/>
        <v>213134</v>
      </c>
      <c r="AE287">
        <f t="shared" si="511"/>
        <v>3274</v>
      </c>
      <c r="AF287" s="17">
        <f t="shared" si="512"/>
        <v>0.1853366528026936</v>
      </c>
      <c r="AG287" s="16">
        <f t="shared" si="513"/>
        <v>259</v>
      </c>
      <c r="AH287" s="20">
        <f t="shared" si="514"/>
        <v>0.18725692061313201</v>
      </c>
      <c r="AI287" s="20">
        <f t="shared" si="515"/>
        <v>53632.108706592851</v>
      </c>
      <c r="AJ287" s="4">
        <v>31915</v>
      </c>
      <c r="AK287">
        <f t="shared" si="516"/>
        <v>1646</v>
      </c>
      <c r="AL287">
        <f t="shared" si="517"/>
        <v>5.4379067693019367E-2</v>
      </c>
      <c r="AM287" s="20">
        <f t="shared" si="518"/>
        <v>8030.9511826874677</v>
      </c>
      <c r="AN287" s="20">
        <f t="shared" si="519"/>
        <v>0.15227784563707153</v>
      </c>
      <c r="AO287" s="4">
        <v>682</v>
      </c>
      <c r="AP287">
        <f t="shared" si="491"/>
        <v>-13</v>
      </c>
      <c r="AQ287">
        <f t="shared" si="520"/>
        <v>-1.8705035971222972E-2</v>
      </c>
      <c r="AR287" s="20">
        <f t="shared" si="521"/>
        <v>171.61550075490689</v>
      </c>
      <c r="AS287" s="4">
        <v>1533</v>
      </c>
      <c r="AT287">
        <f t="shared" si="522"/>
        <v>43</v>
      </c>
      <c r="AU287">
        <f t="shared" si="523"/>
        <v>2.88590604026846E-2</v>
      </c>
      <c r="AV287" s="20">
        <f t="shared" si="524"/>
        <v>385.75742325113237</v>
      </c>
      <c r="AW287" s="30">
        <f t="shared" si="525"/>
        <v>7.3144896556989079E-3</v>
      </c>
      <c r="AX287" s="4">
        <v>182</v>
      </c>
      <c r="AY287">
        <f t="shared" si="526"/>
        <v>0</v>
      </c>
      <c r="AZ287">
        <f t="shared" si="527"/>
        <v>0</v>
      </c>
      <c r="BA287" s="20">
        <f t="shared" si="528"/>
        <v>45.797684952189229</v>
      </c>
      <c r="BB287" s="30">
        <f t="shared" si="529"/>
        <v>8.6838689976334073E-4</v>
      </c>
      <c r="BC287" s="16">
        <f>+Pagina_Inicial[[#This Row],[Aislamiento Domiciliario]]+Pagina_Inicial[[#This Row],[Aislamiento en Hoteles]]+Pagina_Inicial[[#This Row],[Hospitalizados en Sala]]+Pagina_Inicial[[#This Row],[Hospitalizados en UCI]]</f>
        <v>34312</v>
      </c>
      <c r="BD287" s="16">
        <f t="shared" si="530"/>
        <v>1676</v>
      </c>
      <c r="BE287" s="30">
        <f t="shared" si="531"/>
        <v>5.1354332638803735E-2</v>
      </c>
      <c r="BF287" s="20">
        <f t="shared" si="532"/>
        <v>8634.1217916456972</v>
      </c>
      <c r="BG287" s="20">
        <f t="shared" si="533"/>
        <v>0.16371478738835027</v>
      </c>
      <c r="BH287" s="26">
        <v>36130</v>
      </c>
      <c r="BI287">
        <f t="shared" si="534"/>
        <v>519</v>
      </c>
      <c r="BJ287" s="4">
        <v>84101</v>
      </c>
      <c r="BK287">
        <f t="shared" si="535"/>
        <v>1351</v>
      </c>
      <c r="BL287" s="4">
        <v>61261</v>
      </c>
      <c r="BM287">
        <f t="shared" si="536"/>
        <v>983</v>
      </c>
      <c r="BN287" s="4">
        <v>23436</v>
      </c>
      <c r="BO287">
        <f t="shared" si="537"/>
        <v>357</v>
      </c>
      <c r="BP287" s="4">
        <v>4656</v>
      </c>
      <c r="BQ287">
        <f t="shared" si="538"/>
        <v>64</v>
      </c>
      <c r="BR287" s="8">
        <v>25</v>
      </c>
      <c r="BS287" s="15">
        <f t="shared" si="539"/>
        <v>0</v>
      </c>
      <c r="BT287" s="8">
        <v>171</v>
      </c>
      <c r="BU287" s="15">
        <f t="shared" si="540"/>
        <v>0</v>
      </c>
      <c r="BV287" s="8">
        <v>698</v>
      </c>
      <c r="BW287" s="15">
        <f t="shared" si="541"/>
        <v>4</v>
      </c>
      <c r="BX287" s="8">
        <v>1729</v>
      </c>
      <c r="BY287" s="15">
        <f t="shared" si="542"/>
        <v>10</v>
      </c>
      <c r="BZ287" s="13">
        <v>904</v>
      </c>
      <c r="CA287" s="16">
        <f t="shared" si="543"/>
        <v>9</v>
      </c>
    </row>
    <row r="288" spans="1:79">
      <c r="A288" s="1">
        <v>44185</v>
      </c>
      <c r="B288">
        <v>44185</v>
      </c>
      <c r="C288" s="4">
        <v>212339</v>
      </c>
      <c r="D288">
        <f t="shared" si="492"/>
        <v>2755</v>
      </c>
      <c r="E288" s="4">
        <v>3566</v>
      </c>
      <c r="F288">
        <f t="shared" si="487"/>
        <v>39</v>
      </c>
      <c r="G288" s="4">
        <v>173508</v>
      </c>
      <c r="H288">
        <f t="shared" si="493"/>
        <v>1763</v>
      </c>
      <c r="I288">
        <f t="shared" si="490"/>
        <v>35265</v>
      </c>
      <c r="J288">
        <f t="shared" si="489"/>
        <v>953</v>
      </c>
      <c r="K288">
        <f t="shared" si="494"/>
        <v>1.6793900319771685E-2</v>
      </c>
      <c r="L288">
        <f t="shared" si="495"/>
        <v>0.81712732941193089</v>
      </c>
      <c r="M288">
        <f t="shared" si="496"/>
        <v>0.1660787702682974</v>
      </c>
      <c r="N288">
        <f t="shared" si="497"/>
        <v>1.2974536001393998E-2</v>
      </c>
      <c r="O288">
        <f t="shared" si="488"/>
        <v>1.0936623667975322E-2</v>
      </c>
      <c r="P288">
        <f t="shared" si="498"/>
        <v>1.0160914770500495E-2</v>
      </c>
      <c r="Q288">
        <f t="shared" si="499"/>
        <v>2.7023961434850419E-2</v>
      </c>
      <c r="R288">
        <f t="shared" si="500"/>
        <v>53432.058379466529</v>
      </c>
      <c r="S288">
        <f t="shared" si="501"/>
        <v>897.33266230498236</v>
      </c>
      <c r="T288">
        <f t="shared" si="502"/>
        <v>43660.795168595869</v>
      </c>
      <c r="U288">
        <f t="shared" si="503"/>
        <v>8873.9305485656769</v>
      </c>
      <c r="V288" s="4">
        <v>1163813</v>
      </c>
      <c r="W288">
        <f t="shared" si="504"/>
        <v>13830</v>
      </c>
      <c r="X288">
        <f t="shared" si="505"/>
        <v>-3654</v>
      </c>
      <c r="Y288" s="20">
        <f t="shared" si="506"/>
        <v>292856.81932561647</v>
      </c>
      <c r="Z288" s="4">
        <v>947924</v>
      </c>
      <c r="AA288">
        <f t="shared" si="507"/>
        <v>11075</v>
      </c>
      <c r="AB288" s="17">
        <f t="shared" si="508"/>
        <v>0.81449854916554465</v>
      </c>
      <c r="AC288" s="16">
        <f t="shared" si="509"/>
        <v>-3135</v>
      </c>
      <c r="AD288">
        <f t="shared" si="510"/>
        <v>215889</v>
      </c>
      <c r="AE288">
        <f t="shared" si="511"/>
        <v>2755</v>
      </c>
      <c r="AF288" s="17">
        <f t="shared" si="512"/>
        <v>0.18550145083445535</v>
      </c>
      <c r="AG288" s="16">
        <f t="shared" si="513"/>
        <v>-519</v>
      </c>
      <c r="AH288" s="20">
        <f t="shared" si="514"/>
        <v>0.19920462762111352</v>
      </c>
      <c r="AI288" s="20">
        <f t="shared" si="515"/>
        <v>54325.364871665828</v>
      </c>
      <c r="AJ288" s="4">
        <v>32705</v>
      </c>
      <c r="AK288">
        <f t="shared" si="516"/>
        <v>790</v>
      </c>
      <c r="AL288">
        <f t="shared" si="517"/>
        <v>2.4753250822497241E-2</v>
      </c>
      <c r="AM288" s="20">
        <f t="shared" si="518"/>
        <v>8229.7433316557617</v>
      </c>
      <c r="AN288" s="20">
        <f t="shared" si="519"/>
        <v>0.15402257710547756</v>
      </c>
      <c r="AO288" s="4">
        <v>746</v>
      </c>
      <c r="AP288">
        <f t="shared" si="491"/>
        <v>64</v>
      </c>
      <c r="AQ288">
        <f t="shared" si="520"/>
        <v>9.384164222873892E-2</v>
      </c>
      <c r="AR288" s="20">
        <f t="shared" si="521"/>
        <v>187.72018117765475</v>
      </c>
      <c r="AS288" s="4">
        <v>1622</v>
      </c>
      <c r="AT288">
        <f t="shared" si="522"/>
        <v>89</v>
      </c>
      <c r="AU288">
        <f t="shared" si="523"/>
        <v>5.8056099151989615E-2</v>
      </c>
      <c r="AV288" s="20">
        <f t="shared" si="524"/>
        <v>408.1529944640161</v>
      </c>
      <c r="AW288" s="30">
        <f t="shared" si="525"/>
        <v>7.6387286367553767E-3</v>
      </c>
      <c r="AX288" s="4">
        <v>192</v>
      </c>
      <c r="AY288">
        <f t="shared" si="526"/>
        <v>10</v>
      </c>
      <c r="AZ288">
        <f t="shared" si="527"/>
        <v>5.4945054945054972E-2</v>
      </c>
      <c r="BA288" s="20">
        <f t="shared" si="528"/>
        <v>48.314041268243578</v>
      </c>
      <c r="BB288" s="30">
        <f t="shared" si="529"/>
        <v>9.0421448721148727E-4</v>
      </c>
      <c r="BC288" s="16">
        <f>+Pagina_Inicial[[#This Row],[Aislamiento Domiciliario]]+Pagina_Inicial[[#This Row],[Aislamiento en Hoteles]]+Pagina_Inicial[[#This Row],[Hospitalizados en Sala]]+Pagina_Inicial[[#This Row],[Hospitalizados en UCI]]</f>
        <v>35265</v>
      </c>
      <c r="BD288" s="16">
        <f t="shared" si="530"/>
        <v>953</v>
      </c>
      <c r="BE288" s="30">
        <f t="shared" si="531"/>
        <v>2.7774539519701547E-2</v>
      </c>
      <c r="BF288" s="20">
        <f t="shared" si="532"/>
        <v>8873.9305485656769</v>
      </c>
      <c r="BG288" s="20">
        <f t="shared" si="533"/>
        <v>0.1660787702682974</v>
      </c>
      <c r="BH288" s="26">
        <v>36614</v>
      </c>
      <c r="BI288">
        <f t="shared" si="534"/>
        <v>484</v>
      </c>
      <c r="BJ288" s="4">
        <v>85220</v>
      </c>
      <c r="BK288">
        <f t="shared" si="535"/>
        <v>1119</v>
      </c>
      <c r="BL288" s="4">
        <v>62058</v>
      </c>
      <c r="BM288">
        <f t="shared" si="536"/>
        <v>797</v>
      </c>
      <c r="BN288" s="4">
        <v>23741</v>
      </c>
      <c r="BO288">
        <f t="shared" si="537"/>
        <v>305</v>
      </c>
      <c r="BP288" s="4">
        <v>4706</v>
      </c>
      <c r="BQ288">
        <f t="shared" si="538"/>
        <v>50</v>
      </c>
      <c r="BR288" s="8">
        <v>25</v>
      </c>
      <c r="BS288" s="15">
        <f t="shared" si="539"/>
        <v>0</v>
      </c>
      <c r="BT288" s="8">
        <v>171</v>
      </c>
      <c r="BU288" s="15">
        <f t="shared" si="540"/>
        <v>0</v>
      </c>
      <c r="BV288" s="8">
        <v>703</v>
      </c>
      <c r="BW288" s="15">
        <f t="shared" si="541"/>
        <v>5</v>
      </c>
      <c r="BX288" s="8">
        <v>1752</v>
      </c>
      <c r="BY288" s="15">
        <f t="shared" si="542"/>
        <v>23</v>
      </c>
      <c r="BZ288" s="13">
        <v>915</v>
      </c>
      <c r="CA288" s="16">
        <f t="shared" si="543"/>
        <v>11</v>
      </c>
    </row>
    <row r="289" spans="1:79">
      <c r="A289" s="1">
        <v>44186</v>
      </c>
      <c r="B289">
        <v>44186</v>
      </c>
      <c r="C289" s="4">
        <v>214038</v>
      </c>
      <c r="D289">
        <f t="shared" si="492"/>
        <v>1699</v>
      </c>
      <c r="E289" s="4">
        <v>3597</v>
      </c>
      <c r="F289">
        <f t="shared" ref="F289:F320" si="544">E289-E288</f>
        <v>31</v>
      </c>
      <c r="G289" s="4">
        <v>174951</v>
      </c>
      <c r="H289">
        <f t="shared" si="493"/>
        <v>1443</v>
      </c>
      <c r="I289">
        <f t="shared" si="490"/>
        <v>35490</v>
      </c>
      <c r="J289">
        <f t="shared" si="489"/>
        <v>225</v>
      </c>
      <c r="K289">
        <f t="shared" si="494"/>
        <v>1.6805427073697195E-2</v>
      </c>
      <c r="L289">
        <f t="shared" si="495"/>
        <v>0.81738289462618785</v>
      </c>
      <c r="M289">
        <f t="shared" si="496"/>
        <v>0.16581167830011492</v>
      </c>
      <c r="N289">
        <f t="shared" si="497"/>
        <v>7.9378428129584459E-3</v>
      </c>
      <c r="O289">
        <f t="shared" si="488"/>
        <v>8.6182930219627467E-3</v>
      </c>
      <c r="P289">
        <f t="shared" si="498"/>
        <v>8.2480237323593469E-3</v>
      </c>
      <c r="Q289">
        <f t="shared" si="499"/>
        <v>6.3398140321217246E-3</v>
      </c>
      <c r="R289">
        <f t="shared" si="500"/>
        <v>53859.587317564161</v>
      </c>
      <c r="S289">
        <f t="shared" si="501"/>
        <v>905.13336688475079</v>
      </c>
      <c r="T289">
        <f t="shared" si="502"/>
        <v>44023.905385002516</v>
      </c>
      <c r="U289">
        <f t="shared" si="503"/>
        <v>8930.5485656768997</v>
      </c>
      <c r="V289" s="4">
        <v>1174159</v>
      </c>
      <c r="W289">
        <f t="shared" si="504"/>
        <v>10346</v>
      </c>
      <c r="X289">
        <f t="shared" si="505"/>
        <v>-3484</v>
      </c>
      <c r="Y289" s="20">
        <f t="shared" si="506"/>
        <v>295460.2415702063</v>
      </c>
      <c r="Z289" s="4">
        <v>956571</v>
      </c>
      <c r="AA289">
        <f t="shared" si="507"/>
        <v>8647</v>
      </c>
      <c r="AB289" s="17">
        <f t="shared" si="508"/>
        <v>0.81468608595599068</v>
      </c>
      <c r="AC289" s="16">
        <f t="shared" si="509"/>
        <v>-2428</v>
      </c>
      <c r="AD289">
        <f t="shared" si="510"/>
        <v>217588</v>
      </c>
      <c r="AE289">
        <f t="shared" si="511"/>
        <v>1699</v>
      </c>
      <c r="AF289" s="17">
        <f t="shared" si="512"/>
        <v>0.18531391404400938</v>
      </c>
      <c r="AG289" s="16">
        <f t="shared" si="513"/>
        <v>-1056</v>
      </c>
      <c r="AH289" s="20">
        <f t="shared" si="514"/>
        <v>0.16421805528706745</v>
      </c>
      <c r="AI289" s="20">
        <f t="shared" si="515"/>
        <v>54752.89380976346</v>
      </c>
      <c r="AJ289" s="4">
        <v>32976</v>
      </c>
      <c r="AK289">
        <f t="shared" si="516"/>
        <v>271</v>
      </c>
      <c r="AL289">
        <f t="shared" si="517"/>
        <v>8.2861947714416573E-3</v>
      </c>
      <c r="AM289" s="20">
        <f t="shared" si="518"/>
        <v>8297.9365878208355</v>
      </c>
      <c r="AN289" s="20">
        <f t="shared" si="519"/>
        <v>0.15406610041207636</v>
      </c>
      <c r="AO289" s="4">
        <v>741</v>
      </c>
      <c r="AP289">
        <f t="shared" si="491"/>
        <v>-5</v>
      </c>
      <c r="AQ289">
        <f t="shared" si="520"/>
        <v>-6.7024128686327122E-3</v>
      </c>
      <c r="AR289" s="20">
        <f t="shared" si="521"/>
        <v>186.46200301962756</v>
      </c>
      <c r="AS289" s="4">
        <v>1595</v>
      </c>
      <c r="AT289">
        <f t="shared" si="522"/>
        <v>-27</v>
      </c>
      <c r="AU289">
        <f t="shared" si="523"/>
        <v>-1.6646115906288506E-2</v>
      </c>
      <c r="AV289" s="20">
        <f t="shared" si="524"/>
        <v>401.35883241066932</v>
      </c>
      <c r="AW289" s="30">
        <f t="shared" si="525"/>
        <v>7.4519477849727617E-3</v>
      </c>
      <c r="AX289" s="4">
        <v>178</v>
      </c>
      <c r="AY289">
        <f t="shared" si="526"/>
        <v>-14</v>
      </c>
      <c r="AZ289">
        <f t="shared" si="527"/>
        <v>-7.291666666666663E-2</v>
      </c>
      <c r="BA289" s="20">
        <f t="shared" si="528"/>
        <v>44.791142425767489</v>
      </c>
      <c r="BB289" s="30">
        <f t="shared" si="529"/>
        <v>8.3162802866780668E-4</v>
      </c>
      <c r="BC289" s="16">
        <f>+Pagina_Inicial[[#This Row],[Aislamiento Domiciliario]]+Pagina_Inicial[[#This Row],[Aislamiento en Hoteles]]+Pagina_Inicial[[#This Row],[Hospitalizados en Sala]]+Pagina_Inicial[[#This Row],[Hospitalizados en UCI]]</f>
        <v>35490</v>
      </c>
      <c r="BD289" s="16">
        <f t="shared" si="530"/>
        <v>225</v>
      </c>
      <c r="BE289" s="30">
        <f t="shared" si="531"/>
        <v>6.3802637175669474E-3</v>
      </c>
      <c r="BF289" s="20">
        <f t="shared" si="532"/>
        <v>8930.5485656768997</v>
      </c>
      <c r="BG289" s="20">
        <f t="shared" si="533"/>
        <v>0.16581167830011492</v>
      </c>
      <c r="BH289" s="26">
        <v>36880</v>
      </c>
      <c r="BI289">
        <f t="shared" si="534"/>
        <v>266</v>
      </c>
      <c r="BJ289" s="4">
        <v>85882</v>
      </c>
      <c r="BK289">
        <f t="shared" si="535"/>
        <v>662</v>
      </c>
      <c r="BL289" s="4">
        <v>62559</v>
      </c>
      <c r="BM289">
        <f t="shared" si="536"/>
        <v>501</v>
      </c>
      <c r="BN289" s="4">
        <v>23980</v>
      </c>
      <c r="BO289">
        <f t="shared" si="537"/>
        <v>239</v>
      </c>
      <c r="BP289" s="4">
        <v>4737</v>
      </c>
      <c r="BQ289">
        <f t="shared" si="538"/>
        <v>31</v>
      </c>
      <c r="BR289" s="8">
        <v>25</v>
      </c>
      <c r="BS289" s="15">
        <f t="shared" si="539"/>
        <v>0</v>
      </c>
      <c r="BT289" s="8">
        <v>172</v>
      </c>
      <c r="BU289" s="15">
        <f t="shared" si="540"/>
        <v>1</v>
      </c>
      <c r="BV289" s="8">
        <v>710</v>
      </c>
      <c r="BW289" s="15">
        <f t="shared" si="541"/>
        <v>7</v>
      </c>
      <c r="BX289" s="8">
        <v>1766</v>
      </c>
      <c r="BY289" s="15">
        <f t="shared" si="542"/>
        <v>14</v>
      </c>
      <c r="BZ289" s="13">
        <v>924</v>
      </c>
      <c r="CA289" s="16">
        <f t="shared" si="543"/>
        <v>9</v>
      </c>
    </row>
    <row r="290" spans="1:79">
      <c r="A290" s="1">
        <v>44187</v>
      </c>
      <c r="B290">
        <v>44187</v>
      </c>
      <c r="C290" s="4">
        <v>217202</v>
      </c>
      <c r="D290">
        <f t="shared" si="492"/>
        <v>3164</v>
      </c>
      <c r="E290" s="4">
        <v>3632</v>
      </c>
      <c r="F290">
        <f t="shared" si="544"/>
        <v>35</v>
      </c>
      <c r="G290" s="4">
        <v>176428</v>
      </c>
      <c r="H290">
        <f t="shared" si="493"/>
        <v>1477</v>
      </c>
      <c r="I290">
        <f t="shared" si="490"/>
        <v>37142</v>
      </c>
      <c r="J290">
        <f t="shared" si="489"/>
        <v>1652</v>
      </c>
      <c r="K290">
        <f t="shared" si="494"/>
        <v>1.6721761309748531E-2</v>
      </c>
      <c r="L290">
        <f t="shared" si="495"/>
        <v>0.81227613005405108</v>
      </c>
      <c r="M290">
        <f t="shared" si="496"/>
        <v>0.17100210863620041</v>
      </c>
      <c r="N290">
        <f t="shared" si="497"/>
        <v>1.4567085017633355E-2</v>
      </c>
      <c r="O290">
        <f t="shared" ref="O290:O321" si="545">+IFERROR(F290/E290,"")</f>
        <v>9.6365638766519827E-3</v>
      </c>
      <c r="P290">
        <f t="shared" si="498"/>
        <v>8.3716870338041583E-3</v>
      </c>
      <c r="Q290">
        <f t="shared" si="499"/>
        <v>4.4477949491142102E-2</v>
      </c>
      <c r="R290">
        <f t="shared" si="500"/>
        <v>54655.762455963762</v>
      </c>
      <c r="S290">
        <f t="shared" si="501"/>
        <v>913.94061399094107</v>
      </c>
      <c r="T290">
        <f t="shared" si="502"/>
        <v>44395.57121288374</v>
      </c>
      <c r="U290">
        <f t="shared" si="503"/>
        <v>9346.2506290890778</v>
      </c>
      <c r="V290" s="4">
        <v>1190500</v>
      </c>
      <c r="W290">
        <f t="shared" si="504"/>
        <v>16341</v>
      </c>
      <c r="X290">
        <f t="shared" si="505"/>
        <v>5995</v>
      </c>
      <c r="Y290" s="20">
        <f t="shared" si="506"/>
        <v>299572.21942627075</v>
      </c>
      <c r="Z290" s="4">
        <v>969748</v>
      </c>
      <c r="AA290">
        <f t="shared" si="507"/>
        <v>13177</v>
      </c>
      <c r="AB290" s="17">
        <f t="shared" si="508"/>
        <v>0.81457202855942878</v>
      </c>
      <c r="AC290" s="16">
        <f t="shared" si="509"/>
        <v>4530</v>
      </c>
      <c r="AD290">
        <f t="shared" si="510"/>
        <v>220752</v>
      </c>
      <c r="AE290">
        <f t="shared" si="511"/>
        <v>3164</v>
      </c>
      <c r="AF290" s="17">
        <f t="shared" si="512"/>
        <v>0.18542797144057119</v>
      </c>
      <c r="AG290" s="16">
        <f t="shared" si="513"/>
        <v>1465</v>
      </c>
      <c r="AH290" s="20">
        <f t="shared" si="514"/>
        <v>0.19362340126063277</v>
      </c>
      <c r="AI290" s="20">
        <f t="shared" si="515"/>
        <v>55549.068948163054</v>
      </c>
      <c r="AJ290" s="4">
        <v>35358</v>
      </c>
      <c r="AK290">
        <f t="shared" si="516"/>
        <v>2382</v>
      </c>
      <c r="AL290">
        <f t="shared" si="517"/>
        <v>7.2234352256186352E-2</v>
      </c>
      <c r="AM290" s="20">
        <f t="shared" si="518"/>
        <v>8897.3326623049816</v>
      </c>
      <c r="AN290" s="20">
        <f t="shared" si="519"/>
        <v>0.1627885562748041</v>
      </c>
      <c r="AO290" s="4">
        <v>751</v>
      </c>
      <c r="AP290">
        <f t="shared" si="491"/>
        <v>10</v>
      </c>
      <c r="AQ290">
        <f t="shared" si="520"/>
        <v>1.3495276653171295E-2</v>
      </c>
      <c r="AR290" s="20">
        <f t="shared" si="521"/>
        <v>188.97835933568192</v>
      </c>
      <c r="AS290" s="4">
        <v>1616</v>
      </c>
      <c r="AT290">
        <f t="shared" si="522"/>
        <v>21</v>
      </c>
      <c r="AU290">
        <f t="shared" si="523"/>
        <v>1.3166144200627006E-2</v>
      </c>
      <c r="AV290" s="20">
        <f t="shared" si="524"/>
        <v>406.64318067438347</v>
      </c>
      <c r="AW290" s="30">
        <f t="shared" si="525"/>
        <v>7.4400788206370107E-3</v>
      </c>
      <c r="AX290" s="4">
        <v>168</v>
      </c>
      <c r="AY290">
        <f t="shared" si="526"/>
        <v>-10</v>
      </c>
      <c r="AZ290">
        <f t="shared" si="527"/>
        <v>-5.6179775280898903E-2</v>
      </c>
      <c r="BA290" s="20">
        <f t="shared" si="528"/>
        <v>42.274786109713133</v>
      </c>
      <c r="BB290" s="30">
        <f t="shared" si="529"/>
        <v>7.7347354075929325E-4</v>
      </c>
      <c r="BC290" s="16">
        <f>+Pagina_Inicial[[#This Row],[Aislamiento Domiciliario]]+Pagina_Inicial[[#This Row],[Aislamiento en Hoteles]]+Pagina_Inicial[[#This Row],[Hospitalizados en Sala]]+Pagina_Inicial[[#This Row],[Hospitalizados en UCI]]</f>
        <v>37893</v>
      </c>
      <c r="BD290" s="16">
        <f t="shared" si="530"/>
        <v>2403</v>
      </c>
      <c r="BE290" s="30">
        <f t="shared" si="531"/>
        <v>6.7709213863059947E-2</v>
      </c>
      <c r="BF290" s="20">
        <f t="shared" si="532"/>
        <v>9535.2289884247602</v>
      </c>
      <c r="BG290" s="20">
        <f t="shared" si="533"/>
        <v>0.1744597195237613</v>
      </c>
      <c r="BH290" s="26">
        <v>37366</v>
      </c>
      <c r="BI290">
        <f t="shared" si="534"/>
        <v>486</v>
      </c>
      <c r="BJ290" s="4">
        <v>87212</v>
      </c>
      <c r="BK290">
        <f t="shared" si="535"/>
        <v>1330</v>
      </c>
      <c r="BL290" s="4">
        <v>63522</v>
      </c>
      <c r="BM290">
        <f t="shared" si="536"/>
        <v>963</v>
      </c>
      <c r="BN290" s="4">
        <v>24314</v>
      </c>
      <c r="BO290">
        <f t="shared" si="537"/>
        <v>334</v>
      </c>
      <c r="BP290" s="4">
        <v>4788</v>
      </c>
      <c r="BQ290">
        <f t="shared" si="538"/>
        <v>51</v>
      </c>
      <c r="BR290" s="8">
        <v>25</v>
      </c>
      <c r="BS290" s="15">
        <f t="shared" si="539"/>
        <v>0</v>
      </c>
      <c r="BT290" s="8">
        <v>172</v>
      </c>
      <c r="BU290" s="15">
        <f t="shared" si="540"/>
        <v>0</v>
      </c>
      <c r="BV290" s="8">
        <v>718</v>
      </c>
      <c r="BW290" s="15">
        <f t="shared" si="541"/>
        <v>8</v>
      </c>
      <c r="BX290" s="8">
        <v>1783</v>
      </c>
      <c r="BY290" s="15">
        <f t="shared" si="542"/>
        <v>17</v>
      </c>
      <c r="BZ290" s="13">
        <v>934</v>
      </c>
      <c r="CA290" s="16">
        <f t="shared" si="543"/>
        <v>10</v>
      </c>
    </row>
    <row r="291" spans="1:79">
      <c r="A291" s="1">
        <v>44188</v>
      </c>
      <c r="B291">
        <v>44188</v>
      </c>
      <c r="C291" s="4">
        <v>220261</v>
      </c>
      <c r="D291">
        <f t="shared" si="492"/>
        <v>3059</v>
      </c>
      <c r="E291" s="4">
        <v>3664</v>
      </c>
      <c r="F291">
        <f t="shared" si="544"/>
        <v>32</v>
      </c>
      <c r="G291" s="4">
        <v>178140</v>
      </c>
      <c r="H291">
        <f t="shared" si="493"/>
        <v>1712</v>
      </c>
      <c r="I291">
        <f t="shared" si="490"/>
        <v>38457</v>
      </c>
      <c r="J291">
        <f t="shared" si="489"/>
        <v>1315</v>
      </c>
      <c r="K291">
        <f t="shared" si="494"/>
        <v>1.6634810520246436E-2</v>
      </c>
      <c r="L291">
        <f t="shared" si="495"/>
        <v>0.80876778004276739</v>
      </c>
      <c r="M291">
        <f t="shared" si="496"/>
        <v>0.17459740943698612</v>
      </c>
      <c r="N291">
        <f t="shared" si="497"/>
        <v>1.3888069154321465E-2</v>
      </c>
      <c r="O291">
        <f t="shared" si="545"/>
        <v>8.7336244541484712E-3</v>
      </c>
      <c r="P291">
        <f t="shared" si="498"/>
        <v>9.610418771752555E-3</v>
      </c>
      <c r="Q291">
        <f t="shared" si="499"/>
        <v>3.4194034896117741E-2</v>
      </c>
      <c r="R291">
        <f t="shared" si="500"/>
        <v>55425.515853044788</v>
      </c>
      <c r="S291">
        <f t="shared" si="501"/>
        <v>921.99295420231499</v>
      </c>
      <c r="T291">
        <f t="shared" si="502"/>
        <v>44826.371414192246</v>
      </c>
      <c r="U291">
        <f t="shared" si="503"/>
        <v>9677.1514846502268</v>
      </c>
      <c r="V291" s="4">
        <v>1204739</v>
      </c>
      <c r="W291">
        <f t="shared" si="504"/>
        <v>14239</v>
      </c>
      <c r="X291">
        <f t="shared" si="505"/>
        <v>-2102</v>
      </c>
      <c r="Y291" s="20">
        <f t="shared" si="506"/>
        <v>303155.25918470055</v>
      </c>
      <c r="Z291" s="4">
        <v>980928</v>
      </c>
      <c r="AA291">
        <f t="shared" si="507"/>
        <v>11180</v>
      </c>
      <c r="AB291" s="17">
        <f t="shared" si="508"/>
        <v>0.81422449177788714</v>
      </c>
      <c r="AC291" s="16">
        <f t="shared" si="509"/>
        <v>-1997</v>
      </c>
      <c r="AD291">
        <f t="shared" si="510"/>
        <v>223811</v>
      </c>
      <c r="AE291">
        <f t="shared" si="511"/>
        <v>3059</v>
      </c>
      <c r="AF291" s="17">
        <f t="shared" si="512"/>
        <v>0.18577550822211283</v>
      </c>
      <c r="AG291" s="16">
        <f t="shared" si="513"/>
        <v>-105</v>
      </c>
      <c r="AH291" s="20">
        <f t="shared" si="514"/>
        <v>0.21483250228246364</v>
      </c>
      <c r="AI291" s="20">
        <f t="shared" si="515"/>
        <v>56318.822345244087</v>
      </c>
      <c r="AJ291" s="4">
        <v>36589</v>
      </c>
      <c r="AK291">
        <f t="shared" si="516"/>
        <v>1231</v>
      </c>
      <c r="AL291">
        <f t="shared" si="517"/>
        <v>3.4815317608462015E-2</v>
      </c>
      <c r="AM291" s="20">
        <f t="shared" si="518"/>
        <v>9207.0961248112726</v>
      </c>
      <c r="AN291" s="20">
        <f t="shared" si="519"/>
        <v>0.16611656171541944</v>
      </c>
      <c r="AO291" s="4">
        <v>720</v>
      </c>
      <c r="AP291">
        <f t="shared" si="491"/>
        <v>-31</v>
      </c>
      <c r="AQ291">
        <f t="shared" si="520"/>
        <v>-4.1278295605858828E-2</v>
      </c>
      <c r="AR291" s="20">
        <f t="shared" si="521"/>
        <v>181.17765475591344</v>
      </c>
      <c r="AS291" s="4">
        <v>1686</v>
      </c>
      <c r="AT291">
        <f t="shared" si="522"/>
        <v>70</v>
      </c>
      <c r="AU291">
        <f t="shared" si="523"/>
        <v>4.3316831683168244E-2</v>
      </c>
      <c r="AV291" s="20">
        <f t="shared" si="524"/>
        <v>424.25767488676394</v>
      </c>
      <c r="AW291" s="30">
        <f t="shared" si="525"/>
        <v>7.6545552776024805E-3</v>
      </c>
      <c r="AX291" s="4">
        <v>182</v>
      </c>
      <c r="AY291">
        <f t="shared" si="526"/>
        <v>14</v>
      </c>
      <c r="AZ291">
        <f t="shared" si="527"/>
        <v>8.3333333333333259E-2</v>
      </c>
      <c r="BA291" s="20">
        <f t="shared" si="528"/>
        <v>45.797684952189229</v>
      </c>
      <c r="BB291" s="30">
        <f t="shared" si="529"/>
        <v>8.2629244396420607E-4</v>
      </c>
      <c r="BC291" s="16">
        <f>+Pagina_Inicial[[#This Row],[Aislamiento Domiciliario]]+Pagina_Inicial[[#This Row],[Aislamiento en Hoteles]]+Pagina_Inicial[[#This Row],[Hospitalizados en Sala]]+Pagina_Inicial[[#This Row],[Hospitalizados en UCI]]</f>
        <v>39177</v>
      </c>
      <c r="BD291" s="16">
        <f t="shared" si="530"/>
        <v>1284</v>
      </c>
      <c r="BE291" s="30">
        <f t="shared" si="531"/>
        <v>3.3884886390626257E-2</v>
      </c>
      <c r="BF291" s="20">
        <f t="shared" si="532"/>
        <v>9858.3291394061398</v>
      </c>
      <c r="BG291" s="20">
        <f t="shared" si="533"/>
        <v>0.17786625866585551</v>
      </c>
      <c r="BH291" s="26">
        <v>37824</v>
      </c>
      <c r="BI291">
        <f t="shared" si="534"/>
        <v>458</v>
      </c>
      <c r="BJ291" s="4">
        <v>88441</v>
      </c>
      <c r="BK291">
        <f t="shared" si="535"/>
        <v>1229</v>
      </c>
      <c r="BL291" s="4">
        <v>64473</v>
      </c>
      <c r="BM291">
        <f t="shared" si="536"/>
        <v>951</v>
      </c>
      <c r="BN291" s="4">
        <v>24669</v>
      </c>
      <c r="BO291">
        <f t="shared" si="537"/>
        <v>355</v>
      </c>
      <c r="BP291" s="4">
        <v>4854</v>
      </c>
      <c r="BQ291">
        <f t="shared" si="538"/>
        <v>66</v>
      </c>
      <c r="BR291" s="8">
        <v>25</v>
      </c>
      <c r="BS291" s="15">
        <f t="shared" si="539"/>
        <v>0</v>
      </c>
      <c r="BT291" s="8">
        <v>172</v>
      </c>
      <c r="BU291" s="15">
        <f t="shared" si="540"/>
        <v>0</v>
      </c>
      <c r="BV291" s="8">
        <v>724</v>
      </c>
      <c r="BW291" s="15">
        <f t="shared" si="541"/>
        <v>6</v>
      </c>
      <c r="BX291" s="8">
        <v>1801</v>
      </c>
      <c r="BY291" s="15">
        <f t="shared" si="542"/>
        <v>18</v>
      </c>
      <c r="BZ291" s="13">
        <v>942</v>
      </c>
      <c r="CA291" s="16">
        <f t="shared" si="543"/>
        <v>8</v>
      </c>
    </row>
    <row r="292" spans="1:79">
      <c r="A292" s="1">
        <v>44189</v>
      </c>
      <c r="B292">
        <v>44189</v>
      </c>
      <c r="C292" s="4">
        <v>223674</v>
      </c>
      <c r="D292">
        <f t="shared" si="492"/>
        <v>3413</v>
      </c>
      <c r="E292" s="4">
        <v>3715</v>
      </c>
      <c r="F292">
        <f t="shared" si="544"/>
        <v>51</v>
      </c>
      <c r="G292" s="4">
        <v>180045</v>
      </c>
      <c r="H292">
        <f t="shared" si="493"/>
        <v>1905</v>
      </c>
      <c r="I292">
        <f t="shared" si="490"/>
        <v>39914</v>
      </c>
      <c r="J292">
        <f t="shared" si="489"/>
        <v>1457</v>
      </c>
      <c r="K292">
        <f t="shared" si="494"/>
        <v>1.6608993445818468E-2</v>
      </c>
      <c r="L292">
        <f t="shared" si="495"/>
        <v>0.80494380214061534</v>
      </c>
      <c r="M292">
        <f t="shared" si="496"/>
        <v>0.17844720441356618</v>
      </c>
      <c r="N292">
        <f t="shared" si="497"/>
        <v>1.5258814167046685E-2</v>
      </c>
      <c r="O292">
        <f t="shared" si="545"/>
        <v>1.3728129205921938E-2</v>
      </c>
      <c r="P292">
        <f t="shared" si="498"/>
        <v>1.058068816129301E-2</v>
      </c>
      <c r="Q292">
        <f t="shared" si="499"/>
        <v>3.6503482487347798E-2</v>
      </c>
      <c r="R292">
        <f t="shared" si="500"/>
        <v>56284.348263714142</v>
      </c>
      <c r="S292">
        <f t="shared" si="501"/>
        <v>934.82637141419218</v>
      </c>
      <c r="T292">
        <f t="shared" si="502"/>
        <v>45305.737292400605</v>
      </c>
      <c r="U292">
        <f t="shared" si="503"/>
        <v>10043.784599899345</v>
      </c>
      <c r="V292" s="4">
        <v>1221114</v>
      </c>
      <c r="W292">
        <f t="shared" si="504"/>
        <v>16375</v>
      </c>
      <c r="X292">
        <f t="shared" si="505"/>
        <v>2136</v>
      </c>
      <c r="Y292" s="20">
        <f t="shared" si="506"/>
        <v>307275.79265223956</v>
      </c>
      <c r="Z292" s="4">
        <v>993890</v>
      </c>
      <c r="AA292">
        <f t="shared" si="507"/>
        <v>12962</v>
      </c>
      <c r="AB292" s="17">
        <f t="shared" si="508"/>
        <v>0.8139207313977237</v>
      </c>
      <c r="AC292" s="16">
        <f t="shared" si="509"/>
        <v>1782</v>
      </c>
      <c r="AD292">
        <f t="shared" si="510"/>
        <v>227224</v>
      </c>
      <c r="AE292">
        <f t="shared" si="511"/>
        <v>3413</v>
      </c>
      <c r="AF292" s="17">
        <f t="shared" si="512"/>
        <v>0.18607926860227628</v>
      </c>
      <c r="AG292" s="16">
        <f t="shared" si="513"/>
        <v>354</v>
      </c>
      <c r="AH292" s="20">
        <f t="shared" si="514"/>
        <v>0.20842748091603053</v>
      </c>
      <c r="AI292" s="20">
        <f t="shared" si="515"/>
        <v>57177.654755913434</v>
      </c>
      <c r="AJ292" s="4">
        <v>38044</v>
      </c>
      <c r="AK292">
        <f t="shared" si="516"/>
        <v>1455</v>
      </c>
      <c r="AL292">
        <f t="shared" si="517"/>
        <v>3.9766049905709311E-2</v>
      </c>
      <c r="AM292" s="20">
        <f t="shared" si="518"/>
        <v>9573.2259687971818</v>
      </c>
      <c r="AN292" s="20">
        <f t="shared" si="519"/>
        <v>0.17008682278673426</v>
      </c>
      <c r="AO292" s="4">
        <v>737</v>
      </c>
      <c r="AP292">
        <f t="shared" si="491"/>
        <v>17</v>
      </c>
      <c r="AQ292">
        <f t="shared" si="520"/>
        <v>2.3611111111111027E-2</v>
      </c>
      <c r="AR292" s="20">
        <f t="shared" si="521"/>
        <v>185.45546049320583</v>
      </c>
      <c r="AS292" s="4">
        <v>1683</v>
      </c>
      <c r="AT292">
        <f t="shared" si="522"/>
        <v>-3</v>
      </c>
      <c r="AU292">
        <f t="shared" si="523"/>
        <v>-1.779359430605032E-3</v>
      </c>
      <c r="AV292" s="20">
        <f t="shared" si="524"/>
        <v>423.50276799194762</v>
      </c>
      <c r="AW292" s="30">
        <f t="shared" si="525"/>
        <v>7.5243434641487162E-3</v>
      </c>
      <c r="AX292" s="4">
        <v>187</v>
      </c>
      <c r="AY292">
        <f t="shared" si="526"/>
        <v>5</v>
      </c>
      <c r="AZ292">
        <f t="shared" si="527"/>
        <v>2.7472527472527375E-2</v>
      </c>
      <c r="BA292" s="20">
        <f t="shared" si="528"/>
        <v>47.055863110216407</v>
      </c>
      <c r="BB292" s="30">
        <f t="shared" si="529"/>
        <v>8.360381626831907E-4</v>
      </c>
      <c r="BC292" s="16">
        <f>+Pagina_Inicial[[#This Row],[Aislamiento Domiciliario]]+Pagina_Inicial[[#This Row],[Aislamiento en Hoteles]]+Pagina_Inicial[[#This Row],[Hospitalizados en Sala]]+Pagina_Inicial[[#This Row],[Hospitalizados en UCI]]</f>
        <v>40651</v>
      </c>
      <c r="BD292" s="16">
        <f t="shared" si="530"/>
        <v>1474</v>
      </c>
      <c r="BE292" s="30">
        <f t="shared" si="531"/>
        <v>3.7624116190622114E-2</v>
      </c>
      <c r="BF292" s="20">
        <f t="shared" si="532"/>
        <v>10229.240060392551</v>
      </c>
      <c r="BG292" s="20">
        <f t="shared" si="533"/>
        <v>0.18174217834884698</v>
      </c>
      <c r="BH292" s="26">
        <v>38376</v>
      </c>
      <c r="BI292">
        <f t="shared" si="534"/>
        <v>552</v>
      </c>
      <c r="BJ292" s="4">
        <v>89840</v>
      </c>
      <c r="BK292">
        <f t="shared" si="535"/>
        <v>1399</v>
      </c>
      <c r="BL292" s="4">
        <v>65425</v>
      </c>
      <c r="BM292">
        <f t="shared" si="536"/>
        <v>952</v>
      </c>
      <c r="BN292" s="4">
        <v>25107</v>
      </c>
      <c r="BO292">
        <f t="shared" si="537"/>
        <v>438</v>
      </c>
      <c r="BP292" s="4">
        <v>4926</v>
      </c>
      <c r="BQ292">
        <f t="shared" si="538"/>
        <v>72</v>
      </c>
      <c r="BR292" s="8">
        <v>26</v>
      </c>
      <c r="BS292" s="15">
        <f t="shared" si="539"/>
        <v>1</v>
      </c>
      <c r="BT292" s="8">
        <v>175</v>
      </c>
      <c r="BU292" s="15">
        <f t="shared" si="540"/>
        <v>3</v>
      </c>
      <c r="BV292" s="8">
        <v>736</v>
      </c>
      <c r="BW292" s="15">
        <f t="shared" si="541"/>
        <v>12</v>
      </c>
      <c r="BX292" s="8">
        <v>1819</v>
      </c>
      <c r="BY292" s="15">
        <f t="shared" si="542"/>
        <v>18</v>
      </c>
      <c r="BZ292" s="13">
        <v>959</v>
      </c>
      <c r="CA292" s="16">
        <f t="shared" si="543"/>
        <v>17</v>
      </c>
    </row>
    <row r="293" spans="1:79">
      <c r="A293" s="1">
        <v>44190</v>
      </c>
      <c r="B293">
        <v>44190</v>
      </c>
      <c r="C293" s="4">
        <v>226660</v>
      </c>
      <c r="D293">
        <f t="shared" si="492"/>
        <v>2986</v>
      </c>
      <c r="E293" s="4">
        <v>3756</v>
      </c>
      <c r="F293">
        <f t="shared" si="544"/>
        <v>41</v>
      </c>
      <c r="G293" s="4">
        <v>181749</v>
      </c>
      <c r="H293">
        <f t="shared" si="493"/>
        <v>1704</v>
      </c>
      <c r="I293">
        <f t="shared" si="490"/>
        <v>41155</v>
      </c>
      <c r="J293">
        <f t="shared" si="489"/>
        <v>1241</v>
      </c>
      <c r="K293">
        <f t="shared" si="494"/>
        <v>1.6571075619871173E-2</v>
      </c>
      <c r="L293">
        <f t="shared" si="495"/>
        <v>0.80185740757081092</v>
      </c>
      <c r="M293">
        <f t="shared" si="496"/>
        <v>0.18157151680931793</v>
      </c>
      <c r="N293">
        <f t="shared" si="497"/>
        <v>1.3173916879908232E-2</v>
      </c>
      <c r="O293">
        <f t="shared" si="545"/>
        <v>1.0915867944621939E-2</v>
      </c>
      <c r="P293">
        <f t="shared" si="498"/>
        <v>9.3755674033969925E-3</v>
      </c>
      <c r="Q293">
        <f t="shared" si="499"/>
        <v>3.0154294739399831E-2</v>
      </c>
      <c r="R293">
        <f t="shared" si="500"/>
        <v>57035.732259687968</v>
      </c>
      <c r="S293">
        <f t="shared" si="501"/>
        <v>945.1434323100151</v>
      </c>
      <c r="T293">
        <f t="shared" si="502"/>
        <v>45734.524408656267</v>
      </c>
      <c r="U293">
        <f t="shared" si="503"/>
        <v>10356.064418721691</v>
      </c>
      <c r="V293" s="4">
        <v>1232494</v>
      </c>
      <c r="W293">
        <f t="shared" si="504"/>
        <v>11380</v>
      </c>
      <c r="X293">
        <f t="shared" si="505"/>
        <v>-4995</v>
      </c>
      <c r="Y293" s="20">
        <f t="shared" si="506"/>
        <v>310139.40613990941</v>
      </c>
      <c r="Z293" s="4">
        <v>1002284</v>
      </c>
      <c r="AA293">
        <f t="shared" si="507"/>
        <v>8394</v>
      </c>
      <c r="AB293" s="17">
        <f t="shared" si="508"/>
        <v>0.8132161292468767</v>
      </c>
      <c r="AC293" s="16">
        <f t="shared" si="509"/>
        <v>-4568</v>
      </c>
      <c r="AD293">
        <f t="shared" si="510"/>
        <v>230210</v>
      </c>
      <c r="AE293">
        <f t="shared" si="511"/>
        <v>2986</v>
      </c>
      <c r="AF293" s="17">
        <f t="shared" si="512"/>
        <v>0.18678387075312333</v>
      </c>
      <c r="AG293" s="16">
        <f t="shared" si="513"/>
        <v>-427</v>
      </c>
      <c r="AH293" s="20">
        <f t="shared" si="514"/>
        <v>0.26239015817223199</v>
      </c>
      <c r="AI293" s="20">
        <f t="shared" si="515"/>
        <v>57929.038751887267</v>
      </c>
      <c r="AJ293" s="4">
        <v>38457</v>
      </c>
      <c r="AK293">
        <f t="shared" si="516"/>
        <v>413</v>
      </c>
      <c r="AL293">
        <f t="shared" si="517"/>
        <v>1.0855851119756066E-2</v>
      </c>
      <c r="AM293" s="20">
        <f t="shared" si="518"/>
        <v>9677.1514846502268</v>
      </c>
      <c r="AN293" s="20">
        <f t="shared" si="519"/>
        <v>0.16966822553604519</v>
      </c>
      <c r="AO293" s="4">
        <v>697</v>
      </c>
      <c r="AP293">
        <f t="shared" si="491"/>
        <v>-40</v>
      </c>
      <c r="AQ293">
        <f t="shared" si="520"/>
        <v>-5.4274084124830368E-2</v>
      </c>
      <c r="AR293" s="20">
        <f t="shared" si="521"/>
        <v>175.39003522898841</v>
      </c>
      <c r="AS293" s="4">
        <v>1813</v>
      </c>
      <c r="AT293">
        <f t="shared" si="522"/>
        <v>130</v>
      </c>
      <c r="AU293">
        <f t="shared" si="523"/>
        <v>7.7243018419488996E-2</v>
      </c>
      <c r="AV293" s="20">
        <f t="shared" si="524"/>
        <v>456.21540010065422</v>
      </c>
      <c r="AW293" s="30">
        <f t="shared" si="525"/>
        <v>7.9987646695491039E-3</v>
      </c>
      <c r="AX293" s="4">
        <v>188</v>
      </c>
      <c r="AY293">
        <f t="shared" si="526"/>
        <v>1</v>
      </c>
      <c r="AZ293">
        <f t="shared" si="527"/>
        <v>5.3475935828877219E-3</v>
      </c>
      <c r="BA293" s="20">
        <f t="shared" si="528"/>
        <v>47.307498741821838</v>
      </c>
      <c r="BB293" s="30">
        <f t="shared" si="529"/>
        <v>8.2943615988705555E-4</v>
      </c>
      <c r="BC293" s="16">
        <f>+Pagina_Inicial[[#This Row],[Aislamiento Domiciliario]]+Pagina_Inicial[[#This Row],[Aislamiento en Hoteles]]+Pagina_Inicial[[#This Row],[Hospitalizados en Sala]]+Pagina_Inicial[[#This Row],[Hospitalizados en UCI]]</f>
        <v>41155</v>
      </c>
      <c r="BD293" s="16">
        <f t="shared" si="530"/>
        <v>504</v>
      </c>
      <c r="BE293" s="30">
        <f t="shared" si="531"/>
        <v>1.2398218986002796E-2</v>
      </c>
      <c r="BF293" s="20">
        <f t="shared" si="532"/>
        <v>10356.064418721691</v>
      </c>
      <c r="BG293" s="20">
        <f t="shared" si="533"/>
        <v>0.18157151680931793</v>
      </c>
      <c r="BH293" s="26">
        <v>38841</v>
      </c>
      <c r="BI293">
        <f t="shared" si="534"/>
        <v>465</v>
      </c>
      <c r="BJ293" s="4">
        <v>91039</v>
      </c>
      <c r="BK293">
        <f t="shared" si="535"/>
        <v>1199</v>
      </c>
      <c r="BL293" s="4">
        <v>66306</v>
      </c>
      <c r="BM293">
        <f t="shared" si="536"/>
        <v>881</v>
      </c>
      <c r="BN293" s="4">
        <v>25479</v>
      </c>
      <c r="BO293">
        <f t="shared" si="537"/>
        <v>372</v>
      </c>
      <c r="BP293" s="4">
        <v>4995</v>
      </c>
      <c r="BQ293">
        <f t="shared" si="538"/>
        <v>69</v>
      </c>
      <c r="BR293" s="8">
        <v>27</v>
      </c>
      <c r="BS293" s="15">
        <f t="shared" si="539"/>
        <v>1</v>
      </c>
      <c r="BT293" s="8">
        <v>177</v>
      </c>
      <c r="BU293" s="15">
        <f t="shared" si="540"/>
        <v>2</v>
      </c>
      <c r="BV293" s="8">
        <v>744</v>
      </c>
      <c r="BW293" s="15">
        <f t="shared" si="541"/>
        <v>8</v>
      </c>
      <c r="BX293" s="8">
        <v>1842</v>
      </c>
      <c r="BY293" s="15">
        <f t="shared" si="542"/>
        <v>23</v>
      </c>
      <c r="BZ293" s="13">
        <v>966</v>
      </c>
      <c r="CA293" s="16">
        <f t="shared" si="543"/>
        <v>7</v>
      </c>
    </row>
    <row r="294" spans="1:79">
      <c r="A294" s="1">
        <v>44191</v>
      </c>
      <c r="B294">
        <v>44191</v>
      </c>
      <c r="C294" s="4">
        <v>228724</v>
      </c>
      <c r="D294">
        <f t="shared" si="492"/>
        <v>2064</v>
      </c>
      <c r="E294" s="4">
        <v>3799</v>
      </c>
      <c r="F294">
        <f t="shared" si="544"/>
        <v>43</v>
      </c>
      <c r="G294" s="4">
        <v>183522</v>
      </c>
      <c r="H294">
        <f t="shared" si="493"/>
        <v>1773</v>
      </c>
      <c r="I294">
        <f t="shared" si="490"/>
        <v>41403</v>
      </c>
      <c r="J294">
        <f t="shared" si="489"/>
        <v>248</v>
      </c>
      <c r="K294">
        <f t="shared" si="494"/>
        <v>1.6609538133296024E-2</v>
      </c>
      <c r="L294">
        <f t="shared" si="495"/>
        <v>0.80237316591175389</v>
      </c>
      <c r="M294">
        <f t="shared" si="496"/>
        <v>0.18101729595495006</v>
      </c>
      <c r="N294">
        <f t="shared" si="497"/>
        <v>9.0239764956891282E-3</v>
      </c>
      <c r="O294">
        <f t="shared" si="545"/>
        <v>1.1318768096867597E-2</v>
      </c>
      <c r="P294">
        <f t="shared" si="498"/>
        <v>9.6609670775165916E-3</v>
      </c>
      <c r="Q294">
        <f t="shared" si="499"/>
        <v>5.9899041132285098E-3</v>
      </c>
      <c r="R294">
        <f t="shared" si="500"/>
        <v>57555.108203321586</v>
      </c>
      <c r="S294">
        <f t="shared" si="501"/>
        <v>955.96376446904878</v>
      </c>
      <c r="T294">
        <f t="shared" si="502"/>
        <v>46180.674383492704</v>
      </c>
      <c r="U294">
        <f t="shared" si="503"/>
        <v>10418.470055359838</v>
      </c>
      <c r="V294" s="4">
        <v>1242275</v>
      </c>
      <c r="W294">
        <f t="shared" si="504"/>
        <v>9781</v>
      </c>
      <c r="X294">
        <f t="shared" si="505"/>
        <v>-1599</v>
      </c>
      <c r="Y294" s="20">
        <f t="shared" si="506"/>
        <v>312600.65425264218</v>
      </c>
      <c r="Z294" s="4">
        <v>1010001</v>
      </c>
      <c r="AA294">
        <f t="shared" si="507"/>
        <v>7717</v>
      </c>
      <c r="AB294" s="17">
        <f t="shared" si="508"/>
        <v>0.81302529633132758</v>
      </c>
      <c r="AC294" s="16">
        <f t="shared" si="509"/>
        <v>-677</v>
      </c>
      <c r="AD294">
        <f t="shared" si="510"/>
        <v>232274</v>
      </c>
      <c r="AE294">
        <f t="shared" si="511"/>
        <v>2064</v>
      </c>
      <c r="AF294" s="17">
        <f t="shared" si="512"/>
        <v>0.18697470366867239</v>
      </c>
      <c r="AG294" s="16">
        <f t="shared" si="513"/>
        <v>-922</v>
      </c>
      <c r="AH294" s="20">
        <f t="shared" si="514"/>
        <v>0.21102136795828647</v>
      </c>
      <c r="AI294" s="20">
        <f t="shared" si="515"/>
        <v>58448.414695520885</v>
      </c>
      <c r="AJ294" s="4">
        <v>38683</v>
      </c>
      <c r="AK294">
        <f t="shared" si="516"/>
        <v>226</v>
      </c>
      <c r="AL294">
        <f t="shared" si="517"/>
        <v>5.8766934498271084E-3</v>
      </c>
      <c r="AM294" s="20">
        <f t="shared" si="518"/>
        <v>9734.0211373930542</v>
      </c>
      <c r="AN294" s="20">
        <f t="shared" si="519"/>
        <v>0.16912523390636749</v>
      </c>
      <c r="AO294" s="4">
        <v>689</v>
      </c>
      <c r="AP294">
        <f t="shared" si="491"/>
        <v>-8</v>
      </c>
      <c r="AQ294">
        <f t="shared" si="520"/>
        <v>-1.1477761836441891E-2</v>
      </c>
      <c r="AR294" s="20">
        <f t="shared" si="521"/>
        <v>173.37695017614493</v>
      </c>
      <c r="AS294" s="4">
        <v>1846</v>
      </c>
      <c r="AT294">
        <f t="shared" si="522"/>
        <v>33</v>
      </c>
      <c r="AU294">
        <f t="shared" si="523"/>
        <v>1.8201875344732388E-2</v>
      </c>
      <c r="AV294" s="20">
        <f t="shared" si="524"/>
        <v>464.51937594363358</v>
      </c>
      <c r="AW294" s="30">
        <f t="shared" si="525"/>
        <v>8.0708626991483189E-3</v>
      </c>
      <c r="AX294" s="4">
        <v>185</v>
      </c>
      <c r="AY294">
        <f t="shared" si="526"/>
        <v>-3</v>
      </c>
      <c r="AZ294">
        <f t="shared" si="527"/>
        <v>-1.5957446808510634E-2</v>
      </c>
      <c r="BA294" s="20">
        <f t="shared" si="528"/>
        <v>46.55259184700553</v>
      </c>
      <c r="BB294" s="30">
        <f t="shared" si="529"/>
        <v>8.0883510256903512E-4</v>
      </c>
      <c r="BC294" s="16">
        <f>+Pagina_Inicial[[#This Row],[Aislamiento Domiciliario]]+Pagina_Inicial[[#This Row],[Aislamiento en Hoteles]]+Pagina_Inicial[[#This Row],[Hospitalizados en Sala]]+Pagina_Inicial[[#This Row],[Hospitalizados en UCI]]</f>
        <v>41403</v>
      </c>
      <c r="BD294" s="16">
        <f t="shared" si="530"/>
        <v>248</v>
      </c>
      <c r="BE294" s="30">
        <f t="shared" si="531"/>
        <v>6.0259992710485211E-3</v>
      </c>
      <c r="BF294" s="20">
        <f t="shared" si="532"/>
        <v>10418.470055359838</v>
      </c>
      <c r="BG294" s="20">
        <f t="shared" si="533"/>
        <v>0.18101729595495006</v>
      </c>
      <c r="BH294" s="26">
        <v>39192</v>
      </c>
      <c r="BI294">
        <f t="shared" si="534"/>
        <v>351</v>
      </c>
      <c r="BJ294" s="4">
        <v>91817</v>
      </c>
      <c r="BK294">
        <f t="shared" si="535"/>
        <v>778</v>
      </c>
      <c r="BL294" s="4">
        <v>66914</v>
      </c>
      <c r="BM294">
        <f t="shared" si="536"/>
        <v>608</v>
      </c>
      <c r="BN294" s="4">
        <v>25766</v>
      </c>
      <c r="BO294">
        <f t="shared" si="537"/>
        <v>287</v>
      </c>
      <c r="BP294" s="4">
        <v>5035</v>
      </c>
      <c r="BQ294">
        <f t="shared" si="538"/>
        <v>40</v>
      </c>
      <c r="BR294" s="8">
        <v>27</v>
      </c>
      <c r="BS294" s="15">
        <f t="shared" si="539"/>
        <v>0</v>
      </c>
      <c r="BT294" s="8">
        <v>177</v>
      </c>
      <c r="BU294" s="15">
        <f t="shared" si="540"/>
        <v>0</v>
      </c>
      <c r="BV294" s="8">
        <v>753</v>
      </c>
      <c r="BW294" s="15">
        <f t="shared" si="541"/>
        <v>9</v>
      </c>
      <c r="BX294" s="8">
        <v>1865</v>
      </c>
      <c r="BY294" s="15">
        <f t="shared" si="542"/>
        <v>23</v>
      </c>
      <c r="BZ294" s="13">
        <v>977</v>
      </c>
      <c r="CA294" s="16">
        <f t="shared" si="543"/>
        <v>11</v>
      </c>
    </row>
    <row r="295" spans="1:79">
      <c r="A295" s="1">
        <v>44192</v>
      </c>
      <c r="B295">
        <v>44192</v>
      </c>
      <c r="C295" s="4">
        <v>231357</v>
      </c>
      <c r="D295">
        <f t="shared" si="492"/>
        <v>2633</v>
      </c>
      <c r="E295" s="4">
        <v>3840</v>
      </c>
      <c r="F295">
        <f t="shared" si="544"/>
        <v>41</v>
      </c>
      <c r="G295" s="4">
        <v>185966</v>
      </c>
      <c r="H295">
        <f t="shared" si="493"/>
        <v>2444</v>
      </c>
      <c r="I295">
        <f t="shared" si="490"/>
        <v>41551</v>
      </c>
      <c r="J295">
        <f t="shared" si="489"/>
        <v>148</v>
      </c>
      <c r="K295">
        <f t="shared" si="494"/>
        <v>1.6597725592914846E-2</v>
      </c>
      <c r="L295">
        <f t="shared" si="495"/>
        <v>0.8038053743781256</v>
      </c>
      <c r="M295">
        <f t="shared" si="496"/>
        <v>0.17959690002895956</v>
      </c>
      <c r="N295">
        <f t="shared" si="497"/>
        <v>1.1380680074516872E-2</v>
      </c>
      <c r="O295">
        <f t="shared" si="545"/>
        <v>1.0677083333333334E-2</v>
      </c>
      <c r="P295">
        <f t="shared" si="498"/>
        <v>1.314218728154609E-2</v>
      </c>
      <c r="Q295">
        <f t="shared" si="499"/>
        <v>3.5618878005342831E-3</v>
      </c>
      <c r="R295">
        <f t="shared" si="500"/>
        <v>58217.664821338702</v>
      </c>
      <c r="S295">
        <f t="shared" si="501"/>
        <v>966.28082536487159</v>
      </c>
      <c r="T295">
        <f t="shared" si="502"/>
        <v>46795.671867136385</v>
      </c>
      <c r="U295">
        <f t="shared" si="503"/>
        <v>10455.712128837444</v>
      </c>
      <c r="V295" s="4">
        <v>1252106</v>
      </c>
      <c r="W295">
        <f t="shared" si="504"/>
        <v>9831</v>
      </c>
      <c r="X295">
        <f t="shared" si="505"/>
        <v>50</v>
      </c>
      <c r="Y295" s="20">
        <f t="shared" si="506"/>
        <v>315074.48414695519</v>
      </c>
      <c r="Z295" s="4">
        <v>1017199</v>
      </c>
      <c r="AA295">
        <f t="shared" si="507"/>
        <v>7198</v>
      </c>
      <c r="AB295" s="17">
        <f t="shared" si="508"/>
        <v>0.81239048451169471</v>
      </c>
      <c r="AC295" s="16">
        <f t="shared" si="509"/>
        <v>-519</v>
      </c>
      <c r="AD295">
        <f t="shared" si="510"/>
        <v>234907</v>
      </c>
      <c r="AE295">
        <f t="shared" si="511"/>
        <v>2633</v>
      </c>
      <c r="AF295" s="17">
        <f t="shared" si="512"/>
        <v>0.18760951548830529</v>
      </c>
      <c r="AG295" s="16">
        <f t="shared" si="513"/>
        <v>569</v>
      </c>
      <c r="AH295" s="20">
        <f t="shared" si="514"/>
        <v>0.26782626385922081</v>
      </c>
      <c r="AI295" s="20">
        <f t="shared" si="515"/>
        <v>59110.971313537993</v>
      </c>
      <c r="AJ295" s="4">
        <v>38825</v>
      </c>
      <c r="AK295">
        <f t="shared" si="516"/>
        <v>142</v>
      </c>
      <c r="AL295">
        <f t="shared" si="517"/>
        <v>3.6708631698678662E-3</v>
      </c>
      <c r="AM295" s="20">
        <f t="shared" si="518"/>
        <v>9769.7533970810255</v>
      </c>
      <c r="AN295" s="20">
        <f t="shared" si="519"/>
        <v>0.16781424378773929</v>
      </c>
      <c r="AO295" s="4">
        <v>695</v>
      </c>
      <c r="AP295">
        <f t="shared" si="491"/>
        <v>6</v>
      </c>
      <c r="AQ295">
        <f t="shared" si="520"/>
        <v>8.7082728592162706E-3</v>
      </c>
      <c r="AR295" s="20">
        <f t="shared" si="521"/>
        <v>174.88676396577753</v>
      </c>
      <c r="AS295" s="4">
        <v>1848</v>
      </c>
      <c r="AT295">
        <f t="shared" si="522"/>
        <v>2</v>
      </c>
      <c r="AU295">
        <f t="shared" si="523"/>
        <v>1.0834236186347823E-3</v>
      </c>
      <c r="AV295" s="20">
        <f t="shared" si="524"/>
        <v>465.02264720684445</v>
      </c>
      <c r="AW295" s="30">
        <f t="shared" si="525"/>
        <v>7.9876554415902693E-3</v>
      </c>
      <c r="AX295" s="4">
        <v>183</v>
      </c>
      <c r="AY295">
        <f t="shared" si="526"/>
        <v>-2</v>
      </c>
      <c r="AZ295">
        <f t="shared" si="527"/>
        <v>-1.0810810810810811E-2</v>
      </c>
      <c r="BA295" s="20">
        <f t="shared" si="528"/>
        <v>46.04932058379466</v>
      </c>
      <c r="BB295" s="30">
        <f t="shared" si="529"/>
        <v>7.9098536028734815E-4</v>
      </c>
      <c r="BC295" s="16">
        <f>+Pagina_Inicial[[#This Row],[Aislamiento Domiciliario]]+Pagina_Inicial[[#This Row],[Aislamiento en Hoteles]]+Pagina_Inicial[[#This Row],[Hospitalizados en Sala]]+Pagina_Inicial[[#This Row],[Hospitalizados en UCI]]</f>
        <v>41551</v>
      </c>
      <c r="BD295" s="16">
        <f t="shared" si="530"/>
        <v>148</v>
      </c>
      <c r="BE295" s="30">
        <f t="shared" si="531"/>
        <v>3.5746201966040392E-3</v>
      </c>
      <c r="BF295" s="20">
        <f t="shared" si="532"/>
        <v>10455.712128837444</v>
      </c>
      <c r="BG295" s="20">
        <f t="shared" si="533"/>
        <v>0.17959690002895956</v>
      </c>
      <c r="BH295" s="26">
        <v>39589</v>
      </c>
      <c r="BI295">
        <f t="shared" si="534"/>
        <v>397</v>
      </c>
      <c r="BJ295" s="4">
        <v>92840</v>
      </c>
      <c r="BK295">
        <f t="shared" si="535"/>
        <v>1023</v>
      </c>
      <c r="BL295" s="4">
        <v>67701</v>
      </c>
      <c r="BM295">
        <f t="shared" si="536"/>
        <v>787</v>
      </c>
      <c r="BN295" s="4">
        <v>26121</v>
      </c>
      <c r="BO295">
        <f t="shared" si="537"/>
        <v>355</v>
      </c>
      <c r="BP295" s="4">
        <v>5106</v>
      </c>
      <c r="BQ295">
        <f t="shared" si="538"/>
        <v>71</v>
      </c>
      <c r="BR295" s="8">
        <v>27</v>
      </c>
      <c r="BS295" s="15">
        <f t="shared" si="539"/>
        <v>0</v>
      </c>
      <c r="BT295" s="8">
        <v>180</v>
      </c>
      <c r="BU295" s="15">
        <f t="shared" si="540"/>
        <v>3</v>
      </c>
      <c r="BV295" s="8">
        <v>757</v>
      </c>
      <c r="BW295" s="15">
        <f t="shared" si="541"/>
        <v>4</v>
      </c>
      <c r="BX295" s="8">
        <v>1887</v>
      </c>
      <c r="BY295" s="15">
        <f t="shared" si="542"/>
        <v>22</v>
      </c>
      <c r="BZ295" s="13">
        <v>989</v>
      </c>
      <c r="CA295" s="16">
        <f t="shared" si="543"/>
        <v>12</v>
      </c>
    </row>
    <row r="296" spans="1:79">
      <c r="A296" s="1">
        <v>44193</v>
      </c>
      <c r="B296">
        <v>44193</v>
      </c>
      <c r="C296" s="4">
        <v>233705</v>
      </c>
      <c r="D296">
        <f t="shared" si="492"/>
        <v>2348</v>
      </c>
      <c r="E296" s="4">
        <v>3892</v>
      </c>
      <c r="F296">
        <f t="shared" si="544"/>
        <v>52</v>
      </c>
      <c r="G296" s="4">
        <v>187552</v>
      </c>
      <c r="H296">
        <f t="shared" si="493"/>
        <v>1586</v>
      </c>
      <c r="I296">
        <f t="shared" si="490"/>
        <v>42261</v>
      </c>
      <c r="J296">
        <f t="shared" si="489"/>
        <v>710</v>
      </c>
      <c r="K296">
        <f t="shared" si="494"/>
        <v>1.6653473395947884E-2</v>
      </c>
      <c r="L296">
        <f t="shared" si="495"/>
        <v>0.80251599238356042</v>
      </c>
      <c r="M296">
        <f t="shared" si="496"/>
        <v>0.18083053422049164</v>
      </c>
      <c r="N296">
        <f t="shared" si="497"/>
        <v>1.0046853939795897E-2</v>
      </c>
      <c r="O296">
        <f t="shared" si="545"/>
        <v>1.3360739979445015E-2</v>
      </c>
      <c r="P296">
        <f t="shared" si="498"/>
        <v>8.4563214468520737E-3</v>
      </c>
      <c r="Q296">
        <f t="shared" si="499"/>
        <v>1.6800359669671801E-2</v>
      </c>
      <c r="R296">
        <f t="shared" si="500"/>
        <v>58808.505284348263</v>
      </c>
      <c r="S296">
        <f t="shared" si="501"/>
        <v>979.36587820835427</v>
      </c>
      <c r="T296">
        <f t="shared" si="502"/>
        <v>47194.765978862604</v>
      </c>
      <c r="U296">
        <f t="shared" si="503"/>
        <v>10634.373427277302</v>
      </c>
      <c r="V296" s="4">
        <v>1259828</v>
      </c>
      <c r="W296">
        <f t="shared" si="504"/>
        <v>7722</v>
      </c>
      <c r="X296">
        <f t="shared" si="505"/>
        <v>-2109</v>
      </c>
      <c r="Y296" s="20">
        <f t="shared" si="506"/>
        <v>317017.61449421238</v>
      </c>
      <c r="Z296" s="4">
        <v>1022573</v>
      </c>
      <c r="AA296">
        <f t="shared" si="507"/>
        <v>5374</v>
      </c>
      <c r="AB296" s="17">
        <f t="shared" si="508"/>
        <v>0.81167667332366</v>
      </c>
      <c r="AC296" s="16">
        <f t="shared" si="509"/>
        <v>-1824</v>
      </c>
      <c r="AD296">
        <f t="shared" si="510"/>
        <v>237255</v>
      </c>
      <c r="AE296">
        <f t="shared" si="511"/>
        <v>2348</v>
      </c>
      <c r="AF296" s="17">
        <f t="shared" si="512"/>
        <v>0.18832332667633994</v>
      </c>
      <c r="AG296" s="16">
        <f t="shared" si="513"/>
        <v>-285</v>
      </c>
      <c r="AH296" s="20">
        <f t="shared" si="514"/>
        <v>0.30406630406630408</v>
      </c>
      <c r="AI296" s="20">
        <f t="shared" si="515"/>
        <v>59701.811776547554</v>
      </c>
      <c r="AJ296" s="4">
        <v>39404</v>
      </c>
      <c r="AK296">
        <f t="shared" si="516"/>
        <v>579</v>
      </c>
      <c r="AL296">
        <f t="shared" si="517"/>
        <v>1.4913071474565331E-2</v>
      </c>
      <c r="AM296" s="20">
        <f t="shared" si="518"/>
        <v>9915.4504277805736</v>
      </c>
      <c r="AN296" s="20">
        <f t="shared" si="519"/>
        <v>0.16860572088744358</v>
      </c>
      <c r="AO296" s="4">
        <v>730</v>
      </c>
      <c r="AP296">
        <f t="shared" si="491"/>
        <v>35</v>
      </c>
      <c r="AQ296">
        <f t="shared" si="520"/>
        <v>5.0359712230215736E-2</v>
      </c>
      <c r="AR296" s="20">
        <f t="shared" si="521"/>
        <v>183.69401107196779</v>
      </c>
      <c r="AS296" s="4">
        <v>1945</v>
      </c>
      <c r="AT296">
        <f t="shared" si="522"/>
        <v>97</v>
      </c>
      <c r="AU296">
        <f t="shared" si="523"/>
        <v>5.2489177489177585E-2</v>
      </c>
      <c r="AV296" s="20">
        <f t="shared" si="524"/>
        <v>489.4313034725717</v>
      </c>
      <c r="AW296" s="30">
        <f t="shared" si="525"/>
        <v>8.3224577993624444E-3</v>
      </c>
      <c r="AX296" s="4">
        <v>182</v>
      </c>
      <c r="AY296">
        <f t="shared" si="526"/>
        <v>-1</v>
      </c>
      <c r="AZ296">
        <f t="shared" si="527"/>
        <v>-5.464480874316946E-3</v>
      </c>
      <c r="BA296" s="20">
        <f t="shared" si="528"/>
        <v>45.797684952189229</v>
      </c>
      <c r="BB296" s="30">
        <f t="shared" si="529"/>
        <v>7.7875954729252691E-4</v>
      </c>
      <c r="BC296" s="16">
        <f>+Pagina_Inicial[[#This Row],[Aislamiento Domiciliario]]+Pagina_Inicial[[#This Row],[Aislamiento en Hoteles]]+Pagina_Inicial[[#This Row],[Hospitalizados en Sala]]+Pagina_Inicial[[#This Row],[Hospitalizados en UCI]]</f>
        <v>42261</v>
      </c>
      <c r="BD296" s="16">
        <f t="shared" si="530"/>
        <v>710</v>
      </c>
      <c r="BE296" s="30">
        <f t="shared" si="531"/>
        <v>1.7087434718779271E-2</v>
      </c>
      <c r="BF296" s="20">
        <f t="shared" si="532"/>
        <v>10634.373427277302</v>
      </c>
      <c r="BG296" s="20">
        <f t="shared" si="533"/>
        <v>0.18083053422049164</v>
      </c>
      <c r="BH296" s="26">
        <v>39994</v>
      </c>
      <c r="BI296">
        <f t="shared" si="534"/>
        <v>405</v>
      </c>
      <c r="BJ296" s="4">
        <v>93720</v>
      </c>
      <c r="BK296">
        <f t="shared" si="535"/>
        <v>880</v>
      </c>
      <c r="BL296" s="4">
        <v>68374</v>
      </c>
      <c r="BM296">
        <f t="shared" si="536"/>
        <v>673</v>
      </c>
      <c r="BN296" s="4">
        <v>26443</v>
      </c>
      <c r="BO296">
        <f t="shared" si="537"/>
        <v>322</v>
      </c>
      <c r="BP296" s="4">
        <v>5174</v>
      </c>
      <c r="BQ296">
        <f t="shared" si="538"/>
        <v>68</v>
      </c>
      <c r="BR296" s="8">
        <v>27</v>
      </c>
      <c r="BS296" s="15">
        <f t="shared" si="539"/>
        <v>0</v>
      </c>
      <c r="BT296" s="8">
        <v>181</v>
      </c>
      <c r="BU296" s="15">
        <f t="shared" si="540"/>
        <v>1</v>
      </c>
      <c r="BV296" s="8">
        <v>769</v>
      </c>
      <c r="BW296" s="15">
        <f t="shared" si="541"/>
        <v>12</v>
      </c>
      <c r="BX296" s="8">
        <v>1911</v>
      </c>
      <c r="BY296" s="15">
        <f t="shared" si="542"/>
        <v>24</v>
      </c>
      <c r="BZ296" s="13">
        <v>1004</v>
      </c>
      <c r="CA296" s="16">
        <f t="shared" si="543"/>
        <v>15</v>
      </c>
    </row>
    <row r="297" spans="1:79">
      <c r="A297" s="1">
        <v>44194</v>
      </c>
      <c r="B297">
        <v>44194</v>
      </c>
      <c r="C297" s="4">
        <v>238279</v>
      </c>
      <c r="D297">
        <f t="shared" si="492"/>
        <v>4574</v>
      </c>
      <c r="E297" s="4">
        <v>3933</v>
      </c>
      <c r="F297">
        <f t="shared" si="544"/>
        <v>41</v>
      </c>
      <c r="G297" s="4">
        <v>189764</v>
      </c>
      <c r="H297">
        <f t="shared" si="493"/>
        <v>2212</v>
      </c>
      <c r="I297">
        <f t="shared" si="490"/>
        <v>44582</v>
      </c>
      <c r="J297">
        <f t="shared" si="489"/>
        <v>2321</v>
      </c>
      <c r="K297">
        <f t="shared" si="494"/>
        <v>1.650586077665258E-2</v>
      </c>
      <c r="L297">
        <f t="shared" si="495"/>
        <v>0.79639414300043232</v>
      </c>
      <c r="M297">
        <f t="shared" si="496"/>
        <v>0.18709999622291515</v>
      </c>
      <c r="N297">
        <f t="shared" si="497"/>
        <v>1.9195984539132696E-2</v>
      </c>
      <c r="O297">
        <f t="shared" si="545"/>
        <v>1.0424612255275871E-2</v>
      </c>
      <c r="P297">
        <f t="shared" si="498"/>
        <v>1.1656583967454311E-2</v>
      </c>
      <c r="Q297">
        <f t="shared" si="499"/>
        <v>5.2061370059665338E-2</v>
      </c>
      <c r="R297">
        <f t="shared" si="500"/>
        <v>59959.486663311523</v>
      </c>
      <c r="S297">
        <f t="shared" si="501"/>
        <v>989.68293910417708</v>
      </c>
      <c r="T297">
        <f t="shared" si="502"/>
        <v>47751.383995973825</v>
      </c>
      <c r="U297">
        <f t="shared" si="503"/>
        <v>11218.419728233517</v>
      </c>
      <c r="V297" s="4">
        <v>1275819</v>
      </c>
      <c r="W297">
        <f t="shared" si="504"/>
        <v>15991</v>
      </c>
      <c r="X297">
        <f t="shared" si="505"/>
        <v>8269</v>
      </c>
      <c r="Y297" s="20">
        <f t="shared" si="506"/>
        <v>321041.51987921487</v>
      </c>
      <c r="Z297" s="4">
        <v>1033990</v>
      </c>
      <c r="AA297">
        <f t="shared" si="507"/>
        <v>11417</v>
      </c>
      <c r="AB297" s="17">
        <f t="shared" si="508"/>
        <v>0.81045195282402915</v>
      </c>
      <c r="AC297" s="16">
        <f t="shared" si="509"/>
        <v>6043</v>
      </c>
      <c r="AD297">
        <f t="shared" si="510"/>
        <v>241829</v>
      </c>
      <c r="AE297">
        <f t="shared" si="511"/>
        <v>4574</v>
      </c>
      <c r="AF297" s="17">
        <f t="shared" si="512"/>
        <v>0.18954804717597087</v>
      </c>
      <c r="AG297" s="16">
        <f t="shared" si="513"/>
        <v>2226</v>
      </c>
      <c r="AH297" s="20">
        <f t="shared" si="514"/>
        <v>0.28603589519104494</v>
      </c>
      <c r="AI297" s="20">
        <f t="shared" si="515"/>
        <v>60852.793155510815</v>
      </c>
      <c r="AJ297" s="4">
        <v>41769</v>
      </c>
      <c r="AK297">
        <f t="shared" si="516"/>
        <v>2365</v>
      </c>
      <c r="AL297">
        <f t="shared" si="517"/>
        <v>6.0019287381991582E-2</v>
      </c>
      <c r="AM297" s="20">
        <f t="shared" si="518"/>
        <v>10510.568696527427</v>
      </c>
      <c r="AN297" s="20">
        <f t="shared" si="519"/>
        <v>0.17529450769895794</v>
      </c>
      <c r="AO297" s="4">
        <v>694</v>
      </c>
      <c r="AP297">
        <f t="shared" si="491"/>
        <v>-36</v>
      </c>
      <c r="AQ297">
        <f t="shared" si="520"/>
        <v>-4.9315068493150704E-2</v>
      </c>
      <c r="AR297" s="20">
        <f t="shared" si="521"/>
        <v>174.63512833417212</v>
      </c>
      <c r="AS297" s="4">
        <v>1939</v>
      </c>
      <c r="AT297">
        <f t="shared" si="522"/>
        <v>-6</v>
      </c>
      <c r="AU297">
        <f t="shared" si="523"/>
        <v>-3.0848329048843715E-3</v>
      </c>
      <c r="AV297" s="20">
        <f t="shared" si="524"/>
        <v>487.92148968293907</v>
      </c>
      <c r="AW297" s="30">
        <f t="shared" si="525"/>
        <v>8.1375194624788583E-3</v>
      </c>
      <c r="AX297" s="4">
        <v>180</v>
      </c>
      <c r="AY297">
        <f t="shared" si="526"/>
        <v>-2</v>
      </c>
      <c r="AZ297">
        <f t="shared" si="527"/>
        <v>-1.098901098901095E-2</v>
      </c>
      <c r="BA297" s="20">
        <f t="shared" si="528"/>
        <v>45.294413688978359</v>
      </c>
      <c r="BB297" s="30">
        <f t="shared" si="529"/>
        <v>7.5541696918318441E-4</v>
      </c>
      <c r="BC297" s="16">
        <f>+Pagina_Inicial[[#This Row],[Aislamiento Domiciliario]]+Pagina_Inicial[[#This Row],[Aislamiento en Hoteles]]+Pagina_Inicial[[#This Row],[Hospitalizados en Sala]]+Pagina_Inicial[[#This Row],[Hospitalizados en UCI]]</f>
        <v>44582</v>
      </c>
      <c r="BD297" s="16">
        <f t="shared" si="530"/>
        <v>2321</v>
      </c>
      <c r="BE297" s="30">
        <f t="shared" si="531"/>
        <v>5.4920612384941281E-2</v>
      </c>
      <c r="BF297" s="20">
        <f t="shared" si="532"/>
        <v>11218.419728233517</v>
      </c>
      <c r="BG297" s="20">
        <f t="shared" si="533"/>
        <v>0.18709999622291515</v>
      </c>
      <c r="BH297" s="26">
        <v>40626</v>
      </c>
      <c r="BI297">
        <f t="shared" si="534"/>
        <v>632</v>
      </c>
      <c r="BJ297" s="4">
        <v>95578</v>
      </c>
      <c r="BK297">
        <f t="shared" si="535"/>
        <v>1858</v>
      </c>
      <c r="BL297" s="4">
        <v>69818</v>
      </c>
      <c r="BM297">
        <f t="shared" si="536"/>
        <v>1444</v>
      </c>
      <c r="BN297" s="4">
        <v>26984</v>
      </c>
      <c r="BO297">
        <f t="shared" si="537"/>
        <v>541</v>
      </c>
      <c r="BP297" s="4">
        <v>5273</v>
      </c>
      <c r="BQ297">
        <f t="shared" si="538"/>
        <v>99</v>
      </c>
      <c r="BR297" s="8">
        <v>27</v>
      </c>
      <c r="BS297" s="15">
        <f t="shared" si="539"/>
        <v>0</v>
      </c>
      <c r="BT297" s="8">
        <v>183</v>
      </c>
      <c r="BU297" s="15">
        <f t="shared" si="540"/>
        <v>2</v>
      </c>
      <c r="BV297" s="8">
        <v>779</v>
      </c>
      <c r="BW297" s="15">
        <f t="shared" si="541"/>
        <v>10</v>
      </c>
      <c r="BX297" s="8">
        <v>1929</v>
      </c>
      <c r="BY297" s="15">
        <f t="shared" si="542"/>
        <v>18</v>
      </c>
      <c r="BZ297" s="13">
        <v>1016</v>
      </c>
      <c r="CA297" s="16">
        <f t="shared" si="543"/>
        <v>12</v>
      </c>
    </row>
    <row r="298" spans="1:79">
      <c r="A298" s="1">
        <v>44195</v>
      </c>
      <c r="B298">
        <v>44195</v>
      </c>
      <c r="C298" s="4">
        <v>242744</v>
      </c>
      <c r="D298">
        <f t="shared" si="492"/>
        <v>4465</v>
      </c>
      <c r="E298" s="4">
        <v>3975</v>
      </c>
      <c r="F298">
        <f t="shared" si="544"/>
        <v>42</v>
      </c>
      <c r="G298" s="4">
        <v>192601</v>
      </c>
      <c r="H298">
        <f t="shared" si="493"/>
        <v>2837</v>
      </c>
      <c r="I298">
        <f t="shared" si="490"/>
        <v>46168</v>
      </c>
      <c r="J298">
        <f t="shared" si="489"/>
        <v>1586</v>
      </c>
      <c r="K298">
        <f t="shared" si="494"/>
        <v>1.6375276010941568E-2</v>
      </c>
      <c r="L298">
        <f t="shared" si="495"/>
        <v>0.79343258741719669</v>
      </c>
      <c r="M298">
        <f t="shared" si="496"/>
        <v>0.19019213657186171</v>
      </c>
      <c r="N298">
        <f t="shared" si="497"/>
        <v>1.8393863494051345E-2</v>
      </c>
      <c r="O298">
        <f t="shared" si="545"/>
        <v>1.0566037735849057E-2</v>
      </c>
      <c r="P298">
        <f t="shared" si="498"/>
        <v>1.4729933904808387E-2</v>
      </c>
      <c r="Q298">
        <f t="shared" si="499"/>
        <v>3.435279847513429E-2</v>
      </c>
      <c r="R298">
        <f t="shared" si="500"/>
        <v>61083.03975842979</v>
      </c>
      <c r="S298">
        <f t="shared" si="501"/>
        <v>1000.2516356316054</v>
      </c>
      <c r="T298">
        <f t="shared" si="502"/>
        <v>48465.274282838451</v>
      </c>
      <c r="U298">
        <f t="shared" si="503"/>
        <v>11617.513839959738</v>
      </c>
      <c r="V298" s="4">
        <v>1291610</v>
      </c>
      <c r="W298">
        <f t="shared" si="504"/>
        <v>15791</v>
      </c>
      <c r="X298">
        <f t="shared" si="505"/>
        <v>-200</v>
      </c>
      <c r="Y298" s="20">
        <f t="shared" si="506"/>
        <v>325015.09813789633</v>
      </c>
      <c r="Z298" s="4">
        <v>1045316</v>
      </c>
      <c r="AA298">
        <f t="shared" si="507"/>
        <v>11326</v>
      </c>
      <c r="AB298" s="17">
        <f t="shared" si="508"/>
        <v>0.80931240854437481</v>
      </c>
      <c r="AC298" s="16">
        <f t="shared" si="509"/>
        <v>-91</v>
      </c>
      <c r="AD298">
        <f t="shared" si="510"/>
        <v>246294</v>
      </c>
      <c r="AE298">
        <f t="shared" si="511"/>
        <v>4465</v>
      </c>
      <c r="AF298" s="17">
        <f t="shared" si="512"/>
        <v>0.19068759145562514</v>
      </c>
      <c r="AG298" s="16">
        <f t="shared" si="513"/>
        <v>-109</v>
      </c>
      <c r="AH298" s="20">
        <f t="shared" si="514"/>
        <v>0.28275600025330883</v>
      </c>
      <c r="AI298" s="20">
        <f t="shared" si="515"/>
        <v>61976.346250629089</v>
      </c>
      <c r="AJ298" s="4">
        <v>43297</v>
      </c>
      <c r="AK298">
        <f t="shared" si="516"/>
        <v>1528</v>
      </c>
      <c r="AL298">
        <f t="shared" si="517"/>
        <v>3.6582154229213071E-2</v>
      </c>
      <c r="AM298" s="20">
        <f t="shared" si="518"/>
        <v>10895.067941620533</v>
      </c>
      <c r="AN298" s="20">
        <f t="shared" si="519"/>
        <v>0.17836486174735525</v>
      </c>
      <c r="AO298" s="4">
        <v>694</v>
      </c>
      <c r="AP298">
        <f t="shared" si="491"/>
        <v>0</v>
      </c>
      <c r="AQ298">
        <f t="shared" si="520"/>
        <v>0</v>
      </c>
      <c r="AR298" s="20">
        <f t="shared" si="521"/>
        <v>174.63512833417212</v>
      </c>
      <c r="AS298" s="4">
        <v>1984</v>
      </c>
      <c r="AT298">
        <f t="shared" si="522"/>
        <v>45</v>
      </c>
      <c r="AU298">
        <f t="shared" si="523"/>
        <v>2.3207839092315607E-2</v>
      </c>
      <c r="AV298" s="20">
        <f t="shared" si="524"/>
        <v>499.24509310518368</v>
      </c>
      <c r="AW298" s="30">
        <f t="shared" si="525"/>
        <v>8.1732195234485716E-3</v>
      </c>
      <c r="AX298" s="4">
        <v>193</v>
      </c>
      <c r="AY298">
        <f t="shared" si="526"/>
        <v>13</v>
      </c>
      <c r="AZ298">
        <f t="shared" si="527"/>
        <v>7.2222222222222188E-2</v>
      </c>
      <c r="BA298" s="20">
        <f t="shared" si="528"/>
        <v>48.565676899849016</v>
      </c>
      <c r="BB298" s="30">
        <f t="shared" si="529"/>
        <v>7.9507629436772901E-4</v>
      </c>
      <c r="BC298" s="16">
        <f>+Pagina_Inicial[[#This Row],[Aislamiento Domiciliario]]+Pagina_Inicial[[#This Row],[Aislamiento en Hoteles]]+Pagina_Inicial[[#This Row],[Hospitalizados en Sala]]+Pagina_Inicial[[#This Row],[Hospitalizados en UCI]]</f>
        <v>46168</v>
      </c>
      <c r="BD298" s="16">
        <f t="shared" si="530"/>
        <v>1586</v>
      </c>
      <c r="BE298" s="30">
        <f t="shared" si="531"/>
        <v>3.5574895697815245E-2</v>
      </c>
      <c r="BF298" s="20">
        <f t="shared" si="532"/>
        <v>11617.513839959738</v>
      </c>
      <c r="BG298" s="20">
        <f t="shared" si="533"/>
        <v>0.19019213657186171</v>
      </c>
      <c r="BH298" s="26">
        <v>41267</v>
      </c>
      <c r="BI298">
        <f t="shared" si="534"/>
        <v>641</v>
      </c>
      <c r="BJ298" s="4">
        <v>97468</v>
      </c>
      <c r="BK298">
        <f t="shared" si="535"/>
        <v>1890</v>
      </c>
      <c r="BL298" s="4">
        <v>71134</v>
      </c>
      <c r="BM298">
        <f t="shared" si="536"/>
        <v>1316</v>
      </c>
      <c r="BN298" s="4">
        <v>27508</v>
      </c>
      <c r="BO298">
        <f t="shared" si="537"/>
        <v>524</v>
      </c>
      <c r="BP298" s="4">
        <v>5367</v>
      </c>
      <c r="BQ298">
        <f t="shared" si="538"/>
        <v>94</v>
      </c>
      <c r="BR298" s="8">
        <v>27</v>
      </c>
      <c r="BS298" s="15">
        <f t="shared" si="539"/>
        <v>0</v>
      </c>
      <c r="BT298" s="8">
        <v>184</v>
      </c>
      <c r="BU298" s="15">
        <f t="shared" si="540"/>
        <v>1</v>
      </c>
      <c r="BV298" s="8">
        <v>785</v>
      </c>
      <c r="BW298" s="15">
        <f t="shared" si="541"/>
        <v>6</v>
      </c>
      <c r="BX298" s="8">
        <v>1948</v>
      </c>
      <c r="BY298" s="15">
        <f t="shared" si="542"/>
        <v>19</v>
      </c>
      <c r="BZ298" s="13">
        <v>1031</v>
      </c>
      <c r="CA298" s="16">
        <f t="shared" si="543"/>
        <v>15</v>
      </c>
    </row>
    <row r="299" spans="1:79">
      <c r="A299" s="1">
        <v>44196</v>
      </c>
      <c r="B299">
        <v>44196</v>
      </c>
      <c r="C299" s="4">
        <v>246790</v>
      </c>
      <c r="D299">
        <f t="shared" si="492"/>
        <v>4046</v>
      </c>
      <c r="E299" s="4">
        <v>4022</v>
      </c>
      <c r="F299">
        <f t="shared" si="544"/>
        <v>47</v>
      </c>
      <c r="G299" s="4">
        <v>195138</v>
      </c>
      <c r="H299">
        <f t="shared" si="493"/>
        <v>2537</v>
      </c>
      <c r="I299">
        <f t="shared" si="490"/>
        <v>47630</v>
      </c>
      <c r="J299">
        <f t="shared" ref="J299:J330" si="546">+IFERROR(I299-I298,"")</f>
        <v>1462</v>
      </c>
      <c r="K299">
        <f t="shared" si="494"/>
        <v>1.6297256777016898E-2</v>
      </c>
      <c r="L299">
        <f t="shared" si="495"/>
        <v>0.79070464767616189</v>
      </c>
      <c r="M299">
        <f t="shared" si="496"/>
        <v>0.19299809554682118</v>
      </c>
      <c r="N299">
        <f t="shared" si="497"/>
        <v>1.6394505449977715E-2</v>
      </c>
      <c r="O299">
        <f t="shared" si="545"/>
        <v>1.1685728493286921E-2</v>
      </c>
      <c r="P299">
        <f t="shared" si="498"/>
        <v>1.3001055663171704E-2</v>
      </c>
      <c r="Q299">
        <f t="shared" si="499"/>
        <v>3.0694940163762334E-2</v>
      </c>
      <c r="R299">
        <f t="shared" si="500"/>
        <v>62101.157523905385</v>
      </c>
      <c r="S299">
        <f t="shared" si="501"/>
        <v>1012.0785103170608</v>
      </c>
      <c r="T299">
        <f t="shared" si="502"/>
        <v>49103.673880221439</v>
      </c>
      <c r="U299">
        <f t="shared" si="503"/>
        <v>11985.405133366885</v>
      </c>
      <c r="V299" s="4">
        <v>1306033</v>
      </c>
      <c r="W299">
        <f t="shared" si="504"/>
        <v>14423</v>
      </c>
      <c r="X299">
        <f t="shared" si="505"/>
        <v>-1368</v>
      </c>
      <c r="Y299" s="20">
        <f t="shared" si="506"/>
        <v>328644.4388525415</v>
      </c>
      <c r="Z299" s="4">
        <v>1055693</v>
      </c>
      <c r="AA299">
        <f t="shared" si="507"/>
        <v>10377</v>
      </c>
      <c r="AB299" s="17">
        <f t="shared" si="508"/>
        <v>0.80832031043626007</v>
      </c>
      <c r="AC299" s="16">
        <f t="shared" si="509"/>
        <v>-949</v>
      </c>
      <c r="AD299">
        <f t="shared" si="510"/>
        <v>250340</v>
      </c>
      <c r="AE299">
        <f t="shared" si="511"/>
        <v>4046</v>
      </c>
      <c r="AF299" s="17">
        <f t="shared" si="512"/>
        <v>0.19167968956373996</v>
      </c>
      <c r="AG299" s="16">
        <f t="shared" si="513"/>
        <v>-419</v>
      </c>
      <c r="AH299" s="20">
        <f t="shared" si="514"/>
        <v>0.28052416279553494</v>
      </c>
      <c r="AI299" s="20">
        <f t="shared" si="515"/>
        <v>62994.464016104677</v>
      </c>
      <c r="AJ299" s="4">
        <v>44681</v>
      </c>
      <c r="AK299">
        <f t="shared" si="516"/>
        <v>1384</v>
      </c>
      <c r="AL299">
        <f t="shared" si="517"/>
        <v>3.1965263182206716E-2</v>
      </c>
      <c r="AM299" s="20">
        <f t="shared" si="518"/>
        <v>11243.331655762455</v>
      </c>
      <c r="AN299" s="20">
        <f t="shared" si="519"/>
        <v>0.1810486648567608</v>
      </c>
      <c r="AO299" s="4">
        <v>670</v>
      </c>
      <c r="AP299">
        <f t="shared" si="491"/>
        <v>-24</v>
      </c>
      <c r="AQ299">
        <f t="shared" si="520"/>
        <v>-3.458213256484155E-2</v>
      </c>
      <c r="AR299" s="20">
        <f t="shared" si="521"/>
        <v>168.59587317564166</v>
      </c>
      <c r="AS299" s="4">
        <v>2077</v>
      </c>
      <c r="AT299">
        <f t="shared" si="522"/>
        <v>93</v>
      </c>
      <c r="AU299">
        <f t="shared" si="523"/>
        <v>4.6875E-2</v>
      </c>
      <c r="AV299" s="20">
        <f t="shared" si="524"/>
        <v>522.64720684448912</v>
      </c>
      <c r="AW299" s="30">
        <f t="shared" si="525"/>
        <v>8.4160622391506942E-3</v>
      </c>
      <c r="AX299" s="4">
        <v>202</v>
      </c>
      <c r="AY299">
        <f t="shared" si="526"/>
        <v>9</v>
      </c>
      <c r="AZ299">
        <f t="shared" si="527"/>
        <v>4.663212435233155E-2</v>
      </c>
      <c r="BA299" s="20">
        <f t="shared" si="528"/>
        <v>50.830397584297934</v>
      </c>
      <c r="BB299" s="30">
        <f t="shared" si="529"/>
        <v>8.1850966408687548E-4</v>
      </c>
      <c r="BC299" s="16">
        <f>+Pagina_Inicial[[#This Row],[Aislamiento Domiciliario]]+Pagina_Inicial[[#This Row],[Aislamiento en Hoteles]]+Pagina_Inicial[[#This Row],[Hospitalizados en Sala]]+Pagina_Inicial[[#This Row],[Hospitalizados en UCI]]</f>
        <v>47630</v>
      </c>
      <c r="BD299" s="16">
        <f t="shared" si="530"/>
        <v>1462</v>
      </c>
      <c r="BE299" s="30">
        <f t="shared" si="531"/>
        <v>3.1666955466990165E-2</v>
      </c>
      <c r="BF299" s="20">
        <f t="shared" si="532"/>
        <v>11985.405133366885</v>
      </c>
      <c r="BG299" s="20">
        <f t="shared" si="533"/>
        <v>0.19299809554682118</v>
      </c>
      <c r="BH299" s="26">
        <v>41893</v>
      </c>
      <c r="BI299">
        <f t="shared" si="534"/>
        <v>626</v>
      </c>
      <c r="BJ299" s="4">
        <v>99101</v>
      </c>
      <c r="BK299">
        <f t="shared" si="535"/>
        <v>1633</v>
      </c>
      <c r="BL299" s="4">
        <v>72386</v>
      </c>
      <c r="BM299">
        <f t="shared" si="536"/>
        <v>1252</v>
      </c>
      <c r="BN299" s="4">
        <v>27965</v>
      </c>
      <c r="BO299">
        <f t="shared" si="537"/>
        <v>457</v>
      </c>
      <c r="BP299" s="4">
        <v>5445</v>
      </c>
      <c r="BQ299">
        <f t="shared" si="538"/>
        <v>78</v>
      </c>
      <c r="BR299" s="8">
        <v>27</v>
      </c>
      <c r="BS299" s="15">
        <f t="shared" si="539"/>
        <v>0</v>
      </c>
      <c r="BT299" s="8">
        <v>186</v>
      </c>
      <c r="BU299" s="15">
        <f t="shared" si="540"/>
        <v>2</v>
      </c>
      <c r="BV299" s="8">
        <v>794</v>
      </c>
      <c r="BW299" s="15">
        <f t="shared" si="541"/>
        <v>9</v>
      </c>
      <c r="BX299" s="8">
        <v>1970</v>
      </c>
      <c r="BY299" s="15">
        <f t="shared" si="542"/>
        <v>22</v>
      </c>
      <c r="BZ299" s="13">
        <v>1045</v>
      </c>
      <c r="CA299" s="16">
        <f t="shared" si="543"/>
        <v>14</v>
      </c>
    </row>
    <row r="300" spans="1:79">
      <c r="A300" s="1">
        <v>44197</v>
      </c>
      <c r="B300">
        <v>44197</v>
      </c>
      <c r="C300" s="4">
        <v>249733</v>
      </c>
      <c r="D300">
        <f t="shared" si="492"/>
        <v>2943</v>
      </c>
      <c r="E300" s="4">
        <v>4064</v>
      </c>
      <c r="F300">
        <f t="shared" si="544"/>
        <v>42</v>
      </c>
      <c r="G300" s="4">
        <v>197928</v>
      </c>
      <c r="H300">
        <f t="shared" si="493"/>
        <v>2790</v>
      </c>
      <c r="I300">
        <f t="shared" ref="I300:I331" si="547">+IFERROR(C300-E300-G300,"")</f>
        <v>47741</v>
      </c>
      <c r="J300">
        <f t="shared" si="546"/>
        <v>111</v>
      </c>
      <c r="K300">
        <f t="shared" si="494"/>
        <v>1.6273379969807756E-2</v>
      </c>
      <c r="L300">
        <f t="shared" si="495"/>
        <v>0.79255845242719225</v>
      </c>
      <c r="M300">
        <f t="shared" si="496"/>
        <v>0.19116816760300001</v>
      </c>
      <c r="N300">
        <f t="shared" si="497"/>
        <v>1.1784585937781551E-2</v>
      </c>
      <c r="O300">
        <f t="shared" si="545"/>
        <v>1.0334645669291339E-2</v>
      </c>
      <c r="P300">
        <f t="shared" si="498"/>
        <v>1.4096034921789742E-2</v>
      </c>
      <c r="Q300">
        <f t="shared" si="499"/>
        <v>2.3250455583251292E-3</v>
      </c>
      <c r="R300">
        <f t="shared" si="500"/>
        <v>62841.721187720177</v>
      </c>
      <c r="S300">
        <f t="shared" si="501"/>
        <v>1022.6472068444891</v>
      </c>
      <c r="T300">
        <f t="shared" si="502"/>
        <v>49805.737292400605</v>
      </c>
      <c r="U300">
        <f t="shared" si="503"/>
        <v>12013.336688475087</v>
      </c>
      <c r="V300" s="4">
        <v>1317330</v>
      </c>
      <c r="W300">
        <f t="shared" si="504"/>
        <v>11297</v>
      </c>
      <c r="X300">
        <f t="shared" si="505"/>
        <v>-3126</v>
      </c>
      <c r="Y300" s="20">
        <f t="shared" si="506"/>
        <v>331487.16658278811</v>
      </c>
      <c r="Z300" s="4">
        <v>1064047</v>
      </c>
      <c r="AA300">
        <f t="shared" si="507"/>
        <v>8354</v>
      </c>
      <c r="AB300" s="17">
        <f t="shared" si="508"/>
        <v>0.80773002968124918</v>
      </c>
      <c r="AC300" s="16">
        <f t="shared" si="509"/>
        <v>-2023</v>
      </c>
      <c r="AD300">
        <f t="shared" si="510"/>
        <v>253283</v>
      </c>
      <c r="AE300">
        <f t="shared" si="511"/>
        <v>2943</v>
      </c>
      <c r="AF300" s="17">
        <f t="shared" si="512"/>
        <v>0.19226997031875082</v>
      </c>
      <c r="AG300" s="16">
        <f t="shared" si="513"/>
        <v>-1103</v>
      </c>
      <c r="AH300" s="20">
        <f t="shared" si="514"/>
        <v>0.26051164025847567</v>
      </c>
      <c r="AI300" s="20">
        <f t="shared" si="515"/>
        <v>63735.027679919476</v>
      </c>
      <c r="AJ300" s="4">
        <v>44847</v>
      </c>
      <c r="AK300">
        <f t="shared" si="516"/>
        <v>166</v>
      </c>
      <c r="AL300">
        <f t="shared" si="517"/>
        <v>3.7152257111523479E-3</v>
      </c>
      <c r="AM300" s="20">
        <f t="shared" si="518"/>
        <v>11285.103170608958</v>
      </c>
      <c r="AN300" s="20">
        <f t="shared" si="519"/>
        <v>0.17957979121701978</v>
      </c>
      <c r="AO300" s="4">
        <v>623</v>
      </c>
      <c r="AP300">
        <f t="shared" ref="AP300:AP327" si="548">AO300-AO299</f>
        <v>-47</v>
      </c>
      <c r="AQ300">
        <f t="shared" si="520"/>
        <v>-7.0149253731343286E-2</v>
      </c>
      <c r="AR300" s="20">
        <f t="shared" si="521"/>
        <v>156.76899849018619</v>
      </c>
      <c r="AS300" s="4">
        <v>2067</v>
      </c>
      <c r="AT300">
        <f t="shared" si="522"/>
        <v>-10</v>
      </c>
      <c r="AU300">
        <f t="shared" si="523"/>
        <v>-4.8146364949446241E-3</v>
      </c>
      <c r="AV300" s="20">
        <f t="shared" si="524"/>
        <v>520.13085052843485</v>
      </c>
      <c r="AW300" s="30">
        <f t="shared" si="525"/>
        <v>8.2768396647619653E-3</v>
      </c>
      <c r="AX300" s="4">
        <v>204</v>
      </c>
      <c r="AY300">
        <f t="shared" si="526"/>
        <v>2</v>
      </c>
      <c r="AZ300">
        <f t="shared" si="527"/>
        <v>9.9009900990099098E-3</v>
      </c>
      <c r="BA300" s="20">
        <f t="shared" si="528"/>
        <v>51.333668847508804</v>
      </c>
      <c r="BB300" s="30">
        <f t="shared" si="529"/>
        <v>8.1687241974428692E-4</v>
      </c>
      <c r="BC300" s="16">
        <f>+Pagina_Inicial[[#This Row],[Aislamiento Domiciliario]]+Pagina_Inicial[[#This Row],[Aislamiento en Hoteles]]+Pagina_Inicial[[#This Row],[Hospitalizados en Sala]]+Pagina_Inicial[[#This Row],[Hospitalizados en UCI]]</f>
        <v>47741</v>
      </c>
      <c r="BD300" s="16">
        <f t="shared" si="530"/>
        <v>111</v>
      </c>
      <c r="BE300" s="30">
        <f t="shared" si="531"/>
        <v>2.3304639932815174E-3</v>
      </c>
      <c r="BF300" s="20">
        <f t="shared" si="532"/>
        <v>12013.336688475087</v>
      </c>
      <c r="BG300" s="20">
        <f t="shared" si="533"/>
        <v>0.19116816760300001</v>
      </c>
      <c r="BH300" s="26">
        <v>42253</v>
      </c>
      <c r="BI300">
        <f t="shared" si="534"/>
        <v>360</v>
      </c>
      <c r="BJ300" s="4">
        <v>100831</v>
      </c>
      <c r="BK300">
        <f t="shared" si="535"/>
        <v>1730</v>
      </c>
      <c r="BL300" s="4">
        <v>72955</v>
      </c>
      <c r="BM300">
        <f t="shared" si="536"/>
        <v>569</v>
      </c>
      <c r="BN300" s="4">
        <v>28202</v>
      </c>
      <c r="BO300">
        <f t="shared" si="537"/>
        <v>237</v>
      </c>
      <c r="BP300" s="4">
        <v>5492</v>
      </c>
      <c r="BQ300">
        <f t="shared" si="538"/>
        <v>47</v>
      </c>
      <c r="BR300" s="8">
        <v>27</v>
      </c>
      <c r="BS300" s="15">
        <f t="shared" si="539"/>
        <v>0</v>
      </c>
      <c r="BT300" s="8">
        <v>191</v>
      </c>
      <c r="BU300" s="15">
        <f t="shared" si="540"/>
        <v>5</v>
      </c>
      <c r="BV300" s="8">
        <v>800</v>
      </c>
      <c r="BW300" s="15">
        <f t="shared" si="541"/>
        <v>6</v>
      </c>
      <c r="BX300" s="8">
        <v>1988</v>
      </c>
      <c r="BY300" s="15">
        <f t="shared" si="542"/>
        <v>18</v>
      </c>
      <c r="BZ300" s="13">
        <v>1058</v>
      </c>
      <c r="CA300" s="16">
        <f t="shared" si="543"/>
        <v>13</v>
      </c>
    </row>
    <row r="301" spans="1:79">
      <c r="A301" s="1">
        <v>44198</v>
      </c>
      <c r="B301">
        <v>44198</v>
      </c>
      <c r="C301" s="4">
        <v>251764</v>
      </c>
      <c r="D301">
        <f t="shared" ref="D301:D332" si="549">IFERROR(C301-C300,"")</f>
        <v>2031</v>
      </c>
      <c r="E301" s="4">
        <v>4103</v>
      </c>
      <c r="F301">
        <f t="shared" si="544"/>
        <v>39</v>
      </c>
      <c r="G301" s="4">
        <v>199694</v>
      </c>
      <c r="H301">
        <f t="shared" ref="H301:H332" si="550">G301-G300</f>
        <v>1766</v>
      </c>
      <c r="I301">
        <f t="shared" si="547"/>
        <v>47967</v>
      </c>
      <c r="J301">
        <f t="shared" si="546"/>
        <v>226</v>
      </c>
      <c r="K301">
        <f t="shared" ref="K301:K332" si="551">+IFERROR(E301/C301,"")</f>
        <v>1.6297008309369091E-2</v>
      </c>
      <c r="L301">
        <f t="shared" ref="L301:L332" si="552">+IFERROR(G301/C301,"")</f>
        <v>0.79317932667100932</v>
      </c>
      <c r="M301">
        <f t="shared" ref="M301:M332" si="553">+IFERROR(I301/C301,"")</f>
        <v>0.19052366501962156</v>
      </c>
      <c r="N301">
        <f t="shared" ref="N301:N332" si="554">+IFERROR(D301/C301,"")</f>
        <v>8.0670786927439977E-3</v>
      </c>
      <c r="O301">
        <f t="shared" si="545"/>
        <v>9.5052400682427499E-3</v>
      </c>
      <c r="P301">
        <f t="shared" ref="P301:P332" si="555">+IFERROR(H301/G301,"")</f>
        <v>8.8435306018207864E-3</v>
      </c>
      <c r="Q301">
        <f t="shared" ref="Q301:Q332" si="556">+IFERROR(J301/I301,"")</f>
        <v>4.7115725394542077E-3</v>
      </c>
      <c r="R301">
        <f t="shared" ref="R301:R332" si="557">+IFERROR(C301/3.974,"")</f>
        <v>63352.793155510815</v>
      </c>
      <c r="S301">
        <f t="shared" ref="S301:S332" si="558">+IFERROR(E301/3.974,"")</f>
        <v>1032.4609964771012</v>
      </c>
      <c r="T301">
        <f t="shared" ref="T301:T332" si="559">+IFERROR(G301/3.974,"")</f>
        <v>50250.125817815802</v>
      </c>
      <c r="U301">
        <f t="shared" ref="U301:U332" si="560">+IFERROR(I301/3.974,"")</f>
        <v>12070.206341217916</v>
      </c>
      <c r="V301" s="4">
        <v>1324185</v>
      </c>
      <c r="W301">
        <f t="shared" ref="W301:W332" si="561">V301-V300</f>
        <v>6855</v>
      </c>
      <c r="X301">
        <f t="shared" ref="X301:X332" si="562">IFERROR(W301-W300,0)</f>
        <v>-4442</v>
      </c>
      <c r="Y301" s="20">
        <f t="shared" ref="Y301:Y332" si="563">IFERROR(V301/3.974,0)</f>
        <v>333212.12883744336</v>
      </c>
      <c r="Z301" s="4">
        <v>1068871</v>
      </c>
      <c r="AA301">
        <f t="shared" ref="AA301:AA332" si="564">Z301-Z300</f>
        <v>4824</v>
      </c>
      <c r="AB301" s="17">
        <f t="shared" ref="AB301:AB332" si="565">IFERROR(Z301/V301,0)</f>
        <v>0.8071915933196645</v>
      </c>
      <c r="AC301" s="16">
        <f t="shared" ref="AC301:AC332" si="566">IFERROR(AA301-AA300,0)</f>
        <v>-3530</v>
      </c>
      <c r="AD301">
        <f t="shared" ref="AD301:AD332" si="567">V301-Z301</f>
        <v>255314</v>
      </c>
      <c r="AE301">
        <f t="shared" ref="AE301:AE332" si="568">AD301-AD300</f>
        <v>2031</v>
      </c>
      <c r="AF301" s="17">
        <f t="shared" ref="AF301:AF332" si="569">IFERROR(AD301/V301,0)</f>
        <v>0.19280840668033544</v>
      </c>
      <c r="AG301" s="16">
        <f t="shared" ref="AG301:AG332" si="570">IFERROR(AE301-AE300,0)</f>
        <v>-912</v>
      </c>
      <c r="AH301" s="20">
        <f t="shared" ref="AH301:AH332" si="571">IFERROR(AE301/W301,0)</f>
        <v>0.2962800875273523</v>
      </c>
      <c r="AI301" s="20">
        <f t="shared" ref="AI301:AI332" si="572">IFERROR(AD301/3.974,0)</f>
        <v>64246.099647710114</v>
      </c>
      <c r="AJ301" s="4">
        <v>45043</v>
      </c>
      <c r="AK301">
        <f t="shared" ref="AK301:AK332" si="573">AJ301-AJ300</f>
        <v>196</v>
      </c>
      <c r="AL301">
        <f t="shared" ref="AL301:AL332" si="574">IFERROR(AJ301/AJ300,0)-1</f>
        <v>4.370414966441416E-3</v>
      </c>
      <c r="AM301" s="20">
        <f t="shared" ref="AM301:AM332" si="575">IFERROR(AJ301/3.974,0)</f>
        <v>11334.423754403622</v>
      </c>
      <c r="AN301" s="20">
        <f t="shared" ref="AN301:AN332" si="576">IFERROR(AJ301/C301," ")</f>
        <v>0.17890961376527223</v>
      </c>
      <c r="AO301" s="4">
        <v>625</v>
      </c>
      <c r="AP301">
        <f t="shared" si="548"/>
        <v>2</v>
      </c>
      <c r="AQ301">
        <f t="shared" ref="AQ301:AQ327" si="577">IFERROR(AO301/AO300,0)-1</f>
        <v>3.2102728731941976E-3</v>
      </c>
      <c r="AR301" s="20">
        <f t="shared" ref="AR301:AR332" si="578">IFERROR(AO301/3.974,0)</f>
        <v>157.27226975339707</v>
      </c>
      <c r="AS301" s="4">
        <v>2084</v>
      </c>
      <c r="AT301">
        <f t="shared" ref="AT301:AT332" si="579">AS301-AS300</f>
        <v>17</v>
      </c>
      <c r="AU301">
        <f t="shared" ref="AU301:AU332" si="580">IFERROR(AS301/AS300,0)-1</f>
        <v>8.2244799225932308E-3</v>
      </c>
      <c r="AV301" s="20">
        <f t="shared" ref="AV301:AV332" si="581">IFERROR(AS301/3.974,0)</f>
        <v>524.40865626572725</v>
      </c>
      <c r="AW301" s="30">
        <f t="shared" ref="AW301:AW332" si="582">IFERROR(AS301/C301," ")</f>
        <v>8.2775933016634631E-3</v>
      </c>
      <c r="AX301" s="4">
        <v>215</v>
      </c>
      <c r="AY301">
        <f t="shared" ref="AY301:AY332" si="583">AX301-AX300</f>
        <v>11</v>
      </c>
      <c r="AZ301">
        <f t="shared" ref="AZ301:AZ332" si="584">IFERROR(AX301/AX300,0)-1</f>
        <v>5.3921568627451011E-2</v>
      </c>
      <c r="BA301" s="20">
        <f t="shared" ref="BA301:BA332" si="585">IFERROR(AX301/3.974,0)</f>
        <v>54.101660795168591</v>
      </c>
      <c r="BB301" s="30">
        <f t="shared" ref="BB301:BB332" si="586">IFERROR(AX301/C301," ")</f>
        <v>8.539743569374494E-4</v>
      </c>
      <c r="BC301" s="16">
        <f>+Pagina_Inicial[[#This Row],[Aislamiento Domiciliario]]+Pagina_Inicial[[#This Row],[Aislamiento en Hoteles]]+Pagina_Inicial[[#This Row],[Hospitalizados en Sala]]+Pagina_Inicial[[#This Row],[Hospitalizados en UCI]]</f>
        <v>47967</v>
      </c>
      <c r="BD301" s="16">
        <f t="shared" ref="BD301:BD332" si="587">IFERROR(BC301-BC300,0)</f>
        <v>226</v>
      </c>
      <c r="BE301" s="30">
        <f t="shared" ref="BE301:BE332" si="588">IFERROR(BC301/BC300,0)-1</f>
        <v>4.7338765421753859E-3</v>
      </c>
      <c r="BF301" s="20">
        <f t="shared" ref="BF301:BF332" si="589">IFERROR(BC301/3.974,0)</f>
        <v>12070.206341217916</v>
      </c>
      <c r="BG301" s="20">
        <f t="shared" ref="BG301:BG332" si="590">IFERROR(BC301/C301," ")</f>
        <v>0.19052366501962156</v>
      </c>
      <c r="BH301" s="26">
        <v>42585</v>
      </c>
      <c r="BI301">
        <f t="shared" ref="BI301:BI332" si="591">IFERROR((BH301-BH300), 0)</f>
        <v>332</v>
      </c>
      <c r="BJ301" s="4">
        <v>101560</v>
      </c>
      <c r="BK301">
        <f t="shared" ref="BK301:BK332" si="592">IFERROR((BJ301-BJ300),0)</f>
        <v>729</v>
      </c>
      <c r="BL301" s="4">
        <v>73569</v>
      </c>
      <c r="BM301">
        <f t="shared" ref="BM301:BM332" si="593">IFERROR((BL301-BL300),0)</f>
        <v>614</v>
      </c>
      <c r="BN301" s="4">
        <v>28494</v>
      </c>
      <c r="BO301">
        <f t="shared" ref="BO301:BO332" si="594">IFERROR((BN301-BN300),0)</f>
        <v>292</v>
      </c>
      <c r="BP301" s="4">
        <v>5556</v>
      </c>
      <c r="BQ301">
        <f t="shared" ref="BQ301:BQ332" si="595">IFERROR((BP301-BP300),0)</f>
        <v>64</v>
      </c>
      <c r="BR301" s="8">
        <v>27</v>
      </c>
      <c r="BS301" s="15">
        <f t="shared" ref="BS301:BS332" si="596">IFERROR((BR301-BR300),0)</f>
        <v>0</v>
      </c>
      <c r="BT301" s="8">
        <v>194</v>
      </c>
      <c r="BU301" s="15">
        <f t="shared" ref="BU301:BU332" si="597">IFERROR((BT301-BT300),0)</f>
        <v>3</v>
      </c>
      <c r="BV301" s="8">
        <v>807</v>
      </c>
      <c r="BW301" s="15">
        <f t="shared" ref="BW301:BW332" si="598">IFERROR((BV301-BV300),0)</f>
        <v>7</v>
      </c>
      <c r="BX301" s="8">
        <v>2002</v>
      </c>
      <c r="BY301" s="15">
        <f t="shared" ref="BY301:BY332" si="599">IFERROR((BX301-BX300),0)</f>
        <v>14</v>
      </c>
      <c r="BZ301" s="13">
        <v>1073</v>
      </c>
      <c r="CA301" s="16">
        <f t="shared" ref="CA301:CA332" si="600">IFERROR((BZ301-BZ300),0)</f>
        <v>15</v>
      </c>
    </row>
    <row r="302" spans="1:79">
      <c r="A302" s="1">
        <v>44199</v>
      </c>
      <c r="B302">
        <v>44199</v>
      </c>
      <c r="C302" s="4">
        <v>253736</v>
      </c>
      <c r="D302">
        <f t="shared" si="549"/>
        <v>1972</v>
      </c>
      <c r="E302" s="4">
        <v>4140</v>
      </c>
      <c r="F302">
        <f t="shared" si="544"/>
        <v>37</v>
      </c>
      <c r="G302" s="4">
        <v>201816</v>
      </c>
      <c r="H302">
        <f t="shared" si="550"/>
        <v>2122</v>
      </c>
      <c r="I302">
        <f t="shared" si="547"/>
        <v>47780</v>
      </c>
      <c r="J302">
        <f t="shared" si="546"/>
        <v>-187</v>
      </c>
      <c r="K302">
        <f t="shared" si="551"/>
        <v>1.6316171138506162E-2</v>
      </c>
      <c r="L302">
        <f t="shared" si="552"/>
        <v>0.79537787306491792</v>
      </c>
      <c r="M302">
        <f t="shared" si="553"/>
        <v>0.18830595579657597</v>
      </c>
      <c r="N302">
        <f t="shared" si="554"/>
        <v>7.7718573635589747E-3</v>
      </c>
      <c r="O302">
        <f t="shared" si="545"/>
        <v>8.9371980676328511E-3</v>
      </c>
      <c r="P302">
        <f t="shared" si="555"/>
        <v>1.0514528084988307E-2</v>
      </c>
      <c r="Q302">
        <f t="shared" si="556"/>
        <v>-3.9137714524905822E-3</v>
      </c>
      <c r="R302">
        <f t="shared" si="557"/>
        <v>63849.018621036739</v>
      </c>
      <c r="S302">
        <f t="shared" si="558"/>
        <v>1041.7715148465022</v>
      </c>
      <c r="T302">
        <f t="shared" si="559"/>
        <v>50784.096628082531</v>
      </c>
      <c r="U302">
        <f t="shared" si="560"/>
        <v>12023.1504781077</v>
      </c>
      <c r="V302" s="4">
        <v>1332023</v>
      </c>
      <c r="W302">
        <f t="shared" si="561"/>
        <v>7838</v>
      </c>
      <c r="X302">
        <f t="shared" si="562"/>
        <v>983</v>
      </c>
      <c r="Y302" s="20">
        <f t="shared" si="563"/>
        <v>335184.44891796674</v>
      </c>
      <c r="Z302" s="4">
        <v>1074737</v>
      </c>
      <c r="AA302">
        <f t="shared" si="564"/>
        <v>5866</v>
      </c>
      <c r="AB302" s="17">
        <f t="shared" si="565"/>
        <v>0.8068456775896512</v>
      </c>
      <c r="AC302" s="16">
        <f t="shared" si="566"/>
        <v>1042</v>
      </c>
      <c r="AD302">
        <f t="shared" si="567"/>
        <v>257286</v>
      </c>
      <c r="AE302">
        <f t="shared" si="568"/>
        <v>1972</v>
      </c>
      <c r="AF302" s="17">
        <f t="shared" si="569"/>
        <v>0.19315432241034877</v>
      </c>
      <c r="AG302" s="16">
        <f t="shared" si="570"/>
        <v>-59</v>
      </c>
      <c r="AH302" s="20">
        <f t="shared" si="571"/>
        <v>0.25159479459045675</v>
      </c>
      <c r="AI302" s="20">
        <f t="shared" si="572"/>
        <v>64742.325113236031</v>
      </c>
      <c r="AJ302" s="4">
        <v>44830</v>
      </c>
      <c r="AK302">
        <f t="shared" si="573"/>
        <v>-213</v>
      </c>
      <c r="AL302">
        <f t="shared" si="574"/>
        <v>-4.7288146881868665E-3</v>
      </c>
      <c r="AM302" s="20">
        <f t="shared" si="575"/>
        <v>11280.825364871665</v>
      </c>
      <c r="AN302" s="20">
        <f t="shared" si="576"/>
        <v>0.17667969858435539</v>
      </c>
      <c r="AO302" s="4">
        <v>651</v>
      </c>
      <c r="AP302">
        <f t="shared" si="548"/>
        <v>26</v>
      </c>
      <c r="AQ302">
        <f t="shared" si="577"/>
        <v>4.1600000000000081E-2</v>
      </c>
      <c r="AR302" s="20">
        <f t="shared" si="578"/>
        <v>163.81479617513838</v>
      </c>
      <c r="AS302" s="4">
        <v>2081</v>
      </c>
      <c r="AT302">
        <f t="shared" si="579"/>
        <v>-3</v>
      </c>
      <c r="AU302">
        <f t="shared" si="580"/>
        <v>-1.4395393474088136E-3</v>
      </c>
      <c r="AV302" s="20">
        <f t="shared" si="581"/>
        <v>523.65374937091087</v>
      </c>
      <c r="AW302" s="30">
        <f t="shared" si="582"/>
        <v>8.2014377147901756E-3</v>
      </c>
      <c r="AX302" s="4">
        <v>218</v>
      </c>
      <c r="AY302">
        <f t="shared" si="583"/>
        <v>3</v>
      </c>
      <c r="AZ302">
        <f t="shared" si="584"/>
        <v>1.3953488372093092E-2</v>
      </c>
      <c r="BA302" s="20">
        <f t="shared" si="585"/>
        <v>54.8565676899849</v>
      </c>
      <c r="BB302" s="30">
        <f t="shared" si="586"/>
        <v>8.5916070246240192E-4</v>
      </c>
      <c r="BC302" s="16">
        <f>+Pagina_Inicial[[#This Row],[Aislamiento Domiciliario]]+Pagina_Inicial[[#This Row],[Aislamiento en Hoteles]]+Pagina_Inicial[[#This Row],[Hospitalizados en Sala]]+Pagina_Inicial[[#This Row],[Hospitalizados en UCI]]</f>
        <v>47780</v>
      </c>
      <c r="BD302" s="16">
        <f t="shared" si="587"/>
        <v>-187</v>
      </c>
      <c r="BE302" s="30">
        <f t="shared" si="588"/>
        <v>-3.8985135614068023E-3</v>
      </c>
      <c r="BF302" s="20">
        <f t="shared" si="589"/>
        <v>12023.1504781077</v>
      </c>
      <c r="BG302" s="20">
        <f t="shared" si="590"/>
        <v>0.18830595579657597</v>
      </c>
      <c r="BH302" s="26">
        <v>42957</v>
      </c>
      <c r="BI302">
        <f t="shared" si="591"/>
        <v>372</v>
      </c>
      <c r="BJ302" s="4">
        <v>102222</v>
      </c>
      <c r="BK302">
        <f t="shared" si="592"/>
        <v>662</v>
      </c>
      <c r="BL302" s="4">
        <v>74189</v>
      </c>
      <c r="BM302">
        <f t="shared" si="593"/>
        <v>620</v>
      </c>
      <c r="BN302" s="4">
        <v>28755</v>
      </c>
      <c r="BO302">
        <f t="shared" si="594"/>
        <v>261</v>
      </c>
      <c r="BP302" s="4">
        <v>5613</v>
      </c>
      <c r="BQ302">
        <f t="shared" si="595"/>
        <v>57</v>
      </c>
      <c r="BR302" s="8">
        <v>27</v>
      </c>
      <c r="BS302" s="15">
        <f t="shared" si="596"/>
        <v>0</v>
      </c>
      <c r="BT302" s="8">
        <v>195</v>
      </c>
      <c r="BU302" s="15">
        <f t="shared" si="597"/>
        <v>1</v>
      </c>
      <c r="BV302" s="8">
        <v>819</v>
      </c>
      <c r="BW302" s="15">
        <f t="shared" si="598"/>
        <v>12</v>
      </c>
      <c r="BX302" s="8">
        <v>2013</v>
      </c>
      <c r="BY302" s="15">
        <f t="shared" si="599"/>
        <v>11</v>
      </c>
      <c r="BZ302" s="13">
        <v>1086</v>
      </c>
      <c r="CA302" s="16">
        <f t="shared" si="600"/>
        <v>13</v>
      </c>
    </row>
    <row r="303" spans="1:79">
      <c r="A303" s="1">
        <v>44200</v>
      </c>
      <c r="B303">
        <v>44200</v>
      </c>
      <c r="C303" s="4">
        <v>256230</v>
      </c>
      <c r="D303">
        <f t="shared" si="549"/>
        <v>2494</v>
      </c>
      <c r="E303" s="4">
        <v>4197</v>
      </c>
      <c r="F303">
        <f t="shared" si="544"/>
        <v>57</v>
      </c>
      <c r="G303" s="4">
        <v>203688</v>
      </c>
      <c r="H303">
        <f t="shared" si="550"/>
        <v>1872</v>
      </c>
      <c r="I303">
        <f t="shared" si="547"/>
        <v>48345</v>
      </c>
      <c r="J303">
        <f t="shared" si="546"/>
        <v>565</v>
      </c>
      <c r="K303">
        <f t="shared" si="551"/>
        <v>1.6379815009951997E-2</v>
      </c>
      <c r="L303">
        <f t="shared" si="552"/>
        <v>0.79494204425711279</v>
      </c>
      <c r="M303">
        <f t="shared" si="553"/>
        <v>0.18867814073293526</v>
      </c>
      <c r="N303">
        <f t="shared" si="554"/>
        <v>9.7334426101549389E-3</v>
      </c>
      <c r="O303">
        <f t="shared" si="545"/>
        <v>1.3581129378127233E-2</v>
      </c>
      <c r="P303">
        <f t="shared" si="555"/>
        <v>9.1905266878755752E-3</v>
      </c>
      <c r="Q303">
        <f t="shared" si="556"/>
        <v>1.1686834212431482E-2</v>
      </c>
      <c r="R303">
        <f t="shared" si="557"/>
        <v>64476.597886260693</v>
      </c>
      <c r="S303">
        <f t="shared" si="558"/>
        <v>1056.114745848012</v>
      </c>
      <c r="T303">
        <f t="shared" si="559"/>
        <v>51255.158530447909</v>
      </c>
      <c r="U303">
        <f t="shared" si="560"/>
        <v>12165.324609964771</v>
      </c>
      <c r="V303" s="4">
        <v>1343045</v>
      </c>
      <c r="W303">
        <f t="shared" si="561"/>
        <v>11022</v>
      </c>
      <c r="X303">
        <f t="shared" si="562"/>
        <v>3184</v>
      </c>
      <c r="Y303" s="20">
        <f t="shared" si="563"/>
        <v>337957.97684952186</v>
      </c>
      <c r="Z303" s="4">
        <v>1083265</v>
      </c>
      <c r="AA303">
        <f t="shared" si="564"/>
        <v>8528</v>
      </c>
      <c r="AB303" s="17">
        <f t="shared" si="565"/>
        <v>0.80657386759192728</v>
      </c>
      <c r="AC303" s="16">
        <f t="shared" si="566"/>
        <v>2662</v>
      </c>
      <c r="AD303">
        <f t="shared" si="567"/>
        <v>259780</v>
      </c>
      <c r="AE303">
        <f t="shared" si="568"/>
        <v>2494</v>
      </c>
      <c r="AF303" s="17">
        <f t="shared" si="569"/>
        <v>0.19342613240807269</v>
      </c>
      <c r="AG303" s="16">
        <f t="shared" si="570"/>
        <v>522</v>
      </c>
      <c r="AH303" s="20">
        <f t="shared" si="571"/>
        <v>0.2262747232807113</v>
      </c>
      <c r="AI303" s="20">
        <f t="shared" si="572"/>
        <v>65369.904378459985</v>
      </c>
      <c r="AJ303" s="4">
        <v>45261</v>
      </c>
      <c r="AK303">
        <f t="shared" si="573"/>
        <v>431</v>
      </c>
      <c r="AL303">
        <f t="shared" si="574"/>
        <v>9.61409770243149E-3</v>
      </c>
      <c r="AM303" s="20">
        <f t="shared" si="575"/>
        <v>11389.280322093608</v>
      </c>
      <c r="AN303" s="20">
        <f t="shared" si="576"/>
        <v>0.1766420793818054</v>
      </c>
      <c r="AO303" s="4">
        <v>658</v>
      </c>
      <c r="AP303">
        <f t="shared" si="548"/>
        <v>7</v>
      </c>
      <c r="AQ303">
        <f t="shared" si="577"/>
        <v>1.0752688172043001E-2</v>
      </c>
      <c r="AR303" s="20">
        <f t="shared" si="578"/>
        <v>165.57624559637645</v>
      </c>
      <c r="AS303" s="4">
        <v>2191</v>
      </c>
      <c r="AT303">
        <f t="shared" si="579"/>
        <v>110</v>
      </c>
      <c r="AU303">
        <f t="shared" si="580"/>
        <v>5.2859202306583475E-2</v>
      </c>
      <c r="AV303" s="20">
        <f t="shared" si="581"/>
        <v>551.33366884750876</v>
      </c>
      <c r="AW303" s="30">
        <f t="shared" si="582"/>
        <v>8.5509112906373176E-3</v>
      </c>
      <c r="AX303" s="4">
        <v>235</v>
      </c>
      <c r="AY303">
        <f t="shared" si="583"/>
        <v>17</v>
      </c>
      <c r="AZ303">
        <f t="shared" si="584"/>
        <v>7.7981651376146877E-2</v>
      </c>
      <c r="BA303" s="20">
        <f t="shared" si="585"/>
        <v>59.134373427277296</v>
      </c>
      <c r="BB303" s="30">
        <f t="shared" si="586"/>
        <v>9.1714475276119111E-4</v>
      </c>
      <c r="BC303" s="16">
        <f>+Pagina_Inicial[[#This Row],[Aislamiento Domiciliario]]+Pagina_Inicial[[#This Row],[Aislamiento en Hoteles]]+Pagina_Inicial[[#This Row],[Hospitalizados en Sala]]+Pagina_Inicial[[#This Row],[Hospitalizados en UCI]]</f>
        <v>48345</v>
      </c>
      <c r="BD303" s="16">
        <f t="shared" si="587"/>
        <v>565</v>
      </c>
      <c r="BE303" s="30">
        <f t="shared" si="588"/>
        <v>1.1825031393888574E-2</v>
      </c>
      <c r="BF303" s="20">
        <f t="shared" si="589"/>
        <v>12165.324609964771</v>
      </c>
      <c r="BG303" s="20">
        <f t="shared" si="590"/>
        <v>0.18867814073293526</v>
      </c>
      <c r="BH303" s="26">
        <v>43396</v>
      </c>
      <c r="BI303">
        <f t="shared" si="591"/>
        <v>439</v>
      </c>
      <c r="BJ303" s="4">
        <v>102303</v>
      </c>
      <c r="BK303">
        <f t="shared" si="592"/>
        <v>81</v>
      </c>
      <c r="BL303" s="4">
        <v>75320</v>
      </c>
      <c r="BM303">
        <f t="shared" si="593"/>
        <v>1131</v>
      </c>
      <c r="BN303" s="4">
        <v>29136</v>
      </c>
      <c r="BO303">
        <f t="shared" si="594"/>
        <v>381</v>
      </c>
      <c r="BP303" s="4">
        <v>6075</v>
      </c>
      <c r="BQ303">
        <f t="shared" si="595"/>
        <v>462</v>
      </c>
      <c r="BR303" s="8">
        <v>27</v>
      </c>
      <c r="BS303" s="15">
        <f t="shared" si="596"/>
        <v>0</v>
      </c>
      <c r="BT303" s="8">
        <v>196</v>
      </c>
      <c r="BU303" s="15">
        <f t="shared" si="597"/>
        <v>1</v>
      </c>
      <c r="BV303" s="8">
        <v>835</v>
      </c>
      <c r="BW303" s="15">
        <f t="shared" si="598"/>
        <v>16</v>
      </c>
      <c r="BX303" s="8">
        <v>2034</v>
      </c>
      <c r="BY303" s="15">
        <f t="shared" si="599"/>
        <v>21</v>
      </c>
      <c r="BZ303" s="13">
        <v>1105</v>
      </c>
      <c r="CA303" s="16">
        <f t="shared" si="600"/>
        <v>19</v>
      </c>
    </row>
    <row r="304" spans="1:79">
      <c r="A304" s="1">
        <v>44201</v>
      </c>
      <c r="B304">
        <v>44201</v>
      </c>
      <c r="C304" s="4">
        <v>259770</v>
      </c>
      <c r="D304">
        <f t="shared" si="549"/>
        <v>3540</v>
      </c>
      <c r="E304" s="4">
        <v>4238</v>
      </c>
      <c r="F304">
        <f t="shared" si="544"/>
        <v>41</v>
      </c>
      <c r="G304" s="4">
        <v>206087</v>
      </c>
      <c r="H304">
        <f t="shared" si="550"/>
        <v>2399</v>
      </c>
      <c r="I304">
        <f t="shared" si="547"/>
        <v>49445</v>
      </c>
      <c r="J304">
        <f t="shared" si="546"/>
        <v>1100</v>
      </c>
      <c r="K304">
        <f t="shared" si="551"/>
        <v>1.6314431997536284E-2</v>
      </c>
      <c r="L304">
        <f t="shared" si="552"/>
        <v>0.79334411209916467</v>
      </c>
      <c r="M304">
        <f t="shared" si="553"/>
        <v>0.19034145590329907</v>
      </c>
      <c r="N304">
        <f t="shared" si="554"/>
        <v>1.3627439658159142E-2</v>
      </c>
      <c r="O304">
        <f t="shared" si="545"/>
        <v>9.6743747050495512E-3</v>
      </c>
      <c r="P304">
        <f t="shared" si="555"/>
        <v>1.1640714843731045E-2</v>
      </c>
      <c r="Q304">
        <f t="shared" si="556"/>
        <v>2.224694104560623E-2</v>
      </c>
      <c r="R304">
        <f t="shared" si="557"/>
        <v>65367.388022143932</v>
      </c>
      <c r="S304">
        <f t="shared" si="558"/>
        <v>1066.4318067438348</v>
      </c>
      <c r="T304">
        <f t="shared" si="559"/>
        <v>51858.832410669347</v>
      </c>
      <c r="U304">
        <f t="shared" si="560"/>
        <v>12442.123804730749</v>
      </c>
      <c r="V304" s="4">
        <v>1355313</v>
      </c>
      <c r="W304">
        <f t="shared" si="561"/>
        <v>12268</v>
      </c>
      <c r="X304">
        <f t="shared" si="562"/>
        <v>1246</v>
      </c>
      <c r="Y304" s="20">
        <f t="shared" si="563"/>
        <v>341045.04277805734</v>
      </c>
      <c r="Z304" s="4">
        <v>1091993</v>
      </c>
      <c r="AA304">
        <f t="shared" si="564"/>
        <v>8728</v>
      </c>
      <c r="AB304" s="17">
        <f t="shared" si="565"/>
        <v>0.80571277631071203</v>
      </c>
      <c r="AC304" s="16">
        <f t="shared" si="566"/>
        <v>200</v>
      </c>
      <c r="AD304">
        <f t="shared" si="567"/>
        <v>263320</v>
      </c>
      <c r="AE304">
        <f t="shared" si="568"/>
        <v>3540</v>
      </c>
      <c r="AF304" s="17">
        <f t="shared" si="569"/>
        <v>0.194287223689288</v>
      </c>
      <c r="AG304" s="16">
        <f t="shared" si="570"/>
        <v>1046</v>
      </c>
      <c r="AH304" s="20">
        <f t="shared" si="571"/>
        <v>0.28855559178350182</v>
      </c>
      <c r="AI304" s="20">
        <f t="shared" si="572"/>
        <v>66260.694514343224</v>
      </c>
      <c r="AJ304" s="4">
        <v>46353</v>
      </c>
      <c r="AK304">
        <f t="shared" si="573"/>
        <v>1092</v>
      </c>
      <c r="AL304">
        <f t="shared" si="574"/>
        <v>2.4126731623251851E-2</v>
      </c>
      <c r="AM304" s="20">
        <f t="shared" si="575"/>
        <v>11664.066431806743</v>
      </c>
      <c r="AN304" s="20">
        <f t="shared" si="576"/>
        <v>0.1784386187781499</v>
      </c>
      <c r="AO304" s="4">
        <v>658</v>
      </c>
      <c r="AP304">
        <f t="shared" si="548"/>
        <v>0</v>
      </c>
      <c r="AQ304">
        <f t="shared" si="577"/>
        <v>0</v>
      </c>
      <c r="AR304" s="20">
        <f t="shared" si="578"/>
        <v>165.57624559637645</v>
      </c>
      <c r="AS304" s="4">
        <v>2207</v>
      </c>
      <c r="AT304">
        <f t="shared" si="579"/>
        <v>16</v>
      </c>
      <c r="AU304">
        <f t="shared" si="580"/>
        <v>7.3026015518027343E-3</v>
      </c>
      <c r="AV304" s="20">
        <f t="shared" si="581"/>
        <v>555.35983895319578</v>
      </c>
      <c r="AW304" s="30">
        <f t="shared" si="582"/>
        <v>8.4959772106093859E-3</v>
      </c>
      <c r="AX304" s="4">
        <v>227</v>
      </c>
      <c r="AY304">
        <f t="shared" si="583"/>
        <v>-8</v>
      </c>
      <c r="AZ304">
        <f t="shared" si="584"/>
        <v>-3.4042553191489411E-2</v>
      </c>
      <c r="BA304" s="20">
        <f t="shared" si="585"/>
        <v>57.121288374433817</v>
      </c>
      <c r="BB304" s="30">
        <f t="shared" si="586"/>
        <v>8.7384994418139128E-4</v>
      </c>
      <c r="BC304" s="16">
        <f>+Pagina_Inicial[[#This Row],[Aislamiento Domiciliario]]+Pagina_Inicial[[#This Row],[Aislamiento en Hoteles]]+Pagina_Inicial[[#This Row],[Hospitalizados en Sala]]+Pagina_Inicial[[#This Row],[Hospitalizados en UCI]]</f>
        <v>49445</v>
      </c>
      <c r="BD304" s="16">
        <f t="shared" si="587"/>
        <v>1100</v>
      </c>
      <c r="BE304" s="30">
        <f t="shared" si="588"/>
        <v>2.2753128555176305E-2</v>
      </c>
      <c r="BF304" s="20">
        <f t="shared" si="589"/>
        <v>12442.123804730749</v>
      </c>
      <c r="BG304" s="20">
        <f t="shared" si="590"/>
        <v>0.19034145590329907</v>
      </c>
      <c r="BH304" s="26">
        <v>43915</v>
      </c>
      <c r="BI304">
        <f t="shared" si="591"/>
        <v>519</v>
      </c>
      <c r="BJ304" s="4">
        <v>103690</v>
      </c>
      <c r="BK304">
        <f t="shared" si="592"/>
        <v>1387</v>
      </c>
      <c r="BL304" s="4">
        <v>76421</v>
      </c>
      <c r="BM304">
        <f t="shared" si="593"/>
        <v>1101</v>
      </c>
      <c r="BN304" s="4">
        <v>29570</v>
      </c>
      <c r="BO304">
        <f t="shared" si="594"/>
        <v>434</v>
      </c>
      <c r="BP304" s="4">
        <v>6174</v>
      </c>
      <c r="BQ304">
        <f t="shared" si="595"/>
        <v>99</v>
      </c>
      <c r="BR304" s="8">
        <v>27</v>
      </c>
      <c r="BS304" s="15">
        <f t="shared" si="596"/>
        <v>0</v>
      </c>
      <c r="BT304" s="8">
        <v>197</v>
      </c>
      <c r="BU304" s="15">
        <f t="shared" si="597"/>
        <v>1</v>
      </c>
      <c r="BV304" s="8">
        <v>845</v>
      </c>
      <c r="BW304" s="15">
        <f t="shared" si="598"/>
        <v>10</v>
      </c>
      <c r="BX304" s="8">
        <v>2055</v>
      </c>
      <c r="BY304" s="15">
        <f t="shared" si="599"/>
        <v>21</v>
      </c>
      <c r="BZ304" s="13">
        <v>1114</v>
      </c>
      <c r="CA304" s="16">
        <f t="shared" si="600"/>
        <v>9</v>
      </c>
    </row>
    <row r="305" spans="1:79">
      <c r="A305" s="1">
        <v>44202</v>
      </c>
      <c r="B305">
        <v>44202</v>
      </c>
      <c r="C305" s="4">
        <v>264956</v>
      </c>
      <c r="D305">
        <f t="shared" si="549"/>
        <v>5186</v>
      </c>
      <c r="E305" s="4">
        <v>4283</v>
      </c>
      <c r="F305">
        <f t="shared" si="544"/>
        <v>45</v>
      </c>
      <c r="G305" s="4">
        <v>208620</v>
      </c>
      <c r="H305">
        <f t="shared" si="550"/>
        <v>2533</v>
      </c>
      <c r="I305">
        <f t="shared" si="547"/>
        <v>52053</v>
      </c>
      <c r="J305">
        <f t="shared" si="546"/>
        <v>2608</v>
      </c>
      <c r="K305">
        <f t="shared" si="551"/>
        <v>1.6164948142333067E-2</v>
      </c>
      <c r="L305">
        <f t="shared" si="552"/>
        <v>0.78737601715001737</v>
      </c>
      <c r="M305">
        <f t="shared" si="553"/>
        <v>0.19645903470764958</v>
      </c>
      <c r="N305">
        <f t="shared" si="554"/>
        <v>1.9573061187517928E-2</v>
      </c>
      <c r="O305">
        <f t="shared" si="545"/>
        <v>1.0506654214335746E-2</v>
      </c>
      <c r="P305">
        <f t="shared" si="555"/>
        <v>1.2141693030390184E-2</v>
      </c>
      <c r="Q305">
        <f t="shared" si="556"/>
        <v>5.0102779858989872E-2</v>
      </c>
      <c r="R305">
        <f t="shared" si="557"/>
        <v>66672.370407649723</v>
      </c>
      <c r="S305">
        <f t="shared" si="558"/>
        <v>1077.7554101660794</v>
      </c>
      <c r="T305">
        <f t="shared" si="559"/>
        <v>52496.225465525917</v>
      </c>
      <c r="U305">
        <f t="shared" si="560"/>
        <v>13098.389531957724</v>
      </c>
      <c r="V305" s="4">
        <v>1375143</v>
      </c>
      <c r="W305">
        <f t="shared" si="561"/>
        <v>19830</v>
      </c>
      <c r="X305">
        <f t="shared" si="562"/>
        <v>7562</v>
      </c>
      <c r="Y305" s="20">
        <f t="shared" si="563"/>
        <v>346034.97735279315</v>
      </c>
      <c r="Z305" s="4">
        <v>1106637</v>
      </c>
      <c r="AA305">
        <f t="shared" si="564"/>
        <v>14644</v>
      </c>
      <c r="AB305" s="17">
        <f t="shared" si="565"/>
        <v>0.80474321579646624</v>
      </c>
      <c r="AC305" s="16">
        <f t="shared" si="566"/>
        <v>5916</v>
      </c>
      <c r="AD305">
        <f t="shared" si="567"/>
        <v>268506</v>
      </c>
      <c r="AE305">
        <f t="shared" si="568"/>
        <v>5186</v>
      </c>
      <c r="AF305" s="17">
        <f t="shared" si="569"/>
        <v>0.19525678420353373</v>
      </c>
      <c r="AG305" s="16">
        <f t="shared" si="570"/>
        <v>1646</v>
      </c>
      <c r="AH305" s="20">
        <f t="shared" si="571"/>
        <v>0.26152294503277862</v>
      </c>
      <c r="AI305" s="20">
        <f t="shared" si="572"/>
        <v>67565.676899849015</v>
      </c>
      <c r="AJ305" s="4">
        <v>49015</v>
      </c>
      <c r="AK305">
        <f t="shared" si="573"/>
        <v>2662</v>
      </c>
      <c r="AL305">
        <f t="shared" si="574"/>
        <v>5.7428861130886855E-2</v>
      </c>
      <c r="AM305" s="20">
        <f t="shared" si="575"/>
        <v>12333.920483140411</v>
      </c>
      <c r="AN305" s="20">
        <f t="shared" si="576"/>
        <v>0.184992979966485</v>
      </c>
      <c r="AO305" s="4">
        <v>681</v>
      </c>
      <c r="AP305">
        <f t="shared" si="548"/>
        <v>23</v>
      </c>
      <c r="AQ305">
        <f t="shared" si="577"/>
        <v>3.4954407294832901E-2</v>
      </c>
      <c r="AR305" s="20">
        <f t="shared" si="578"/>
        <v>171.36386512330145</v>
      </c>
      <c r="AS305" s="4">
        <v>2128</v>
      </c>
      <c r="AT305">
        <f t="shared" si="579"/>
        <v>-79</v>
      </c>
      <c r="AU305">
        <f t="shared" si="580"/>
        <v>-3.57951971001359E-2</v>
      </c>
      <c r="AV305" s="20">
        <f t="shared" si="581"/>
        <v>535.48062405636631</v>
      </c>
      <c r="AW305" s="30">
        <f t="shared" si="582"/>
        <v>8.031522215009284E-3</v>
      </c>
      <c r="AX305" s="4">
        <v>229</v>
      </c>
      <c r="AY305">
        <f t="shared" si="583"/>
        <v>2</v>
      </c>
      <c r="AZ305">
        <f t="shared" si="584"/>
        <v>8.8105726872247381E-3</v>
      </c>
      <c r="BA305" s="20">
        <f t="shared" si="585"/>
        <v>57.624559637644687</v>
      </c>
      <c r="BB305" s="30">
        <f t="shared" si="586"/>
        <v>8.6429444888962701E-4</v>
      </c>
      <c r="BC305" s="16">
        <f>+Pagina_Inicial[[#This Row],[Aislamiento Domiciliario]]+Pagina_Inicial[[#This Row],[Aislamiento en Hoteles]]+Pagina_Inicial[[#This Row],[Hospitalizados en Sala]]+Pagina_Inicial[[#This Row],[Hospitalizados en UCI]]</f>
        <v>52053</v>
      </c>
      <c r="BD305" s="16">
        <f t="shared" si="587"/>
        <v>2608</v>
      </c>
      <c r="BE305" s="30">
        <f t="shared" si="588"/>
        <v>5.274547476994651E-2</v>
      </c>
      <c r="BF305" s="20">
        <f t="shared" si="589"/>
        <v>13098.389531957724</v>
      </c>
      <c r="BG305" s="20">
        <f t="shared" si="590"/>
        <v>0.19645903470764958</v>
      </c>
      <c r="BH305" s="26">
        <v>44733</v>
      </c>
      <c r="BI305">
        <f t="shared" si="591"/>
        <v>818</v>
      </c>
      <c r="BJ305" s="4">
        <v>105781</v>
      </c>
      <c r="BK305">
        <f t="shared" si="592"/>
        <v>2091</v>
      </c>
      <c r="BL305" s="4">
        <v>77950</v>
      </c>
      <c r="BM305">
        <f t="shared" si="593"/>
        <v>1529</v>
      </c>
      <c r="BN305" s="4">
        <v>30218</v>
      </c>
      <c r="BO305">
        <f t="shared" si="594"/>
        <v>648</v>
      </c>
      <c r="BP305" s="4">
        <v>6274</v>
      </c>
      <c r="BQ305">
        <f t="shared" si="595"/>
        <v>100</v>
      </c>
      <c r="BR305" s="8">
        <v>27</v>
      </c>
      <c r="BS305" s="15">
        <f t="shared" si="596"/>
        <v>0</v>
      </c>
      <c r="BT305" s="8">
        <v>199</v>
      </c>
      <c r="BU305" s="15">
        <f t="shared" si="597"/>
        <v>2</v>
      </c>
      <c r="BV305" s="8">
        <v>859</v>
      </c>
      <c r="BW305" s="15">
        <f t="shared" si="598"/>
        <v>14</v>
      </c>
      <c r="BX305" s="8">
        <v>2076</v>
      </c>
      <c r="BY305" s="15">
        <f t="shared" si="599"/>
        <v>21</v>
      </c>
      <c r="BZ305" s="13">
        <v>1122</v>
      </c>
      <c r="CA305" s="16">
        <f t="shared" si="600"/>
        <v>8</v>
      </c>
    </row>
    <row r="306" spans="1:79">
      <c r="A306" s="1">
        <v>44203</v>
      </c>
      <c r="B306">
        <v>44203</v>
      </c>
      <c r="C306" s="4">
        <v>269091</v>
      </c>
      <c r="D306">
        <f t="shared" si="549"/>
        <v>4135</v>
      </c>
      <c r="E306" s="4">
        <v>4321</v>
      </c>
      <c r="F306">
        <f t="shared" si="544"/>
        <v>38</v>
      </c>
      <c r="G306" s="4">
        <v>212656</v>
      </c>
      <c r="H306">
        <f t="shared" si="550"/>
        <v>4036</v>
      </c>
      <c r="I306">
        <f t="shared" si="547"/>
        <v>52114</v>
      </c>
      <c r="J306">
        <f t="shared" si="546"/>
        <v>61</v>
      </c>
      <c r="K306">
        <f t="shared" si="551"/>
        <v>1.6057764845349716E-2</v>
      </c>
      <c r="L306">
        <f t="shared" si="552"/>
        <v>0.79027540869074031</v>
      </c>
      <c r="M306">
        <f t="shared" si="553"/>
        <v>0.19366682646390998</v>
      </c>
      <c r="N306">
        <f t="shared" si="554"/>
        <v>1.5366548862652412E-2</v>
      </c>
      <c r="O306">
        <f t="shared" si="545"/>
        <v>8.7942605878268913E-3</v>
      </c>
      <c r="P306">
        <f t="shared" si="555"/>
        <v>1.8979008351516065E-2</v>
      </c>
      <c r="Q306">
        <f t="shared" si="556"/>
        <v>1.1705108032390528E-3</v>
      </c>
      <c r="R306">
        <f t="shared" si="557"/>
        <v>67712.883744338193</v>
      </c>
      <c r="S306">
        <f t="shared" si="558"/>
        <v>1087.3175641670859</v>
      </c>
      <c r="T306">
        <f t="shared" si="559"/>
        <v>53511.826874685452</v>
      </c>
      <c r="U306">
        <f t="shared" si="560"/>
        <v>13113.739305485657</v>
      </c>
      <c r="V306" s="4">
        <v>1391279</v>
      </c>
      <c r="W306">
        <f t="shared" si="561"/>
        <v>16136</v>
      </c>
      <c r="X306">
        <f t="shared" si="562"/>
        <v>-3694</v>
      </c>
      <c r="Y306" s="20">
        <f t="shared" si="563"/>
        <v>350095.36990437843</v>
      </c>
      <c r="Z306" s="4">
        <v>1118638</v>
      </c>
      <c r="AA306">
        <f t="shared" si="564"/>
        <v>12001</v>
      </c>
      <c r="AB306" s="17">
        <f t="shared" si="565"/>
        <v>0.80403571102561022</v>
      </c>
      <c r="AC306" s="16">
        <f t="shared" si="566"/>
        <v>-2643</v>
      </c>
      <c r="AD306">
        <f t="shared" si="567"/>
        <v>272641</v>
      </c>
      <c r="AE306">
        <f t="shared" si="568"/>
        <v>4135</v>
      </c>
      <c r="AF306" s="17">
        <f t="shared" si="569"/>
        <v>0.19596428897438975</v>
      </c>
      <c r="AG306" s="16">
        <f t="shared" si="570"/>
        <v>-1051</v>
      </c>
      <c r="AH306" s="20">
        <f t="shared" si="571"/>
        <v>0.25625929598413483</v>
      </c>
      <c r="AI306" s="20">
        <f t="shared" si="572"/>
        <v>68606.190236537484</v>
      </c>
      <c r="AJ306" s="4">
        <v>49109</v>
      </c>
      <c r="AK306">
        <f t="shared" si="573"/>
        <v>94</v>
      </c>
      <c r="AL306">
        <f t="shared" si="574"/>
        <v>1.9177802713454817E-3</v>
      </c>
      <c r="AM306" s="20">
        <f t="shared" si="575"/>
        <v>12357.574232511322</v>
      </c>
      <c r="AN306" s="20">
        <f t="shared" si="576"/>
        <v>0.18249960050689171</v>
      </c>
      <c r="AO306" s="4">
        <v>681</v>
      </c>
      <c r="AP306">
        <f t="shared" si="548"/>
        <v>0</v>
      </c>
      <c r="AQ306">
        <f t="shared" si="577"/>
        <v>0</v>
      </c>
      <c r="AR306" s="20">
        <f t="shared" si="578"/>
        <v>171.36386512330145</v>
      </c>
      <c r="AS306" s="4">
        <v>2098</v>
      </c>
      <c r="AT306">
        <f t="shared" si="579"/>
        <v>-30</v>
      </c>
      <c r="AU306">
        <f t="shared" si="580"/>
        <v>-1.4097744360902276E-2</v>
      </c>
      <c r="AV306" s="20">
        <f t="shared" si="581"/>
        <v>527.93155510820327</v>
      </c>
      <c r="AW306" s="30">
        <f t="shared" si="582"/>
        <v>7.7966189876287201E-3</v>
      </c>
      <c r="AX306" s="4">
        <v>226</v>
      </c>
      <c r="AY306">
        <f t="shared" si="583"/>
        <v>-3</v>
      </c>
      <c r="AZ306">
        <f t="shared" si="584"/>
        <v>-1.3100436681222738E-2</v>
      </c>
      <c r="BA306" s="20">
        <f t="shared" si="585"/>
        <v>56.869652742828379</v>
      </c>
      <c r="BB306" s="30">
        <f t="shared" si="586"/>
        <v>8.3986458112683075E-4</v>
      </c>
      <c r="BC306" s="16">
        <f>+Pagina_Inicial[[#This Row],[Aislamiento Domiciliario]]+Pagina_Inicial[[#This Row],[Aislamiento en Hoteles]]+Pagina_Inicial[[#This Row],[Hospitalizados en Sala]]+Pagina_Inicial[[#This Row],[Hospitalizados en UCI]]</f>
        <v>52114</v>
      </c>
      <c r="BD306" s="16">
        <f t="shared" si="587"/>
        <v>61</v>
      </c>
      <c r="BE306" s="30">
        <f t="shared" si="588"/>
        <v>1.1718825043705028E-3</v>
      </c>
      <c r="BF306" s="20">
        <f t="shared" si="589"/>
        <v>13113.739305485657</v>
      </c>
      <c r="BG306" s="20">
        <f t="shared" si="590"/>
        <v>0.19366682646390998</v>
      </c>
      <c r="BH306" s="26">
        <v>45493</v>
      </c>
      <c r="BI306">
        <f t="shared" si="591"/>
        <v>760</v>
      </c>
      <c r="BJ306" s="4">
        <v>107422</v>
      </c>
      <c r="BK306">
        <f t="shared" si="592"/>
        <v>1641</v>
      </c>
      <c r="BL306" s="4">
        <v>79094</v>
      </c>
      <c r="BM306">
        <f t="shared" si="593"/>
        <v>1144</v>
      </c>
      <c r="BN306" s="4">
        <v>30719</v>
      </c>
      <c r="BO306">
        <f t="shared" si="594"/>
        <v>501</v>
      </c>
      <c r="BP306" s="4">
        <v>6363</v>
      </c>
      <c r="BQ306">
        <f t="shared" si="595"/>
        <v>89</v>
      </c>
      <c r="BR306" s="8">
        <v>28</v>
      </c>
      <c r="BS306" s="15">
        <f t="shared" si="596"/>
        <v>1</v>
      </c>
      <c r="BT306" s="8">
        <v>202</v>
      </c>
      <c r="BU306" s="15">
        <f t="shared" si="597"/>
        <v>3</v>
      </c>
      <c r="BV306" s="8">
        <v>863</v>
      </c>
      <c r="BW306" s="15">
        <f t="shared" si="598"/>
        <v>4</v>
      </c>
      <c r="BX306" s="8">
        <v>2101</v>
      </c>
      <c r="BY306" s="15">
        <f t="shared" si="599"/>
        <v>25</v>
      </c>
      <c r="BZ306" s="13">
        <v>1127</v>
      </c>
      <c r="CA306" s="16">
        <f t="shared" si="600"/>
        <v>5</v>
      </c>
    </row>
    <row r="307" spans="1:79">
      <c r="A307" s="1">
        <v>44204</v>
      </c>
      <c r="B307">
        <v>44204</v>
      </c>
      <c r="C307" s="4">
        <v>273037</v>
      </c>
      <c r="D307">
        <f t="shared" si="549"/>
        <v>3946</v>
      </c>
      <c r="E307" s="4">
        <v>4363</v>
      </c>
      <c r="F307">
        <f t="shared" si="544"/>
        <v>42</v>
      </c>
      <c r="G307" s="4">
        <v>215361</v>
      </c>
      <c r="H307">
        <f t="shared" si="550"/>
        <v>2705</v>
      </c>
      <c r="I307">
        <f t="shared" si="547"/>
        <v>53313</v>
      </c>
      <c r="J307">
        <f t="shared" si="546"/>
        <v>1199</v>
      </c>
      <c r="K307">
        <f t="shared" si="551"/>
        <v>1.5979519259294528E-2</v>
      </c>
      <c r="L307">
        <f t="shared" si="552"/>
        <v>0.78876123016294497</v>
      </c>
      <c r="M307">
        <f t="shared" si="553"/>
        <v>0.19525925057776053</v>
      </c>
      <c r="N307">
        <f t="shared" si="554"/>
        <v>1.4452253723854277E-2</v>
      </c>
      <c r="O307">
        <f t="shared" si="545"/>
        <v>9.62640385056154E-3</v>
      </c>
      <c r="P307">
        <f t="shared" si="555"/>
        <v>1.2560305719234216E-2</v>
      </c>
      <c r="Q307">
        <f t="shared" si="556"/>
        <v>2.2489824245493593E-2</v>
      </c>
      <c r="R307">
        <f t="shared" si="557"/>
        <v>68705.83794665325</v>
      </c>
      <c r="S307">
        <f t="shared" si="558"/>
        <v>1097.8862606945142</v>
      </c>
      <c r="T307">
        <f t="shared" si="559"/>
        <v>54192.501258178156</v>
      </c>
      <c r="U307">
        <f t="shared" si="560"/>
        <v>13415.450427780574</v>
      </c>
      <c r="V307" s="4">
        <v>1407449</v>
      </c>
      <c r="W307">
        <f t="shared" si="561"/>
        <v>16170</v>
      </c>
      <c r="X307">
        <f t="shared" si="562"/>
        <v>34</v>
      </c>
      <c r="Y307" s="20">
        <f t="shared" si="563"/>
        <v>354164.31806743832</v>
      </c>
      <c r="Z307" s="4">
        <v>1130862</v>
      </c>
      <c r="AA307">
        <f t="shared" si="564"/>
        <v>12224</v>
      </c>
      <c r="AB307" s="17">
        <f t="shared" si="565"/>
        <v>0.80348346547548077</v>
      </c>
      <c r="AC307" s="16">
        <f t="shared" si="566"/>
        <v>223</v>
      </c>
      <c r="AD307">
        <f t="shared" si="567"/>
        <v>276587</v>
      </c>
      <c r="AE307">
        <f t="shared" si="568"/>
        <v>3946</v>
      </c>
      <c r="AF307" s="17">
        <f t="shared" si="569"/>
        <v>0.19651653452451917</v>
      </c>
      <c r="AG307" s="16">
        <f t="shared" si="570"/>
        <v>-189</v>
      </c>
      <c r="AH307" s="20">
        <f t="shared" si="571"/>
        <v>0.24403215831787262</v>
      </c>
      <c r="AI307" s="20">
        <f t="shared" si="572"/>
        <v>69599.144438852541</v>
      </c>
      <c r="AJ307" s="4">
        <v>50216</v>
      </c>
      <c r="AK307">
        <f t="shared" si="573"/>
        <v>1107</v>
      </c>
      <c r="AL307">
        <f t="shared" si="574"/>
        <v>2.2541692968702343E-2</v>
      </c>
      <c r="AM307" s="20">
        <f t="shared" si="575"/>
        <v>12636.134876698539</v>
      </c>
      <c r="AN307" s="20">
        <f t="shared" si="576"/>
        <v>0.18391646553397525</v>
      </c>
      <c r="AO307" s="4">
        <v>722</v>
      </c>
      <c r="AP307">
        <f t="shared" si="548"/>
        <v>41</v>
      </c>
      <c r="AQ307">
        <f t="shared" si="577"/>
        <v>6.0205580029368599E-2</v>
      </c>
      <c r="AR307" s="20">
        <f t="shared" si="578"/>
        <v>181.68092601912429</v>
      </c>
      <c r="AS307" s="4">
        <v>2153</v>
      </c>
      <c r="AT307">
        <f t="shared" si="579"/>
        <v>55</v>
      </c>
      <c r="AU307">
        <f t="shared" si="580"/>
        <v>2.6215443279313577E-2</v>
      </c>
      <c r="AV307" s="20">
        <f t="shared" si="581"/>
        <v>541.77151484650221</v>
      </c>
      <c r="AW307" s="30">
        <f t="shared" si="582"/>
        <v>7.8853781721891173E-3</v>
      </c>
      <c r="AX307" s="4">
        <v>220</v>
      </c>
      <c r="AY307">
        <f t="shared" si="583"/>
        <v>-6</v>
      </c>
      <c r="AZ307">
        <f t="shared" si="584"/>
        <v>-2.6548672566371723E-2</v>
      </c>
      <c r="BA307" s="20">
        <f t="shared" si="585"/>
        <v>55.359838953195769</v>
      </c>
      <c r="BB307" s="30">
        <f t="shared" si="586"/>
        <v>8.0575160143130781E-4</v>
      </c>
      <c r="BC307" s="16">
        <f>+Pagina_Inicial[[#This Row],[Aislamiento Domiciliario]]+Pagina_Inicial[[#This Row],[Aislamiento en Hoteles]]+Pagina_Inicial[[#This Row],[Hospitalizados en Sala]]+Pagina_Inicial[[#This Row],[Hospitalizados en UCI]]</f>
        <v>53311</v>
      </c>
      <c r="BD307" s="16">
        <f t="shared" si="587"/>
        <v>1197</v>
      </c>
      <c r="BE307" s="30">
        <f t="shared" si="588"/>
        <v>2.2968875925854837E-2</v>
      </c>
      <c r="BF307" s="20">
        <f t="shared" si="589"/>
        <v>13414.947156517363</v>
      </c>
      <c r="BG307" s="20">
        <f t="shared" si="590"/>
        <v>0.19525192556320206</v>
      </c>
      <c r="BH307" s="26">
        <v>46209</v>
      </c>
      <c r="BI307">
        <f t="shared" si="591"/>
        <v>716</v>
      </c>
      <c r="BJ307" s="4">
        <v>108939</v>
      </c>
      <c r="BK307">
        <f t="shared" si="592"/>
        <v>1517</v>
      </c>
      <c r="BL307" s="4">
        <v>80198</v>
      </c>
      <c r="BM307">
        <f t="shared" si="593"/>
        <v>1104</v>
      </c>
      <c r="BN307" s="4">
        <v>31245</v>
      </c>
      <c r="BO307">
        <f t="shared" si="594"/>
        <v>526</v>
      </c>
      <c r="BP307" s="4">
        <v>6446</v>
      </c>
      <c r="BQ307">
        <f t="shared" si="595"/>
        <v>83</v>
      </c>
      <c r="BR307" s="8">
        <v>28</v>
      </c>
      <c r="BS307" s="15">
        <f t="shared" si="596"/>
        <v>0</v>
      </c>
      <c r="BT307" s="8">
        <v>203</v>
      </c>
      <c r="BU307" s="15">
        <f t="shared" si="597"/>
        <v>1</v>
      </c>
      <c r="BV307" s="8">
        <v>871</v>
      </c>
      <c r="BW307" s="15">
        <f t="shared" si="598"/>
        <v>8</v>
      </c>
      <c r="BX307" s="8">
        <v>2122</v>
      </c>
      <c r="BY307" s="15">
        <f t="shared" si="599"/>
        <v>21</v>
      </c>
      <c r="BZ307" s="13">
        <v>1139</v>
      </c>
      <c r="CA307" s="16">
        <f t="shared" si="600"/>
        <v>12</v>
      </c>
    </row>
    <row r="308" spans="1:79">
      <c r="A308" s="1">
        <v>44205</v>
      </c>
      <c r="B308">
        <v>44205</v>
      </c>
      <c r="C308" s="4">
        <v>276772</v>
      </c>
      <c r="D308">
        <f t="shared" si="549"/>
        <v>3735</v>
      </c>
      <c r="E308" s="4">
        <v>4410</v>
      </c>
      <c r="F308">
        <f t="shared" si="544"/>
        <v>47</v>
      </c>
      <c r="G308" s="4">
        <v>217544</v>
      </c>
      <c r="H308">
        <f t="shared" si="550"/>
        <v>2183</v>
      </c>
      <c r="I308">
        <f t="shared" si="547"/>
        <v>54818</v>
      </c>
      <c r="J308">
        <f t="shared" si="546"/>
        <v>1505</v>
      </c>
      <c r="K308">
        <f t="shared" si="551"/>
        <v>1.5933692714580956E-2</v>
      </c>
      <c r="L308">
        <f t="shared" si="552"/>
        <v>0.78600436460335588</v>
      </c>
      <c r="M308">
        <f t="shared" si="553"/>
        <v>0.1980619426820632</v>
      </c>
      <c r="N308">
        <f t="shared" si="554"/>
        <v>1.3494862197043054E-2</v>
      </c>
      <c r="O308">
        <f t="shared" si="545"/>
        <v>1.0657596371882086E-2</v>
      </c>
      <c r="P308">
        <f t="shared" si="555"/>
        <v>1.0034751590482845E-2</v>
      </c>
      <c r="Q308">
        <f t="shared" si="556"/>
        <v>2.7454485752854901E-2</v>
      </c>
      <c r="R308">
        <f t="shared" si="557"/>
        <v>69645.69703069955</v>
      </c>
      <c r="S308">
        <f t="shared" si="558"/>
        <v>1109.7131353799698</v>
      </c>
      <c r="T308">
        <f t="shared" si="559"/>
        <v>54741.821841972822</v>
      </c>
      <c r="U308">
        <f t="shared" si="560"/>
        <v>13794.162053346754</v>
      </c>
      <c r="V308" s="4">
        <v>1424274</v>
      </c>
      <c r="W308">
        <f t="shared" si="561"/>
        <v>16825</v>
      </c>
      <c r="X308">
        <f t="shared" si="562"/>
        <v>655</v>
      </c>
      <c r="Y308" s="20">
        <f t="shared" si="563"/>
        <v>358398.08756919979</v>
      </c>
      <c r="Z308" s="4">
        <v>1143952</v>
      </c>
      <c r="AA308">
        <f t="shared" si="564"/>
        <v>13090</v>
      </c>
      <c r="AB308" s="17">
        <f t="shared" si="565"/>
        <v>0.80318253369786996</v>
      </c>
      <c r="AC308" s="16">
        <f t="shared" si="566"/>
        <v>866</v>
      </c>
      <c r="AD308">
        <f t="shared" si="567"/>
        <v>280322</v>
      </c>
      <c r="AE308">
        <f t="shared" si="568"/>
        <v>3735</v>
      </c>
      <c r="AF308" s="17">
        <f t="shared" si="569"/>
        <v>0.19681746630213007</v>
      </c>
      <c r="AG308" s="16">
        <f t="shared" si="570"/>
        <v>-211</v>
      </c>
      <c r="AH308" s="20">
        <f t="shared" si="571"/>
        <v>0.22199108469539375</v>
      </c>
      <c r="AI308" s="20">
        <f t="shared" si="572"/>
        <v>70539.003522898842</v>
      </c>
      <c r="AJ308" s="4">
        <v>51646</v>
      </c>
      <c r="AK308">
        <f t="shared" si="573"/>
        <v>1430</v>
      </c>
      <c r="AL308">
        <f t="shared" si="574"/>
        <v>2.8476979448781359E-2</v>
      </c>
      <c r="AM308" s="20">
        <f t="shared" si="575"/>
        <v>12995.973829894312</v>
      </c>
      <c r="AN308" s="20">
        <f t="shared" si="576"/>
        <v>0.18660124579075918</v>
      </c>
      <c r="AO308" s="4">
        <v>777</v>
      </c>
      <c r="AP308">
        <f t="shared" si="548"/>
        <v>55</v>
      </c>
      <c r="AQ308">
        <f t="shared" si="577"/>
        <v>7.6177285318559607E-2</v>
      </c>
      <c r="AR308" s="20">
        <f t="shared" si="578"/>
        <v>195.52088575742323</v>
      </c>
      <c r="AS308" s="4">
        <v>2176</v>
      </c>
      <c r="AT308">
        <f t="shared" si="579"/>
        <v>23</v>
      </c>
      <c r="AU308">
        <f t="shared" si="580"/>
        <v>1.0682768230376283E-2</v>
      </c>
      <c r="AV308" s="20">
        <f t="shared" si="581"/>
        <v>547.55913437342724</v>
      </c>
      <c r="AW308" s="30">
        <f t="shared" si="582"/>
        <v>7.8620669720925532E-3</v>
      </c>
      <c r="AX308" s="4">
        <v>219</v>
      </c>
      <c r="AY308">
        <f t="shared" si="583"/>
        <v>-1</v>
      </c>
      <c r="AZ308">
        <f t="shared" si="584"/>
        <v>-4.5454545454545192E-3</v>
      </c>
      <c r="BA308" s="20">
        <f t="shared" si="585"/>
        <v>55.108203321590338</v>
      </c>
      <c r="BB308" s="30">
        <f t="shared" si="586"/>
        <v>7.9126501235674126E-4</v>
      </c>
      <c r="BC308" s="16">
        <f>+Pagina_Inicial[[#This Row],[Aislamiento Domiciliario]]+Pagina_Inicial[[#This Row],[Aislamiento en Hoteles]]+Pagina_Inicial[[#This Row],[Hospitalizados en Sala]]+Pagina_Inicial[[#This Row],[Hospitalizados en UCI]]</f>
        <v>54818</v>
      </c>
      <c r="BD308" s="16">
        <f t="shared" si="587"/>
        <v>1507</v>
      </c>
      <c r="BE308" s="30">
        <f t="shared" si="588"/>
        <v>2.8268087261540842E-2</v>
      </c>
      <c r="BF308" s="20">
        <f t="shared" si="589"/>
        <v>13794.162053346754</v>
      </c>
      <c r="BG308" s="20">
        <f t="shared" si="590"/>
        <v>0.1980619426820632</v>
      </c>
      <c r="BH308" s="26">
        <v>46965</v>
      </c>
      <c r="BI308">
        <f t="shared" si="591"/>
        <v>756</v>
      </c>
      <c r="BJ308" s="4">
        <v>110340</v>
      </c>
      <c r="BK308">
        <f t="shared" si="592"/>
        <v>1401</v>
      </c>
      <c r="BL308" s="4">
        <v>81302</v>
      </c>
      <c r="BM308">
        <f t="shared" si="593"/>
        <v>1104</v>
      </c>
      <c r="BN308" s="4">
        <v>31642</v>
      </c>
      <c r="BO308">
        <f t="shared" si="594"/>
        <v>397</v>
      </c>
      <c r="BP308" s="4">
        <v>6523</v>
      </c>
      <c r="BQ308">
        <f t="shared" si="595"/>
        <v>77</v>
      </c>
      <c r="BR308" s="8">
        <v>28</v>
      </c>
      <c r="BS308" s="15">
        <f t="shared" si="596"/>
        <v>0</v>
      </c>
      <c r="BT308" s="8">
        <v>204</v>
      </c>
      <c r="BU308" s="15">
        <f t="shared" si="597"/>
        <v>1</v>
      </c>
      <c r="BV308" s="8">
        <v>883</v>
      </c>
      <c r="BW308" s="15">
        <f t="shared" si="598"/>
        <v>12</v>
      </c>
      <c r="BX308" s="8">
        <v>2146</v>
      </c>
      <c r="BY308" s="15">
        <f t="shared" si="599"/>
        <v>24</v>
      </c>
      <c r="BZ308" s="13">
        <v>1149</v>
      </c>
      <c r="CA308" s="16">
        <f t="shared" si="600"/>
        <v>10</v>
      </c>
    </row>
    <row r="309" spans="1:79">
      <c r="A309" s="1">
        <v>44206</v>
      </c>
      <c r="B309">
        <v>44206</v>
      </c>
      <c r="C309" s="4">
        <v>279196</v>
      </c>
      <c r="D309">
        <f t="shared" si="549"/>
        <v>2424</v>
      </c>
      <c r="E309" s="4">
        <v>4455</v>
      </c>
      <c r="F309">
        <f t="shared" si="544"/>
        <v>45</v>
      </c>
      <c r="G309" s="4">
        <v>219144</v>
      </c>
      <c r="H309">
        <f t="shared" si="550"/>
        <v>1600</v>
      </c>
      <c r="I309">
        <f t="shared" si="547"/>
        <v>55597</v>
      </c>
      <c r="J309">
        <f t="shared" si="546"/>
        <v>779</v>
      </c>
      <c r="K309">
        <f t="shared" si="551"/>
        <v>1.5956532328543389E-2</v>
      </c>
      <c r="L309">
        <f t="shared" si="552"/>
        <v>0.78491095860972215</v>
      </c>
      <c r="M309">
        <f t="shared" si="553"/>
        <v>0.19913250906173441</v>
      </c>
      <c r="N309">
        <f t="shared" si="554"/>
        <v>8.6820728090660319E-3</v>
      </c>
      <c r="O309">
        <f t="shared" si="545"/>
        <v>1.0101010101010102E-2</v>
      </c>
      <c r="P309">
        <f t="shared" si="555"/>
        <v>7.3011353265432771E-3</v>
      </c>
      <c r="Q309">
        <f t="shared" si="556"/>
        <v>1.4011547385650304E-2</v>
      </c>
      <c r="R309">
        <f t="shared" si="557"/>
        <v>70255.661801711118</v>
      </c>
      <c r="S309">
        <f t="shared" si="558"/>
        <v>1121.0367388022144</v>
      </c>
      <c r="T309">
        <f t="shared" si="559"/>
        <v>55144.43885254152</v>
      </c>
      <c r="U309">
        <f t="shared" si="560"/>
        <v>13990.186210367387</v>
      </c>
      <c r="V309" s="4">
        <v>1434663</v>
      </c>
      <c r="W309">
        <f t="shared" si="561"/>
        <v>10389</v>
      </c>
      <c r="X309">
        <f t="shared" si="562"/>
        <v>-6436</v>
      </c>
      <c r="Y309" s="20">
        <f t="shared" si="563"/>
        <v>361012.33014594862</v>
      </c>
      <c r="Z309" s="4">
        <v>1151917</v>
      </c>
      <c r="AA309">
        <f t="shared" si="564"/>
        <v>7965</v>
      </c>
      <c r="AB309" s="17">
        <f t="shared" si="565"/>
        <v>0.80291817660314657</v>
      </c>
      <c r="AC309" s="16">
        <f t="shared" si="566"/>
        <v>-5125</v>
      </c>
      <c r="AD309">
        <f t="shared" si="567"/>
        <v>282746</v>
      </c>
      <c r="AE309">
        <f t="shared" si="568"/>
        <v>2424</v>
      </c>
      <c r="AF309" s="17">
        <f t="shared" si="569"/>
        <v>0.19708182339685348</v>
      </c>
      <c r="AG309" s="16">
        <f t="shared" si="570"/>
        <v>-1311</v>
      </c>
      <c r="AH309" s="20">
        <f t="shared" si="571"/>
        <v>0.23332370776783137</v>
      </c>
      <c r="AI309" s="20">
        <f t="shared" si="572"/>
        <v>71148.96829391041</v>
      </c>
      <c r="AJ309" s="4">
        <v>52334</v>
      </c>
      <c r="AK309">
        <f t="shared" si="573"/>
        <v>688</v>
      </c>
      <c r="AL309">
        <f t="shared" si="574"/>
        <v>1.3321457615304233E-2</v>
      </c>
      <c r="AM309" s="20">
        <f t="shared" si="575"/>
        <v>13169.099144438851</v>
      </c>
      <c r="AN309" s="20">
        <f t="shared" si="576"/>
        <v>0.18744537887362284</v>
      </c>
      <c r="AO309" s="4">
        <v>781</v>
      </c>
      <c r="AP309">
        <f t="shared" si="548"/>
        <v>4</v>
      </c>
      <c r="AQ309">
        <f t="shared" si="577"/>
        <v>5.1480051480050637E-3</v>
      </c>
      <c r="AR309" s="20">
        <f t="shared" si="578"/>
        <v>196.52742828384498</v>
      </c>
      <c r="AS309" s="4">
        <v>2257</v>
      </c>
      <c r="AT309">
        <f t="shared" si="579"/>
        <v>81</v>
      </c>
      <c r="AU309">
        <f t="shared" si="580"/>
        <v>3.7224264705882248E-2</v>
      </c>
      <c r="AV309" s="20">
        <f t="shared" si="581"/>
        <v>567.94162053346747</v>
      </c>
      <c r="AW309" s="30">
        <f t="shared" si="582"/>
        <v>8.0839267038209719E-3</v>
      </c>
      <c r="AX309" s="4">
        <v>225</v>
      </c>
      <c r="AY309">
        <f t="shared" si="583"/>
        <v>6</v>
      </c>
      <c r="AZ309">
        <f t="shared" si="584"/>
        <v>2.7397260273972712E-2</v>
      </c>
      <c r="BA309" s="20">
        <f t="shared" si="585"/>
        <v>56.618017111222947</v>
      </c>
      <c r="BB309" s="30">
        <f t="shared" si="586"/>
        <v>8.0588547113855504E-4</v>
      </c>
      <c r="BC309" s="16">
        <f>+Pagina_Inicial[[#This Row],[Aislamiento Domiciliario]]+Pagina_Inicial[[#This Row],[Aislamiento en Hoteles]]+Pagina_Inicial[[#This Row],[Hospitalizados en Sala]]+Pagina_Inicial[[#This Row],[Hospitalizados en UCI]]</f>
        <v>55597</v>
      </c>
      <c r="BD309" s="16">
        <f t="shared" si="587"/>
        <v>779</v>
      </c>
      <c r="BE309" s="30">
        <f t="shared" si="588"/>
        <v>1.4210660731876379E-2</v>
      </c>
      <c r="BF309" s="20">
        <f t="shared" si="589"/>
        <v>13990.186210367387</v>
      </c>
      <c r="BG309" s="20">
        <f t="shared" si="590"/>
        <v>0.19913250906173441</v>
      </c>
      <c r="BH309" s="26">
        <v>47506</v>
      </c>
      <c r="BI309">
        <f t="shared" si="591"/>
        <v>541</v>
      </c>
      <c r="BJ309" s="4">
        <v>111172</v>
      </c>
      <c r="BK309">
        <f t="shared" si="592"/>
        <v>832</v>
      </c>
      <c r="BL309" s="4">
        <v>81957</v>
      </c>
      <c r="BM309">
        <f t="shared" si="593"/>
        <v>655</v>
      </c>
      <c r="BN309" s="4">
        <v>31967</v>
      </c>
      <c r="BO309">
        <f t="shared" si="594"/>
        <v>325</v>
      </c>
      <c r="BP309" s="4">
        <v>6594</v>
      </c>
      <c r="BQ309">
        <f t="shared" si="595"/>
        <v>71</v>
      </c>
      <c r="BR309" s="8">
        <v>28</v>
      </c>
      <c r="BS309" s="15">
        <f t="shared" si="596"/>
        <v>0</v>
      </c>
      <c r="BT309" s="8">
        <v>206</v>
      </c>
      <c r="BU309" s="15">
        <f t="shared" si="597"/>
        <v>2</v>
      </c>
      <c r="BV309" s="8">
        <v>890</v>
      </c>
      <c r="BW309" s="15">
        <f t="shared" si="598"/>
        <v>7</v>
      </c>
      <c r="BX309" s="8">
        <v>2170</v>
      </c>
      <c r="BY309" s="15">
        <f t="shared" si="599"/>
        <v>24</v>
      </c>
      <c r="BZ309" s="13">
        <v>1161</v>
      </c>
      <c r="CA309" s="16">
        <f t="shared" si="600"/>
        <v>12</v>
      </c>
    </row>
    <row r="310" spans="1:79">
      <c r="A310" s="1">
        <v>44207</v>
      </c>
      <c r="B310">
        <v>44207</v>
      </c>
      <c r="C310" s="4">
        <v>281353</v>
      </c>
      <c r="D310">
        <f t="shared" si="549"/>
        <v>2157</v>
      </c>
      <c r="E310" s="4">
        <v>4500</v>
      </c>
      <c r="F310">
        <f t="shared" si="544"/>
        <v>45</v>
      </c>
      <c r="G310" s="4">
        <v>220833</v>
      </c>
      <c r="H310">
        <f t="shared" si="550"/>
        <v>1689</v>
      </c>
      <c r="I310">
        <f t="shared" si="547"/>
        <v>56020</v>
      </c>
      <c r="J310">
        <f t="shared" si="546"/>
        <v>423</v>
      </c>
      <c r="K310">
        <f t="shared" si="551"/>
        <v>1.5994142589558311E-2</v>
      </c>
      <c r="L310">
        <f t="shared" si="552"/>
        <v>0.78489655343998466</v>
      </c>
      <c r="M310">
        <f t="shared" si="553"/>
        <v>0.19910930397045704</v>
      </c>
      <c r="N310">
        <f t="shared" si="554"/>
        <v>7.6665256812616179E-3</v>
      </c>
      <c r="O310">
        <f t="shared" si="545"/>
        <v>0.01</v>
      </c>
      <c r="P310">
        <f t="shared" si="555"/>
        <v>7.6483134314165001E-3</v>
      </c>
      <c r="Q310">
        <f t="shared" si="556"/>
        <v>7.5508746876115675E-3</v>
      </c>
      <c r="R310">
        <f t="shared" si="557"/>
        <v>70798.439859084043</v>
      </c>
      <c r="S310">
        <f t="shared" si="558"/>
        <v>1132.3603422244589</v>
      </c>
      <c r="T310">
        <f t="shared" si="559"/>
        <v>55569.451434323099</v>
      </c>
      <c r="U310">
        <f t="shared" si="560"/>
        <v>14096.628082536487</v>
      </c>
      <c r="V310" s="4">
        <v>1443775</v>
      </c>
      <c r="W310">
        <f t="shared" si="561"/>
        <v>9112</v>
      </c>
      <c r="X310">
        <f t="shared" si="562"/>
        <v>-1277</v>
      </c>
      <c r="Y310" s="20">
        <f t="shared" si="563"/>
        <v>363305.23402113735</v>
      </c>
      <c r="Z310" s="4">
        <v>1158872</v>
      </c>
      <c r="AA310">
        <f t="shared" si="564"/>
        <v>6955</v>
      </c>
      <c r="AB310" s="17">
        <f t="shared" si="565"/>
        <v>0.80266800574881825</v>
      </c>
      <c r="AC310" s="16">
        <f t="shared" si="566"/>
        <v>-1010</v>
      </c>
      <c r="AD310">
        <f t="shared" si="567"/>
        <v>284903</v>
      </c>
      <c r="AE310">
        <f t="shared" si="568"/>
        <v>2157</v>
      </c>
      <c r="AF310" s="17">
        <f t="shared" si="569"/>
        <v>0.19733199425118181</v>
      </c>
      <c r="AG310" s="16">
        <f t="shared" si="570"/>
        <v>-267</v>
      </c>
      <c r="AH310" s="20">
        <f t="shared" si="571"/>
        <v>0.23672080772607551</v>
      </c>
      <c r="AI310" s="20">
        <f t="shared" si="572"/>
        <v>71691.746351283335</v>
      </c>
      <c r="AJ310" s="4">
        <v>52696</v>
      </c>
      <c r="AK310">
        <f t="shared" si="573"/>
        <v>362</v>
      </c>
      <c r="AL310">
        <f t="shared" si="574"/>
        <v>6.917109336186833E-3</v>
      </c>
      <c r="AM310" s="20">
        <f t="shared" si="575"/>
        <v>13260.19124308002</v>
      </c>
      <c r="AN310" s="20">
        <f t="shared" si="576"/>
        <v>0.18729496397763665</v>
      </c>
      <c r="AO310" s="4">
        <v>788</v>
      </c>
      <c r="AP310">
        <f t="shared" si="548"/>
        <v>7</v>
      </c>
      <c r="AQ310">
        <f t="shared" si="577"/>
        <v>8.9628681177977843E-3</v>
      </c>
      <c r="AR310" s="20">
        <f t="shared" si="578"/>
        <v>198.28887770508302</v>
      </c>
      <c r="AS310" s="4">
        <v>2312</v>
      </c>
      <c r="AT310">
        <f t="shared" si="579"/>
        <v>55</v>
      </c>
      <c r="AU310">
        <f t="shared" si="580"/>
        <v>2.436863092600805E-2</v>
      </c>
      <c r="AV310" s="20">
        <f t="shared" si="581"/>
        <v>581.78158027176642</v>
      </c>
      <c r="AW310" s="30">
        <f t="shared" si="582"/>
        <v>8.2174350371241826E-3</v>
      </c>
      <c r="AX310" s="4">
        <v>224</v>
      </c>
      <c r="AY310">
        <f t="shared" si="583"/>
        <v>-1</v>
      </c>
      <c r="AZ310">
        <f t="shared" si="584"/>
        <v>-4.4444444444444731E-3</v>
      </c>
      <c r="BA310" s="20">
        <f t="shared" si="585"/>
        <v>56.366381479617509</v>
      </c>
      <c r="BB310" s="30">
        <f t="shared" si="586"/>
        <v>7.9615287556912486E-4</v>
      </c>
      <c r="BC310" s="16">
        <f>+Pagina_Inicial[[#This Row],[Aislamiento Domiciliario]]+Pagina_Inicial[[#This Row],[Aislamiento en Hoteles]]+Pagina_Inicial[[#This Row],[Hospitalizados en Sala]]+Pagina_Inicial[[#This Row],[Hospitalizados en UCI]]</f>
        <v>56020</v>
      </c>
      <c r="BD310" s="16">
        <f t="shared" si="587"/>
        <v>423</v>
      </c>
      <c r="BE310" s="30">
        <f t="shared" si="588"/>
        <v>7.6083241901541143E-3</v>
      </c>
      <c r="BF310" s="20">
        <f t="shared" si="589"/>
        <v>14096.628082536487</v>
      </c>
      <c r="BG310" s="20">
        <f t="shared" si="590"/>
        <v>0.19910930397045704</v>
      </c>
      <c r="BH310" s="26">
        <v>48003</v>
      </c>
      <c r="BI310">
        <f t="shared" si="591"/>
        <v>497</v>
      </c>
      <c r="BJ310" s="4">
        <v>111947</v>
      </c>
      <c r="BK310">
        <f t="shared" si="592"/>
        <v>775</v>
      </c>
      <c r="BL310" s="4">
        <v>82528</v>
      </c>
      <c r="BM310">
        <f t="shared" si="593"/>
        <v>571</v>
      </c>
      <c r="BN310" s="4">
        <v>32221</v>
      </c>
      <c r="BO310">
        <f t="shared" si="594"/>
        <v>254</v>
      </c>
      <c r="BP310" s="4">
        <v>6654</v>
      </c>
      <c r="BQ310">
        <f t="shared" si="595"/>
        <v>60</v>
      </c>
      <c r="BR310" s="8">
        <v>28</v>
      </c>
      <c r="BS310" s="15">
        <f t="shared" si="596"/>
        <v>0</v>
      </c>
      <c r="BT310" s="8">
        <v>208</v>
      </c>
      <c r="BU310" s="15">
        <f t="shared" si="597"/>
        <v>2</v>
      </c>
      <c r="BV310" s="8">
        <v>895</v>
      </c>
      <c r="BW310" s="15">
        <f t="shared" si="598"/>
        <v>5</v>
      </c>
      <c r="BX310" s="8">
        <v>2194</v>
      </c>
      <c r="BY310" s="15">
        <f t="shared" si="599"/>
        <v>24</v>
      </c>
      <c r="BZ310" s="13">
        <v>1175</v>
      </c>
      <c r="CA310" s="16">
        <f t="shared" si="600"/>
        <v>14</v>
      </c>
    </row>
    <row r="311" spans="1:79">
      <c r="A311" s="1">
        <v>44208</v>
      </c>
      <c r="B311">
        <v>44208</v>
      </c>
      <c r="C311" s="4">
        <v>285093</v>
      </c>
      <c r="D311">
        <f t="shared" si="549"/>
        <v>3740</v>
      </c>
      <c r="E311" s="4">
        <v>4561</v>
      </c>
      <c r="F311">
        <f t="shared" si="544"/>
        <v>61</v>
      </c>
      <c r="G311" s="4">
        <v>223635</v>
      </c>
      <c r="H311">
        <f t="shared" si="550"/>
        <v>2802</v>
      </c>
      <c r="I311">
        <f t="shared" si="547"/>
        <v>56897</v>
      </c>
      <c r="J311">
        <f t="shared" si="546"/>
        <v>877</v>
      </c>
      <c r="K311">
        <f t="shared" si="551"/>
        <v>1.5998288277860206E-2</v>
      </c>
      <c r="L311">
        <f t="shared" si="552"/>
        <v>0.78442823920615379</v>
      </c>
      <c r="M311">
        <f t="shared" si="553"/>
        <v>0.19957347251598601</v>
      </c>
      <c r="N311">
        <f t="shared" si="554"/>
        <v>1.3118526235298657E-2</v>
      </c>
      <c r="O311">
        <f t="shared" si="545"/>
        <v>1.3374260030695024E-2</v>
      </c>
      <c r="P311">
        <f t="shared" si="555"/>
        <v>1.2529344691126166E-2</v>
      </c>
      <c r="Q311">
        <f t="shared" si="556"/>
        <v>1.541381795173735E-2</v>
      </c>
      <c r="R311">
        <f t="shared" si="557"/>
        <v>71739.557121288366</v>
      </c>
      <c r="S311">
        <f t="shared" si="558"/>
        <v>1147.7101157523905</v>
      </c>
      <c r="T311">
        <f t="shared" si="559"/>
        <v>56274.534474081527</v>
      </c>
      <c r="U311">
        <f t="shared" si="560"/>
        <v>14317.312531454454</v>
      </c>
      <c r="V311" s="4">
        <v>1460912</v>
      </c>
      <c r="W311">
        <f t="shared" si="561"/>
        <v>17137</v>
      </c>
      <c r="X311">
        <f t="shared" si="562"/>
        <v>8025</v>
      </c>
      <c r="Y311" s="20">
        <f t="shared" si="563"/>
        <v>367617.51383995969</v>
      </c>
      <c r="Z311" s="4">
        <v>1172269</v>
      </c>
      <c r="AA311">
        <f t="shared" si="564"/>
        <v>13397</v>
      </c>
      <c r="AB311" s="17">
        <f t="shared" si="565"/>
        <v>0.80242273319679758</v>
      </c>
      <c r="AC311" s="16">
        <f t="shared" si="566"/>
        <v>6442</v>
      </c>
      <c r="AD311">
        <f t="shared" si="567"/>
        <v>288643</v>
      </c>
      <c r="AE311">
        <f t="shared" si="568"/>
        <v>3740</v>
      </c>
      <c r="AF311" s="17">
        <f t="shared" si="569"/>
        <v>0.19757726680320239</v>
      </c>
      <c r="AG311" s="16">
        <f t="shared" si="570"/>
        <v>1583</v>
      </c>
      <c r="AH311" s="20">
        <f t="shared" si="571"/>
        <v>0.21824123242107721</v>
      </c>
      <c r="AI311" s="20">
        <f t="shared" si="572"/>
        <v>72632.863613487672</v>
      </c>
      <c r="AJ311" s="4">
        <v>53617</v>
      </c>
      <c r="AK311">
        <f t="shared" si="573"/>
        <v>921</v>
      </c>
      <c r="AL311">
        <f t="shared" si="574"/>
        <v>1.7477607408531881E-2</v>
      </c>
      <c r="AM311" s="20">
        <f t="shared" si="575"/>
        <v>13491.947659788626</v>
      </c>
      <c r="AN311" s="20">
        <f t="shared" si="576"/>
        <v>0.18806845485508239</v>
      </c>
      <c r="AO311" s="4">
        <v>716</v>
      </c>
      <c r="AP311">
        <f t="shared" si="548"/>
        <v>-72</v>
      </c>
      <c r="AQ311">
        <f t="shared" si="577"/>
        <v>-9.137055837563457E-2</v>
      </c>
      <c r="AR311" s="20">
        <f t="shared" si="578"/>
        <v>180.17111222949168</v>
      </c>
      <c r="AS311" s="4">
        <v>2341</v>
      </c>
      <c r="AT311">
        <f t="shared" si="579"/>
        <v>29</v>
      </c>
      <c r="AU311">
        <f t="shared" si="580"/>
        <v>1.2543252595155652E-2</v>
      </c>
      <c r="AV311" s="20">
        <f t="shared" si="581"/>
        <v>589.07901358832407</v>
      </c>
      <c r="AW311" s="30">
        <f t="shared" si="582"/>
        <v>8.2113555927364051E-3</v>
      </c>
      <c r="AX311" s="4">
        <v>223</v>
      </c>
      <c r="AY311">
        <f t="shared" si="583"/>
        <v>-1</v>
      </c>
      <c r="AZ311">
        <f t="shared" si="584"/>
        <v>-4.4642857142856984E-3</v>
      </c>
      <c r="BA311" s="20">
        <f t="shared" si="585"/>
        <v>56.114745848012078</v>
      </c>
      <c r="BB311" s="30">
        <f t="shared" si="586"/>
        <v>7.8220089584802156E-4</v>
      </c>
      <c r="BC311" s="16">
        <f>+Pagina_Inicial[[#This Row],[Aislamiento Domiciliario]]+Pagina_Inicial[[#This Row],[Aislamiento en Hoteles]]+Pagina_Inicial[[#This Row],[Hospitalizados en Sala]]+Pagina_Inicial[[#This Row],[Hospitalizados en UCI]]</f>
        <v>56897</v>
      </c>
      <c r="BD311" s="16">
        <f t="shared" si="587"/>
        <v>877</v>
      </c>
      <c r="BE311" s="30">
        <f t="shared" si="588"/>
        <v>1.5655123170296381E-2</v>
      </c>
      <c r="BF311" s="20">
        <f t="shared" si="589"/>
        <v>14317.312531454454</v>
      </c>
      <c r="BG311" s="20">
        <f t="shared" si="590"/>
        <v>0.19957347251598601</v>
      </c>
      <c r="BH311" s="26">
        <v>48754</v>
      </c>
      <c r="BI311">
        <f t="shared" si="591"/>
        <v>751</v>
      </c>
      <c r="BJ311" s="4">
        <v>113297</v>
      </c>
      <c r="BK311">
        <f t="shared" si="592"/>
        <v>1350</v>
      </c>
      <c r="BL311" s="4">
        <v>83602</v>
      </c>
      <c r="BM311">
        <f t="shared" si="593"/>
        <v>1074</v>
      </c>
      <c r="BN311" s="4">
        <v>32701</v>
      </c>
      <c r="BO311">
        <f t="shared" si="594"/>
        <v>480</v>
      </c>
      <c r="BP311" s="4">
        <v>6739</v>
      </c>
      <c r="BQ311">
        <f t="shared" si="595"/>
        <v>85</v>
      </c>
      <c r="BR311" s="8">
        <v>28</v>
      </c>
      <c r="BS311" s="15">
        <f t="shared" si="596"/>
        <v>0</v>
      </c>
      <c r="BT311" s="8">
        <v>209</v>
      </c>
      <c r="BU311" s="15">
        <f t="shared" si="597"/>
        <v>1</v>
      </c>
      <c r="BV311" s="8">
        <v>909</v>
      </c>
      <c r="BW311" s="15">
        <f t="shared" si="598"/>
        <v>14</v>
      </c>
      <c r="BX311" s="8">
        <v>2225</v>
      </c>
      <c r="BY311" s="15">
        <f t="shared" si="599"/>
        <v>31</v>
      </c>
      <c r="BZ311" s="13">
        <v>1190</v>
      </c>
      <c r="CA311" s="16">
        <f t="shared" si="600"/>
        <v>15</v>
      </c>
    </row>
    <row r="312" spans="1:79">
      <c r="A312" s="1">
        <v>44209</v>
      </c>
      <c r="B312">
        <v>44209</v>
      </c>
      <c r="C312" s="4">
        <v>288408</v>
      </c>
      <c r="D312">
        <f t="shared" si="549"/>
        <v>3315</v>
      </c>
      <c r="E312" s="4">
        <v>4594</v>
      </c>
      <c r="F312">
        <f t="shared" si="544"/>
        <v>33</v>
      </c>
      <c r="G312" s="4">
        <v>227141</v>
      </c>
      <c r="H312">
        <f t="shared" si="550"/>
        <v>3506</v>
      </c>
      <c r="I312">
        <f t="shared" si="547"/>
        <v>56673</v>
      </c>
      <c r="J312">
        <f t="shared" si="546"/>
        <v>-224</v>
      </c>
      <c r="K312">
        <f t="shared" si="551"/>
        <v>1.5928823056225901E-2</v>
      </c>
      <c r="L312">
        <f t="shared" si="552"/>
        <v>0.78756830601092898</v>
      </c>
      <c r="M312">
        <f t="shared" si="553"/>
        <v>0.19650287093284513</v>
      </c>
      <c r="N312">
        <f t="shared" si="554"/>
        <v>1.1494133311142548E-2</v>
      </c>
      <c r="O312">
        <f t="shared" si="545"/>
        <v>7.1832825424466692E-3</v>
      </c>
      <c r="P312">
        <f t="shared" si="555"/>
        <v>1.5435346326730973E-2</v>
      </c>
      <c r="Q312">
        <f t="shared" si="556"/>
        <v>-3.9524994265346816E-3</v>
      </c>
      <c r="R312">
        <f t="shared" si="557"/>
        <v>72573.729240060391</v>
      </c>
      <c r="S312">
        <f t="shared" si="558"/>
        <v>1156.0140915953698</v>
      </c>
      <c r="T312">
        <f t="shared" si="559"/>
        <v>57156.768998490181</v>
      </c>
      <c r="U312">
        <f t="shared" si="560"/>
        <v>14260.946149974836</v>
      </c>
      <c r="V312" s="4">
        <v>1477179</v>
      </c>
      <c r="W312">
        <f t="shared" si="561"/>
        <v>16267</v>
      </c>
      <c r="X312">
        <f t="shared" si="562"/>
        <v>-870</v>
      </c>
      <c r="Y312" s="20">
        <f t="shared" si="563"/>
        <v>371710.87065928534</v>
      </c>
      <c r="Z312" s="4">
        <v>1185221</v>
      </c>
      <c r="AA312">
        <f t="shared" si="564"/>
        <v>12952</v>
      </c>
      <c r="AB312" s="17">
        <f t="shared" si="565"/>
        <v>0.80235435245153097</v>
      </c>
      <c r="AC312" s="16">
        <f t="shared" si="566"/>
        <v>-445</v>
      </c>
      <c r="AD312">
        <f t="shared" si="567"/>
        <v>291958</v>
      </c>
      <c r="AE312">
        <f t="shared" si="568"/>
        <v>3315</v>
      </c>
      <c r="AF312" s="17">
        <f t="shared" si="569"/>
        <v>0.19764564754846908</v>
      </c>
      <c r="AG312" s="16">
        <f t="shared" si="570"/>
        <v>-425</v>
      </c>
      <c r="AH312" s="20">
        <f t="shared" si="571"/>
        <v>0.20378680764738427</v>
      </c>
      <c r="AI312" s="20">
        <f t="shared" si="572"/>
        <v>73467.035732259683</v>
      </c>
      <c r="AJ312" s="4">
        <v>53329</v>
      </c>
      <c r="AK312">
        <f t="shared" si="573"/>
        <v>-288</v>
      </c>
      <c r="AL312">
        <f t="shared" si="574"/>
        <v>-5.3714307029486541E-3</v>
      </c>
      <c r="AM312" s="20">
        <f t="shared" si="575"/>
        <v>13419.47659788626</v>
      </c>
      <c r="AN312" s="20">
        <f t="shared" si="576"/>
        <v>0.18490818562591885</v>
      </c>
      <c r="AO312" s="4">
        <v>691</v>
      </c>
      <c r="AP312">
        <f t="shared" si="548"/>
        <v>-25</v>
      </c>
      <c r="AQ312">
        <f t="shared" si="577"/>
        <v>-3.4916201117318413E-2</v>
      </c>
      <c r="AR312" s="20">
        <f t="shared" si="578"/>
        <v>173.88022143935581</v>
      </c>
      <c r="AS312" s="4">
        <v>2424</v>
      </c>
      <c r="AT312">
        <f t="shared" si="579"/>
        <v>83</v>
      </c>
      <c r="AU312">
        <f t="shared" si="580"/>
        <v>3.5454933788979126E-2</v>
      </c>
      <c r="AV312" s="20">
        <f t="shared" si="581"/>
        <v>609.96477101157518</v>
      </c>
      <c r="AW312" s="30">
        <f t="shared" si="582"/>
        <v>8.4047599234417913E-3</v>
      </c>
      <c r="AX312" s="4">
        <v>229</v>
      </c>
      <c r="AY312">
        <f t="shared" si="583"/>
        <v>6</v>
      </c>
      <c r="AZ312">
        <f t="shared" si="584"/>
        <v>2.6905829596412634E-2</v>
      </c>
      <c r="BA312" s="20">
        <f t="shared" si="585"/>
        <v>57.624559637644687</v>
      </c>
      <c r="BB312" s="30">
        <f t="shared" si="586"/>
        <v>7.9401403567168729E-4</v>
      </c>
      <c r="BC312" s="16">
        <f>+Pagina_Inicial[[#This Row],[Aislamiento Domiciliario]]+Pagina_Inicial[[#This Row],[Aislamiento en Hoteles]]+Pagina_Inicial[[#This Row],[Hospitalizados en Sala]]+Pagina_Inicial[[#This Row],[Hospitalizados en UCI]]</f>
        <v>56673</v>
      </c>
      <c r="BD312" s="16">
        <f t="shared" si="587"/>
        <v>-224</v>
      </c>
      <c r="BE312" s="30">
        <f t="shared" si="588"/>
        <v>-3.9369386786649585E-3</v>
      </c>
      <c r="BF312" s="20">
        <f t="shared" si="589"/>
        <v>14260.946149974836</v>
      </c>
      <c r="BG312" s="20">
        <f t="shared" si="590"/>
        <v>0.19650287093284513</v>
      </c>
      <c r="BH312" s="26">
        <v>49341</v>
      </c>
      <c r="BI312">
        <f t="shared" si="591"/>
        <v>587</v>
      </c>
      <c r="BJ312" s="4">
        <v>114556</v>
      </c>
      <c r="BK312">
        <f t="shared" si="592"/>
        <v>1259</v>
      </c>
      <c r="BL312" s="4">
        <v>84565</v>
      </c>
      <c r="BM312">
        <f t="shared" si="593"/>
        <v>963</v>
      </c>
      <c r="BN312" s="4">
        <v>33134</v>
      </c>
      <c r="BO312">
        <f t="shared" si="594"/>
        <v>433</v>
      </c>
      <c r="BP312" s="4">
        <v>6812</v>
      </c>
      <c r="BQ312">
        <f t="shared" si="595"/>
        <v>73</v>
      </c>
      <c r="BR312" s="8">
        <v>29</v>
      </c>
      <c r="BS312" s="15">
        <f t="shared" si="596"/>
        <v>1</v>
      </c>
      <c r="BT312" s="8">
        <v>210</v>
      </c>
      <c r="BU312" s="15">
        <f t="shared" si="597"/>
        <v>1</v>
      </c>
      <c r="BV312" s="8">
        <v>915</v>
      </c>
      <c r="BW312" s="15">
        <f t="shared" si="598"/>
        <v>6</v>
      </c>
      <c r="BX312" s="8">
        <v>2244</v>
      </c>
      <c r="BY312" s="15">
        <f t="shared" si="599"/>
        <v>19</v>
      </c>
      <c r="BZ312" s="13">
        <v>1196</v>
      </c>
      <c r="CA312" s="16">
        <f t="shared" si="600"/>
        <v>6</v>
      </c>
    </row>
    <row r="313" spans="1:79">
      <c r="A313" s="1">
        <v>44210</v>
      </c>
      <c r="B313">
        <v>44210</v>
      </c>
      <c r="C313" s="4">
        <v>291285</v>
      </c>
      <c r="D313">
        <f t="shared" si="549"/>
        <v>2877</v>
      </c>
      <c r="E313" s="4">
        <v>4651</v>
      </c>
      <c r="F313">
        <f t="shared" si="544"/>
        <v>57</v>
      </c>
      <c r="G313" s="4">
        <v>230702</v>
      </c>
      <c r="H313">
        <f t="shared" si="550"/>
        <v>3561</v>
      </c>
      <c r="I313">
        <f t="shared" si="547"/>
        <v>55932</v>
      </c>
      <c r="J313">
        <f t="shared" si="546"/>
        <v>-741</v>
      </c>
      <c r="K313">
        <f t="shared" si="551"/>
        <v>1.596717990971042E-2</v>
      </c>
      <c r="L313">
        <f t="shared" si="552"/>
        <v>0.79201469351322584</v>
      </c>
      <c r="M313">
        <f t="shared" si="553"/>
        <v>0.19201812657706371</v>
      </c>
      <c r="N313">
        <f t="shared" si="554"/>
        <v>9.8769246614140785E-3</v>
      </c>
      <c r="O313">
        <f t="shared" si="545"/>
        <v>1.22554289400129E-2</v>
      </c>
      <c r="P313">
        <f t="shared" si="555"/>
        <v>1.5435496874756179E-2</v>
      </c>
      <c r="Q313">
        <f t="shared" si="556"/>
        <v>-1.3248229993563614E-2</v>
      </c>
      <c r="R313">
        <f t="shared" si="557"/>
        <v>73297.684952189229</v>
      </c>
      <c r="S313">
        <f t="shared" si="558"/>
        <v>1170.3573225968796</v>
      </c>
      <c r="T313">
        <f t="shared" si="559"/>
        <v>58052.843482637138</v>
      </c>
      <c r="U313">
        <f t="shared" si="560"/>
        <v>14074.484146955208</v>
      </c>
      <c r="V313" s="4">
        <v>1490448</v>
      </c>
      <c r="W313">
        <f t="shared" si="561"/>
        <v>13269</v>
      </c>
      <c r="X313">
        <f t="shared" si="562"/>
        <v>-2998</v>
      </c>
      <c r="Y313" s="20">
        <f t="shared" si="563"/>
        <v>375049.82385505788</v>
      </c>
      <c r="Z313" s="4">
        <v>1195613</v>
      </c>
      <c r="AA313">
        <f t="shared" si="564"/>
        <v>10392</v>
      </c>
      <c r="AB313" s="17">
        <f t="shared" si="565"/>
        <v>0.80218363874486065</v>
      </c>
      <c r="AC313" s="16">
        <f t="shared" si="566"/>
        <v>-2560</v>
      </c>
      <c r="AD313">
        <f t="shared" si="567"/>
        <v>294835</v>
      </c>
      <c r="AE313">
        <f t="shared" si="568"/>
        <v>2877</v>
      </c>
      <c r="AF313" s="17">
        <f t="shared" si="569"/>
        <v>0.19781636125513941</v>
      </c>
      <c r="AG313" s="16">
        <f t="shared" si="570"/>
        <v>-438</v>
      </c>
      <c r="AH313" s="20">
        <f t="shared" si="571"/>
        <v>0.21682116210716709</v>
      </c>
      <c r="AI313" s="20">
        <f t="shared" si="572"/>
        <v>74190.991444388521</v>
      </c>
      <c r="AJ313" s="4">
        <v>52561</v>
      </c>
      <c r="AK313">
        <f t="shared" si="573"/>
        <v>-768</v>
      </c>
      <c r="AL313">
        <f t="shared" si="574"/>
        <v>-1.4401170095070248E-2</v>
      </c>
      <c r="AM313" s="20">
        <f t="shared" si="575"/>
        <v>13226.220432813287</v>
      </c>
      <c r="AN313" s="20">
        <f t="shared" si="576"/>
        <v>0.18044526837976552</v>
      </c>
      <c r="AO313" s="4">
        <v>694</v>
      </c>
      <c r="AP313">
        <f t="shared" si="548"/>
        <v>3</v>
      </c>
      <c r="AQ313">
        <f t="shared" si="577"/>
        <v>4.341534008682979E-3</v>
      </c>
      <c r="AR313" s="20">
        <f t="shared" si="578"/>
        <v>174.63512833417212</v>
      </c>
      <c r="AS313" s="4">
        <v>2440</v>
      </c>
      <c r="AT313">
        <f t="shared" si="579"/>
        <v>16</v>
      </c>
      <c r="AU313">
        <f t="shared" si="580"/>
        <v>6.6006600660066805E-3</v>
      </c>
      <c r="AV313" s="20">
        <f t="shared" si="581"/>
        <v>613.9909411172622</v>
      </c>
      <c r="AW313" s="30">
        <f t="shared" si="582"/>
        <v>8.3766757642858361E-3</v>
      </c>
      <c r="AX313" s="4">
        <v>237</v>
      </c>
      <c r="AY313">
        <f t="shared" si="583"/>
        <v>8</v>
      </c>
      <c r="AZ313">
        <f t="shared" si="584"/>
        <v>3.4934497816593968E-2</v>
      </c>
      <c r="BA313" s="20">
        <f t="shared" si="585"/>
        <v>59.637644690488173</v>
      </c>
      <c r="BB313" s="30">
        <f t="shared" si="586"/>
        <v>8.1363612956382924E-4</v>
      </c>
      <c r="BC313" s="16">
        <f>+Pagina_Inicial[[#This Row],[Aislamiento Domiciliario]]+Pagina_Inicial[[#This Row],[Aislamiento en Hoteles]]+Pagina_Inicial[[#This Row],[Hospitalizados en Sala]]+Pagina_Inicial[[#This Row],[Hospitalizados en UCI]]</f>
        <v>55932</v>
      </c>
      <c r="BD313" s="16">
        <f t="shared" si="587"/>
        <v>-741</v>
      </c>
      <c r="BE313" s="30">
        <f t="shared" si="588"/>
        <v>-1.3075009263670556E-2</v>
      </c>
      <c r="BF313" s="20">
        <f t="shared" si="589"/>
        <v>14074.484146955208</v>
      </c>
      <c r="BG313" s="20">
        <f t="shared" si="590"/>
        <v>0.19201812657706371</v>
      </c>
      <c r="BH313" s="26">
        <v>49906</v>
      </c>
      <c r="BI313">
        <f t="shared" si="591"/>
        <v>565</v>
      </c>
      <c r="BJ313" s="4">
        <v>115610</v>
      </c>
      <c r="BK313">
        <f t="shared" si="592"/>
        <v>1054</v>
      </c>
      <c r="BL313" s="4">
        <v>85389</v>
      </c>
      <c r="BM313">
        <f t="shared" si="593"/>
        <v>824</v>
      </c>
      <c r="BN313" s="4">
        <v>33497</v>
      </c>
      <c r="BO313">
        <f t="shared" si="594"/>
        <v>363</v>
      </c>
      <c r="BP313" s="4">
        <v>6883</v>
      </c>
      <c r="BQ313">
        <f t="shared" si="595"/>
        <v>71</v>
      </c>
      <c r="BR313" s="8">
        <v>29</v>
      </c>
      <c r="BS313" s="15">
        <f t="shared" si="596"/>
        <v>0</v>
      </c>
      <c r="BT313" s="8">
        <v>211</v>
      </c>
      <c r="BU313" s="15">
        <f t="shared" si="597"/>
        <v>1</v>
      </c>
      <c r="BV313" s="8">
        <v>929</v>
      </c>
      <c r="BW313" s="15">
        <f t="shared" si="598"/>
        <v>14</v>
      </c>
      <c r="BX313" s="8">
        <v>2270</v>
      </c>
      <c r="BY313" s="15">
        <f t="shared" si="599"/>
        <v>26</v>
      </c>
      <c r="BZ313" s="13">
        <v>1212</v>
      </c>
      <c r="CA313" s="16">
        <f t="shared" si="600"/>
        <v>16</v>
      </c>
    </row>
    <row r="314" spans="1:79">
      <c r="A314" s="1">
        <v>44211</v>
      </c>
      <c r="B314">
        <v>44211</v>
      </c>
      <c r="C314" s="4">
        <v>293592</v>
      </c>
      <c r="D314">
        <f t="shared" si="549"/>
        <v>2307</v>
      </c>
      <c r="E314" s="4">
        <v>4689</v>
      </c>
      <c r="F314">
        <f t="shared" si="544"/>
        <v>38</v>
      </c>
      <c r="G314" s="4">
        <v>234295</v>
      </c>
      <c r="H314">
        <f t="shared" si="550"/>
        <v>3593</v>
      </c>
      <c r="I314">
        <f t="shared" si="547"/>
        <v>54608</v>
      </c>
      <c r="J314">
        <f t="shared" si="546"/>
        <v>-1324</v>
      </c>
      <c r="K314">
        <f t="shared" si="551"/>
        <v>1.5971143627891767E-2</v>
      </c>
      <c r="L314">
        <f t="shared" si="552"/>
        <v>0.79802923785389246</v>
      </c>
      <c r="M314">
        <f t="shared" si="553"/>
        <v>0.18599961851821575</v>
      </c>
      <c r="N314">
        <f t="shared" si="554"/>
        <v>7.8578435379710616E-3</v>
      </c>
      <c r="O314">
        <f t="shared" si="545"/>
        <v>8.1040733631904463E-3</v>
      </c>
      <c r="P314">
        <f t="shared" si="555"/>
        <v>1.5335367805544292E-2</v>
      </c>
      <c r="Q314">
        <f t="shared" si="556"/>
        <v>-2.4245531790213888E-2</v>
      </c>
      <c r="R314">
        <f t="shared" si="557"/>
        <v>73878.208354302958</v>
      </c>
      <c r="S314">
        <f t="shared" si="558"/>
        <v>1179.9194765978862</v>
      </c>
      <c r="T314">
        <f t="shared" si="559"/>
        <v>58956.97030699547</v>
      </c>
      <c r="U314">
        <f t="shared" si="560"/>
        <v>13741.318570709613</v>
      </c>
      <c r="V314" s="4">
        <v>1503559</v>
      </c>
      <c r="W314">
        <f t="shared" si="561"/>
        <v>13111</v>
      </c>
      <c r="X314">
        <f t="shared" si="562"/>
        <v>-158</v>
      </c>
      <c r="Y314" s="20">
        <f t="shared" si="563"/>
        <v>378349.01862103672</v>
      </c>
      <c r="Z314" s="4">
        <v>1206417</v>
      </c>
      <c r="AA314">
        <f t="shared" si="564"/>
        <v>10804</v>
      </c>
      <c r="AB314" s="17">
        <f t="shared" si="565"/>
        <v>0.80237423340221437</v>
      </c>
      <c r="AC314" s="16">
        <f t="shared" si="566"/>
        <v>412</v>
      </c>
      <c r="AD314">
        <f t="shared" si="567"/>
        <v>297142</v>
      </c>
      <c r="AE314">
        <f t="shared" si="568"/>
        <v>2307</v>
      </c>
      <c r="AF314" s="17">
        <f t="shared" si="569"/>
        <v>0.19762576659778566</v>
      </c>
      <c r="AG314" s="16">
        <f t="shared" si="570"/>
        <v>-570</v>
      </c>
      <c r="AH314" s="20">
        <f t="shared" si="571"/>
        <v>0.17595911829761268</v>
      </c>
      <c r="AI314" s="20">
        <f t="shared" si="572"/>
        <v>74771.514846502265</v>
      </c>
      <c r="AJ314" s="4">
        <v>51223</v>
      </c>
      <c r="AK314">
        <f t="shared" si="573"/>
        <v>-1338</v>
      </c>
      <c r="AL314">
        <f t="shared" si="574"/>
        <v>-2.5456136679286923E-2</v>
      </c>
      <c r="AM314" s="20">
        <f t="shared" si="575"/>
        <v>12889.531957725214</v>
      </c>
      <c r="AN314" s="20">
        <f t="shared" si="576"/>
        <v>0.17447001280688848</v>
      </c>
      <c r="AO314" s="4">
        <v>712</v>
      </c>
      <c r="AP314">
        <f t="shared" si="548"/>
        <v>18</v>
      </c>
      <c r="AQ314">
        <f t="shared" si="577"/>
        <v>2.5936599423631135E-2</v>
      </c>
      <c r="AR314" s="20">
        <f t="shared" si="578"/>
        <v>179.16456970306996</v>
      </c>
      <c r="AS314" s="4">
        <v>2440</v>
      </c>
      <c r="AT314">
        <f t="shared" si="579"/>
        <v>0</v>
      </c>
      <c r="AU314">
        <f t="shared" si="580"/>
        <v>0</v>
      </c>
      <c r="AV314" s="20">
        <f t="shared" si="581"/>
        <v>613.9909411172622</v>
      </c>
      <c r="AW314" s="30">
        <f t="shared" si="582"/>
        <v>8.310853156761765E-3</v>
      </c>
      <c r="AX314" s="4">
        <v>233</v>
      </c>
      <c r="AY314">
        <f t="shared" si="583"/>
        <v>-4</v>
      </c>
      <c r="AZ314">
        <f t="shared" si="584"/>
        <v>-1.6877637130801704E-2</v>
      </c>
      <c r="BA314" s="20">
        <f t="shared" si="585"/>
        <v>58.631102164066426</v>
      </c>
      <c r="BB314" s="30">
        <f t="shared" si="586"/>
        <v>7.93618354723562E-4</v>
      </c>
      <c r="BC314" s="16">
        <f>+Pagina_Inicial[[#This Row],[Aislamiento Domiciliario]]+Pagina_Inicial[[#This Row],[Aislamiento en Hoteles]]+Pagina_Inicial[[#This Row],[Hospitalizados en Sala]]+Pagina_Inicial[[#This Row],[Hospitalizados en UCI]]</f>
        <v>54608</v>
      </c>
      <c r="BD314" s="16">
        <f t="shared" si="587"/>
        <v>-1324</v>
      </c>
      <c r="BE314" s="30">
        <f t="shared" si="588"/>
        <v>-2.3671601230065065E-2</v>
      </c>
      <c r="BF314" s="20">
        <f t="shared" si="589"/>
        <v>13741.318570709613</v>
      </c>
      <c r="BG314" s="20">
        <f t="shared" si="590"/>
        <v>0.18599961851821575</v>
      </c>
      <c r="BH314" s="26">
        <v>50297</v>
      </c>
      <c r="BI314">
        <f t="shared" si="591"/>
        <v>391</v>
      </c>
      <c r="BJ314" s="4">
        <v>116492</v>
      </c>
      <c r="BK314">
        <f t="shared" si="592"/>
        <v>882</v>
      </c>
      <c r="BL314" s="4">
        <v>86072</v>
      </c>
      <c r="BM314">
        <f t="shared" si="593"/>
        <v>683</v>
      </c>
      <c r="BN314" s="4">
        <v>33795</v>
      </c>
      <c r="BO314">
        <f t="shared" si="594"/>
        <v>298</v>
      </c>
      <c r="BP314" s="4">
        <v>6936</v>
      </c>
      <c r="BQ314">
        <f t="shared" si="595"/>
        <v>53</v>
      </c>
      <c r="BR314" s="8">
        <v>29</v>
      </c>
      <c r="BS314" s="15">
        <f t="shared" si="596"/>
        <v>0</v>
      </c>
      <c r="BT314" s="8">
        <v>215</v>
      </c>
      <c r="BU314" s="15">
        <f t="shared" si="597"/>
        <v>4</v>
      </c>
      <c r="BV314" s="8">
        <v>936</v>
      </c>
      <c r="BW314" s="15">
        <f t="shared" si="598"/>
        <v>7</v>
      </c>
      <c r="BX314" s="8">
        <v>2288</v>
      </c>
      <c r="BY314" s="15">
        <f t="shared" si="599"/>
        <v>18</v>
      </c>
      <c r="BZ314" s="13">
        <v>1221</v>
      </c>
      <c r="CA314" s="16">
        <f t="shared" si="600"/>
        <v>9</v>
      </c>
    </row>
    <row r="315" spans="1:79">
      <c r="A315" s="1">
        <v>44212</v>
      </c>
      <c r="B315">
        <v>44212</v>
      </c>
      <c r="C315" s="4">
        <v>296269</v>
      </c>
      <c r="D315">
        <f t="shared" si="549"/>
        <v>2677</v>
      </c>
      <c r="E315" s="4">
        <v>4738</v>
      </c>
      <c r="F315">
        <f t="shared" si="544"/>
        <v>49</v>
      </c>
      <c r="G315" s="4">
        <v>236954</v>
      </c>
      <c r="H315">
        <f t="shared" si="550"/>
        <v>2659</v>
      </c>
      <c r="I315">
        <f t="shared" si="547"/>
        <v>54577</v>
      </c>
      <c r="J315">
        <f t="shared" si="546"/>
        <v>-31</v>
      </c>
      <c r="K315">
        <f t="shared" si="551"/>
        <v>1.5992223283569997E-2</v>
      </c>
      <c r="L315">
        <f t="shared" si="552"/>
        <v>0.79979343096982813</v>
      </c>
      <c r="M315">
        <f t="shared" si="553"/>
        <v>0.18421434574660189</v>
      </c>
      <c r="N315">
        <f t="shared" si="554"/>
        <v>9.035707414545565E-3</v>
      </c>
      <c r="O315">
        <f t="shared" si="545"/>
        <v>1.0341916420430562E-2</v>
      </c>
      <c r="P315">
        <f t="shared" si="555"/>
        <v>1.1221587312305341E-2</v>
      </c>
      <c r="Q315">
        <f t="shared" si="556"/>
        <v>-5.6800483720248452E-4</v>
      </c>
      <c r="R315">
        <f t="shared" si="557"/>
        <v>74551.836940110719</v>
      </c>
      <c r="S315">
        <f t="shared" si="558"/>
        <v>1192.2496225465525</v>
      </c>
      <c r="T315">
        <f t="shared" si="559"/>
        <v>59626.069451434319</v>
      </c>
      <c r="U315">
        <f t="shared" si="560"/>
        <v>13733.517866129843</v>
      </c>
      <c r="V315" s="4">
        <v>1519689</v>
      </c>
      <c r="W315">
        <f t="shared" si="561"/>
        <v>16130</v>
      </c>
      <c r="X315">
        <f t="shared" si="562"/>
        <v>3019</v>
      </c>
      <c r="Y315" s="20">
        <f t="shared" si="563"/>
        <v>382407.90135883237</v>
      </c>
      <c r="Z315" s="4">
        <v>1219870</v>
      </c>
      <c r="AA315">
        <f t="shared" si="564"/>
        <v>13453</v>
      </c>
      <c r="AB315" s="17">
        <f t="shared" si="565"/>
        <v>0.80271029138198668</v>
      </c>
      <c r="AC315" s="16">
        <f t="shared" si="566"/>
        <v>2649</v>
      </c>
      <c r="AD315">
        <f t="shared" si="567"/>
        <v>299819</v>
      </c>
      <c r="AE315">
        <f t="shared" si="568"/>
        <v>2677</v>
      </c>
      <c r="AF315" s="17">
        <f t="shared" si="569"/>
        <v>0.19728970861801329</v>
      </c>
      <c r="AG315" s="16">
        <f t="shared" si="570"/>
        <v>370</v>
      </c>
      <c r="AH315" s="20">
        <f t="shared" si="571"/>
        <v>0.16596404215747054</v>
      </c>
      <c r="AI315" s="20">
        <f t="shared" si="572"/>
        <v>75445.143432310011</v>
      </c>
      <c r="AJ315" s="4">
        <v>51155</v>
      </c>
      <c r="AK315">
        <f t="shared" si="573"/>
        <v>-68</v>
      </c>
      <c r="AL315">
        <f t="shared" si="574"/>
        <v>-1.3275286492395733E-3</v>
      </c>
      <c r="AM315" s="20">
        <f t="shared" si="575"/>
        <v>12872.420734776044</v>
      </c>
      <c r="AN315" s="20">
        <f t="shared" si="576"/>
        <v>0.17266403167391797</v>
      </c>
      <c r="AO315" s="4">
        <v>741</v>
      </c>
      <c r="AP315">
        <f t="shared" si="548"/>
        <v>29</v>
      </c>
      <c r="AQ315">
        <f t="shared" si="577"/>
        <v>4.0730337078651591E-2</v>
      </c>
      <c r="AR315" s="20">
        <f t="shared" si="578"/>
        <v>186.46200301962756</v>
      </c>
      <c r="AS315" s="4">
        <v>2448</v>
      </c>
      <c r="AT315">
        <f t="shared" si="579"/>
        <v>8</v>
      </c>
      <c r="AU315">
        <f t="shared" si="580"/>
        <v>3.2786885245901232E-3</v>
      </c>
      <c r="AV315" s="20">
        <f t="shared" si="581"/>
        <v>616.0040261701057</v>
      </c>
      <c r="AW315" s="30">
        <f t="shared" si="582"/>
        <v>8.2627612068761833E-3</v>
      </c>
      <c r="AX315" s="4">
        <v>233</v>
      </c>
      <c r="AY315">
        <f t="shared" si="583"/>
        <v>0</v>
      </c>
      <c r="AZ315">
        <f t="shared" si="584"/>
        <v>0</v>
      </c>
      <c r="BA315" s="20">
        <f t="shared" si="585"/>
        <v>58.631102164066426</v>
      </c>
      <c r="BB315" s="30">
        <f t="shared" si="586"/>
        <v>7.8644745147146678E-4</v>
      </c>
      <c r="BC315" s="16">
        <f>+Pagina_Inicial[[#This Row],[Aislamiento Domiciliario]]+Pagina_Inicial[[#This Row],[Aislamiento en Hoteles]]+Pagina_Inicial[[#This Row],[Hospitalizados en Sala]]+Pagina_Inicial[[#This Row],[Hospitalizados en UCI]]</f>
        <v>54577</v>
      </c>
      <c r="BD315" s="16">
        <f t="shared" si="587"/>
        <v>-31</v>
      </c>
      <c r="BE315" s="30">
        <f t="shared" si="588"/>
        <v>-5.676823908584705E-4</v>
      </c>
      <c r="BF315" s="20">
        <f t="shared" si="589"/>
        <v>13733.517866129843</v>
      </c>
      <c r="BG315" s="20">
        <f t="shared" si="590"/>
        <v>0.18421434574660189</v>
      </c>
      <c r="BH315" s="26">
        <v>50829</v>
      </c>
      <c r="BI315">
        <f t="shared" si="591"/>
        <v>532</v>
      </c>
      <c r="BJ315" s="4">
        <v>117464</v>
      </c>
      <c r="BK315">
        <f t="shared" si="592"/>
        <v>972</v>
      </c>
      <c r="BL315" s="4">
        <v>86835</v>
      </c>
      <c r="BM315">
        <f t="shared" si="593"/>
        <v>763</v>
      </c>
      <c r="BN315" s="4">
        <v>34104</v>
      </c>
      <c r="BO315">
        <f t="shared" si="594"/>
        <v>309</v>
      </c>
      <c r="BP315" s="4">
        <v>7037</v>
      </c>
      <c r="BQ315">
        <f t="shared" si="595"/>
        <v>101</v>
      </c>
      <c r="BR315" s="8">
        <v>29</v>
      </c>
      <c r="BS315" s="15">
        <f t="shared" si="596"/>
        <v>0</v>
      </c>
      <c r="BT315" s="8">
        <v>219</v>
      </c>
      <c r="BU315" s="15">
        <f t="shared" si="597"/>
        <v>4</v>
      </c>
      <c r="BV315" s="8">
        <v>940</v>
      </c>
      <c r="BW315" s="15">
        <f t="shared" si="598"/>
        <v>4</v>
      </c>
      <c r="BX315" s="8">
        <v>2311</v>
      </c>
      <c r="BY315" s="15">
        <f t="shared" si="599"/>
        <v>23</v>
      </c>
      <c r="BZ315" s="13">
        <v>1239</v>
      </c>
      <c r="CA315" s="16">
        <f t="shared" si="600"/>
        <v>18</v>
      </c>
    </row>
    <row r="316" spans="1:79">
      <c r="A316" s="1">
        <v>44213</v>
      </c>
      <c r="B316">
        <v>44213</v>
      </c>
      <c r="C316" s="4">
        <v>298019</v>
      </c>
      <c r="D316">
        <f t="shared" si="549"/>
        <v>1750</v>
      </c>
      <c r="E316" s="4">
        <v>4787</v>
      </c>
      <c r="F316">
        <f t="shared" si="544"/>
        <v>49</v>
      </c>
      <c r="G316" s="4">
        <v>238999</v>
      </c>
      <c r="H316">
        <f t="shared" si="550"/>
        <v>2045</v>
      </c>
      <c r="I316">
        <f t="shared" si="547"/>
        <v>54233</v>
      </c>
      <c r="J316">
        <f t="shared" si="546"/>
        <v>-344</v>
      </c>
      <c r="K316">
        <f t="shared" si="551"/>
        <v>1.6062734255198493E-2</v>
      </c>
      <c r="L316">
        <f t="shared" si="552"/>
        <v>0.80195893550411212</v>
      </c>
      <c r="M316">
        <f t="shared" si="553"/>
        <v>0.18197833024068935</v>
      </c>
      <c r="N316">
        <f t="shared" si="554"/>
        <v>5.8721088252762406E-3</v>
      </c>
      <c r="O316">
        <f t="shared" si="545"/>
        <v>1.0236055984959264E-2</v>
      </c>
      <c r="P316">
        <f t="shared" si="555"/>
        <v>8.5565211569922882E-3</v>
      </c>
      <c r="Q316">
        <f t="shared" si="556"/>
        <v>-6.3430014935555844E-3</v>
      </c>
      <c r="R316">
        <f t="shared" si="557"/>
        <v>74992.199295420229</v>
      </c>
      <c r="S316">
        <f t="shared" si="558"/>
        <v>1204.5797684952188</v>
      </c>
      <c r="T316">
        <f t="shared" si="559"/>
        <v>60140.664318067436</v>
      </c>
      <c r="U316">
        <f t="shared" si="560"/>
        <v>13646.955208857573</v>
      </c>
      <c r="V316" s="4">
        <v>1529352</v>
      </c>
      <c r="W316">
        <f t="shared" si="561"/>
        <v>9663</v>
      </c>
      <c r="X316">
        <f t="shared" si="562"/>
        <v>-6467</v>
      </c>
      <c r="Y316" s="20">
        <f t="shared" si="563"/>
        <v>384839.45646703569</v>
      </c>
      <c r="Z316" s="4">
        <v>1227783</v>
      </c>
      <c r="AA316">
        <f t="shared" si="564"/>
        <v>7913</v>
      </c>
      <c r="AB316" s="17">
        <f t="shared" si="565"/>
        <v>0.80281256375249122</v>
      </c>
      <c r="AC316" s="16">
        <f t="shared" si="566"/>
        <v>-5540</v>
      </c>
      <c r="AD316">
        <f t="shared" si="567"/>
        <v>301569</v>
      </c>
      <c r="AE316">
        <f t="shared" si="568"/>
        <v>1750</v>
      </c>
      <c r="AF316" s="17">
        <f t="shared" si="569"/>
        <v>0.19718743624750876</v>
      </c>
      <c r="AG316" s="16">
        <f t="shared" si="570"/>
        <v>-927</v>
      </c>
      <c r="AH316" s="20">
        <f t="shared" si="571"/>
        <v>0.18110317706716342</v>
      </c>
      <c r="AI316" s="20">
        <f t="shared" si="572"/>
        <v>75885.505787619521</v>
      </c>
      <c r="AJ316" s="4">
        <v>50796</v>
      </c>
      <c r="AK316">
        <f t="shared" si="573"/>
        <v>-359</v>
      </c>
      <c r="AL316">
        <f t="shared" si="574"/>
        <v>-7.0178868145831519E-3</v>
      </c>
      <c r="AM316" s="20">
        <f t="shared" si="575"/>
        <v>12782.083543029692</v>
      </c>
      <c r="AN316" s="20">
        <f t="shared" si="576"/>
        <v>0.17044550850784682</v>
      </c>
      <c r="AO316" s="4">
        <v>760</v>
      </c>
      <c r="AP316">
        <f t="shared" si="548"/>
        <v>19</v>
      </c>
      <c r="AQ316">
        <f t="shared" si="577"/>
        <v>2.564102564102555E-2</v>
      </c>
      <c r="AR316" s="20">
        <f t="shared" si="578"/>
        <v>191.24308002013083</v>
      </c>
      <c r="AS316" s="4">
        <v>2444</v>
      </c>
      <c r="AT316">
        <f t="shared" si="579"/>
        <v>-4</v>
      </c>
      <c r="AU316">
        <f t="shared" si="580"/>
        <v>-1.6339869281045694E-3</v>
      </c>
      <c r="AV316" s="20">
        <f t="shared" si="581"/>
        <v>614.99748364368395</v>
      </c>
      <c r="AW316" s="30">
        <f t="shared" si="582"/>
        <v>8.2008194108429324E-3</v>
      </c>
      <c r="AX316" s="4">
        <v>233</v>
      </c>
      <c r="AY316">
        <f t="shared" si="583"/>
        <v>0</v>
      </c>
      <c r="AZ316">
        <f t="shared" si="584"/>
        <v>0</v>
      </c>
      <c r="BA316" s="20">
        <f t="shared" si="585"/>
        <v>58.631102164066426</v>
      </c>
      <c r="BB316" s="30">
        <f t="shared" si="586"/>
        <v>7.8182934645106515E-4</v>
      </c>
      <c r="BC316" s="16">
        <f>+Pagina_Inicial[[#This Row],[Aislamiento Domiciliario]]+Pagina_Inicial[[#This Row],[Aislamiento en Hoteles]]+Pagina_Inicial[[#This Row],[Hospitalizados en Sala]]+Pagina_Inicial[[#This Row],[Hospitalizados en UCI]]</f>
        <v>54233</v>
      </c>
      <c r="BD316" s="16">
        <f t="shared" si="587"/>
        <v>-344</v>
      </c>
      <c r="BE316" s="30">
        <f t="shared" si="588"/>
        <v>-6.3030214192791867E-3</v>
      </c>
      <c r="BF316" s="20">
        <f t="shared" si="589"/>
        <v>13646.955208857573</v>
      </c>
      <c r="BG316" s="20">
        <f t="shared" si="590"/>
        <v>0.18197833024068935</v>
      </c>
      <c r="BH316" s="26">
        <v>51266</v>
      </c>
      <c r="BI316">
        <f t="shared" si="591"/>
        <v>437</v>
      </c>
      <c r="BJ316" s="4">
        <v>118078</v>
      </c>
      <c r="BK316">
        <f t="shared" si="592"/>
        <v>614</v>
      </c>
      <c r="BL316" s="4">
        <v>87243</v>
      </c>
      <c r="BM316">
        <f t="shared" si="593"/>
        <v>408</v>
      </c>
      <c r="BN316" s="4">
        <v>34345</v>
      </c>
      <c r="BO316">
        <f t="shared" si="594"/>
        <v>241</v>
      </c>
      <c r="BP316" s="4">
        <v>7087</v>
      </c>
      <c r="BQ316">
        <f t="shared" si="595"/>
        <v>50</v>
      </c>
      <c r="BR316" s="8">
        <v>29</v>
      </c>
      <c r="BS316" s="15">
        <f t="shared" si="596"/>
        <v>0</v>
      </c>
      <c r="BT316" s="8">
        <v>222</v>
      </c>
      <c r="BU316" s="15">
        <f t="shared" si="597"/>
        <v>3</v>
      </c>
      <c r="BV316" s="8">
        <v>946</v>
      </c>
      <c r="BW316" s="15">
        <f t="shared" si="598"/>
        <v>6</v>
      </c>
      <c r="BX316" s="8">
        <v>2343</v>
      </c>
      <c r="BY316" s="15">
        <f t="shared" si="599"/>
        <v>32</v>
      </c>
      <c r="BZ316" s="13">
        <v>1247</v>
      </c>
      <c r="CA316" s="16">
        <f t="shared" si="600"/>
        <v>8</v>
      </c>
    </row>
    <row r="317" spans="1:79">
      <c r="A317" s="1">
        <v>44214</v>
      </c>
      <c r="B317">
        <v>44214</v>
      </c>
      <c r="C317" s="4">
        <v>299361</v>
      </c>
      <c r="D317">
        <f t="shared" si="549"/>
        <v>1342</v>
      </c>
      <c r="E317" s="4">
        <v>4828</v>
      </c>
      <c r="F317">
        <f t="shared" si="544"/>
        <v>41</v>
      </c>
      <c r="G317" s="4">
        <v>241128</v>
      </c>
      <c r="H317">
        <f t="shared" si="550"/>
        <v>2129</v>
      </c>
      <c r="I317">
        <f t="shared" si="547"/>
        <v>53405</v>
      </c>
      <c r="J317">
        <f t="shared" si="546"/>
        <v>-828</v>
      </c>
      <c r="K317">
        <f t="shared" si="551"/>
        <v>1.6127685303028785E-2</v>
      </c>
      <c r="L317">
        <f t="shared" si="552"/>
        <v>0.80547566316253616</v>
      </c>
      <c r="M317">
        <f t="shared" si="553"/>
        <v>0.17839665153443501</v>
      </c>
      <c r="N317">
        <f t="shared" si="554"/>
        <v>4.4828818717200973E-3</v>
      </c>
      <c r="O317">
        <f t="shared" si="545"/>
        <v>8.4921292460646228E-3</v>
      </c>
      <c r="P317">
        <f t="shared" si="555"/>
        <v>8.8293354566869042E-3</v>
      </c>
      <c r="Q317">
        <f t="shared" si="556"/>
        <v>-1.5504166276565865E-2</v>
      </c>
      <c r="R317">
        <f t="shared" si="557"/>
        <v>75329.894313034718</v>
      </c>
      <c r="S317">
        <f t="shared" si="558"/>
        <v>1214.8968293910418</v>
      </c>
      <c r="T317">
        <f t="shared" si="559"/>
        <v>60676.396577755404</v>
      </c>
      <c r="U317">
        <f t="shared" si="560"/>
        <v>13438.600905888274</v>
      </c>
      <c r="V317" s="4">
        <v>1537055</v>
      </c>
      <c r="W317">
        <f t="shared" si="561"/>
        <v>7703</v>
      </c>
      <c r="X317">
        <f t="shared" si="562"/>
        <v>-1960</v>
      </c>
      <c r="Y317" s="20">
        <f t="shared" si="563"/>
        <v>386777.80573729239</v>
      </c>
      <c r="Z317" s="4">
        <v>1234144</v>
      </c>
      <c r="AA317">
        <f t="shared" si="564"/>
        <v>6361</v>
      </c>
      <c r="AB317" s="17">
        <f t="shared" si="565"/>
        <v>0.80292767662835751</v>
      </c>
      <c r="AC317" s="16">
        <f t="shared" si="566"/>
        <v>-1552</v>
      </c>
      <c r="AD317">
        <f t="shared" si="567"/>
        <v>302911</v>
      </c>
      <c r="AE317">
        <f t="shared" si="568"/>
        <v>1342</v>
      </c>
      <c r="AF317" s="17">
        <f t="shared" si="569"/>
        <v>0.19707232337164252</v>
      </c>
      <c r="AG317" s="16">
        <f t="shared" si="570"/>
        <v>-408</v>
      </c>
      <c r="AH317" s="20">
        <f t="shared" si="571"/>
        <v>0.17421783720628325</v>
      </c>
      <c r="AI317" s="20">
        <f t="shared" si="572"/>
        <v>76223.200805234024</v>
      </c>
      <c r="AJ317" s="4">
        <v>50015</v>
      </c>
      <c r="AK317">
        <f t="shared" si="573"/>
        <v>-781</v>
      </c>
      <c r="AL317">
        <f t="shared" si="574"/>
        <v>-1.5375226395779151E-2</v>
      </c>
      <c r="AM317" s="20">
        <f t="shared" si="575"/>
        <v>12585.556114745847</v>
      </c>
      <c r="AN317" s="20">
        <f t="shared" si="576"/>
        <v>0.16707253115803328</v>
      </c>
      <c r="AO317" s="4">
        <v>764</v>
      </c>
      <c r="AP317">
        <f t="shared" si="548"/>
        <v>4</v>
      </c>
      <c r="AQ317">
        <f t="shared" si="577"/>
        <v>5.2631578947368585E-3</v>
      </c>
      <c r="AR317" s="20">
        <f t="shared" si="578"/>
        <v>192.24962254655259</v>
      </c>
      <c r="AS317" s="4">
        <v>2387</v>
      </c>
      <c r="AT317">
        <f t="shared" si="579"/>
        <v>-57</v>
      </c>
      <c r="AU317">
        <f t="shared" si="580"/>
        <v>-2.332242225859249E-2</v>
      </c>
      <c r="AV317" s="20">
        <f t="shared" si="581"/>
        <v>600.65425264217413</v>
      </c>
      <c r="AW317" s="30">
        <f t="shared" si="582"/>
        <v>7.973650542321813E-3</v>
      </c>
      <c r="AX317" s="4">
        <v>239</v>
      </c>
      <c r="AY317">
        <f t="shared" si="583"/>
        <v>6</v>
      </c>
      <c r="AZ317">
        <f t="shared" si="584"/>
        <v>2.5751072961373467E-2</v>
      </c>
      <c r="BA317" s="20">
        <f t="shared" si="585"/>
        <v>60.140915953699043</v>
      </c>
      <c r="BB317" s="30">
        <f t="shared" si="586"/>
        <v>7.9836718877876543E-4</v>
      </c>
      <c r="BC317" s="16">
        <f>+Pagina_Inicial[[#This Row],[Aislamiento Domiciliario]]+Pagina_Inicial[[#This Row],[Aislamiento en Hoteles]]+Pagina_Inicial[[#This Row],[Hospitalizados en Sala]]+Pagina_Inicial[[#This Row],[Hospitalizados en UCI]]</f>
        <v>53405</v>
      </c>
      <c r="BD317" s="16">
        <f t="shared" si="587"/>
        <v>-828</v>
      </c>
      <c r="BE317" s="30">
        <f t="shared" si="588"/>
        <v>-1.5267457083325664E-2</v>
      </c>
      <c r="BF317" s="20">
        <f t="shared" si="589"/>
        <v>13438.600905888274</v>
      </c>
      <c r="BG317" s="20">
        <f t="shared" si="590"/>
        <v>0.17839665153443501</v>
      </c>
      <c r="BH317" s="26">
        <v>51566</v>
      </c>
      <c r="BI317">
        <f t="shared" si="591"/>
        <v>300</v>
      </c>
      <c r="BJ317" s="4">
        <v>118533</v>
      </c>
      <c r="BK317">
        <f t="shared" si="592"/>
        <v>455</v>
      </c>
      <c r="BL317" s="4">
        <v>87624</v>
      </c>
      <c r="BM317">
        <f t="shared" si="593"/>
        <v>381</v>
      </c>
      <c r="BN317" s="4">
        <v>34516</v>
      </c>
      <c r="BO317">
        <f t="shared" si="594"/>
        <v>171</v>
      </c>
      <c r="BP317" s="4">
        <v>7122</v>
      </c>
      <c r="BQ317">
        <f t="shared" si="595"/>
        <v>35</v>
      </c>
      <c r="BR317" s="8">
        <v>29</v>
      </c>
      <c r="BS317" s="15">
        <f t="shared" si="596"/>
        <v>0</v>
      </c>
      <c r="BT317" s="8">
        <v>225</v>
      </c>
      <c r="BU317" s="15">
        <f t="shared" si="597"/>
        <v>3</v>
      </c>
      <c r="BV317" s="8">
        <v>953</v>
      </c>
      <c r="BW317" s="15">
        <f t="shared" si="598"/>
        <v>7</v>
      </c>
      <c r="BX317" s="8">
        <v>2360</v>
      </c>
      <c r="BY317" s="15">
        <f t="shared" si="599"/>
        <v>17</v>
      </c>
      <c r="BZ317" s="13">
        <v>1261</v>
      </c>
      <c r="CA317" s="16">
        <f t="shared" si="600"/>
        <v>14</v>
      </c>
    </row>
    <row r="318" spans="1:79">
      <c r="A318" s="1">
        <v>44215</v>
      </c>
      <c r="B318">
        <v>44215</v>
      </c>
      <c r="C318" s="4">
        <v>301534</v>
      </c>
      <c r="D318">
        <f t="shared" si="549"/>
        <v>2173</v>
      </c>
      <c r="E318" s="4">
        <v>4864</v>
      </c>
      <c r="F318">
        <f t="shared" si="544"/>
        <v>36</v>
      </c>
      <c r="G318" s="4">
        <v>243157</v>
      </c>
      <c r="H318">
        <f t="shared" si="550"/>
        <v>2029</v>
      </c>
      <c r="I318">
        <f t="shared" si="547"/>
        <v>53513</v>
      </c>
      <c r="J318">
        <f t="shared" si="546"/>
        <v>108</v>
      </c>
      <c r="K318">
        <f t="shared" si="551"/>
        <v>1.6130850915651303E-2</v>
      </c>
      <c r="L318">
        <f t="shared" si="552"/>
        <v>0.80639994163178941</v>
      </c>
      <c r="M318">
        <f t="shared" si="553"/>
        <v>0.17746920745255926</v>
      </c>
      <c r="N318">
        <f t="shared" si="554"/>
        <v>7.2064841775720152E-3</v>
      </c>
      <c r="O318">
        <f t="shared" si="545"/>
        <v>7.4013157894736838E-3</v>
      </c>
      <c r="P318">
        <f t="shared" si="555"/>
        <v>8.3444029988854942E-3</v>
      </c>
      <c r="Q318">
        <f t="shared" si="556"/>
        <v>2.0182011847588435E-3</v>
      </c>
      <c r="R318">
        <f t="shared" si="557"/>
        <v>75876.698540513331</v>
      </c>
      <c r="S318">
        <f t="shared" si="558"/>
        <v>1223.9557121288374</v>
      </c>
      <c r="T318">
        <f t="shared" si="559"/>
        <v>61186.965274282833</v>
      </c>
      <c r="U318">
        <f t="shared" si="560"/>
        <v>13465.77755410166</v>
      </c>
      <c r="V318" s="4">
        <v>1550101</v>
      </c>
      <c r="W318">
        <f t="shared" si="561"/>
        <v>13046</v>
      </c>
      <c r="X318">
        <f t="shared" si="562"/>
        <v>5343</v>
      </c>
      <c r="Y318" s="20">
        <f t="shared" si="563"/>
        <v>390060.64418721688</v>
      </c>
      <c r="Z318" s="4">
        <v>1245017</v>
      </c>
      <c r="AA318">
        <f t="shared" si="564"/>
        <v>10873</v>
      </c>
      <c r="AB318" s="17">
        <f t="shared" si="565"/>
        <v>0.80318443765922354</v>
      </c>
      <c r="AC318" s="16">
        <f t="shared" si="566"/>
        <v>4512</v>
      </c>
      <c r="AD318">
        <f t="shared" si="567"/>
        <v>305084</v>
      </c>
      <c r="AE318">
        <f t="shared" si="568"/>
        <v>2173</v>
      </c>
      <c r="AF318" s="17">
        <f t="shared" si="569"/>
        <v>0.19681556234077652</v>
      </c>
      <c r="AG318" s="16">
        <f t="shared" si="570"/>
        <v>831</v>
      </c>
      <c r="AH318" s="20">
        <f t="shared" si="571"/>
        <v>0.16656446420358731</v>
      </c>
      <c r="AI318" s="20">
        <f t="shared" si="572"/>
        <v>76770.005032712623</v>
      </c>
      <c r="AJ318" s="4">
        <v>50211</v>
      </c>
      <c r="AK318">
        <f t="shared" si="573"/>
        <v>196</v>
      </c>
      <c r="AL318">
        <f t="shared" si="574"/>
        <v>3.9188243526941946E-3</v>
      </c>
      <c r="AM318" s="20">
        <f t="shared" si="575"/>
        <v>12634.876698540513</v>
      </c>
      <c r="AN318" s="20">
        <f t="shared" si="576"/>
        <v>0.16651853522322524</v>
      </c>
      <c r="AO318" s="4">
        <v>705</v>
      </c>
      <c r="AP318">
        <f t="shared" si="548"/>
        <v>-59</v>
      </c>
      <c r="AQ318">
        <f t="shared" si="577"/>
        <v>-7.722513089005234E-2</v>
      </c>
      <c r="AR318" s="20">
        <f t="shared" si="578"/>
        <v>177.40312028183189</v>
      </c>
      <c r="AS318" s="4">
        <v>2356</v>
      </c>
      <c r="AT318">
        <f t="shared" si="579"/>
        <v>-31</v>
      </c>
      <c r="AU318">
        <f t="shared" si="580"/>
        <v>-1.2987012987012991E-2</v>
      </c>
      <c r="AV318" s="20">
        <f t="shared" si="581"/>
        <v>592.85354806240559</v>
      </c>
      <c r="AW318" s="30">
        <f t="shared" si="582"/>
        <v>7.8133809122685992E-3</v>
      </c>
      <c r="AX318" s="4">
        <v>241</v>
      </c>
      <c r="AY318">
        <f t="shared" si="583"/>
        <v>2</v>
      </c>
      <c r="AZ318">
        <f t="shared" si="584"/>
        <v>8.3682008368199945E-3</v>
      </c>
      <c r="BA318" s="20">
        <f t="shared" si="585"/>
        <v>60.644187216909913</v>
      </c>
      <c r="BB318" s="30">
        <f t="shared" si="586"/>
        <v>7.9924651946380843E-4</v>
      </c>
      <c r="BC318" s="16">
        <f>+Pagina_Inicial[[#This Row],[Aislamiento Domiciliario]]+Pagina_Inicial[[#This Row],[Aislamiento en Hoteles]]+Pagina_Inicial[[#This Row],[Hospitalizados en Sala]]+Pagina_Inicial[[#This Row],[Hospitalizados en UCI]]</f>
        <v>53513</v>
      </c>
      <c r="BD318" s="16">
        <f t="shared" si="587"/>
        <v>108</v>
      </c>
      <c r="BE318" s="30">
        <f t="shared" si="588"/>
        <v>2.0222825578128933E-3</v>
      </c>
      <c r="BF318" s="20">
        <f t="shared" si="589"/>
        <v>13465.77755410166</v>
      </c>
      <c r="BG318" s="20">
        <f t="shared" si="590"/>
        <v>0.17746920745255926</v>
      </c>
      <c r="BH318" s="26">
        <v>51933</v>
      </c>
      <c r="BI318">
        <f t="shared" si="591"/>
        <v>367</v>
      </c>
      <c r="BJ318" s="4">
        <v>119330</v>
      </c>
      <c r="BK318">
        <f t="shared" si="592"/>
        <v>797</v>
      </c>
      <c r="BL318" s="4">
        <v>88320</v>
      </c>
      <c r="BM318">
        <f t="shared" si="593"/>
        <v>696</v>
      </c>
      <c r="BN318" s="4">
        <v>34774</v>
      </c>
      <c r="BO318">
        <f t="shared" si="594"/>
        <v>258</v>
      </c>
      <c r="BP318" s="4">
        <v>7177</v>
      </c>
      <c r="BQ318">
        <f t="shared" si="595"/>
        <v>55</v>
      </c>
      <c r="BR318" s="8">
        <v>29</v>
      </c>
      <c r="BS318" s="15">
        <f t="shared" si="596"/>
        <v>0</v>
      </c>
      <c r="BT318" s="8">
        <v>225</v>
      </c>
      <c r="BU318" s="15">
        <f t="shared" si="597"/>
        <v>0</v>
      </c>
      <c r="BV318" s="8">
        <v>959</v>
      </c>
      <c r="BW318" s="15">
        <f t="shared" si="598"/>
        <v>6</v>
      </c>
      <c r="BX318" s="8">
        <v>2377</v>
      </c>
      <c r="BY318" s="15">
        <f t="shared" si="599"/>
        <v>17</v>
      </c>
      <c r="BZ318" s="13">
        <v>1274</v>
      </c>
      <c r="CA318" s="16">
        <f t="shared" si="600"/>
        <v>13</v>
      </c>
    </row>
    <row r="319" spans="1:79">
      <c r="A319" s="1">
        <v>44216</v>
      </c>
      <c r="B319">
        <v>44216</v>
      </c>
      <c r="C319" s="4">
        <v>303777</v>
      </c>
      <c r="D319">
        <f t="shared" si="549"/>
        <v>2243</v>
      </c>
      <c r="E319" s="4">
        <v>4912</v>
      </c>
      <c r="F319">
        <f t="shared" si="544"/>
        <v>48</v>
      </c>
      <c r="G319" s="4">
        <v>246452</v>
      </c>
      <c r="H319">
        <f t="shared" si="550"/>
        <v>3295</v>
      </c>
      <c r="I319">
        <f t="shared" si="547"/>
        <v>52413</v>
      </c>
      <c r="J319">
        <f t="shared" si="546"/>
        <v>-1100</v>
      </c>
      <c r="K319">
        <f t="shared" si="551"/>
        <v>1.6169756103984172E-2</v>
      </c>
      <c r="L319">
        <f t="shared" si="552"/>
        <v>0.81129249416512772</v>
      </c>
      <c r="M319">
        <f t="shared" si="553"/>
        <v>0.17253774973088812</v>
      </c>
      <c r="N319">
        <f t="shared" si="554"/>
        <v>7.3837058105123169E-3</v>
      </c>
      <c r="O319">
        <f t="shared" si="545"/>
        <v>9.7719869706840382E-3</v>
      </c>
      <c r="P319">
        <f t="shared" si="555"/>
        <v>1.3369743398308799E-2</v>
      </c>
      <c r="Q319">
        <f t="shared" si="556"/>
        <v>-2.0987159674126649E-2</v>
      </c>
      <c r="R319">
        <f t="shared" si="557"/>
        <v>76441.117262204323</v>
      </c>
      <c r="S319">
        <f t="shared" si="558"/>
        <v>1236.0342224458982</v>
      </c>
      <c r="T319">
        <f t="shared" si="559"/>
        <v>62016.104680422744</v>
      </c>
      <c r="U319">
        <f t="shared" si="560"/>
        <v>13188.978359335681</v>
      </c>
      <c r="V319" s="4">
        <v>1563685</v>
      </c>
      <c r="W319">
        <f t="shared" si="561"/>
        <v>13584</v>
      </c>
      <c r="X319">
        <f t="shared" si="562"/>
        <v>538</v>
      </c>
      <c r="Y319" s="20">
        <f t="shared" si="563"/>
        <v>393478.8626069451</v>
      </c>
      <c r="Z319" s="4">
        <v>1256358</v>
      </c>
      <c r="AA319">
        <f t="shared" si="564"/>
        <v>11341</v>
      </c>
      <c r="AB319" s="17">
        <f t="shared" si="565"/>
        <v>0.80345977610580133</v>
      </c>
      <c r="AC319" s="16">
        <f t="shared" si="566"/>
        <v>468</v>
      </c>
      <c r="AD319">
        <f t="shared" si="567"/>
        <v>307327</v>
      </c>
      <c r="AE319">
        <f t="shared" si="568"/>
        <v>2243</v>
      </c>
      <c r="AF319" s="17">
        <f t="shared" si="569"/>
        <v>0.19654022389419865</v>
      </c>
      <c r="AG319" s="16">
        <f t="shared" si="570"/>
        <v>70</v>
      </c>
      <c r="AH319" s="20">
        <f t="shared" si="571"/>
        <v>0.16512073027090696</v>
      </c>
      <c r="AI319" s="20">
        <f t="shared" si="572"/>
        <v>77334.423754403615</v>
      </c>
      <c r="AJ319" s="4">
        <v>49133</v>
      </c>
      <c r="AK319">
        <f t="shared" si="573"/>
        <v>-1078</v>
      </c>
      <c r="AL319">
        <f t="shared" si="574"/>
        <v>-2.1469399135647604E-2</v>
      </c>
      <c r="AM319" s="20">
        <f t="shared" si="575"/>
        <v>12363.613487669854</v>
      </c>
      <c r="AN319" s="20">
        <f t="shared" si="576"/>
        <v>0.16174035558979119</v>
      </c>
      <c r="AO319" s="4">
        <v>666</v>
      </c>
      <c r="AP319">
        <f t="shared" si="548"/>
        <v>-39</v>
      </c>
      <c r="AQ319">
        <f t="shared" si="577"/>
        <v>-5.5319148936170182E-2</v>
      </c>
      <c r="AR319" s="20">
        <f t="shared" si="578"/>
        <v>167.58933064921993</v>
      </c>
      <c r="AS319" s="4">
        <v>2373</v>
      </c>
      <c r="AT319">
        <f t="shared" si="579"/>
        <v>17</v>
      </c>
      <c r="AU319">
        <f t="shared" si="580"/>
        <v>7.2156196943973239E-3</v>
      </c>
      <c r="AV319" s="20">
        <f t="shared" si="581"/>
        <v>597.13135379969799</v>
      </c>
      <c r="AW319" s="30">
        <f t="shared" si="582"/>
        <v>7.8116513100070116E-3</v>
      </c>
      <c r="AX319" s="4">
        <v>241</v>
      </c>
      <c r="AY319">
        <f t="shared" si="583"/>
        <v>0</v>
      </c>
      <c r="AZ319">
        <f t="shared" si="584"/>
        <v>0</v>
      </c>
      <c r="BA319" s="20">
        <f t="shared" si="585"/>
        <v>60.644187216909913</v>
      </c>
      <c r="BB319" s="30">
        <f t="shared" si="586"/>
        <v>7.9334511829401173E-4</v>
      </c>
      <c r="BC319" s="16">
        <f>+Pagina_Inicial[[#This Row],[Aislamiento Domiciliario]]+Pagina_Inicial[[#This Row],[Aislamiento en Hoteles]]+Pagina_Inicial[[#This Row],[Hospitalizados en Sala]]+Pagina_Inicial[[#This Row],[Hospitalizados en UCI]]</f>
        <v>52413</v>
      </c>
      <c r="BD319" s="16">
        <f t="shared" si="587"/>
        <v>-1100</v>
      </c>
      <c r="BE319" s="30">
        <f t="shared" si="588"/>
        <v>-2.0555752807728922E-2</v>
      </c>
      <c r="BF319" s="20">
        <f t="shared" si="589"/>
        <v>13188.978359335681</v>
      </c>
      <c r="BG319" s="20">
        <f t="shared" si="590"/>
        <v>0.17253774973088812</v>
      </c>
      <c r="BH319" s="26">
        <v>52376</v>
      </c>
      <c r="BI319">
        <f t="shared" si="591"/>
        <v>443</v>
      </c>
      <c r="BJ319" s="4">
        <v>120131</v>
      </c>
      <c r="BK319">
        <f t="shared" si="592"/>
        <v>801</v>
      </c>
      <c r="BL319" s="4">
        <v>88959</v>
      </c>
      <c r="BM319">
        <f t="shared" si="593"/>
        <v>639</v>
      </c>
      <c r="BN319" s="4">
        <v>35081</v>
      </c>
      <c r="BO319">
        <f t="shared" si="594"/>
        <v>307</v>
      </c>
      <c r="BP319" s="4">
        <v>7230</v>
      </c>
      <c r="BQ319">
        <f t="shared" si="595"/>
        <v>53</v>
      </c>
      <c r="BR319" s="8">
        <v>29</v>
      </c>
      <c r="BS319" s="15">
        <f t="shared" si="596"/>
        <v>0</v>
      </c>
      <c r="BT319" s="8">
        <v>226</v>
      </c>
      <c r="BU319" s="15">
        <f t="shared" si="597"/>
        <v>1</v>
      </c>
      <c r="BV319" s="8">
        <v>971</v>
      </c>
      <c r="BW319" s="15">
        <f t="shared" si="598"/>
        <v>12</v>
      </c>
      <c r="BX319" s="8">
        <v>2395</v>
      </c>
      <c r="BY319" s="15">
        <f t="shared" si="599"/>
        <v>18</v>
      </c>
      <c r="BZ319" s="13">
        <v>1291</v>
      </c>
      <c r="CA319" s="16">
        <f t="shared" si="600"/>
        <v>17</v>
      </c>
    </row>
    <row r="320" spans="1:79">
      <c r="A320" s="1">
        <v>44217</v>
      </c>
      <c r="B320">
        <v>44217</v>
      </c>
      <c r="C320" s="4">
        <v>305752</v>
      </c>
      <c r="D320">
        <f t="shared" si="549"/>
        <v>1975</v>
      </c>
      <c r="E320" s="4">
        <v>4944</v>
      </c>
      <c r="F320">
        <f t="shared" si="544"/>
        <v>32</v>
      </c>
      <c r="G320" s="4">
        <v>250215</v>
      </c>
      <c r="H320">
        <f t="shared" si="550"/>
        <v>3763</v>
      </c>
      <c r="I320">
        <f t="shared" si="547"/>
        <v>50593</v>
      </c>
      <c r="J320">
        <f t="shared" si="546"/>
        <v>-1820</v>
      </c>
      <c r="K320">
        <f t="shared" si="551"/>
        <v>1.6169967817054345E-2</v>
      </c>
      <c r="L320">
        <f t="shared" si="552"/>
        <v>0.81835932389649124</v>
      </c>
      <c r="M320">
        <f t="shared" si="553"/>
        <v>0.16547070828645438</v>
      </c>
      <c r="N320">
        <f t="shared" si="554"/>
        <v>6.4594835029697269E-3</v>
      </c>
      <c r="O320">
        <f t="shared" si="545"/>
        <v>6.4724919093851136E-3</v>
      </c>
      <c r="P320">
        <f t="shared" si="555"/>
        <v>1.5039066402893512E-2</v>
      </c>
      <c r="Q320">
        <f t="shared" si="556"/>
        <v>-3.5973355997865317E-2</v>
      </c>
      <c r="R320">
        <f t="shared" si="557"/>
        <v>76938.097634625054</v>
      </c>
      <c r="S320">
        <f t="shared" si="558"/>
        <v>1244.0865626572722</v>
      </c>
      <c r="T320">
        <f t="shared" si="559"/>
        <v>62963.009562153995</v>
      </c>
      <c r="U320">
        <f t="shared" si="560"/>
        <v>12731.001509813788</v>
      </c>
      <c r="V320" s="4">
        <v>1576882</v>
      </c>
      <c r="W320">
        <f t="shared" si="561"/>
        <v>13197</v>
      </c>
      <c r="X320">
        <f t="shared" si="562"/>
        <v>-387</v>
      </c>
      <c r="Y320" s="20">
        <f t="shared" si="563"/>
        <v>396799.69803724205</v>
      </c>
      <c r="Z320" s="4">
        <v>1267580</v>
      </c>
      <c r="AA320">
        <f t="shared" si="564"/>
        <v>11222</v>
      </c>
      <c r="AB320" s="17">
        <f t="shared" si="565"/>
        <v>0.80385215888062644</v>
      </c>
      <c r="AC320" s="16">
        <f t="shared" si="566"/>
        <v>-119</v>
      </c>
      <c r="AD320">
        <f t="shared" si="567"/>
        <v>309302</v>
      </c>
      <c r="AE320">
        <f t="shared" si="568"/>
        <v>1975</v>
      </c>
      <c r="AF320" s="17">
        <f t="shared" si="569"/>
        <v>0.19614784111937356</v>
      </c>
      <c r="AG320" s="16">
        <f t="shared" si="570"/>
        <v>-268</v>
      </c>
      <c r="AH320" s="20">
        <f t="shared" si="571"/>
        <v>0.14965522467227399</v>
      </c>
      <c r="AI320" s="20">
        <f t="shared" si="572"/>
        <v>77831.40412682436</v>
      </c>
      <c r="AJ320" s="4">
        <v>47339</v>
      </c>
      <c r="AK320">
        <f t="shared" si="573"/>
        <v>-1794</v>
      </c>
      <c r="AL320">
        <f t="shared" si="574"/>
        <v>-3.6513137809618845E-2</v>
      </c>
      <c r="AM320" s="20">
        <f t="shared" si="575"/>
        <v>11912.179164569703</v>
      </c>
      <c r="AN320" s="20">
        <f t="shared" si="576"/>
        <v>0.15482809597320704</v>
      </c>
      <c r="AO320" s="4">
        <v>621</v>
      </c>
      <c r="AP320">
        <f t="shared" si="548"/>
        <v>-45</v>
      </c>
      <c r="AQ320">
        <f t="shared" si="577"/>
        <v>-6.7567567567567544E-2</v>
      </c>
      <c r="AR320" s="20">
        <f t="shared" si="578"/>
        <v>156.26572722697534</v>
      </c>
      <c r="AS320" s="4">
        <v>2390</v>
      </c>
      <c r="AT320">
        <f t="shared" si="579"/>
        <v>17</v>
      </c>
      <c r="AU320">
        <f t="shared" si="580"/>
        <v>7.1639275179098405E-3</v>
      </c>
      <c r="AV320" s="20">
        <f t="shared" si="581"/>
        <v>601.40915953699039</v>
      </c>
      <c r="AW320" s="30">
        <f t="shared" si="582"/>
        <v>7.8167926947329859E-3</v>
      </c>
      <c r="AX320" s="4">
        <v>243</v>
      </c>
      <c r="AY320">
        <f t="shared" si="583"/>
        <v>2</v>
      </c>
      <c r="AZ320">
        <f t="shared" si="584"/>
        <v>8.2987551867219622E-3</v>
      </c>
      <c r="BA320" s="20">
        <f t="shared" si="585"/>
        <v>61.147458480120783</v>
      </c>
      <c r="BB320" s="30">
        <f t="shared" si="586"/>
        <v>7.9476176770716135E-4</v>
      </c>
      <c r="BC320" s="16">
        <f>+Pagina_Inicial[[#This Row],[Aislamiento Domiciliario]]+Pagina_Inicial[[#This Row],[Aislamiento en Hoteles]]+Pagina_Inicial[[#This Row],[Hospitalizados en Sala]]+Pagina_Inicial[[#This Row],[Hospitalizados en UCI]]</f>
        <v>50593</v>
      </c>
      <c r="BD320" s="16">
        <f t="shared" si="587"/>
        <v>-1820</v>
      </c>
      <c r="BE320" s="30">
        <f t="shared" si="588"/>
        <v>-3.4724209642645887E-2</v>
      </c>
      <c r="BF320" s="20">
        <f t="shared" si="589"/>
        <v>12731.001509813788</v>
      </c>
      <c r="BG320" s="20">
        <f t="shared" si="590"/>
        <v>0.16547070828645438</v>
      </c>
      <c r="BH320" s="26">
        <v>52640</v>
      </c>
      <c r="BI320">
        <f t="shared" si="591"/>
        <v>264</v>
      </c>
      <c r="BJ320" s="4">
        <v>120953</v>
      </c>
      <c r="BK320">
        <f t="shared" si="592"/>
        <v>822</v>
      </c>
      <c r="BL320" s="4">
        <v>89590</v>
      </c>
      <c r="BM320">
        <f t="shared" si="593"/>
        <v>631</v>
      </c>
      <c r="BN320" s="4">
        <v>35302</v>
      </c>
      <c r="BO320">
        <f t="shared" si="594"/>
        <v>221</v>
      </c>
      <c r="BP320" s="4">
        <v>7267</v>
      </c>
      <c r="BQ320">
        <f t="shared" si="595"/>
        <v>37</v>
      </c>
      <c r="BR320" s="8">
        <v>29</v>
      </c>
      <c r="BS320" s="15">
        <f t="shared" si="596"/>
        <v>0</v>
      </c>
      <c r="BT320" s="8">
        <v>227</v>
      </c>
      <c r="BU320" s="15">
        <f t="shared" si="597"/>
        <v>1</v>
      </c>
      <c r="BV320" s="8">
        <v>975</v>
      </c>
      <c r="BW320" s="15">
        <f t="shared" si="598"/>
        <v>4</v>
      </c>
      <c r="BX320" s="8">
        <v>2411</v>
      </c>
      <c r="BY320" s="15">
        <f t="shared" si="599"/>
        <v>16</v>
      </c>
      <c r="BZ320" s="13">
        <v>1302</v>
      </c>
      <c r="CA320" s="16">
        <f t="shared" si="600"/>
        <v>11</v>
      </c>
    </row>
    <row r="321" spans="1:79">
      <c r="A321" s="1">
        <v>44218</v>
      </c>
      <c r="B321">
        <v>44218</v>
      </c>
      <c r="C321" s="4">
        <v>307793</v>
      </c>
      <c r="D321">
        <f t="shared" si="549"/>
        <v>2041</v>
      </c>
      <c r="E321" s="4">
        <v>4980</v>
      </c>
      <c r="F321">
        <f t="shared" ref="F321:F344" si="601">E321-E320</f>
        <v>36</v>
      </c>
      <c r="G321" s="4">
        <v>253503</v>
      </c>
      <c r="H321">
        <f t="shared" si="550"/>
        <v>3288</v>
      </c>
      <c r="I321">
        <f t="shared" si="547"/>
        <v>49310</v>
      </c>
      <c r="J321">
        <f t="shared" si="546"/>
        <v>-1283</v>
      </c>
      <c r="K321">
        <f t="shared" si="551"/>
        <v>1.6179705191476091E-2</v>
      </c>
      <c r="L321">
        <f t="shared" si="552"/>
        <v>0.82361522191862713</v>
      </c>
      <c r="M321">
        <f t="shared" si="553"/>
        <v>0.16020507288989677</v>
      </c>
      <c r="N321">
        <f t="shared" si="554"/>
        <v>6.6310799790768472E-3</v>
      </c>
      <c r="O321">
        <f t="shared" si="545"/>
        <v>7.2289156626506026E-3</v>
      </c>
      <c r="P321">
        <f t="shared" si="555"/>
        <v>1.2970260706973881E-2</v>
      </c>
      <c r="Q321">
        <f t="shared" si="556"/>
        <v>-2.6019063070371121E-2</v>
      </c>
      <c r="R321">
        <f t="shared" si="557"/>
        <v>77451.685958731759</v>
      </c>
      <c r="S321">
        <f t="shared" si="558"/>
        <v>1253.1454453950678</v>
      </c>
      <c r="T321">
        <f t="shared" si="559"/>
        <v>63790.387518872667</v>
      </c>
      <c r="U321">
        <f t="shared" si="560"/>
        <v>12408.152994464015</v>
      </c>
      <c r="V321" s="4">
        <v>1590184</v>
      </c>
      <c r="W321">
        <f t="shared" si="561"/>
        <v>13302</v>
      </c>
      <c r="X321">
        <f t="shared" si="562"/>
        <v>105</v>
      </c>
      <c r="Y321" s="20">
        <f t="shared" si="563"/>
        <v>400146.95520885754</v>
      </c>
      <c r="Z321" s="4">
        <v>1278841</v>
      </c>
      <c r="AA321">
        <f t="shared" si="564"/>
        <v>11261</v>
      </c>
      <c r="AB321" s="17">
        <f t="shared" si="565"/>
        <v>0.80420944997560029</v>
      </c>
      <c r="AC321" s="16">
        <f t="shared" si="566"/>
        <v>39</v>
      </c>
      <c r="AD321">
        <f t="shared" si="567"/>
        <v>311343</v>
      </c>
      <c r="AE321">
        <f t="shared" si="568"/>
        <v>2041</v>
      </c>
      <c r="AF321" s="17">
        <f t="shared" si="569"/>
        <v>0.19579055002439968</v>
      </c>
      <c r="AG321" s="16">
        <f t="shared" si="570"/>
        <v>66</v>
      </c>
      <c r="AH321" s="20">
        <f t="shared" si="571"/>
        <v>0.1534355735979552</v>
      </c>
      <c r="AI321" s="20">
        <f t="shared" si="572"/>
        <v>78344.992450931051</v>
      </c>
      <c r="AJ321" s="4">
        <v>45974</v>
      </c>
      <c r="AK321">
        <f t="shared" si="573"/>
        <v>-1365</v>
      </c>
      <c r="AL321">
        <f t="shared" si="574"/>
        <v>-2.8834576142292789E-2</v>
      </c>
      <c r="AM321" s="20">
        <f t="shared" si="575"/>
        <v>11568.696527428283</v>
      </c>
      <c r="AN321" s="20">
        <f t="shared" si="576"/>
        <v>0.14936661977367907</v>
      </c>
      <c r="AO321" s="4">
        <v>577</v>
      </c>
      <c r="AP321">
        <f t="shared" si="548"/>
        <v>-44</v>
      </c>
      <c r="AQ321">
        <f t="shared" si="577"/>
        <v>-7.0853462157809965E-2</v>
      </c>
      <c r="AR321" s="20">
        <f t="shared" si="578"/>
        <v>145.19375943633617</v>
      </c>
      <c r="AS321" s="4">
        <v>2500</v>
      </c>
      <c r="AT321">
        <f t="shared" si="579"/>
        <v>110</v>
      </c>
      <c r="AU321">
        <f t="shared" si="580"/>
        <v>4.6025104602510414E-2</v>
      </c>
      <c r="AV321" s="20">
        <f t="shared" si="581"/>
        <v>629.08907901358828</v>
      </c>
      <c r="AW321" s="30">
        <f t="shared" si="582"/>
        <v>8.1223419635924141E-3</v>
      </c>
      <c r="AX321" s="4">
        <v>259</v>
      </c>
      <c r="AY321">
        <f t="shared" si="583"/>
        <v>16</v>
      </c>
      <c r="AZ321">
        <f t="shared" si="584"/>
        <v>6.5843621399176877E-2</v>
      </c>
      <c r="BA321" s="20">
        <f t="shared" si="585"/>
        <v>65.173628585807748</v>
      </c>
      <c r="BB321" s="30">
        <f t="shared" si="586"/>
        <v>8.4147462742817413E-4</v>
      </c>
      <c r="BC321" s="16">
        <f>+Pagina_Inicial[[#This Row],[Aislamiento Domiciliario]]+Pagina_Inicial[[#This Row],[Aislamiento en Hoteles]]+Pagina_Inicial[[#This Row],[Hospitalizados en Sala]]+Pagina_Inicial[[#This Row],[Hospitalizados en UCI]]</f>
        <v>49310</v>
      </c>
      <c r="BD321" s="16">
        <f t="shared" si="587"/>
        <v>-1283</v>
      </c>
      <c r="BE321" s="30">
        <f t="shared" si="588"/>
        <v>-2.5359239420473134E-2</v>
      </c>
      <c r="BF321" s="20">
        <f t="shared" si="589"/>
        <v>12408.152994464015</v>
      </c>
      <c r="BG321" s="20">
        <f t="shared" si="590"/>
        <v>0.16020507288989677</v>
      </c>
      <c r="BH321" s="26">
        <v>53158</v>
      </c>
      <c r="BI321">
        <f t="shared" si="591"/>
        <v>518</v>
      </c>
      <c r="BJ321" s="4">
        <v>121620</v>
      </c>
      <c r="BK321">
        <f t="shared" si="592"/>
        <v>667</v>
      </c>
      <c r="BL321" s="4">
        <v>90085</v>
      </c>
      <c r="BM321">
        <f t="shared" si="593"/>
        <v>495</v>
      </c>
      <c r="BN321" s="4">
        <v>35608</v>
      </c>
      <c r="BO321">
        <f t="shared" si="594"/>
        <v>306</v>
      </c>
      <c r="BP321" s="4">
        <v>7322</v>
      </c>
      <c r="BQ321">
        <f t="shared" si="595"/>
        <v>55</v>
      </c>
      <c r="BR321" s="8">
        <v>29</v>
      </c>
      <c r="BS321" s="15">
        <f t="shared" si="596"/>
        <v>0</v>
      </c>
      <c r="BT321" s="8">
        <v>229</v>
      </c>
      <c r="BU321" s="15">
        <f t="shared" si="597"/>
        <v>2</v>
      </c>
      <c r="BV321" s="8">
        <v>982</v>
      </c>
      <c r="BW321" s="15">
        <f t="shared" si="598"/>
        <v>7</v>
      </c>
      <c r="BX321" s="8">
        <v>2427</v>
      </c>
      <c r="BY321" s="15">
        <f t="shared" si="599"/>
        <v>16</v>
      </c>
      <c r="BZ321" s="13">
        <v>1313</v>
      </c>
      <c r="CA321" s="16">
        <f t="shared" si="600"/>
        <v>11</v>
      </c>
    </row>
    <row r="322" spans="1:79">
      <c r="A322" s="1">
        <v>44219</v>
      </c>
      <c r="B322">
        <v>44219</v>
      </c>
      <c r="C322" s="4">
        <v>309851</v>
      </c>
      <c r="D322">
        <f t="shared" si="549"/>
        <v>2058</v>
      </c>
      <c r="E322" s="4">
        <v>5034</v>
      </c>
      <c r="F322">
        <f t="shared" si="601"/>
        <v>54</v>
      </c>
      <c r="G322" s="4">
        <v>256587</v>
      </c>
      <c r="H322">
        <f t="shared" si="550"/>
        <v>3084</v>
      </c>
      <c r="I322">
        <f t="shared" si="547"/>
        <v>48230</v>
      </c>
      <c r="J322">
        <f t="shared" si="546"/>
        <v>-1080</v>
      </c>
      <c r="K322">
        <f t="shared" si="551"/>
        <v>1.6246518487918388E-2</v>
      </c>
      <c r="L322">
        <f t="shared" si="552"/>
        <v>0.82809802130701526</v>
      </c>
      <c r="M322">
        <f t="shared" si="553"/>
        <v>0.15565546020506629</v>
      </c>
      <c r="N322">
        <f t="shared" si="554"/>
        <v>6.6419020755137149E-3</v>
      </c>
      <c r="O322">
        <f t="shared" ref="O322:O345" si="602">+IFERROR(F322/E322,"")</f>
        <v>1.0727056019070322E-2</v>
      </c>
      <c r="P322">
        <f t="shared" si="555"/>
        <v>1.2019315086111143E-2</v>
      </c>
      <c r="Q322">
        <f t="shared" si="556"/>
        <v>-2.2392701637984656E-2</v>
      </c>
      <c r="R322">
        <f t="shared" si="557"/>
        <v>77969.552088575743</v>
      </c>
      <c r="S322">
        <f t="shared" si="558"/>
        <v>1266.7337695017613</v>
      </c>
      <c r="T322">
        <f t="shared" si="559"/>
        <v>64566.431806743829</v>
      </c>
      <c r="U322">
        <f t="shared" si="560"/>
        <v>12136.386512330146</v>
      </c>
      <c r="V322" s="4">
        <v>1603361</v>
      </c>
      <c r="W322">
        <f t="shared" si="561"/>
        <v>13177</v>
      </c>
      <c r="X322">
        <f t="shared" si="562"/>
        <v>-125</v>
      </c>
      <c r="Y322" s="20">
        <f t="shared" si="563"/>
        <v>403462.75792652235</v>
      </c>
      <c r="Z322" s="4">
        <v>1289960</v>
      </c>
      <c r="AA322">
        <f t="shared" si="564"/>
        <v>11119</v>
      </c>
      <c r="AB322" s="17">
        <f t="shared" si="565"/>
        <v>0.80453497372082772</v>
      </c>
      <c r="AC322" s="16">
        <f t="shared" si="566"/>
        <v>-142</v>
      </c>
      <c r="AD322">
        <f t="shared" si="567"/>
        <v>313401</v>
      </c>
      <c r="AE322">
        <f t="shared" si="568"/>
        <v>2058</v>
      </c>
      <c r="AF322" s="17">
        <f t="shared" si="569"/>
        <v>0.19546502627917231</v>
      </c>
      <c r="AG322" s="16">
        <f t="shared" si="570"/>
        <v>17</v>
      </c>
      <c r="AH322" s="20">
        <f t="shared" si="571"/>
        <v>0.1561812248615011</v>
      </c>
      <c r="AI322" s="20">
        <f t="shared" si="572"/>
        <v>78862.858580775035</v>
      </c>
      <c r="AJ322" s="4">
        <v>44918</v>
      </c>
      <c r="AK322">
        <f t="shared" si="573"/>
        <v>-1056</v>
      </c>
      <c r="AL322">
        <f t="shared" si="574"/>
        <v>-2.2969504502544869E-2</v>
      </c>
      <c r="AM322" s="20">
        <f t="shared" si="575"/>
        <v>11302.969300452944</v>
      </c>
      <c r="AN322" s="20">
        <f t="shared" si="576"/>
        <v>0.14496645161706756</v>
      </c>
      <c r="AO322" s="4">
        <v>559</v>
      </c>
      <c r="AP322">
        <f t="shared" si="548"/>
        <v>-18</v>
      </c>
      <c r="AQ322">
        <f t="shared" si="577"/>
        <v>-3.119584055459268E-2</v>
      </c>
      <c r="AR322" s="20">
        <f t="shared" si="578"/>
        <v>140.66431806743833</v>
      </c>
      <c r="AS322" s="4">
        <v>2492</v>
      </c>
      <c r="AT322">
        <f t="shared" si="579"/>
        <v>-8</v>
      </c>
      <c r="AU322">
        <f t="shared" si="580"/>
        <v>-3.1999999999999806E-3</v>
      </c>
      <c r="AV322" s="20">
        <f t="shared" si="581"/>
        <v>627.07599396074477</v>
      </c>
      <c r="AW322" s="30">
        <f t="shared" si="582"/>
        <v>8.0425753023227291E-3</v>
      </c>
      <c r="AX322" s="4">
        <v>251</v>
      </c>
      <c r="AY322">
        <f t="shared" si="583"/>
        <v>-8</v>
      </c>
      <c r="AZ322">
        <f t="shared" si="584"/>
        <v>-3.0888030888030937E-2</v>
      </c>
      <c r="BA322" s="20">
        <f t="shared" si="585"/>
        <v>63.160543532964262</v>
      </c>
      <c r="BB322" s="30">
        <f t="shared" si="586"/>
        <v>8.1006677403009839E-4</v>
      </c>
      <c r="BC322" s="16">
        <f>+Pagina_Inicial[[#This Row],[Aislamiento Domiciliario]]+Pagina_Inicial[[#This Row],[Aislamiento en Hoteles]]+Pagina_Inicial[[#This Row],[Hospitalizados en Sala]]+Pagina_Inicial[[#This Row],[Hospitalizados en UCI]]</f>
        <v>48220</v>
      </c>
      <c r="BD322" s="16">
        <f t="shared" si="587"/>
        <v>-1090</v>
      </c>
      <c r="BE322" s="30">
        <f t="shared" si="588"/>
        <v>-2.2105049685662181E-2</v>
      </c>
      <c r="BF322" s="20">
        <f t="shared" si="589"/>
        <v>12133.870156014091</v>
      </c>
      <c r="BG322" s="20">
        <f t="shared" si="590"/>
        <v>0.15562318662841171</v>
      </c>
      <c r="BH322" s="26">
        <v>53616</v>
      </c>
      <c r="BI322">
        <f t="shared" si="591"/>
        <v>458</v>
      </c>
      <c r="BJ322" s="4">
        <v>122300</v>
      </c>
      <c r="BK322">
        <f t="shared" si="592"/>
        <v>680</v>
      </c>
      <c r="BL322" s="4">
        <v>90696</v>
      </c>
      <c r="BM322">
        <f t="shared" si="593"/>
        <v>611</v>
      </c>
      <c r="BN322" s="4">
        <v>35879</v>
      </c>
      <c r="BO322">
        <f t="shared" si="594"/>
        <v>271</v>
      </c>
      <c r="BP322" s="4">
        <v>7360</v>
      </c>
      <c r="BQ322">
        <f t="shared" si="595"/>
        <v>38</v>
      </c>
      <c r="BR322" s="8">
        <v>29</v>
      </c>
      <c r="BS322" s="15">
        <f t="shared" si="596"/>
        <v>0</v>
      </c>
      <c r="BT322" s="8">
        <v>231</v>
      </c>
      <c r="BU322" s="15">
        <f t="shared" si="597"/>
        <v>2</v>
      </c>
      <c r="BV322" s="8">
        <v>987</v>
      </c>
      <c r="BW322" s="15">
        <f t="shared" si="598"/>
        <v>5</v>
      </c>
      <c r="BX322" s="8">
        <v>2456</v>
      </c>
      <c r="BY322" s="15">
        <f t="shared" si="599"/>
        <v>29</v>
      </c>
      <c r="BZ322" s="13">
        <v>1331</v>
      </c>
      <c r="CA322" s="16">
        <f t="shared" si="600"/>
        <v>18</v>
      </c>
    </row>
    <row r="323" spans="1:79">
      <c r="A323" s="1">
        <v>44220</v>
      </c>
      <c r="B323">
        <v>44220</v>
      </c>
      <c r="C323" s="4">
        <v>311244</v>
      </c>
      <c r="D323">
        <f t="shared" si="549"/>
        <v>1393</v>
      </c>
      <c r="E323" s="4">
        <v>5063</v>
      </c>
      <c r="F323">
        <f t="shared" si="601"/>
        <v>29</v>
      </c>
      <c r="G323" s="4">
        <v>259095</v>
      </c>
      <c r="H323">
        <f t="shared" si="550"/>
        <v>2508</v>
      </c>
      <c r="I323">
        <f t="shared" si="547"/>
        <v>47086</v>
      </c>
      <c r="J323">
        <f t="shared" si="546"/>
        <v>-1144</v>
      </c>
      <c r="K323">
        <f t="shared" si="551"/>
        <v>1.6266980247008778E-2</v>
      </c>
      <c r="L323">
        <f t="shared" si="552"/>
        <v>0.8324497821644754</v>
      </c>
      <c r="M323">
        <f t="shared" si="553"/>
        <v>0.15128323758851575</v>
      </c>
      <c r="N323">
        <f t="shared" si="554"/>
        <v>4.4755882844327924E-3</v>
      </c>
      <c r="O323">
        <f t="shared" si="602"/>
        <v>5.7278293501876361E-3</v>
      </c>
      <c r="P323">
        <f t="shared" si="555"/>
        <v>9.6798471603079944E-3</v>
      </c>
      <c r="Q323">
        <f t="shared" si="556"/>
        <v>-2.4295969077857537E-2</v>
      </c>
      <c r="R323">
        <f t="shared" si="557"/>
        <v>78320.08052340211</v>
      </c>
      <c r="S323">
        <f t="shared" si="558"/>
        <v>1274.0312028183191</v>
      </c>
      <c r="T323">
        <f t="shared" si="559"/>
        <v>65197.533970810262</v>
      </c>
      <c r="U323">
        <f t="shared" si="560"/>
        <v>11848.515349773528</v>
      </c>
      <c r="V323" s="4">
        <v>1612640</v>
      </c>
      <c r="W323">
        <f t="shared" si="561"/>
        <v>9279</v>
      </c>
      <c r="X323">
        <f t="shared" si="562"/>
        <v>-3898</v>
      </c>
      <c r="Y323" s="20">
        <f t="shared" si="563"/>
        <v>405797.68495218921</v>
      </c>
      <c r="Z323" s="4">
        <v>1297846</v>
      </c>
      <c r="AA323">
        <f t="shared" si="564"/>
        <v>7886</v>
      </c>
      <c r="AB323" s="17">
        <f t="shared" si="565"/>
        <v>0.8047958626847902</v>
      </c>
      <c r="AC323" s="16">
        <f t="shared" si="566"/>
        <v>-3233</v>
      </c>
      <c r="AD323">
        <f t="shared" si="567"/>
        <v>314794</v>
      </c>
      <c r="AE323">
        <f t="shared" si="568"/>
        <v>1393</v>
      </c>
      <c r="AF323" s="17">
        <f t="shared" si="569"/>
        <v>0.19520413731520983</v>
      </c>
      <c r="AG323" s="16">
        <f t="shared" si="570"/>
        <v>-665</v>
      </c>
      <c r="AH323" s="20">
        <f t="shared" si="571"/>
        <v>0.15012393576894062</v>
      </c>
      <c r="AI323" s="20">
        <f t="shared" si="572"/>
        <v>79213.387015601402</v>
      </c>
      <c r="AJ323" s="4">
        <v>43922</v>
      </c>
      <c r="AK323">
        <f t="shared" si="573"/>
        <v>-996</v>
      </c>
      <c r="AL323">
        <f t="shared" si="574"/>
        <v>-2.2173738812948041E-2</v>
      </c>
      <c r="AM323" s="20">
        <f t="shared" si="575"/>
        <v>11052.34021137393</v>
      </c>
      <c r="AN323" s="20">
        <f t="shared" si="576"/>
        <v>0.14111757977663827</v>
      </c>
      <c r="AO323" s="4">
        <v>578</v>
      </c>
      <c r="AP323">
        <f t="shared" si="548"/>
        <v>19</v>
      </c>
      <c r="AQ323">
        <f t="shared" si="577"/>
        <v>3.3989266547405972E-2</v>
      </c>
      <c r="AR323" s="20">
        <f t="shared" si="578"/>
        <v>145.4453950679416</v>
      </c>
      <c r="AS323" s="4">
        <v>2370</v>
      </c>
      <c r="AT323">
        <f t="shared" si="579"/>
        <v>-122</v>
      </c>
      <c r="AU323">
        <f t="shared" si="580"/>
        <v>-4.8956661316211902E-2</v>
      </c>
      <c r="AV323" s="20">
        <f t="shared" si="581"/>
        <v>596.37644690488173</v>
      </c>
      <c r="AW323" s="30">
        <f t="shared" si="582"/>
        <v>7.6146046188842196E-3</v>
      </c>
      <c r="AX323" s="4">
        <v>216</v>
      </c>
      <c r="AY323">
        <f t="shared" si="583"/>
        <v>-35</v>
      </c>
      <c r="AZ323">
        <f t="shared" si="584"/>
        <v>-0.1394422310756972</v>
      </c>
      <c r="BA323" s="20">
        <f t="shared" si="585"/>
        <v>54.35329642677403</v>
      </c>
      <c r="BB323" s="30">
        <f t="shared" si="586"/>
        <v>6.9398928172109339E-4</v>
      </c>
      <c r="BC323" s="16">
        <f>+Pagina_Inicial[[#This Row],[Aislamiento Domiciliario]]+Pagina_Inicial[[#This Row],[Aislamiento en Hoteles]]+Pagina_Inicial[[#This Row],[Hospitalizados en Sala]]+Pagina_Inicial[[#This Row],[Hospitalizados en UCI]]</f>
        <v>47086</v>
      </c>
      <c r="BD323" s="16">
        <f t="shared" si="587"/>
        <v>-1134</v>
      </c>
      <c r="BE323" s="30">
        <f t="shared" si="588"/>
        <v>-2.3517212774782248E-2</v>
      </c>
      <c r="BF323" s="20">
        <f t="shared" si="589"/>
        <v>11848.515349773528</v>
      </c>
      <c r="BG323" s="20">
        <f t="shared" si="590"/>
        <v>0.15128323758851575</v>
      </c>
      <c r="BH323" s="26">
        <v>53949</v>
      </c>
      <c r="BI323">
        <f t="shared" si="591"/>
        <v>333</v>
      </c>
      <c r="BJ323" s="4">
        <v>122779</v>
      </c>
      <c r="BK323">
        <f t="shared" si="592"/>
        <v>479</v>
      </c>
      <c r="BL323" s="4">
        <v>91062</v>
      </c>
      <c r="BM323">
        <f t="shared" si="593"/>
        <v>366</v>
      </c>
      <c r="BN323" s="4">
        <v>36056</v>
      </c>
      <c r="BO323">
        <f t="shared" si="594"/>
        <v>177</v>
      </c>
      <c r="BP323" s="4">
        <v>7398</v>
      </c>
      <c r="BQ323">
        <f t="shared" si="595"/>
        <v>38</v>
      </c>
      <c r="BR323" s="8">
        <v>29</v>
      </c>
      <c r="BS323" s="15">
        <f t="shared" si="596"/>
        <v>0</v>
      </c>
      <c r="BT323" s="8">
        <v>234</v>
      </c>
      <c r="BU323" s="15">
        <f t="shared" si="597"/>
        <v>3</v>
      </c>
      <c r="BV323" s="8">
        <v>994</v>
      </c>
      <c r="BW323" s="15">
        <f t="shared" si="598"/>
        <v>7</v>
      </c>
      <c r="BX323" s="8">
        <v>2469</v>
      </c>
      <c r="BY323" s="15">
        <f t="shared" si="599"/>
        <v>13</v>
      </c>
      <c r="BZ323" s="13">
        <v>1337</v>
      </c>
      <c r="CA323" s="16">
        <f t="shared" si="600"/>
        <v>6</v>
      </c>
    </row>
    <row r="324" spans="1:79">
      <c r="A324" s="1">
        <v>44221</v>
      </c>
      <c r="B324">
        <v>44221</v>
      </c>
      <c r="C324" s="4">
        <v>312158</v>
      </c>
      <c r="D324">
        <f t="shared" si="549"/>
        <v>914</v>
      </c>
      <c r="E324" s="4">
        <v>5098</v>
      </c>
      <c r="F324">
        <f t="shared" si="601"/>
        <v>35</v>
      </c>
      <c r="G324" s="4">
        <v>261291</v>
      </c>
      <c r="H324">
        <f t="shared" si="550"/>
        <v>2196</v>
      </c>
      <c r="I324">
        <f t="shared" si="547"/>
        <v>45769</v>
      </c>
      <c r="J324">
        <f t="shared" si="546"/>
        <v>-1317</v>
      </c>
      <c r="K324">
        <f t="shared" si="551"/>
        <v>1.6331473164230934E-2</v>
      </c>
      <c r="L324">
        <f t="shared" si="552"/>
        <v>0.83704726452629763</v>
      </c>
      <c r="M324">
        <f t="shared" si="553"/>
        <v>0.14662126230947148</v>
      </c>
      <c r="N324">
        <f t="shared" si="554"/>
        <v>2.9280044080241415E-3</v>
      </c>
      <c r="O324">
        <f t="shared" si="602"/>
        <v>6.8654374264417416E-3</v>
      </c>
      <c r="P324">
        <f t="shared" si="555"/>
        <v>8.404422655200524E-3</v>
      </c>
      <c r="Q324">
        <f t="shared" si="556"/>
        <v>-2.8774934999672267E-2</v>
      </c>
      <c r="R324">
        <f t="shared" si="557"/>
        <v>78550.075490689473</v>
      </c>
      <c r="S324">
        <f t="shared" si="558"/>
        <v>1282.8384499245092</v>
      </c>
      <c r="T324">
        <f t="shared" si="559"/>
        <v>65750.125817815802</v>
      </c>
      <c r="U324">
        <f t="shared" si="560"/>
        <v>11517.111222949168</v>
      </c>
      <c r="V324" s="4">
        <v>1619025</v>
      </c>
      <c r="W324">
        <f t="shared" si="561"/>
        <v>6385</v>
      </c>
      <c r="X324">
        <f t="shared" si="562"/>
        <v>-2894</v>
      </c>
      <c r="Y324" s="20">
        <f t="shared" si="563"/>
        <v>407404.37845998991</v>
      </c>
      <c r="Z324" s="4">
        <v>1303317</v>
      </c>
      <c r="AA324">
        <f t="shared" si="564"/>
        <v>5471</v>
      </c>
      <c r="AB324" s="17">
        <f t="shared" si="565"/>
        <v>0.80500115810441475</v>
      </c>
      <c r="AC324" s="16">
        <f t="shared" si="566"/>
        <v>-2415</v>
      </c>
      <c r="AD324">
        <f t="shared" si="567"/>
        <v>315708</v>
      </c>
      <c r="AE324">
        <f t="shared" si="568"/>
        <v>914</v>
      </c>
      <c r="AF324" s="17">
        <f t="shared" si="569"/>
        <v>0.19499884189558531</v>
      </c>
      <c r="AG324" s="16">
        <f t="shared" si="570"/>
        <v>-479</v>
      </c>
      <c r="AH324" s="20">
        <f t="shared" si="571"/>
        <v>0.14314800313234141</v>
      </c>
      <c r="AI324" s="20">
        <f t="shared" si="572"/>
        <v>79443.381982888779</v>
      </c>
      <c r="AJ324" s="4">
        <v>42497</v>
      </c>
      <c r="AK324">
        <f t="shared" si="573"/>
        <v>-1425</v>
      </c>
      <c r="AL324">
        <f t="shared" si="574"/>
        <v>-3.2443877783343233E-2</v>
      </c>
      <c r="AM324" s="20">
        <f t="shared" si="575"/>
        <v>10693.759436336184</v>
      </c>
      <c r="AN324" s="20">
        <f t="shared" si="576"/>
        <v>0.1361393909494551</v>
      </c>
      <c r="AO324" s="4">
        <v>562</v>
      </c>
      <c r="AP324">
        <f t="shared" si="548"/>
        <v>-16</v>
      </c>
      <c r="AQ324">
        <f t="shared" si="577"/>
        <v>-2.7681660899653959E-2</v>
      </c>
      <c r="AR324" s="20">
        <f t="shared" si="578"/>
        <v>141.41922496225465</v>
      </c>
      <c r="AS324" s="4">
        <v>2473</v>
      </c>
      <c r="AT324">
        <f t="shared" si="579"/>
        <v>103</v>
      </c>
      <c r="AU324">
        <f t="shared" si="580"/>
        <v>4.3459915611814282E-2</v>
      </c>
      <c r="AV324" s="20">
        <f t="shared" si="581"/>
        <v>622.29491696024149</v>
      </c>
      <c r="AW324" s="30">
        <f t="shared" si="582"/>
        <v>7.9222701324329348E-3</v>
      </c>
      <c r="AX324" s="4">
        <v>237</v>
      </c>
      <c r="AY324">
        <f t="shared" si="583"/>
        <v>21</v>
      </c>
      <c r="AZ324">
        <f t="shared" si="584"/>
        <v>9.7222222222222321E-2</v>
      </c>
      <c r="BA324" s="20">
        <f t="shared" si="585"/>
        <v>59.637644690488173</v>
      </c>
      <c r="BB324" s="30">
        <f t="shared" si="586"/>
        <v>7.5923090229947652E-4</v>
      </c>
      <c r="BC324" s="16">
        <f>+Pagina_Inicial[[#This Row],[Aislamiento Domiciliario]]+Pagina_Inicial[[#This Row],[Aislamiento en Hoteles]]+Pagina_Inicial[[#This Row],[Hospitalizados en Sala]]+Pagina_Inicial[[#This Row],[Hospitalizados en UCI]]</f>
        <v>45769</v>
      </c>
      <c r="BD324" s="16">
        <f t="shared" si="587"/>
        <v>-1317</v>
      </c>
      <c r="BE324" s="30">
        <f t="shared" si="588"/>
        <v>-2.7970097268827265E-2</v>
      </c>
      <c r="BF324" s="20">
        <f t="shared" si="589"/>
        <v>11517.111222949168</v>
      </c>
      <c r="BG324" s="20">
        <f t="shared" si="590"/>
        <v>0.14662126230947148</v>
      </c>
      <c r="BH324" s="26">
        <v>54191</v>
      </c>
      <c r="BI324">
        <f t="shared" si="591"/>
        <v>242</v>
      </c>
      <c r="BJ324" s="4">
        <v>123111</v>
      </c>
      <c r="BK324">
        <f t="shared" si="592"/>
        <v>332</v>
      </c>
      <c r="BL324" s="4">
        <v>91228</v>
      </c>
      <c r="BM324">
        <f t="shared" si="593"/>
        <v>166</v>
      </c>
      <c r="BN324" s="4">
        <v>36193</v>
      </c>
      <c r="BO324">
        <f t="shared" si="594"/>
        <v>137</v>
      </c>
      <c r="BP324" s="4">
        <v>7435</v>
      </c>
      <c r="BQ324">
        <f t="shared" si="595"/>
        <v>37</v>
      </c>
      <c r="BR324" s="8">
        <v>29</v>
      </c>
      <c r="BS324" s="15">
        <f t="shared" si="596"/>
        <v>0</v>
      </c>
      <c r="BT324" s="8">
        <v>235</v>
      </c>
      <c r="BU324" s="15">
        <f t="shared" si="597"/>
        <v>1</v>
      </c>
      <c r="BV324" s="8">
        <v>1000</v>
      </c>
      <c r="BW324" s="15">
        <f t="shared" si="598"/>
        <v>6</v>
      </c>
      <c r="BX324" s="8">
        <v>2483</v>
      </c>
      <c r="BY324" s="15">
        <f t="shared" si="599"/>
        <v>14</v>
      </c>
      <c r="BZ324" s="13">
        <v>1351</v>
      </c>
      <c r="CA324" s="16">
        <f t="shared" si="600"/>
        <v>14</v>
      </c>
    </row>
    <row r="325" spans="1:79">
      <c r="A325" s="1">
        <v>44222</v>
      </c>
      <c r="B325">
        <v>44222</v>
      </c>
      <c r="C325" s="4">
        <v>313834</v>
      </c>
      <c r="D325">
        <f t="shared" si="549"/>
        <v>1676</v>
      </c>
      <c r="E325" s="4">
        <v>5137</v>
      </c>
      <c r="F325">
        <f t="shared" si="601"/>
        <v>39</v>
      </c>
      <c r="G325" s="4">
        <v>263495</v>
      </c>
      <c r="H325">
        <f t="shared" si="550"/>
        <v>2204</v>
      </c>
      <c r="I325">
        <f t="shared" si="547"/>
        <v>45202</v>
      </c>
      <c r="J325">
        <f t="shared" si="546"/>
        <v>-567</v>
      </c>
      <c r="K325">
        <f t="shared" si="551"/>
        <v>1.636852603605728E-2</v>
      </c>
      <c r="L325">
        <f t="shared" si="552"/>
        <v>0.83959991587909533</v>
      </c>
      <c r="M325">
        <f t="shared" si="553"/>
        <v>0.14403155808484741</v>
      </c>
      <c r="N325">
        <f t="shared" si="554"/>
        <v>5.3404028881510607E-3</v>
      </c>
      <c r="O325">
        <f t="shared" si="602"/>
        <v>7.5919797547206545E-3</v>
      </c>
      <c r="P325">
        <f t="shared" si="555"/>
        <v>8.3644850945938255E-3</v>
      </c>
      <c r="Q325">
        <f t="shared" si="556"/>
        <v>-1.2543692756957657E-2</v>
      </c>
      <c r="R325">
        <f t="shared" si="557"/>
        <v>78971.816809260185</v>
      </c>
      <c r="S325">
        <f t="shared" si="558"/>
        <v>1292.6522395571212</v>
      </c>
      <c r="T325">
        <f t="shared" si="559"/>
        <v>66304.730749874172</v>
      </c>
      <c r="U325">
        <f t="shared" si="560"/>
        <v>11374.433819828888</v>
      </c>
      <c r="V325" s="4">
        <v>1629815</v>
      </c>
      <c r="W325">
        <f t="shared" si="561"/>
        <v>10790</v>
      </c>
      <c r="X325">
        <f t="shared" si="562"/>
        <v>4405</v>
      </c>
      <c r="Y325" s="20">
        <f t="shared" si="563"/>
        <v>410119.52692501259</v>
      </c>
      <c r="Z325" s="4">
        <v>1312431</v>
      </c>
      <c r="AA325">
        <f t="shared" si="564"/>
        <v>9114</v>
      </c>
      <c r="AB325" s="17">
        <f t="shared" si="565"/>
        <v>0.80526378760779593</v>
      </c>
      <c r="AC325" s="16">
        <f t="shared" si="566"/>
        <v>3643</v>
      </c>
      <c r="AD325">
        <f t="shared" si="567"/>
        <v>317384</v>
      </c>
      <c r="AE325">
        <f t="shared" si="568"/>
        <v>1676</v>
      </c>
      <c r="AF325" s="17">
        <f t="shared" si="569"/>
        <v>0.19473621239220401</v>
      </c>
      <c r="AG325" s="16">
        <f t="shared" si="570"/>
        <v>762</v>
      </c>
      <c r="AH325" s="20">
        <f t="shared" si="571"/>
        <v>0.15532900834105653</v>
      </c>
      <c r="AI325" s="20">
        <f t="shared" si="572"/>
        <v>79865.123301459476</v>
      </c>
      <c r="AJ325" s="4">
        <v>42000</v>
      </c>
      <c r="AK325">
        <f t="shared" si="573"/>
        <v>-497</v>
      </c>
      <c r="AL325">
        <f t="shared" si="574"/>
        <v>-1.1694943172459227E-2</v>
      </c>
      <c r="AM325" s="20">
        <f t="shared" si="575"/>
        <v>10568.696527428283</v>
      </c>
      <c r="AN325" s="20">
        <f t="shared" si="576"/>
        <v>0.13382871199423899</v>
      </c>
      <c r="AO325" s="4">
        <v>504</v>
      </c>
      <c r="AP325">
        <f t="shared" si="548"/>
        <v>-58</v>
      </c>
      <c r="AQ325">
        <f t="shared" si="577"/>
        <v>-0.10320284697508897</v>
      </c>
      <c r="AR325" s="20">
        <f t="shared" si="578"/>
        <v>126.8243583291394</v>
      </c>
      <c r="AS325" s="4">
        <v>2452</v>
      </c>
      <c r="AT325">
        <f t="shared" si="579"/>
        <v>-21</v>
      </c>
      <c r="AU325">
        <f t="shared" si="580"/>
        <v>-8.4917104731095927E-3</v>
      </c>
      <c r="AV325" s="20">
        <f t="shared" si="581"/>
        <v>617.01056869652734</v>
      </c>
      <c r="AW325" s="30">
        <f t="shared" si="582"/>
        <v>7.8130476621398569E-3</v>
      </c>
      <c r="AX325" s="4">
        <v>246</v>
      </c>
      <c r="AY325">
        <f t="shared" si="583"/>
        <v>9</v>
      </c>
      <c r="AZ325">
        <f t="shared" si="584"/>
        <v>3.7974683544303778E-2</v>
      </c>
      <c r="BA325" s="20">
        <f t="shared" si="585"/>
        <v>61.902365374937091</v>
      </c>
      <c r="BB325" s="30">
        <f t="shared" si="586"/>
        <v>7.8385388453768555E-4</v>
      </c>
      <c r="BC325" s="16">
        <f>+Pagina_Inicial[[#This Row],[Aislamiento Domiciliario]]+Pagina_Inicial[[#This Row],[Aislamiento en Hoteles]]+Pagina_Inicial[[#This Row],[Hospitalizados en Sala]]+Pagina_Inicial[[#This Row],[Hospitalizados en UCI]]</f>
        <v>45202</v>
      </c>
      <c r="BD325" s="16">
        <f t="shared" si="587"/>
        <v>-567</v>
      </c>
      <c r="BE325" s="30">
        <f t="shared" si="588"/>
        <v>-1.2388297756123157E-2</v>
      </c>
      <c r="BF325" s="20">
        <f t="shared" si="589"/>
        <v>11374.433819828888</v>
      </c>
      <c r="BG325" s="20">
        <f t="shared" si="590"/>
        <v>0.14403155808484741</v>
      </c>
      <c r="BH325" s="26">
        <v>54486</v>
      </c>
      <c r="BI325">
        <f t="shared" si="591"/>
        <v>295</v>
      </c>
      <c r="BJ325" s="4">
        <v>123718</v>
      </c>
      <c r="BK325">
        <f t="shared" si="592"/>
        <v>607</v>
      </c>
      <c r="BL325" s="4">
        <v>91754</v>
      </c>
      <c r="BM325">
        <f t="shared" si="593"/>
        <v>526</v>
      </c>
      <c r="BN325" s="4">
        <v>36406</v>
      </c>
      <c r="BO325">
        <f t="shared" si="594"/>
        <v>213</v>
      </c>
      <c r="BP325" s="4">
        <v>7470</v>
      </c>
      <c r="BQ325">
        <f t="shared" si="595"/>
        <v>35</v>
      </c>
      <c r="BR325" s="8">
        <v>29</v>
      </c>
      <c r="BS325" s="15">
        <f t="shared" si="596"/>
        <v>0</v>
      </c>
      <c r="BT325" s="8">
        <v>237</v>
      </c>
      <c r="BU325" s="15">
        <f t="shared" si="597"/>
        <v>2</v>
      </c>
      <c r="BV325" s="8">
        <v>1003</v>
      </c>
      <c r="BW325" s="15">
        <f t="shared" si="598"/>
        <v>3</v>
      </c>
      <c r="BX325" s="8">
        <v>2502</v>
      </c>
      <c r="BY325" s="15">
        <f t="shared" si="599"/>
        <v>19</v>
      </c>
      <c r="BZ325" s="13">
        <v>1366</v>
      </c>
      <c r="CA325" s="16">
        <f t="shared" si="600"/>
        <v>15</v>
      </c>
    </row>
    <row r="326" spans="1:79">
      <c r="A326" s="1">
        <v>44223</v>
      </c>
      <c r="B326">
        <v>44223</v>
      </c>
      <c r="C326" s="4">
        <v>315400</v>
      </c>
      <c r="D326">
        <f t="shared" si="549"/>
        <v>1566</v>
      </c>
      <c r="E326" s="4">
        <v>5176</v>
      </c>
      <c r="F326">
        <f t="shared" si="601"/>
        <v>39</v>
      </c>
      <c r="G326" s="4">
        <v>266534</v>
      </c>
      <c r="H326">
        <f t="shared" si="550"/>
        <v>3039</v>
      </c>
      <c r="I326">
        <f t="shared" si="547"/>
        <v>43690</v>
      </c>
      <c r="J326">
        <f t="shared" si="546"/>
        <v>-1512</v>
      </c>
      <c r="K326">
        <f t="shared" si="551"/>
        <v>1.6410906785034877E-2</v>
      </c>
      <c r="L326">
        <f t="shared" si="552"/>
        <v>0.8450665821179455</v>
      </c>
      <c r="M326">
        <f t="shared" si="553"/>
        <v>0.13852251109701966</v>
      </c>
      <c r="N326">
        <f t="shared" si="554"/>
        <v>4.9651236525047561E-3</v>
      </c>
      <c r="O326">
        <f t="shared" si="602"/>
        <v>7.5347758887171559E-3</v>
      </c>
      <c r="P326">
        <f t="shared" si="555"/>
        <v>1.140192245642207E-2</v>
      </c>
      <c r="Q326">
        <f t="shared" si="556"/>
        <v>-3.4607461661707486E-2</v>
      </c>
      <c r="R326">
        <f t="shared" si="557"/>
        <v>79365.878208354305</v>
      </c>
      <c r="S326">
        <f t="shared" si="558"/>
        <v>1302.4660291897333</v>
      </c>
      <c r="T326">
        <f t="shared" si="559"/>
        <v>67069.451434323099</v>
      </c>
      <c r="U326">
        <f t="shared" si="560"/>
        <v>10993.960744841468</v>
      </c>
      <c r="V326" s="4">
        <v>1641092</v>
      </c>
      <c r="W326">
        <f t="shared" si="561"/>
        <v>11277</v>
      </c>
      <c r="X326">
        <f t="shared" si="562"/>
        <v>487</v>
      </c>
      <c r="Y326" s="20">
        <f t="shared" si="563"/>
        <v>412957.22194262705</v>
      </c>
      <c r="Z326" s="4">
        <v>1322142</v>
      </c>
      <c r="AA326">
        <f t="shared" si="564"/>
        <v>9711</v>
      </c>
      <c r="AB326" s="17">
        <f t="shared" si="565"/>
        <v>0.80564770287101517</v>
      </c>
      <c r="AC326" s="16">
        <f t="shared" si="566"/>
        <v>597</v>
      </c>
      <c r="AD326">
        <f t="shared" si="567"/>
        <v>318950</v>
      </c>
      <c r="AE326">
        <f t="shared" si="568"/>
        <v>1566</v>
      </c>
      <c r="AF326" s="17">
        <f t="shared" si="569"/>
        <v>0.19435229712898486</v>
      </c>
      <c r="AG326" s="16">
        <f t="shared" si="570"/>
        <v>-110</v>
      </c>
      <c r="AH326" s="20">
        <f t="shared" si="571"/>
        <v>0.13886671987230648</v>
      </c>
      <c r="AI326" s="20">
        <f t="shared" si="572"/>
        <v>80259.184700553596</v>
      </c>
      <c r="AJ326" s="4">
        <v>40502</v>
      </c>
      <c r="AK326">
        <f t="shared" si="573"/>
        <v>-1498</v>
      </c>
      <c r="AL326">
        <f t="shared" si="574"/>
        <v>-3.5666666666666624E-2</v>
      </c>
      <c r="AM326" s="20">
        <f t="shared" si="575"/>
        <v>10191.746351283342</v>
      </c>
      <c r="AN326" s="20">
        <f t="shared" si="576"/>
        <v>0.1284147114774889</v>
      </c>
      <c r="AO326" s="4">
        <v>493</v>
      </c>
      <c r="AP326">
        <f t="shared" si="548"/>
        <v>-11</v>
      </c>
      <c r="AQ326">
        <f t="shared" si="577"/>
        <v>-2.1825396825396859E-2</v>
      </c>
      <c r="AR326" s="20">
        <f t="shared" si="578"/>
        <v>124.05636638147961</v>
      </c>
      <c r="AS326" s="4">
        <v>2455</v>
      </c>
      <c r="AT326">
        <f t="shared" si="579"/>
        <v>3</v>
      </c>
      <c r="AU326">
        <f t="shared" si="580"/>
        <v>1.2234910277324484E-3</v>
      </c>
      <c r="AV326" s="20">
        <f t="shared" si="581"/>
        <v>617.76547559134372</v>
      </c>
      <c r="AW326" s="30">
        <f t="shared" si="582"/>
        <v>7.7837666455294868E-3</v>
      </c>
      <c r="AX326" s="4">
        <v>240</v>
      </c>
      <c r="AY326">
        <f t="shared" si="583"/>
        <v>-6</v>
      </c>
      <c r="AZ326">
        <f t="shared" si="584"/>
        <v>-2.4390243902439046E-2</v>
      </c>
      <c r="BA326" s="20">
        <f t="shared" si="585"/>
        <v>60.392551585304474</v>
      </c>
      <c r="BB326" s="30">
        <f t="shared" si="586"/>
        <v>7.6093849080532657E-4</v>
      </c>
      <c r="BC326" s="16">
        <f>+Pagina_Inicial[[#This Row],[Aislamiento Domiciliario]]+Pagina_Inicial[[#This Row],[Aislamiento en Hoteles]]+Pagina_Inicial[[#This Row],[Hospitalizados en Sala]]+Pagina_Inicial[[#This Row],[Hospitalizados en UCI]]</f>
        <v>43690</v>
      </c>
      <c r="BD326" s="16">
        <f t="shared" si="587"/>
        <v>-1512</v>
      </c>
      <c r="BE326" s="30">
        <f t="shared" si="588"/>
        <v>-3.3449847351887052E-2</v>
      </c>
      <c r="BF326" s="20">
        <f t="shared" si="589"/>
        <v>10993.960744841468</v>
      </c>
      <c r="BG326" s="20">
        <f t="shared" si="590"/>
        <v>0.13852251109701966</v>
      </c>
      <c r="BH326" s="26">
        <v>55072</v>
      </c>
      <c r="BI326">
        <f t="shared" si="591"/>
        <v>586</v>
      </c>
      <c r="BJ326" s="4">
        <v>124014</v>
      </c>
      <c r="BK326">
        <f t="shared" si="592"/>
        <v>296</v>
      </c>
      <c r="BL326" s="4">
        <v>92191</v>
      </c>
      <c r="BM326">
        <f t="shared" si="593"/>
        <v>437</v>
      </c>
      <c r="BN326" s="4">
        <v>36606</v>
      </c>
      <c r="BO326">
        <f t="shared" si="594"/>
        <v>200</v>
      </c>
      <c r="BP326" s="4">
        <v>7517</v>
      </c>
      <c r="BQ326">
        <f t="shared" si="595"/>
        <v>47</v>
      </c>
      <c r="BR326" s="8">
        <v>29</v>
      </c>
      <c r="BS326" s="15">
        <f t="shared" si="596"/>
        <v>0</v>
      </c>
      <c r="BT326" s="8">
        <v>240</v>
      </c>
      <c r="BU326" s="15">
        <f t="shared" si="597"/>
        <v>3</v>
      </c>
      <c r="BV326" s="8">
        <v>1012</v>
      </c>
      <c r="BW326" s="15">
        <f t="shared" si="598"/>
        <v>9</v>
      </c>
      <c r="BX326" s="8">
        <v>2521</v>
      </c>
      <c r="BY326" s="15">
        <f t="shared" si="599"/>
        <v>19</v>
      </c>
      <c r="BZ326" s="13">
        <v>1374</v>
      </c>
      <c r="CA326" s="16">
        <f t="shared" si="600"/>
        <v>8</v>
      </c>
    </row>
    <row r="327" spans="1:79">
      <c r="A327" s="1">
        <v>44224</v>
      </c>
      <c r="B327">
        <v>44224</v>
      </c>
      <c r="C327" s="4">
        <v>316808</v>
      </c>
      <c r="D327">
        <f t="shared" si="549"/>
        <v>1408</v>
      </c>
      <c r="E327" s="4">
        <v>5196</v>
      </c>
      <c r="F327">
        <f t="shared" si="601"/>
        <v>20</v>
      </c>
      <c r="G327" s="4">
        <v>269637</v>
      </c>
      <c r="H327">
        <f t="shared" si="550"/>
        <v>3103</v>
      </c>
      <c r="I327">
        <f t="shared" si="547"/>
        <v>41975</v>
      </c>
      <c r="J327">
        <f t="shared" si="546"/>
        <v>-1715</v>
      </c>
      <c r="K327">
        <f t="shared" si="551"/>
        <v>1.6401100982298428E-2</v>
      </c>
      <c r="L327">
        <f t="shared" si="552"/>
        <v>0.85110540137875301</v>
      </c>
      <c r="M327">
        <f t="shared" si="553"/>
        <v>0.13249349763894852</v>
      </c>
      <c r="N327">
        <f t="shared" si="554"/>
        <v>4.4443322138329839E-3</v>
      </c>
      <c r="O327">
        <f t="shared" si="602"/>
        <v>3.8491147036181679E-3</v>
      </c>
      <c r="P327">
        <f t="shared" si="555"/>
        <v>1.1508064546037821E-2</v>
      </c>
      <c r="Q327">
        <f t="shared" si="556"/>
        <v>-4.0857653365098272E-2</v>
      </c>
      <c r="R327">
        <f t="shared" si="557"/>
        <v>79720.181177654755</v>
      </c>
      <c r="S327">
        <f t="shared" si="558"/>
        <v>1307.4987418218418</v>
      </c>
      <c r="T327">
        <f t="shared" si="559"/>
        <v>67850.276799194762</v>
      </c>
      <c r="U327">
        <f t="shared" si="560"/>
        <v>10562.405636638148</v>
      </c>
      <c r="V327" s="4">
        <v>1652122</v>
      </c>
      <c r="W327">
        <f t="shared" si="561"/>
        <v>11030</v>
      </c>
      <c r="X327">
        <f t="shared" si="562"/>
        <v>-247</v>
      </c>
      <c r="Y327" s="20">
        <f t="shared" si="563"/>
        <v>415732.762959235</v>
      </c>
      <c r="Z327" s="4">
        <v>1331764</v>
      </c>
      <c r="AA327">
        <f t="shared" si="564"/>
        <v>9622</v>
      </c>
      <c r="AB327" s="17">
        <f t="shared" si="565"/>
        <v>0.80609301250149812</v>
      </c>
      <c r="AC327" s="16">
        <f t="shared" si="566"/>
        <v>-89</v>
      </c>
      <c r="AD327">
        <f t="shared" si="567"/>
        <v>320358</v>
      </c>
      <c r="AE327">
        <f t="shared" si="568"/>
        <v>1408</v>
      </c>
      <c r="AF327" s="17">
        <f t="shared" si="569"/>
        <v>0.19390698749850194</v>
      </c>
      <c r="AG327" s="16">
        <f t="shared" si="570"/>
        <v>-158</v>
      </c>
      <c r="AH327" s="20">
        <f t="shared" si="571"/>
        <v>0.12765185856754308</v>
      </c>
      <c r="AI327" s="20">
        <f t="shared" si="572"/>
        <v>80613.487669854047</v>
      </c>
      <c r="AJ327" s="4">
        <v>38825</v>
      </c>
      <c r="AK327">
        <f t="shared" si="573"/>
        <v>-1677</v>
      </c>
      <c r="AL327">
        <f t="shared" si="574"/>
        <v>-4.1405362698138326E-2</v>
      </c>
      <c r="AM327" s="20">
        <f t="shared" si="575"/>
        <v>9769.7533970810255</v>
      </c>
      <c r="AN327" s="20">
        <f t="shared" si="576"/>
        <v>0.12255056690487615</v>
      </c>
      <c r="AO327" s="4">
        <v>483</v>
      </c>
      <c r="AP327">
        <f t="shared" si="548"/>
        <v>-10</v>
      </c>
      <c r="AQ327">
        <f t="shared" si="577"/>
        <v>-2.0283975659229236E-2</v>
      </c>
      <c r="AR327" s="20">
        <f t="shared" si="578"/>
        <v>121.54001006542526</v>
      </c>
      <c r="AS327" s="4">
        <v>2424</v>
      </c>
      <c r="AT327">
        <f t="shared" si="579"/>
        <v>-31</v>
      </c>
      <c r="AU327">
        <f t="shared" si="580"/>
        <v>-1.2627291242362504E-2</v>
      </c>
      <c r="AV327" s="20">
        <f t="shared" si="581"/>
        <v>609.96477101157518</v>
      </c>
      <c r="AW327" s="30">
        <f t="shared" si="582"/>
        <v>7.6513219363147393E-3</v>
      </c>
      <c r="AX327" s="4">
        <v>243</v>
      </c>
      <c r="AY327">
        <f t="shared" si="583"/>
        <v>3</v>
      </c>
      <c r="AZ327">
        <f t="shared" si="584"/>
        <v>1.2499999999999956E-2</v>
      </c>
      <c r="BA327" s="20">
        <f t="shared" si="585"/>
        <v>61.147458480120783</v>
      </c>
      <c r="BB327" s="30">
        <f t="shared" si="586"/>
        <v>7.6702608519986872E-4</v>
      </c>
      <c r="BC327" s="16">
        <f>+Pagina_Inicial[[#This Row],[Aislamiento Domiciliario]]+Pagina_Inicial[[#This Row],[Aislamiento en Hoteles]]+Pagina_Inicial[[#This Row],[Hospitalizados en Sala]]+Pagina_Inicial[[#This Row],[Hospitalizados en UCI]]</f>
        <v>41975</v>
      </c>
      <c r="BD327" s="16">
        <f t="shared" si="587"/>
        <v>-1715</v>
      </c>
      <c r="BE327" s="30">
        <f t="shared" si="588"/>
        <v>-3.9253833829251517E-2</v>
      </c>
      <c r="BF327" s="20">
        <f t="shared" si="589"/>
        <v>10562.405636638148</v>
      </c>
      <c r="BG327" s="20">
        <f t="shared" si="590"/>
        <v>0.13249349763894852</v>
      </c>
      <c r="BH327" s="26">
        <v>55398</v>
      </c>
      <c r="BI327">
        <f t="shared" si="591"/>
        <v>326</v>
      </c>
      <c r="BJ327" s="4">
        <v>124515</v>
      </c>
      <c r="BK327">
        <f t="shared" si="592"/>
        <v>501</v>
      </c>
      <c r="BL327" s="4">
        <v>92569</v>
      </c>
      <c r="BM327">
        <f t="shared" si="593"/>
        <v>378</v>
      </c>
      <c r="BN327" s="4">
        <v>36768</v>
      </c>
      <c r="BO327">
        <f t="shared" si="594"/>
        <v>162</v>
      </c>
      <c r="BP327" s="4">
        <v>7558</v>
      </c>
      <c r="BQ327">
        <f t="shared" si="595"/>
        <v>41</v>
      </c>
      <c r="BR327" s="8">
        <v>29</v>
      </c>
      <c r="BS327" s="15">
        <f t="shared" si="596"/>
        <v>0</v>
      </c>
      <c r="BT327" s="8">
        <v>241</v>
      </c>
      <c r="BU327" s="15">
        <f t="shared" si="597"/>
        <v>1</v>
      </c>
      <c r="BV327" s="8">
        <v>1015</v>
      </c>
      <c r="BW327" s="15">
        <f t="shared" si="598"/>
        <v>3</v>
      </c>
      <c r="BX327" s="8">
        <v>2530</v>
      </c>
      <c r="BY327" s="15">
        <f t="shared" si="599"/>
        <v>9</v>
      </c>
      <c r="BZ327" s="13">
        <v>1381</v>
      </c>
      <c r="CA327" s="16">
        <f t="shared" si="600"/>
        <v>7</v>
      </c>
    </row>
    <row r="328" spans="1:79">
      <c r="A328" s="1">
        <v>44225</v>
      </c>
      <c r="B328">
        <v>44225</v>
      </c>
      <c r="C328" s="4">
        <v>318253</v>
      </c>
      <c r="D328">
        <f t="shared" si="549"/>
        <v>1445</v>
      </c>
      <c r="E328" s="4">
        <v>5221</v>
      </c>
      <c r="F328">
        <f t="shared" si="601"/>
        <v>25</v>
      </c>
      <c r="G328" s="4">
        <v>272180</v>
      </c>
      <c r="H328">
        <f t="shared" si="550"/>
        <v>2543</v>
      </c>
      <c r="I328">
        <f t="shared" si="547"/>
        <v>40852</v>
      </c>
      <c r="J328">
        <f t="shared" si="546"/>
        <v>-1123</v>
      </c>
      <c r="K328">
        <f t="shared" si="551"/>
        <v>1.6405187068150182E-2</v>
      </c>
      <c r="L328">
        <f t="shared" si="552"/>
        <v>0.85523152963208515</v>
      </c>
      <c r="M328">
        <f t="shared" si="553"/>
        <v>0.12836328329976465</v>
      </c>
      <c r="N328">
        <f t="shared" si="554"/>
        <v>4.540412816218543E-3</v>
      </c>
      <c r="O328">
        <f t="shared" si="602"/>
        <v>4.7883547213177554E-3</v>
      </c>
      <c r="P328">
        <f t="shared" si="555"/>
        <v>9.3430817841134543E-3</v>
      </c>
      <c r="Q328">
        <f t="shared" si="556"/>
        <v>-2.7489474199549592E-2</v>
      </c>
      <c r="R328">
        <f t="shared" si="557"/>
        <v>80083.794665324604</v>
      </c>
      <c r="S328">
        <f t="shared" si="558"/>
        <v>1313.7896326119778</v>
      </c>
      <c r="T328">
        <f t="shared" si="559"/>
        <v>68490.186210367377</v>
      </c>
      <c r="U328">
        <f t="shared" si="560"/>
        <v>10279.818822345243</v>
      </c>
      <c r="V328" s="4">
        <v>1664107</v>
      </c>
      <c r="W328">
        <f t="shared" si="561"/>
        <v>11985</v>
      </c>
      <c r="X328">
        <f t="shared" si="562"/>
        <v>955</v>
      </c>
      <c r="Y328" s="20">
        <f t="shared" si="563"/>
        <v>418748.61600402615</v>
      </c>
      <c r="Z328" s="4">
        <v>1342304</v>
      </c>
      <c r="AA328">
        <f t="shared" si="564"/>
        <v>10540</v>
      </c>
      <c r="AB328" s="17">
        <f t="shared" si="565"/>
        <v>0.80662120885255573</v>
      </c>
      <c r="AC328" s="16">
        <f t="shared" si="566"/>
        <v>918</v>
      </c>
      <c r="AD328">
        <f t="shared" si="567"/>
        <v>321803</v>
      </c>
      <c r="AE328">
        <f t="shared" si="568"/>
        <v>1445</v>
      </c>
      <c r="AF328" s="17">
        <f t="shared" si="569"/>
        <v>0.19337879114744425</v>
      </c>
      <c r="AG328" s="16">
        <f t="shared" si="570"/>
        <v>37</v>
      </c>
      <c r="AH328" s="20">
        <f t="shared" si="571"/>
        <v>0.12056737588652482</v>
      </c>
      <c r="AI328" s="20">
        <f t="shared" si="572"/>
        <v>80977.101157523895</v>
      </c>
      <c r="AJ328" s="4">
        <v>37733</v>
      </c>
      <c r="AK328">
        <f t="shared" si="573"/>
        <v>-1092</v>
      </c>
      <c r="AL328">
        <f t="shared" si="574"/>
        <v>-2.8126207340630982E-2</v>
      </c>
      <c r="AM328" s="20">
        <f t="shared" si="575"/>
        <v>9494.9672873678901</v>
      </c>
      <c r="AN328" s="20">
        <f t="shared" si="576"/>
        <v>0.11856290435596836</v>
      </c>
      <c r="AO328" s="4">
        <v>486</v>
      </c>
      <c r="AP328">
        <f t="shared" ref="AP328:AP341" si="603">AO328-AO327</f>
        <v>3</v>
      </c>
      <c r="AQ328">
        <f t="shared" ref="AQ328:AQ341" si="604">IFERROR(AO328/AO327,0)-1</f>
        <v>6.2111801242235032E-3</v>
      </c>
      <c r="AR328" s="20">
        <f t="shared" si="578"/>
        <v>122.29491696024157</v>
      </c>
      <c r="AS328" s="4">
        <v>2391</v>
      </c>
      <c r="AT328">
        <f t="shared" si="579"/>
        <v>-33</v>
      </c>
      <c r="AU328">
        <f t="shared" si="580"/>
        <v>-1.3613861386138626E-2</v>
      </c>
      <c r="AV328" s="20">
        <f t="shared" si="581"/>
        <v>601.66079516859588</v>
      </c>
      <c r="AW328" s="30">
        <f t="shared" si="582"/>
        <v>7.5128906875976034E-3</v>
      </c>
      <c r="AX328" s="4">
        <v>242</v>
      </c>
      <c r="AY328">
        <f t="shared" si="583"/>
        <v>-1</v>
      </c>
      <c r="AZ328">
        <f t="shared" si="584"/>
        <v>-4.1152263374485409E-3</v>
      </c>
      <c r="BA328" s="20">
        <f t="shared" si="585"/>
        <v>60.895822848515344</v>
      </c>
      <c r="BB328" s="30">
        <f t="shared" si="586"/>
        <v>7.6040131593417819E-4</v>
      </c>
      <c r="BC328" s="16">
        <f>+Pagina_Inicial[[#This Row],[Aislamiento Domiciliario]]+Pagina_Inicial[[#This Row],[Aislamiento en Hoteles]]+Pagina_Inicial[[#This Row],[Hospitalizados en Sala]]+Pagina_Inicial[[#This Row],[Hospitalizados en UCI]]</f>
        <v>40852</v>
      </c>
      <c r="BD328" s="16">
        <f t="shared" si="587"/>
        <v>-1123</v>
      </c>
      <c r="BE328" s="30">
        <f t="shared" si="588"/>
        <v>-2.6754020250148947E-2</v>
      </c>
      <c r="BF328" s="20">
        <f t="shared" si="589"/>
        <v>10279.818822345243</v>
      </c>
      <c r="BG328" s="20">
        <f t="shared" si="590"/>
        <v>0.12836328329976465</v>
      </c>
      <c r="BH328" s="26">
        <v>55738</v>
      </c>
      <c r="BI328">
        <f t="shared" si="591"/>
        <v>340</v>
      </c>
      <c r="BJ328" s="4">
        <v>125043</v>
      </c>
      <c r="BK328">
        <f t="shared" si="592"/>
        <v>528</v>
      </c>
      <c r="BL328" s="4">
        <v>92918</v>
      </c>
      <c r="BM328">
        <f t="shared" si="593"/>
        <v>349</v>
      </c>
      <c r="BN328" s="4">
        <v>36956</v>
      </c>
      <c r="BO328">
        <f t="shared" si="594"/>
        <v>188</v>
      </c>
      <c r="BP328" s="4">
        <v>7598</v>
      </c>
      <c r="BQ328">
        <f t="shared" si="595"/>
        <v>40</v>
      </c>
      <c r="BR328" s="8">
        <v>29</v>
      </c>
      <c r="BS328" s="15">
        <f t="shared" si="596"/>
        <v>0</v>
      </c>
      <c r="BT328" s="8">
        <v>242</v>
      </c>
      <c r="BU328" s="15">
        <f t="shared" si="597"/>
        <v>1</v>
      </c>
      <c r="BV328" s="8">
        <v>1019</v>
      </c>
      <c r="BW328" s="15">
        <f t="shared" si="598"/>
        <v>4</v>
      </c>
      <c r="BX328" s="8">
        <v>2541</v>
      </c>
      <c r="BY328" s="15">
        <f t="shared" si="599"/>
        <v>11</v>
      </c>
      <c r="BZ328" s="13">
        <v>1390</v>
      </c>
      <c r="CA328" s="16">
        <f t="shared" si="600"/>
        <v>9</v>
      </c>
    </row>
    <row r="329" spans="1:79">
      <c r="A329" s="1">
        <v>44226</v>
      </c>
      <c r="B329">
        <v>44226</v>
      </c>
      <c r="C329" s="4">
        <v>319453</v>
      </c>
      <c r="D329">
        <f t="shared" si="549"/>
        <v>1200</v>
      </c>
      <c r="E329" s="4">
        <v>5244</v>
      </c>
      <c r="F329">
        <f t="shared" si="601"/>
        <v>23</v>
      </c>
      <c r="G329" s="4">
        <v>274806</v>
      </c>
      <c r="H329">
        <f t="shared" si="550"/>
        <v>2626</v>
      </c>
      <c r="I329">
        <f t="shared" si="547"/>
        <v>39403</v>
      </c>
      <c r="J329">
        <f t="shared" si="546"/>
        <v>-1449</v>
      </c>
      <c r="K329">
        <f t="shared" si="551"/>
        <v>1.6415560348470668E-2</v>
      </c>
      <c r="L329">
        <f t="shared" si="552"/>
        <v>0.86023922141911324</v>
      </c>
      <c r="M329">
        <f t="shared" si="553"/>
        <v>0.12334521823241604</v>
      </c>
      <c r="N329">
        <f t="shared" si="554"/>
        <v>3.7564211323731504E-3</v>
      </c>
      <c r="O329">
        <f t="shared" si="602"/>
        <v>4.3859649122807015E-3</v>
      </c>
      <c r="P329">
        <f t="shared" si="555"/>
        <v>9.5558321142915365E-3</v>
      </c>
      <c r="Q329">
        <f t="shared" si="556"/>
        <v>-3.6773849706875111E-2</v>
      </c>
      <c r="R329">
        <f t="shared" si="557"/>
        <v>80385.757423251125</v>
      </c>
      <c r="S329">
        <f t="shared" si="558"/>
        <v>1319.5772521389028</v>
      </c>
      <c r="T329">
        <f t="shared" si="559"/>
        <v>69150.981378963261</v>
      </c>
      <c r="U329">
        <f t="shared" si="560"/>
        <v>9915.1987921489672</v>
      </c>
      <c r="V329" s="4">
        <v>1674023</v>
      </c>
      <c r="W329">
        <f t="shared" si="561"/>
        <v>9916</v>
      </c>
      <c r="X329">
        <f t="shared" si="562"/>
        <v>-2069</v>
      </c>
      <c r="Y329" s="20">
        <f t="shared" si="563"/>
        <v>421243.83492702566</v>
      </c>
      <c r="Z329" s="4">
        <v>1351020</v>
      </c>
      <c r="AA329">
        <f t="shared" si="564"/>
        <v>8716</v>
      </c>
      <c r="AB329" s="17">
        <f t="shared" si="565"/>
        <v>0.80704984340119579</v>
      </c>
      <c r="AC329" s="16">
        <f t="shared" si="566"/>
        <v>-1824</v>
      </c>
      <c r="AD329">
        <f t="shared" si="567"/>
        <v>323003</v>
      </c>
      <c r="AE329">
        <f t="shared" si="568"/>
        <v>1200</v>
      </c>
      <c r="AF329" s="17">
        <f t="shared" si="569"/>
        <v>0.19295015659880418</v>
      </c>
      <c r="AG329" s="16">
        <f t="shared" si="570"/>
        <v>-245</v>
      </c>
      <c r="AH329" s="20">
        <f t="shared" si="571"/>
        <v>0.12101653892698669</v>
      </c>
      <c r="AI329" s="20">
        <f t="shared" si="572"/>
        <v>81279.063915450417</v>
      </c>
      <c r="AJ329" s="4">
        <v>36441</v>
      </c>
      <c r="AK329">
        <f t="shared" si="573"/>
        <v>-1292</v>
      </c>
      <c r="AL329">
        <f t="shared" si="574"/>
        <v>-3.4240585164179937E-2</v>
      </c>
      <c r="AM329" s="20">
        <f t="shared" si="575"/>
        <v>9169.8540513336684</v>
      </c>
      <c r="AN329" s="20">
        <f t="shared" si="576"/>
        <v>0.11407311873734165</v>
      </c>
      <c r="AO329" s="4">
        <v>477</v>
      </c>
      <c r="AP329">
        <f t="shared" si="603"/>
        <v>-9</v>
      </c>
      <c r="AQ329">
        <f t="shared" si="604"/>
        <v>-1.851851851851849E-2</v>
      </c>
      <c r="AR329" s="20">
        <f t="shared" si="578"/>
        <v>120.03019627579265</v>
      </c>
      <c r="AS329" s="4">
        <v>2230</v>
      </c>
      <c r="AT329">
        <f t="shared" si="579"/>
        <v>-161</v>
      </c>
      <c r="AU329">
        <f t="shared" si="580"/>
        <v>-6.7335842743621921E-2</v>
      </c>
      <c r="AV329" s="20">
        <f t="shared" si="581"/>
        <v>561.1474584801208</v>
      </c>
      <c r="AW329" s="30">
        <f t="shared" si="582"/>
        <v>6.9806826043267711E-3</v>
      </c>
      <c r="AX329" s="4">
        <v>255</v>
      </c>
      <c r="AY329">
        <f t="shared" si="583"/>
        <v>13</v>
      </c>
      <c r="AZ329">
        <f t="shared" si="584"/>
        <v>5.3719008264462742E-2</v>
      </c>
      <c r="BA329" s="20">
        <f t="shared" si="585"/>
        <v>64.167086059386008</v>
      </c>
      <c r="BB329" s="30">
        <f t="shared" si="586"/>
        <v>7.9823949062929442E-4</v>
      </c>
      <c r="BC329" s="16">
        <f>+Pagina_Inicial[[#This Row],[Aislamiento Domiciliario]]+Pagina_Inicial[[#This Row],[Aislamiento en Hoteles]]+Pagina_Inicial[[#This Row],[Hospitalizados en Sala]]+Pagina_Inicial[[#This Row],[Hospitalizados en UCI]]</f>
        <v>39403</v>
      </c>
      <c r="BD329" s="16">
        <f t="shared" si="587"/>
        <v>-1449</v>
      </c>
      <c r="BE329" s="30">
        <f t="shared" si="588"/>
        <v>-3.5469499657299508E-2</v>
      </c>
      <c r="BF329" s="20">
        <f t="shared" si="589"/>
        <v>9915.1987921489672</v>
      </c>
      <c r="BG329" s="20">
        <f t="shared" si="590"/>
        <v>0.12334521823241604</v>
      </c>
      <c r="BH329" s="26">
        <v>55979</v>
      </c>
      <c r="BI329">
        <f t="shared" si="591"/>
        <v>241</v>
      </c>
      <c r="BJ329" s="4">
        <v>125505</v>
      </c>
      <c r="BK329">
        <f t="shared" si="592"/>
        <v>462</v>
      </c>
      <c r="BL329" s="4">
        <v>93241</v>
      </c>
      <c r="BM329">
        <f t="shared" si="593"/>
        <v>323</v>
      </c>
      <c r="BN329" s="4">
        <v>37099</v>
      </c>
      <c r="BO329">
        <f t="shared" si="594"/>
        <v>143</v>
      </c>
      <c r="BP329" s="4">
        <v>7629</v>
      </c>
      <c r="BQ329">
        <f t="shared" si="595"/>
        <v>31</v>
      </c>
      <c r="BR329" s="8">
        <v>29</v>
      </c>
      <c r="BS329" s="15">
        <f t="shared" si="596"/>
        <v>0</v>
      </c>
      <c r="BT329" s="8">
        <v>244</v>
      </c>
      <c r="BU329" s="15">
        <f t="shared" si="597"/>
        <v>2</v>
      </c>
      <c r="BV329" s="8">
        <v>1025</v>
      </c>
      <c r="BW329" s="15">
        <f t="shared" si="598"/>
        <v>6</v>
      </c>
      <c r="BX329" s="8">
        <v>2549</v>
      </c>
      <c r="BY329" s="15">
        <f t="shared" si="599"/>
        <v>8</v>
      </c>
      <c r="BZ329" s="13">
        <v>1397</v>
      </c>
      <c r="CA329" s="16">
        <f t="shared" si="600"/>
        <v>7</v>
      </c>
    </row>
    <row r="330" spans="1:79">
      <c r="A330" s="1">
        <v>44227</v>
      </c>
      <c r="B330">
        <v>44227</v>
      </c>
      <c r="C330" s="4">
        <v>320379</v>
      </c>
      <c r="D330">
        <f t="shared" si="549"/>
        <v>926</v>
      </c>
      <c r="E330" s="4">
        <v>5270</v>
      </c>
      <c r="F330">
        <f t="shared" si="601"/>
        <v>26</v>
      </c>
      <c r="G330" s="4">
        <v>276417</v>
      </c>
      <c r="H330">
        <f t="shared" si="550"/>
        <v>1611</v>
      </c>
      <c r="I330">
        <f t="shared" si="547"/>
        <v>38692</v>
      </c>
      <c r="J330">
        <f t="shared" si="546"/>
        <v>-711</v>
      </c>
      <c r="K330">
        <f t="shared" si="551"/>
        <v>1.6449267898332912E-2</v>
      </c>
      <c r="L330">
        <f t="shared" si="552"/>
        <v>0.86278126843519709</v>
      </c>
      <c r="M330">
        <f t="shared" si="553"/>
        <v>0.12076946366647003</v>
      </c>
      <c r="N330">
        <f t="shared" si="554"/>
        <v>2.8903267692326901E-3</v>
      </c>
      <c r="O330">
        <f t="shared" si="602"/>
        <v>4.9335863377609106E-3</v>
      </c>
      <c r="P330">
        <f t="shared" si="555"/>
        <v>5.8281509458535472E-3</v>
      </c>
      <c r="Q330">
        <f t="shared" si="556"/>
        <v>-1.8375891657190117E-2</v>
      </c>
      <c r="R330">
        <f t="shared" si="557"/>
        <v>80618.772018117757</v>
      </c>
      <c r="S330">
        <f t="shared" si="558"/>
        <v>1326.1197785606441</v>
      </c>
      <c r="T330">
        <f t="shared" si="559"/>
        <v>69556.366381479616</v>
      </c>
      <c r="U330">
        <f t="shared" si="560"/>
        <v>9736.2858580775028</v>
      </c>
      <c r="V330" s="4">
        <v>1680715</v>
      </c>
      <c r="W330">
        <f t="shared" si="561"/>
        <v>6692</v>
      </c>
      <c r="X330">
        <f t="shared" si="562"/>
        <v>-3224</v>
      </c>
      <c r="Y330" s="20">
        <f t="shared" si="563"/>
        <v>422927.78057372919</v>
      </c>
      <c r="Z330" s="4">
        <v>1356786</v>
      </c>
      <c r="AA330">
        <f t="shared" si="564"/>
        <v>5766</v>
      </c>
      <c r="AB330" s="17">
        <f t="shared" si="565"/>
        <v>0.80726714523283249</v>
      </c>
      <c r="AC330" s="16">
        <f t="shared" si="566"/>
        <v>-2950</v>
      </c>
      <c r="AD330">
        <f t="shared" si="567"/>
        <v>323929</v>
      </c>
      <c r="AE330">
        <f t="shared" si="568"/>
        <v>926</v>
      </c>
      <c r="AF330" s="17">
        <f t="shared" si="569"/>
        <v>0.19273285476716753</v>
      </c>
      <c r="AG330" s="16">
        <f t="shared" si="570"/>
        <v>-274</v>
      </c>
      <c r="AH330" s="20">
        <f t="shared" si="571"/>
        <v>0.1383741781231321</v>
      </c>
      <c r="AI330" s="20">
        <f t="shared" si="572"/>
        <v>81512.078510317064</v>
      </c>
      <c r="AJ330" s="4">
        <v>35781</v>
      </c>
      <c r="AK330">
        <f t="shared" si="573"/>
        <v>-660</v>
      </c>
      <c r="AL330">
        <f t="shared" si="574"/>
        <v>-1.8111467852144569E-2</v>
      </c>
      <c r="AM330" s="20">
        <f t="shared" si="575"/>
        <v>9003.7745344740815</v>
      </c>
      <c r="AN330" s="20">
        <f t="shared" si="576"/>
        <v>0.11168335003230549</v>
      </c>
      <c r="AO330" s="4">
        <v>478</v>
      </c>
      <c r="AP330">
        <f t="shared" si="603"/>
        <v>1</v>
      </c>
      <c r="AQ330">
        <f t="shared" si="604"/>
        <v>2.0964360587001352E-3</v>
      </c>
      <c r="AR330" s="20">
        <f t="shared" si="578"/>
        <v>120.28183190739809</v>
      </c>
      <c r="AS330" s="4">
        <v>2186</v>
      </c>
      <c r="AT330">
        <f t="shared" si="579"/>
        <v>-44</v>
      </c>
      <c r="AU330">
        <f t="shared" si="580"/>
        <v>-1.9730941704035887E-2</v>
      </c>
      <c r="AV330" s="20">
        <f t="shared" si="581"/>
        <v>550.07549068948163</v>
      </c>
      <c r="AW330" s="30">
        <f t="shared" si="582"/>
        <v>6.8231688094413179E-3</v>
      </c>
      <c r="AX330" s="4">
        <v>247</v>
      </c>
      <c r="AY330">
        <f t="shared" si="583"/>
        <v>-8</v>
      </c>
      <c r="AZ330">
        <f t="shared" si="584"/>
        <v>-3.1372549019607843E-2</v>
      </c>
      <c r="BA330" s="20">
        <f t="shared" si="585"/>
        <v>62.154001006542522</v>
      </c>
      <c r="BB330" s="30">
        <f t="shared" si="586"/>
        <v>7.7096189200915168E-4</v>
      </c>
      <c r="BC330" s="16">
        <f>+Pagina_Inicial[[#This Row],[Aislamiento Domiciliario]]+Pagina_Inicial[[#This Row],[Aislamiento en Hoteles]]+Pagina_Inicial[[#This Row],[Hospitalizados en Sala]]+Pagina_Inicial[[#This Row],[Hospitalizados en UCI]]</f>
        <v>38692</v>
      </c>
      <c r="BD330" s="16">
        <f t="shared" si="587"/>
        <v>-711</v>
      </c>
      <c r="BE330" s="30">
        <f t="shared" si="588"/>
        <v>-1.8044311346851805E-2</v>
      </c>
      <c r="BF330" s="20">
        <f t="shared" si="589"/>
        <v>9736.2858580775028</v>
      </c>
      <c r="BG330" s="20">
        <f t="shared" si="590"/>
        <v>0.12076946366647003</v>
      </c>
      <c r="BH330" s="26">
        <v>56211</v>
      </c>
      <c r="BI330">
        <f t="shared" si="591"/>
        <v>232</v>
      </c>
      <c r="BJ330" s="4">
        <v>125820</v>
      </c>
      <c r="BK330">
        <f t="shared" si="592"/>
        <v>315</v>
      </c>
      <c r="BL330" s="4">
        <v>93480</v>
      </c>
      <c r="BM330">
        <f t="shared" si="593"/>
        <v>239</v>
      </c>
      <c r="BN330" s="4">
        <v>37213</v>
      </c>
      <c r="BO330">
        <f t="shared" si="594"/>
        <v>114</v>
      </c>
      <c r="BP330" s="4">
        <v>7655</v>
      </c>
      <c r="BQ330">
        <f t="shared" si="595"/>
        <v>26</v>
      </c>
      <c r="BR330" s="8">
        <v>29</v>
      </c>
      <c r="BS330" s="15">
        <f t="shared" si="596"/>
        <v>0</v>
      </c>
      <c r="BT330" s="8">
        <v>245</v>
      </c>
      <c r="BU330" s="15">
        <f t="shared" si="597"/>
        <v>1</v>
      </c>
      <c r="BV330" s="8">
        <v>1033</v>
      </c>
      <c r="BW330" s="15">
        <f t="shared" si="598"/>
        <v>8</v>
      </c>
      <c r="BX330" s="8">
        <v>2561</v>
      </c>
      <c r="BY330" s="15">
        <f t="shared" si="599"/>
        <v>12</v>
      </c>
      <c r="BZ330" s="13">
        <v>1402</v>
      </c>
      <c r="CA330" s="16">
        <f t="shared" si="600"/>
        <v>5</v>
      </c>
    </row>
    <row r="331" spans="1:79">
      <c r="A331" s="1">
        <v>44228</v>
      </c>
      <c r="B331">
        <v>44228</v>
      </c>
      <c r="C331" s="4">
        <v>321103</v>
      </c>
      <c r="D331">
        <f t="shared" si="549"/>
        <v>724</v>
      </c>
      <c r="E331" s="4">
        <v>5296</v>
      </c>
      <c r="F331">
        <f t="shared" si="601"/>
        <v>26</v>
      </c>
      <c r="G331" s="4">
        <v>278442</v>
      </c>
      <c r="H331">
        <f t="shared" si="550"/>
        <v>2025</v>
      </c>
      <c r="I331">
        <f t="shared" si="547"/>
        <v>37365</v>
      </c>
      <c r="J331">
        <f t="shared" ref="J331:J344" si="605">+IFERROR(I331-I330,"")</f>
        <v>-1327</v>
      </c>
      <c r="K331">
        <f t="shared" si="551"/>
        <v>1.6493150172997448E-2</v>
      </c>
      <c r="L331">
        <f t="shared" si="552"/>
        <v>0.86714231881981796</v>
      </c>
      <c r="M331">
        <f t="shared" si="553"/>
        <v>0.11636453100718461</v>
      </c>
      <c r="N331">
        <f t="shared" si="554"/>
        <v>2.2547282336197422E-3</v>
      </c>
      <c r="O331">
        <f t="shared" si="602"/>
        <v>4.9093655589123866E-3</v>
      </c>
      <c r="P331">
        <f t="shared" si="555"/>
        <v>7.2726097356002328E-3</v>
      </c>
      <c r="Q331">
        <f t="shared" si="556"/>
        <v>-3.5514518934832061E-2</v>
      </c>
      <c r="R331">
        <f t="shared" si="557"/>
        <v>80800.956215400103</v>
      </c>
      <c r="S331">
        <f t="shared" si="558"/>
        <v>1332.6623049823854</v>
      </c>
      <c r="T331">
        <f t="shared" si="559"/>
        <v>70065.92853548062</v>
      </c>
      <c r="U331">
        <f t="shared" si="560"/>
        <v>9402.3653749370915</v>
      </c>
      <c r="V331" s="4">
        <v>1685772</v>
      </c>
      <c r="W331">
        <f t="shared" si="561"/>
        <v>5057</v>
      </c>
      <c r="X331">
        <f t="shared" si="562"/>
        <v>-1635</v>
      </c>
      <c r="Y331" s="20">
        <f t="shared" si="563"/>
        <v>424200.30196275789</v>
      </c>
      <c r="Z331" s="4">
        <v>1361119</v>
      </c>
      <c r="AA331">
        <f t="shared" si="564"/>
        <v>4333</v>
      </c>
      <c r="AB331" s="17">
        <f t="shared" si="565"/>
        <v>0.8074158308478252</v>
      </c>
      <c r="AC331" s="16">
        <f t="shared" si="566"/>
        <v>-1433</v>
      </c>
      <c r="AD331">
        <f t="shared" si="567"/>
        <v>324653</v>
      </c>
      <c r="AE331">
        <f t="shared" si="568"/>
        <v>724</v>
      </c>
      <c r="AF331" s="17">
        <f t="shared" si="569"/>
        <v>0.1925841691521748</v>
      </c>
      <c r="AG331" s="16">
        <f t="shared" si="570"/>
        <v>-202</v>
      </c>
      <c r="AH331" s="20">
        <f t="shared" si="571"/>
        <v>0.14316788609847736</v>
      </c>
      <c r="AI331" s="20">
        <f t="shared" si="572"/>
        <v>81694.262707599395</v>
      </c>
      <c r="AJ331" s="4">
        <v>34387</v>
      </c>
      <c r="AK331">
        <f t="shared" si="573"/>
        <v>-1394</v>
      </c>
      <c r="AL331">
        <f t="shared" si="574"/>
        <v>-3.8959224169251794E-2</v>
      </c>
      <c r="AM331" s="20">
        <f t="shared" si="575"/>
        <v>8652.9944640161048</v>
      </c>
      <c r="AN331" s="20">
        <f t="shared" si="576"/>
        <v>0.1070902483003896</v>
      </c>
      <c r="AO331" s="4">
        <v>477</v>
      </c>
      <c r="AP331">
        <f t="shared" si="603"/>
        <v>-1</v>
      </c>
      <c r="AQ331">
        <f t="shared" si="604"/>
        <v>-2.0920502092049986E-3</v>
      </c>
      <c r="AR331" s="20">
        <f t="shared" si="578"/>
        <v>120.03019627579265</v>
      </c>
      <c r="AS331" s="4">
        <v>2249</v>
      </c>
      <c r="AT331">
        <f t="shared" si="579"/>
        <v>63</v>
      </c>
      <c r="AU331">
        <f t="shared" si="580"/>
        <v>2.8819762122598291E-2</v>
      </c>
      <c r="AV331" s="20">
        <f t="shared" si="581"/>
        <v>565.92853548062408</v>
      </c>
      <c r="AW331" s="30">
        <f t="shared" si="582"/>
        <v>7.0039831455950274E-3</v>
      </c>
      <c r="AX331" s="4">
        <v>252</v>
      </c>
      <c r="AY331">
        <f t="shared" si="583"/>
        <v>5</v>
      </c>
      <c r="AZ331">
        <f t="shared" si="584"/>
        <v>2.0242914979757165E-2</v>
      </c>
      <c r="BA331" s="20">
        <f t="shared" si="585"/>
        <v>63.4121791645697</v>
      </c>
      <c r="BB331" s="30">
        <f t="shared" si="586"/>
        <v>7.8479491004444053E-4</v>
      </c>
      <c r="BC331" s="16">
        <f>+Pagina_Inicial[[#This Row],[Aislamiento Domiciliario]]+Pagina_Inicial[[#This Row],[Aislamiento en Hoteles]]+Pagina_Inicial[[#This Row],[Hospitalizados en Sala]]+Pagina_Inicial[[#This Row],[Hospitalizados en UCI]]</f>
        <v>37365</v>
      </c>
      <c r="BD331" s="16">
        <f t="shared" si="587"/>
        <v>-1327</v>
      </c>
      <c r="BE331" s="30">
        <f t="shared" si="588"/>
        <v>-3.4296495399565807E-2</v>
      </c>
      <c r="BF331" s="20">
        <f t="shared" si="589"/>
        <v>9402.3653749370915</v>
      </c>
      <c r="BG331" s="20">
        <f t="shared" si="590"/>
        <v>0.11636453100718461</v>
      </c>
      <c r="BH331" s="26">
        <v>56391</v>
      </c>
      <c r="BI331">
        <f t="shared" si="591"/>
        <v>180</v>
      </c>
      <c r="BJ331" s="4">
        <v>126049</v>
      </c>
      <c r="BK331">
        <f t="shared" si="592"/>
        <v>229</v>
      </c>
      <c r="BL331" s="4">
        <v>93681</v>
      </c>
      <c r="BM331">
        <f t="shared" si="593"/>
        <v>201</v>
      </c>
      <c r="BN331" s="4">
        <v>37309</v>
      </c>
      <c r="BO331">
        <f t="shared" si="594"/>
        <v>96</v>
      </c>
      <c r="BP331" s="4">
        <v>7673</v>
      </c>
      <c r="BQ331">
        <f t="shared" si="595"/>
        <v>18</v>
      </c>
      <c r="BR331" s="8">
        <v>29</v>
      </c>
      <c r="BS331" s="15">
        <f t="shared" si="596"/>
        <v>0</v>
      </c>
      <c r="BT331" s="8">
        <v>247</v>
      </c>
      <c r="BU331" s="15">
        <f t="shared" si="597"/>
        <v>2</v>
      </c>
      <c r="BV331" s="8">
        <v>1041</v>
      </c>
      <c r="BW331" s="15">
        <f t="shared" si="598"/>
        <v>8</v>
      </c>
      <c r="BX331" s="8">
        <v>2572</v>
      </c>
      <c r="BY331" s="15">
        <f t="shared" si="599"/>
        <v>11</v>
      </c>
      <c r="BZ331" s="13">
        <v>1407</v>
      </c>
      <c r="CA331" s="16">
        <f t="shared" si="600"/>
        <v>5</v>
      </c>
    </row>
    <row r="332" spans="1:79">
      <c r="A332" s="1">
        <v>44229</v>
      </c>
      <c r="B332">
        <v>44229</v>
      </c>
      <c r="C332" s="4">
        <v>322201</v>
      </c>
      <c r="D332">
        <f t="shared" si="549"/>
        <v>1098</v>
      </c>
      <c r="E332" s="4">
        <v>5339</v>
      </c>
      <c r="F332">
        <f t="shared" si="601"/>
        <v>43</v>
      </c>
      <c r="G332" s="4">
        <v>280827</v>
      </c>
      <c r="H332">
        <f t="shared" si="550"/>
        <v>2385</v>
      </c>
      <c r="I332">
        <f t="shared" ref="I332:I343" si="606">+IFERROR(C332-E332-G332,"")</f>
        <v>36035</v>
      </c>
      <c r="J332">
        <f t="shared" si="605"/>
        <v>-1330</v>
      </c>
      <c r="K332">
        <f t="shared" si="551"/>
        <v>1.6570401705767519E-2</v>
      </c>
      <c r="L332">
        <f t="shared" si="552"/>
        <v>0.87158947365154049</v>
      </c>
      <c r="M332">
        <f t="shared" si="553"/>
        <v>0.11184012464269198</v>
      </c>
      <c r="N332">
        <f t="shared" si="554"/>
        <v>3.4078106523567587E-3</v>
      </c>
      <c r="O332">
        <f t="shared" si="602"/>
        <v>8.0539426858962353E-3</v>
      </c>
      <c r="P332">
        <f t="shared" si="555"/>
        <v>8.4927731307887066E-3</v>
      </c>
      <c r="Q332">
        <f t="shared" si="556"/>
        <v>-3.6908561121132236E-2</v>
      </c>
      <c r="R332">
        <f t="shared" si="557"/>
        <v>81077.25213890287</v>
      </c>
      <c r="S332">
        <f t="shared" si="558"/>
        <v>1343.4826371414192</v>
      </c>
      <c r="T332">
        <f t="shared" si="559"/>
        <v>70666.07951685958</v>
      </c>
      <c r="U332">
        <f t="shared" si="560"/>
        <v>9067.689984901861</v>
      </c>
      <c r="V332" s="4">
        <v>1694777</v>
      </c>
      <c r="W332">
        <f t="shared" si="561"/>
        <v>9005</v>
      </c>
      <c r="X332">
        <f t="shared" si="562"/>
        <v>3948</v>
      </c>
      <c r="Y332" s="20">
        <f t="shared" si="563"/>
        <v>426466.28082536487</v>
      </c>
      <c r="Z332" s="4">
        <v>1369026</v>
      </c>
      <c r="AA332">
        <f t="shared" si="564"/>
        <v>7907</v>
      </c>
      <c r="AB332" s="17">
        <f t="shared" si="565"/>
        <v>0.80779123153075594</v>
      </c>
      <c r="AC332" s="16">
        <f t="shared" si="566"/>
        <v>3574</v>
      </c>
      <c r="AD332">
        <f t="shared" si="567"/>
        <v>325751</v>
      </c>
      <c r="AE332">
        <f t="shared" si="568"/>
        <v>1098</v>
      </c>
      <c r="AF332" s="17">
        <f t="shared" si="569"/>
        <v>0.19220876846924403</v>
      </c>
      <c r="AG332" s="16">
        <f t="shared" si="570"/>
        <v>374</v>
      </c>
      <c r="AH332" s="20">
        <f t="shared" si="571"/>
        <v>0.12193225985563576</v>
      </c>
      <c r="AI332" s="20">
        <f t="shared" si="572"/>
        <v>81970.558631102162</v>
      </c>
      <c r="AJ332" s="4">
        <v>33160</v>
      </c>
      <c r="AK332">
        <f t="shared" si="573"/>
        <v>-1227</v>
      </c>
      <c r="AL332">
        <f t="shared" si="574"/>
        <v>-3.568208916160176E-2</v>
      </c>
      <c r="AM332" s="20">
        <f t="shared" si="575"/>
        <v>8344.2375440362357</v>
      </c>
      <c r="AN332" s="20">
        <f t="shared" si="576"/>
        <v>0.10291712316224966</v>
      </c>
      <c r="AO332" s="4">
        <v>452</v>
      </c>
      <c r="AP332">
        <f t="shared" si="603"/>
        <v>-25</v>
      </c>
      <c r="AQ332">
        <f t="shared" si="604"/>
        <v>-5.2410901467505266E-2</v>
      </c>
      <c r="AR332" s="20">
        <f t="shared" si="578"/>
        <v>113.73930548565676</v>
      </c>
      <c r="AS332" s="4">
        <v>2181</v>
      </c>
      <c r="AT332">
        <f t="shared" si="579"/>
        <v>-68</v>
      </c>
      <c r="AU332">
        <f t="shared" si="580"/>
        <v>-3.0235660293463806E-2</v>
      </c>
      <c r="AV332" s="20">
        <f t="shared" si="581"/>
        <v>548.81731253145438</v>
      </c>
      <c r="AW332" s="30">
        <f t="shared" si="582"/>
        <v>6.7690665143807748E-3</v>
      </c>
      <c r="AX332" s="4">
        <v>242</v>
      </c>
      <c r="AY332">
        <f t="shared" si="583"/>
        <v>-10</v>
      </c>
      <c r="AZ332">
        <f t="shared" si="584"/>
        <v>-3.9682539682539653E-2</v>
      </c>
      <c r="BA332" s="20">
        <f t="shared" si="585"/>
        <v>60.895822848515344</v>
      </c>
      <c r="BB332" s="30">
        <f t="shared" si="586"/>
        <v>7.5108395070158066E-4</v>
      </c>
      <c r="BC332" s="16">
        <f>+Pagina_Inicial[[#This Row],[Aislamiento Domiciliario]]+Pagina_Inicial[[#This Row],[Aislamiento en Hoteles]]+Pagina_Inicial[[#This Row],[Hospitalizados en Sala]]+Pagina_Inicial[[#This Row],[Hospitalizados en UCI]]</f>
        <v>36035</v>
      </c>
      <c r="BD332" s="16">
        <f t="shared" si="587"/>
        <v>-1330</v>
      </c>
      <c r="BE332" s="30">
        <f t="shared" si="588"/>
        <v>-3.5594807975378062E-2</v>
      </c>
      <c r="BF332" s="20">
        <f t="shared" si="589"/>
        <v>9067.689984901861</v>
      </c>
      <c r="BG332" s="20">
        <f t="shared" si="590"/>
        <v>0.11184012464269198</v>
      </c>
      <c r="BH332" s="26">
        <v>56570</v>
      </c>
      <c r="BI332">
        <f t="shared" si="591"/>
        <v>179</v>
      </c>
      <c r="BJ332" s="4">
        <v>126504</v>
      </c>
      <c r="BK332">
        <f t="shared" si="592"/>
        <v>455</v>
      </c>
      <c r="BL332" s="4">
        <v>93984</v>
      </c>
      <c r="BM332">
        <f t="shared" si="593"/>
        <v>303</v>
      </c>
      <c r="BN332" s="4">
        <v>37444</v>
      </c>
      <c r="BO332">
        <f t="shared" si="594"/>
        <v>135</v>
      </c>
      <c r="BP332" s="4">
        <v>7699</v>
      </c>
      <c r="BQ332">
        <f t="shared" si="595"/>
        <v>26</v>
      </c>
      <c r="BR332" s="8">
        <v>30</v>
      </c>
      <c r="BS332" s="15">
        <f t="shared" si="596"/>
        <v>1</v>
      </c>
      <c r="BT332" s="8">
        <v>249</v>
      </c>
      <c r="BU332" s="15">
        <f t="shared" si="597"/>
        <v>2</v>
      </c>
      <c r="BV332" s="8">
        <v>1050</v>
      </c>
      <c r="BW332" s="15">
        <f t="shared" si="598"/>
        <v>9</v>
      </c>
      <c r="BX332" s="8">
        <v>2591</v>
      </c>
      <c r="BY332" s="15">
        <f t="shared" si="599"/>
        <v>19</v>
      </c>
      <c r="BZ332" s="13">
        <v>1419</v>
      </c>
      <c r="CA332" s="16">
        <f t="shared" si="600"/>
        <v>12</v>
      </c>
    </row>
    <row r="333" spans="1:79">
      <c r="A333" s="1">
        <v>44230</v>
      </c>
      <c r="B333">
        <v>44230</v>
      </c>
      <c r="C333" s="4">
        <v>323382</v>
      </c>
      <c r="D333">
        <f t="shared" ref="D333:D344" si="607">IFERROR(C333-C332,"")</f>
        <v>1181</v>
      </c>
      <c r="E333" s="4">
        <v>5366</v>
      </c>
      <c r="F333">
        <f t="shared" si="601"/>
        <v>27</v>
      </c>
      <c r="G333" s="4">
        <v>283298</v>
      </c>
      <c r="H333">
        <f t="shared" ref="H333:H344" si="608">G333-G332</f>
        <v>2471</v>
      </c>
      <c r="I333">
        <f t="shared" si="606"/>
        <v>34718</v>
      </c>
      <c r="J333">
        <f t="shared" si="605"/>
        <v>-1317</v>
      </c>
      <c r="K333">
        <f t="shared" ref="K333:K345" si="609">+IFERROR(E333/C333,"")</f>
        <v>1.6593378728562504E-2</v>
      </c>
      <c r="L333">
        <f t="shared" ref="L333:L345" si="610">+IFERROR(G333/C333,"")</f>
        <v>0.87604752274399933</v>
      </c>
      <c r="M333">
        <f t="shared" ref="M333:M345" si="611">+IFERROR(I333/C333,"")</f>
        <v>0.10735909852743813</v>
      </c>
      <c r="N333">
        <f t="shared" ref="N333:N345" si="612">+IFERROR(D333/C333,"")</f>
        <v>3.652027632954215E-3</v>
      </c>
      <c r="O333">
        <f t="shared" si="602"/>
        <v>5.0316809541557954E-3</v>
      </c>
      <c r="P333">
        <f t="shared" ref="P333:P345" si="613">+IFERROR(H333/G333,"")</f>
        <v>8.7222641882399449E-3</v>
      </c>
      <c r="Q333">
        <f t="shared" ref="Q333:Q345" si="614">+IFERROR(J333/I333,"")</f>
        <v>-3.7934212800276514E-2</v>
      </c>
      <c r="R333">
        <f t="shared" ref="R333:R345" si="615">+IFERROR(C333/3.974,"")</f>
        <v>81374.43381982889</v>
      </c>
      <c r="S333">
        <f t="shared" ref="S333:S345" si="616">+IFERROR(E333/3.974,"")</f>
        <v>1350.276799194766</v>
      </c>
      <c r="T333">
        <f t="shared" ref="T333:T345" si="617">+IFERROR(G333/3.974,"")</f>
        <v>71287.871162556621</v>
      </c>
      <c r="U333">
        <f t="shared" ref="U333:U345" si="618">+IFERROR(I333/3.974,"")</f>
        <v>8736.2858580775028</v>
      </c>
      <c r="V333" s="4">
        <v>1704656</v>
      </c>
      <c r="W333">
        <f t="shared" ref="W333:W345" si="619">V333-V332</f>
        <v>9879</v>
      </c>
      <c r="X333">
        <f t="shared" ref="X333:X345" si="620">IFERROR(W333-W332,0)</f>
        <v>874</v>
      </c>
      <c r="Y333" s="20">
        <f t="shared" ref="Y333:Y345" si="621">IFERROR(V333/3.974,0)</f>
        <v>428952.18922999495</v>
      </c>
      <c r="Z333" s="4">
        <v>1377724</v>
      </c>
      <c r="AA333">
        <f t="shared" ref="AA333:AA345" si="622">Z333-Z332</f>
        <v>8698</v>
      </c>
      <c r="AB333" s="17">
        <f t="shared" ref="AB333:AB345" si="623">IFERROR(Z333/V333,0)</f>
        <v>0.80821233140293414</v>
      </c>
      <c r="AC333" s="16">
        <f t="shared" ref="AC333:AC345" si="624">IFERROR(AA333-AA332,0)</f>
        <v>791</v>
      </c>
      <c r="AD333">
        <f t="shared" ref="AD333:AD345" si="625">V333-Z333</f>
        <v>326932</v>
      </c>
      <c r="AE333">
        <f t="shared" ref="AE333:AE345" si="626">AD333-AD332</f>
        <v>1181</v>
      </c>
      <c r="AF333" s="17">
        <f t="shared" ref="AF333:AF345" si="627">IFERROR(AD333/V333,0)</f>
        <v>0.19178766859706592</v>
      </c>
      <c r="AG333" s="16">
        <f t="shared" ref="AG333:AG345" si="628">IFERROR(AE333-AE332,0)</f>
        <v>83</v>
      </c>
      <c r="AH333" s="20">
        <f t="shared" ref="AH333:AH345" si="629">IFERROR(AE333/W333,0)</f>
        <v>0.11954651280493978</v>
      </c>
      <c r="AI333" s="20">
        <f t="shared" ref="AI333:AI345" si="630">IFERROR(AD333/3.974,0)</f>
        <v>82267.740312028182</v>
      </c>
      <c r="AJ333" s="4">
        <v>31865</v>
      </c>
      <c r="AK333">
        <f t="shared" ref="AK333:AK345" si="631">AJ333-AJ332</f>
        <v>-1295</v>
      </c>
      <c r="AL333">
        <f t="shared" ref="AL333:AL345" si="632">IFERROR(AJ333/AJ332,0)-1</f>
        <v>-3.9053075995174935E-2</v>
      </c>
      <c r="AM333" s="20">
        <f t="shared" ref="AM333:AM345" si="633">IFERROR(AJ333/3.974,0)</f>
        <v>8018.3694011071966</v>
      </c>
      <c r="AN333" s="20">
        <f t="shared" ref="AN333:AN345" si="634">IFERROR(AJ333/C333," ")</f>
        <v>9.8536715092367541E-2</v>
      </c>
      <c r="AO333" s="4">
        <v>462</v>
      </c>
      <c r="AP333">
        <f t="shared" si="603"/>
        <v>10</v>
      </c>
      <c r="AQ333">
        <f t="shared" si="604"/>
        <v>2.2123893805309658E-2</v>
      </c>
      <c r="AR333" s="20">
        <f t="shared" ref="AR333:AR345" si="635">IFERROR(AO333/3.974,0)</f>
        <v>116.25566180171111</v>
      </c>
      <c r="AS333" s="4">
        <v>2150</v>
      </c>
      <c r="AT333">
        <f t="shared" ref="AT333:AT345" si="636">AS333-AS332</f>
        <v>-31</v>
      </c>
      <c r="AU333">
        <f t="shared" ref="AU333:AU345" si="637">IFERROR(AS333/AS332,0)-1</f>
        <v>-1.421366345712971E-2</v>
      </c>
      <c r="AV333" s="20">
        <f t="shared" ref="AV333:AV345" si="638">IFERROR(AS333/3.974,0)</f>
        <v>541.01660795168596</v>
      </c>
      <c r="AW333" s="30">
        <f t="shared" ref="AW333:AW345" si="639">IFERROR(AS333/C333," ")</f>
        <v>6.6484838364534822E-3</v>
      </c>
      <c r="AX333" s="4">
        <v>241</v>
      </c>
      <c r="AY333">
        <f t="shared" ref="AY333:AY345" si="640">AX333-AX332</f>
        <v>-1</v>
      </c>
      <c r="AZ333">
        <f t="shared" ref="AZ333:AZ345" si="641">IFERROR(AX333/AX332,0)-1</f>
        <v>-4.1322314049586639E-3</v>
      </c>
      <c r="BA333" s="20">
        <f t="shared" ref="BA333:BA345" si="642">IFERROR(AX333/3.974,0)</f>
        <v>60.644187216909913</v>
      </c>
      <c r="BB333" s="30">
        <f t="shared" ref="BB333:BB345" si="643">IFERROR(AX333/C333," ")</f>
        <v>7.4524865329548336E-4</v>
      </c>
      <c r="BC333" s="16">
        <f>+Pagina_Inicial[[#This Row],[Aislamiento Domiciliario]]+Pagina_Inicial[[#This Row],[Aislamiento en Hoteles]]+Pagina_Inicial[[#This Row],[Hospitalizados en Sala]]+Pagina_Inicial[[#This Row],[Hospitalizados en UCI]]</f>
        <v>34718</v>
      </c>
      <c r="BD333" s="16">
        <f t="shared" ref="BD333:BD345" si="644">IFERROR(BC333-BC332,0)</f>
        <v>-1317</v>
      </c>
      <c r="BE333" s="30">
        <f t="shared" ref="BE333:BE345" si="645">IFERROR(BC333/BC332,0)-1</f>
        <v>-3.6547800749271553E-2</v>
      </c>
      <c r="BF333" s="20">
        <f t="shared" ref="BF333:BF345" si="646">IFERROR(BC333/3.974,0)</f>
        <v>8736.2858580775028</v>
      </c>
      <c r="BG333" s="20">
        <f t="shared" ref="BG333:BG345" si="647">IFERROR(BC333/C333," ")</f>
        <v>0.10735909852743813</v>
      </c>
      <c r="BH333" s="26">
        <v>56806</v>
      </c>
      <c r="BI333">
        <f t="shared" ref="BI333:BI344" si="648">IFERROR((BH333-BH332), 0)</f>
        <v>236</v>
      </c>
      <c r="BJ333" s="4">
        <v>126934</v>
      </c>
      <c r="BK333">
        <f t="shared" ref="BK333:BK344" si="649">IFERROR((BJ333-BJ332),0)</f>
        <v>430</v>
      </c>
      <c r="BL333" s="4">
        <v>94288</v>
      </c>
      <c r="BM333">
        <f t="shared" ref="BM333:BM345" si="650">IFERROR((BL333-BL332),0)</f>
        <v>304</v>
      </c>
      <c r="BN333" s="4">
        <v>37608</v>
      </c>
      <c r="BO333">
        <f t="shared" ref="BO333:BO345" si="651">IFERROR((BN333-BN332),0)</f>
        <v>164</v>
      </c>
      <c r="BP333" s="4">
        <v>7746</v>
      </c>
      <c r="BQ333">
        <f t="shared" ref="BQ333:BQ345" si="652">IFERROR((BP333-BP332),0)</f>
        <v>47</v>
      </c>
      <c r="BR333" s="8">
        <v>30</v>
      </c>
      <c r="BS333" s="15">
        <f t="shared" ref="BS333:BS345" si="653">IFERROR((BR333-BR332),0)</f>
        <v>0</v>
      </c>
      <c r="BT333" s="8">
        <v>251</v>
      </c>
      <c r="BU333" s="15">
        <f t="shared" ref="BU333:BU345" si="654">IFERROR((BT333-BT332),0)</f>
        <v>2</v>
      </c>
      <c r="BV333" s="8">
        <v>1054</v>
      </c>
      <c r="BW333" s="15">
        <f t="shared" ref="BW333:BW345" si="655">IFERROR((BV333-BV332),0)</f>
        <v>4</v>
      </c>
      <c r="BX333" s="8">
        <v>2602</v>
      </c>
      <c r="BY333" s="15">
        <f t="shared" ref="BY333:BY345" si="656">IFERROR((BX333-BX332),0)</f>
        <v>11</v>
      </c>
      <c r="BZ333" s="13">
        <v>1429</v>
      </c>
      <c r="CA333" s="16">
        <f t="shared" ref="CA333:CA345" si="657">IFERROR((BZ333-BZ332),0)</f>
        <v>10</v>
      </c>
    </row>
    <row r="334" spans="1:79">
      <c r="A334" s="1">
        <v>44231</v>
      </c>
      <c r="B334">
        <v>44231</v>
      </c>
      <c r="C334" s="4">
        <v>324489</v>
      </c>
      <c r="D334">
        <f t="shared" si="607"/>
        <v>1107</v>
      </c>
      <c r="E334" s="4">
        <v>5391</v>
      </c>
      <c r="F334">
        <f t="shared" si="601"/>
        <v>25</v>
      </c>
      <c r="G334" s="4">
        <v>285490</v>
      </c>
      <c r="H334">
        <f t="shared" si="608"/>
        <v>2192</v>
      </c>
      <c r="I334">
        <f t="shared" si="606"/>
        <v>33608</v>
      </c>
      <c r="J334">
        <f t="shared" si="605"/>
        <v>-1110</v>
      </c>
      <c r="K334">
        <f t="shared" si="609"/>
        <v>1.6613814335771013E-2</v>
      </c>
      <c r="L334">
        <f t="shared" si="610"/>
        <v>0.87981410772013846</v>
      </c>
      <c r="M334">
        <f t="shared" si="611"/>
        <v>0.10357207794409055</v>
      </c>
      <c r="N334">
        <f t="shared" si="612"/>
        <v>3.4115178018361177E-3</v>
      </c>
      <c r="O334">
        <f t="shared" si="602"/>
        <v>4.6373585605639029E-3</v>
      </c>
      <c r="P334">
        <f t="shared" si="613"/>
        <v>7.6780272513923432E-3</v>
      </c>
      <c r="Q334">
        <f t="shared" si="614"/>
        <v>-3.3027850511782912E-2</v>
      </c>
      <c r="R334">
        <f t="shared" si="615"/>
        <v>81652.994464016097</v>
      </c>
      <c r="S334">
        <f t="shared" si="616"/>
        <v>1356.5676899849018</v>
      </c>
      <c r="T334">
        <f t="shared" si="617"/>
        <v>71839.456467035736</v>
      </c>
      <c r="U334">
        <f t="shared" si="618"/>
        <v>8456.9703069954703</v>
      </c>
      <c r="V334" s="4">
        <v>1714415</v>
      </c>
      <c r="W334">
        <f t="shared" si="619"/>
        <v>9759</v>
      </c>
      <c r="X334">
        <f t="shared" si="620"/>
        <v>-120</v>
      </c>
      <c r="Y334" s="20">
        <f t="shared" si="621"/>
        <v>431407.90135883237</v>
      </c>
      <c r="Z334" s="4">
        <v>1386376</v>
      </c>
      <c r="AA334">
        <f t="shared" si="622"/>
        <v>8652</v>
      </c>
      <c r="AB334" s="17">
        <f t="shared" si="623"/>
        <v>0.80865834701632922</v>
      </c>
      <c r="AC334" s="16">
        <f t="shared" si="624"/>
        <v>-46</v>
      </c>
      <c r="AD334">
        <f t="shared" si="625"/>
        <v>328039</v>
      </c>
      <c r="AE334">
        <f t="shared" si="626"/>
        <v>1107</v>
      </c>
      <c r="AF334" s="17">
        <f t="shared" si="627"/>
        <v>0.19134165298367081</v>
      </c>
      <c r="AG334" s="16">
        <f t="shared" si="628"/>
        <v>-74</v>
      </c>
      <c r="AH334" s="20">
        <f t="shared" si="629"/>
        <v>0.11343375345834614</v>
      </c>
      <c r="AI334" s="20">
        <f t="shared" si="630"/>
        <v>82546.300956215389</v>
      </c>
      <c r="AJ334" s="4">
        <v>30837</v>
      </c>
      <c r="AK334">
        <f t="shared" si="631"/>
        <v>-1028</v>
      </c>
      <c r="AL334">
        <f t="shared" si="632"/>
        <v>-3.2261101522046087E-2</v>
      </c>
      <c r="AM334" s="20">
        <f t="shared" si="633"/>
        <v>7759.6879718168093</v>
      </c>
      <c r="AN334" s="20">
        <f t="shared" si="634"/>
        <v>9.503249724952155E-2</v>
      </c>
      <c r="AO334" s="4">
        <v>463</v>
      </c>
      <c r="AP334">
        <f t="shared" si="603"/>
        <v>1</v>
      </c>
      <c r="AQ334">
        <f t="shared" si="604"/>
        <v>2.1645021645022577E-3</v>
      </c>
      <c r="AR334" s="20">
        <f t="shared" si="635"/>
        <v>116.50729743331655</v>
      </c>
      <c r="AS334" s="4">
        <v>2078</v>
      </c>
      <c r="AT334">
        <f t="shared" si="636"/>
        <v>-72</v>
      </c>
      <c r="AU334">
        <f t="shared" si="637"/>
        <v>-3.3488372093023244E-2</v>
      </c>
      <c r="AV334" s="20">
        <f t="shared" si="638"/>
        <v>522.89884247609461</v>
      </c>
      <c r="AW334" s="30">
        <f t="shared" si="639"/>
        <v>6.4039150787854136E-3</v>
      </c>
      <c r="AX334" s="4">
        <v>230</v>
      </c>
      <c r="AY334">
        <f t="shared" si="640"/>
        <v>-11</v>
      </c>
      <c r="AZ334">
        <f t="shared" si="641"/>
        <v>-4.5643153526970903E-2</v>
      </c>
      <c r="BA334" s="20">
        <f t="shared" si="642"/>
        <v>57.876195269250125</v>
      </c>
      <c r="BB334" s="30">
        <f t="shared" si="643"/>
        <v>7.0880677002918438E-4</v>
      </c>
      <c r="BC334" s="16">
        <f>+Pagina_Inicial[[#This Row],[Aislamiento Domiciliario]]+Pagina_Inicial[[#This Row],[Aislamiento en Hoteles]]+Pagina_Inicial[[#This Row],[Hospitalizados en Sala]]+Pagina_Inicial[[#This Row],[Hospitalizados en UCI]]</f>
        <v>33608</v>
      </c>
      <c r="BD334" s="16">
        <f t="shared" si="644"/>
        <v>-1110</v>
      </c>
      <c r="BE334" s="30">
        <f t="shared" si="645"/>
        <v>-3.1971887781554242E-2</v>
      </c>
      <c r="BF334" s="20">
        <f t="shared" si="646"/>
        <v>8456.9703069954703</v>
      </c>
      <c r="BG334" s="20">
        <f t="shared" si="647"/>
        <v>0.10357207794409055</v>
      </c>
      <c r="BH334" s="26">
        <v>57043</v>
      </c>
      <c r="BI334">
        <f t="shared" si="648"/>
        <v>237</v>
      </c>
      <c r="BJ334" s="4">
        <v>127331</v>
      </c>
      <c r="BK334">
        <f t="shared" si="649"/>
        <v>397</v>
      </c>
      <c r="BL334" s="4">
        <v>94604</v>
      </c>
      <c r="BM334">
        <f t="shared" si="650"/>
        <v>316</v>
      </c>
      <c r="BN334" s="4">
        <v>37740</v>
      </c>
      <c r="BO334">
        <f t="shared" si="651"/>
        <v>132</v>
      </c>
      <c r="BP334" s="4">
        <v>7771</v>
      </c>
      <c r="BQ334">
        <f t="shared" si="652"/>
        <v>25</v>
      </c>
      <c r="BR334" s="8">
        <v>30</v>
      </c>
      <c r="BS334" s="15">
        <f t="shared" si="653"/>
        <v>0</v>
      </c>
      <c r="BT334" s="8">
        <v>251</v>
      </c>
      <c r="BU334" s="15">
        <f t="shared" si="654"/>
        <v>0</v>
      </c>
      <c r="BV334" s="8">
        <v>1060</v>
      </c>
      <c r="BW334" s="15">
        <f t="shared" si="655"/>
        <v>6</v>
      </c>
      <c r="BX334" s="8">
        <v>2615</v>
      </c>
      <c r="BY334" s="15">
        <f t="shared" si="656"/>
        <v>13</v>
      </c>
      <c r="BZ334" s="13">
        <v>1435</v>
      </c>
      <c r="CA334" s="16">
        <f t="shared" si="657"/>
        <v>6</v>
      </c>
    </row>
    <row r="335" spans="1:79">
      <c r="A335" s="1">
        <v>44232</v>
      </c>
      <c r="B335">
        <v>44232</v>
      </c>
      <c r="C335" s="4">
        <v>325487</v>
      </c>
      <c r="D335">
        <f t="shared" si="607"/>
        <v>998</v>
      </c>
      <c r="E335" s="4">
        <v>5426</v>
      </c>
      <c r="F335">
        <f t="shared" si="601"/>
        <v>35</v>
      </c>
      <c r="G335" s="4">
        <v>287746</v>
      </c>
      <c r="H335">
        <f t="shared" si="608"/>
        <v>2256</v>
      </c>
      <c r="I335">
        <f t="shared" si="606"/>
        <v>32315</v>
      </c>
      <c r="J335">
        <f t="shared" si="605"/>
        <v>-1293</v>
      </c>
      <c r="K335">
        <f t="shared" si="609"/>
        <v>1.6670404655178241E-2</v>
      </c>
      <c r="L335">
        <f t="shared" si="610"/>
        <v>0.88404759637097641</v>
      </c>
      <c r="M335">
        <f t="shared" si="611"/>
        <v>9.9281998973845348E-2</v>
      </c>
      <c r="N335">
        <f t="shared" si="612"/>
        <v>3.0661746859321571E-3</v>
      </c>
      <c r="O335">
        <f t="shared" si="602"/>
        <v>6.4504238849981566E-3</v>
      </c>
      <c r="P335">
        <f t="shared" si="613"/>
        <v>7.8402479964969109E-3</v>
      </c>
      <c r="Q335">
        <f t="shared" si="614"/>
        <v>-4.0012378152560729E-2</v>
      </c>
      <c r="R335">
        <f t="shared" si="615"/>
        <v>81904.126824358318</v>
      </c>
      <c r="S335">
        <f t="shared" si="616"/>
        <v>1365.3749370910921</v>
      </c>
      <c r="T335">
        <f t="shared" si="617"/>
        <v>72407.146451937588</v>
      </c>
      <c r="U335">
        <f t="shared" si="618"/>
        <v>8131.6054353296422</v>
      </c>
      <c r="V335" s="4">
        <v>1724204</v>
      </c>
      <c r="W335">
        <f t="shared" si="619"/>
        <v>9789</v>
      </c>
      <c r="X335">
        <f t="shared" si="620"/>
        <v>30</v>
      </c>
      <c r="Y335" s="20">
        <f t="shared" si="621"/>
        <v>433871.16255661799</v>
      </c>
      <c r="Z335" s="4">
        <v>1395167</v>
      </c>
      <c r="AA335">
        <f t="shared" si="622"/>
        <v>8791</v>
      </c>
      <c r="AB335" s="17">
        <f t="shared" si="623"/>
        <v>0.80916585276452202</v>
      </c>
      <c r="AC335" s="16">
        <f t="shared" si="624"/>
        <v>139</v>
      </c>
      <c r="AD335">
        <f t="shared" si="625"/>
        <v>329037</v>
      </c>
      <c r="AE335">
        <f t="shared" si="626"/>
        <v>998</v>
      </c>
      <c r="AF335" s="17">
        <f t="shared" si="627"/>
        <v>0.19083414723547792</v>
      </c>
      <c r="AG335" s="16">
        <f t="shared" si="628"/>
        <v>-109</v>
      </c>
      <c r="AH335" s="20">
        <f t="shared" si="629"/>
        <v>0.10195116968025335</v>
      </c>
      <c r="AI335" s="20">
        <f t="shared" si="630"/>
        <v>82797.433316557624</v>
      </c>
      <c r="AJ335" s="4">
        <v>29469</v>
      </c>
      <c r="AK335">
        <f t="shared" si="631"/>
        <v>-1368</v>
      </c>
      <c r="AL335">
        <f t="shared" si="632"/>
        <v>-4.4362292051756014E-2</v>
      </c>
      <c r="AM335" s="20">
        <f t="shared" si="633"/>
        <v>7415.4504277805736</v>
      </c>
      <c r="AN335" s="20">
        <f t="shared" si="634"/>
        <v>9.0538178176086906E-2</v>
      </c>
      <c r="AO335" s="4">
        <v>459</v>
      </c>
      <c r="AP335">
        <f t="shared" si="603"/>
        <v>-4</v>
      </c>
      <c r="AQ335">
        <f t="shared" si="604"/>
        <v>-8.6393088552916275E-3</v>
      </c>
      <c r="AR335" s="20">
        <f t="shared" si="635"/>
        <v>115.50075490689481</v>
      </c>
      <c r="AS335" s="4">
        <v>2060</v>
      </c>
      <c r="AT335">
        <f t="shared" si="636"/>
        <v>-18</v>
      </c>
      <c r="AU335">
        <f t="shared" si="637"/>
        <v>-8.6621751684311521E-3</v>
      </c>
      <c r="AV335" s="20">
        <f t="shared" si="638"/>
        <v>518.36940110719672</v>
      </c>
      <c r="AW335" s="30">
        <f t="shared" si="639"/>
        <v>6.3289778086375184E-3</v>
      </c>
      <c r="AX335" s="4">
        <v>227</v>
      </c>
      <c r="AY335">
        <f t="shared" si="640"/>
        <v>-3</v>
      </c>
      <c r="AZ335">
        <f t="shared" si="641"/>
        <v>-1.3043478260869601E-2</v>
      </c>
      <c r="BA335" s="20">
        <f t="shared" si="642"/>
        <v>57.121288374433817</v>
      </c>
      <c r="BB335" s="30">
        <f t="shared" si="643"/>
        <v>6.9741648667995954E-4</v>
      </c>
      <c r="BC335" s="16">
        <f>+Pagina_Inicial[[#This Row],[Aislamiento Domiciliario]]+Pagina_Inicial[[#This Row],[Aislamiento en Hoteles]]+Pagina_Inicial[[#This Row],[Hospitalizados en Sala]]+Pagina_Inicial[[#This Row],[Hospitalizados en UCI]]</f>
        <v>32215</v>
      </c>
      <c r="BD335" s="16">
        <f t="shared" si="644"/>
        <v>-1393</v>
      </c>
      <c r="BE335" s="30">
        <f t="shared" si="645"/>
        <v>-4.1448464651273498E-2</v>
      </c>
      <c r="BF335" s="20">
        <f t="shared" si="646"/>
        <v>8106.441872169099</v>
      </c>
      <c r="BG335" s="20">
        <f t="shared" si="647"/>
        <v>9.8974767041387218E-2</v>
      </c>
      <c r="BH335" s="26">
        <v>57245</v>
      </c>
      <c r="BI335">
        <f t="shared" si="648"/>
        <v>202</v>
      </c>
      <c r="BJ335" s="4">
        <v>127692</v>
      </c>
      <c r="BK335">
        <f t="shared" si="649"/>
        <v>361</v>
      </c>
      <c r="BL335" s="4">
        <v>94878</v>
      </c>
      <c r="BM335">
        <f t="shared" si="650"/>
        <v>274</v>
      </c>
      <c r="BN335" s="4">
        <v>37874</v>
      </c>
      <c r="BO335">
        <f t="shared" si="651"/>
        <v>134</v>
      </c>
      <c r="BP335" s="4">
        <v>7798</v>
      </c>
      <c r="BQ335">
        <f t="shared" si="652"/>
        <v>27</v>
      </c>
      <c r="BR335" s="8">
        <v>30</v>
      </c>
      <c r="BS335" s="15">
        <f t="shared" si="653"/>
        <v>0</v>
      </c>
      <c r="BT335" s="8">
        <v>251</v>
      </c>
      <c r="BU335" s="15">
        <f t="shared" si="654"/>
        <v>0</v>
      </c>
      <c r="BV335" s="8">
        <v>1065</v>
      </c>
      <c r="BW335" s="15">
        <f t="shared" si="655"/>
        <v>5</v>
      </c>
      <c r="BX335" s="8">
        <v>2637</v>
      </c>
      <c r="BY335" s="15">
        <f t="shared" si="656"/>
        <v>22</v>
      </c>
      <c r="BZ335" s="13">
        <v>1443</v>
      </c>
      <c r="CA335" s="16">
        <f t="shared" si="657"/>
        <v>8</v>
      </c>
    </row>
    <row r="336" spans="1:79">
      <c r="A336" s="1">
        <v>44233</v>
      </c>
      <c r="B336">
        <v>44233</v>
      </c>
      <c r="C336" s="4">
        <v>326464</v>
      </c>
      <c r="D336">
        <f t="shared" si="607"/>
        <v>977</v>
      </c>
      <c r="E336" s="4">
        <v>5455</v>
      </c>
      <c r="F336">
        <f t="shared" si="601"/>
        <v>29</v>
      </c>
      <c r="G336" s="4">
        <v>290124</v>
      </c>
      <c r="H336">
        <f t="shared" si="608"/>
        <v>2378</v>
      </c>
      <c r="I336">
        <f t="shared" si="606"/>
        <v>30885</v>
      </c>
      <c r="J336">
        <f t="shared" si="605"/>
        <v>-1430</v>
      </c>
      <c r="K336">
        <f t="shared" si="609"/>
        <v>1.670934620662615E-2</v>
      </c>
      <c r="L336">
        <f t="shared" si="610"/>
        <v>0.88868604195255829</v>
      </c>
      <c r="M336">
        <f t="shared" si="611"/>
        <v>9.460461184081552E-2</v>
      </c>
      <c r="N336">
        <f t="shared" si="612"/>
        <v>2.9926730052930797E-3</v>
      </c>
      <c r="O336">
        <f t="shared" si="602"/>
        <v>5.3162236480293308E-3</v>
      </c>
      <c r="P336">
        <f t="shared" si="613"/>
        <v>8.1964952916683907E-3</v>
      </c>
      <c r="Q336">
        <f t="shared" si="614"/>
        <v>-4.630079326533916E-2</v>
      </c>
      <c r="R336">
        <f t="shared" si="615"/>
        <v>82149.974836436842</v>
      </c>
      <c r="S336">
        <f t="shared" si="616"/>
        <v>1372.6723704076496</v>
      </c>
      <c r="T336">
        <f t="shared" si="617"/>
        <v>73005.535983895315</v>
      </c>
      <c r="U336">
        <f t="shared" si="618"/>
        <v>7771.7664821338694</v>
      </c>
      <c r="V336" s="4">
        <v>1733650</v>
      </c>
      <c r="W336">
        <f t="shared" si="619"/>
        <v>9446</v>
      </c>
      <c r="X336">
        <f t="shared" si="620"/>
        <v>-343</v>
      </c>
      <c r="Y336" s="20">
        <f t="shared" si="621"/>
        <v>436248.11273276294</v>
      </c>
      <c r="Z336" s="4">
        <v>1403636</v>
      </c>
      <c r="AA336">
        <f t="shared" si="622"/>
        <v>8469</v>
      </c>
      <c r="AB336" s="17">
        <f t="shared" si="623"/>
        <v>0.8096420846191561</v>
      </c>
      <c r="AC336" s="16">
        <f t="shared" si="624"/>
        <v>-322</v>
      </c>
      <c r="AD336">
        <f t="shared" si="625"/>
        <v>330014</v>
      </c>
      <c r="AE336">
        <f t="shared" si="626"/>
        <v>977</v>
      </c>
      <c r="AF336" s="17">
        <f t="shared" si="627"/>
        <v>0.19035791538084387</v>
      </c>
      <c r="AG336" s="16">
        <f t="shared" si="628"/>
        <v>-21</v>
      </c>
      <c r="AH336" s="20">
        <f t="shared" si="629"/>
        <v>0.1034300232902816</v>
      </c>
      <c r="AI336" s="20">
        <f t="shared" si="630"/>
        <v>83043.281328636134</v>
      </c>
      <c r="AJ336" s="4">
        <v>28380</v>
      </c>
      <c r="AK336">
        <f t="shared" si="631"/>
        <v>-1089</v>
      </c>
      <c r="AL336">
        <f t="shared" si="632"/>
        <v>-3.6954087346024678E-2</v>
      </c>
      <c r="AM336" s="20">
        <f t="shared" si="633"/>
        <v>7141.4192249622547</v>
      </c>
      <c r="AN336" s="20">
        <f t="shared" si="634"/>
        <v>8.6931484022740646E-2</v>
      </c>
      <c r="AO336" s="4">
        <v>447</v>
      </c>
      <c r="AP336">
        <f t="shared" si="603"/>
        <v>-12</v>
      </c>
      <c r="AQ336">
        <f t="shared" si="604"/>
        <v>-2.6143790849673221E-2</v>
      </c>
      <c r="AR336" s="20">
        <f t="shared" si="635"/>
        <v>112.48112732762959</v>
      </c>
      <c r="AS336" s="4">
        <v>1844</v>
      </c>
      <c r="AT336">
        <f t="shared" si="636"/>
        <v>-216</v>
      </c>
      <c r="AU336">
        <f t="shared" si="637"/>
        <v>-0.10485436893203881</v>
      </c>
      <c r="AV336" s="20">
        <f t="shared" si="638"/>
        <v>464.0161046804227</v>
      </c>
      <c r="AW336" s="30">
        <f t="shared" si="639"/>
        <v>5.648402274063909E-3</v>
      </c>
      <c r="AX336" s="4">
        <v>214</v>
      </c>
      <c r="AY336">
        <f t="shared" si="640"/>
        <v>-13</v>
      </c>
      <c r="AZ336">
        <f t="shared" si="641"/>
        <v>-5.7268722466960353E-2</v>
      </c>
      <c r="BA336" s="20">
        <f t="shared" si="642"/>
        <v>53.85002516356316</v>
      </c>
      <c r="BB336" s="30">
        <f t="shared" si="643"/>
        <v>6.5550872377965108E-4</v>
      </c>
      <c r="BC336" s="16">
        <f>+Pagina_Inicial[[#This Row],[Aislamiento Domiciliario]]+Pagina_Inicial[[#This Row],[Aislamiento en Hoteles]]+Pagina_Inicial[[#This Row],[Hospitalizados en Sala]]+Pagina_Inicial[[#This Row],[Hospitalizados en UCI]]</f>
        <v>30885</v>
      </c>
      <c r="BD336" s="16">
        <f t="shared" si="644"/>
        <v>-1330</v>
      </c>
      <c r="BE336" s="30">
        <f t="shared" si="645"/>
        <v>-4.128511562936521E-2</v>
      </c>
      <c r="BF336" s="20">
        <f t="shared" si="646"/>
        <v>7771.7664821338694</v>
      </c>
      <c r="BG336" s="20">
        <f t="shared" si="647"/>
        <v>9.460461184081552E-2</v>
      </c>
      <c r="BH336" s="26">
        <v>57477</v>
      </c>
      <c r="BI336">
        <f t="shared" si="648"/>
        <v>232</v>
      </c>
      <c r="BJ336" s="4">
        <v>128013</v>
      </c>
      <c r="BK336">
        <f t="shared" si="649"/>
        <v>321</v>
      </c>
      <c r="BL336" s="4">
        <v>95135</v>
      </c>
      <c r="BM336">
        <f t="shared" si="650"/>
        <v>257</v>
      </c>
      <c r="BN336" s="4">
        <v>38026</v>
      </c>
      <c r="BO336">
        <f t="shared" si="651"/>
        <v>152</v>
      </c>
      <c r="BP336" s="4">
        <v>7813</v>
      </c>
      <c r="BQ336">
        <f t="shared" si="652"/>
        <v>15</v>
      </c>
      <c r="BR336" s="8">
        <v>30</v>
      </c>
      <c r="BS336" s="15">
        <f t="shared" si="653"/>
        <v>0</v>
      </c>
      <c r="BT336" s="8">
        <v>251</v>
      </c>
      <c r="BU336" s="15">
        <f t="shared" si="654"/>
        <v>0</v>
      </c>
      <c r="BV336" s="8">
        <v>1069</v>
      </c>
      <c r="BW336" s="15">
        <f t="shared" si="655"/>
        <v>4</v>
      </c>
      <c r="BX336" s="8">
        <v>2654</v>
      </c>
      <c r="BY336" s="15">
        <f t="shared" si="656"/>
        <v>17</v>
      </c>
      <c r="BZ336" s="13">
        <v>1451</v>
      </c>
      <c r="CA336" s="16">
        <f t="shared" si="657"/>
        <v>8</v>
      </c>
    </row>
    <row r="337" spans="1:79">
      <c r="A337" s="1">
        <v>44234</v>
      </c>
      <c r="B337">
        <v>44234</v>
      </c>
      <c r="C337" s="4">
        <v>327091</v>
      </c>
      <c r="D337">
        <f t="shared" si="607"/>
        <v>627</v>
      </c>
      <c r="E337" s="4">
        <v>5480</v>
      </c>
      <c r="F337">
        <f t="shared" si="601"/>
        <v>25</v>
      </c>
      <c r="G337" s="4">
        <v>292302</v>
      </c>
      <c r="H337">
        <f t="shared" si="608"/>
        <v>2178</v>
      </c>
      <c r="I337">
        <f t="shared" si="606"/>
        <v>29309</v>
      </c>
      <c r="J337">
        <f t="shared" si="605"/>
        <v>-1576</v>
      </c>
      <c r="K337">
        <f t="shared" si="609"/>
        <v>1.6753747428085761E-2</v>
      </c>
      <c r="L337">
        <f t="shared" si="610"/>
        <v>0.89364121911027816</v>
      </c>
      <c r="M337">
        <f t="shared" si="611"/>
        <v>8.9605033461636063E-2</v>
      </c>
      <c r="N337">
        <f t="shared" si="612"/>
        <v>1.9168977440528782E-3</v>
      </c>
      <c r="O337">
        <f t="shared" si="602"/>
        <v>4.5620437956204376E-3</v>
      </c>
      <c r="P337">
        <f t="shared" si="613"/>
        <v>7.4511977338506067E-3</v>
      </c>
      <c r="Q337">
        <f t="shared" si="614"/>
        <v>-5.3771878945033949E-2</v>
      </c>
      <c r="R337">
        <f t="shared" si="615"/>
        <v>82307.750377453442</v>
      </c>
      <c r="S337">
        <f t="shared" si="616"/>
        <v>1378.9632611977856</v>
      </c>
      <c r="T337">
        <f t="shared" si="617"/>
        <v>73553.598389531951</v>
      </c>
      <c r="U337">
        <f t="shared" si="618"/>
        <v>7375.1887267237034</v>
      </c>
      <c r="V337" s="4">
        <v>1739966</v>
      </c>
      <c r="W337">
        <f t="shared" si="619"/>
        <v>6316</v>
      </c>
      <c r="X337">
        <f t="shared" si="620"/>
        <v>-3130</v>
      </c>
      <c r="Y337" s="20">
        <f t="shared" si="621"/>
        <v>437837.44338198286</v>
      </c>
      <c r="Z337" s="4">
        <v>1409325</v>
      </c>
      <c r="AA337">
        <f t="shared" si="622"/>
        <v>5689</v>
      </c>
      <c r="AB337" s="17">
        <f t="shared" si="623"/>
        <v>0.80997272360494399</v>
      </c>
      <c r="AC337" s="16">
        <f t="shared" si="624"/>
        <v>-2780</v>
      </c>
      <c r="AD337">
        <f t="shared" si="625"/>
        <v>330641</v>
      </c>
      <c r="AE337">
        <f t="shared" si="626"/>
        <v>627</v>
      </c>
      <c r="AF337" s="17">
        <f t="shared" si="627"/>
        <v>0.19002727639505598</v>
      </c>
      <c r="AG337" s="16">
        <f t="shared" si="628"/>
        <v>-350</v>
      </c>
      <c r="AH337" s="20">
        <f t="shared" si="629"/>
        <v>9.9271690943635207E-2</v>
      </c>
      <c r="AI337" s="20">
        <f t="shared" si="630"/>
        <v>83201.056869652733</v>
      </c>
      <c r="AJ337" s="4">
        <v>26824</v>
      </c>
      <c r="AK337">
        <f t="shared" si="631"/>
        <v>-1556</v>
      </c>
      <c r="AL337">
        <f t="shared" si="632"/>
        <v>-5.4827343199436274E-2</v>
      </c>
      <c r="AM337" s="20">
        <f t="shared" si="633"/>
        <v>6749.8741821841968</v>
      </c>
      <c r="AN337" s="20">
        <f t="shared" si="634"/>
        <v>8.2007759308571626E-2</v>
      </c>
      <c r="AO337" s="4">
        <v>461</v>
      </c>
      <c r="AP337">
        <f t="shared" si="603"/>
        <v>14</v>
      </c>
      <c r="AQ337">
        <f t="shared" si="604"/>
        <v>3.1319910514541416E-2</v>
      </c>
      <c r="AR337" s="20">
        <f t="shared" si="635"/>
        <v>116.00402617010567</v>
      </c>
      <c r="AS337" s="4">
        <v>1815</v>
      </c>
      <c r="AT337">
        <f t="shared" si="636"/>
        <v>-29</v>
      </c>
      <c r="AU337">
        <f t="shared" si="637"/>
        <v>-1.57266811279827E-2</v>
      </c>
      <c r="AV337" s="20">
        <f t="shared" si="638"/>
        <v>456.7186713638651</v>
      </c>
      <c r="AW337" s="30">
        <f t="shared" si="639"/>
        <v>5.5489145222583315E-3</v>
      </c>
      <c r="AX337" s="4">
        <v>209</v>
      </c>
      <c r="AY337">
        <f t="shared" si="640"/>
        <v>-5</v>
      </c>
      <c r="AZ337">
        <f t="shared" si="641"/>
        <v>-2.3364485981308358E-2</v>
      </c>
      <c r="BA337" s="20">
        <f t="shared" si="642"/>
        <v>52.591847005535982</v>
      </c>
      <c r="BB337" s="30">
        <f t="shared" si="643"/>
        <v>6.3896591468429274E-4</v>
      </c>
      <c r="BC337" s="16">
        <f>+Pagina_Inicial[[#This Row],[Aislamiento Domiciliario]]+Pagina_Inicial[[#This Row],[Aislamiento en Hoteles]]+Pagina_Inicial[[#This Row],[Hospitalizados en Sala]]+Pagina_Inicial[[#This Row],[Hospitalizados en UCI]]</f>
        <v>29309</v>
      </c>
      <c r="BD337" s="16">
        <f t="shared" si="644"/>
        <v>-1576</v>
      </c>
      <c r="BE337" s="30">
        <f t="shared" si="645"/>
        <v>-5.1028007123198993E-2</v>
      </c>
      <c r="BF337" s="20">
        <f t="shared" si="646"/>
        <v>7375.1887267237034</v>
      </c>
      <c r="BG337" s="20">
        <f t="shared" si="647"/>
        <v>8.9605033461636063E-2</v>
      </c>
      <c r="BH337" s="26">
        <v>57626</v>
      </c>
      <c r="BI337">
        <f t="shared" si="648"/>
        <v>149</v>
      </c>
      <c r="BJ337" s="4">
        <v>128234</v>
      </c>
      <c r="BK337">
        <f t="shared" si="649"/>
        <v>221</v>
      </c>
      <c r="BL337" s="4">
        <v>95291</v>
      </c>
      <c r="BM337">
        <f t="shared" si="650"/>
        <v>156</v>
      </c>
      <c r="BN337" s="4">
        <v>38110</v>
      </c>
      <c r="BO337">
        <f t="shared" si="651"/>
        <v>84</v>
      </c>
      <c r="BP337" s="4">
        <v>7830</v>
      </c>
      <c r="BQ337">
        <f t="shared" si="652"/>
        <v>17</v>
      </c>
      <c r="BR337" s="8">
        <v>30</v>
      </c>
      <c r="BS337" s="15">
        <f t="shared" si="653"/>
        <v>0</v>
      </c>
      <c r="BT337" s="8">
        <v>252</v>
      </c>
      <c r="BU337" s="15">
        <f t="shared" si="654"/>
        <v>1</v>
      </c>
      <c r="BV337" s="8">
        <v>1075</v>
      </c>
      <c r="BW337" s="15">
        <f t="shared" si="655"/>
        <v>6</v>
      </c>
      <c r="BX337" s="8">
        <v>2666</v>
      </c>
      <c r="BY337" s="15">
        <f t="shared" si="656"/>
        <v>12</v>
      </c>
      <c r="BZ337" s="13">
        <v>1457</v>
      </c>
      <c r="CA337" s="16">
        <f t="shared" si="657"/>
        <v>6</v>
      </c>
    </row>
    <row r="338" spans="1:79">
      <c r="A338" s="1">
        <v>44235</v>
      </c>
      <c r="B338">
        <v>44235</v>
      </c>
      <c r="C338" s="4">
        <v>327654</v>
      </c>
      <c r="D338">
        <f t="shared" si="607"/>
        <v>563</v>
      </c>
      <c r="E338" s="4">
        <v>5506</v>
      </c>
      <c r="F338">
        <f t="shared" si="601"/>
        <v>26</v>
      </c>
      <c r="G338" s="4">
        <v>294410</v>
      </c>
      <c r="H338">
        <f t="shared" si="608"/>
        <v>2108</v>
      </c>
      <c r="I338">
        <f t="shared" si="606"/>
        <v>27738</v>
      </c>
      <c r="J338">
        <f t="shared" si="605"/>
        <v>-1571</v>
      </c>
      <c r="K338">
        <f t="shared" si="609"/>
        <v>1.6804311865565504E-2</v>
      </c>
      <c r="L338">
        <f t="shared" si="610"/>
        <v>0.89853931281168553</v>
      </c>
      <c r="M338">
        <f t="shared" si="611"/>
        <v>8.4656375322749E-2</v>
      </c>
      <c r="N338">
        <f t="shared" si="612"/>
        <v>1.7182759862537922E-3</v>
      </c>
      <c r="O338">
        <f t="shared" si="602"/>
        <v>4.7221213221939704E-3</v>
      </c>
      <c r="P338">
        <f t="shared" si="613"/>
        <v>7.1600828776196461E-3</v>
      </c>
      <c r="Q338">
        <f t="shared" si="614"/>
        <v>-5.6637104333405436E-2</v>
      </c>
      <c r="R338">
        <f t="shared" si="615"/>
        <v>82449.421238047304</v>
      </c>
      <c r="S338">
        <f t="shared" si="616"/>
        <v>1385.5057876195269</v>
      </c>
      <c r="T338">
        <f t="shared" si="617"/>
        <v>74084.046300956208</v>
      </c>
      <c r="U338">
        <f t="shared" si="618"/>
        <v>6979.8691494715649</v>
      </c>
      <c r="V338" s="4">
        <v>1745487</v>
      </c>
      <c r="W338">
        <f t="shared" si="619"/>
        <v>5521</v>
      </c>
      <c r="X338">
        <f t="shared" si="620"/>
        <v>-795</v>
      </c>
      <c r="Y338" s="20">
        <f t="shared" si="621"/>
        <v>439226.72370407649</v>
      </c>
      <c r="Z338" s="4">
        <v>1414283</v>
      </c>
      <c r="AA338">
        <f t="shared" si="622"/>
        <v>4958</v>
      </c>
      <c r="AB338" s="17">
        <f t="shared" si="623"/>
        <v>0.81025123647440511</v>
      </c>
      <c r="AC338" s="16">
        <f t="shared" si="624"/>
        <v>-731</v>
      </c>
      <c r="AD338">
        <f t="shared" si="625"/>
        <v>331204</v>
      </c>
      <c r="AE338">
        <f t="shared" si="626"/>
        <v>563</v>
      </c>
      <c r="AF338" s="17">
        <f t="shared" si="627"/>
        <v>0.18974876352559486</v>
      </c>
      <c r="AG338" s="16">
        <f t="shared" si="628"/>
        <v>-64</v>
      </c>
      <c r="AH338" s="20">
        <f t="shared" si="629"/>
        <v>0.1019742800217352</v>
      </c>
      <c r="AI338" s="20">
        <f t="shared" si="630"/>
        <v>83342.727730246595</v>
      </c>
      <c r="AJ338" s="4">
        <v>25286</v>
      </c>
      <c r="AK338">
        <f t="shared" si="631"/>
        <v>-1538</v>
      </c>
      <c r="AL338">
        <f t="shared" si="632"/>
        <v>-5.733671339099311E-2</v>
      </c>
      <c r="AM338" s="20">
        <f t="shared" si="633"/>
        <v>6362.8585807750378</v>
      </c>
      <c r="AN338" s="20">
        <f t="shared" si="634"/>
        <v>7.7172871382617025E-2</v>
      </c>
      <c r="AO338" s="4">
        <v>454</v>
      </c>
      <c r="AP338">
        <f t="shared" si="603"/>
        <v>-7</v>
      </c>
      <c r="AQ338">
        <f t="shared" si="604"/>
        <v>-1.5184381778741818E-2</v>
      </c>
      <c r="AR338" s="20">
        <f t="shared" si="635"/>
        <v>114.24257674886763</v>
      </c>
      <c r="AS338" s="4">
        <v>1793</v>
      </c>
      <c r="AT338">
        <f t="shared" si="636"/>
        <v>-22</v>
      </c>
      <c r="AU338">
        <f t="shared" si="637"/>
        <v>-1.2121212121212088E-2</v>
      </c>
      <c r="AV338" s="20">
        <f t="shared" si="638"/>
        <v>451.18268746854551</v>
      </c>
      <c r="AW338" s="30">
        <f t="shared" si="639"/>
        <v>5.4722359562221125E-3</v>
      </c>
      <c r="AX338" s="4">
        <v>205</v>
      </c>
      <c r="AY338">
        <f t="shared" si="640"/>
        <v>-4</v>
      </c>
      <c r="AZ338">
        <f t="shared" si="641"/>
        <v>-1.9138755980861233E-2</v>
      </c>
      <c r="BA338" s="20">
        <f t="shared" si="642"/>
        <v>51.585304479114242</v>
      </c>
      <c r="BB338" s="30">
        <f t="shared" si="643"/>
        <v>6.2565999499472006E-4</v>
      </c>
      <c r="BC338" s="16">
        <f>+Pagina_Inicial[[#This Row],[Aislamiento Domiciliario]]+Pagina_Inicial[[#This Row],[Aislamiento en Hoteles]]+Pagina_Inicial[[#This Row],[Hospitalizados en Sala]]+Pagina_Inicial[[#This Row],[Hospitalizados en UCI]]</f>
        <v>27738</v>
      </c>
      <c r="BD338" s="16">
        <f t="shared" si="644"/>
        <v>-1571</v>
      </c>
      <c r="BE338" s="30">
        <f t="shared" si="645"/>
        <v>-5.3601282882391077E-2</v>
      </c>
      <c r="BF338" s="20">
        <f t="shared" si="646"/>
        <v>6979.8691494715649</v>
      </c>
      <c r="BG338" s="20">
        <f t="shared" si="647"/>
        <v>8.4656375322749E-2</v>
      </c>
      <c r="BH338" s="26">
        <v>57738</v>
      </c>
      <c r="BI338">
        <f t="shared" si="648"/>
        <v>112</v>
      </c>
      <c r="BJ338" s="4">
        <v>128440</v>
      </c>
      <c r="BK338">
        <f t="shared" si="649"/>
        <v>206</v>
      </c>
      <c r="BL338" s="4">
        <v>95428</v>
      </c>
      <c r="BM338">
        <f t="shared" si="650"/>
        <v>137</v>
      </c>
      <c r="BN338" s="4">
        <v>38199</v>
      </c>
      <c r="BO338">
        <f t="shared" si="651"/>
        <v>89</v>
      </c>
      <c r="BP338" s="4">
        <v>7849</v>
      </c>
      <c r="BQ338">
        <f t="shared" si="652"/>
        <v>19</v>
      </c>
      <c r="BR338" s="8">
        <v>30</v>
      </c>
      <c r="BS338" s="15">
        <f t="shared" si="653"/>
        <v>0</v>
      </c>
      <c r="BT338" s="8">
        <v>252</v>
      </c>
      <c r="BU338" s="15">
        <f t="shared" si="654"/>
        <v>0</v>
      </c>
      <c r="BV338" s="8">
        <v>1082</v>
      </c>
      <c r="BW338" s="15">
        <f t="shared" si="655"/>
        <v>7</v>
      </c>
      <c r="BX338" s="8">
        <v>2676</v>
      </c>
      <c r="BY338" s="15">
        <f t="shared" si="656"/>
        <v>10</v>
      </c>
      <c r="BZ338" s="13">
        <v>1466</v>
      </c>
      <c r="CA338" s="16">
        <f t="shared" si="657"/>
        <v>9</v>
      </c>
    </row>
    <row r="339" spans="1:79">
      <c r="A339" s="1">
        <v>44236</v>
      </c>
      <c r="B339">
        <v>44236</v>
      </c>
      <c r="C339" s="4">
        <v>328476</v>
      </c>
      <c r="D339">
        <f t="shared" si="607"/>
        <v>822</v>
      </c>
      <c r="E339" s="4">
        <v>5531</v>
      </c>
      <c r="F339">
        <f t="shared" si="601"/>
        <v>25</v>
      </c>
      <c r="G339" s="4">
        <v>297650</v>
      </c>
      <c r="H339">
        <f t="shared" si="608"/>
        <v>3240</v>
      </c>
      <c r="I339">
        <f t="shared" si="606"/>
        <v>25295</v>
      </c>
      <c r="J339">
        <f t="shared" si="605"/>
        <v>-2443</v>
      </c>
      <c r="K339">
        <f t="shared" si="609"/>
        <v>1.6838368708824998E-2</v>
      </c>
      <c r="L339">
        <f t="shared" si="610"/>
        <v>0.90615448312814328</v>
      </c>
      <c r="M339">
        <f t="shared" si="611"/>
        <v>7.7007148163031697E-2</v>
      </c>
      <c r="N339">
        <f t="shared" si="612"/>
        <v>2.5024659335841888E-3</v>
      </c>
      <c r="O339">
        <f t="shared" si="602"/>
        <v>4.5199783041041403E-3</v>
      </c>
      <c r="P339">
        <f t="shared" si="613"/>
        <v>1.0885267932135057E-2</v>
      </c>
      <c r="Q339">
        <f t="shared" si="614"/>
        <v>-9.6580351848191345E-2</v>
      </c>
      <c r="R339">
        <f t="shared" si="615"/>
        <v>82656.265727226972</v>
      </c>
      <c r="S339">
        <f t="shared" si="616"/>
        <v>1391.7966784096627</v>
      </c>
      <c r="T339">
        <f t="shared" si="617"/>
        <v>74899.345747357816</v>
      </c>
      <c r="U339">
        <f t="shared" si="618"/>
        <v>6365.1233014594864</v>
      </c>
      <c r="V339" s="4">
        <v>1753517</v>
      </c>
      <c r="W339">
        <f t="shared" si="619"/>
        <v>8030</v>
      </c>
      <c r="X339">
        <f t="shared" si="620"/>
        <v>2509</v>
      </c>
      <c r="Y339" s="20">
        <f t="shared" si="621"/>
        <v>441247.35782586812</v>
      </c>
      <c r="Z339" s="4">
        <v>1421491</v>
      </c>
      <c r="AA339">
        <f t="shared" si="622"/>
        <v>7208</v>
      </c>
      <c r="AB339" s="17">
        <f t="shared" si="623"/>
        <v>0.81065139374183426</v>
      </c>
      <c r="AC339" s="16">
        <f t="shared" si="624"/>
        <v>2250</v>
      </c>
      <c r="AD339">
        <f t="shared" si="625"/>
        <v>332026</v>
      </c>
      <c r="AE339">
        <f t="shared" si="626"/>
        <v>822</v>
      </c>
      <c r="AF339" s="17">
        <f t="shared" si="627"/>
        <v>0.18934860625816574</v>
      </c>
      <c r="AG339" s="16">
        <f t="shared" si="628"/>
        <v>259</v>
      </c>
      <c r="AH339" s="20">
        <f t="shared" si="629"/>
        <v>0.10236612702366127</v>
      </c>
      <c r="AI339" s="20">
        <f t="shared" si="630"/>
        <v>83549.572219426263</v>
      </c>
      <c r="AJ339" s="4">
        <v>23171</v>
      </c>
      <c r="AK339">
        <f t="shared" si="631"/>
        <v>-2115</v>
      </c>
      <c r="AL339">
        <f t="shared" si="632"/>
        <v>-8.3643122676579917E-2</v>
      </c>
      <c r="AM339" s="20">
        <f t="shared" si="633"/>
        <v>5830.6492199295417</v>
      </c>
      <c r="AN339" s="20">
        <f t="shared" si="634"/>
        <v>7.054092232004773E-2</v>
      </c>
      <c r="AO339" s="4">
        <v>418</v>
      </c>
      <c r="AP339">
        <f t="shared" si="603"/>
        <v>-36</v>
      </c>
      <c r="AQ339">
        <f t="shared" si="604"/>
        <v>-7.9295154185021977E-2</v>
      </c>
      <c r="AR339" s="20">
        <f t="shared" si="635"/>
        <v>105.18369401107196</v>
      </c>
      <c r="AS339" s="4">
        <v>1500</v>
      </c>
      <c r="AT339">
        <f t="shared" si="636"/>
        <v>-293</v>
      </c>
      <c r="AU339">
        <f t="shared" si="637"/>
        <v>-0.16341327384272164</v>
      </c>
      <c r="AV339" s="20">
        <f t="shared" si="638"/>
        <v>377.45344740815295</v>
      </c>
      <c r="AW339" s="30">
        <f t="shared" si="639"/>
        <v>4.5665436744237019E-3</v>
      </c>
      <c r="AX339" s="4">
        <v>206</v>
      </c>
      <c r="AY339">
        <f t="shared" si="640"/>
        <v>1</v>
      </c>
      <c r="AZ339">
        <f t="shared" si="641"/>
        <v>4.8780487804878092E-3</v>
      </c>
      <c r="BA339" s="20">
        <f t="shared" si="642"/>
        <v>51.836940110719674</v>
      </c>
      <c r="BB339" s="30">
        <f t="shared" si="643"/>
        <v>6.2713866462085505E-4</v>
      </c>
      <c r="BC339" s="16">
        <f>+Pagina_Inicial[[#This Row],[Aislamiento Domiciliario]]+Pagina_Inicial[[#This Row],[Aislamiento en Hoteles]]+Pagina_Inicial[[#This Row],[Hospitalizados en Sala]]+Pagina_Inicial[[#This Row],[Hospitalizados en UCI]]</f>
        <v>25295</v>
      </c>
      <c r="BD339" s="16">
        <f t="shared" si="644"/>
        <v>-2443</v>
      </c>
      <c r="BE339" s="30">
        <f t="shared" si="645"/>
        <v>-8.8074122142908662E-2</v>
      </c>
      <c r="BF339" s="20">
        <f t="shared" si="646"/>
        <v>6365.1233014594864</v>
      </c>
      <c r="BG339" s="20">
        <f t="shared" si="647"/>
        <v>7.7007148163031697E-2</v>
      </c>
      <c r="BH339" s="26">
        <v>57897</v>
      </c>
      <c r="BI339">
        <f t="shared" si="648"/>
        <v>159</v>
      </c>
      <c r="BJ339" s="4">
        <v>128723</v>
      </c>
      <c r="BK339">
        <f t="shared" si="649"/>
        <v>283</v>
      </c>
      <c r="BL339" s="4">
        <v>95676</v>
      </c>
      <c r="BM339">
        <f t="shared" si="650"/>
        <v>248</v>
      </c>
      <c r="BN339" s="4">
        <v>38312</v>
      </c>
      <c r="BO339">
        <f t="shared" si="651"/>
        <v>113</v>
      </c>
      <c r="BP339" s="4">
        <v>7868</v>
      </c>
      <c r="BQ339">
        <f t="shared" si="652"/>
        <v>19</v>
      </c>
      <c r="BR339" s="8">
        <v>30</v>
      </c>
      <c r="BS339" s="15">
        <f t="shared" si="653"/>
        <v>0</v>
      </c>
      <c r="BT339" s="8">
        <v>253</v>
      </c>
      <c r="BU339" s="15">
        <f t="shared" si="654"/>
        <v>1</v>
      </c>
      <c r="BV339" s="8">
        <v>1086</v>
      </c>
      <c r="BW339" s="15">
        <f t="shared" si="655"/>
        <v>4</v>
      </c>
      <c r="BX339" s="8">
        <v>2688</v>
      </c>
      <c r="BY339" s="15">
        <f t="shared" si="656"/>
        <v>12</v>
      </c>
      <c r="BZ339" s="13">
        <v>1474</v>
      </c>
      <c r="CA339" s="16">
        <f t="shared" si="657"/>
        <v>8</v>
      </c>
    </row>
    <row r="340" spans="1:79">
      <c r="A340" s="1">
        <v>44237</v>
      </c>
      <c r="B340">
        <v>44237</v>
      </c>
      <c r="C340" s="4">
        <v>329367</v>
      </c>
      <c r="D340">
        <f t="shared" si="607"/>
        <v>891</v>
      </c>
      <c r="E340" s="4">
        <v>5550</v>
      </c>
      <c r="F340">
        <f t="shared" si="601"/>
        <v>19</v>
      </c>
      <c r="G340" s="4">
        <v>300610</v>
      </c>
      <c r="H340">
        <f t="shared" si="608"/>
        <v>2960</v>
      </c>
      <c r="I340">
        <f t="shared" si="606"/>
        <v>23207</v>
      </c>
      <c r="J340">
        <f t="shared" si="605"/>
        <v>-2088</v>
      </c>
      <c r="K340">
        <f t="shared" si="609"/>
        <v>1.6850504148867372E-2</v>
      </c>
      <c r="L340">
        <f t="shared" si="610"/>
        <v>0.91269009949387769</v>
      </c>
      <c r="M340">
        <f t="shared" si="611"/>
        <v>7.0459396357254983E-2</v>
      </c>
      <c r="N340">
        <f t="shared" si="612"/>
        <v>2.7051890444397889E-3</v>
      </c>
      <c r="O340">
        <f t="shared" si="602"/>
        <v>3.4234234234234236E-3</v>
      </c>
      <c r="P340">
        <f t="shared" si="613"/>
        <v>9.8466451548518009E-3</v>
      </c>
      <c r="Q340">
        <f t="shared" si="614"/>
        <v>-8.9972853018485802E-2</v>
      </c>
      <c r="R340">
        <f t="shared" si="615"/>
        <v>82880.473074987414</v>
      </c>
      <c r="S340">
        <f t="shared" si="616"/>
        <v>1396.577755410166</v>
      </c>
      <c r="T340">
        <f t="shared" si="617"/>
        <v>75644.187216909908</v>
      </c>
      <c r="U340">
        <f t="shared" si="618"/>
        <v>5839.7081026673377</v>
      </c>
      <c r="V340" s="4">
        <v>1762500</v>
      </c>
      <c r="W340">
        <f t="shared" si="619"/>
        <v>8983</v>
      </c>
      <c r="X340">
        <f t="shared" si="620"/>
        <v>953</v>
      </c>
      <c r="Y340" s="20">
        <f t="shared" si="621"/>
        <v>443507.80070457974</v>
      </c>
      <c r="Z340" s="4">
        <v>1429583</v>
      </c>
      <c r="AA340">
        <f t="shared" si="622"/>
        <v>8092</v>
      </c>
      <c r="AB340" s="17">
        <f t="shared" si="623"/>
        <v>0.81111092198581558</v>
      </c>
      <c r="AC340" s="16">
        <f t="shared" si="624"/>
        <v>884</v>
      </c>
      <c r="AD340">
        <f t="shared" si="625"/>
        <v>332917</v>
      </c>
      <c r="AE340">
        <f t="shared" si="626"/>
        <v>891</v>
      </c>
      <c r="AF340" s="17">
        <f t="shared" si="627"/>
        <v>0.18888907801418439</v>
      </c>
      <c r="AG340" s="16">
        <f t="shared" si="628"/>
        <v>69</v>
      </c>
      <c r="AH340" s="20">
        <f t="shared" si="629"/>
        <v>9.9187353890682395E-2</v>
      </c>
      <c r="AI340" s="20">
        <f t="shared" si="630"/>
        <v>83773.779567186706</v>
      </c>
      <c r="AJ340" s="4">
        <v>21095</v>
      </c>
      <c r="AK340">
        <f t="shared" si="631"/>
        <v>-2076</v>
      </c>
      <c r="AL340">
        <f t="shared" si="632"/>
        <v>-8.9594752060765614E-2</v>
      </c>
      <c r="AM340" s="20">
        <f t="shared" si="633"/>
        <v>5308.2536487166581</v>
      </c>
      <c r="AN340" s="20">
        <f t="shared" si="634"/>
        <v>6.4047096400064368E-2</v>
      </c>
      <c r="AO340" s="4">
        <v>410</v>
      </c>
      <c r="AP340">
        <f t="shared" si="603"/>
        <v>-8</v>
      </c>
      <c r="AQ340">
        <f t="shared" si="604"/>
        <v>-1.9138755980861233E-2</v>
      </c>
      <c r="AR340" s="20">
        <f t="shared" si="635"/>
        <v>103.17060895822848</v>
      </c>
      <c r="AS340" s="4">
        <v>1505</v>
      </c>
      <c r="AT340">
        <f t="shared" si="636"/>
        <v>5</v>
      </c>
      <c r="AU340">
        <f t="shared" si="637"/>
        <v>3.3333333333334103E-3</v>
      </c>
      <c r="AV340" s="20">
        <f t="shared" si="638"/>
        <v>378.71162556618015</v>
      </c>
      <c r="AW340" s="30">
        <f t="shared" si="639"/>
        <v>4.5693709448730441E-3</v>
      </c>
      <c r="AX340" s="4">
        <v>197</v>
      </c>
      <c r="AY340">
        <f t="shared" si="640"/>
        <v>-9</v>
      </c>
      <c r="AZ340">
        <f t="shared" si="641"/>
        <v>-4.3689320388349495E-2</v>
      </c>
      <c r="BA340" s="20">
        <f t="shared" si="642"/>
        <v>49.572219426270756</v>
      </c>
      <c r="BB340" s="30">
        <f t="shared" si="643"/>
        <v>5.9811699411295004E-4</v>
      </c>
      <c r="BC340" s="16">
        <f>+Pagina_Inicial[[#This Row],[Aislamiento Domiciliario]]+Pagina_Inicial[[#This Row],[Aislamiento en Hoteles]]+Pagina_Inicial[[#This Row],[Hospitalizados en Sala]]+Pagina_Inicial[[#This Row],[Hospitalizados en UCI]]</f>
        <v>23207</v>
      </c>
      <c r="BD340" s="16">
        <f t="shared" si="644"/>
        <v>-2088</v>
      </c>
      <c r="BE340" s="30">
        <f t="shared" si="645"/>
        <v>-8.2545957699150074E-2</v>
      </c>
      <c r="BF340" s="20">
        <f t="shared" si="646"/>
        <v>5839.7081026673377</v>
      </c>
      <c r="BG340" s="20">
        <f t="shared" si="647"/>
        <v>7.0459396357254983E-2</v>
      </c>
      <c r="BH340" s="26">
        <v>58075</v>
      </c>
      <c r="BI340">
        <f t="shared" si="648"/>
        <v>178</v>
      </c>
      <c r="BJ340" s="4">
        <v>129039</v>
      </c>
      <c r="BK340">
        <f t="shared" si="649"/>
        <v>316</v>
      </c>
      <c r="BL340" s="4">
        <v>95928</v>
      </c>
      <c r="BM340">
        <f t="shared" si="650"/>
        <v>252</v>
      </c>
      <c r="BN340" s="4">
        <v>38433</v>
      </c>
      <c r="BO340">
        <f t="shared" si="651"/>
        <v>121</v>
      </c>
      <c r="BP340" s="4">
        <v>7892</v>
      </c>
      <c r="BQ340">
        <f t="shared" si="652"/>
        <v>24</v>
      </c>
      <c r="BR340" s="8">
        <v>30</v>
      </c>
      <c r="BS340" s="15">
        <f t="shared" si="653"/>
        <v>0</v>
      </c>
      <c r="BT340" s="8">
        <v>253</v>
      </c>
      <c r="BU340" s="15">
        <f t="shared" si="654"/>
        <v>0</v>
      </c>
      <c r="BV340" s="8">
        <v>1086</v>
      </c>
      <c r="BW340" s="15">
        <f t="shared" si="655"/>
        <v>0</v>
      </c>
      <c r="BX340" s="8">
        <v>2696</v>
      </c>
      <c r="BY340" s="15">
        <f t="shared" si="656"/>
        <v>8</v>
      </c>
      <c r="BZ340" s="13">
        <v>1483</v>
      </c>
      <c r="CA340" s="16">
        <f t="shared" si="657"/>
        <v>9</v>
      </c>
    </row>
    <row r="341" spans="1:79">
      <c r="A341" s="1">
        <v>44238</v>
      </c>
      <c r="B341">
        <v>44238</v>
      </c>
      <c r="C341" s="4">
        <v>330075</v>
      </c>
      <c r="D341">
        <f t="shared" si="607"/>
        <v>708</v>
      </c>
      <c r="E341" s="4">
        <v>5572</v>
      </c>
      <c r="F341">
        <f t="shared" si="601"/>
        <v>22</v>
      </c>
      <c r="G341" s="4">
        <v>303610</v>
      </c>
      <c r="H341">
        <f t="shared" si="608"/>
        <v>3000</v>
      </c>
      <c r="I341">
        <f t="shared" si="606"/>
        <v>20893</v>
      </c>
      <c r="J341">
        <f t="shared" si="605"/>
        <v>-2314</v>
      </c>
      <c r="K341">
        <f t="shared" si="609"/>
        <v>1.6881011891236839E-2</v>
      </c>
      <c r="L341">
        <f t="shared" si="610"/>
        <v>0.91982125274558812</v>
      </c>
      <c r="M341">
        <f t="shared" si="611"/>
        <v>6.3297735363175039E-2</v>
      </c>
      <c r="N341">
        <f t="shared" si="612"/>
        <v>2.144967052942513E-3</v>
      </c>
      <c r="O341">
        <f t="shared" si="602"/>
        <v>3.9483129935391241E-3</v>
      </c>
      <c r="P341">
        <f t="shared" si="613"/>
        <v>9.881097460557953E-3</v>
      </c>
      <c r="Q341">
        <f t="shared" si="614"/>
        <v>-0.11075479825778969</v>
      </c>
      <c r="R341">
        <f t="shared" si="615"/>
        <v>83058.631102164058</v>
      </c>
      <c r="S341">
        <f t="shared" si="616"/>
        <v>1402.1137393054855</v>
      </c>
      <c r="T341">
        <f t="shared" si="617"/>
        <v>76399.094111726212</v>
      </c>
      <c r="U341">
        <f t="shared" si="618"/>
        <v>5257.4232511323598</v>
      </c>
      <c r="V341" s="4">
        <v>1770793</v>
      </c>
      <c r="W341">
        <f t="shared" si="619"/>
        <v>8293</v>
      </c>
      <c r="X341">
        <f t="shared" si="620"/>
        <v>-690</v>
      </c>
      <c r="Y341" s="20">
        <f t="shared" si="621"/>
        <v>445594.61499748362</v>
      </c>
      <c r="Z341" s="4">
        <v>1437168</v>
      </c>
      <c r="AA341">
        <f t="shared" si="622"/>
        <v>7585</v>
      </c>
      <c r="AB341" s="17">
        <f t="shared" si="623"/>
        <v>0.81159570881520315</v>
      </c>
      <c r="AC341" s="16">
        <f t="shared" si="624"/>
        <v>-507</v>
      </c>
      <c r="AD341">
        <f t="shared" si="625"/>
        <v>333625</v>
      </c>
      <c r="AE341">
        <f t="shared" si="626"/>
        <v>708</v>
      </c>
      <c r="AF341" s="17">
        <f t="shared" si="627"/>
        <v>0.18840429118479687</v>
      </c>
      <c r="AG341" s="16">
        <f t="shared" si="628"/>
        <v>-183</v>
      </c>
      <c r="AH341" s="20">
        <f t="shared" si="629"/>
        <v>8.5373206318581932E-2</v>
      </c>
      <c r="AI341" s="20">
        <f t="shared" si="630"/>
        <v>83951.937594363364</v>
      </c>
      <c r="AJ341" s="4">
        <v>18779</v>
      </c>
      <c r="AK341">
        <f t="shared" si="631"/>
        <v>-2316</v>
      </c>
      <c r="AL341">
        <f t="shared" si="632"/>
        <v>-0.10978904953780522</v>
      </c>
      <c r="AM341" s="20">
        <f t="shared" si="633"/>
        <v>4725.4655259184701</v>
      </c>
      <c r="AN341" s="20">
        <f t="shared" si="634"/>
        <v>5.6893130349163067E-2</v>
      </c>
      <c r="AO341" s="4">
        <v>408</v>
      </c>
      <c r="AP341">
        <f t="shared" si="603"/>
        <v>-2</v>
      </c>
      <c r="AQ341">
        <f t="shared" si="604"/>
        <v>-4.8780487804878092E-3</v>
      </c>
      <c r="AR341" s="20">
        <f t="shared" si="635"/>
        <v>102.66733769501761</v>
      </c>
      <c r="AS341" s="4">
        <v>1500</v>
      </c>
      <c r="AT341">
        <f t="shared" si="636"/>
        <v>-5</v>
      </c>
      <c r="AU341">
        <f t="shared" si="637"/>
        <v>-3.3222591362126463E-3</v>
      </c>
      <c r="AV341" s="20">
        <f t="shared" si="638"/>
        <v>377.45344740815295</v>
      </c>
      <c r="AW341" s="30">
        <f t="shared" si="639"/>
        <v>4.5444217223358325E-3</v>
      </c>
      <c r="AX341" s="4">
        <v>206</v>
      </c>
      <c r="AY341">
        <f t="shared" si="640"/>
        <v>9</v>
      </c>
      <c r="AZ341">
        <f t="shared" si="641"/>
        <v>4.5685279187817285E-2</v>
      </c>
      <c r="BA341" s="20">
        <f t="shared" si="642"/>
        <v>51.836940110719674</v>
      </c>
      <c r="BB341" s="30">
        <f t="shared" si="643"/>
        <v>6.2410058320078773E-4</v>
      </c>
      <c r="BC341" s="16">
        <f>+Pagina_Inicial[[#This Row],[Aislamiento Domiciliario]]+Pagina_Inicial[[#This Row],[Aislamiento en Hoteles]]+Pagina_Inicial[[#This Row],[Hospitalizados en Sala]]+Pagina_Inicial[[#This Row],[Hospitalizados en UCI]]</f>
        <v>20893</v>
      </c>
      <c r="BD341" s="16">
        <f t="shared" si="644"/>
        <v>-2314</v>
      </c>
      <c r="BE341" s="30">
        <f t="shared" si="645"/>
        <v>-9.9711294006118889E-2</v>
      </c>
      <c r="BF341" s="20">
        <f t="shared" si="646"/>
        <v>5257.4232511323598</v>
      </c>
      <c r="BG341" s="20">
        <f t="shared" si="647"/>
        <v>6.3297735363175039E-2</v>
      </c>
      <c r="BH341" s="26">
        <v>58214</v>
      </c>
      <c r="BI341">
        <f t="shared" si="648"/>
        <v>139</v>
      </c>
      <c r="BJ341" s="4">
        <v>129299</v>
      </c>
      <c r="BK341">
        <f t="shared" si="649"/>
        <v>260</v>
      </c>
      <c r="BL341" s="4">
        <v>96113</v>
      </c>
      <c r="BM341">
        <f t="shared" si="650"/>
        <v>185</v>
      </c>
      <c r="BN341" s="4">
        <v>38532</v>
      </c>
      <c r="BO341">
        <f t="shared" si="651"/>
        <v>99</v>
      </c>
      <c r="BP341" s="4">
        <v>7917</v>
      </c>
      <c r="BQ341">
        <f t="shared" si="652"/>
        <v>25</v>
      </c>
      <c r="BR341" s="8">
        <v>30</v>
      </c>
      <c r="BS341" s="15">
        <f t="shared" si="653"/>
        <v>0</v>
      </c>
      <c r="BT341" s="8">
        <v>253</v>
      </c>
      <c r="BU341" s="15">
        <f t="shared" si="654"/>
        <v>0</v>
      </c>
      <c r="BV341" s="8">
        <v>1095</v>
      </c>
      <c r="BW341" s="15">
        <f t="shared" si="655"/>
        <v>9</v>
      </c>
      <c r="BX341" s="8">
        <v>2707</v>
      </c>
      <c r="BY341" s="15">
        <f t="shared" si="656"/>
        <v>11</v>
      </c>
      <c r="BZ341" s="13">
        <v>1487</v>
      </c>
      <c r="CA341" s="16">
        <f t="shared" si="657"/>
        <v>4</v>
      </c>
    </row>
    <row r="342" spans="1:79">
      <c r="A342" s="1">
        <v>44239</v>
      </c>
      <c r="B342">
        <v>44239</v>
      </c>
      <c r="C342" s="4">
        <v>330985</v>
      </c>
      <c r="D342">
        <f t="shared" si="607"/>
        <v>910</v>
      </c>
      <c r="E342" s="4">
        <v>5595</v>
      </c>
      <c r="F342">
        <f t="shared" si="601"/>
        <v>23</v>
      </c>
      <c r="G342" s="4">
        <v>306634</v>
      </c>
      <c r="H342">
        <f t="shared" si="608"/>
        <v>3024</v>
      </c>
      <c r="I342">
        <f t="shared" si="606"/>
        <v>18756</v>
      </c>
      <c r="J342">
        <f t="shared" si="605"/>
        <v>-2137</v>
      </c>
      <c r="K342">
        <f t="shared" si="609"/>
        <v>1.6904089309183197E-2</v>
      </c>
      <c r="L342">
        <f t="shared" si="610"/>
        <v>0.92642869012190887</v>
      </c>
      <c r="M342">
        <f t="shared" si="611"/>
        <v>5.666722056890796E-2</v>
      </c>
      <c r="N342">
        <f t="shared" si="612"/>
        <v>2.7493693067661678E-3</v>
      </c>
      <c r="O342">
        <f t="shared" si="602"/>
        <v>4.1108132260947276E-3</v>
      </c>
      <c r="P342">
        <f t="shared" si="613"/>
        <v>9.8619200740948498E-3</v>
      </c>
      <c r="Q342">
        <f t="shared" si="614"/>
        <v>-0.11393687353380251</v>
      </c>
      <c r="R342">
        <f t="shared" si="615"/>
        <v>83287.619526925002</v>
      </c>
      <c r="S342">
        <f t="shared" si="616"/>
        <v>1407.9013588324106</v>
      </c>
      <c r="T342">
        <f t="shared" si="617"/>
        <v>77160.040261701055</v>
      </c>
      <c r="U342">
        <f t="shared" si="618"/>
        <v>4719.6779063915446</v>
      </c>
      <c r="V342" s="4">
        <v>1782418</v>
      </c>
      <c r="W342">
        <f t="shared" si="619"/>
        <v>11625</v>
      </c>
      <c r="X342">
        <f t="shared" si="620"/>
        <v>3332</v>
      </c>
      <c r="Y342" s="20">
        <f t="shared" si="621"/>
        <v>448519.87921489682</v>
      </c>
      <c r="Z342" s="4">
        <v>1447883</v>
      </c>
      <c r="AA342">
        <f t="shared" si="622"/>
        <v>10715</v>
      </c>
      <c r="AB342" s="17">
        <f t="shared" si="623"/>
        <v>0.81231394656023448</v>
      </c>
      <c r="AC342" s="16">
        <f t="shared" si="624"/>
        <v>3130</v>
      </c>
      <c r="AD342">
        <f t="shared" si="625"/>
        <v>334535</v>
      </c>
      <c r="AE342">
        <f t="shared" si="626"/>
        <v>910</v>
      </c>
      <c r="AF342" s="17">
        <f t="shared" si="627"/>
        <v>0.18768605343976552</v>
      </c>
      <c r="AG342" s="16">
        <f t="shared" si="628"/>
        <v>202</v>
      </c>
      <c r="AH342" s="20">
        <f t="shared" si="629"/>
        <v>7.8279569892473116E-2</v>
      </c>
      <c r="AI342" s="20">
        <f t="shared" si="630"/>
        <v>84180.926019124308</v>
      </c>
      <c r="AJ342" s="4">
        <v>16855</v>
      </c>
      <c r="AK342">
        <f t="shared" si="631"/>
        <v>-1924</v>
      </c>
      <c r="AL342">
        <f t="shared" si="632"/>
        <v>-0.10245486980137386</v>
      </c>
      <c r="AM342" s="20">
        <f t="shared" si="633"/>
        <v>4241.3185707096127</v>
      </c>
      <c r="AN342" s="20">
        <f t="shared" si="634"/>
        <v>5.0923757874223909E-2</v>
      </c>
      <c r="AO342" s="4">
        <v>413</v>
      </c>
      <c r="AP342">
        <f t="shared" ref="AP342:AP405" si="658">AO342-AO341</f>
        <v>5</v>
      </c>
      <c r="AQ342">
        <f t="shared" ref="AQ342:AQ405" si="659">IFERROR(AO342/AO341,0)-1</f>
        <v>1.225490196078427E-2</v>
      </c>
      <c r="AR342" s="20">
        <f t="shared" si="635"/>
        <v>103.92551585304479</v>
      </c>
      <c r="AS342" s="4">
        <v>1286</v>
      </c>
      <c r="AT342">
        <f t="shared" si="636"/>
        <v>-214</v>
      </c>
      <c r="AU342">
        <f t="shared" si="637"/>
        <v>-0.14266666666666672</v>
      </c>
      <c r="AV342" s="20">
        <f t="shared" si="638"/>
        <v>323.60342224458981</v>
      </c>
      <c r="AW342" s="30">
        <f t="shared" si="639"/>
        <v>3.8853724489025182E-3</v>
      </c>
      <c r="AX342" s="4">
        <v>202</v>
      </c>
      <c r="AY342">
        <f t="shared" si="640"/>
        <v>-4</v>
      </c>
      <c r="AZ342">
        <f t="shared" si="641"/>
        <v>-1.9417475728155331E-2</v>
      </c>
      <c r="BA342" s="20">
        <f t="shared" si="642"/>
        <v>50.830397584297934</v>
      </c>
      <c r="BB342" s="30">
        <f t="shared" si="643"/>
        <v>6.1029956040303942E-4</v>
      </c>
      <c r="BC342" s="16">
        <f>+Pagina_Inicial[[#This Row],[Aislamiento Domiciliario]]+Pagina_Inicial[[#This Row],[Aislamiento en Hoteles]]+Pagina_Inicial[[#This Row],[Hospitalizados en Sala]]+Pagina_Inicial[[#This Row],[Hospitalizados en UCI]]</f>
        <v>18756</v>
      </c>
      <c r="BD342" s="16">
        <f t="shared" si="644"/>
        <v>-2137</v>
      </c>
      <c r="BE342" s="30">
        <f t="shared" si="645"/>
        <v>-0.10228306131240128</v>
      </c>
      <c r="BF342" s="20">
        <f t="shared" si="646"/>
        <v>4719.6779063915446</v>
      </c>
      <c r="BG342" s="20">
        <f t="shared" si="647"/>
        <v>5.666722056890796E-2</v>
      </c>
      <c r="BH342" s="26">
        <v>58398</v>
      </c>
      <c r="BI342">
        <f t="shared" si="648"/>
        <v>184</v>
      </c>
      <c r="BJ342" s="4">
        <v>129632</v>
      </c>
      <c r="BK342">
        <f t="shared" si="649"/>
        <v>333</v>
      </c>
      <c r="BL342" s="4">
        <v>96355</v>
      </c>
      <c r="BM342">
        <f t="shared" si="650"/>
        <v>242</v>
      </c>
      <c r="BN342" s="4">
        <v>38653</v>
      </c>
      <c r="BO342">
        <f t="shared" si="651"/>
        <v>121</v>
      </c>
      <c r="BP342" s="4">
        <v>7947</v>
      </c>
      <c r="BQ342">
        <f t="shared" si="652"/>
        <v>30</v>
      </c>
      <c r="BR342" s="8">
        <v>30</v>
      </c>
      <c r="BS342" s="15">
        <f t="shared" si="653"/>
        <v>0</v>
      </c>
      <c r="BT342" s="8">
        <v>254</v>
      </c>
      <c r="BU342" s="15">
        <f t="shared" si="654"/>
        <v>1</v>
      </c>
      <c r="BV342" s="8">
        <v>1099</v>
      </c>
      <c r="BW342" s="15">
        <f t="shared" si="655"/>
        <v>4</v>
      </c>
      <c r="BX342" s="8">
        <v>2721</v>
      </c>
      <c r="BY342" s="15">
        <f t="shared" si="656"/>
        <v>14</v>
      </c>
      <c r="BZ342" s="13">
        <v>1491</v>
      </c>
      <c r="CA342" s="16">
        <f t="shared" si="657"/>
        <v>4</v>
      </c>
    </row>
    <row r="343" spans="1:79">
      <c r="A343" s="1">
        <v>44240</v>
      </c>
      <c r="B343">
        <v>44240</v>
      </c>
      <c r="C343" s="4">
        <v>331692</v>
      </c>
      <c r="D343">
        <f t="shared" si="607"/>
        <v>707</v>
      </c>
      <c r="E343" s="4">
        <v>5621</v>
      </c>
      <c r="F343">
        <f t="shared" si="601"/>
        <v>26</v>
      </c>
      <c r="G343" s="4">
        <v>309296</v>
      </c>
      <c r="H343">
        <f t="shared" si="608"/>
        <v>2662</v>
      </c>
      <c r="I343">
        <f t="shared" si="606"/>
        <v>16775</v>
      </c>
      <c r="J343">
        <f t="shared" si="605"/>
        <v>-1981</v>
      </c>
      <c r="K343">
        <f t="shared" si="609"/>
        <v>1.6946444291692293E-2</v>
      </c>
      <c r="L343">
        <f t="shared" si="610"/>
        <v>0.93247952920178956</v>
      </c>
      <c r="M343">
        <f t="shared" si="611"/>
        <v>5.0574026506518092E-2</v>
      </c>
      <c r="N343">
        <f t="shared" si="612"/>
        <v>2.1314954837620445E-3</v>
      </c>
      <c r="O343">
        <f t="shared" si="602"/>
        <v>4.6255114748265432E-3</v>
      </c>
      <c r="P343">
        <f t="shared" si="613"/>
        <v>8.6066421809528736E-3</v>
      </c>
      <c r="Q343">
        <f t="shared" si="614"/>
        <v>-0.11809239940387481</v>
      </c>
      <c r="R343">
        <f t="shared" si="615"/>
        <v>83465.525918470055</v>
      </c>
      <c r="S343">
        <f t="shared" si="616"/>
        <v>1414.4438852541518</v>
      </c>
      <c r="T343">
        <f t="shared" si="617"/>
        <v>77829.894313034718</v>
      </c>
      <c r="U343">
        <f t="shared" si="618"/>
        <v>4221.1877201811776</v>
      </c>
      <c r="V343" s="4">
        <v>1791373</v>
      </c>
      <c r="W343">
        <f t="shared" si="619"/>
        <v>8955</v>
      </c>
      <c r="X343">
        <f t="shared" si="620"/>
        <v>-2670</v>
      </c>
      <c r="Y343" s="20">
        <f t="shared" si="621"/>
        <v>450773.27629592345</v>
      </c>
      <c r="Z343" s="4">
        <v>1456131</v>
      </c>
      <c r="AA343">
        <f t="shared" si="622"/>
        <v>8248</v>
      </c>
      <c r="AB343" s="17">
        <f t="shared" si="623"/>
        <v>0.81285751208709744</v>
      </c>
      <c r="AC343" s="16">
        <f t="shared" si="624"/>
        <v>-2467</v>
      </c>
      <c r="AD343">
        <f t="shared" si="625"/>
        <v>335242</v>
      </c>
      <c r="AE343">
        <f t="shared" si="626"/>
        <v>707</v>
      </c>
      <c r="AF343" s="17">
        <f t="shared" si="627"/>
        <v>0.18714248791290256</v>
      </c>
      <c r="AG343" s="16">
        <f t="shared" si="628"/>
        <v>-203</v>
      </c>
      <c r="AH343" s="20">
        <f t="shared" si="629"/>
        <v>7.8950307091010613E-2</v>
      </c>
      <c r="AI343" s="20">
        <f t="shared" si="630"/>
        <v>84358.832410669347</v>
      </c>
      <c r="AJ343" s="4">
        <v>14905</v>
      </c>
      <c r="AK343">
        <f t="shared" si="631"/>
        <v>-1950</v>
      </c>
      <c r="AL343">
        <f t="shared" si="632"/>
        <v>-0.11569267279738948</v>
      </c>
      <c r="AM343" s="20">
        <f t="shared" si="633"/>
        <v>3750.6290890790133</v>
      </c>
      <c r="AN343" s="20">
        <f t="shared" si="634"/>
        <v>4.4936266174643948E-2</v>
      </c>
      <c r="AO343" s="4">
        <v>412</v>
      </c>
      <c r="AP343">
        <f t="shared" si="658"/>
        <v>-1</v>
      </c>
      <c r="AQ343">
        <f t="shared" si="659"/>
        <v>-2.421307506053294E-3</v>
      </c>
      <c r="AR343" s="20">
        <f t="shared" si="635"/>
        <v>103.67388022143935</v>
      </c>
      <c r="AS343" s="4">
        <v>1262</v>
      </c>
      <c r="AT343">
        <f t="shared" si="636"/>
        <v>-24</v>
      </c>
      <c r="AU343">
        <f t="shared" si="637"/>
        <v>-1.8662519440124425E-2</v>
      </c>
      <c r="AV343" s="20">
        <f t="shared" si="638"/>
        <v>317.56416708605934</v>
      </c>
      <c r="AW343" s="30">
        <f t="shared" si="639"/>
        <v>3.8047345127407354E-3</v>
      </c>
      <c r="AX343" s="4">
        <v>196</v>
      </c>
      <c r="AY343">
        <f t="shared" si="640"/>
        <v>-6</v>
      </c>
      <c r="AZ343">
        <f t="shared" si="641"/>
        <v>-2.9702970297029729E-2</v>
      </c>
      <c r="BA343" s="20">
        <f t="shared" si="642"/>
        <v>49.320583794665325</v>
      </c>
      <c r="BB343" s="30">
        <f t="shared" si="643"/>
        <v>5.9090963906274492E-4</v>
      </c>
      <c r="BC343" s="16">
        <f>+Pagina_Inicial[[#This Row],[Aislamiento Domiciliario]]+Pagina_Inicial[[#This Row],[Aislamiento en Hoteles]]+Pagina_Inicial[[#This Row],[Hospitalizados en Sala]]+Pagina_Inicial[[#This Row],[Hospitalizados en UCI]]</f>
        <v>16775</v>
      </c>
      <c r="BD343" s="16">
        <f t="shared" si="644"/>
        <v>-1981</v>
      </c>
      <c r="BE343" s="30">
        <f t="shared" si="645"/>
        <v>-0.10561953508210709</v>
      </c>
      <c r="BF343" s="20">
        <f t="shared" si="646"/>
        <v>4221.1877201811776</v>
      </c>
      <c r="BG343" s="20">
        <f t="shared" si="647"/>
        <v>5.0574026506518092E-2</v>
      </c>
      <c r="BH343" s="26">
        <v>58564</v>
      </c>
      <c r="BI343">
        <f t="shared" si="648"/>
        <v>166</v>
      </c>
      <c r="BJ343" s="4">
        <v>129894</v>
      </c>
      <c r="BK343">
        <f t="shared" si="649"/>
        <v>262</v>
      </c>
      <c r="BL343" s="4">
        <v>96535</v>
      </c>
      <c r="BM343">
        <f t="shared" si="650"/>
        <v>180</v>
      </c>
      <c r="BN343" s="4">
        <v>38736</v>
      </c>
      <c r="BO343">
        <f t="shared" si="651"/>
        <v>83</v>
      </c>
      <c r="BP343" s="4">
        <v>7963</v>
      </c>
      <c r="BQ343">
        <f t="shared" si="652"/>
        <v>16</v>
      </c>
      <c r="BR343" s="8">
        <v>30</v>
      </c>
      <c r="BS343" s="15">
        <f t="shared" si="653"/>
        <v>0</v>
      </c>
      <c r="BT343" s="8">
        <v>254</v>
      </c>
      <c r="BU343" s="15">
        <f t="shared" si="654"/>
        <v>0</v>
      </c>
      <c r="BV343" s="8">
        <v>1103</v>
      </c>
      <c r="BW343" s="15">
        <f t="shared" si="655"/>
        <v>4</v>
      </c>
      <c r="BX343" s="8">
        <v>2738</v>
      </c>
      <c r="BY343" s="15">
        <f t="shared" si="656"/>
        <v>17</v>
      </c>
      <c r="BZ343" s="13">
        <v>1496</v>
      </c>
      <c r="CA343" s="16">
        <f t="shared" si="657"/>
        <v>5</v>
      </c>
    </row>
    <row r="344" spans="1:79">
      <c r="A344" s="1">
        <v>44241</v>
      </c>
      <c r="B344">
        <v>44241</v>
      </c>
      <c r="C344" s="4">
        <v>332179</v>
      </c>
      <c r="D344">
        <f t="shared" si="607"/>
        <v>487</v>
      </c>
      <c r="E344" s="4">
        <v>5636</v>
      </c>
      <c r="F344">
        <f t="shared" si="601"/>
        <v>15</v>
      </c>
      <c r="G344" s="4">
        <v>311783</v>
      </c>
      <c r="H344">
        <f t="shared" si="608"/>
        <v>2487</v>
      </c>
      <c r="I344">
        <f t="shared" ref="I344:I407" si="660">+IFERROR(C344-E344-G344,"")</f>
        <v>14760</v>
      </c>
      <c r="J344">
        <f t="shared" si="605"/>
        <v>-2015</v>
      </c>
      <c r="K344">
        <f t="shared" si="609"/>
        <v>1.6966755875597192E-2</v>
      </c>
      <c r="L344">
        <f t="shared" si="610"/>
        <v>0.93859936961698365</v>
      </c>
      <c r="M344">
        <f t="shared" si="611"/>
        <v>4.4433874507419195E-2</v>
      </c>
      <c r="N344">
        <f t="shared" si="612"/>
        <v>1.4660770247366631E-3</v>
      </c>
      <c r="O344">
        <f t="shared" si="602"/>
        <v>2.6614620298083748E-3</v>
      </c>
      <c r="P344">
        <f t="shared" si="613"/>
        <v>7.9767017444825408E-3</v>
      </c>
      <c r="Q344">
        <f t="shared" si="614"/>
        <v>-0.13651761517615177</v>
      </c>
      <c r="R344">
        <f t="shared" si="615"/>
        <v>83588.072471061896</v>
      </c>
      <c r="S344">
        <f t="shared" si="616"/>
        <v>1418.2184197282334</v>
      </c>
      <c r="T344">
        <f t="shared" si="617"/>
        <v>78455.712128837433</v>
      </c>
      <c r="U344">
        <f t="shared" si="618"/>
        <v>3714.1419224962251</v>
      </c>
      <c r="V344" s="4">
        <v>1796407</v>
      </c>
      <c r="W344">
        <f t="shared" si="619"/>
        <v>5034</v>
      </c>
      <c r="X344">
        <f t="shared" si="620"/>
        <v>-3921</v>
      </c>
      <c r="Y344" s="20">
        <f t="shared" si="621"/>
        <v>452040.01006542525</v>
      </c>
      <c r="Z344" s="4">
        <v>1460678</v>
      </c>
      <c r="AA344">
        <f t="shared" si="622"/>
        <v>4547</v>
      </c>
      <c r="AB344" s="17">
        <f t="shared" si="623"/>
        <v>0.81311083735478651</v>
      </c>
      <c r="AC344" s="16">
        <f t="shared" si="624"/>
        <v>-3701</v>
      </c>
      <c r="AD344">
        <f t="shared" si="625"/>
        <v>335729</v>
      </c>
      <c r="AE344">
        <f t="shared" si="626"/>
        <v>487</v>
      </c>
      <c r="AF344" s="17">
        <f t="shared" si="627"/>
        <v>0.18688916264521346</v>
      </c>
      <c r="AG344" s="16">
        <f t="shared" si="628"/>
        <v>-220</v>
      </c>
      <c r="AH344" s="20">
        <f t="shared" si="629"/>
        <v>9.6742153357171234E-2</v>
      </c>
      <c r="AI344" s="20">
        <f t="shared" si="630"/>
        <v>84481.378963261188</v>
      </c>
      <c r="AJ344" s="4">
        <v>12868</v>
      </c>
      <c r="AK344">
        <f t="shared" si="631"/>
        <v>-2037</v>
      </c>
      <c r="AL344">
        <f t="shared" si="632"/>
        <v>-0.13666554847366652</v>
      </c>
      <c r="AM344" s="20">
        <f t="shared" si="633"/>
        <v>3238.0473074987417</v>
      </c>
      <c r="AN344" s="20">
        <f t="shared" si="634"/>
        <v>3.8738150214191747E-2</v>
      </c>
      <c r="AO344" s="4">
        <v>427</v>
      </c>
      <c r="AP344">
        <f t="shared" si="658"/>
        <v>15</v>
      </c>
      <c r="AQ344">
        <f t="shared" si="659"/>
        <v>3.6407766990291357E-2</v>
      </c>
      <c r="AR344" s="20">
        <f t="shared" si="635"/>
        <v>107.44841469552088</v>
      </c>
      <c r="AS344" s="4">
        <v>1266</v>
      </c>
      <c r="AT344">
        <f t="shared" si="636"/>
        <v>4</v>
      </c>
      <c r="AU344">
        <f t="shared" si="637"/>
        <v>3.1695721077653616E-3</v>
      </c>
      <c r="AV344" s="20">
        <f t="shared" si="638"/>
        <v>318.5707096124811</v>
      </c>
      <c r="AW344" s="30">
        <f t="shared" si="639"/>
        <v>3.8111981792948984E-3</v>
      </c>
      <c r="AX344" s="4">
        <v>199</v>
      </c>
      <c r="AY344">
        <f t="shared" si="640"/>
        <v>3</v>
      </c>
      <c r="AZ344">
        <f t="shared" si="641"/>
        <v>1.5306122448979664E-2</v>
      </c>
      <c r="BA344" s="20">
        <f t="shared" si="642"/>
        <v>50.075490689481626</v>
      </c>
      <c r="BB344" s="30">
        <f t="shared" si="643"/>
        <v>5.9907459532360563E-4</v>
      </c>
      <c r="BC344" s="16">
        <f>+Pagina_Inicial[[#This Row],[Aislamiento Domiciliario]]+Pagina_Inicial[[#This Row],[Aislamiento en Hoteles]]+Pagina_Inicial[[#This Row],[Hospitalizados en Sala]]+Pagina_Inicial[[#This Row],[Hospitalizados en UCI]]</f>
        <v>14760</v>
      </c>
      <c r="BD344" s="16">
        <f t="shared" si="644"/>
        <v>-2015</v>
      </c>
      <c r="BE344" s="30">
        <f t="shared" si="645"/>
        <v>-0.1201192250372578</v>
      </c>
      <c r="BF344" s="20">
        <f t="shared" si="646"/>
        <v>3714.1419224962251</v>
      </c>
      <c r="BG344" s="20">
        <f t="shared" si="647"/>
        <v>4.4433874507419195E-2</v>
      </c>
      <c r="BH344" s="26">
        <v>58690</v>
      </c>
      <c r="BI344">
        <f t="shared" si="648"/>
        <v>126</v>
      </c>
      <c r="BJ344" s="4">
        <v>130040</v>
      </c>
      <c r="BK344">
        <f t="shared" si="649"/>
        <v>146</v>
      </c>
      <c r="BL344" s="4">
        <v>96661</v>
      </c>
      <c r="BM344">
        <f t="shared" si="650"/>
        <v>126</v>
      </c>
      <c r="BN344" s="4">
        <v>38800</v>
      </c>
      <c r="BO344">
        <f t="shared" si="651"/>
        <v>64</v>
      </c>
      <c r="BP344" s="4">
        <v>7988</v>
      </c>
      <c r="BQ344">
        <f t="shared" si="652"/>
        <v>25</v>
      </c>
      <c r="BR344" s="8">
        <v>30</v>
      </c>
      <c r="BS344" s="15">
        <f t="shared" si="653"/>
        <v>0</v>
      </c>
      <c r="BT344" s="8">
        <v>255</v>
      </c>
      <c r="BU344" s="15">
        <f t="shared" si="654"/>
        <v>1</v>
      </c>
      <c r="BV344" s="8">
        <v>1108</v>
      </c>
      <c r="BW344" s="15">
        <f t="shared" si="655"/>
        <v>5</v>
      </c>
      <c r="BX344" s="8">
        <v>2745</v>
      </c>
      <c r="BY344" s="15">
        <f t="shared" si="656"/>
        <v>7</v>
      </c>
      <c r="BZ344" s="13">
        <v>1498</v>
      </c>
      <c r="CA344" s="16">
        <f t="shared" si="657"/>
        <v>2</v>
      </c>
    </row>
    <row r="345" spans="1:79">
      <c r="A345" s="1">
        <v>44242</v>
      </c>
      <c r="B345">
        <v>44242</v>
      </c>
      <c r="C345" s="4">
        <v>332679</v>
      </c>
      <c r="D345">
        <f t="shared" ref="D345:D408" si="661">IFERROR(C345-C344,"")</f>
        <v>500</v>
      </c>
      <c r="E345" s="4">
        <v>5642</v>
      </c>
      <c r="F345">
        <f t="shared" ref="F345:F408" si="662">E345-E344</f>
        <v>6</v>
      </c>
      <c r="G345" s="4">
        <v>313783</v>
      </c>
      <c r="H345">
        <f t="shared" ref="H345:H408" si="663">G345-G344</f>
        <v>2000</v>
      </c>
      <c r="I345">
        <f t="shared" si="660"/>
        <v>13254</v>
      </c>
      <c r="J345">
        <f t="shared" ref="J345:J356" si="664">+IFERROR(I345-I344,"")</f>
        <v>-1506</v>
      </c>
      <c r="K345">
        <f t="shared" si="609"/>
        <v>1.695929108840654E-2</v>
      </c>
      <c r="L345">
        <f t="shared" si="610"/>
        <v>0.9432005025865775</v>
      </c>
      <c r="M345">
        <f t="shared" si="611"/>
        <v>3.9840206325016003E-2</v>
      </c>
      <c r="N345">
        <f t="shared" si="612"/>
        <v>1.5029502914220615E-3</v>
      </c>
      <c r="O345">
        <f t="shared" si="602"/>
        <v>1.0634526763559022E-3</v>
      </c>
      <c r="P345">
        <f t="shared" si="613"/>
        <v>6.3738315969953758E-3</v>
      </c>
      <c r="Q345">
        <f t="shared" si="614"/>
        <v>-0.1136260751471254</v>
      </c>
      <c r="R345">
        <f t="shared" si="615"/>
        <v>83713.890286864611</v>
      </c>
      <c r="S345">
        <f t="shared" si="616"/>
        <v>1419.7282335178661</v>
      </c>
      <c r="T345">
        <f t="shared" si="617"/>
        <v>78958.983392048307</v>
      </c>
      <c r="U345">
        <f t="shared" si="618"/>
        <v>3335.1786612984397</v>
      </c>
      <c r="V345" s="4">
        <v>1800571</v>
      </c>
      <c r="W345">
        <f t="shared" si="619"/>
        <v>4164</v>
      </c>
      <c r="X345">
        <f t="shared" si="620"/>
        <v>-870</v>
      </c>
      <c r="Y345" s="20">
        <f t="shared" si="621"/>
        <v>453087.82083543029</v>
      </c>
      <c r="Z345" s="4">
        <v>1464342</v>
      </c>
      <c r="AA345">
        <f t="shared" si="622"/>
        <v>3664</v>
      </c>
      <c r="AB345" s="17">
        <f t="shared" si="623"/>
        <v>0.81326534749254542</v>
      </c>
      <c r="AC345" s="16">
        <f t="shared" si="624"/>
        <v>-883</v>
      </c>
      <c r="AD345">
        <f t="shared" si="625"/>
        <v>336229</v>
      </c>
      <c r="AE345">
        <f t="shared" si="626"/>
        <v>500</v>
      </c>
      <c r="AF345" s="17">
        <f t="shared" si="627"/>
        <v>0.18673465250745458</v>
      </c>
      <c r="AG345" s="16">
        <f t="shared" si="628"/>
        <v>13</v>
      </c>
      <c r="AH345" s="20">
        <f t="shared" si="629"/>
        <v>0.12007684918347743</v>
      </c>
      <c r="AI345" s="20">
        <f t="shared" si="630"/>
        <v>84607.196779063917</v>
      </c>
      <c r="AJ345" s="4">
        <v>11385</v>
      </c>
      <c r="AK345">
        <f t="shared" si="631"/>
        <v>-1483</v>
      </c>
      <c r="AL345">
        <f t="shared" si="632"/>
        <v>-0.1152471246502953</v>
      </c>
      <c r="AM345" s="20">
        <f t="shared" si="633"/>
        <v>2864.8716658278809</v>
      </c>
      <c r="AN345" s="20">
        <f t="shared" si="634"/>
        <v>3.4222178135680341E-2</v>
      </c>
      <c r="AO345" s="4">
        <v>408</v>
      </c>
      <c r="AP345">
        <f t="shared" si="658"/>
        <v>-19</v>
      </c>
      <c r="AQ345">
        <f t="shared" si="659"/>
        <v>-4.4496487119437989E-2</v>
      </c>
      <c r="AR345" s="20">
        <f t="shared" si="635"/>
        <v>102.66733769501761</v>
      </c>
      <c r="AS345" s="4">
        <v>1259</v>
      </c>
      <c r="AT345">
        <f t="shared" si="636"/>
        <v>-7</v>
      </c>
      <c r="AU345">
        <f t="shared" si="637"/>
        <v>-5.5292259083727924E-3</v>
      </c>
      <c r="AV345" s="20">
        <f t="shared" si="638"/>
        <v>316.80926019124308</v>
      </c>
      <c r="AW345" s="30">
        <f t="shared" si="639"/>
        <v>3.7844288338007509E-3</v>
      </c>
      <c r="AX345" s="4">
        <v>202</v>
      </c>
      <c r="AY345">
        <f t="shared" si="640"/>
        <v>3</v>
      </c>
      <c r="AZ345">
        <f t="shared" si="641"/>
        <v>1.5075376884422065E-2</v>
      </c>
      <c r="BA345" s="20">
        <f t="shared" si="642"/>
        <v>50.830397584297934</v>
      </c>
      <c r="BB345" s="30">
        <f t="shared" si="643"/>
        <v>6.0719191773451282E-4</v>
      </c>
      <c r="BC345" s="16">
        <f>+Pagina_Inicial[[#This Row],[Aislamiento Domiciliario]]+Pagina_Inicial[[#This Row],[Aislamiento en Hoteles]]+Pagina_Inicial[[#This Row],[Hospitalizados en Sala]]+Pagina_Inicial[[#This Row],[Hospitalizados en UCI]]</f>
        <v>13254</v>
      </c>
      <c r="BD345" s="16">
        <f t="shared" si="644"/>
        <v>-1506</v>
      </c>
      <c r="BE345" s="30">
        <f t="shared" si="645"/>
        <v>-0.10203252032520327</v>
      </c>
      <c r="BF345" s="20">
        <f t="shared" si="646"/>
        <v>3335.1786612984397</v>
      </c>
      <c r="BG345" s="20">
        <f t="shared" si="647"/>
        <v>3.9840206325016003E-2</v>
      </c>
      <c r="BH345" s="26">
        <v>58815</v>
      </c>
      <c r="BI345">
        <f t="shared" ref="BI345:BI408" si="665">IFERROR((BH345-BH344), 0)</f>
        <v>125</v>
      </c>
      <c r="BJ345" s="4">
        <v>130198</v>
      </c>
      <c r="BK345">
        <f t="shared" ref="BK345:BK408" si="666">IFERROR((BJ345-BJ344),0)</f>
        <v>158</v>
      </c>
      <c r="BL345" s="4">
        <v>96793</v>
      </c>
      <c r="BM345">
        <f t="shared" si="650"/>
        <v>132</v>
      </c>
      <c r="BN345" s="4">
        <v>38866</v>
      </c>
      <c r="BO345">
        <f t="shared" si="651"/>
        <v>66</v>
      </c>
      <c r="BP345" s="4">
        <v>8007</v>
      </c>
      <c r="BQ345">
        <f t="shared" si="652"/>
        <v>19</v>
      </c>
      <c r="BR345" s="8">
        <v>30</v>
      </c>
      <c r="BS345" s="15">
        <f t="shared" si="653"/>
        <v>0</v>
      </c>
      <c r="BT345" s="8">
        <v>255</v>
      </c>
      <c r="BU345" s="15">
        <f t="shared" si="654"/>
        <v>0</v>
      </c>
      <c r="BV345" s="8">
        <v>1109</v>
      </c>
      <c r="BW345" s="15">
        <f t="shared" si="655"/>
        <v>1</v>
      </c>
      <c r="BX345" s="8">
        <v>2748</v>
      </c>
      <c r="BY345" s="15">
        <f t="shared" si="656"/>
        <v>3</v>
      </c>
      <c r="BZ345" s="13">
        <v>1500</v>
      </c>
      <c r="CA345" s="16">
        <f t="shared" si="657"/>
        <v>2</v>
      </c>
    </row>
    <row r="346" spans="1:79">
      <c r="A346" s="1">
        <v>44243</v>
      </c>
      <c r="B346">
        <v>44243</v>
      </c>
      <c r="C346" s="4">
        <v>333251</v>
      </c>
      <c r="D346">
        <f t="shared" si="661"/>
        <v>572</v>
      </c>
      <c r="E346" s="4">
        <v>5655</v>
      </c>
      <c r="F346">
        <f t="shared" si="662"/>
        <v>13</v>
      </c>
      <c r="G346" s="4">
        <v>314797</v>
      </c>
      <c r="H346">
        <f t="shared" si="663"/>
        <v>1014</v>
      </c>
      <c r="I346">
        <f t="shared" si="660"/>
        <v>12799</v>
      </c>
      <c r="J346">
        <f t="shared" si="664"/>
        <v>-455</v>
      </c>
      <c r="K346">
        <f>+IFERROR(E346/C346,"")</f>
        <v>1.6969191390273398E-2</v>
      </c>
      <c r="L346">
        <f t="shared" ref="L346:L409" si="667">+IFERROR(G346/C346,"")</f>
        <v>0.9446243222075853</v>
      </c>
      <c r="M346">
        <f t="shared" ref="M346:M409" si="668">+IFERROR(I346/C346,"")</f>
        <v>3.8406486402141331E-2</v>
      </c>
      <c r="N346">
        <f t="shared" ref="N346:N409" si="669">+IFERROR(D346/C346,"")</f>
        <v>1.7164239567173092E-3</v>
      </c>
      <c r="O346">
        <f>+IFERROR(F346/E346,"")</f>
        <v>2.2988505747126436E-3</v>
      </c>
      <c r="P346">
        <f t="shared" ref="P346:P409" si="670">+IFERROR(H346/G346,"")</f>
        <v>3.2211234541625238E-3</v>
      </c>
      <c r="Q346">
        <f t="shared" ref="Q346:Q409" si="671">+IFERROR(J346/I346,"")</f>
        <v>-3.5549652316587237E-2</v>
      </c>
      <c r="R346">
        <f t="shared" ref="R346:R409" si="672">+IFERROR(C346/3.974,"")</f>
        <v>83857.825868142929</v>
      </c>
      <c r="S346">
        <f>+IFERROR(E346/3.974,"")</f>
        <v>1422.9994967287366</v>
      </c>
      <c r="T346">
        <f t="shared" ref="T346:T409" si="673">+IFERROR(G346/3.974,"")</f>
        <v>79214.141922496216</v>
      </c>
      <c r="U346">
        <f t="shared" ref="U346:U409" si="674">+IFERROR(I346/3.974,"")</f>
        <v>3220.6844489179666</v>
      </c>
      <c r="V346" s="4">
        <v>1807810</v>
      </c>
      <c r="W346">
        <f t="shared" ref="W346:W409" si="675">V346-V345</f>
        <v>7239</v>
      </c>
      <c r="X346">
        <f t="shared" ref="X346:X409" si="676">IFERROR(W346-W345,0)</f>
        <v>3075</v>
      </c>
      <c r="Y346" s="20">
        <f t="shared" ref="Y346:Y409" si="677">IFERROR(V346/3.974,0)</f>
        <v>454909.411172622</v>
      </c>
      <c r="Z346" s="4">
        <v>1471009</v>
      </c>
      <c r="AA346">
        <f t="shared" ref="AA346:AA409" si="678">Z346-Z345</f>
        <v>6667</v>
      </c>
      <c r="AB346" s="17">
        <f t="shared" ref="AB346:AB409" si="679">IFERROR(Z346/V346,0)</f>
        <v>0.813696682726614</v>
      </c>
      <c r="AC346" s="16">
        <f t="shared" ref="AC346:AC409" si="680">IFERROR(AA346-AA345,0)</f>
        <v>3003</v>
      </c>
      <c r="AD346">
        <f t="shared" ref="AD346:AD409" si="681">V346-Z346</f>
        <v>336801</v>
      </c>
      <c r="AE346">
        <f t="shared" ref="AE346:AE409" si="682">AD346-AD345</f>
        <v>572</v>
      </c>
      <c r="AF346" s="17">
        <f t="shared" ref="AF346:AF409" si="683">IFERROR(AD346/V346,0)</f>
        <v>0.18630331727338603</v>
      </c>
      <c r="AG346" s="16">
        <f t="shared" ref="AG346:AG409" si="684">IFERROR(AE346-AE345,0)</f>
        <v>72</v>
      </c>
      <c r="AH346" s="20">
        <f t="shared" ref="AH346:AH409" si="685">IFERROR(AE346/W346,0)</f>
        <v>7.901643873463185E-2</v>
      </c>
      <c r="AI346" s="20">
        <f t="shared" ref="AI346:AI409" si="686">IFERROR(AD346/3.974,0)</f>
        <v>84751.132360342221</v>
      </c>
      <c r="AJ346" s="4">
        <v>10964</v>
      </c>
      <c r="AK346">
        <f t="shared" ref="AK346:AK409" si="687">AJ346-AJ345</f>
        <v>-421</v>
      </c>
      <c r="AL346">
        <f t="shared" ref="AL346:AL409" si="688">IFERROR(AJ346/AJ345,0)-1</f>
        <v>-3.6978480456741347E-2</v>
      </c>
      <c r="AM346" s="20">
        <f t="shared" ref="AM346:AM409" si="689">IFERROR(AJ346/3.974,0)</f>
        <v>2758.9330649219928</v>
      </c>
      <c r="AN346" s="20">
        <f t="shared" ref="AN346:AN409" si="690">IFERROR(AJ346/C346," ")</f>
        <v>3.2900126331203809E-2</v>
      </c>
      <c r="AO346" s="4">
        <v>390</v>
      </c>
      <c r="AP346">
        <f t="shared" si="658"/>
        <v>-18</v>
      </c>
      <c r="AQ346">
        <f t="shared" si="659"/>
        <v>-4.4117647058823484E-2</v>
      </c>
      <c r="AR346" s="20">
        <f t="shared" ref="AR346:AR409" si="691">IFERROR(AO346/3.974,0)</f>
        <v>98.137896326119773</v>
      </c>
      <c r="AS346" s="4">
        <v>1230</v>
      </c>
      <c r="AT346">
        <f t="shared" ref="AT346:AT409" si="692">AS346-AS345</f>
        <v>-29</v>
      </c>
      <c r="AU346">
        <f t="shared" ref="AU346:AU409" si="693">IFERROR(AS346/AS345,0)-1</f>
        <v>-2.3034154090548098E-2</v>
      </c>
      <c r="AV346" s="20">
        <f t="shared" ref="AV346:AV409" si="694">IFERROR(AS346/3.974,0)</f>
        <v>309.51182687468543</v>
      </c>
      <c r="AW346" s="30">
        <f t="shared" ref="AW346:AW409" si="695">IFERROR(AS346/C346," ")</f>
        <v>3.690911655178829E-3</v>
      </c>
      <c r="AX346" s="4">
        <v>215</v>
      </c>
      <c r="AY346">
        <f t="shared" ref="AY346:AY409" si="696">AX346-AX345</f>
        <v>13</v>
      </c>
      <c r="AZ346">
        <f t="shared" ref="AZ346:AZ409" si="697">IFERROR(AX346/AX345,0)-1</f>
        <v>6.4356435643564414E-2</v>
      </c>
      <c r="BA346" s="20">
        <f t="shared" ref="BA346:BA409" si="698">IFERROR(AX346/3.974,0)</f>
        <v>54.101660795168591</v>
      </c>
      <c r="BB346" s="30">
        <f t="shared" ref="BB346:BB409" si="699">IFERROR(AX346/C346," ")</f>
        <v>6.45159354360527E-4</v>
      </c>
      <c r="BC346" s="16">
        <f>+Pagina_Inicial[[#This Row],[Aislamiento Domiciliario]]+Pagina_Inicial[[#This Row],[Aislamiento en Hoteles]]+Pagina_Inicial[[#This Row],[Hospitalizados en Sala]]+Pagina_Inicial[[#This Row],[Hospitalizados en UCI]]</f>
        <v>12799</v>
      </c>
      <c r="BD346" s="16">
        <f t="shared" ref="BD346:BD409" si="700">IFERROR(BC346-BC345,0)</f>
        <v>-455</v>
      </c>
      <c r="BE346" s="30">
        <f t="shared" ref="BE346:BE409" si="701">IFERROR(BC346/BC345,0)-1</f>
        <v>-3.432925909159501E-2</v>
      </c>
      <c r="BF346" s="20">
        <f t="shared" ref="BF346:BF409" si="702">IFERROR(BC346/3.974,0)</f>
        <v>3220.6844489179666</v>
      </c>
      <c r="BG346" s="20">
        <f t="shared" ref="BG346:BG409" si="703">IFERROR(BC346/C346," ")</f>
        <v>3.8406486402141331E-2</v>
      </c>
      <c r="BH346" s="26">
        <v>58908</v>
      </c>
      <c r="BI346">
        <f t="shared" si="665"/>
        <v>93</v>
      </c>
      <c r="BJ346" s="4">
        <v>130427</v>
      </c>
      <c r="BK346">
        <f t="shared" si="666"/>
        <v>229</v>
      </c>
      <c r="BL346" s="4">
        <v>96946</v>
      </c>
      <c r="BM346">
        <f t="shared" ref="BM346:BM409" si="704">IFERROR((BL346-BL345),0)</f>
        <v>153</v>
      </c>
      <c r="BN346" s="4">
        <v>38947</v>
      </c>
      <c r="BO346">
        <f t="shared" ref="BO346:BO409" si="705">IFERROR((BN346-BN345),0)</f>
        <v>81</v>
      </c>
      <c r="BP346" s="4">
        <v>8023</v>
      </c>
      <c r="BQ346">
        <f t="shared" ref="BQ346:BQ409" si="706">IFERROR((BP346-BP345),0)</f>
        <v>16</v>
      </c>
      <c r="BR346" s="8">
        <v>30</v>
      </c>
      <c r="BS346" s="15">
        <f t="shared" ref="BS346:BS409" si="707">IFERROR((BR346-BR345),0)</f>
        <v>0</v>
      </c>
      <c r="BT346" s="8">
        <v>255</v>
      </c>
      <c r="BU346" s="15">
        <f t="shared" ref="BU346:BU409" si="708">IFERROR((BT346-BT345),0)</f>
        <v>0</v>
      </c>
      <c r="BV346" s="8">
        <v>1112</v>
      </c>
      <c r="BW346" s="15">
        <f t="shared" ref="BW346:BW409" si="709">IFERROR((BV346-BV345),0)</f>
        <v>3</v>
      </c>
      <c r="BX346" s="8">
        <v>2755</v>
      </c>
      <c r="BY346" s="15">
        <f t="shared" ref="BY346:BY409" si="710">IFERROR((BX346-BX345),0)</f>
        <v>7</v>
      </c>
      <c r="BZ346" s="13">
        <v>1503</v>
      </c>
      <c r="CA346" s="16">
        <f t="shared" ref="CA346:CA409" si="711">IFERROR((BZ346-BZ345),0)</f>
        <v>3</v>
      </c>
    </row>
    <row r="347" spans="1:79">
      <c r="A347" s="1">
        <v>44244</v>
      </c>
      <c r="B347">
        <v>44244</v>
      </c>
      <c r="C347" s="4">
        <v>333755</v>
      </c>
      <c r="D347">
        <f t="shared" si="661"/>
        <v>504</v>
      </c>
      <c r="E347" s="4">
        <v>5672</v>
      </c>
      <c r="F347">
        <f t="shared" si="662"/>
        <v>17</v>
      </c>
      <c r="G347" s="4">
        <v>316048</v>
      </c>
      <c r="H347">
        <f t="shared" si="663"/>
        <v>1251</v>
      </c>
      <c r="I347">
        <f t="shared" si="660"/>
        <v>12035</v>
      </c>
      <c r="J347">
        <f t="shared" si="664"/>
        <v>-764</v>
      </c>
      <c r="K347">
        <f>+IFERROR(E347/C347,"")</f>
        <v>1.699450195502689E-2</v>
      </c>
      <c r="L347">
        <f t="shared" si="667"/>
        <v>0.94694611316684396</v>
      </c>
      <c r="M347">
        <f t="shared" si="668"/>
        <v>3.6059384878129166E-2</v>
      </c>
      <c r="N347">
        <f t="shared" si="669"/>
        <v>1.5100897364833485E-3</v>
      </c>
      <c r="O347">
        <f>+IFERROR(F347/E347,"")</f>
        <v>2.9971791255289141E-3</v>
      </c>
      <c r="P347">
        <f t="shared" si="670"/>
        <v>3.9582595048853336E-3</v>
      </c>
      <c r="Q347">
        <f t="shared" si="671"/>
        <v>-6.3481512255920233E-2</v>
      </c>
      <c r="R347">
        <f t="shared" si="672"/>
        <v>83984.650226472062</v>
      </c>
      <c r="S347">
        <f>+IFERROR(E347/3.974,"")</f>
        <v>1427.2773024660291</v>
      </c>
      <c r="T347">
        <f t="shared" si="673"/>
        <v>79528.938097634615</v>
      </c>
      <c r="U347">
        <f t="shared" si="674"/>
        <v>3028.4348263714141</v>
      </c>
      <c r="V347" s="4">
        <v>1811923</v>
      </c>
      <c r="W347">
        <f t="shared" si="675"/>
        <v>4113</v>
      </c>
      <c r="X347">
        <f t="shared" si="676"/>
        <v>-3126</v>
      </c>
      <c r="Y347" s="20">
        <f t="shared" si="677"/>
        <v>455944.38852541515</v>
      </c>
      <c r="Z347" s="4">
        <v>1474618</v>
      </c>
      <c r="AA347">
        <f t="shared" si="678"/>
        <v>3609</v>
      </c>
      <c r="AB347" s="17">
        <f t="shared" si="679"/>
        <v>0.81384142703635864</v>
      </c>
      <c r="AC347" s="16">
        <f t="shared" si="680"/>
        <v>-3058</v>
      </c>
      <c r="AD347">
        <f t="shared" si="681"/>
        <v>337305</v>
      </c>
      <c r="AE347">
        <f t="shared" si="682"/>
        <v>504</v>
      </c>
      <c r="AF347" s="17">
        <f t="shared" si="683"/>
        <v>0.18615857296364138</v>
      </c>
      <c r="AG347" s="16">
        <f t="shared" si="684"/>
        <v>-68</v>
      </c>
      <c r="AH347" s="20">
        <f t="shared" si="685"/>
        <v>0.12253829321663019</v>
      </c>
      <c r="AI347" s="20">
        <f t="shared" si="686"/>
        <v>84877.956718671354</v>
      </c>
      <c r="AJ347" s="4">
        <v>10264</v>
      </c>
      <c r="AK347">
        <f t="shared" si="687"/>
        <v>-700</v>
      </c>
      <c r="AL347">
        <f t="shared" si="688"/>
        <v>-6.3845311929952575E-2</v>
      </c>
      <c r="AM347" s="20">
        <f t="shared" si="689"/>
        <v>2582.7881227981879</v>
      </c>
      <c r="AN347" s="20">
        <f t="shared" si="690"/>
        <v>3.0753097331875177E-2</v>
      </c>
      <c r="AO347" s="4">
        <v>377</v>
      </c>
      <c r="AP347">
        <f t="shared" si="658"/>
        <v>-13</v>
      </c>
      <c r="AQ347">
        <f t="shared" si="659"/>
        <v>-3.3333333333333326E-2</v>
      </c>
      <c r="AR347" s="20">
        <f t="shared" si="691"/>
        <v>94.866633115249115</v>
      </c>
      <c r="AS347" s="4">
        <v>1184</v>
      </c>
      <c r="AT347">
        <f t="shared" si="692"/>
        <v>-46</v>
      </c>
      <c r="AU347">
        <f t="shared" si="693"/>
        <v>-3.7398373983739797E-2</v>
      </c>
      <c r="AV347" s="20">
        <f t="shared" si="694"/>
        <v>297.93658782083543</v>
      </c>
      <c r="AW347" s="30">
        <f t="shared" si="695"/>
        <v>3.5475123968180251E-3</v>
      </c>
      <c r="AX347" s="4">
        <v>210</v>
      </c>
      <c r="AY347">
        <f t="shared" si="696"/>
        <v>-5</v>
      </c>
      <c r="AZ347">
        <f t="shared" si="697"/>
        <v>-2.3255813953488413E-2</v>
      </c>
      <c r="BA347" s="20">
        <f t="shared" si="698"/>
        <v>52.843482637141413</v>
      </c>
      <c r="BB347" s="30">
        <f t="shared" si="699"/>
        <v>6.2920405686806187E-4</v>
      </c>
      <c r="BC347" s="16">
        <f>+Pagina_Inicial[[#This Row],[Aislamiento Domiciliario]]+Pagina_Inicial[[#This Row],[Aislamiento en Hoteles]]+Pagina_Inicial[[#This Row],[Hospitalizados en Sala]]+Pagina_Inicial[[#This Row],[Hospitalizados en UCI]]</f>
        <v>12035</v>
      </c>
      <c r="BD347" s="16">
        <f t="shared" si="700"/>
        <v>-764</v>
      </c>
      <c r="BE347" s="30">
        <f t="shared" si="701"/>
        <v>-5.9692163450269509E-2</v>
      </c>
      <c r="BF347" s="20">
        <f t="shared" si="702"/>
        <v>3028.4348263714141</v>
      </c>
      <c r="BG347" s="20">
        <f t="shared" si="703"/>
        <v>3.6059384878129166E-2</v>
      </c>
      <c r="BH347" s="26">
        <v>59016</v>
      </c>
      <c r="BI347">
        <f t="shared" si="665"/>
        <v>108</v>
      </c>
      <c r="BJ347" s="4">
        <v>130598</v>
      </c>
      <c r="BK347">
        <f t="shared" si="666"/>
        <v>171</v>
      </c>
      <c r="BL347" s="4">
        <v>97079</v>
      </c>
      <c r="BM347">
        <f t="shared" si="704"/>
        <v>133</v>
      </c>
      <c r="BN347" s="4">
        <v>39021</v>
      </c>
      <c r="BO347">
        <f t="shared" si="705"/>
        <v>74</v>
      </c>
      <c r="BP347" s="4">
        <v>8041</v>
      </c>
      <c r="BQ347">
        <f t="shared" si="706"/>
        <v>18</v>
      </c>
      <c r="BR347" s="8">
        <v>30</v>
      </c>
      <c r="BS347" s="15">
        <f t="shared" si="707"/>
        <v>0</v>
      </c>
      <c r="BT347" s="8">
        <v>256</v>
      </c>
      <c r="BU347" s="15">
        <f t="shared" si="708"/>
        <v>1</v>
      </c>
      <c r="BV347" s="8">
        <v>1116</v>
      </c>
      <c r="BW347" s="15">
        <f t="shared" si="709"/>
        <v>4</v>
      </c>
      <c r="BX347" s="8">
        <v>2762</v>
      </c>
      <c r="BY347" s="15">
        <f t="shared" si="710"/>
        <v>7</v>
      </c>
      <c r="BZ347" s="13">
        <v>1508</v>
      </c>
      <c r="CA347" s="16">
        <f t="shared" si="711"/>
        <v>5</v>
      </c>
    </row>
    <row r="348" spans="1:79">
      <c r="A348" s="1">
        <v>44245</v>
      </c>
      <c r="B348">
        <v>44245</v>
      </c>
      <c r="C348" s="4">
        <v>334463</v>
      </c>
      <c r="D348">
        <f t="shared" si="661"/>
        <v>708</v>
      </c>
      <c r="E348" s="4">
        <v>5694</v>
      </c>
      <c r="F348">
        <f t="shared" si="662"/>
        <v>22</v>
      </c>
      <c r="G348" s="4">
        <v>317432</v>
      </c>
      <c r="H348">
        <f t="shared" si="663"/>
        <v>1384</v>
      </c>
      <c r="I348">
        <f t="shared" si="660"/>
        <v>11337</v>
      </c>
      <c r="J348">
        <f t="shared" si="664"/>
        <v>-698</v>
      </c>
      <c r="K348">
        <f>+IFERROR(E348/C348,"")</f>
        <v>1.7024304631603496E-2</v>
      </c>
      <c r="L348">
        <f t="shared" si="667"/>
        <v>0.94907956933950843</v>
      </c>
      <c r="M348">
        <f t="shared" si="668"/>
        <v>3.3896126028888099E-2</v>
      </c>
      <c r="N348">
        <f t="shared" si="669"/>
        <v>2.1168260764269889E-3</v>
      </c>
      <c r="O348">
        <f>+IFERROR(F348/E348,"")</f>
        <v>3.8637161924833159E-3</v>
      </c>
      <c r="P348">
        <f t="shared" si="670"/>
        <v>4.3599889110108618E-3</v>
      </c>
      <c r="Q348">
        <f t="shared" si="671"/>
        <v>-6.1568316133015791E-2</v>
      </c>
      <c r="R348">
        <f t="shared" si="672"/>
        <v>84162.808253648705</v>
      </c>
      <c r="S348">
        <f>+IFERROR(E348/3.974,"")</f>
        <v>1432.8132863613487</v>
      </c>
      <c r="T348">
        <f t="shared" si="673"/>
        <v>79877.20181177654</v>
      </c>
      <c r="U348">
        <f t="shared" si="674"/>
        <v>2852.7931555108203</v>
      </c>
      <c r="V348" s="4">
        <v>1820681</v>
      </c>
      <c r="W348">
        <f t="shared" si="675"/>
        <v>8758</v>
      </c>
      <c r="X348">
        <f t="shared" si="676"/>
        <v>4645</v>
      </c>
      <c r="Y348" s="20">
        <f t="shared" si="677"/>
        <v>458148.21338701557</v>
      </c>
      <c r="Z348" s="4">
        <v>1482668</v>
      </c>
      <c r="AA348">
        <f t="shared" si="678"/>
        <v>8050</v>
      </c>
      <c r="AB348" s="17">
        <f t="shared" si="679"/>
        <v>0.81434803790449839</v>
      </c>
      <c r="AC348" s="16">
        <f t="shared" si="680"/>
        <v>4441</v>
      </c>
      <c r="AD348">
        <f t="shared" si="681"/>
        <v>338013</v>
      </c>
      <c r="AE348">
        <f t="shared" si="682"/>
        <v>708</v>
      </c>
      <c r="AF348" s="17">
        <f t="shared" si="683"/>
        <v>0.18565196209550164</v>
      </c>
      <c r="AG348" s="16">
        <f t="shared" si="684"/>
        <v>204</v>
      </c>
      <c r="AH348" s="20">
        <f t="shared" si="685"/>
        <v>8.0840374514729391E-2</v>
      </c>
      <c r="AI348" s="20">
        <f t="shared" si="686"/>
        <v>85056.114745848012</v>
      </c>
      <c r="AJ348" s="4">
        <v>9514</v>
      </c>
      <c r="AK348">
        <f t="shared" si="687"/>
        <v>-750</v>
      </c>
      <c r="AL348">
        <f t="shared" si="688"/>
        <v>-7.3070927513639861E-2</v>
      </c>
      <c r="AM348" s="20">
        <f t="shared" si="689"/>
        <v>2394.0613990941115</v>
      </c>
      <c r="AN348" s="20">
        <f t="shared" si="690"/>
        <v>2.8445597868822562E-2</v>
      </c>
      <c r="AO348" s="4">
        <v>377</v>
      </c>
      <c r="AP348">
        <f t="shared" si="658"/>
        <v>0</v>
      </c>
      <c r="AQ348">
        <f t="shared" si="659"/>
        <v>0</v>
      </c>
      <c r="AR348" s="20">
        <f t="shared" si="691"/>
        <v>94.866633115249115</v>
      </c>
      <c r="AS348" s="4">
        <v>1229</v>
      </c>
      <c r="AT348">
        <f t="shared" si="692"/>
        <v>45</v>
      </c>
      <c r="AU348">
        <f t="shared" si="693"/>
        <v>3.8006756756756799E-2</v>
      </c>
      <c r="AV348" s="20">
        <f t="shared" si="694"/>
        <v>309.26019124307999</v>
      </c>
      <c r="AW348" s="30">
        <f t="shared" si="695"/>
        <v>3.6745469603513691E-3</v>
      </c>
      <c r="AX348" s="4">
        <v>217</v>
      </c>
      <c r="AY348">
        <f t="shared" si="696"/>
        <v>7</v>
      </c>
      <c r="AZ348">
        <f t="shared" si="697"/>
        <v>3.3333333333333437E-2</v>
      </c>
      <c r="BA348" s="20">
        <f t="shared" si="698"/>
        <v>54.604932058379461</v>
      </c>
      <c r="BB348" s="30">
        <f t="shared" si="699"/>
        <v>6.4880121269019289E-4</v>
      </c>
      <c r="BC348" s="16">
        <f>+Pagina_Inicial[[#This Row],[Aislamiento Domiciliario]]+Pagina_Inicial[[#This Row],[Aislamiento en Hoteles]]+Pagina_Inicial[[#This Row],[Hospitalizados en Sala]]+Pagina_Inicial[[#This Row],[Hospitalizados en UCI]]</f>
        <v>11337</v>
      </c>
      <c r="BD348" s="16">
        <f t="shared" si="700"/>
        <v>-698</v>
      </c>
      <c r="BE348" s="30">
        <f t="shared" si="701"/>
        <v>-5.7997507270461157E-2</v>
      </c>
      <c r="BF348" s="20">
        <f t="shared" si="702"/>
        <v>2852.7931555108203</v>
      </c>
      <c r="BG348" s="20">
        <f t="shared" si="703"/>
        <v>3.3896126028888099E-2</v>
      </c>
      <c r="BH348" s="26">
        <v>59132</v>
      </c>
      <c r="BI348">
        <f t="shared" si="665"/>
        <v>116</v>
      </c>
      <c r="BJ348" s="4">
        <v>130876</v>
      </c>
      <c r="BK348">
        <f t="shared" si="666"/>
        <v>278</v>
      </c>
      <c r="BL348" s="4">
        <v>97262</v>
      </c>
      <c r="BM348">
        <f t="shared" si="704"/>
        <v>183</v>
      </c>
      <c r="BN348" s="4">
        <v>39132</v>
      </c>
      <c r="BO348">
        <f t="shared" si="705"/>
        <v>111</v>
      </c>
      <c r="BP348" s="4">
        <v>8061</v>
      </c>
      <c r="BQ348">
        <f t="shared" si="706"/>
        <v>20</v>
      </c>
      <c r="BR348" s="8">
        <v>30</v>
      </c>
      <c r="BS348" s="15">
        <f t="shared" si="707"/>
        <v>0</v>
      </c>
      <c r="BT348" s="8">
        <v>257</v>
      </c>
      <c r="BU348" s="15">
        <f t="shared" si="708"/>
        <v>1</v>
      </c>
      <c r="BV348" s="8">
        <v>1120</v>
      </c>
      <c r="BW348" s="15">
        <f t="shared" si="709"/>
        <v>4</v>
      </c>
      <c r="BX348" s="8">
        <v>2772</v>
      </c>
      <c r="BY348" s="15">
        <f t="shared" si="710"/>
        <v>10</v>
      </c>
      <c r="BZ348" s="13">
        <v>1515</v>
      </c>
      <c r="CA348" s="16">
        <f t="shared" si="711"/>
        <v>7</v>
      </c>
    </row>
    <row r="349" spans="1:79">
      <c r="A349" s="1">
        <v>44246</v>
      </c>
      <c r="B349">
        <v>44246</v>
      </c>
      <c r="C349" s="4">
        <v>335339</v>
      </c>
      <c r="D349">
        <f t="shared" si="661"/>
        <v>876</v>
      </c>
      <c r="E349" s="4">
        <v>5711</v>
      </c>
      <c r="F349">
        <f t="shared" si="662"/>
        <v>17</v>
      </c>
      <c r="G349" s="4">
        <v>318795</v>
      </c>
      <c r="H349">
        <f t="shared" si="663"/>
        <v>1363</v>
      </c>
      <c r="I349">
        <f t="shared" si="660"/>
        <v>10833</v>
      </c>
      <c r="J349">
        <f t="shared" si="664"/>
        <v>-504</v>
      </c>
      <c r="K349">
        <f>+IFERROR(E349/C349,"")</f>
        <v>1.7030527317132813E-2</v>
      </c>
      <c r="L349">
        <f t="shared" si="667"/>
        <v>0.95066484959995701</v>
      </c>
      <c r="M349">
        <f t="shared" si="668"/>
        <v>3.2304623082910128E-2</v>
      </c>
      <c r="N349">
        <f t="shared" si="669"/>
        <v>2.61228189980885E-3</v>
      </c>
      <c r="O349">
        <f>+IFERROR(F349/E349,"")</f>
        <v>2.9767116091752757E-3</v>
      </c>
      <c r="P349">
        <f t="shared" si="670"/>
        <v>4.2754748349252657E-3</v>
      </c>
      <c r="Q349">
        <f t="shared" si="671"/>
        <v>-4.6524508446413738E-2</v>
      </c>
      <c r="R349">
        <f t="shared" si="672"/>
        <v>84383.241066935079</v>
      </c>
      <c r="S349">
        <f>+IFERROR(E349/3.974,"")</f>
        <v>1437.0910920986412</v>
      </c>
      <c r="T349">
        <f t="shared" si="673"/>
        <v>80220.181177654755</v>
      </c>
      <c r="U349">
        <f t="shared" si="674"/>
        <v>2725.9687971816807</v>
      </c>
      <c r="V349" s="4">
        <v>1831330</v>
      </c>
      <c r="W349">
        <f t="shared" si="675"/>
        <v>10649</v>
      </c>
      <c r="X349">
        <f t="shared" si="676"/>
        <v>1891</v>
      </c>
      <c r="Y349" s="20">
        <f t="shared" si="677"/>
        <v>460827.88122798188</v>
      </c>
      <c r="Z349" s="4">
        <v>1492441</v>
      </c>
      <c r="AA349">
        <f t="shared" si="678"/>
        <v>9773</v>
      </c>
      <c r="AB349" s="17">
        <f t="shared" si="679"/>
        <v>0.81494924453812256</v>
      </c>
      <c r="AC349" s="16">
        <f t="shared" si="680"/>
        <v>1723</v>
      </c>
      <c r="AD349">
        <f t="shared" si="681"/>
        <v>338889</v>
      </c>
      <c r="AE349">
        <f t="shared" si="682"/>
        <v>876</v>
      </c>
      <c r="AF349" s="17">
        <f t="shared" si="683"/>
        <v>0.18505075546187744</v>
      </c>
      <c r="AG349" s="16">
        <f t="shared" si="684"/>
        <v>168</v>
      </c>
      <c r="AH349" s="20">
        <f t="shared" si="685"/>
        <v>8.2261245187341528E-2</v>
      </c>
      <c r="AI349" s="20">
        <f t="shared" si="686"/>
        <v>85276.547559134371</v>
      </c>
      <c r="AJ349" s="4">
        <v>9112</v>
      </c>
      <c r="AK349">
        <f t="shared" si="687"/>
        <v>-402</v>
      </c>
      <c r="AL349">
        <f t="shared" si="688"/>
        <v>-4.2253521126760618E-2</v>
      </c>
      <c r="AM349" s="20">
        <f t="shared" si="689"/>
        <v>2292.9038751887265</v>
      </c>
      <c r="AN349" s="20">
        <f t="shared" si="690"/>
        <v>2.7172503049153245E-2</v>
      </c>
      <c r="AO349" s="4">
        <v>364</v>
      </c>
      <c r="AP349">
        <f t="shared" si="658"/>
        <v>-13</v>
      </c>
      <c r="AQ349">
        <f t="shared" si="659"/>
        <v>-3.4482758620689613E-2</v>
      </c>
      <c r="AR349" s="20">
        <f t="shared" si="691"/>
        <v>91.595369904378458</v>
      </c>
      <c r="AS349" s="4">
        <v>1151</v>
      </c>
      <c r="AT349">
        <f t="shared" si="692"/>
        <v>-78</v>
      </c>
      <c r="AU349">
        <f t="shared" si="693"/>
        <v>-6.3466232709519899E-2</v>
      </c>
      <c r="AV349" s="20">
        <f t="shared" si="694"/>
        <v>289.63261197785607</v>
      </c>
      <c r="AW349" s="30">
        <f t="shared" si="695"/>
        <v>3.432347564703181E-3</v>
      </c>
      <c r="AX349" s="4">
        <v>206</v>
      </c>
      <c r="AY349">
        <f t="shared" si="696"/>
        <v>-11</v>
      </c>
      <c r="AZ349">
        <f t="shared" si="697"/>
        <v>-5.0691244239631339E-2</v>
      </c>
      <c r="BA349" s="20">
        <f t="shared" si="698"/>
        <v>51.836940110719674</v>
      </c>
      <c r="BB349" s="30">
        <f t="shared" si="699"/>
        <v>6.1430373442993512E-4</v>
      </c>
      <c r="BC349" s="16">
        <f>+Pagina_Inicial[[#This Row],[Aislamiento Domiciliario]]+Pagina_Inicial[[#This Row],[Aislamiento en Hoteles]]+Pagina_Inicial[[#This Row],[Hospitalizados en Sala]]+Pagina_Inicial[[#This Row],[Hospitalizados en UCI]]</f>
        <v>10833</v>
      </c>
      <c r="BD349" s="16">
        <f t="shared" si="700"/>
        <v>-504</v>
      </c>
      <c r="BE349" s="30">
        <f t="shared" si="701"/>
        <v>-4.4456205345329458E-2</v>
      </c>
      <c r="BF349" s="20">
        <f t="shared" si="702"/>
        <v>2725.9687971816807</v>
      </c>
      <c r="BG349" s="20">
        <f t="shared" si="703"/>
        <v>3.2304623082910128E-2</v>
      </c>
      <c r="BH349" s="26">
        <v>59348</v>
      </c>
      <c r="BI349">
        <f t="shared" si="665"/>
        <v>216</v>
      </c>
      <c r="BJ349" s="4">
        <v>131170</v>
      </c>
      <c r="BK349">
        <f t="shared" si="666"/>
        <v>294</v>
      </c>
      <c r="BL349" s="4">
        <v>97496</v>
      </c>
      <c r="BM349">
        <f t="shared" si="704"/>
        <v>234</v>
      </c>
      <c r="BN349" s="4">
        <v>39234</v>
      </c>
      <c r="BO349">
        <f t="shared" si="705"/>
        <v>102</v>
      </c>
      <c r="BP349" s="4">
        <v>8091</v>
      </c>
      <c r="BQ349">
        <f t="shared" si="706"/>
        <v>30</v>
      </c>
      <c r="BR349" s="8">
        <v>30</v>
      </c>
      <c r="BS349" s="15">
        <f t="shared" si="707"/>
        <v>0</v>
      </c>
      <c r="BT349" s="8">
        <v>258</v>
      </c>
      <c r="BU349" s="15">
        <f t="shared" si="708"/>
        <v>1</v>
      </c>
      <c r="BV349" s="8">
        <v>1127</v>
      </c>
      <c r="BW349" s="15">
        <f t="shared" si="709"/>
        <v>7</v>
      </c>
      <c r="BX349" s="8">
        <v>2779</v>
      </c>
      <c r="BY349" s="15">
        <f t="shared" si="710"/>
        <v>7</v>
      </c>
      <c r="BZ349" s="13">
        <v>1517</v>
      </c>
      <c r="CA349" s="16">
        <f t="shared" si="711"/>
        <v>2</v>
      </c>
    </row>
    <row r="350" spans="1:79">
      <c r="A350" s="1">
        <v>44247</v>
      </c>
      <c r="B350">
        <v>44247</v>
      </c>
      <c r="C350" s="4">
        <v>336037</v>
      </c>
      <c r="D350">
        <f t="shared" si="661"/>
        <v>698</v>
      </c>
      <c r="E350" s="4">
        <v>5727</v>
      </c>
      <c r="F350">
        <f t="shared" si="662"/>
        <v>16</v>
      </c>
      <c r="G350" s="4">
        <v>319821</v>
      </c>
      <c r="H350">
        <f t="shared" si="663"/>
        <v>1026</v>
      </c>
      <c r="I350">
        <f t="shared" si="660"/>
        <v>10489</v>
      </c>
      <c r="J350">
        <f t="shared" si="664"/>
        <v>-344</v>
      </c>
      <c r="K350">
        <f>+IFERROR(G350/C350,"")</f>
        <v>0.95174340920791456</v>
      </c>
      <c r="L350">
        <f t="shared" si="667"/>
        <v>0.95174340920791456</v>
      </c>
      <c r="M350">
        <f t="shared" si="668"/>
        <v>3.1213824668116903E-2</v>
      </c>
      <c r="N350">
        <f t="shared" si="669"/>
        <v>2.0771522183569073E-3</v>
      </c>
      <c r="O350">
        <f>+IFERROR(F350/G350,"")</f>
        <v>5.0027984403775862E-5</v>
      </c>
      <c r="P350">
        <f t="shared" si="670"/>
        <v>3.208044499892127E-3</v>
      </c>
      <c r="Q350">
        <f t="shared" si="671"/>
        <v>-3.2796262751453906E-2</v>
      </c>
      <c r="R350">
        <f t="shared" si="672"/>
        <v>84558.882737795662</v>
      </c>
      <c r="S350">
        <f>+IFERROR(G350/3.974,"")</f>
        <v>80478.359335681933</v>
      </c>
      <c r="T350">
        <f t="shared" si="673"/>
        <v>80478.359335681933</v>
      </c>
      <c r="U350">
        <f t="shared" si="674"/>
        <v>2639.4061399094112</v>
      </c>
      <c r="V350" s="4">
        <v>1840361</v>
      </c>
      <c r="W350">
        <f t="shared" si="675"/>
        <v>9031</v>
      </c>
      <c r="X350">
        <f t="shared" si="676"/>
        <v>-1618</v>
      </c>
      <c r="Y350" s="20">
        <f t="shared" si="677"/>
        <v>463100.40261701052</v>
      </c>
      <c r="Z350" s="4">
        <v>1500774</v>
      </c>
      <c r="AA350">
        <f t="shared" si="678"/>
        <v>8333</v>
      </c>
      <c r="AB350" s="17">
        <f t="shared" si="679"/>
        <v>0.81547805023036246</v>
      </c>
      <c r="AC350" s="16">
        <f t="shared" si="680"/>
        <v>-1440</v>
      </c>
      <c r="AD350">
        <f t="shared" si="681"/>
        <v>339587</v>
      </c>
      <c r="AE350">
        <f t="shared" si="682"/>
        <v>698</v>
      </c>
      <c r="AF350" s="17">
        <f t="shared" si="683"/>
        <v>0.18452194976963759</v>
      </c>
      <c r="AG350" s="16">
        <f t="shared" si="684"/>
        <v>-178</v>
      </c>
      <c r="AH350" s="20">
        <f t="shared" si="685"/>
        <v>7.7289336729044408E-2</v>
      </c>
      <c r="AI350" s="20">
        <f t="shared" si="686"/>
        <v>85452.189229994969</v>
      </c>
      <c r="AJ350" s="4">
        <v>8792</v>
      </c>
      <c r="AK350">
        <f t="shared" si="687"/>
        <v>-320</v>
      </c>
      <c r="AL350">
        <f t="shared" si="688"/>
        <v>-3.5118525021949121E-2</v>
      </c>
      <c r="AM350" s="20">
        <f t="shared" si="689"/>
        <v>2212.3804730749871</v>
      </c>
      <c r="AN350" s="20">
        <f t="shared" si="690"/>
        <v>2.6163785535521386E-2</v>
      </c>
      <c r="AO350" s="4">
        <v>353</v>
      </c>
      <c r="AP350">
        <f t="shared" si="658"/>
        <v>-11</v>
      </c>
      <c r="AQ350">
        <f t="shared" si="659"/>
        <v>-3.0219780219780223E-2</v>
      </c>
      <c r="AR350" s="20">
        <f t="shared" si="691"/>
        <v>88.827377956718664</v>
      </c>
      <c r="AS350" s="4">
        <v>1149</v>
      </c>
      <c r="AT350">
        <f t="shared" si="692"/>
        <v>-2</v>
      </c>
      <c r="AU350">
        <f t="shared" si="693"/>
        <v>-1.7376194613379914E-3</v>
      </c>
      <c r="AV350" s="20">
        <f t="shared" si="694"/>
        <v>289.1293407146452</v>
      </c>
      <c r="AW350" s="30">
        <f t="shared" si="695"/>
        <v>3.4192663307909548E-3</v>
      </c>
      <c r="AX350" s="4">
        <v>195</v>
      </c>
      <c r="AY350">
        <f t="shared" si="696"/>
        <v>-11</v>
      </c>
      <c r="AZ350">
        <f t="shared" si="697"/>
        <v>-5.3398058252427161E-2</v>
      </c>
      <c r="BA350" s="20">
        <f t="shared" si="698"/>
        <v>49.068948163059886</v>
      </c>
      <c r="BB350" s="30">
        <f t="shared" si="699"/>
        <v>5.8029324151804716E-4</v>
      </c>
      <c r="BC350" s="16">
        <f>+Pagina_Inicial[[#This Row],[Aislamiento Domiciliario]]+Pagina_Inicial[[#This Row],[Aislamiento en Hoteles]]+Pagina_Inicial[[#This Row],[Hospitalizados en Sala]]+Pagina_Inicial[[#This Row],[Hospitalizados en UCI]]</f>
        <v>10489</v>
      </c>
      <c r="BD350" s="16">
        <f t="shared" si="700"/>
        <v>-344</v>
      </c>
      <c r="BE350" s="30">
        <f t="shared" si="701"/>
        <v>-3.1754823225329964E-2</v>
      </c>
      <c r="BF350" s="20">
        <f t="shared" si="702"/>
        <v>2639.4061399094112</v>
      </c>
      <c r="BG350" s="20">
        <f t="shared" si="703"/>
        <v>3.1213824668116903E-2</v>
      </c>
      <c r="BH350" s="26">
        <v>59499</v>
      </c>
      <c r="BI350">
        <f t="shared" si="665"/>
        <v>151</v>
      </c>
      <c r="BJ350" s="4">
        <v>131423</v>
      </c>
      <c r="BK350">
        <f t="shared" si="666"/>
        <v>253</v>
      </c>
      <c r="BL350" s="4">
        <v>97704</v>
      </c>
      <c r="BM350">
        <f t="shared" si="704"/>
        <v>208</v>
      </c>
      <c r="BN350" s="4">
        <v>39310</v>
      </c>
      <c r="BO350">
        <f t="shared" si="705"/>
        <v>76</v>
      </c>
      <c r="BP350" s="4">
        <v>8101</v>
      </c>
      <c r="BQ350">
        <f t="shared" si="706"/>
        <v>10</v>
      </c>
      <c r="BR350" s="8">
        <v>30</v>
      </c>
      <c r="BS350" s="15">
        <f t="shared" si="707"/>
        <v>0</v>
      </c>
      <c r="BT350" s="8">
        <v>258</v>
      </c>
      <c r="BU350" s="15">
        <f t="shared" si="708"/>
        <v>0</v>
      </c>
      <c r="BV350" s="8">
        <v>1130</v>
      </c>
      <c r="BW350" s="15">
        <f t="shared" si="709"/>
        <v>3</v>
      </c>
      <c r="BX350" s="8">
        <v>2787</v>
      </c>
      <c r="BY350" s="15">
        <f t="shared" si="710"/>
        <v>8</v>
      </c>
      <c r="BZ350" s="13">
        <v>1522</v>
      </c>
      <c r="CA350" s="16">
        <f t="shared" si="711"/>
        <v>5</v>
      </c>
    </row>
    <row r="351" spans="1:79">
      <c r="A351" s="1">
        <v>44248</v>
      </c>
      <c r="B351">
        <v>44248</v>
      </c>
      <c r="C351" s="4">
        <v>336521</v>
      </c>
      <c r="D351">
        <f t="shared" si="661"/>
        <v>484</v>
      </c>
      <c r="E351" s="4">
        <v>5742</v>
      </c>
      <c r="F351">
        <f t="shared" si="662"/>
        <v>15</v>
      </c>
      <c r="G351" s="4">
        <v>320668</v>
      </c>
      <c r="H351">
        <f t="shared" si="663"/>
        <v>847</v>
      </c>
      <c r="I351">
        <f t="shared" si="660"/>
        <v>10111</v>
      </c>
      <c r="J351">
        <f t="shared" si="664"/>
        <v>-378</v>
      </c>
      <c r="K351">
        <f t="shared" ref="K351:K414" si="712">+IFERROR(E351/C351,"")</f>
        <v>1.7062828174170409E-2</v>
      </c>
      <c r="L351">
        <f t="shared" si="667"/>
        <v>0.95289149859889877</v>
      </c>
      <c r="M351">
        <f t="shared" si="668"/>
        <v>3.0045673226930861E-2</v>
      </c>
      <c r="N351">
        <f t="shared" si="669"/>
        <v>1.4382460529952068E-3</v>
      </c>
      <c r="O351">
        <f t="shared" ref="O351:O414" si="713">+IFERROR(F351/E351,"")</f>
        <v>2.6123301985370951E-3</v>
      </c>
      <c r="P351">
        <f t="shared" si="670"/>
        <v>2.6413611585814614E-3</v>
      </c>
      <c r="Q351">
        <f t="shared" si="671"/>
        <v>-3.7385026209079221E-2</v>
      </c>
      <c r="R351">
        <f t="shared" si="672"/>
        <v>84680.674383492704</v>
      </c>
      <c r="S351">
        <f t="shared" ref="S351:S414" si="714">+IFERROR(E351/3.974,"")</f>
        <v>1444.8917966784095</v>
      </c>
      <c r="T351">
        <f t="shared" si="673"/>
        <v>80691.49471565173</v>
      </c>
      <c r="U351">
        <f t="shared" si="674"/>
        <v>2544.2878711625567</v>
      </c>
      <c r="V351" s="4">
        <v>1846242</v>
      </c>
      <c r="W351">
        <f t="shared" si="675"/>
        <v>5881</v>
      </c>
      <c r="X351">
        <f t="shared" si="676"/>
        <v>-3150</v>
      </c>
      <c r="Y351" s="20">
        <f t="shared" si="677"/>
        <v>464580.2717664821</v>
      </c>
      <c r="Z351" s="4">
        <v>1506171</v>
      </c>
      <c r="AA351">
        <f t="shared" si="678"/>
        <v>5397</v>
      </c>
      <c r="AB351" s="17">
        <f t="shared" si="679"/>
        <v>0.81580367037473955</v>
      </c>
      <c r="AC351" s="16">
        <f t="shared" si="680"/>
        <v>-2936</v>
      </c>
      <c r="AD351">
        <f t="shared" si="681"/>
        <v>340071</v>
      </c>
      <c r="AE351">
        <f t="shared" si="682"/>
        <v>484</v>
      </c>
      <c r="AF351" s="17">
        <f t="shared" si="683"/>
        <v>0.18419632962526039</v>
      </c>
      <c r="AG351" s="16">
        <f t="shared" si="684"/>
        <v>-214</v>
      </c>
      <c r="AH351" s="20">
        <f t="shared" si="685"/>
        <v>8.2298928753613332E-2</v>
      </c>
      <c r="AI351" s="20">
        <f t="shared" si="686"/>
        <v>85573.980875691996</v>
      </c>
      <c r="AJ351" s="4">
        <v>8392</v>
      </c>
      <c r="AK351">
        <f t="shared" si="687"/>
        <v>-400</v>
      </c>
      <c r="AL351">
        <f t="shared" si="688"/>
        <v>-4.5495905368516887E-2</v>
      </c>
      <c r="AM351" s="20">
        <f t="shared" si="689"/>
        <v>2111.7262204328131</v>
      </c>
      <c r="AN351" s="20">
        <f t="shared" si="690"/>
        <v>2.4937522472594578E-2</v>
      </c>
      <c r="AO351" s="4">
        <v>375</v>
      </c>
      <c r="AP351">
        <f t="shared" si="658"/>
        <v>22</v>
      </c>
      <c r="AQ351">
        <f t="shared" si="659"/>
        <v>6.2322946175637384E-2</v>
      </c>
      <c r="AR351" s="20">
        <f t="shared" si="691"/>
        <v>94.363361852038238</v>
      </c>
      <c r="AS351" s="4">
        <v>1143</v>
      </c>
      <c r="AT351">
        <f t="shared" si="692"/>
        <v>-6</v>
      </c>
      <c r="AU351">
        <f t="shared" si="693"/>
        <v>-5.2219321148825326E-3</v>
      </c>
      <c r="AV351" s="20">
        <f t="shared" si="694"/>
        <v>287.61952692501256</v>
      </c>
      <c r="AW351" s="30">
        <f t="shared" si="695"/>
        <v>3.3965190879618212E-3</v>
      </c>
      <c r="AX351" s="4">
        <v>201</v>
      </c>
      <c r="AY351">
        <f t="shared" si="696"/>
        <v>6</v>
      </c>
      <c r="AZ351">
        <f t="shared" si="697"/>
        <v>3.076923076923066E-2</v>
      </c>
      <c r="BA351" s="20">
        <f t="shared" si="698"/>
        <v>50.578761952692496</v>
      </c>
      <c r="BB351" s="30">
        <f t="shared" si="699"/>
        <v>5.9728813357858793E-4</v>
      </c>
      <c r="BC351" s="16">
        <f>+Pagina_Inicial[[#This Row],[Aislamiento Domiciliario]]+Pagina_Inicial[[#This Row],[Aislamiento en Hoteles]]+Pagina_Inicial[[#This Row],[Hospitalizados en Sala]]+Pagina_Inicial[[#This Row],[Hospitalizados en UCI]]</f>
        <v>10111</v>
      </c>
      <c r="BD351" s="16">
        <f t="shared" si="700"/>
        <v>-378</v>
      </c>
      <c r="BE351" s="30">
        <f t="shared" si="701"/>
        <v>-3.6037753837353415E-2</v>
      </c>
      <c r="BF351" s="20">
        <f t="shared" si="702"/>
        <v>2544.2878711625567</v>
      </c>
      <c r="BG351" s="20">
        <f t="shared" si="703"/>
        <v>3.0045673226930861E-2</v>
      </c>
      <c r="BH351" s="26">
        <v>59624</v>
      </c>
      <c r="BI351">
        <f t="shared" si="665"/>
        <v>125</v>
      </c>
      <c r="BJ351" s="4">
        <v>131554</v>
      </c>
      <c r="BK351">
        <f t="shared" si="666"/>
        <v>131</v>
      </c>
      <c r="BL351" s="4">
        <v>97840</v>
      </c>
      <c r="BM351">
        <f t="shared" si="704"/>
        <v>136</v>
      </c>
      <c r="BN351" s="4">
        <v>39379</v>
      </c>
      <c r="BO351">
        <f t="shared" si="705"/>
        <v>69</v>
      </c>
      <c r="BP351" s="4">
        <v>8124</v>
      </c>
      <c r="BQ351">
        <f t="shared" si="706"/>
        <v>23</v>
      </c>
      <c r="BR351" s="8">
        <v>30</v>
      </c>
      <c r="BS351" s="15">
        <f t="shared" si="707"/>
        <v>0</v>
      </c>
      <c r="BT351" s="8">
        <v>258</v>
      </c>
      <c r="BU351" s="15">
        <f t="shared" si="708"/>
        <v>0</v>
      </c>
      <c r="BV351" s="8">
        <v>1132</v>
      </c>
      <c r="BW351" s="15">
        <f t="shared" si="709"/>
        <v>2</v>
      </c>
      <c r="BX351" s="8">
        <v>2794</v>
      </c>
      <c r="BY351" s="15">
        <f t="shared" si="710"/>
        <v>7</v>
      </c>
      <c r="BZ351" s="13">
        <v>1528</v>
      </c>
      <c r="CA351" s="16">
        <f t="shared" si="711"/>
        <v>6</v>
      </c>
    </row>
    <row r="352" spans="1:79">
      <c r="A352" s="1">
        <v>44249</v>
      </c>
      <c r="B352">
        <v>44249</v>
      </c>
      <c r="C352" s="4">
        <v>337087</v>
      </c>
      <c r="D352">
        <f t="shared" si="661"/>
        <v>566</v>
      </c>
      <c r="E352" s="4">
        <v>5756</v>
      </c>
      <c r="F352">
        <f t="shared" si="662"/>
        <v>14</v>
      </c>
      <c r="G352" s="4">
        <v>321439</v>
      </c>
      <c r="H352">
        <f t="shared" si="663"/>
        <v>771</v>
      </c>
      <c r="I352">
        <f t="shared" si="660"/>
        <v>9892</v>
      </c>
      <c r="J352">
        <f t="shared" si="664"/>
        <v>-219</v>
      </c>
      <c r="K352">
        <f t="shared" si="712"/>
        <v>1.7075710424905143E-2</v>
      </c>
      <c r="L352">
        <f t="shared" si="667"/>
        <v>0.95357874969963241</v>
      </c>
      <c r="M352">
        <f t="shared" si="668"/>
        <v>2.9345539875462418E-2</v>
      </c>
      <c r="N352">
        <f t="shared" si="669"/>
        <v>1.679091747827712E-3</v>
      </c>
      <c r="O352">
        <f t="shared" si="713"/>
        <v>2.432244614315497E-3</v>
      </c>
      <c r="P352">
        <f t="shared" si="670"/>
        <v>2.3985888457841147E-3</v>
      </c>
      <c r="Q352">
        <f t="shared" si="671"/>
        <v>-2.2139102304892844E-2</v>
      </c>
      <c r="R352">
        <f t="shared" si="672"/>
        <v>84823.10015098138</v>
      </c>
      <c r="S352">
        <f t="shared" si="714"/>
        <v>1448.4146955208857</v>
      </c>
      <c r="T352">
        <f t="shared" si="673"/>
        <v>80885.505787619521</v>
      </c>
      <c r="U352">
        <f t="shared" si="674"/>
        <v>2489.179667840966</v>
      </c>
      <c r="V352" s="4">
        <v>1856433</v>
      </c>
      <c r="W352">
        <f t="shared" si="675"/>
        <v>10191</v>
      </c>
      <c r="X352">
        <f t="shared" si="676"/>
        <v>4310</v>
      </c>
      <c r="Y352" s="20">
        <f t="shared" si="677"/>
        <v>467144.6904881731</v>
      </c>
      <c r="Z352" s="4">
        <v>1515796</v>
      </c>
      <c r="AA352">
        <f t="shared" si="678"/>
        <v>9625</v>
      </c>
      <c r="AB352" s="17">
        <f t="shared" si="679"/>
        <v>0.8165099413768232</v>
      </c>
      <c r="AC352" s="16">
        <f t="shared" si="680"/>
        <v>4228</v>
      </c>
      <c r="AD352">
        <f t="shared" si="681"/>
        <v>340637</v>
      </c>
      <c r="AE352">
        <f t="shared" si="682"/>
        <v>566</v>
      </c>
      <c r="AF352" s="17">
        <f t="shared" si="683"/>
        <v>0.1834900586231768</v>
      </c>
      <c r="AG352" s="16">
        <f t="shared" si="684"/>
        <v>82</v>
      </c>
      <c r="AH352" s="20">
        <f t="shared" si="685"/>
        <v>5.5539201256010202E-2</v>
      </c>
      <c r="AI352" s="20">
        <f t="shared" si="686"/>
        <v>85716.406643180671</v>
      </c>
      <c r="AJ352" s="4">
        <v>8186</v>
      </c>
      <c r="AK352">
        <f t="shared" si="687"/>
        <v>-206</v>
      </c>
      <c r="AL352">
        <f t="shared" si="688"/>
        <v>-2.454718779790277E-2</v>
      </c>
      <c r="AM352" s="20">
        <f t="shared" si="689"/>
        <v>2059.8892803220933</v>
      </c>
      <c r="AN352" s="20">
        <f t="shared" si="690"/>
        <v>2.4284531886426947E-2</v>
      </c>
      <c r="AO352" s="4">
        <v>367</v>
      </c>
      <c r="AP352">
        <f t="shared" si="658"/>
        <v>-8</v>
      </c>
      <c r="AQ352">
        <f t="shared" si="659"/>
        <v>-2.1333333333333315E-2</v>
      </c>
      <c r="AR352" s="20">
        <f t="shared" si="691"/>
        <v>92.350276799194759</v>
      </c>
      <c r="AS352" s="4">
        <v>1144</v>
      </c>
      <c r="AT352">
        <f t="shared" si="692"/>
        <v>1</v>
      </c>
      <c r="AU352">
        <f t="shared" si="693"/>
        <v>8.7489063867018935E-4</v>
      </c>
      <c r="AV352" s="20">
        <f t="shared" si="694"/>
        <v>287.871162556618</v>
      </c>
      <c r="AW352" s="30">
        <f t="shared" si="695"/>
        <v>3.3937826139839272E-3</v>
      </c>
      <c r="AX352" s="4">
        <v>195</v>
      </c>
      <c r="AY352">
        <f t="shared" si="696"/>
        <v>-6</v>
      </c>
      <c r="AZ352">
        <f t="shared" si="697"/>
        <v>-2.9850746268656692E-2</v>
      </c>
      <c r="BA352" s="20">
        <f t="shared" si="698"/>
        <v>49.068948163059886</v>
      </c>
      <c r="BB352" s="30">
        <f t="shared" si="699"/>
        <v>5.784856728381694E-4</v>
      </c>
      <c r="BC352" s="16">
        <f>+Pagina_Inicial[[#This Row],[Aislamiento Domiciliario]]+Pagina_Inicial[[#This Row],[Aislamiento en Hoteles]]+Pagina_Inicial[[#This Row],[Hospitalizados en Sala]]+Pagina_Inicial[[#This Row],[Hospitalizados en UCI]]</f>
        <v>9892</v>
      </c>
      <c r="BD352" s="16">
        <f t="shared" si="700"/>
        <v>-219</v>
      </c>
      <c r="BE352" s="30">
        <f t="shared" si="701"/>
        <v>-2.1659578676688773E-2</v>
      </c>
      <c r="BF352" s="20">
        <f t="shared" si="702"/>
        <v>2489.179667840966</v>
      </c>
      <c r="BG352" s="20">
        <f t="shared" si="703"/>
        <v>2.9345539875462418E-2</v>
      </c>
      <c r="BH352" s="26">
        <v>59763</v>
      </c>
      <c r="BI352">
        <f t="shared" si="665"/>
        <v>139</v>
      </c>
      <c r="BJ352" s="4">
        <v>131742</v>
      </c>
      <c r="BK352">
        <f t="shared" si="666"/>
        <v>188</v>
      </c>
      <c r="BL352" s="4">
        <v>97967</v>
      </c>
      <c r="BM352">
        <f t="shared" si="704"/>
        <v>127</v>
      </c>
      <c r="BN352" s="4">
        <v>39469</v>
      </c>
      <c r="BO352">
        <f t="shared" si="705"/>
        <v>90</v>
      </c>
      <c r="BP352" s="4">
        <v>8146</v>
      </c>
      <c r="BQ352">
        <f t="shared" si="706"/>
        <v>22</v>
      </c>
      <c r="BR352" s="8">
        <v>30</v>
      </c>
      <c r="BS352" s="15">
        <f t="shared" si="707"/>
        <v>0</v>
      </c>
      <c r="BT352" s="8">
        <v>258</v>
      </c>
      <c r="BU352" s="15">
        <f t="shared" si="708"/>
        <v>0</v>
      </c>
      <c r="BV352" s="8">
        <v>1133</v>
      </c>
      <c r="BW352" s="15">
        <f t="shared" si="709"/>
        <v>1</v>
      </c>
      <c r="BX352" s="8">
        <v>2803</v>
      </c>
      <c r="BY352" s="15">
        <f t="shared" si="710"/>
        <v>9</v>
      </c>
      <c r="BZ352" s="13">
        <v>1532</v>
      </c>
      <c r="CA352" s="16">
        <f t="shared" si="711"/>
        <v>4</v>
      </c>
    </row>
    <row r="353" spans="1:79">
      <c r="A353" s="1">
        <v>44250</v>
      </c>
      <c r="B353">
        <v>44250</v>
      </c>
      <c r="C353" s="4">
        <v>337805</v>
      </c>
      <c r="D353">
        <f t="shared" si="661"/>
        <v>718</v>
      </c>
      <c r="E353" s="4">
        <v>5772</v>
      </c>
      <c r="F353">
        <f t="shared" si="662"/>
        <v>16</v>
      </c>
      <c r="G353" s="4">
        <v>322238</v>
      </c>
      <c r="H353">
        <f t="shared" si="663"/>
        <v>799</v>
      </c>
      <c r="I353">
        <f t="shared" si="660"/>
        <v>9795</v>
      </c>
      <c r="J353">
        <f t="shared" si="664"/>
        <v>-97</v>
      </c>
      <c r="K353">
        <f t="shared" si="712"/>
        <v>1.7086780835097171E-2</v>
      </c>
      <c r="L353">
        <f t="shared" si="667"/>
        <v>0.95391720075191311</v>
      </c>
      <c r="M353">
        <f t="shared" si="668"/>
        <v>2.8996018412989742E-2</v>
      </c>
      <c r="N353">
        <f t="shared" si="669"/>
        <v>2.1254865972972574E-3</v>
      </c>
      <c r="O353">
        <f t="shared" si="713"/>
        <v>2.772002772002772E-3</v>
      </c>
      <c r="P353">
        <f t="shared" si="670"/>
        <v>2.4795337607606801E-3</v>
      </c>
      <c r="Q353">
        <f t="shared" si="671"/>
        <v>-9.9030117406840226E-3</v>
      </c>
      <c r="R353">
        <f t="shared" si="672"/>
        <v>85003.774534474083</v>
      </c>
      <c r="S353">
        <f t="shared" si="714"/>
        <v>1452.4408656265728</v>
      </c>
      <c r="T353">
        <f t="shared" si="673"/>
        <v>81086.562657272269</v>
      </c>
      <c r="U353">
        <f t="shared" si="674"/>
        <v>2464.7710115752388</v>
      </c>
      <c r="V353" s="4">
        <v>1865709</v>
      </c>
      <c r="W353">
        <f t="shared" si="675"/>
        <v>9276</v>
      </c>
      <c r="X353">
        <f t="shared" si="676"/>
        <v>-915</v>
      </c>
      <c r="Y353" s="20">
        <f t="shared" si="677"/>
        <v>469478.8626069451</v>
      </c>
      <c r="Z353" s="4">
        <v>1524354</v>
      </c>
      <c r="AA353">
        <f t="shared" si="678"/>
        <v>8558</v>
      </c>
      <c r="AB353" s="17">
        <f t="shared" si="679"/>
        <v>0.81703738364342993</v>
      </c>
      <c r="AC353" s="16">
        <f t="shared" si="680"/>
        <v>-1067</v>
      </c>
      <c r="AD353">
        <f t="shared" si="681"/>
        <v>341355</v>
      </c>
      <c r="AE353">
        <f t="shared" si="682"/>
        <v>718</v>
      </c>
      <c r="AF353" s="17">
        <f t="shared" si="683"/>
        <v>0.18296261635657007</v>
      </c>
      <c r="AG353" s="16">
        <f t="shared" si="684"/>
        <v>152</v>
      </c>
      <c r="AH353" s="20">
        <f t="shared" si="685"/>
        <v>7.7404053471323842E-2</v>
      </c>
      <c r="AI353" s="20">
        <f t="shared" si="686"/>
        <v>85897.081026673375</v>
      </c>
      <c r="AJ353" s="4">
        <v>8163</v>
      </c>
      <c r="AK353">
        <f t="shared" si="687"/>
        <v>-23</v>
      </c>
      <c r="AL353">
        <f t="shared" si="688"/>
        <v>-2.8096750549718719E-3</v>
      </c>
      <c r="AM353" s="20">
        <f t="shared" si="689"/>
        <v>2054.1016607951683</v>
      </c>
      <c r="AN353" s="20">
        <f t="shared" si="690"/>
        <v>2.4164828821361437E-2</v>
      </c>
      <c r="AO353" s="4">
        <v>336</v>
      </c>
      <c r="AP353">
        <f t="shared" si="658"/>
        <v>-31</v>
      </c>
      <c r="AQ353">
        <f t="shared" si="659"/>
        <v>-8.4468664850136266E-2</v>
      </c>
      <c r="AR353" s="20">
        <f t="shared" si="691"/>
        <v>84.549572219426267</v>
      </c>
      <c r="AS353" s="4">
        <v>1115</v>
      </c>
      <c r="AT353">
        <f t="shared" si="692"/>
        <v>-29</v>
      </c>
      <c r="AU353">
        <f t="shared" si="693"/>
        <v>-2.534965034965031E-2</v>
      </c>
      <c r="AV353" s="20">
        <f t="shared" si="694"/>
        <v>280.5737292400604</v>
      </c>
      <c r="AW353" s="30">
        <f t="shared" si="695"/>
        <v>3.3007208300646824E-3</v>
      </c>
      <c r="AX353" s="4">
        <v>181</v>
      </c>
      <c r="AY353">
        <f t="shared" si="696"/>
        <v>-14</v>
      </c>
      <c r="AZ353">
        <f t="shared" si="697"/>
        <v>-7.1794871794871762E-2</v>
      </c>
      <c r="BA353" s="20">
        <f t="shared" si="698"/>
        <v>45.546049320583791</v>
      </c>
      <c r="BB353" s="30">
        <f t="shared" si="699"/>
        <v>5.3581208093426676E-4</v>
      </c>
      <c r="BC353" s="16">
        <f>+Pagina_Inicial[[#This Row],[Aislamiento Domiciliario]]+Pagina_Inicial[[#This Row],[Aislamiento en Hoteles]]+Pagina_Inicial[[#This Row],[Hospitalizados en Sala]]+Pagina_Inicial[[#This Row],[Hospitalizados en UCI]]</f>
        <v>9795</v>
      </c>
      <c r="BD353" s="16">
        <f t="shared" si="700"/>
        <v>-97</v>
      </c>
      <c r="BE353" s="30">
        <f t="shared" si="701"/>
        <v>-9.8059037606146315E-3</v>
      </c>
      <c r="BF353" s="20">
        <f t="shared" si="702"/>
        <v>2464.7710115752388</v>
      </c>
      <c r="BG353" s="20">
        <f t="shared" si="703"/>
        <v>2.8996018412989742E-2</v>
      </c>
      <c r="BH353" s="26">
        <v>59904</v>
      </c>
      <c r="BI353">
        <f t="shared" si="665"/>
        <v>141</v>
      </c>
      <c r="BJ353" s="4">
        <v>132007</v>
      </c>
      <c r="BK353">
        <f t="shared" si="666"/>
        <v>265</v>
      </c>
      <c r="BL353" s="4">
        <v>98181</v>
      </c>
      <c r="BM353">
        <f t="shared" si="704"/>
        <v>214</v>
      </c>
      <c r="BN353" s="4">
        <v>39554</v>
      </c>
      <c r="BO353">
        <f t="shared" si="705"/>
        <v>85</v>
      </c>
      <c r="BP353" s="4">
        <v>8159</v>
      </c>
      <c r="BQ353">
        <f t="shared" si="706"/>
        <v>13</v>
      </c>
      <c r="BR353" s="8">
        <v>30</v>
      </c>
      <c r="BS353" s="15">
        <f t="shared" si="707"/>
        <v>0</v>
      </c>
      <c r="BT353" s="8">
        <v>258</v>
      </c>
      <c r="BU353" s="15">
        <f t="shared" si="708"/>
        <v>0</v>
      </c>
      <c r="BV353" s="8">
        <v>1137</v>
      </c>
      <c r="BW353" s="15">
        <f t="shared" si="709"/>
        <v>4</v>
      </c>
      <c r="BX353" s="8">
        <v>2811</v>
      </c>
      <c r="BY353" s="15">
        <f t="shared" si="710"/>
        <v>8</v>
      </c>
      <c r="BZ353" s="13">
        <v>1536</v>
      </c>
      <c r="CA353" s="16">
        <f t="shared" si="711"/>
        <v>4</v>
      </c>
    </row>
    <row r="354" spans="1:79">
      <c r="A354" s="1">
        <v>44251</v>
      </c>
      <c r="B354">
        <v>44251</v>
      </c>
      <c r="C354" s="4">
        <v>338701</v>
      </c>
      <c r="D354">
        <f t="shared" si="661"/>
        <v>896</v>
      </c>
      <c r="E354" s="4">
        <v>5789</v>
      </c>
      <c r="F354">
        <f t="shared" si="662"/>
        <v>17</v>
      </c>
      <c r="G354" s="4">
        <v>323283</v>
      </c>
      <c r="H354">
        <f t="shared" si="663"/>
        <v>1045</v>
      </c>
      <c r="I354">
        <f t="shared" si="660"/>
        <v>9629</v>
      </c>
      <c r="J354">
        <f t="shared" si="664"/>
        <v>-166</v>
      </c>
      <c r="K354">
        <f t="shared" si="712"/>
        <v>1.7091771208233811E-2</v>
      </c>
      <c r="L354">
        <f t="shared" si="667"/>
        <v>0.95447902427214559</v>
      </c>
      <c r="M354">
        <f t="shared" si="668"/>
        <v>2.8429204519620551E-2</v>
      </c>
      <c r="N354">
        <f t="shared" si="669"/>
        <v>2.6454011059902391E-3</v>
      </c>
      <c r="O354">
        <f t="shared" si="713"/>
        <v>2.9366039039557782E-3</v>
      </c>
      <c r="P354">
        <f t="shared" si="670"/>
        <v>3.2324619605732441E-3</v>
      </c>
      <c r="Q354">
        <f t="shared" si="671"/>
        <v>-1.7239588742340845E-2</v>
      </c>
      <c r="R354">
        <f t="shared" si="672"/>
        <v>85229.240060392549</v>
      </c>
      <c r="S354">
        <f t="shared" si="714"/>
        <v>1456.718671363865</v>
      </c>
      <c r="T354">
        <f t="shared" si="673"/>
        <v>81349.521892299948</v>
      </c>
      <c r="U354">
        <f t="shared" si="674"/>
        <v>2422.9994967287366</v>
      </c>
      <c r="V354" s="4">
        <v>1875787</v>
      </c>
      <c r="W354">
        <f t="shared" si="675"/>
        <v>10078</v>
      </c>
      <c r="X354">
        <f t="shared" si="676"/>
        <v>802</v>
      </c>
      <c r="Y354" s="20">
        <f t="shared" si="677"/>
        <v>472014.84650226467</v>
      </c>
      <c r="Z354" s="4">
        <v>1533536</v>
      </c>
      <c r="AA354">
        <f t="shared" si="678"/>
        <v>9182</v>
      </c>
      <c r="AB354" s="17">
        <f t="shared" si="679"/>
        <v>0.81754271673702827</v>
      </c>
      <c r="AC354" s="16">
        <f t="shared" si="680"/>
        <v>624</v>
      </c>
      <c r="AD354">
        <f t="shared" si="681"/>
        <v>342251</v>
      </c>
      <c r="AE354">
        <f t="shared" si="682"/>
        <v>896</v>
      </c>
      <c r="AF354" s="17">
        <f t="shared" si="683"/>
        <v>0.18245728326297175</v>
      </c>
      <c r="AG354" s="16">
        <f t="shared" si="684"/>
        <v>178</v>
      </c>
      <c r="AH354" s="20">
        <f t="shared" si="685"/>
        <v>8.890652907322881E-2</v>
      </c>
      <c r="AI354" s="20">
        <f t="shared" si="686"/>
        <v>86122.546552591841</v>
      </c>
      <c r="AJ354" s="4">
        <v>8072</v>
      </c>
      <c r="AK354">
        <f t="shared" si="687"/>
        <v>-91</v>
      </c>
      <c r="AL354">
        <f t="shared" si="688"/>
        <v>-1.1147862305524892E-2</v>
      </c>
      <c r="AM354" s="20">
        <f t="shared" si="689"/>
        <v>2031.2028183190739</v>
      </c>
      <c r="AN354" s="20">
        <f t="shared" si="690"/>
        <v>2.3832229606644207E-2</v>
      </c>
      <c r="AO354" s="4">
        <v>349</v>
      </c>
      <c r="AP354">
        <f t="shared" si="658"/>
        <v>13</v>
      </c>
      <c r="AQ354">
        <f t="shared" si="659"/>
        <v>3.8690476190476275E-2</v>
      </c>
      <c r="AR354" s="20">
        <f t="shared" si="691"/>
        <v>87.820835430296924</v>
      </c>
      <c r="AS354" s="4">
        <v>1031</v>
      </c>
      <c r="AT354">
        <f t="shared" si="692"/>
        <v>-84</v>
      </c>
      <c r="AU354">
        <f t="shared" si="693"/>
        <v>-7.5336322869955175E-2</v>
      </c>
      <c r="AV354" s="20">
        <f t="shared" si="694"/>
        <v>259.4363361852038</v>
      </c>
      <c r="AW354" s="30">
        <f t="shared" si="695"/>
        <v>3.0439827458436791E-3</v>
      </c>
      <c r="AX354" s="4">
        <v>177</v>
      </c>
      <c r="AY354">
        <f t="shared" si="696"/>
        <v>-4</v>
      </c>
      <c r="AZ354">
        <f t="shared" si="697"/>
        <v>-2.2099447513812209E-2</v>
      </c>
      <c r="BA354" s="20">
        <f t="shared" si="698"/>
        <v>44.539506794162051</v>
      </c>
      <c r="BB354" s="30">
        <f t="shared" si="699"/>
        <v>5.2258481669673247E-4</v>
      </c>
      <c r="BC354" s="16">
        <f>+Pagina_Inicial[[#This Row],[Aislamiento Domiciliario]]+Pagina_Inicial[[#This Row],[Aislamiento en Hoteles]]+Pagina_Inicial[[#This Row],[Hospitalizados en Sala]]+Pagina_Inicial[[#This Row],[Hospitalizados en UCI]]</f>
        <v>9629</v>
      </c>
      <c r="BD354" s="16">
        <f t="shared" si="700"/>
        <v>-166</v>
      </c>
      <c r="BE354" s="30">
        <f t="shared" si="701"/>
        <v>-1.6947422154160341E-2</v>
      </c>
      <c r="BF354" s="20">
        <f t="shared" si="702"/>
        <v>2422.9994967287366</v>
      </c>
      <c r="BG354" s="20">
        <f t="shared" si="703"/>
        <v>2.8429204519620551E-2</v>
      </c>
      <c r="BH354" s="26">
        <v>60098</v>
      </c>
      <c r="BI354">
        <f t="shared" si="665"/>
        <v>194</v>
      </c>
      <c r="BJ354" s="4">
        <v>132320</v>
      </c>
      <c r="BK354">
        <f t="shared" si="666"/>
        <v>313</v>
      </c>
      <c r="BL354" s="4">
        <v>98442</v>
      </c>
      <c r="BM354">
        <f t="shared" si="704"/>
        <v>261</v>
      </c>
      <c r="BN354" s="4">
        <v>39663</v>
      </c>
      <c r="BO354">
        <f t="shared" si="705"/>
        <v>109</v>
      </c>
      <c r="BP354" s="4">
        <v>8178</v>
      </c>
      <c r="BQ354">
        <f t="shared" si="706"/>
        <v>19</v>
      </c>
      <c r="BR354" s="8">
        <v>30</v>
      </c>
      <c r="BS354" s="15">
        <f t="shared" si="707"/>
        <v>0</v>
      </c>
      <c r="BT354" s="8">
        <v>258</v>
      </c>
      <c r="BU354" s="15">
        <f t="shared" si="708"/>
        <v>0</v>
      </c>
      <c r="BV354" s="8">
        <v>1141</v>
      </c>
      <c r="BW354" s="15">
        <f t="shared" si="709"/>
        <v>4</v>
      </c>
      <c r="BX354" s="8">
        <v>2817</v>
      </c>
      <c r="BY354" s="15">
        <f t="shared" si="710"/>
        <v>6</v>
      </c>
      <c r="BZ354" s="13">
        <v>1543</v>
      </c>
      <c r="CA354" s="16">
        <f t="shared" si="711"/>
        <v>7</v>
      </c>
    </row>
    <row r="355" spans="1:79">
      <c r="A355" s="1">
        <v>44252</v>
      </c>
      <c r="B355">
        <v>44252</v>
      </c>
      <c r="C355" s="4">
        <v>339383</v>
      </c>
      <c r="D355">
        <f t="shared" si="661"/>
        <v>682</v>
      </c>
      <c r="E355" s="4">
        <v>5810</v>
      </c>
      <c r="F355">
        <f t="shared" si="662"/>
        <v>21</v>
      </c>
      <c r="G355" s="4">
        <v>324156</v>
      </c>
      <c r="H355">
        <f t="shared" si="663"/>
        <v>873</v>
      </c>
      <c r="I355">
        <f t="shared" si="660"/>
        <v>9417</v>
      </c>
      <c r="J355">
        <f t="shared" si="664"/>
        <v>-212</v>
      </c>
      <c r="K355">
        <f t="shared" si="712"/>
        <v>1.7119301791780967E-2</v>
      </c>
      <c r="L355">
        <f t="shared" si="667"/>
        <v>0.95513328599252167</v>
      </c>
      <c r="M355">
        <f t="shared" si="668"/>
        <v>2.774741221569731E-2</v>
      </c>
      <c r="N355">
        <f t="shared" si="669"/>
        <v>2.0095290571419313E-3</v>
      </c>
      <c r="O355">
        <f t="shared" si="713"/>
        <v>3.6144578313253013E-3</v>
      </c>
      <c r="P355">
        <f t="shared" si="670"/>
        <v>2.6931477436789694E-3</v>
      </c>
      <c r="Q355">
        <f t="shared" si="671"/>
        <v>-2.2512477434427101E-2</v>
      </c>
      <c r="R355">
        <f t="shared" si="672"/>
        <v>85400.855561147459</v>
      </c>
      <c r="S355">
        <f t="shared" si="714"/>
        <v>1462.0030196275791</v>
      </c>
      <c r="T355">
        <f t="shared" si="673"/>
        <v>81569.199798691494</v>
      </c>
      <c r="U355">
        <f t="shared" si="674"/>
        <v>2369.6527428283844</v>
      </c>
      <c r="V355" s="4">
        <v>1885696</v>
      </c>
      <c r="W355">
        <f t="shared" si="675"/>
        <v>9909</v>
      </c>
      <c r="X355">
        <f t="shared" si="676"/>
        <v>-169</v>
      </c>
      <c r="Y355" s="20">
        <f t="shared" si="677"/>
        <v>474508.30397584295</v>
      </c>
      <c r="Z355" s="4">
        <v>1542763</v>
      </c>
      <c r="AA355">
        <f t="shared" si="678"/>
        <v>9227</v>
      </c>
      <c r="AB355" s="17">
        <f t="shared" si="679"/>
        <v>0.81813982741650826</v>
      </c>
      <c r="AC355" s="16">
        <f t="shared" si="680"/>
        <v>45</v>
      </c>
      <c r="AD355">
        <f t="shared" si="681"/>
        <v>342933</v>
      </c>
      <c r="AE355">
        <f t="shared" si="682"/>
        <v>682</v>
      </c>
      <c r="AF355" s="17">
        <f t="shared" si="683"/>
        <v>0.18186017258349171</v>
      </c>
      <c r="AG355" s="16">
        <f t="shared" si="684"/>
        <v>-214</v>
      </c>
      <c r="AH355" s="20">
        <f t="shared" si="685"/>
        <v>6.8826319507518413E-2</v>
      </c>
      <c r="AI355" s="20">
        <f t="shared" si="686"/>
        <v>86294.16205334675</v>
      </c>
      <c r="AJ355" s="4">
        <v>7888</v>
      </c>
      <c r="AK355">
        <f t="shared" si="687"/>
        <v>-184</v>
      </c>
      <c r="AL355">
        <f t="shared" si="688"/>
        <v>-2.2794846382557021E-2</v>
      </c>
      <c r="AM355" s="20">
        <f t="shared" si="689"/>
        <v>1984.9018621036737</v>
      </c>
      <c r="AN355" s="20">
        <f t="shared" si="690"/>
        <v>2.3242177716621043E-2</v>
      </c>
      <c r="AO355" s="4">
        <v>341</v>
      </c>
      <c r="AP355">
        <f t="shared" si="658"/>
        <v>-8</v>
      </c>
      <c r="AQ355">
        <f t="shared" si="659"/>
        <v>-2.2922636103151817E-2</v>
      </c>
      <c r="AR355" s="20">
        <f t="shared" si="691"/>
        <v>85.807750377453445</v>
      </c>
      <c r="AS355" s="4">
        <v>1016</v>
      </c>
      <c r="AT355">
        <f t="shared" si="692"/>
        <v>-15</v>
      </c>
      <c r="AU355">
        <f t="shared" si="693"/>
        <v>-1.4548981571290032E-2</v>
      </c>
      <c r="AV355" s="20">
        <f t="shared" si="694"/>
        <v>255.66180171112228</v>
      </c>
      <c r="AW355" s="30">
        <f t="shared" si="695"/>
        <v>2.993667920903522E-3</v>
      </c>
      <c r="AX355" s="4">
        <v>172</v>
      </c>
      <c r="AY355">
        <f t="shared" si="696"/>
        <v>-5</v>
      </c>
      <c r="AZ355">
        <f t="shared" si="697"/>
        <v>-2.8248587570621431E-2</v>
      </c>
      <c r="BA355" s="20">
        <f t="shared" si="698"/>
        <v>43.281328636134873</v>
      </c>
      <c r="BB355" s="30">
        <f t="shared" si="699"/>
        <v>5.0680204960177732E-4</v>
      </c>
      <c r="BC355" s="16">
        <f>+Pagina_Inicial[[#This Row],[Aislamiento Domiciliario]]+Pagina_Inicial[[#This Row],[Aislamiento en Hoteles]]+Pagina_Inicial[[#This Row],[Hospitalizados en Sala]]+Pagina_Inicial[[#This Row],[Hospitalizados en UCI]]</f>
        <v>9417</v>
      </c>
      <c r="BD355" s="16">
        <f t="shared" si="700"/>
        <v>-212</v>
      </c>
      <c r="BE355" s="30">
        <f t="shared" si="701"/>
        <v>-2.2016824176965377E-2</v>
      </c>
      <c r="BF355" s="20">
        <f t="shared" si="702"/>
        <v>2369.6527428283844</v>
      </c>
      <c r="BG355" s="20">
        <f t="shared" si="703"/>
        <v>2.774741221569731E-2</v>
      </c>
      <c r="BH355" s="26">
        <v>60247</v>
      </c>
      <c r="BI355">
        <f t="shared" si="665"/>
        <v>149</v>
      </c>
      <c r="BJ355" s="4">
        <v>132558</v>
      </c>
      <c r="BK355">
        <f t="shared" si="666"/>
        <v>238</v>
      </c>
      <c r="BL355" s="4">
        <v>98634</v>
      </c>
      <c r="BM355">
        <f t="shared" si="704"/>
        <v>192</v>
      </c>
      <c r="BN355" s="4">
        <v>39752</v>
      </c>
      <c r="BO355">
        <f t="shared" si="705"/>
        <v>89</v>
      </c>
      <c r="BP355" s="4">
        <v>8192</v>
      </c>
      <c r="BQ355">
        <f t="shared" si="706"/>
        <v>14</v>
      </c>
      <c r="BR355" s="8">
        <v>30</v>
      </c>
      <c r="BS355" s="15">
        <f t="shared" si="707"/>
        <v>0</v>
      </c>
      <c r="BT355" s="8">
        <v>259</v>
      </c>
      <c r="BU355" s="15">
        <f t="shared" si="708"/>
        <v>1</v>
      </c>
      <c r="BV355" s="8">
        <v>1146</v>
      </c>
      <c r="BW355" s="15">
        <f t="shared" si="709"/>
        <v>5</v>
      </c>
      <c r="BX355" s="8">
        <v>2827</v>
      </c>
      <c r="BY355" s="15">
        <f t="shared" si="710"/>
        <v>10</v>
      </c>
      <c r="BZ355" s="13">
        <v>1548</v>
      </c>
      <c r="CA355" s="16">
        <f t="shared" si="711"/>
        <v>5</v>
      </c>
    </row>
    <row r="356" spans="1:79">
      <c r="A356" s="1">
        <v>44253</v>
      </c>
      <c r="B356">
        <v>44253</v>
      </c>
      <c r="C356" s="4">
        <v>339781</v>
      </c>
      <c r="D356">
        <f t="shared" si="661"/>
        <v>398</v>
      </c>
      <c r="E356" s="4">
        <v>5820</v>
      </c>
      <c r="F356">
        <f t="shared" si="662"/>
        <v>10</v>
      </c>
      <c r="G356" s="4">
        <v>324836</v>
      </c>
      <c r="H356">
        <f t="shared" si="663"/>
        <v>680</v>
      </c>
      <c r="I356">
        <f t="shared" si="660"/>
        <v>9125</v>
      </c>
      <c r="J356">
        <f t="shared" si="664"/>
        <v>-292</v>
      </c>
      <c r="K356">
        <f t="shared" si="712"/>
        <v>1.7128679943846183E-2</v>
      </c>
      <c r="L356">
        <f t="shared" si="667"/>
        <v>0.95601578663904108</v>
      </c>
      <c r="M356">
        <f t="shared" si="668"/>
        <v>2.6855533417112786E-2</v>
      </c>
      <c r="N356">
        <f t="shared" si="669"/>
        <v>1.1713427178094125E-3</v>
      </c>
      <c r="O356">
        <f t="shared" si="713"/>
        <v>1.718213058419244E-3</v>
      </c>
      <c r="P356">
        <f t="shared" si="670"/>
        <v>2.0933640360058614E-3</v>
      </c>
      <c r="Q356">
        <f t="shared" si="671"/>
        <v>-3.2000000000000001E-2</v>
      </c>
      <c r="R356">
        <f t="shared" si="672"/>
        <v>85501.006542526418</v>
      </c>
      <c r="S356">
        <f t="shared" si="714"/>
        <v>1464.5193759436336</v>
      </c>
      <c r="T356">
        <f t="shared" si="673"/>
        <v>81740.31202818318</v>
      </c>
      <c r="U356">
        <f t="shared" si="674"/>
        <v>2296.1751383995975</v>
      </c>
      <c r="V356" s="4">
        <v>1891638</v>
      </c>
      <c r="W356">
        <f t="shared" si="675"/>
        <v>5942</v>
      </c>
      <c r="X356">
        <f t="shared" si="676"/>
        <v>-3967</v>
      </c>
      <c r="Y356" s="20">
        <f t="shared" si="677"/>
        <v>476003.52289884246</v>
      </c>
      <c r="Z356" s="4">
        <v>1548307</v>
      </c>
      <c r="AA356">
        <f t="shared" si="678"/>
        <v>5544</v>
      </c>
      <c r="AB356" s="17">
        <f t="shared" si="679"/>
        <v>0.81850068564915701</v>
      </c>
      <c r="AC356" s="16">
        <f t="shared" si="680"/>
        <v>-3683</v>
      </c>
      <c r="AD356">
        <f t="shared" si="681"/>
        <v>343331</v>
      </c>
      <c r="AE356">
        <f t="shared" si="682"/>
        <v>398</v>
      </c>
      <c r="AF356" s="17">
        <f t="shared" si="683"/>
        <v>0.18149931435084302</v>
      </c>
      <c r="AG356" s="16">
        <f t="shared" si="684"/>
        <v>-284</v>
      </c>
      <c r="AH356" s="20">
        <f t="shared" si="685"/>
        <v>6.6980814540558736E-2</v>
      </c>
      <c r="AI356" s="20">
        <f t="shared" si="686"/>
        <v>86394.31303472571</v>
      </c>
      <c r="AJ356" s="4">
        <v>7620</v>
      </c>
      <c r="AK356">
        <f t="shared" si="687"/>
        <v>-268</v>
      </c>
      <c r="AL356">
        <f t="shared" si="688"/>
        <v>-3.3975659229208977E-2</v>
      </c>
      <c r="AM356" s="20">
        <f t="shared" si="689"/>
        <v>1917.4635128334171</v>
      </c>
      <c r="AN356" s="20">
        <f t="shared" si="690"/>
        <v>2.242620982338624E-2</v>
      </c>
      <c r="AO356" s="4">
        <v>352</v>
      </c>
      <c r="AP356">
        <f t="shared" si="658"/>
        <v>11</v>
      </c>
      <c r="AQ356">
        <f t="shared" si="659"/>
        <v>3.2258064516129004E-2</v>
      </c>
      <c r="AR356" s="20">
        <f t="shared" si="691"/>
        <v>88.575742325113225</v>
      </c>
      <c r="AS356" s="4">
        <v>986</v>
      </c>
      <c r="AT356">
        <f t="shared" si="692"/>
        <v>-30</v>
      </c>
      <c r="AU356">
        <f t="shared" si="693"/>
        <v>-2.9527559055118058E-2</v>
      </c>
      <c r="AV356" s="20">
        <f t="shared" si="694"/>
        <v>248.11273276295921</v>
      </c>
      <c r="AW356" s="30">
        <f t="shared" si="695"/>
        <v>2.9018691451258311E-3</v>
      </c>
      <c r="AX356" s="4">
        <v>167</v>
      </c>
      <c r="AY356">
        <f t="shared" si="696"/>
        <v>-5</v>
      </c>
      <c r="AZ356">
        <f t="shared" si="697"/>
        <v>-2.9069767441860517E-2</v>
      </c>
      <c r="BA356" s="20">
        <f t="shared" si="698"/>
        <v>42.023150478107695</v>
      </c>
      <c r="BB356" s="30">
        <f t="shared" si="699"/>
        <v>4.9149304993510528E-4</v>
      </c>
      <c r="BC356" s="16">
        <f>+Pagina_Inicial[[#This Row],[Aislamiento Domiciliario]]+Pagina_Inicial[[#This Row],[Aislamiento en Hoteles]]+Pagina_Inicial[[#This Row],[Hospitalizados en Sala]]+Pagina_Inicial[[#This Row],[Hospitalizados en UCI]]</f>
        <v>9125</v>
      </c>
      <c r="BD356" s="16">
        <f t="shared" si="700"/>
        <v>-292</v>
      </c>
      <c r="BE356" s="30">
        <f t="shared" si="701"/>
        <v>-3.1007751937984551E-2</v>
      </c>
      <c r="BF356" s="20">
        <f t="shared" si="702"/>
        <v>2296.1751383995975</v>
      </c>
      <c r="BG356" s="20">
        <f t="shared" si="703"/>
        <v>2.6855533417112786E-2</v>
      </c>
      <c r="BH356" s="26">
        <v>60350</v>
      </c>
      <c r="BI356">
        <f t="shared" si="665"/>
        <v>103</v>
      </c>
      <c r="BJ356" s="4">
        <v>132690</v>
      </c>
      <c r="BK356">
        <f t="shared" si="666"/>
        <v>132</v>
      </c>
      <c r="BL356" s="4">
        <v>98737</v>
      </c>
      <c r="BM356">
        <f t="shared" si="704"/>
        <v>103</v>
      </c>
      <c r="BN356" s="4">
        <v>39804</v>
      </c>
      <c r="BO356">
        <f t="shared" si="705"/>
        <v>52</v>
      </c>
      <c r="BP356" s="4">
        <v>8200</v>
      </c>
      <c r="BQ356">
        <f t="shared" si="706"/>
        <v>8</v>
      </c>
      <c r="BR356" s="8">
        <v>30</v>
      </c>
      <c r="BS356" s="15">
        <f t="shared" si="707"/>
        <v>0</v>
      </c>
      <c r="BT356" s="8">
        <v>260</v>
      </c>
      <c r="BU356" s="15">
        <f t="shared" si="708"/>
        <v>1</v>
      </c>
      <c r="BV356" s="8">
        <v>1150</v>
      </c>
      <c r="BW356" s="15">
        <f t="shared" si="709"/>
        <v>4</v>
      </c>
      <c r="BX356" s="8">
        <v>2831</v>
      </c>
      <c r="BY356" s="15">
        <f t="shared" si="710"/>
        <v>4</v>
      </c>
      <c r="BZ356" s="13">
        <v>1549</v>
      </c>
      <c r="CA356" s="16">
        <f t="shared" si="711"/>
        <v>1</v>
      </c>
    </row>
    <row r="357" spans="1:79">
      <c r="A357" s="1">
        <v>44254</v>
      </c>
      <c r="B357">
        <v>44254</v>
      </c>
      <c r="C357" s="4">
        <v>340445</v>
      </c>
      <c r="D357">
        <f t="shared" si="661"/>
        <v>664</v>
      </c>
      <c r="E357" s="4">
        <v>5831</v>
      </c>
      <c r="F357">
        <f t="shared" si="662"/>
        <v>11</v>
      </c>
      <c r="G357" s="4">
        <v>325491</v>
      </c>
      <c r="H357">
        <f t="shared" si="663"/>
        <v>655</v>
      </c>
      <c r="I357">
        <f t="shared" si="660"/>
        <v>9123</v>
      </c>
      <c r="J357">
        <f t="shared" ref="J357:J420" si="715">+IFERROR(D357-F357-H357,"")</f>
        <v>-2</v>
      </c>
      <c r="K357">
        <f t="shared" si="712"/>
        <v>1.7127583016346253E-2</v>
      </c>
      <c r="L357">
        <f t="shared" si="667"/>
        <v>0.95607513695310553</v>
      </c>
      <c r="M357">
        <f t="shared" si="668"/>
        <v>2.6797280030548255E-2</v>
      </c>
      <c r="N357">
        <f t="shared" si="669"/>
        <v>1.9503884621598201E-3</v>
      </c>
      <c r="O357">
        <f t="shared" si="713"/>
        <v>1.8864688732635911E-3</v>
      </c>
      <c r="P357">
        <f t="shared" si="670"/>
        <v>2.0123444273420772E-3</v>
      </c>
      <c r="Q357">
        <f t="shared" si="671"/>
        <v>-2.1922613175490518E-4</v>
      </c>
      <c r="R357">
        <f t="shared" si="672"/>
        <v>85668.092601912431</v>
      </c>
      <c r="S357">
        <f t="shared" si="714"/>
        <v>1467.2873678912933</v>
      </c>
      <c r="T357">
        <f t="shared" si="673"/>
        <v>81905.133366884751</v>
      </c>
      <c r="U357">
        <f t="shared" si="674"/>
        <v>2295.6718671363865</v>
      </c>
      <c r="V357" s="4">
        <v>1903339</v>
      </c>
      <c r="W357">
        <f t="shared" si="675"/>
        <v>11701</v>
      </c>
      <c r="X357">
        <f t="shared" si="676"/>
        <v>5759</v>
      </c>
      <c r="Y357" s="20">
        <f t="shared" si="677"/>
        <v>478947.91142425768</v>
      </c>
      <c r="Z357" s="4">
        <v>1559344</v>
      </c>
      <c r="AA357">
        <f t="shared" si="678"/>
        <v>11037</v>
      </c>
      <c r="AB357" s="17">
        <f t="shared" si="679"/>
        <v>0.81926761338889187</v>
      </c>
      <c r="AC357" s="16">
        <f t="shared" si="680"/>
        <v>5493</v>
      </c>
      <c r="AD357">
        <f t="shared" si="681"/>
        <v>343995</v>
      </c>
      <c r="AE357">
        <f t="shared" si="682"/>
        <v>664</v>
      </c>
      <c r="AF357" s="17">
        <f t="shared" si="683"/>
        <v>0.18073238661110816</v>
      </c>
      <c r="AG357" s="16">
        <f t="shared" si="684"/>
        <v>266</v>
      </c>
      <c r="AH357" s="20">
        <f t="shared" si="685"/>
        <v>5.6747286556704558E-2</v>
      </c>
      <c r="AI357" s="20">
        <f t="shared" si="686"/>
        <v>86561.399094111723</v>
      </c>
      <c r="AJ357" s="4">
        <v>7659</v>
      </c>
      <c r="AK357">
        <f t="shared" si="687"/>
        <v>39</v>
      </c>
      <c r="AL357">
        <f t="shared" si="688"/>
        <v>5.1181102362205522E-3</v>
      </c>
      <c r="AM357" s="20">
        <f t="shared" si="689"/>
        <v>1927.2773024660291</v>
      </c>
      <c r="AN357" s="20">
        <f t="shared" si="690"/>
        <v>2.2497025951328409E-2</v>
      </c>
      <c r="AO357" s="4">
        <v>328</v>
      </c>
      <c r="AP357">
        <f t="shared" si="658"/>
        <v>-24</v>
      </c>
      <c r="AQ357">
        <f t="shared" si="659"/>
        <v>-6.8181818181818232E-2</v>
      </c>
      <c r="AR357" s="20">
        <f t="shared" si="691"/>
        <v>82.536487166582788</v>
      </c>
      <c r="AS357" s="4">
        <v>968</v>
      </c>
      <c r="AT357">
        <f t="shared" si="692"/>
        <v>-18</v>
      </c>
      <c r="AU357">
        <f t="shared" si="693"/>
        <v>-1.8255578093306246E-2</v>
      </c>
      <c r="AV357" s="20">
        <f t="shared" si="694"/>
        <v>243.58329139406138</v>
      </c>
      <c r="AW357" s="30">
        <f t="shared" si="695"/>
        <v>2.8433373966426294E-3</v>
      </c>
      <c r="AX357" s="4">
        <v>168</v>
      </c>
      <c r="AY357">
        <f t="shared" si="696"/>
        <v>1</v>
      </c>
      <c r="AZ357">
        <f t="shared" si="697"/>
        <v>5.9880239520957446E-3</v>
      </c>
      <c r="BA357" s="20">
        <f t="shared" si="698"/>
        <v>42.274786109713133</v>
      </c>
      <c r="BB357" s="30">
        <f t="shared" si="699"/>
        <v>4.9347177958260517E-4</v>
      </c>
      <c r="BC357" s="16">
        <f>+Pagina_Inicial[[#This Row],[Aislamiento Domiciliario]]+Pagina_Inicial[[#This Row],[Aislamiento en Hoteles]]+Pagina_Inicial[[#This Row],[Hospitalizados en Sala]]+Pagina_Inicial[[#This Row],[Hospitalizados en UCI]]</f>
        <v>9123</v>
      </c>
      <c r="BD357" s="16">
        <f t="shared" si="700"/>
        <v>-2</v>
      </c>
      <c r="BE357" s="30">
        <f t="shared" si="701"/>
        <v>-2.1917808219173995E-4</v>
      </c>
      <c r="BF357" s="20">
        <f t="shared" si="702"/>
        <v>2295.6718671363865</v>
      </c>
      <c r="BG357" s="20">
        <f t="shared" si="703"/>
        <v>2.6797280030548255E-2</v>
      </c>
      <c r="BH357" s="26">
        <v>60516</v>
      </c>
      <c r="BI357">
        <f t="shared" si="665"/>
        <v>166</v>
      </c>
      <c r="BJ357" s="4">
        <v>132922</v>
      </c>
      <c r="BK357">
        <f t="shared" si="666"/>
        <v>232</v>
      </c>
      <c r="BL357" s="4">
        <v>98912</v>
      </c>
      <c r="BM357">
        <f t="shared" si="704"/>
        <v>175</v>
      </c>
      <c r="BN357" s="4">
        <v>39881</v>
      </c>
      <c r="BO357">
        <f t="shared" si="705"/>
        <v>77</v>
      </c>
      <c r="BP357" s="4">
        <v>8214</v>
      </c>
      <c r="BQ357">
        <f t="shared" si="706"/>
        <v>14</v>
      </c>
      <c r="BR357" s="8">
        <v>30</v>
      </c>
      <c r="BS357" s="15">
        <f t="shared" si="707"/>
        <v>0</v>
      </c>
      <c r="BT357" s="8">
        <v>261</v>
      </c>
      <c r="BU357" s="15">
        <f t="shared" si="708"/>
        <v>1</v>
      </c>
      <c r="BV357" s="8">
        <v>1153</v>
      </c>
      <c r="BW357" s="15">
        <f t="shared" si="709"/>
        <v>3</v>
      </c>
      <c r="BX357" s="8">
        <v>2835</v>
      </c>
      <c r="BY357" s="15">
        <f t="shared" si="710"/>
        <v>4</v>
      </c>
      <c r="BZ357" s="13">
        <v>1552</v>
      </c>
      <c r="CA357" s="16">
        <f t="shared" si="711"/>
        <v>3</v>
      </c>
    </row>
    <row r="358" spans="1:79">
      <c r="A358" s="1">
        <v>44255</v>
      </c>
      <c r="B358">
        <v>44255</v>
      </c>
      <c r="C358" s="4">
        <v>340915</v>
      </c>
      <c r="D358">
        <f t="shared" si="661"/>
        <v>470</v>
      </c>
      <c r="E358" s="4">
        <v>5845</v>
      </c>
      <c r="F358">
        <f t="shared" si="662"/>
        <v>14</v>
      </c>
      <c r="G358" s="4">
        <v>326213</v>
      </c>
      <c r="H358">
        <f t="shared" si="663"/>
        <v>722</v>
      </c>
      <c r="I358">
        <f t="shared" si="660"/>
        <v>8857</v>
      </c>
      <c r="J358">
        <f t="shared" si="715"/>
        <v>-266</v>
      </c>
      <c r="K358">
        <f t="shared" si="712"/>
        <v>1.7145036152706686E-2</v>
      </c>
      <c r="L358">
        <f t="shared" si="667"/>
        <v>0.95687488083539884</v>
      </c>
      <c r="M358">
        <f t="shared" si="668"/>
        <v>2.5980083011894462E-2</v>
      </c>
      <c r="N358">
        <f t="shared" si="669"/>
        <v>1.3786427701919833E-3</v>
      </c>
      <c r="O358">
        <f t="shared" si="713"/>
        <v>2.3952095808383233E-3</v>
      </c>
      <c r="P358">
        <f t="shared" si="670"/>
        <v>2.2132778276770086E-3</v>
      </c>
      <c r="Q358">
        <f t="shared" si="671"/>
        <v>-3.0032742463588124E-2</v>
      </c>
      <c r="R358">
        <f t="shared" si="672"/>
        <v>85786.361348766979</v>
      </c>
      <c r="S358">
        <f t="shared" si="714"/>
        <v>1470.8102667337694</v>
      </c>
      <c r="T358">
        <f t="shared" si="673"/>
        <v>82086.814292903873</v>
      </c>
      <c r="U358">
        <f t="shared" si="674"/>
        <v>2228.7367891293407</v>
      </c>
      <c r="V358" s="4">
        <v>1908448</v>
      </c>
      <c r="W358">
        <f t="shared" si="675"/>
        <v>5109</v>
      </c>
      <c r="X358">
        <f t="shared" si="676"/>
        <v>-6592</v>
      </c>
      <c r="Y358" s="20">
        <f t="shared" si="677"/>
        <v>480233.51786612981</v>
      </c>
      <c r="Z358" s="4">
        <v>1563983</v>
      </c>
      <c r="AA358">
        <f t="shared" si="678"/>
        <v>4639</v>
      </c>
      <c r="AB358" s="17">
        <f t="shared" si="679"/>
        <v>0.81950516859772971</v>
      </c>
      <c r="AC358" s="16">
        <f t="shared" si="680"/>
        <v>-6398</v>
      </c>
      <c r="AD358">
        <f t="shared" si="681"/>
        <v>344465</v>
      </c>
      <c r="AE358">
        <f t="shared" si="682"/>
        <v>470</v>
      </c>
      <c r="AF358" s="17">
        <f t="shared" si="683"/>
        <v>0.18049483140227032</v>
      </c>
      <c r="AG358" s="16">
        <f t="shared" si="684"/>
        <v>-194</v>
      </c>
      <c r="AH358" s="20">
        <f t="shared" si="685"/>
        <v>9.1994519475435507E-2</v>
      </c>
      <c r="AI358" s="20">
        <f t="shared" si="686"/>
        <v>86679.667840966271</v>
      </c>
      <c r="AJ358" s="4">
        <v>7335</v>
      </c>
      <c r="AK358">
        <f t="shared" si="687"/>
        <v>-324</v>
      </c>
      <c r="AL358">
        <f t="shared" si="688"/>
        <v>-4.2303172737955363E-2</v>
      </c>
      <c r="AM358" s="20">
        <f t="shared" si="689"/>
        <v>1845.747357825868</v>
      </c>
      <c r="AN358" s="20">
        <f t="shared" si="690"/>
        <v>2.1515627062464251E-2</v>
      </c>
      <c r="AO358" s="4">
        <v>337</v>
      </c>
      <c r="AP358">
        <f t="shared" si="658"/>
        <v>9</v>
      </c>
      <c r="AQ358">
        <f t="shared" si="659"/>
        <v>2.7439024390243816E-2</v>
      </c>
      <c r="AR358" s="20">
        <f t="shared" si="691"/>
        <v>84.801207851031705</v>
      </c>
      <c r="AS358" s="4">
        <v>1015</v>
      </c>
      <c r="AT358">
        <f t="shared" si="692"/>
        <v>47</v>
      </c>
      <c r="AU358">
        <f t="shared" si="693"/>
        <v>4.8553719008264551E-2</v>
      </c>
      <c r="AV358" s="20">
        <f t="shared" si="694"/>
        <v>255.41016607951684</v>
      </c>
      <c r="AW358" s="30">
        <f t="shared" si="695"/>
        <v>2.9772817271167301E-3</v>
      </c>
      <c r="AX358" s="4">
        <v>170</v>
      </c>
      <c r="AY358">
        <f t="shared" si="696"/>
        <v>2</v>
      </c>
      <c r="AZ358">
        <f t="shared" si="697"/>
        <v>1.1904761904761862E-2</v>
      </c>
      <c r="BA358" s="20">
        <f t="shared" si="698"/>
        <v>42.778057372924003</v>
      </c>
      <c r="BB358" s="30">
        <f t="shared" si="699"/>
        <v>4.986580232609301E-4</v>
      </c>
      <c r="BC358" s="16">
        <f>+Pagina_Inicial[[#This Row],[Aislamiento Domiciliario]]+Pagina_Inicial[[#This Row],[Aislamiento en Hoteles]]+Pagina_Inicial[[#This Row],[Hospitalizados en Sala]]+Pagina_Inicial[[#This Row],[Hospitalizados en UCI]]</f>
        <v>8857</v>
      </c>
      <c r="BD358" s="16">
        <f t="shared" si="700"/>
        <v>-266</v>
      </c>
      <c r="BE358" s="30">
        <f t="shared" si="701"/>
        <v>-2.9157075523402409E-2</v>
      </c>
      <c r="BF358" s="20">
        <f t="shared" si="702"/>
        <v>2228.7367891293407</v>
      </c>
      <c r="BG358" s="20">
        <f t="shared" si="703"/>
        <v>2.5980083011894462E-2</v>
      </c>
      <c r="BH358" s="26">
        <v>60660</v>
      </c>
      <c r="BI358">
        <f t="shared" si="665"/>
        <v>144</v>
      </c>
      <c r="BJ358" s="4">
        <v>133068</v>
      </c>
      <c r="BK358">
        <f t="shared" si="666"/>
        <v>146</v>
      </c>
      <c r="BL358" s="4">
        <v>99021</v>
      </c>
      <c r="BM358">
        <f t="shared" si="704"/>
        <v>109</v>
      </c>
      <c r="BN358" s="4">
        <v>39936</v>
      </c>
      <c r="BO358">
        <f t="shared" si="705"/>
        <v>55</v>
      </c>
      <c r="BP358" s="4">
        <v>8230</v>
      </c>
      <c r="BQ358">
        <f t="shared" si="706"/>
        <v>16</v>
      </c>
      <c r="BR358" s="8">
        <v>30</v>
      </c>
      <c r="BS358" s="15">
        <f t="shared" si="707"/>
        <v>0</v>
      </c>
      <c r="BT358" s="8">
        <v>261</v>
      </c>
      <c r="BU358" s="15">
        <f t="shared" si="708"/>
        <v>0</v>
      </c>
      <c r="BV358" s="8">
        <v>1157</v>
      </c>
      <c r="BW358" s="15">
        <f t="shared" si="709"/>
        <v>4</v>
      </c>
      <c r="BX358" s="8">
        <v>2843</v>
      </c>
      <c r="BY358" s="15">
        <f t="shared" si="710"/>
        <v>8</v>
      </c>
      <c r="BZ358" s="13">
        <v>1554</v>
      </c>
      <c r="CA358" s="16">
        <f t="shared" si="711"/>
        <v>2</v>
      </c>
    </row>
    <row r="359" spans="1:79">
      <c r="A359" s="1">
        <v>44256</v>
      </c>
      <c r="B359">
        <v>44256</v>
      </c>
      <c r="C359" s="4">
        <v>341420</v>
      </c>
      <c r="D359">
        <f t="shared" si="661"/>
        <v>505</v>
      </c>
      <c r="E359" s="4">
        <v>5858</v>
      </c>
      <c r="F359">
        <f t="shared" si="662"/>
        <v>13</v>
      </c>
      <c r="G359" s="4">
        <v>327217</v>
      </c>
      <c r="H359">
        <f t="shared" si="663"/>
        <v>1004</v>
      </c>
      <c r="I359">
        <f t="shared" si="660"/>
        <v>8345</v>
      </c>
      <c r="J359">
        <f t="shared" si="715"/>
        <v>-512</v>
      </c>
      <c r="K359">
        <f t="shared" si="712"/>
        <v>1.7157752914299104E-2</v>
      </c>
      <c r="L359">
        <f t="shared" si="667"/>
        <v>0.95840021088395522</v>
      </c>
      <c r="M359">
        <f t="shared" si="668"/>
        <v>2.4442036201745652E-2</v>
      </c>
      <c r="N359">
        <f t="shared" si="669"/>
        <v>1.4791166305430262E-3</v>
      </c>
      <c r="O359">
        <f t="shared" si="713"/>
        <v>2.2191874359849778E-3</v>
      </c>
      <c r="P359">
        <f t="shared" si="670"/>
        <v>3.0683002411243917E-3</v>
      </c>
      <c r="Q359">
        <f t="shared" si="671"/>
        <v>-6.1354104254044341E-2</v>
      </c>
      <c r="R359">
        <f t="shared" si="672"/>
        <v>85913.437342727731</v>
      </c>
      <c r="S359">
        <f t="shared" si="714"/>
        <v>1474.0815299446401</v>
      </c>
      <c r="T359">
        <f t="shared" si="673"/>
        <v>82339.456467035721</v>
      </c>
      <c r="U359">
        <f t="shared" si="674"/>
        <v>2099.8993457473575</v>
      </c>
      <c r="V359" s="4">
        <v>1913569</v>
      </c>
      <c r="W359">
        <f t="shared" si="675"/>
        <v>5121</v>
      </c>
      <c r="X359">
        <f t="shared" si="676"/>
        <v>12</v>
      </c>
      <c r="Y359" s="20">
        <f t="shared" si="677"/>
        <v>481522.14393558126</v>
      </c>
      <c r="Z359" s="4">
        <v>1568599</v>
      </c>
      <c r="AA359">
        <f t="shared" si="678"/>
        <v>4616</v>
      </c>
      <c r="AB359" s="17">
        <f t="shared" si="679"/>
        <v>0.81972429528279356</v>
      </c>
      <c r="AC359" s="16">
        <f t="shared" si="680"/>
        <v>-23</v>
      </c>
      <c r="AD359">
        <f t="shared" si="681"/>
        <v>344970</v>
      </c>
      <c r="AE359">
        <f t="shared" si="682"/>
        <v>505</v>
      </c>
      <c r="AF359" s="17">
        <f t="shared" si="683"/>
        <v>0.18027570471720644</v>
      </c>
      <c r="AG359" s="16">
        <f t="shared" si="684"/>
        <v>35</v>
      </c>
      <c r="AH359" s="20">
        <f t="shared" si="685"/>
        <v>9.8613552040617072E-2</v>
      </c>
      <c r="AI359" s="20">
        <f t="shared" si="686"/>
        <v>86806.743834927023</v>
      </c>
      <c r="AJ359" s="4">
        <v>6704</v>
      </c>
      <c r="AK359">
        <f t="shared" si="687"/>
        <v>-631</v>
      </c>
      <c r="AL359">
        <f t="shared" si="688"/>
        <v>-8.6025903203817311E-2</v>
      </c>
      <c r="AM359" s="20">
        <f t="shared" si="689"/>
        <v>1686.9652742828384</v>
      </c>
      <c r="AN359" s="20">
        <f t="shared" si="690"/>
        <v>1.9635639388436529E-2</v>
      </c>
      <c r="AO359" s="4">
        <v>339</v>
      </c>
      <c r="AP359">
        <f t="shared" si="658"/>
        <v>2</v>
      </c>
      <c r="AQ359">
        <f t="shared" si="659"/>
        <v>5.9347181008901906E-3</v>
      </c>
      <c r="AR359" s="20">
        <f t="shared" si="691"/>
        <v>85.304479114242568</v>
      </c>
      <c r="AS359" s="4">
        <v>1036</v>
      </c>
      <c r="AT359">
        <f t="shared" si="692"/>
        <v>21</v>
      </c>
      <c r="AU359">
        <f t="shared" si="693"/>
        <v>2.0689655172413834E-2</v>
      </c>
      <c r="AV359" s="20">
        <f t="shared" si="694"/>
        <v>260.69451434323099</v>
      </c>
      <c r="AW359" s="30">
        <f t="shared" si="695"/>
        <v>3.0343858004803466E-3</v>
      </c>
      <c r="AX359" s="4">
        <v>166</v>
      </c>
      <c r="AY359">
        <f t="shared" si="696"/>
        <v>-4</v>
      </c>
      <c r="AZ359">
        <f t="shared" si="697"/>
        <v>-2.352941176470591E-2</v>
      </c>
      <c r="BA359" s="20">
        <f t="shared" si="698"/>
        <v>41.771514846502264</v>
      </c>
      <c r="BB359" s="30">
        <f t="shared" si="699"/>
        <v>4.8620467459434128E-4</v>
      </c>
      <c r="BC359" s="16">
        <f>+Pagina_Inicial[[#This Row],[Aislamiento Domiciliario]]+Pagina_Inicial[[#This Row],[Aislamiento en Hoteles]]+Pagina_Inicial[[#This Row],[Hospitalizados en Sala]]+Pagina_Inicial[[#This Row],[Hospitalizados en UCI]]</f>
        <v>8245</v>
      </c>
      <c r="BD359" s="16">
        <f t="shared" si="700"/>
        <v>-612</v>
      </c>
      <c r="BE359" s="30">
        <f t="shared" si="701"/>
        <v>-6.9097888675623831E-2</v>
      </c>
      <c r="BF359" s="20">
        <f t="shared" si="702"/>
        <v>2074.7357825868144</v>
      </c>
      <c r="BG359" s="20">
        <f t="shared" si="703"/>
        <v>2.4149141819459902E-2</v>
      </c>
      <c r="BH359" s="26">
        <v>60808</v>
      </c>
      <c r="BI359">
        <f t="shared" si="665"/>
        <v>148</v>
      </c>
      <c r="BJ359" s="4">
        <v>133217</v>
      </c>
      <c r="BK359">
        <f t="shared" si="666"/>
        <v>149</v>
      </c>
      <c r="BL359" s="4">
        <v>99160</v>
      </c>
      <c r="BM359">
        <f t="shared" si="704"/>
        <v>139</v>
      </c>
      <c r="BN359" s="4">
        <v>39985</v>
      </c>
      <c r="BO359">
        <f t="shared" si="705"/>
        <v>49</v>
      </c>
      <c r="BP359" s="4">
        <v>8250</v>
      </c>
      <c r="BQ359">
        <f t="shared" si="706"/>
        <v>20</v>
      </c>
      <c r="BR359" s="8">
        <v>30</v>
      </c>
      <c r="BS359" s="15">
        <f t="shared" si="707"/>
        <v>0</v>
      </c>
      <c r="BT359" s="8">
        <v>262</v>
      </c>
      <c r="BU359" s="15">
        <f t="shared" si="708"/>
        <v>1</v>
      </c>
      <c r="BV359" s="8">
        <v>1160</v>
      </c>
      <c r="BW359" s="15">
        <f t="shared" si="709"/>
        <v>3</v>
      </c>
      <c r="BX359" s="8">
        <v>2848</v>
      </c>
      <c r="BY359" s="15">
        <f t="shared" si="710"/>
        <v>5</v>
      </c>
      <c r="BZ359" s="13">
        <v>1558</v>
      </c>
      <c r="CA359" s="16">
        <f t="shared" si="711"/>
        <v>4</v>
      </c>
    </row>
    <row r="360" spans="1:79">
      <c r="A360" s="1">
        <v>44257</v>
      </c>
      <c r="B360">
        <v>44257</v>
      </c>
      <c r="C360" s="4">
        <v>342019</v>
      </c>
      <c r="D360">
        <f t="shared" si="661"/>
        <v>599</v>
      </c>
      <c r="E360" s="4">
        <v>5871</v>
      </c>
      <c r="F360">
        <f t="shared" si="662"/>
        <v>13</v>
      </c>
      <c r="G360" s="4">
        <v>328100</v>
      </c>
      <c r="H360">
        <f t="shared" si="663"/>
        <v>883</v>
      </c>
      <c r="I360">
        <f t="shared" si="660"/>
        <v>8048</v>
      </c>
      <c r="J360">
        <f t="shared" si="715"/>
        <v>-297</v>
      </c>
      <c r="K360">
        <f t="shared" si="712"/>
        <v>1.7165713015943558E-2</v>
      </c>
      <c r="L360">
        <f t="shared" si="667"/>
        <v>0.9593034305111704</v>
      </c>
      <c r="M360">
        <f t="shared" si="668"/>
        <v>2.3530856472886011E-2</v>
      </c>
      <c r="N360">
        <f t="shared" si="669"/>
        <v>1.7513646902657454E-3</v>
      </c>
      <c r="O360">
        <f t="shared" si="713"/>
        <v>2.2142735479475386E-3</v>
      </c>
      <c r="P360">
        <f t="shared" si="670"/>
        <v>2.691252666869857E-3</v>
      </c>
      <c r="Q360">
        <f t="shared" si="671"/>
        <v>-3.6903578528827037E-2</v>
      </c>
      <c r="R360">
        <f t="shared" si="672"/>
        <v>86064.167086059388</v>
      </c>
      <c r="S360">
        <f t="shared" si="714"/>
        <v>1477.3527931555107</v>
      </c>
      <c r="T360">
        <f t="shared" si="673"/>
        <v>82561.650729743327</v>
      </c>
      <c r="U360">
        <f t="shared" si="674"/>
        <v>2025.1635631605434</v>
      </c>
      <c r="V360" s="4">
        <v>1921987</v>
      </c>
      <c r="W360">
        <f t="shared" si="675"/>
        <v>8418</v>
      </c>
      <c r="X360">
        <f t="shared" si="676"/>
        <v>3297</v>
      </c>
      <c r="Y360" s="20">
        <f t="shared" si="677"/>
        <v>483640.41268243582</v>
      </c>
      <c r="Z360" s="4">
        <v>1576418</v>
      </c>
      <c r="AA360">
        <f t="shared" si="678"/>
        <v>7819</v>
      </c>
      <c r="AB360" s="17">
        <f t="shared" si="679"/>
        <v>0.82020221780896541</v>
      </c>
      <c r="AC360" s="16">
        <f t="shared" si="680"/>
        <v>3203</v>
      </c>
      <c r="AD360">
        <f t="shared" si="681"/>
        <v>345569</v>
      </c>
      <c r="AE360">
        <f t="shared" si="682"/>
        <v>599</v>
      </c>
      <c r="AF360" s="17">
        <f t="shared" si="683"/>
        <v>0.17979778219103459</v>
      </c>
      <c r="AG360" s="16">
        <f t="shared" si="684"/>
        <v>94</v>
      </c>
      <c r="AH360" s="20">
        <f t="shared" si="685"/>
        <v>7.1157044428605376E-2</v>
      </c>
      <c r="AI360" s="20">
        <f t="shared" si="686"/>
        <v>86957.473578258679</v>
      </c>
      <c r="AJ360" s="4">
        <v>6537</v>
      </c>
      <c r="AK360">
        <f t="shared" si="687"/>
        <v>-167</v>
      </c>
      <c r="AL360">
        <f t="shared" si="688"/>
        <v>-2.4910501193317391E-2</v>
      </c>
      <c r="AM360" s="20">
        <f t="shared" si="689"/>
        <v>1644.9421238047307</v>
      </c>
      <c r="AN360" s="20">
        <f t="shared" si="690"/>
        <v>1.9112973255871749E-2</v>
      </c>
      <c r="AO360" s="4">
        <v>315</v>
      </c>
      <c r="AP360">
        <f t="shared" si="658"/>
        <v>-24</v>
      </c>
      <c r="AQ360">
        <f t="shared" si="659"/>
        <v>-7.0796460176991149E-2</v>
      </c>
      <c r="AR360" s="20">
        <f t="shared" si="691"/>
        <v>79.265223955712131</v>
      </c>
      <c r="AS360" s="4">
        <v>1026</v>
      </c>
      <c r="AT360">
        <f t="shared" si="692"/>
        <v>-10</v>
      </c>
      <c r="AU360">
        <f t="shared" si="693"/>
        <v>-9.6525096525096332E-3</v>
      </c>
      <c r="AV360" s="20">
        <f t="shared" si="694"/>
        <v>258.17815802717661</v>
      </c>
      <c r="AW360" s="30">
        <f t="shared" si="695"/>
        <v>2.9998333425920783E-3</v>
      </c>
      <c r="AX360" s="4">
        <v>170</v>
      </c>
      <c r="AY360">
        <f t="shared" si="696"/>
        <v>4</v>
      </c>
      <c r="AZ360">
        <f t="shared" si="697"/>
        <v>2.4096385542168752E-2</v>
      </c>
      <c r="BA360" s="20">
        <f t="shared" si="698"/>
        <v>42.778057372924003</v>
      </c>
      <c r="BB360" s="30">
        <f t="shared" si="699"/>
        <v>4.9704840959127999E-4</v>
      </c>
      <c r="BC360" s="16">
        <f>+Pagina_Inicial[[#This Row],[Aislamiento Domiciliario]]+Pagina_Inicial[[#This Row],[Aislamiento en Hoteles]]+Pagina_Inicial[[#This Row],[Hospitalizados en Sala]]+Pagina_Inicial[[#This Row],[Hospitalizados en UCI]]</f>
        <v>8048</v>
      </c>
      <c r="BD360" s="16">
        <f t="shared" si="700"/>
        <v>-197</v>
      </c>
      <c r="BE360" s="30">
        <f t="shared" si="701"/>
        <v>-2.3893268647665278E-2</v>
      </c>
      <c r="BF360" s="20">
        <f t="shared" si="702"/>
        <v>2025.1635631605434</v>
      </c>
      <c r="BG360" s="20">
        <f t="shared" si="703"/>
        <v>2.3530856472886011E-2</v>
      </c>
      <c r="BH360" s="26">
        <v>60939</v>
      </c>
      <c r="BI360">
        <f t="shared" si="665"/>
        <v>131</v>
      </c>
      <c r="BJ360" s="4">
        <v>133417</v>
      </c>
      <c r="BK360">
        <f t="shared" si="666"/>
        <v>200</v>
      </c>
      <c r="BL360" s="4">
        <v>99339</v>
      </c>
      <c r="BM360">
        <f t="shared" si="704"/>
        <v>179</v>
      </c>
      <c r="BN360" s="4">
        <v>40053</v>
      </c>
      <c r="BO360">
        <f t="shared" si="705"/>
        <v>68</v>
      </c>
      <c r="BP360" s="4">
        <v>8271</v>
      </c>
      <c r="BQ360">
        <f t="shared" si="706"/>
        <v>21</v>
      </c>
      <c r="BR360" s="8">
        <v>30</v>
      </c>
      <c r="BS360" s="15">
        <f t="shared" si="707"/>
        <v>0</v>
      </c>
      <c r="BT360" s="8">
        <v>263</v>
      </c>
      <c r="BU360" s="15">
        <f t="shared" si="708"/>
        <v>1</v>
      </c>
      <c r="BV360" s="8">
        <v>1162</v>
      </c>
      <c r="BW360" s="15">
        <f t="shared" si="709"/>
        <v>2</v>
      </c>
      <c r="BX360" s="8">
        <v>2855</v>
      </c>
      <c r="BY360" s="15">
        <f t="shared" si="710"/>
        <v>7</v>
      </c>
      <c r="BZ360" s="13">
        <v>1561</v>
      </c>
      <c r="CA360" s="16">
        <f t="shared" si="711"/>
        <v>3</v>
      </c>
    </row>
    <row r="361" spans="1:79">
      <c r="A361" s="1">
        <v>44258</v>
      </c>
      <c r="B361">
        <v>44258</v>
      </c>
      <c r="C361" s="4">
        <v>342741</v>
      </c>
      <c r="D361">
        <f t="shared" si="661"/>
        <v>722</v>
      </c>
      <c r="E361" s="4">
        <v>5884</v>
      </c>
      <c r="F361">
        <f t="shared" si="662"/>
        <v>13</v>
      </c>
      <c r="G361" s="4">
        <v>328945</v>
      </c>
      <c r="H361">
        <f t="shared" si="663"/>
        <v>845</v>
      </c>
      <c r="I361">
        <f t="shared" si="660"/>
        <v>7912</v>
      </c>
      <c r="J361">
        <f t="shared" si="715"/>
        <v>-136</v>
      </c>
      <c r="K361">
        <f t="shared" si="712"/>
        <v>1.7167482151245399E-2</v>
      </c>
      <c r="L361">
        <f t="shared" si="667"/>
        <v>0.95974803131227371</v>
      </c>
      <c r="M361">
        <f t="shared" si="668"/>
        <v>2.3084486536480899E-2</v>
      </c>
      <c r="N361">
        <f t="shared" si="669"/>
        <v>2.1065469261045511E-3</v>
      </c>
      <c r="O361">
        <f t="shared" si="713"/>
        <v>2.2093813732154996E-3</v>
      </c>
      <c r="P361">
        <f t="shared" si="670"/>
        <v>2.5688184954931674E-3</v>
      </c>
      <c r="Q361">
        <f t="shared" si="671"/>
        <v>-1.7189079878665317E-2</v>
      </c>
      <c r="R361">
        <f t="shared" si="672"/>
        <v>86245.84801207851</v>
      </c>
      <c r="S361">
        <f t="shared" si="714"/>
        <v>1480.6240563663814</v>
      </c>
      <c r="T361">
        <f t="shared" si="673"/>
        <v>82774.282838449915</v>
      </c>
      <c r="U361">
        <f t="shared" si="674"/>
        <v>1990.9411172622042</v>
      </c>
      <c r="V361" s="4">
        <v>1932067</v>
      </c>
      <c r="W361">
        <f t="shared" si="675"/>
        <v>10080</v>
      </c>
      <c r="X361">
        <f t="shared" si="676"/>
        <v>1662</v>
      </c>
      <c r="Y361" s="20">
        <f t="shared" si="677"/>
        <v>486176.89984901861</v>
      </c>
      <c r="Z361" s="4">
        <v>1585776</v>
      </c>
      <c r="AA361">
        <f t="shared" si="678"/>
        <v>9358</v>
      </c>
      <c r="AB361" s="17">
        <f t="shared" si="679"/>
        <v>0.82076656761903188</v>
      </c>
      <c r="AC361" s="16">
        <f t="shared" si="680"/>
        <v>1539</v>
      </c>
      <c r="AD361">
        <f t="shared" si="681"/>
        <v>346291</v>
      </c>
      <c r="AE361">
        <f t="shared" si="682"/>
        <v>722</v>
      </c>
      <c r="AF361" s="17">
        <f t="shared" si="683"/>
        <v>0.17923343238096814</v>
      </c>
      <c r="AG361" s="16">
        <f t="shared" si="684"/>
        <v>123</v>
      </c>
      <c r="AH361" s="20">
        <f t="shared" si="685"/>
        <v>7.1626984126984122E-2</v>
      </c>
      <c r="AI361" s="20">
        <f t="shared" si="686"/>
        <v>87139.154504277802</v>
      </c>
      <c r="AJ361" s="4">
        <v>6427</v>
      </c>
      <c r="AK361">
        <f t="shared" si="687"/>
        <v>-110</v>
      </c>
      <c r="AL361">
        <f t="shared" si="688"/>
        <v>-1.6827290806180173E-2</v>
      </c>
      <c r="AM361" s="20">
        <f t="shared" si="689"/>
        <v>1617.2622043281328</v>
      </c>
      <c r="AN361" s="20">
        <f t="shared" si="690"/>
        <v>1.8751768828357274E-2</v>
      </c>
      <c r="AO361" s="4">
        <v>313</v>
      </c>
      <c r="AP361">
        <f t="shared" si="658"/>
        <v>-2</v>
      </c>
      <c r="AQ361">
        <f t="shared" si="659"/>
        <v>-6.3492063492063266E-3</v>
      </c>
      <c r="AR361" s="20">
        <f t="shared" si="691"/>
        <v>78.761952692501254</v>
      </c>
      <c r="AS361" s="4">
        <v>1009</v>
      </c>
      <c r="AT361">
        <f t="shared" si="692"/>
        <v>-17</v>
      </c>
      <c r="AU361">
        <f t="shared" si="693"/>
        <v>-1.6569200779727122E-2</v>
      </c>
      <c r="AV361" s="20">
        <f t="shared" si="694"/>
        <v>253.90035228988424</v>
      </c>
      <c r="AW361" s="30">
        <f t="shared" si="695"/>
        <v>2.9439139175062219E-3</v>
      </c>
      <c r="AX361" s="4">
        <v>163</v>
      </c>
      <c r="AY361">
        <f t="shared" si="696"/>
        <v>-7</v>
      </c>
      <c r="AZ361">
        <f t="shared" si="697"/>
        <v>-4.1176470588235259E-2</v>
      </c>
      <c r="BA361" s="20">
        <f t="shared" si="698"/>
        <v>41.016607951685955</v>
      </c>
      <c r="BB361" s="30">
        <f t="shared" si="699"/>
        <v>4.7557776863579204E-4</v>
      </c>
      <c r="BC361" s="16">
        <f>+Pagina_Inicial[[#This Row],[Aislamiento Domiciliario]]+Pagina_Inicial[[#This Row],[Aislamiento en Hoteles]]+Pagina_Inicial[[#This Row],[Hospitalizados en Sala]]+Pagina_Inicial[[#This Row],[Hospitalizados en UCI]]</f>
        <v>7912</v>
      </c>
      <c r="BD361" s="16">
        <f t="shared" si="700"/>
        <v>-136</v>
      </c>
      <c r="BE361" s="30">
        <f t="shared" si="701"/>
        <v>-1.6898608349900646E-2</v>
      </c>
      <c r="BF361" s="20">
        <f t="shared" si="702"/>
        <v>1990.9411172622042</v>
      </c>
      <c r="BG361" s="20">
        <f t="shared" si="703"/>
        <v>2.3084486536480899E-2</v>
      </c>
      <c r="BH361" s="26">
        <v>61118</v>
      </c>
      <c r="BI361">
        <f t="shared" si="665"/>
        <v>179</v>
      </c>
      <c r="BJ361" s="4">
        <v>133668</v>
      </c>
      <c r="BK361">
        <f t="shared" si="666"/>
        <v>251</v>
      </c>
      <c r="BL361" s="4">
        <v>99520</v>
      </c>
      <c r="BM361">
        <f t="shared" si="704"/>
        <v>181</v>
      </c>
      <c r="BN361" s="4">
        <v>40138</v>
      </c>
      <c r="BO361">
        <f t="shared" si="705"/>
        <v>85</v>
      </c>
      <c r="BP361" s="4">
        <v>8297</v>
      </c>
      <c r="BQ361">
        <f t="shared" si="706"/>
        <v>26</v>
      </c>
      <c r="BR361" s="8">
        <v>30</v>
      </c>
      <c r="BS361" s="15">
        <f t="shared" si="707"/>
        <v>0</v>
      </c>
      <c r="BT361" s="8">
        <v>263</v>
      </c>
      <c r="BU361" s="15">
        <f t="shared" si="708"/>
        <v>0</v>
      </c>
      <c r="BV361" s="8">
        <v>1165</v>
      </c>
      <c r="BW361" s="15">
        <f t="shared" si="709"/>
        <v>3</v>
      </c>
      <c r="BX361" s="8">
        <v>2862</v>
      </c>
      <c r="BY361" s="15">
        <f t="shared" si="710"/>
        <v>7</v>
      </c>
      <c r="BZ361" s="13">
        <v>1564</v>
      </c>
      <c r="CA361" s="16">
        <f t="shared" si="711"/>
        <v>3</v>
      </c>
    </row>
    <row r="362" spans="1:79">
      <c r="A362" s="1">
        <v>44259</v>
      </c>
      <c r="B362">
        <v>44259</v>
      </c>
      <c r="C362" s="4">
        <v>343281</v>
      </c>
      <c r="D362">
        <f t="shared" si="661"/>
        <v>540</v>
      </c>
      <c r="E362" s="4">
        <v>5895</v>
      </c>
      <c r="F362">
        <f t="shared" si="662"/>
        <v>11</v>
      </c>
      <c r="G362" s="4">
        <v>329709</v>
      </c>
      <c r="H362">
        <f t="shared" si="663"/>
        <v>764</v>
      </c>
      <c r="I362">
        <f t="shared" si="660"/>
        <v>7677</v>
      </c>
      <c r="J362">
        <f t="shared" si="715"/>
        <v>-235</v>
      </c>
      <c r="K362">
        <f t="shared" si="712"/>
        <v>1.7172520471567025E-2</v>
      </c>
      <c r="L362">
        <f t="shared" si="667"/>
        <v>0.96046387653263654</v>
      </c>
      <c r="M362">
        <f t="shared" si="668"/>
        <v>2.2363602995796445E-2</v>
      </c>
      <c r="N362">
        <f t="shared" si="669"/>
        <v>1.5730553103725519E-3</v>
      </c>
      <c r="O362">
        <f t="shared" si="713"/>
        <v>1.8659881255301102E-3</v>
      </c>
      <c r="P362">
        <f t="shared" si="670"/>
        <v>2.3171948597096228E-3</v>
      </c>
      <c r="Q362">
        <f t="shared" si="671"/>
        <v>-3.061091572228735E-2</v>
      </c>
      <c r="R362">
        <f t="shared" si="672"/>
        <v>86381.731253145437</v>
      </c>
      <c r="S362">
        <f t="shared" si="714"/>
        <v>1483.3920483140412</v>
      </c>
      <c r="T362">
        <f t="shared" si="673"/>
        <v>82966.532460996474</v>
      </c>
      <c r="U362">
        <f t="shared" si="674"/>
        <v>1931.8067438349269</v>
      </c>
      <c r="V362" s="4">
        <v>1940572</v>
      </c>
      <c r="W362">
        <f t="shared" si="675"/>
        <v>8505</v>
      </c>
      <c r="X362">
        <f t="shared" si="676"/>
        <v>-1575</v>
      </c>
      <c r="Y362" s="20">
        <f t="shared" si="677"/>
        <v>488317.06089582283</v>
      </c>
      <c r="Z362" s="4">
        <v>1593741</v>
      </c>
      <c r="AA362">
        <f t="shared" si="678"/>
        <v>7965</v>
      </c>
      <c r="AB362" s="17">
        <f t="shared" si="679"/>
        <v>0.82127383060252335</v>
      </c>
      <c r="AC362" s="16">
        <f t="shared" si="680"/>
        <v>-1393</v>
      </c>
      <c r="AD362">
        <f t="shared" si="681"/>
        <v>346831</v>
      </c>
      <c r="AE362">
        <f t="shared" si="682"/>
        <v>540</v>
      </c>
      <c r="AF362" s="17">
        <f t="shared" si="683"/>
        <v>0.17872616939747663</v>
      </c>
      <c r="AG362" s="16">
        <f t="shared" si="684"/>
        <v>-182</v>
      </c>
      <c r="AH362" s="20">
        <f t="shared" si="685"/>
        <v>6.3492063492063489E-2</v>
      </c>
      <c r="AI362" s="20">
        <f t="shared" si="686"/>
        <v>87275.037745344744</v>
      </c>
      <c r="AJ362" s="4">
        <v>6540</v>
      </c>
      <c r="AK362">
        <f t="shared" si="687"/>
        <v>113</v>
      </c>
      <c r="AL362">
        <f t="shared" si="688"/>
        <v>1.7582075618484572E-2</v>
      </c>
      <c r="AM362" s="20">
        <f t="shared" si="689"/>
        <v>1645.697030699547</v>
      </c>
      <c r="AN362" s="20">
        <f t="shared" si="690"/>
        <v>1.9051447647845353E-2</v>
      </c>
      <c r="AO362" s="4">
        <v>277</v>
      </c>
      <c r="AP362">
        <f t="shared" si="658"/>
        <v>-36</v>
      </c>
      <c r="AQ362">
        <f t="shared" si="659"/>
        <v>-0.11501597444089462</v>
      </c>
      <c r="AR362" s="20">
        <f t="shared" si="691"/>
        <v>69.703069954705583</v>
      </c>
      <c r="AS362" s="4">
        <v>709</v>
      </c>
      <c r="AT362">
        <f t="shared" si="692"/>
        <v>-300</v>
      </c>
      <c r="AU362">
        <f t="shared" si="693"/>
        <v>-0.29732408325074333</v>
      </c>
      <c r="AV362" s="20">
        <f t="shared" si="694"/>
        <v>178.40966280825364</v>
      </c>
      <c r="AW362" s="30">
        <f t="shared" si="695"/>
        <v>2.0653633612113692E-3</v>
      </c>
      <c r="AX362" s="4">
        <v>151</v>
      </c>
      <c r="AY362">
        <f t="shared" si="696"/>
        <v>-12</v>
      </c>
      <c r="AZ362">
        <f t="shared" si="697"/>
        <v>-7.361963190184051E-2</v>
      </c>
      <c r="BA362" s="20">
        <f t="shared" si="698"/>
        <v>37.99698037242073</v>
      </c>
      <c r="BB362" s="30">
        <f t="shared" si="699"/>
        <v>4.3987287382639878E-4</v>
      </c>
      <c r="BC362" s="16">
        <f>+Pagina_Inicial[[#This Row],[Aislamiento Domiciliario]]+Pagina_Inicial[[#This Row],[Aislamiento en Hoteles]]+Pagina_Inicial[[#This Row],[Hospitalizados en Sala]]+Pagina_Inicial[[#This Row],[Hospitalizados en UCI]]</f>
        <v>7677</v>
      </c>
      <c r="BD362" s="16">
        <f t="shared" si="700"/>
        <v>-235</v>
      </c>
      <c r="BE362" s="30">
        <f t="shared" si="701"/>
        <v>-2.9701718907987895E-2</v>
      </c>
      <c r="BF362" s="20">
        <f t="shared" si="702"/>
        <v>1931.8067438349269</v>
      </c>
      <c r="BG362" s="20">
        <f t="shared" si="703"/>
        <v>2.2363602995796445E-2</v>
      </c>
      <c r="BH362" s="26">
        <v>61238</v>
      </c>
      <c r="BI362">
        <f t="shared" si="665"/>
        <v>120</v>
      </c>
      <c r="BJ362" s="4">
        <v>133864</v>
      </c>
      <c r="BK362">
        <f t="shared" si="666"/>
        <v>196</v>
      </c>
      <c r="BL362" s="4">
        <v>99658</v>
      </c>
      <c r="BM362">
        <f t="shared" si="704"/>
        <v>138</v>
      </c>
      <c r="BN362" s="4">
        <v>40207</v>
      </c>
      <c r="BO362">
        <f t="shared" si="705"/>
        <v>69</v>
      </c>
      <c r="BP362" s="4">
        <v>8314</v>
      </c>
      <c r="BQ362">
        <f t="shared" si="706"/>
        <v>17</v>
      </c>
      <c r="BR362" s="8">
        <v>30</v>
      </c>
      <c r="BS362" s="15">
        <f t="shared" si="707"/>
        <v>0</v>
      </c>
      <c r="BT362" s="8">
        <v>263</v>
      </c>
      <c r="BU362" s="15">
        <f t="shared" si="708"/>
        <v>0</v>
      </c>
      <c r="BV362" s="8">
        <v>1166</v>
      </c>
      <c r="BW362" s="15">
        <f t="shared" si="709"/>
        <v>1</v>
      </c>
      <c r="BX362" s="8">
        <v>2865</v>
      </c>
      <c r="BY362" s="15">
        <f t="shared" si="710"/>
        <v>3</v>
      </c>
      <c r="BZ362" s="13">
        <v>1571</v>
      </c>
      <c r="CA362" s="16">
        <f t="shared" si="711"/>
        <v>7</v>
      </c>
    </row>
    <row r="363" spans="1:79">
      <c r="A363" s="1">
        <v>44260</v>
      </c>
      <c r="B363">
        <v>44260</v>
      </c>
      <c r="C363" s="4">
        <v>343743</v>
      </c>
      <c r="D363">
        <f t="shared" si="661"/>
        <v>462</v>
      </c>
      <c r="E363" s="4">
        <v>5907</v>
      </c>
      <c r="F363">
        <f t="shared" si="662"/>
        <v>12</v>
      </c>
      <c r="G363" s="4">
        <v>330474</v>
      </c>
      <c r="H363">
        <f t="shared" si="663"/>
        <v>765</v>
      </c>
      <c r="I363">
        <f t="shared" si="660"/>
        <v>7362</v>
      </c>
      <c r="J363">
        <f t="shared" si="715"/>
        <v>-315</v>
      </c>
      <c r="K363">
        <f t="shared" si="712"/>
        <v>1.718434993585324E-2</v>
      </c>
      <c r="L363">
        <f t="shared" si="667"/>
        <v>0.96139848666009198</v>
      </c>
      <c r="M363">
        <f t="shared" si="668"/>
        <v>2.1417163404054772E-2</v>
      </c>
      <c r="N363">
        <f t="shared" si="669"/>
        <v>1.3440273692846109E-3</v>
      </c>
      <c r="O363">
        <f t="shared" si="713"/>
        <v>2.0314880650076179E-3</v>
      </c>
      <c r="P363">
        <f t="shared" si="670"/>
        <v>2.3148568419905954E-3</v>
      </c>
      <c r="Q363">
        <f t="shared" si="671"/>
        <v>-4.2787286063569685E-2</v>
      </c>
      <c r="R363">
        <f t="shared" si="672"/>
        <v>86497.986914947149</v>
      </c>
      <c r="S363">
        <f t="shared" si="714"/>
        <v>1486.4116758933064</v>
      </c>
      <c r="T363">
        <f t="shared" si="673"/>
        <v>83159.033719174637</v>
      </c>
      <c r="U363">
        <f t="shared" si="674"/>
        <v>1852.5415198792148</v>
      </c>
      <c r="V363" s="4">
        <v>1949472</v>
      </c>
      <c r="W363">
        <f t="shared" si="675"/>
        <v>8900</v>
      </c>
      <c r="X363">
        <f t="shared" si="676"/>
        <v>395</v>
      </c>
      <c r="Y363" s="20">
        <f t="shared" si="677"/>
        <v>490556.61801711121</v>
      </c>
      <c r="Z363" s="4">
        <v>1602179</v>
      </c>
      <c r="AA363">
        <f t="shared" si="678"/>
        <v>8438</v>
      </c>
      <c r="AB363" s="17">
        <f t="shared" si="679"/>
        <v>0.82185278885770097</v>
      </c>
      <c r="AC363" s="16">
        <f t="shared" si="680"/>
        <v>473</v>
      </c>
      <c r="AD363">
        <f t="shared" si="681"/>
        <v>347293</v>
      </c>
      <c r="AE363">
        <f t="shared" si="682"/>
        <v>462</v>
      </c>
      <c r="AF363" s="17">
        <f t="shared" si="683"/>
        <v>0.17814721114229903</v>
      </c>
      <c r="AG363" s="16">
        <f t="shared" si="684"/>
        <v>-78</v>
      </c>
      <c r="AH363" s="20">
        <f t="shared" si="685"/>
        <v>5.1910112359550564E-2</v>
      </c>
      <c r="AI363" s="20">
        <f t="shared" si="686"/>
        <v>87391.293407146441</v>
      </c>
      <c r="AJ363" s="4">
        <v>6208</v>
      </c>
      <c r="AK363">
        <f t="shared" si="687"/>
        <v>-332</v>
      </c>
      <c r="AL363">
        <f t="shared" si="688"/>
        <v>-5.0764525993883813E-2</v>
      </c>
      <c r="AM363" s="20">
        <f t="shared" si="689"/>
        <v>1562.1540010065426</v>
      </c>
      <c r="AN363" s="20">
        <f t="shared" si="690"/>
        <v>1.8060004130993214E-2</v>
      </c>
      <c r="AO363" s="4">
        <v>265</v>
      </c>
      <c r="AP363">
        <f t="shared" si="658"/>
        <v>-12</v>
      </c>
      <c r="AQ363">
        <f t="shared" si="659"/>
        <v>-4.3321299638989119E-2</v>
      </c>
      <c r="AR363" s="20">
        <f t="shared" si="691"/>
        <v>66.683442375440364</v>
      </c>
      <c r="AS363" s="4">
        <v>740</v>
      </c>
      <c r="AT363">
        <f t="shared" si="692"/>
        <v>31</v>
      </c>
      <c r="AU363">
        <f t="shared" si="693"/>
        <v>4.37235543018335E-2</v>
      </c>
      <c r="AV363" s="20">
        <f t="shared" si="694"/>
        <v>186.21036738802212</v>
      </c>
      <c r="AW363" s="30">
        <f t="shared" si="695"/>
        <v>2.1527711109753508E-3</v>
      </c>
      <c r="AX363" s="4">
        <v>149</v>
      </c>
      <c r="AY363">
        <f t="shared" si="696"/>
        <v>-2</v>
      </c>
      <c r="AZ363">
        <f t="shared" si="697"/>
        <v>-1.3245033112582738E-2</v>
      </c>
      <c r="BA363" s="20">
        <f t="shared" si="698"/>
        <v>37.49370910920986</v>
      </c>
      <c r="BB363" s="30">
        <f t="shared" si="699"/>
        <v>4.3346337234503684E-4</v>
      </c>
      <c r="BC363" s="16">
        <f>+Pagina_Inicial[[#This Row],[Aislamiento Domiciliario]]+Pagina_Inicial[[#This Row],[Aislamiento en Hoteles]]+Pagina_Inicial[[#This Row],[Hospitalizados en Sala]]+Pagina_Inicial[[#This Row],[Hospitalizados en UCI]]</f>
        <v>7362</v>
      </c>
      <c r="BD363" s="16">
        <f t="shared" si="700"/>
        <v>-315</v>
      </c>
      <c r="BE363" s="30">
        <f t="shared" si="701"/>
        <v>-4.1031652989448997E-2</v>
      </c>
      <c r="BF363" s="20">
        <f t="shared" si="702"/>
        <v>1852.5415198792148</v>
      </c>
      <c r="BG363" s="20">
        <f t="shared" si="703"/>
        <v>2.1417163404054772E-2</v>
      </c>
      <c r="BH363" s="26">
        <v>61322</v>
      </c>
      <c r="BI363">
        <f t="shared" si="665"/>
        <v>84</v>
      </c>
      <c r="BJ363" s="4">
        <v>134021</v>
      </c>
      <c r="BK363">
        <f t="shared" si="666"/>
        <v>157</v>
      </c>
      <c r="BL363" s="4">
        <v>99796</v>
      </c>
      <c r="BM363">
        <f t="shared" si="704"/>
        <v>138</v>
      </c>
      <c r="BN363" s="4">
        <v>40278</v>
      </c>
      <c r="BO363">
        <f t="shared" si="705"/>
        <v>71</v>
      </c>
      <c r="BP363" s="4">
        <v>8326</v>
      </c>
      <c r="BQ363">
        <f t="shared" si="706"/>
        <v>12</v>
      </c>
      <c r="BR363" s="8">
        <v>30</v>
      </c>
      <c r="BS363" s="15">
        <f t="shared" si="707"/>
        <v>0</v>
      </c>
      <c r="BT363" s="8">
        <v>263</v>
      </c>
      <c r="BU363" s="15">
        <f t="shared" si="708"/>
        <v>0</v>
      </c>
      <c r="BV363" s="8">
        <v>1168</v>
      </c>
      <c r="BW363" s="15">
        <f t="shared" si="709"/>
        <v>2</v>
      </c>
      <c r="BX363" s="8">
        <v>2870</v>
      </c>
      <c r="BY363" s="15">
        <f t="shared" si="710"/>
        <v>5</v>
      </c>
      <c r="BZ363" s="13">
        <v>1576</v>
      </c>
      <c r="CA363" s="16">
        <f t="shared" si="711"/>
        <v>5</v>
      </c>
    </row>
    <row r="364" spans="1:79">
      <c r="A364" s="1">
        <v>44261</v>
      </c>
      <c r="B364">
        <v>44261</v>
      </c>
      <c r="C364" s="4">
        <v>344477</v>
      </c>
      <c r="D364">
        <f t="shared" si="661"/>
        <v>734</v>
      </c>
      <c r="E364" s="4">
        <v>5910</v>
      </c>
      <c r="F364">
        <f t="shared" si="662"/>
        <v>3</v>
      </c>
      <c r="G364" s="4">
        <v>331233</v>
      </c>
      <c r="H364">
        <f t="shared" si="663"/>
        <v>759</v>
      </c>
      <c r="I364">
        <f t="shared" si="660"/>
        <v>7334</v>
      </c>
      <c r="J364">
        <f t="shared" si="715"/>
        <v>-28</v>
      </c>
      <c r="K364">
        <f t="shared" si="712"/>
        <v>1.7156442955552912E-2</v>
      </c>
      <c r="L364">
        <f t="shared" si="667"/>
        <v>0.96155331125154941</v>
      </c>
      <c r="M364">
        <f t="shared" si="668"/>
        <v>2.1290245792897639E-2</v>
      </c>
      <c r="N364">
        <f t="shared" si="669"/>
        <v>2.1307663501481957E-3</v>
      </c>
      <c r="O364">
        <f t="shared" si="713"/>
        <v>5.0761421319796957E-4</v>
      </c>
      <c r="P364">
        <f t="shared" si="670"/>
        <v>2.2914383530626479E-3</v>
      </c>
      <c r="Q364">
        <f t="shared" si="671"/>
        <v>-3.8178347422961551E-3</v>
      </c>
      <c r="R364">
        <f t="shared" si="672"/>
        <v>86682.68746854554</v>
      </c>
      <c r="S364">
        <f t="shared" si="714"/>
        <v>1487.1665827881227</v>
      </c>
      <c r="T364">
        <f t="shared" si="673"/>
        <v>83350.025163563158</v>
      </c>
      <c r="U364">
        <f t="shared" si="674"/>
        <v>1845.4957221942627</v>
      </c>
      <c r="V364" s="4">
        <v>1959066</v>
      </c>
      <c r="W364">
        <f t="shared" si="675"/>
        <v>9594</v>
      </c>
      <c r="X364">
        <f t="shared" si="676"/>
        <v>694</v>
      </c>
      <c r="Y364" s="20">
        <f t="shared" si="677"/>
        <v>492970.81026673375</v>
      </c>
      <c r="Z364" s="4">
        <v>1611039</v>
      </c>
      <c r="AA364">
        <f t="shared" si="678"/>
        <v>8860</v>
      </c>
      <c r="AB364" s="17">
        <f t="shared" si="679"/>
        <v>0.82235054867983004</v>
      </c>
      <c r="AC364" s="16">
        <f t="shared" si="680"/>
        <v>422</v>
      </c>
      <c r="AD364">
        <f t="shared" si="681"/>
        <v>348027</v>
      </c>
      <c r="AE364">
        <f t="shared" si="682"/>
        <v>734</v>
      </c>
      <c r="AF364" s="17">
        <f t="shared" si="683"/>
        <v>0.1776494513201699</v>
      </c>
      <c r="AG364" s="16">
        <f t="shared" si="684"/>
        <v>272</v>
      </c>
      <c r="AH364" s="20">
        <f t="shared" si="685"/>
        <v>7.650614967688138E-2</v>
      </c>
      <c r="AI364" s="20">
        <f t="shared" si="686"/>
        <v>87575.993960744832</v>
      </c>
      <c r="AJ364" s="4">
        <v>6230</v>
      </c>
      <c r="AK364">
        <f t="shared" si="687"/>
        <v>22</v>
      </c>
      <c r="AL364">
        <f t="shared" si="688"/>
        <v>3.5438144329897892E-3</v>
      </c>
      <c r="AM364" s="20">
        <f t="shared" si="689"/>
        <v>1567.6899849018621</v>
      </c>
      <c r="AN364" s="20">
        <f t="shared" si="690"/>
        <v>1.8085387413383187E-2</v>
      </c>
      <c r="AO364" s="4">
        <v>257</v>
      </c>
      <c r="AP364">
        <f t="shared" si="658"/>
        <v>-8</v>
      </c>
      <c r="AQ364">
        <f t="shared" si="659"/>
        <v>-3.0188679245283012E-2</v>
      </c>
      <c r="AR364" s="20">
        <f t="shared" si="691"/>
        <v>64.670357322596871</v>
      </c>
      <c r="AS364" s="4">
        <v>717</v>
      </c>
      <c r="AT364">
        <f t="shared" si="692"/>
        <v>-23</v>
      </c>
      <c r="AU364">
        <f t="shared" si="693"/>
        <v>-3.1081081081081097E-2</v>
      </c>
      <c r="AV364" s="20">
        <f t="shared" si="694"/>
        <v>180.42274786109712</v>
      </c>
      <c r="AW364" s="30">
        <f t="shared" si="695"/>
        <v>2.0814161758259623E-3</v>
      </c>
      <c r="AX364" s="4">
        <v>130</v>
      </c>
      <c r="AY364">
        <f t="shared" si="696"/>
        <v>-19</v>
      </c>
      <c r="AZ364">
        <f t="shared" si="697"/>
        <v>-0.12751677852348997</v>
      </c>
      <c r="BA364" s="20">
        <f t="shared" si="698"/>
        <v>32.712632108706593</v>
      </c>
      <c r="BB364" s="30">
        <f t="shared" si="699"/>
        <v>3.7738368599354963E-4</v>
      </c>
      <c r="BC364" s="16">
        <f>+Pagina_Inicial[[#This Row],[Aislamiento Domiciliario]]+Pagina_Inicial[[#This Row],[Aislamiento en Hoteles]]+Pagina_Inicial[[#This Row],[Hospitalizados en Sala]]+Pagina_Inicial[[#This Row],[Hospitalizados en UCI]]</f>
        <v>7334</v>
      </c>
      <c r="BD364" s="16">
        <f t="shared" si="700"/>
        <v>-28</v>
      </c>
      <c r="BE364" s="30">
        <f t="shared" si="701"/>
        <v>-3.80331431676173E-3</v>
      </c>
      <c r="BF364" s="20">
        <f t="shared" si="702"/>
        <v>1845.4957221942627</v>
      </c>
      <c r="BG364" s="20">
        <f t="shared" si="703"/>
        <v>2.1290245792897639E-2</v>
      </c>
      <c r="BH364" s="26">
        <v>61504</v>
      </c>
      <c r="BI364">
        <f t="shared" si="665"/>
        <v>182</v>
      </c>
      <c r="BJ364" s="4">
        <v>134288</v>
      </c>
      <c r="BK364">
        <f t="shared" si="666"/>
        <v>267</v>
      </c>
      <c r="BL364" s="4">
        <v>99983</v>
      </c>
      <c r="BM364">
        <f t="shared" si="704"/>
        <v>187</v>
      </c>
      <c r="BN364" s="4">
        <v>40359</v>
      </c>
      <c r="BO364">
        <f t="shared" si="705"/>
        <v>81</v>
      </c>
      <c r="BP364" s="4">
        <v>8343</v>
      </c>
      <c r="BQ364">
        <f t="shared" si="706"/>
        <v>17</v>
      </c>
      <c r="BR364" s="8">
        <v>30</v>
      </c>
      <c r="BS364" s="15">
        <f t="shared" si="707"/>
        <v>0</v>
      </c>
      <c r="BT364" s="8">
        <v>263</v>
      </c>
      <c r="BU364" s="15">
        <f t="shared" si="708"/>
        <v>0</v>
      </c>
      <c r="BV364" s="8">
        <v>1168</v>
      </c>
      <c r="BW364" s="15">
        <f t="shared" si="709"/>
        <v>0</v>
      </c>
      <c r="BX364" s="8">
        <v>2871</v>
      </c>
      <c r="BY364" s="15">
        <f t="shared" si="710"/>
        <v>1</v>
      </c>
      <c r="BZ364" s="13">
        <v>1578</v>
      </c>
      <c r="CA364" s="16">
        <f t="shared" si="711"/>
        <v>2</v>
      </c>
    </row>
    <row r="365" spans="1:79">
      <c r="A365" s="1">
        <v>44262</v>
      </c>
      <c r="B365">
        <v>44262</v>
      </c>
      <c r="C365" s="4">
        <v>344834</v>
      </c>
      <c r="D365">
        <f t="shared" si="661"/>
        <v>357</v>
      </c>
      <c r="E365" s="4">
        <v>5923</v>
      </c>
      <c r="F365">
        <f t="shared" si="662"/>
        <v>13</v>
      </c>
      <c r="G365" s="4">
        <v>331762</v>
      </c>
      <c r="H365">
        <f t="shared" si="663"/>
        <v>529</v>
      </c>
      <c r="I365">
        <f t="shared" si="660"/>
        <v>7149</v>
      </c>
      <c r="J365">
        <f t="shared" si="715"/>
        <v>-185</v>
      </c>
      <c r="K365">
        <f t="shared" si="712"/>
        <v>1.717638051932234E-2</v>
      </c>
      <c r="L365">
        <f t="shared" si="667"/>
        <v>0.9620919050905653</v>
      </c>
      <c r="M365">
        <f t="shared" si="668"/>
        <v>2.0731714390112344E-2</v>
      </c>
      <c r="N365">
        <f t="shared" si="669"/>
        <v>1.0352807437781658E-3</v>
      </c>
      <c r="O365">
        <f t="shared" si="713"/>
        <v>2.1948336991389501E-3</v>
      </c>
      <c r="P365">
        <f t="shared" si="670"/>
        <v>1.5945165510215153E-3</v>
      </c>
      <c r="Q365">
        <f t="shared" si="671"/>
        <v>-2.5877745139180303E-2</v>
      </c>
      <c r="R365">
        <f t="shared" si="672"/>
        <v>86772.521389028683</v>
      </c>
      <c r="S365">
        <f t="shared" si="714"/>
        <v>1490.4378459989935</v>
      </c>
      <c r="T365">
        <f t="shared" si="673"/>
        <v>83483.140412682435</v>
      </c>
      <c r="U365">
        <f t="shared" si="674"/>
        <v>1798.943130347257</v>
      </c>
      <c r="V365" s="4">
        <v>1963971</v>
      </c>
      <c r="W365">
        <f t="shared" si="675"/>
        <v>4905</v>
      </c>
      <c r="X365">
        <f t="shared" si="676"/>
        <v>-4689</v>
      </c>
      <c r="Y365" s="20">
        <f t="shared" si="677"/>
        <v>494205.08303975838</v>
      </c>
      <c r="Z365" s="4">
        <v>1615587</v>
      </c>
      <c r="AA365">
        <f t="shared" si="678"/>
        <v>4548</v>
      </c>
      <c r="AB365" s="17">
        <f t="shared" si="679"/>
        <v>0.82261245201685773</v>
      </c>
      <c r="AC365" s="16">
        <f t="shared" si="680"/>
        <v>-4312</v>
      </c>
      <c r="AD365">
        <f t="shared" si="681"/>
        <v>348384</v>
      </c>
      <c r="AE365">
        <f t="shared" si="682"/>
        <v>357</v>
      </c>
      <c r="AF365" s="17">
        <f t="shared" si="683"/>
        <v>0.17738754798314232</v>
      </c>
      <c r="AG365" s="16">
        <f t="shared" si="684"/>
        <v>-377</v>
      </c>
      <c r="AH365" s="20">
        <f t="shared" si="685"/>
        <v>7.2782874617736998E-2</v>
      </c>
      <c r="AI365" s="20">
        <f t="shared" si="686"/>
        <v>87665.827881227975</v>
      </c>
      <c r="AJ365" s="4">
        <v>6101</v>
      </c>
      <c r="AK365">
        <f t="shared" si="687"/>
        <v>-129</v>
      </c>
      <c r="AL365">
        <f t="shared" si="688"/>
        <v>-2.0706260032102741E-2</v>
      </c>
      <c r="AM365" s="20">
        <f t="shared" si="689"/>
        <v>1535.2289884247609</v>
      </c>
      <c r="AN365" s="20">
        <f t="shared" si="690"/>
        <v>1.7692570918180921E-2</v>
      </c>
      <c r="AO365" s="4">
        <v>248</v>
      </c>
      <c r="AP365">
        <f t="shared" si="658"/>
        <v>-9</v>
      </c>
      <c r="AQ365">
        <f t="shared" si="659"/>
        <v>-3.5019455252918275E-2</v>
      </c>
      <c r="AR365" s="20">
        <f t="shared" si="691"/>
        <v>62.405636638147961</v>
      </c>
      <c r="AS365" s="4">
        <v>682</v>
      </c>
      <c r="AT365">
        <f t="shared" si="692"/>
        <v>-35</v>
      </c>
      <c r="AU365">
        <f t="shared" si="693"/>
        <v>-4.8814504881450449E-2</v>
      </c>
      <c r="AV365" s="20">
        <f t="shared" si="694"/>
        <v>171.61550075490689</v>
      </c>
      <c r="AW365" s="30">
        <f t="shared" si="695"/>
        <v>1.9777632136042268E-3</v>
      </c>
      <c r="AX365" s="4">
        <v>118</v>
      </c>
      <c r="AY365">
        <f t="shared" si="696"/>
        <v>-12</v>
      </c>
      <c r="AZ365">
        <f t="shared" si="697"/>
        <v>-9.2307692307692313E-2</v>
      </c>
      <c r="BA365" s="20">
        <f t="shared" si="698"/>
        <v>29.693004529441367</v>
      </c>
      <c r="BB365" s="30">
        <f t="shared" si="699"/>
        <v>3.4219363519838529E-4</v>
      </c>
      <c r="BC365" s="16">
        <f>+Pagina_Inicial[[#This Row],[Aislamiento Domiciliario]]+Pagina_Inicial[[#This Row],[Aislamiento en Hoteles]]+Pagina_Inicial[[#This Row],[Hospitalizados en Sala]]+Pagina_Inicial[[#This Row],[Hospitalizados en UCI]]</f>
        <v>7149</v>
      </c>
      <c r="BD365" s="16">
        <f t="shared" si="700"/>
        <v>-185</v>
      </c>
      <c r="BE365" s="30">
        <f t="shared" si="701"/>
        <v>-2.5224979547313842E-2</v>
      </c>
      <c r="BF365" s="20">
        <f t="shared" si="702"/>
        <v>1798.943130347257</v>
      </c>
      <c r="BG365" s="20">
        <f t="shared" si="703"/>
        <v>2.0731714390112344E-2</v>
      </c>
      <c r="BH365" s="26">
        <v>61595</v>
      </c>
      <c r="BI365">
        <f t="shared" si="665"/>
        <v>91</v>
      </c>
      <c r="BJ365" s="4">
        <v>134418</v>
      </c>
      <c r="BK365">
        <f t="shared" si="666"/>
        <v>130</v>
      </c>
      <c r="BL365" s="4">
        <v>100067</v>
      </c>
      <c r="BM365">
        <f t="shared" si="704"/>
        <v>84</v>
      </c>
      <c r="BN365" s="4">
        <v>40402</v>
      </c>
      <c r="BO365">
        <f t="shared" si="705"/>
        <v>43</v>
      </c>
      <c r="BP365" s="4">
        <v>8352</v>
      </c>
      <c r="BQ365">
        <f t="shared" si="706"/>
        <v>9</v>
      </c>
      <c r="BR365" s="8">
        <v>30</v>
      </c>
      <c r="BS365" s="15">
        <f t="shared" si="707"/>
        <v>0</v>
      </c>
      <c r="BT365" s="8">
        <v>263</v>
      </c>
      <c r="BU365" s="15">
        <f t="shared" si="708"/>
        <v>0</v>
      </c>
      <c r="BV365" s="8">
        <v>1169</v>
      </c>
      <c r="BW365" s="15">
        <f t="shared" si="709"/>
        <v>1</v>
      </c>
      <c r="BX365" s="8">
        <v>2875</v>
      </c>
      <c r="BY365" s="15">
        <f t="shared" si="710"/>
        <v>4</v>
      </c>
      <c r="BZ365" s="13">
        <v>1586</v>
      </c>
      <c r="CA365" s="16">
        <f t="shared" si="711"/>
        <v>8</v>
      </c>
    </row>
    <row r="366" spans="1:79">
      <c r="A366" s="1">
        <v>44263</v>
      </c>
      <c r="B366">
        <v>44263</v>
      </c>
      <c r="C366" s="4">
        <v>345236</v>
      </c>
      <c r="D366">
        <f t="shared" si="661"/>
        <v>402</v>
      </c>
      <c r="E366" s="4">
        <v>5934</v>
      </c>
      <c r="F366">
        <f t="shared" si="662"/>
        <v>11</v>
      </c>
      <c r="G366" s="4">
        <v>332219</v>
      </c>
      <c r="H366">
        <f t="shared" si="663"/>
        <v>457</v>
      </c>
      <c r="I366">
        <f t="shared" si="660"/>
        <v>7083</v>
      </c>
      <c r="J366">
        <f t="shared" si="715"/>
        <v>-66</v>
      </c>
      <c r="K366">
        <f t="shared" si="712"/>
        <v>1.7188242245883976E-2</v>
      </c>
      <c r="L366">
        <f t="shared" si="667"/>
        <v>0.96229535737872063</v>
      </c>
      <c r="M366">
        <f t="shared" si="668"/>
        <v>2.0516400375395382E-2</v>
      </c>
      <c r="N366">
        <f t="shared" si="669"/>
        <v>1.1644208599334948E-3</v>
      </c>
      <c r="O366">
        <f t="shared" si="713"/>
        <v>1.8537243006403776E-3</v>
      </c>
      <c r="P366">
        <f t="shared" si="670"/>
        <v>1.3755986262074115E-3</v>
      </c>
      <c r="Q366">
        <f t="shared" si="671"/>
        <v>-9.3180855569673874E-3</v>
      </c>
      <c r="R366">
        <f t="shared" si="672"/>
        <v>86873.678912934061</v>
      </c>
      <c r="S366">
        <f t="shared" si="714"/>
        <v>1493.2058379466532</v>
      </c>
      <c r="T366">
        <f t="shared" si="673"/>
        <v>83598.137896326109</v>
      </c>
      <c r="U366">
        <f t="shared" si="674"/>
        <v>1782.3351786612984</v>
      </c>
      <c r="V366" s="4">
        <v>1968196</v>
      </c>
      <c r="W366">
        <f t="shared" si="675"/>
        <v>4225</v>
      </c>
      <c r="X366">
        <f t="shared" si="676"/>
        <v>-680</v>
      </c>
      <c r="Y366" s="20">
        <f t="shared" si="677"/>
        <v>495268.24358329136</v>
      </c>
      <c r="Z366" s="4">
        <v>1619410</v>
      </c>
      <c r="AA366">
        <f t="shared" si="678"/>
        <v>3823</v>
      </c>
      <c r="AB366" s="17">
        <f t="shared" si="679"/>
        <v>0.8227889905273662</v>
      </c>
      <c r="AC366" s="16">
        <f t="shared" si="680"/>
        <v>-725</v>
      </c>
      <c r="AD366">
        <f t="shared" si="681"/>
        <v>348786</v>
      </c>
      <c r="AE366">
        <f t="shared" si="682"/>
        <v>402</v>
      </c>
      <c r="AF366" s="17">
        <f t="shared" si="683"/>
        <v>0.17721100947263382</v>
      </c>
      <c r="AG366" s="16">
        <f t="shared" si="684"/>
        <v>45</v>
      </c>
      <c r="AH366" s="20">
        <f t="shared" si="685"/>
        <v>9.5147928994082837E-2</v>
      </c>
      <c r="AI366" s="20">
        <f t="shared" si="686"/>
        <v>87766.985405133368</v>
      </c>
      <c r="AJ366" s="4">
        <v>6030</v>
      </c>
      <c r="AK366">
        <f t="shared" si="687"/>
        <v>-71</v>
      </c>
      <c r="AL366">
        <f t="shared" si="688"/>
        <v>-1.163743648582205E-2</v>
      </c>
      <c r="AM366" s="20">
        <f t="shared" si="689"/>
        <v>1517.3628585807749</v>
      </c>
      <c r="AN366" s="20">
        <f t="shared" si="690"/>
        <v>1.7466312899002422E-2</v>
      </c>
      <c r="AO366" s="4">
        <v>233</v>
      </c>
      <c r="AP366">
        <f t="shared" si="658"/>
        <v>-15</v>
      </c>
      <c r="AQ366">
        <f t="shared" si="659"/>
        <v>-6.0483870967741882E-2</v>
      </c>
      <c r="AR366" s="20">
        <f t="shared" si="691"/>
        <v>58.631102164066426</v>
      </c>
      <c r="AS366" s="4">
        <v>703</v>
      </c>
      <c r="AT366">
        <f t="shared" si="692"/>
        <v>21</v>
      </c>
      <c r="AU366">
        <f t="shared" si="693"/>
        <v>3.0791788856304958E-2</v>
      </c>
      <c r="AV366" s="20">
        <f t="shared" si="694"/>
        <v>176.89984901862104</v>
      </c>
      <c r="AW366" s="30">
        <f t="shared" si="695"/>
        <v>2.0362882202319575E-3</v>
      </c>
      <c r="AX366" s="4">
        <v>117</v>
      </c>
      <c r="AY366">
        <f t="shared" si="696"/>
        <v>-1</v>
      </c>
      <c r="AZ366">
        <f t="shared" si="697"/>
        <v>-8.4745762711864181E-3</v>
      </c>
      <c r="BA366" s="20">
        <f t="shared" si="698"/>
        <v>29.441368897835932</v>
      </c>
      <c r="BB366" s="30">
        <f t="shared" si="699"/>
        <v>3.3889860848810671E-4</v>
      </c>
      <c r="BC366" s="16">
        <f>+Pagina_Inicial[[#This Row],[Aislamiento Domiciliario]]+Pagina_Inicial[[#This Row],[Aislamiento en Hoteles]]+Pagina_Inicial[[#This Row],[Hospitalizados en Sala]]+Pagina_Inicial[[#This Row],[Hospitalizados en UCI]]</f>
        <v>7083</v>
      </c>
      <c r="BD366" s="16">
        <f t="shared" si="700"/>
        <v>-66</v>
      </c>
      <c r="BE366" s="30">
        <f t="shared" si="701"/>
        <v>-9.2320604280319296E-3</v>
      </c>
      <c r="BF366" s="20">
        <f t="shared" si="702"/>
        <v>1782.3351786612984</v>
      </c>
      <c r="BG366" s="20">
        <f t="shared" si="703"/>
        <v>2.0516400375395382E-2</v>
      </c>
      <c r="BH366" s="26">
        <v>61709</v>
      </c>
      <c r="BI366">
        <f t="shared" si="665"/>
        <v>114</v>
      </c>
      <c r="BJ366" s="4">
        <v>134520</v>
      </c>
      <c r="BK366">
        <f t="shared" si="666"/>
        <v>102</v>
      </c>
      <c r="BL366" s="4">
        <v>100181</v>
      </c>
      <c r="BM366">
        <f t="shared" si="704"/>
        <v>114</v>
      </c>
      <c r="BN366" s="4">
        <v>40458</v>
      </c>
      <c r="BO366">
        <f t="shared" si="705"/>
        <v>56</v>
      </c>
      <c r="BP366" s="4">
        <v>8368</v>
      </c>
      <c r="BQ366">
        <f t="shared" si="706"/>
        <v>16</v>
      </c>
      <c r="BR366" s="8">
        <v>30</v>
      </c>
      <c r="BS366" s="15">
        <f t="shared" si="707"/>
        <v>0</v>
      </c>
      <c r="BT366" s="8">
        <v>263</v>
      </c>
      <c r="BU366" s="15">
        <f t="shared" si="708"/>
        <v>0</v>
      </c>
      <c r="BV366" s="8">
        <v>1175</v>
      </c>
      <c r="BW366" s="15">
        <f t="shared" si="709"/>
        <v>6</v>
      </c>
      <c r="BX366" s="8">
        <v>2878</v>
      </c>
      <c r="BY366" s="15">
        <f t="shared" si="710"/>
        <v>3</v>
      </c>
      <c r="BZ366" s="13">
        <v>1588</v>
      </c>
      <c r="CA366" s="16">
        <f t="shared" si="711"/>
        <v>2</v>
      </c>
    </row>
    <row r="367" spans="1:79">
      <c r="A367" s="1">
        <v>44264</v>
      </c>
      <c r="B367">
        <v>44264</v>
      </c>
      <c r="C367" s="4">
        <v>345759</v>
      </c>
      <c r="D367">
        <f t="shared" si="661"/>
        <v>523</v>
      </c>
      <c r="E367" s="4">
        <v>5944</v>
      </c>
      <c r="F367">
        <f t="shared" si="662"/>
        <v>10</v>
      </c>
      <c r="G367" s="4">
        <v>333005</v>
      </c>
      <c r="H367">
        <f t="shared" si="663"/>
        <v>786</v>
      </c>
      <c r="I367">
        <f t="shared" si="660"/>
        <v>6810</v>
      </c>
      <c r="J367">
        <f t="shared" si="715"/>
        <v>-273</v>
      </c>
      <c r="K367">
        <f t="shared" si="712"/>
        <v>1.7191164944368766E-2</v>
      </c>
      <c r="L367">
        <f t="shared" si="667"/>
        <v>0.96311303538013471</v>
      </c>
      <c r="M367">
        <f t="shared" si="668"/>
        <v>1.9695799675496516E-2</v>
      </c>
      <c r="N367">
        <f t="shared" si="669"/>
        <v>1.5126142775748427E-3</v>
      </c>
      <c r="O367">
        <f t="shared" si="713"/>
        <v>1.6823687752355316E-3</v>
      </c>
      <c r="P367">
        <f t="shared" si="670"/>
        <v>2.3603249200462454E-3</v>
      </c>
      <c r="Q367">
        <f t="shared" si="671"/>
        <v>-4.0088105726872249E-2</v>
      </c>
      <c r="R367">
        <f t="shared" si="672"/>
        <v>87005.284348263711</v>
      </c>
      <c r="S367">
        <f t="shared" si="714"/>
        <v>1495.7221942627075</v>
      </c>
      <c r="T367">
        <f t="shared" si="673"/>
        <v>83795.923502767982</v>
      </c>
      <c r="U367">
        <f t="shared" si="674"/>
        <v>1713.6386512330146</v>
      </c>
      <c r="V367" s="4">
        <v>1977198</v>
      </c>
      <c r="W367">
        <f t="shared" si="675"/>
        <v>9002</v>
      </c>
      <c r="X367">
        <f t="shared" si="676"/>
        <v>4777</v>
      </c>
      <c r="Y367" s="20">
        <f t="shared" si="677"/>
        <v>497533.46753900353</v>
      </c>
      <c r="Z367" s="4">
        <v>1627889</v>
      </c>
      <c r="AA367">
        <f t="shared" si="678"/>
        <v>8479</v>
      </c>
      <c r="AB367" s="17">
        <f t="shared" si="679"/>
        <v>0.8233313001530449</v>
      </c>
      <c r="AC367" s="16">
        <f t="shared" si="680"/>
        <v>4656</v>
      </c>
      <c r="AD367">
        <f t="shared" si="681"/>
        <v>349309</v>
      </c>
      <c r="AE367">
        <f t="shared" si="682"/>
        <v>523</v>
      </c>
      <c r="AF367" s="17">
        <f t="shared" si="683"/>
        <v>0.17666869984695513</v>
      </c>
      <c r="AG367" s="16">
        <f t="shared" si="684"/>
        <v>121</v>
      </c>
      <c r="AH367" s="20">
        <f t="shared" si="685"/>
        <v>5.8098200399911128E-2</v>
      </c>
      <c r="AI367" s="20">
        <f t="shared" si="686"/>
        <v>87898.590840463003</v>
      </c>
      <c r="AJ367" s="4">
        <v>5731</v>
      </c>
      <c r="AK367">
        <f t="shared" si="687"/>
        <v>-299</v>
      </c>
      <c r="AL367">
        <f t="shared" si="688"/>
        <v>-4.9585406301824175E-2</v>
      </c>
      <c r="AM367" s="20">
        <f t="shared" si="689"/>
        <v>1442.1238047307497</v>
      </c>
      <c r="AN367" s="20">
        <f t="shared" si="690"/>
        <v>1.6575128919276143E-2</v>
      </c>
      <c r="AO367" s="4">
        <v>213</v>
      </c>
      <c r="AP367">
        <f t="shared" si="658"/>
        <v>-20</v>
      </c>
      <c r="AQ367">
        <f t="shared" si="659"/>
        <v>-8.5836909871244593E-2</v>
      </c>
      <c r="AR367" s="20">
        <f t="shared" si="691"/>
        <v>53.598389531957721</v>
      </c>
      <c r="AS367" s="4">
        <v>755</v>
      </c>
      <c r="AT367">
        <f t="shared" si="692"/>
        <v>52</v>
      </c>
      <c r="AU367">
        <f t="shared" si="693"/>
        <v>7.3968705547653002E-2</v>
      </c>
      <c r="AV367" s="20">
        <f t="shared" si="694"/>
        <v>189.98490186210367</v>
      </c>
      <c r="AW367" s="30">
        <f t="shared" si="695"/>
        <v>2.1836018729808914E-3</v>
      </c>
      <c r="AX367" s="4">
        <v>111</v>
      </c>
      <c r="AY367">
        <f t="shared" si="696"/>
        <v>-6</v>
      </c>
      <c r="AZ367">
        <f t="shared" si="697"/>
        <v>-5.1282051282051322E-2</v>
      </c>
      <c r="BA367" s="20">
        <f t="shared" si="698"/>
        <v>27.93155510820332</v>
      </c>
      <c r="BB367" s="30">
        <f t="shared" si="699"/>
        <v>3.2103285814685952E-4</v>
      </c>
      <c r="BC367" s="16">
        <f>+Pagina_Inicial[[#This Row],[Aislamiento Domiciliario]]+Pagina_Inicial[[#This Row],[Aislamiento en Hoteles]]+Pagina_Inicial[[#This Row],[Hospitalizados en Sala]]+Pagina_Inicial[[#This Row],[Hospitalizados en UCI]]</f>
        <v>6810</v>
      </c>
      <c r="BD367" s="16">
        <f t="shared" si="700"/>
        <v>-273</v>
      </c>
      <c r="BE367" s="30">
        <f t="shared" si="701"/>
        <v>-3.8542990258365051E-2</v>
      </c>
      <c r="BF367" s="20">
        <f t="shared" si="702"/>
        <v>1713.6386512330146</v>
      </c>
      <c r="BG367" s="20">
        <f t="shared" si="703"/>
        <v>1.9695799675496516E-2</v>
      </c>
      <c r="BH367" s="26">
        <v>61814</v>
      </c>
      <c r="BI367">
        <f t="shared" si="665"/>
        <v>105</v>
      </c>
      <c r="BJ367" s="4">
        <v>134720</v>
      </c>
      <c r="BK367">
        <f t="shared" si="666"/>
        <v>200</v>
      </c>
      <c r="BL367" s="4">
        <v>100323</v>
      </c>
      <c r="BM367">
        <f t="shared" si="704"/>
        <v>142</v>
      </c>
      <c r="BN367" s="4">
        <v>40522</v>
      </c>
      <c r="BO367">
        <f t="shared" si="705"/>
        <v>64</v>
      </c>
      <c r="BP367" s="4">
        <v>8380</v>
      </c>
      <c r="BQ367">
        <f t="shared" si="706"/>
        <v>12</v>
      </c>
      <c r="BR367" s="8">
        <v>30</v>
      </c>
      <c r="BS367" s="15">
        <f t="shared" si="707"/>
        <v>0</v>
      </c>
      <c r="BT367" s="8">
        <v>263</v>
      </c>
      <c r="BU367" s="15">
        <f t="shared" si="708"/>
        <v>0</v>
      </c>
      <c r="BV367" s="8">
        <v>1178</v>
      </c>
      <c r="BW367" s="15">
        <f t="shared" si="709"/>
        <v>3</v>
      </c>
      <c r="BX367" s="8">
        <v>2883</v>
      </c>
      <c r="BY367" s="15">
        <f t="shared" si="710"/>
        <v>5</v>
      </c>
      <c r="BZ367" s="13">
        <v>1589</v>
      </c>
      <c r="CA367" s="16">
        <f t="shared" si="711"/>
        <v>1</v>
      </c>
    </row>
    <row r="368" spans="1:79">
      <c r="A368" s="1">
        <v>44265</v>
      </c>
      <c r="B368">
        <v>44265</v>
      </c>
      <c r="C368" s="4">
        <v>346301</v>
      </c>
      <c r="D368">
        <f t="shared" si="661"/>
        <v>542</v>
      </c>
      <c r="E368" s="4">
        <v>5957</v>
      </c>
      <c r="F368">
        <f t="shared" si="662"/>
        <v>13</v>
      </c>
      <c r="G368" s="4">
        <v>333675</v>
      </c>
      <c r="H368">
        <f t="shared" si="663"/>
        <v>670</v>
      </c>
      <c r="I368">
        <f t="shared" si="660"/>
        <v>6669</v>
      </c>
      <c r="J368">
        <f t="shared" si="715"/>
        <v>-141</v>
      </c>
      <c r="K368">
        <f t="shared" si="712"/>
        <v>1.7201798435465102E-2</v>
      </c>
      <c r="L368">
        <f t="shared" si="667"/>
        <v>0.96354038827494004</v>
      </c>
      <c r="M368">
        <f t="shared" si="668"/>
        <v>1.9257813289594888E-2</v>
      </c>
      <c r="N368">
        <f t="shared" si="669"/>
        <v>1.565112431093182E-3</v>
      </c>
      <c r="O368">
        <f t="shared" si="713"/>
        <v>2.1823065301326172E-3</v>
      </c>
      <c r="P368">
        <f t="shared" si="670"/>
        <v>2.0079418595939161E-3</v>
      </c>
      <c r="Q368">
        <f t="shared" si="671"/>
        <v>-2.1142600089968509E-2</v>
      </c>
      <c r="R368">
        <f t="shared" si="672"/>
        <v>87141.670860593862</v>
      </c>
      <c r="S368">
        <f t="shared" si="714"/>
        <v>1498.9934574735782</v>
      </c>
      <c r="T368">
        <f t="shared" si="673"/>
        <v>83964.519375943622</v>
      </c>
      <c r="U368">
        <f t="shared" si="674"/>
        <v>1678.1580271766481</v>
      </c>
      <c r="V368" s="4">
        <v>1986095</v>
      </c>
      <c r="W368">
        <f t="shared" si="675"/>
        <v>8897</v>
      </c>
      <c r="X368">
        <f t="shared" si="676"/>
        <v>-105</v>
      </c>
      <c r="Y368" s="20">
        <f t="shared" si="677"/>
        <v>499772.26975339703</v>
      </c>
      <c r="Z368" s="4">
        <v>1636244</v>
      </c>
      <c r="AA368">
        <f t="shared" si="678"/>
        <v>8355</v>
      </c>
      <c r="AB368" s="17">
        <f t="shared" si="679"/>
        <v>0.82384981584465999</v>
      </c>
      <c r="AC368" s="16">
        <f t="shared" si="680"/>
        <v>-124</v>
      </c>
      <c r="AD368">
        <f t="shared" si="681"/>
        <v>349851</v>
      </c>
      <c r="AE368">
        <f t="shared" si="682"/>
        <v>542</v>
      </c>
      <c r="AF368" s="17">
        <f t="shared" si="683"/>
        <v>0.17615018415534001</v>
      </c>
      <c r="AG368" s="16">
        <f t="shared" si="684"/>
        <v>19</v>
      </c>
      <c r="AH368" s="20">
        <f t="shared" si="685"/>
        <v>6.0919411037428345E-2</v>
      </c>
      <c r="AI368" s="20">
        <f t="shared" si="686"/>
        <v>88034.977352793154</v>
      </c>
      <c r="AJ368" s="4">
        <v>5608</v>
      </c>
      <c r="AK368">
        <f t="shared" si="687"/>
        <v>-123</v>
      </c>
      <c r="AL368">
        <f t="shared" si="688"/>
        <v>-2.1462222997731595E-2</v>
      </c>
      <c r="AM368" s="20">
        <f t="shared" si="689"/>
        <v>1411.1726220432813</v>
      </c>
      <c r="AN368" s="20">
        <f t="shared" si="690"/>
        <v>1.6194004637584067E-2</v>
      </c>
      <c r="AO368" s="4">
        <v>214</v>
      </c>
      <c r="AP368">
        <f t="shared" si="658"/>
        <v>1</v>
      </c>
      <c r="AQ368">
        <f t="shared" si="659"/>
        <v>4.6948356807512415E-3</v>
      </c>
      <c r="AR368" s="20">
        <f t="shared" si="691"/>
        <v>53.85002516356316</v>
      </c>
      <c r="AS368" s="4">
        <v>740</v>
      </c>
      <c r="AT368">
        <f t="shared" si="692"/>
        <v>-15</v>
      </c>
      <c r="AU368">
        <f t="shared" si="693"/>
        <v>-1.9867549668874163E-2</v>
      </c>
      <c r="AV368" s="20">
        <f t="shared" si="694"/>
        <v>186.21036738802212</v>
      </c>
      <c r="AW368" s="30">
        <f t="shared" si="695"/>
        <v>2.13686937086523E-3</v>
      </c>
      <c r="AX368" s="4">
        <v>107</v>
      </c>
      <c r="AY368">
        <f t="shared" si="696"/>
        <v>-4</v>
      </c>
      <c r="AZ368">
        <f t="shared" si="697"/>
        <v>-3.6036036036036001E-2</v>
      </c>
      <c r="BA368" s="20">
        <f t="shared" si="698"/>
        <v>26.92501258178158</v>
      </c>
      <c r="BB368" s="30">
        <f t="shared" si="699"/>
        <v>3.0897976038186432E-4</v>
      </c>
      <c r="BC368" s="16">
        <f>+Pagina_Inicial[[#This Row],[Aislamiento Domiciliario]]+Pagina_Inicial[[#This Row],[Aislamiento en Hoteles]]+Pagina_Inicial[[#This Row],[Hospitalizados en Sala]]+Pagina_Inicial[[#This Row],[Hospitalizados en UCI]]</f>
        <v>6669</v>
      </c>
      <c r="BD368" s="16">
        <f t="shared" si="700"/>
        <v>-141</v>
      </c>
      <c r="BE368" s="30">
        <f t="shared" si="701"/>
        <v>-2.0704845814978001E-2</v>
      </c>
      <c r="BF368" s="20">
        <f t="shared" si="702"/>
        <v>1678.1580271766481</v>
      </c>
      <c r="BG368" s="20">
        <f t="shared" si="703"/>
        <v>1.9257813289594888E-2</v>
      </c>
      <c r="BH368" s="26">
        <v>61940</v>
      </c>
      <c r="BI368">
        <f t="shared" si="665"/>
        <v>126</v>
      </c>
      <c r="BJ368" s="4">
        <v>134927</v>
      </c>
      <c r="BK368">
        <f t="shared" si="666"/>
        <v>207</v>
      </c>
      <c r="BL368" s="4">
        <v>100464</v>
      </c>
      <c r="BM368">
        <f t="shared" si="704"/>
        <v>141</v>
      </c>
      <c r="BN368" s="4">
        <v>40576</v>
      </c>
      <c r="BO368">
        <f t="shared" si="705"/>
        <v>54</v>
      </c>
      <c r="BP368" s="4">
        <v>8394</v>
      </c>
      <c r="BQ368">
        <f t="shared" si="706"/>
        <v>14</v>
      </c>
      <c r="BR368" s="8">
        <v>31</v>
      </c>
      <c r="BS368" s="15">
        <f t="shared" si="707"/>
        <v>1</v>
      </c>
      <c r="BT368" s="8">
        <v>264</v>
      </c>
      <c r="BU368" s="15">
        <f t="shared" si="708"/>
        <v>1</v>
      </c>
      <c r="BV368" s="8">
        <v>1183</v>
      </c>
      <c r="BW368" s="15">
        <f t="shared" si="709"/>
        <v>5</v>
      </c>
      <c r="BX368" s="8">
        <v>2889</v>
      </c>
      <c r="BY368" s="15">
        <f t="shared" si="710"/>
        <v>6</v>
      </c>
      <c r="BZ368" s="13">
        <v>1590</v>
      </c>
      <c r="CA368" s="16">
        <f t="shared" si="711"/>
        <v>1</v>
      </c>
    </row>
    <row r="369" spans="1:79">
      <c r="A369" s="1">
        <v>44266</v>
      </c>
      <c r="B369">
        <v>44266</v>
      </c>
      <c r="C369" s="4">
        <v>346775</v>
      </c>
      <c r="D369">
        <f t="shared" si="661"/>
        <v>474</v>
      </c>
      <c r="E369" s="4">
        <v>5972</v>
      </c>
      <c r="F369">
        <f t="shared" si="662"/>
        <v>15</v>
      </c>
      <c r="G369" s="4">
        <v>334256</v>
      </c>
      <c r="H369">
        <f t="shared" si="663"/>
        <v>581</v>
      </c>
      <c r="I369">
        <f t="shared" si="660"/>
        <v>6547</v>
      </c>
      <c r="J369">
        <f t="shared" si="715"/>
        <v>-122</v>
      </c>
      <c r="K369">
        <f t="shared" si="712"/>
        <v>1.7221541345252684E-2</v>
      </c>
      <c r="L369">
        <f t="shared" si="667"/>
        <v>0.96389878163074039</v>
      </c>
      <c r="M369">
        <f t="shared" si="668"/>
        <v>1.8879677024006922E-2</v>
      </c>
      <c r="N369">
        <f t="shared" si="669"/>
        <v>1.3668805421382742E-3</v>
      </c>
      <c r="O369">
        <f t="shared" si="713"/>
        <v>2.5117213663764233E-3</v>
      </c>
      <c r="P369">
        <f t="shared" si="670"/>
        <v>1.7381886936958498E-3</v>
      </c>
      <c r="Q369">
        <f t="shared" si="671"/>
        <v>-1.8634489078967465E-2</v>
      </c>
      <c r="R369">
        <f t="shared" si="672"/>
        <v>87260.946149974829</v>
      </c>
      <c r="S369">
        <f t="shared" si="714"/>
        <v>1502.7679919476598</v>
      </c>
      <c r="T369">
        <f t="shared" si="673"/>
        <v>84110.719677906382</v>
      </c>
      <c r="U369">
        <f t="shared" si="674"/>
        <v>1647.458480120785</v>
      </c>
      <c r="V369" s="4">
        <v>1995370</v>
      </c>
      <c r="W369">
        <f t="shared" si="675"/>
        <v>9275</v>
      </c>
      <c r="X369">
        <f t="shared" si="676"/>
        <v>378</v>
      </c>
      <c r="Y369" s="20">
        <f t="shared" si="677"/>
        <v>502106.19023653748</v>
      </c>
      <c r="Z369" s="4">
        <v>1645045</v>
      </c>
      <c r="AA369">
        <f t="shared" si="678"/>
        <v>8801</v>
      </c>
      <c r="AB369" s="17">
        <f t="shared" si="679"/>
        <v>0.82443105789903626</v>
      </c>
      <c r="AC369" s="16">
        <f t="shared" si="680"/>
        <v>446</v>
      </c>
      <c r="AD369">
        <f t="shared" si="681"/>
        <v>350325</v>
      </c>
      <c r="AE369">
        <f t="shared" si="682"/>
        <v>474</v>
      </c>
      <c r="AF369" s="17">
        <f t="shared" si="683"/>
        <v>0.17556894210096374</v>
      </c>
      <c r="AG369" s="16">
        <f t="shared" si="684"/>
        <v>-68</v>
      </c>
      <c r="AH369" s="20">
        <f t="shared" si="685"/>
        <v>5.1105121293800536E-2</v>
      </c>
      <c r="AI369" s="20">
        <f t="shared" si="686"/>
        <v>88154.25264217412</v>
      </c>
      <c r="AJ369" s="4">
        <v>5512</v>
      </c>
      <c r="AK369">
        <f t="shared" si="687"/>
        <v>-96</v>
      </c>
      <c r="AL369">
        <f t="shared" si="688"/>
        <v>-1.7118402282453649E-2</v>
      </c>
      <c r="AM369" s="20">
        <f t="shared" si="689"/>
        <v>1387.0156014091594</v>
      </c>
      <c r="AN369" s="20">
        <f t="shared" si="690"/>
        <v>1.5895032802249298E-2</v>
      </c>
      <c r="AO369" s="4">
        <v>195</v>
      </c>
      <c r="AP369">
        <f t="shared" si="658"/>
        <v>-19</v>
      </c>
      <c r="AQ369">
        <f t="shared" si="659"/>
        <v>-8.8785046728971917E-2</v>
      </c>
      <c r="AR369" s="20">
        <f t="shared" si="691"/>
        <v>49.068948163059886</v>
      </c>
      <c r="AS369" s="4">
        <v>732</v>
      </c>
      <c r="AT369">
        <f t="shared" si="692"/>
        <v>-8</v>
      </c>
      <c r="AU369">
        <f t="shared" si="693"/>
        <v>-1.0810810810810811E-2</v>
      </c>
      <c r="AV369" s="20">
        <f t="shared" si="694"/>
        <v>184.19728233517864</v>
      </c>
      <c r="AW369" s="30">
        <f t="shared" si="695"/>
        <v>2.1108788119097396E-3</v>
      </c>
      <c r="AX369" s="4">
        <v>108</v>
      </c>
      <c r="AY369">
        <f t="shared" si="696"/>
        <v>1</v>
      </c>
      <c r="AZ369">
        <f t="shared" si="697"/>
        <v>9.3457943925232545E-3</v>
      </c>
      <c r="BA369" s="20">
        <f t="shared" si="698"/>
        <v>27.176648213387015</v>
      </c>
      <c r="BB369" s="30">
        <f t="shared" si="699"/>
        <v>3.1144113618340421E-4</v>
      </c>
      <c r="BC369" s="16">
        <f>+Pagina_Inicial[[#This Row],[Aislamiento Domiciliario]]+Pagina_Inicial[[#This Row],[Aislamiento en Hoteles]]+Pagina_Inicial[[#This Row],[Hospitalizados en Sala]]+Pagina_Inicial[[#This Row],[Hospitalizados en UCI]]</f>
        <v>6547</v>
      </c>
      <c r="BD369" s="16">
        <f t="shared" si="700"/>
        <v>-122</v>
      </c>
      <c r="BE369" s="30">
        <f t="shared" si="701"/>
        <v>-1.8293597240965687E-2</v>
      </c>
      <c r="BF369" s="20">
        <f t="shared" si="702"/>
        <v>1647.458480120785</v>
      </c>
      <c r="BG369" s="20">
        <f t="shared" si="703"/>
        <v>1.8879677024006922E-2</v>
      </c>
      <c r="BH369" s="26">
        <v>62051</v>
      </c>
      <c r="BI369">
        <f t="shared" si="665"/>
        <v>111</v>
      </c>
      <c r="BJ369" s="4">
        <v>135091</v>
      </c>
      <c r="BK369">
        <f t="shared" si="666"/>
        <v>164</v>
      </c>
      <c r="BL369" s="4">
        <v>100599</v>
      </c>
      <c r="BM369">
        <f t="shared" si="704"/>
        <v>135</v>
      </c>
      <c r="BN369" s="4">
        <v>40628</v>
      </c>
      <c r="BO369">
        <f t="shared" si="705"/>
        <v>52</v>
      </c>
      <c r="BP369" s="4">
        <v>8406</v>
      </c>
      <c r="BQ369">
        <f t="shared" si="706"/>
        <v>12</v>
      </c>
      <c r="BR369" s="8">
        <v>31</v>
      </c>
      <c r="BS369" s="15">
        <f t="shared" si="707"/>
        <v>0</v>
      </c>
      <c r="BT369" s="8">
        <v>264</v>
      </c>
      <c r="BU369" s="15">
        <f t="shared" si="708"/>
        <v>0</v>
      </c>
      <c r="BV369" s="8">
        <v>1185</v>
      </c>
      <c r="BW369" s="15">
        <f t="shared" si="709"/>
        <v>2</v>
      </c>
      <c r="BX369" s="8">
        <v>2897</v>
      </c>
      <c r="BY369" s="15">
        <f t="shared" si="710"/>
        <v>8</v>
      </c>
      <c r="BZ369" s="13">
        <v>1595</v>
      </c>
      <c r="CA369" s="16">
        <f t="shared" si="711"/>
        <v>5</v>
      </c>
    </row>
    <row r="370" spans="1:79">
      <c r="A370" s="1">
        <v>44267</v>
      </c>
      <c r="B370">
        <v>44267</v>
      </c>
      <c r="C370" s="4">
        <v>347226</v>
      </c>
      <c r="D370">
        <f t="shared" si="661"/>
        <v>451</v>
      </c>
      <c r="E370" s="4">
        <v>5981</v>
      </c>
      <c r="F370">
        <f t="shared" si="662"/>
        <v>9</v>
      </c>
      <c r="G370" s="4">
        <v>334795</v>
      </c>
      <c r="H370">
        <f t="shared" si="663"/>
        <v>539</v>
      </c>
      <c r="I370">
        <f t="shared" si="660"/>
        <v>6450</v>
      </c>
      <c r="J370">
        <f t="shared" si="715"/>
        <v>-97</v>
      </c>
      <c r="K370">
        <f t="shared" si="712"/>
        <v>1.722509259099261E-2</v>
      </c>
      <c r="L370">
        <f t="shared" si="667"/>
        <v>0.96419910951368848</v>
      </c>
      <c r="M370">
        <f t="shared" si="668"/>
        <v>1.85757978953189E-2</v>
      </c>
      <c r="N370">
        <f t="shared" si="669"/>
        <v>1.2988658683393524E-3</v>
      </c>
      <c r="O370">
        <f t="shared" si="713"/>
        <v>1.5047650894499248E-3</v>
      </c>
      <c r="P370">
        <f t="shared" si="670"/>
        <v>1.609940411296465E-3</v>
      </c>
      <c r="Q370">
        <f t="shared" si="671"/>
        <v>-1.5038759689922481E-2</v>
      </c>
      <c r="R370">
        <f t="shared" si="672"/>
        <v>87374.43381982889</v>
      </c>
      <c r="S370">
        <f t="shared" si="714"/>
        <v>1505.0327126321085</v>
      </c>
      <c r="T370">
        <f t="shared" si="673"/>
        <v>84246.351283341719</v>
      </c>
      <c r="U370">
        <f t="shared" si="674"/>
        <v>1623.0498238550579</v>
      </c>
      <c r="V370" s="4">
        <v>2003801</v>
      </c>
      <c r="W370">
        <f t="shared" si="675"/>
        <v>8431</v>
      </c>
      <c r="X370">
        <f t="shared" si="676"/>
        <v>-844</v>
      </c>
      <c r="Y370" s="20">
        <f t="shared" si="677"/>
        <v>504227.73024660291</v>
      </c>
      <c r="Z370" s="4">
        <v>1653025</v>
      </c>
      <c r="AA370">
        <f t="shared" si="678"/>
        <v>7980</v>
      </c>
      <c r="AB370" s="17">
        <f t="shared" si="679"/>
        <v>0.82494469261169145</v>
      </c>
      <c r="AC370" s="16">
        <f t="shared" si="680"/>
        <v>-821</v>
      </c>
      <c r="AD370">
        <f t="shared" si="681"/>
        <v>350776</v>
      </c>
      <c r="AE370">
        <f t="shared" si="682"/>
        <v>451</v>
      </c>
      <c r="AF370" s="17">
        <f t="shared" si="683"/>
        <v>0.17505530738830852</v>
      </c>
      <c r="AG370" s="16">
        <f t="shared" si="684"/>
        <v>-23</v>
      </c>
      <c r="AH370" s="20">
        <f t="shared" si="685"/>
        <v>5.3493061321314199E-2</v>
      </c>
      <c r="AI370" s="20">
        <f t="shared" si="686"/>
        <v>88267.740312028182</v>
      </c>
      <c r="AJ370" s="4">
        <v>5397</v>
      </c>
      <c r="AK370">
        <f t="shared" si="687"/>
        <v>-115</v>
      </c>
      <c r="AL370">
        <f t="shared" si="688"/>
        <v>-2.0863570391872255E-2</v>
      </c>
      <c r="AM370" s="20">
        <f t="shared" si="689"/>
        <v>1358.0775037745343</v>
      </c>
      <c r="AN370" s="20">
        <f t="shared" si="690"/>
        <v>1.5543190890083117E-2</v>
      </c>
      <c r="AO370" s="4">
        <v>196</v>
      </c>
      <c r="AP370">
        <f t="shared" si="658"/>
        <v>1</v>
      </c>
      <c r="AQ370">
        <f t="shared" si="659"/>
        <v>5.12820512820511E-3</v>
      </c>
      <c r="AR370" s="20">
        <f t="shared" si="691"/>
        <v>49.320583794665325</v>
      </c>
      <c r="AS370" s="4">
        <v>746</v>
      </c>
      <c r="AT370">
        <f t="shared" si="692"/>
        <v>14</v>
      </c>
      <c r="AU370">
        <f t="shared" si="693"/>
        <v>1.91256830601092E-2</v>
      </c>
      <c r="AV370" s="20">
        <f t="shared" si="694"/>
        <v>187.72018117765475</v>
      </c>
      <c r="AW370" s="30">
        <f t="shared" si="695"/>
        <v>2.1484566247919222E-3</v>
      </c>
      <c r="AX370" s="4">
        <v>111</v>
      </c>
      <c r="AY370">
        <f t="shared" si="696"/>
        <v>3</v>
      </c>
      <c r="AZ370">
        <f t="shared" si="697"/>
        <v>2.7777777777777679E-2</v>
      </c>
      <c r="BA370" s="20">
        <f t="shared" si="698"/>
        <v>27.93155510820332</v>
      </c>
      <c r="BB370" s="30">
        <f t="shared" si="699"/>
        <v>3.196765219194415E-4</v>
      </c>
      <c r="BC370" s="16">
        <f>+Pagina_Inicial[[#This Row],[Aislamiento Domiciliario]]+Pagina_Inicial[[#This Row],[Aislamiento en Hoteles]]+Pagina_Inicial[[#This Row],[Hospitalizados en Sala]]+Pagina_Inicial[[#This Row],[Hospitalizados en UCI]]</f>
        <v>6450</v>
      </c>
      <c r="BD370" s="16">
        <f t="shared" si="700"/>
        <v>-97</v>
      </c>
      <c r="BE370" s="30">
        <f t="shared" si="701"/>
        <v>-1.4815946234916777E-2</v>
      </c>
      <c r="BF370" s="20">
        <f t="shared" si="702"/>
        <v>1623.0498238550579</v>
      </c>
      <c r="BG370" s="20">
        <f t="shared" si="703"/>
        <v>1.85757978953189E-2</v>
      </c>
      <c r="BH370" s="26">
        <v>62142</v>
      </c>
      <c r="BI370">
        <f t="shared" si="665"/>
        <v>91</v>
      </c>
      <c r="BJ370" s="4">
        <v>135259</v>
      </c>
      <c r="BK370">
        <f t="shared" si="666"/>
        <v>168</v>
      </c>
      <c r="BL370" s="4">
        <v>100729</v>
      </c>
      <c r="BM370">
        <f t="shared" si="704"/>
        <v>130</v>
      </c>
      <c r="BN370" s="4">
        <v>40680</v>
      </c>
      <c r="BO370">
        <f t="shared" si="705"/>
        <v>52</v>
      </c>
      <c r="BP370" s="4">
        <v>8416</v>
      </c>
      <c r="BQ370">
        <f t="shared" si="706"/>
        <v>10</v>
      </c>
      <c r="BR370" s="8">
        <v>31</v>
      </c>
      <c r="BS370" s="15">
        <f t="shared" si="707"/>
        <v>0</v>
      </c>
      <c r="BT370" s="8">
        <v>264</v>
      </c>
      <c r="BU370" s="15">
        <f t="shared" si="708"/>
        <v>0</v>
      </c>
      <c r="BV370" s="8">
        <v>1188</v>
      </c>
      <c r="BW370" s="15">
        <f t="shared" si="709"/>
        <v>3</v>
      </c>
      <c r="BX370" s="8">
        <v>2901</v>
      </c>
      <c r="BY370" s="15">
        <f t="shared" si="710"/>
        <v>4</v>
      </c>
      <c r="BZ370" s="13">
        <v>1597</v>
      </c>
      <c r="CA370" s="16">
        <f t="shared" si="711"/>
        <v>2</v>
      </c>
    </row>
    <row r="371" spans="1:79">
      <c r="A371" s="1">
        <v>44268</v>
      </c>
      <c r="B371">
        <v>44268</v>
      </c>
      <c r="C371" s="4">
        <v>347641</v>
      </c>
      <c r="D371">
        <f t="shared" si="661"/>
        <v>415</v>
      </c>
      <c r="E371" s="4">
        <v>5987</v>
      </c>
      <c r="F371">
        <f t="shared" si="662"/>
        <v>6</v>
      </c>
      <c r="G371" s="4">
        <v>335402</v>
      </c>
      <c r="H371">
        <f t="shared" si="663"/>
        <v>607</v>
      </c>
      <c r="I371">
        <f t="shared" si="660"/>
        <v>6252</v>
      </c>
      <c r="J371">
        <f t="shared" si="715"/>
        <v>-198</v>
      </c>
      <c r="K371">
        <f t="shared" si="712"/>
        <v>1.7221789144548545E-2</v>
      </c>
      <c r="L371">
        <f t="shared" si="667"/>
        <v>0.96479414108232342</v>
      </c>
      <c r="M371">
        <f t="shared" si="668"/>
        <v>1.7984069773128025E-2</v>
      </c>
      <c r="N371">
        <f t="shared" si="669"/>
        <v>1.193760229662209E-3</v>
      </c>
      <c r="O371">
        <f t="shared" si="713"/>
        <v>1.0021713713044931E-3</v>
      </c>
      <c r="P371">
        <f t="shared" si="670"/>
        <v>1.8097685762160035E-3</v>
      </c>
      <c r="Q371">
        <f t="shared" si="671"/>
        <v>-3.166986564299424E-2</v>
      </c>
      <c r="R371">
        <f t="shared" si="672"/>
        <v>87478.862606945142</v>
      </c>
      <c r="S371">
        <f t="shared" si="714"/>
        <v>1506.5425264217413</v>
      </c>
      <c r="T371">
        <f t="shared" si="673"/>
        <v>84399.094111726212</v>
      </c>
      <c r="U371">
        <f t="shared" si="674"/>
        <v>1573.2259687971816</v>
      </c>
      <c r="V371" s="4">
        <v>2012111</v>
      </c>
      <c r="W371">
        <f t="shared" si="675"/>
        <v>8310</v>
      </c>
      <c r="X371">
        <f t="shared" si="676"/>
        <v>-121</v>
      </c>
      <c r="Y371" s="20">
        <f t="shared" si="677"/>
        <v>506318.82234524406</v>
      </c>
      <c r="Z371" s="4">
        <v>1660920</v>
      </c>
      <c r="AA371">
        <f t="shared" si="678"/>
        <v>7895</v>
      </c>
      <c r="AB371" s="17">
        <f t="shared" si="679"/>
        <v>0.82546141838099385</v>
      </c>
      <c r="AC371" s="16">
        <f t="shared" si="680"/>
        <v>-85</v>
      </c>
      <c r="AD371">
        <f t="shared" si="681"/>
        <v>351191</v>
      </c>
      <c r="AE371">
        <f t="shared" si="682"/>
        <v>415</v>
      </c>
      <c r="AF371" s="17">
        <f t="shared" si="683"/>
        <v>0.17453858161900612</v>
      </c>
      <c r="AG371" s="16">
        <f t="shared" si="684"/>
        <v>-36</v>
      </c>
      <c r="AH371" s="20">
        <f t="shared" si="685"/>
        <v>4.9939831528279181E-2</v>
      </c>
      <c r="AI371" s="20">
        <f t="shared" si="686"/>
        <v>88372.169099144434</v>
      </c>
      <c r="AJ371" s="4">
        <v>5230</v>
      </c>
      <c r="AK371">
        <f t="shared" si="687"/>
        <v>-167</v>
      </c>
      <c r="AL371">
        <f t="shared" si="688"/>
        <v>-3.0943116546229388E-2</v>
      </c>
      <c r="AM371" s="20">
        <f t="shared" si="689"/>
        <v>1316.0543532964266</v>
      </c>
      <c r="AN371" s="20">
        <f t="shared" si="690"/>
        <v>1.5044255424417717E-2</v>
      </c>
      <c r="AO371" s="4">
        <v>188</v>
      </c>
      <c r="AP371">
        <f t="shared" si="658"/>
        <v>-8</v>
      </c>
      <c r="AQ371">
        <f t="shared" si="659"/>
        <v>-4.081632653061229E-2</v>
      </c>
      <c r="AR371" s="20">
        <f t="shared" si="691"/>
        <v>47.307498741821838</v>
      </c>
      <c r="AS371" s="4">
        <v>723</v>
      </c>
      <c r="AT371">
        <f t="shared" si="692"/>
        <v>-23</v>
      </c>
      <c r="AU371">
        <f t="shared" si="693"/>
        <v>-3.0831099195710476E-2</v>
      </c>
      <c r="AV371" s="20">
        <f t="shared" si="694"/>
        <v>181.93256165072972</v>
      </c>
      <c r="AW371" s="30">
        <f t="shared" si="695"/>
        <v>2.0797316772187399E-3</v>
      </c>
      <c r="AX371" s="4">
        <v>111</v>
      </c>
      <c r="AY371">
        <f t="shared" si="696"/>
        <v>0</v>
      </c>
      <c r="AZ371">
        <f t="shared" si="697"/>
        <v>0</v>
      </c>
      <c r="BA371" s="20">
        <f t="shared" si="698"/>
        <v>27.93155510820332</v>
      </c>
      <c r="BB371" s="30">
        <f t="shared" si="699"/>
        <v>3.1929490480121737E-4</v>
      </c>
      <c r="BC371" s="16">
        <f>+Pagina_Inicial[[#This Row],[Aislamiento Domiciliario]]+Pagina_Inicial[[#This Row],[Aislamiento en Hoteles]]+Pagina_Inicial[[#This Row],[Hospitalizados en Sala]]+Pagina_Inicial[[#This Row],[Hospitalizados en UCI]]</f>
        <v>6252</v>
      </c>
      <c r="BD371" s="16">
        <f t="shared" si="700"/>
        <v>-198</v>
      </c>
      <c r="BE371" s="30">
        <f t="shared" si="701"/>
        <v>-3.0697674418604604E-2</v>
      </c>
      <c r="BF371" s="20">
        <f t="shared" si="702"/>
        <v>1573.2259687971816</v>
      </c>
      <c r="BG371" s="20">
        <f t="shared" si="703"/>
        <v>1.7984069773128025E-2</v>
      </c>
      <c r="BH371" s="26">
        <v>62241</v>
      </c>
      <c r="BI371">
        <f t="shared" si="665"/>
        <v>99</v>
      </c>
      <c r="BJ371" s="4">
        <v>135398</v>
      </c>
      <c r="BK371">
        <f t="shared" si="666"/>
        <v>139</v>
      </c>
      <c r="BL371" s="4">
        <v>100839</v>
      </c>
      <c r="BM371">
        <f t="shared" si="704"/>
        <v>110</v>
      </c>
      <c r="BN371" s="4">
        <v>40733</v>
      </c>
      <c r="BO371">
        <f t="shared" si="705"/>
        <v>53</v>
      </c>
      <c r="BP371" s="4">
        <v>8430</v>
      </c>
      <c r="BQ371">
        <f t="shared" si="706"/>
        <v>14</v>
      </c>
      <c r="BR371" s="8">
        <v>31</v>
      </c>
      <c r="BS371" s="15">
        <f t="shared" si="707"/>
        <v>0</v>
      </c>
      <c r="BT371" s="8">
        <v>265</v>
      </c>
      <c r="BU371" s="15">
        <f t="shared" si="708"/>
        <v>1</v>
      </c>
      <c r="BV371" s="8">
        <v>1189</v>
      </c>
      <c r="BW371" s="15">
        <f t="shared" si="709"/>
        <v>1</v>
      </c>
      <c r="BX371" s="8">
        <v>2901</v>
      </c>
      <c r="BY371" s="15">
        <f t="shared" si="710"/>
        <v>0</v>
      </c>
      <c r="BZ371" s="13">
        <v>1601</v>
      </c>
      <c r="CA371" s="16">
        <f t="shared" si="711"/>
        <v>4</v>
      </c>
    </row>
    <row r="372" spans="1:79">
      <c r="A372" s="1">
        <v>44269</v>
      </c>
      <c r="B372">
        <v>44269</v>
      </c>
      <c r="C372" s="4">
        <v>347919</v>
      </c>
      <c r="D372">
        <f t="shared" si="661"/>
        <v>278</v>
      </c>
      <c r="E372" s="4">
        <v>5994</v>
      </c>
      <c r="F372">
        <f t="shared" si="662"/>
        <v>7</v>
      </c>
      <c r="G372" s="4">
        <v>335850</v>
      </c>
      <c r="H372">
        <f t="shared" si="663"/>
        <v>448</v>
      </c>
      <c r="I372">
        <f t="shared" si="660"/>
        <v>6075</v>
      </c>
      <c r="J372">
        <f t="shared" si="715"/>
        <v>-177</v>
      </c>
      <c r="K372">
        <f t="shared" si="712"/>
        <v>1.7228147930983935E-2</v>
      </c>
      <c r="L372">
        <f t="shared" si="667"/>
        <v>0.96531089132815395</v>
      </c>
      <c r="M372">
        <f t="shared" si="668"/>
        <v>1.7460960740862098E-2</v>
      </c>
      <c r="N372">
        <f t="shared" si="669"/>
        <v>7.9903655735961531E-4</v>
      </c>
      <c r="O372">
        <f t="shared" si="713"/>
        <v>1.1678345011678344E-3</v>
      </c>
      <c r="P372">
        <f t="shared" si="670"/>
        <v>1.3339288372785469E-3</v>
      </c>
      <c r="Q372">
        <f t="shared" si="671"/>
        <v>-2.9135802469135802E-2</v>
      </c>
      <c r="R372">
        <f t="shared" si="672"/>
        <v>87548.81731253145</v>
      </c>
      <c r="S372">
        <f t="shared" si="714"/>
        <v>1508.3039758429793</v>
      </c>
      <c r="T372">
        <f t="shared" si="673"/>
        <v>84511.826874685445</v>
      </c>
      <c r="U372">
        <f t="shared" si="674"/>
        <v>1528.6864620030196</v>
      </c>
      <c r="V372" s="4">
        <v>2017331</v>
      </c>
      <c r="W372">
        <f t="shared" si="675"/>
        <v>5220</v>
      </c>
      <c r="X372">
        <f t="shared" si="676"/>
        <v>-3090</v>
      </c>
      <c r="Y372" s="20">
        <f t="shared" si="677"/>
        <v>507632.36034222442</v>
      </c>
      <c r="Z372" s="4">
        <v>1665862</v>
      </c>
      <c r="AA372">
        <f t="shared" si="678"/>
        <v>4942</v>
      </c>
      <c r="AB372" s="17">
        <f t="shared" si="679"/>
        <v>0.82577524461776475</v>
      </c>
      <c r="AC372" s="16">
        <f t="shared" si="680"/>
        <v>-2953</v>
      </c>
      <c r="AD372">
        <f t="shared" si="681"/>
        <v>351469</v>
      </c>
      <c r="AE372">
        <f t="shared" si="682"/>
        <v>278</v>
      </c>
      <c r="AF372" s="17">
        <f t="shared" si="683"/>
        <v>0.17422475538223525</v>
      </c>
      <c r="AG372" s="16">
        <f t="shared" si="684"/>
        <v>-137</v>
      </c>
      <c r="AH372" s="20">
        <f t="shared" si="685"/>
        <v>5.3256704980842909E-2</v>
      </c>
      <c r="AI372" s="20">
        <f t="shared" si="686"/>
        <v>88442.123804730742</v>
      </c>
      <c r="AJ372" s="4">
        <v>5083</v>
      </c>
      <c r="AK372">
        <f t="shared" si="687"/>
        <v>-147</v>
      </c>
      <c r="AL372">
        <f t="shared" si="688"/>
        <v>-2.810707456978967E-2</v>
      </c>
      <c r="AM372" s="20">
        <f t="shared" si="689"/>
        <v>1279.0639154504277</v>
      </c>
      <c r="AN372" s="20">
        <f t="shared" si="690"/>
        <v>1.4609722377909801E-2</v>
      </c>
      <c r="AO372" s="4">
        <v>199</v>
      </c>
      <c r="AP372">
        <f t="shared" si="658"/>
        <v>11</v>
      </c>
      <c r="AQ372">
        <f t="shared" si="659"/>
        <v>5.8510638297872397E-2</v>
      </c>
      <c r="AR372" s="20">
        <f t="shared" si="691"/>
        <v>50.075490689481626</v>
      </c>
      <c r="AS372" s="4">
        <v>689</v>
      </c>
      <c r="AT372">
        <f t="shared" si="692"/>
        <v>-34</v>
      </c>
      <c r="AU372">
        <f t="shared" si="693"/>
        <v>-4.7026279391424675E-2</v>
      </c>
      <c r="AV372" s="20">
        <f t="shared" si="694"/>
        <v>173.37695017614493</v>
      </c>
      <c r="AW372" s="30">
        <f t="shared" si="695"/>
        <v>1.9803460000747302E-3</v>
      </c>
      <c r="AX372" s="4">
        <v>104</v>
      </c>
      <c r="AY372">
        <f t="shared" si="696"/>
        <v>-7</v>
      </c>
      <c r="AZ372">
        <f t="shared" si="697"/>
        <v>-6.3063063063063085E-2</v>
      </c>
      <c r="BA372" s="20">
        <f t="shared" si="698"/>
        <v>26.170105686965272</v>
      </c>
      <c r="BB372" s="30">
        <f t="shared" si="699"/>
        <v>2.9892015095467621E-4</v>
      </c>
      <c r="BC372" s="16">
        <f>+Pagina_Inicial[[#This Row],[Aislamiento Domiciliario]]+Pagina_Inicial[[#This Row],[Aislamiento en Hoteles]]+Pagina_Inicial[[#This Row],[Hospitalizados en Sala]]+Pagina_Inicial[[#This Row],[Hospitalizados en UCI]]</f>
        <v>6075</v>
      </c>
      <c r="BD372" s="16">
        <f t="shared" si="700"/>
        <v>-177</v>
      </c>
      <c r="BE372" s="30">
        <f t="shared" si="701"/>
        <v>-2.831094049904026E-2</v>
      </c>
      <c r="BF372" s="20">
        <f t="shared" si="702"/>
        <v>1528.6864620030196</v>
      </c>
      <c r="BG372" s="20">
        <f t="shared" si="703"/>
        <v>1.7460960740862098E-2</v>
      </c>
      <c r="BH372" s="26">
        <v>62297</v>
      </c>
      <c r="BI372">
        <f t="shared" si="665"/>
        <v>56</v>
      </c>
      <c r="BJ372" s="4">
        <v>135507</v>
      </c>
      <c r="BK372">
        <f t="shared" si="666"/>
        <v>109</v>
      </c>
      <c r="BL372" s="4">
        <v>100908</v>
      </c>
      <c r="BM372">
        <f t="shared" si="704"/>
        <v>69</v>
      </c>
      <c r="BN372" s="4">
        <v>40769</v>
      </c>
      <c r="BO372">
        <f t="shared" si="705"/>
        <v>36</v>
      </c>
      <c r="BP372" s="4">
        <v>8438</v>
      </c>
      <c r="BQ372">
        <f t="shared" si="706"/>
        <v>8</v>
      </c>
      <c r="BR372" s="8">
        <v>31</v>
      </c>
      <c r="BS372" s="15">
        <f t="shared" si="707"/>
        <v>0</v>
      </c>
      <c r="BT372" s="8">
        <v>265</v>
      </c>
      <c r="BU372" s="15">
        <f t="shared" si="708"/>
        <v>0</v>
      </c>
      <c r="BV372" s="8">
        <v>1192</v>
      </c>
      <c r="BW372" s="15">
        <f t="shared" si="709"/>
        <v>3</v>
      </c>
      <c r="BX372" s="8">
        <v>2902</v>
      </c>
      <c r="BY372" s="15">
        <f t="shared" si="710"/>
        <v>1</v>
      </c>
      <c r="BZ372" s="13">
        <v>1604</v>
      </c>
      <c r="CA372" s="16">
        <f t="shared" si="711"/>
        <v>3</v>
      </c>
    </row>
    <row r="373" spans="1:79">
      <c r="A373" s="1">
        <v>44270</v>
      </c>
      <c r="B373">
        <v>44270</v>
      </c>
      <c r="C373" s="4">
        <v>348155</v>
      </c>
      <c r="D373">
        <f t="shared" si="661"/>
        <v>236</v>
      </c>
      <c r="E373" s="4">
        <v>6005</v>
      </c>
      <c r="F373">
        <f t="shared" si="662"/>
        <v>11</v>
      </c>
      <c r="G373" s="4">
        <v>336277</v>
      </c>
      <c r="H373">
        <f t="shared" si="663"/>
        <v>427</v>
      </c>
      <c r="I373">
        <f t="shared" si="660"/>
        <v>5873</v>
      </c>
      <c r="J373">
        <f t="shared" si="715"/>
        <v>-202</v>
      </c>
      <c r="K373">
        <f t="shared" si="712"/>
        <v>1.7248064798724705E-2</v>
      </c>
      <c r="L373">
        <f t="shared" si="667"/>
        <v>0.96588301187689396</v>
      </c>
      <c r="M373">
        <f t="shared" si="668"/>
        <v>1.686892332438138E-2</v>
      </c>
      <c r="N373">
        <f t="shared" si="669"/>
        <v>6.7785899958351886E-4</v>
      </c>
      <c r="O373">
        <f t="shared" si="713"/>
        <v>1.8318068276436303E-3</v>
      </c>
      <c r="P373">
        <f t="shared" si="670"/>
        <v>1.2697865152835311E-3</v>
      </c>
      <c r="Q373">
        <f t="shared" si="671"/>
        <v>-3.4394687553209603E-2</v>
      </c>
      <c r="R373">
        <f t="shared" si="672"/>
        <v>87608.203321590336</v>
      </c>
      <c r="S373">
        <f t="shared" si="714"/>
        <v>1511.0719677906391</v>
      </c>
      <c r="T373">
        <f t="shared" si="673"/>
        <v>84619.275289380967</v>
      </c>
      <c r="U373">
        <f t="shared" si="674"/>
        <v>1477.8560644187216</v>
      </c>
      <c r="V373" s="4">
        <v>2020905</v>
      </c>
      <c r="W373">
        <f t="shared" si="675"/>
        <v>3574</v>
      </c>
      <c r="X373">
        <f t="shared" si="676"/>
        <v>-1646</v>
      </c>
      <c r="Y373" s="20">
        <f t="shared" si="677"/>
        <v>508531.70608958224</v>
      </c>
      <c r="Z373" s="4">
        <v>1669200</v>
      </c>
      <c r="AA373">
        <f t="shared" si="678"/>
        <v>3338</v>
      </c>
      <c r="AB373" s="17">
        <f t="shared" si="679"/>
        <v>0.82596658427783587</v>
      </c>
      <c r="AC373" s="16">
        <f t="shared" si="680"/>
        <v>-1604</v>
      </c>
      <c r="AD373">
        <f t="shared" si="681"/>
        <v>351705</v>
      </c>
      <c r="AE373">
        <f t="shared" si="682"/>
        <v>236</v>
      </c>
      <c r="AF373" s="17">
        <f t="shared" si="683"/>
        <v>0.17403341572216408</v>
      </c>
      <c r="AG373" s="16">
        <f t="shared" si="684"/>
        <v>-42</v>
      </c>
      <c r="AH373" s="20">
        <f t="shared" si="685"/>
        <v>6.603245663122552E-2</v>
      </c>
      <c r="AI373" s="20">
        <f t="shared" si="686"/>
        <v>88501.509813789628</v>
      </c>
      <c r="AJ373" s="4">
        <v>4882</v>
      </c>
      <c r="AK373">
        <f t="shared" si="687"/>
        <v>-201</v>
      </c>
      <c r="AL373">
        <f t="shared" si="688"/>
        <v>-3.9543576627975585E-2</v>
      </c>
      <c r="AM373" s="20">
        <f t="shared" si="689"/>
        <v>1228.4851534977352</v>
      </c>
      <c r="AN373" s="20">
        <f t="shared" si="690"/>
        <v>1.4022489982909911E-2</v>
      </c>
      <c r="AO373" s="4">
        <v>210</v>
      </c>
      <c r="AP373">
        <f t="shared" si="658"/>
        <v>11</v>
      </c>
      <c r="AQ373">
        <f t="shared" si="659"/>
        <v>5.5276381909547645E-2</v>
      </c>
      <c r="AR373" s="20">
        <f t="shared" si="691"/>
        <v>52.843482637141413</v>
      </c>
      <c r="AS373" s="4">
        <v>683</v>
      </c>
      <c r="AT373">
        <f t="shared" si="692"/>
        <v>-6</v>
      </c>
      <c r="AU373">
        <f t="shared" si="693"/>
        <v>-8.7082728592162706E-3</v>
      </c>
      <c r="AV373" s="20">
        <f t="shared" si="694"/>
        <v>171.86713638651233</v>
      </c>
      <c r="AW373" s="30">
        <f t="shared" si="695"/>
        <v>1.9617699013370483E-3</v>
      </c>
      <c r="AX373" s="4">
        <v>98</v>
      </c>
      <c r="AY373">
        <f t="shared" si="696"/>
        <v>-6</v>
      </c>
      <c r="AZ373">
        <f t="shared" si="697"/>
        <v>-5.7692307692307709E-2</v>
      </c>
      <c r="BA373" s="20">
        <f t="shared" si="698"/>
        <v>24.660291897332662</v>
      </c>
      <c r="BB373" s="30">
        <f t="shared" si="699"/>
        <v>2.8148382186095274E-4</v>
      </c>
      <c r="BC373" s="16">
        <f>+Pagina_Inicial[[#This Row],[Aislamiento Domiciliario]]+Pagina_Inicial[[#This Row],[Aislamiento en Hoteles]]+Pagina_Inicial[[#This Row],[Hospitalizados en Sala]]+Pagina_Inicial[[#This Row],[Hospitalizados en UCI]]</f>
        <v>5873</v>
      </c>
      <c r="BD373" s="16">
        <f t="shared" si="700"/>
        <v>-202</v>
      </c>
      <c r="BE373" s="30">
        <f t="shared" si="701"/>
        <v>-3.3251028806584371E-2</v>
      </c>
      <c r="BF373" s="20">
        <f t="shared" si="702"/>
        <v>1477.8560644187216</v>
      </c>
      <c r="BG373" s="20">
        <f t="shared" si="703"/>
        <v>1.686892332438138E-2</v>
      </c>
      <c r="BH373" s="26">
        <v>62359</v>
      </c>
      <c r="BI373">
        <f t="shared" si="665"/>
        <v>62</v>
      </c>
      <c r="BJ373" s="4">
        <v>135600</v>
      </c>
      <c r="BK373">
        <f t="shared" si="666"/>
        <v>93</v>
      </c>
      <c r="BL373" s="4">
        <v>100961</v>
      </c>
      <c r="BM373">
        <f t="shared" si="704"/>
        <v>53</v>
      </c>
      <c r="BN373" s="4">
        <v>40792</v>
      </c>
      <c r="BO373">
        <f t="shared" si="705"/>
        <v>23</v>
      </c>
      <c r="BP373" s="4">
        <v>8443</v>
      </c>
      <c r="BQ373">
        <f t="shared" si="706"/>
        <v>5</v>
      </c>
      <c r="BR373" s="8">
        <v>31</v>
      </c>
      <c r="BS373" s="15">
        <f t="shared" si="707"/>
        <v>0</v>
      </c>
      <c r="BT373" s="8">
        <v>265</v>
      </c>
      <c r="BU373" s="15">
        <f t="shared" si="708"/>
        <v>0</v>
      </c>
      <c r="BV373" s="8">
        <v>1195</v>
      </c>
      <c r="BW373" s="15">
        <f t="shared" si="709"/>
        <v>3</v>
      </c>
      <c r="BX373" s="8">
        <v>2907</v>
      </c>
      <c r="BY373" s="15">
        <f t="shared" si="710"/>
        <v>5</v>
      </c>
      <c r="BZ373" s="13">
        <v>1607</v>
      </c>
      <c r="CA373" s="16">
        <f t="shared" si="711"/>
        <v>3</v>
      </c>
    </row>
    <row r="374" spans="1:79">
      <c r="A374" s="1">
        <v>44271</v>
      </c>
      <c r="B374">
        <v>44271</v>
      </c>
      <c r="C374" s="4">
        <v>348580</v>
      </c>
      <c r="D374">
        <f t="shared" si="661"/>
        <v>425</v>
      </c>
      <c r="E374" s="4">
        <v>6009</v>
      </c>
      <c r="F374">
        <f t="shared" si="662"/>
        <v>4</v>
      </c>
      <c r="G374" s="4">
        <v>337010</v>
      </c>
      <c r="H374">
        <f t="shared" si="663"/>
        <v>733</v>
      </c>
      <c r="I374">
        <f t="shared" si="660"/>
        <v>5561</v>
      </c>
      <c r="J374">
        <f t="shared" si="715"/>
        <v>-312</v>
      </c>
      <c r="K374">
        <f t="shared" si="712"/>
        <v>1.7238510528429628E-2</v>
      </c>
      <c r="L374">
        <f t="shared" si="667"/>
        <v>0.96680819324114986</v>
      </c>
      <c r="M374">
        <f t="shared" si="668"/>
        <v>1.5953296230420563E-2</v>
      </c>
      <c r="N374">
        <f t="shared" si="669"/>
        <v>1.2192323139594927E-3</v>
      </c>
      <c r="O374">
        <f t="shared" si="713"/>
        <v>6.6566816442003662E-4</v>
      </c>
      <c r="P374">
        <f t="shared" si="670"/>
        <v>2.1750096436307527E-3</v>
      </c>
      <c r="Q374">
        <f t="shared" si="671"/>
        <v>-5.6105017083258407E-2</v>
      </c>
      <c r="R374">
        <f t="shared" si="672"/>
        <v>87715.148465022648</v>
      </c>
      <c r="S374">
        <f t="shared" si="714"/>
        <v>1512.0785103170608</v>
      </c>
      <c r="T374">
        <f t="shared" si="673"/>
        <v>84803.724207347754</v>
      </c>
      <c r="U374">
        <f t="shared" si="674"/>
        <v>1399.3457473578258</v>
      </c>
      <c r="V374" s="4">
        <v>2030053</v>
      </c>
      <c r="W374">
        <f t="shared" si="675"/>
        <v>9148</v>
      </c>
      <c r="X374">
        <f t="shared" si="676"/>
        <v>5574</v>
      </c>
      <c r="Y374" s="20">
        <f t="shared" si="677"/>
        <v>510833.66884750879</v>
      </c>
      <c r="Z374" s="4">
        <v>1677923</v>
      </c>
      <c r="AA374">
        <f t="shared" si="678"/>
        <v>8723</v>
      </c>
      <c r="AB374" s="17">
        <f t="shared" si="679"/>
        <v>0.82654147453293092</v>
      </c>
      <c r="AC374" s="16">
        <f t="shared" si="680"/>
        <v>5385</v>
      </c>
      <c r="AD374">
        <f t="shared" si="681"/>
        <v>352130</v>
      </c>
      <c r="AE374">
        <f t="shared" si="682"/>
        <v>425</v>
      </c>
      <c r="AF374" s="17">
        <f t="shared" si="683"/>
        <v>0.17345852546706908</v>
      </c>
      <c r="AG374" s="16">
        <f t="shared" si="684"/>
        <v>189</v>
      </c>
      <c r="AH374" s="20">
        <f t="shared" si="685"/>
        <v>4.6458242238740712E-2</v>
      </c>
      <c r="AI374" s="20">
        <f t="shared" si="686"/>
        <v>88608.45495722194</v>
      </c>
      <c r="AJ374" s="4">
        <v>4624</v>
      </c>
      <c r="AK374">
        <f t="shared" si="687"/>
        <v>-258</v>
      </c>
      <c r="AL374">
        <f t="shared" si="688"/>
        <v>-5.284719377304381E-2</v>
      </c>
      <c r="AM374" s="20">
        <f t="shared" si="689"/>
        <v>1163.5631605435328</v>
      </c>
      <c r="AN374" s="20">
        <f t="shared" si="690"/>
        <v>1.3265247575879281E-2</v>
      </c>
      <c r="AO374" s="4">
        <v>194</v>
      </c>
      <c r="AP374">
        <f t="shared" si="658"/>
        <v>-16</v>
      </c>
      <c r="AQ374">
        <f t="shared" si="659"/>
        <v>-7.6190476190476142E-2</v>
      </c>
      <c r="AR374" s="20">
        <f t="shared" si="691"/>
        <v>48.817312531454455</v>
      </c>
      <c r="AS374" s="4">
        <v>646</v>
      </c>
      <c r="AT374">
        <f t="shared" si="692"/>
        <v>-37</v>
      </c>
      <c r="AU374">
        <f t="shared" si="693"/>
        <v>-5.4172767203513938E-2</v>
      </c>
      <c r="AV374" s="20">
        <f t="shared" si="694"/>
        <v>162.55661801711122</v>
      </c>
      <c r="AW374" s="30">
        <f t="shared" si="695"/>
        <v>1.8532331172184291E-3</v>
      </c>
      <c r="AX374" s="4">
        <v>97</v>
      </c>
      <c r="AY374">
        <f t="shared" si="696"/>
        <v>-1</v>
      </c>
      <c r="AZ374">
        <f t="shared" si="697"/>
        <v>-1.0204081632653073E-2</v>
      </c>
      <c r="BA374" s="20">
        <f t="shared" si="698"/>
        <v>24.408656265727227</v>
      </c>
      <c r="BB374" s="30">
        <f t="shared" si="699"/>
        <v>2.7827184577428423E-4</v>
      </c>
      <c r="BC374" s="16">
        <f>+Pagina_Inicial[[#This Row],[Aislamiento Domiciliario]]+Pagina_Inicial[[#This Row],[Aislamiento en Hoteles]]+Pagina_Inicial[[#This Row],[Hospitalizados en Sala]]+Pagina_Inicial[[#This Row],[Hospitalizados en UCI]]</f>
        <v>5561</v>
      </c>
      <c r="BD374" s="16">
        <f t="shared" si="700"/>
        <v>-312</v>
      </c>
      <c r="BE374" s="30">
        <f t="shared" si="701"/>
        <v>-5.3124467903967298E-2</v>
      </c>
      <c r="BF374" s="20">
        <f t="shared" si="702"/>
        <v>1399.3457473578258</v>
      </c>
      <c r="BG374" s="20">
        <f t="shared" si="703"/>
        <v>1.5953296230420563E-2</v>
      </c>
      <c r="BH374" s="26">
        <v>62442</v>
      </c>
      <c r="BI374">
        <f t="shared" si="665"/>
        <v>83</v>
      </c>
      <c r="BJ374" s="4">
        <v>135763</v>
      </c>
      <c r="BK374">
        <f t="shared" si="666"/>
        <v>163</v>
      </c>
      <c r="BL374" s="4">
        <v>101068</v>
      </c>
      <c r="BM374">
        <f t="shared" si="704"/>
        <v>107</v>
      </c>
      <c r="BN374" s="4">
        <v>40853</v>
      </c>
      <c r="BO374">
        <f t="shared" si="705"/>
        <v>61</v>
      </c>
      <c r="BP374" s="4">
        <v>8454</v>
      </c>
      <c r="BQ374">
        <f t="shared" si="706"/>
        <v>11</v>
      </c>
      <c r="BR374" s="8">
        <v>31</v>
      </c>
      <c r="BS374" s="15">
        <f t="shared" si="707"/>
        <v>0</v>
      </c>
      <c r="BT374" s="8">
        <v>266</v>
      </c>
      <c r="BU374" s="15">
        <f t="shared" si="708"/>
        <v>1</v>
      </c>
      <c r="BV374" s="8">
        <v>1197</v>
      </c>
      <c r="BW374" s="15">
        <f t="shared" si="709"/>
        <v>2</v>
      </c>
      <c r="BX374" s="8">
        <v>2908</v>
      </c>
      <c r="BY374" s="15">
        <f t="shared" si="710"/>
        <v>1</v>
      </c>
      <c r="BZ374" s="13">
        <v>1607</v>
      </c>
      <c r="CA374" s="16">
        <f t="shared" si="711"/>
        <v>0</v>
      </c>
    </row>
    <row r="375" spans="1:79">
      <c r="A375" s="1">
        <v>44272</v>
      </c>
      <c r="B375">
        <v>44272</v>
      </c>
      <c r="C375" s="4">
        <v>349020</v>
      </c>
      <c r="D375">
        <f t="shared" si="661"/>
        <v>440</v>
      </c>
      <c r="E375" s="4">
        <v>6018</v>
      </c>
      <c r="F375">
        <f t="shared" si="662"/>
        <v>9</v>
      </c>
      <c r="G375" s="4">
        <v>337630</v>
      </c>
      <c r="H375">
        <f t="shared" si="663"/>
        <v>620</v>
      </c>
      <c r="I375">
        <f t="shared" si="660"/>
        <v>5372</v>
      </c>
      <c r="J375">
        <f t="shared" si="715"/>
        <v>-189</v>
      </c>
      <c r="K375">
        <f t="shared" si="712"/>
        <v>1.7242564895994499E-2</v>
      </c>
      <c r="L375">
        <f t="shared" si="667"/>
        <v>0.96736576700475618</v>
      </c>
      <c r="M375">
        <f t="shared" si="668"/>
        <v>1.5391668099249326E-2</v>
      </c>
      <c r="N375">
        <f t="shared" si="669"/>
        <v>1.260672740817145E-3</v>
      </c>
      <c r="O375">
        <f t="shared" si="713"/>
        <v>1.4955134596211367E-3</v>
      </c>
      <c r="P375">
        <f t="shared" si="670"/>
        <v>1.8363297100376151E-3</v>
      </c>
      <c r="Q375">
        <f t="shared" si="671"/>
        <v>-3.5182427401340283E-2</v>
      </c>
      <c r="R375">
        <f t="shared" si="672"/>
        <v>87825.86814292903</v>
      </c>
      <c r="S375">
        <f t="shared" si="714"/>
        <v>1514.3432310015098</v>
      </c>
      <c r="T375">
        <f t="shared" si="673"/>
        <v>84959.738298943121</v>
      </c>
      <c r="U375">
        <f t="shared" si="674"/>
        <v>1351.7866129843985</v>
      </c>
      <c r="V375" s="4">
        <v>2038760</v>
      </c>
      <c r="W375">
        <f t="shared" si="675"/>
        <v>8707</v>
      </c>
      <c r="X375">
        <f t="shared" si="676"/>
        <v>-441</v>
      </c>
      <c r="Y375" s="20">
        <f t="shared" si="677"/>
        <v>513024.66029189731</v>
      </c>
      <c r="Z375" s="4">
        <v>1686190</v>
      </c>
      <c r="AA375">
        <f t="shared" si="678"/>
        <v>8267</v>
      </c>
      <c r="AB375" s="17">
        <f t="shared" si="679"/>
        <v>0.82706645215719354</v>
      </c>
      <c r="AC375" s="16">
        <f t="shared" si="680"/>
        <v>-456</v>
      </c>
      <c r="AD375">
        <f t="shared" si="681"/>
        <v>352570</v>
      </c>
      <c r="AE375">
        <f t="shared" si="682"/>
        <v>440</v>
      </c>
      <c r="AF375" s="17">
        <f t="shared" si="683"/>
        <v>0.1729335478428064</v>
      </c>
      <c r="AG375" s="16">
        <f t="shared" si="684"/>
        <v>15</v>
      </c>
      <c r="AH375" s="20">
        <f t="shared" si="685"/>
        <v>5.0534053060755715E-2</v>
      </c>
      <c r="AI375" s="20">
        <f t="shared" si="686"/>
        <v>88719.174635128336</v>
      </c>
      <c r="AJ375" s="4">
        <v>4441</v>
      </c>
      <c r="AK375">
        <f t="shared" si="687"/>
        <v>-183</v>
      </c>
      <c r="AL375">
        <f t="shared" si="688"/>
        <v>-3.9576124567474058E-2</v>
      </c>
      <c r="AM375" s="20">
        <f t="shared" si="689"/>
        <v>1117.5138399597383</v>
      </c>
      <c r="AN375" s="20">
        <f t="shared" si="690"/>
        <v>1.2724199186293049E-2</v>
      </c>
      <c r="AO375" s="4">
        <v>194</v>
      </c>
      <c r="AP375">
        <f t="shared" si="658"/>
        <v>0</v>
      </c>
      <c r="AQ375">
        <f t="shared" si="659"/>
        <v>0</v>
      </c>
      <c r="AR375" s="20">
        <f t="shared" si="691"/>
        <v>48.817312531454455</v>
      </c>
      <c r="AS375" s="4">
        <v>643</v>
      </c>
      <c r="AT375">
        <f t="shared" si="692"/>
        <v>-3</v>
      </c>
      <c r="AU375">
        <f t="shared" si="693"/>
        <v>-4.6439628482972672E-3</v>
      </c>
      <c r="AV375" s="20">
        <f t="shared" si="694"/>
        <v>161.8017111222949</v>
      </c>
      <c r="AW375" s="30">
        <f t="shared" si="695"/>
        <v>1.8423013007850552E-3</v>
      </c>
      <c r="AX375" s="4">
        <v>94</v>
      </c>
      <c r="AY375">
        <f t="shared" si="696"/>
        <v>-3</v>
      </c>
      <c r="AZ375">
        <f t="shared" si="697"/>
        <v>-3.0927835051546393E-2</v>
      </c>
      <c r="BA375" s="20">
        <f t="shared" si="698"/>
        <v>23.653749370910919</v>
      </c>
      <c r="BB375" s="30">
        <f t="shared" si="699"/>
        <v>2.6932554008366285E-4</v>
      </c>
      <c r="BC375" s="16">
        <f>+Pagina_Inicial[[#This Row],[Aislamiento Domiciliario]]+Pagina_Inicial[[#This Row],[Aislamiento en Hoteles]]+Pagina_Inicial[[#This Row],[Hospitalizados en Sala]]+Pagina_Inicial[[#This Row],[Hospitalizados en UCI]]</f>
        <v>5372</v>
      </c>
      <c r="BD375" s="16">
        <f t="shared" si="700"/>
        <v>-189</v>
      </c>
      <c r="BE375" s="30">
        <f t="shared" si="701"/>
        <v>-3.3986693040820026E-2</v>
      </c>
      <c r="BF375" s="20">
        <f t="shared" si="702"/>
        <v>1351.7866129843985</v>
      </c>
      <c r="BG375" s="20">
        <f t="shared" si="703"/>
        <v>1.5391668099249326E-2</v>
      </c>
      <c r="BH375" s="26">
        <v>62539</v>
      </c>
      <c r="BI375">
        <f t="shared" si="665"/>
        <v>97</v>
      </c>
      <c r="BJ375" s="4">
        <v>135913</v>
      </c>
      <c r="BK375">
        <f t="shared" si="666"/>
        <v>150</v>
      </c>
      <c r="BL375" s="4">
        <v>101187</v>
      </c>
      <c r="BM375">
        <f t="shared" si="704"/>
        <v>119</v>
      </c>
      <c r="BN375" s="4">
        <v>40916</v>
      </c>
      <c r="BO375">
        <f t="shared" si="705"/>
        <v>63</v>
      </c>
      <c r="BP375" s="4">
        <v>8465</v>
      </c>
      <c r="BQ375">
        <f t="shared" si="706"/>
        <v>11</v>
      </c>
      <c r="BR375" s="8">
        <v>31</v>
      </c>
      <c r="BS375" s="15">
        <f t="shared" si="707"/>
        <v>0</v>
      </c>
      <c r="BT375" s="8">
        <v>268</v>
      </c>
      <c r="BU375" s="15">
        <f t="shared" si="708"/>
        <v>2</v>
      </c>
      <c r="BV375" s="8">
        <v>1198</v>
      </c>
      <c r="BW375" s="15">
        <f t="shared" si="709"/>
        <v>1</v>
      </c>
      <c r="BX375" s="8">
        <v>2911</v>
      </c>
      <c r="BY375" s="15">
        <f t="shared" si="710"/>
        <v>3</v>
      </c>
      <c r="BZ375" s="13">
        <v>1610</v>
      </c>
      <c r="CA375" s="16">
        <f t="shared" si="711"/>
        <v>3</v>
      </c>
    </row>
    <row r="376" spans="1:79">
      <c r="A376" s="1">
        <v>44273</v>
      </c>
      <c r="B376">
        <v>44273</v>
      </c>
      <c r="C376" s="4">
        <v>349505</v>
      </c>
      <c r="D376">
        <f t="shared" si="661"/>
        <v>485</v>
      </c>
      <c r="E376" s="4">
        <v>6025</v>
      </c>
      <c r="F376">
        <f t="shared" si="662"/>
        <v>7</v>
      </c>
      <c r="G376" s="4">
        <v>338181</v>
      </c>
      <c r="H376">
        <f t="shared" si="663"/>
        <v>551</v>
      </c>
      <c r="I376">
        <f t="shared" si="660"/>
        <v>5299</v>
      </c>
      <c r="J376">
        <f t="shared" si="715"/>
        <v>-73</v>
      </c>
      <c r="K376">
        <f t="shared" si="712"/>
        <v>1.7238666113503383E-2</v>
      </c>
      <c r="L376">
        <f t="shared" si="667"/>
        <v>0.96759989127480295</v>
      </c>
      <c r="M376">
        <f t="shared" si="668"/>
        <v>1.5161442611693681E-2</v>
      </c>
      <c r="N376">
        <f t="shared" si="669"/>
        <v>1.387676857269567E-3</v>
      </c>
      <c r="O376">
        <f t="shared" si="713"/>
        <v>1.1618257261410789E-3</v>
      </c>
      <c r="P376">
        <f t="shared" si="670"/>
        <v>1.6293050171357942E-3</v>
      </c>
      <c r="Q376">
        <f t="shared" si="671"/>
        <v>-1.3776184185695414E-2</v>
      </c>
      <c r="R376">
        <f t="shared" si="672"/>
        <v>87947.911424257676</v>
      </c>
      <c r="S376">
        <f t="shared" si="714"/>
        <v>1516.1046804227478</v>
      </c>
      <c r="T376">
        <f t="shared" si="673"/>
        <v>85098.389531957728</v>
      </c>
      <c r="U376">
        <f t="shared" si="674"/>
        <v>1333.4172118772017</v>
      </c>
      <c r="V376" s="4">
        <v>2047706</v>
      </c>
      <c r="W376">
        <f t="shared" si="675"/>
        <v>8946</v>
      </c>
      <c r="X376">
        <f t="shared" si="676"/>
        <v>239</v>
      </c>
      <c r="Y376" s="20">
        <f t="shared" si="677"/>
        <v>515275.79265223956</v>
      </c>
      <c r="Z376" s="4">
        <v>1694651</v>
      </c>
      <c r="AA376">
        <f t="shared" si="678"/>
        <v>8461</v>
      </c>
      <c r="AB376" s="17">
        <f t="shared" si="679"/>
        <v>0.82758511231592813</v>
      </c>
      <c r="AC376" s="16">
        <f t="shared" si="680"/>
        <v>194</v>
      </c>
      <c r="AD376">
        <f t="shared" si="681"/>
        <v>353055</v>
      </c>
      <c r="AE376">
        <f t="shared" si="682"/>
        <v>485</v>
      </c>
      <c r="AF376" s="17">
        <f t="shared" si="683"/>
        <v>0.17241488768407184</v>
      </c>
      <c r="AG376" s="16">
        <f t="shared" si="684"/>
        <v>45</v>
      </c>
      <c r="AH376" s="20">
        <f t="shared" si="685"/>
        <v>5.4214173932483789E-2</v>
      </c>
      <c r="AI376" s="20">
        <f t="shared" si="686"/>
        <v>88841.217916456968</v>
      </c>
      <c r="AJ376" s="4">
        <v>4365</v>
      </c>
      <c r="AK376">
        <f t="shared" si="687"/>
        <v>-76</v>
      </c>
      <c r="AL376">
        <f t="shared" si="688"/>
        <v>-1.7113262778653437E-2</v>
      </c>
      <c r="AM376" s="20">
        <f t="shared" si="689"/>
        <v>1098.3895319577252</v>
      </c>
      <c r="AN376" s="20">
        <f t="shared" si="690"/>
        <v>1.2489091715426103E-2</v>
      </c>
      <c r="AO376" s="4">
        <v>201</v>
      </c>
      <c r="AP376">
        <f t="shared" si="658"/>
        <v>7</v>
      </c>
      <c r="AQ376">
        <f t="shared" si="659"/>
        <v>3.6082474226804218E-2</v>
      </c>
      <c r="AR376" s="20">
        <f t="shared" si="691"/>
        <v>50.578761952692496</v>
      </c>
      <c r="AS376" s="4">
        <v>642</v>
      </c>
      <c r="AT376">
        <f t="shared" si="692"/>
        <v>-1</v>
      </c>
      <c r="AU376">
        <f t="shared" si="693"/>
        <v>-1.5552099533436836E-3</v>
      </c>
      <c r="AV376" s="20">
        <f t="shared" si="694"/>
        <v>161.55007549068947</v>
      </c>
      <c r="AW376" s="30">
        <f t="shared" si="695"/>
        <v>1.8368835925094062E-3</v>
      </c>
      <c r="AX376" s="4">
        <v>91</v>
      </c>
      <c r="AY376">
        <f t="shared" si="696"/>
        <v>-3</v>
      </c>
      <c r="AZ376">
        <f t="shared" si="697"/>
        <v>-3.1914893617021267E-2</v>
      </c>
      <c r="BA376" s="20">
        <f t="shared" si="698"/>
        <v>22.898842476094615</v>
      </c>
      <c r="BB376" s="30">
        <f t="shared" si="699"/>
        <v>2.6036823507532083E-4</v>
      </c>
      <c r="BC376" s="16">
        <f>+Pagina_Inicial[[#This Row],[Aislamiento Domiciliario]]+Pagina_Inicial[[#This Row],[Aislamiento en Hoteles]]+Pagina_Inicial[[#This Row],[Hospitalizados en Sala]]+Pagina_Inicial[[#This Row],[Hospitalizados en UCI]]</f>
        <v>5299</v>
      </c>
      <c r="BD376" s="16">
        <f t="shared" si="700"/>
        <v>-73</v>
      </c>
      <c r="BE376" s="30">
        <f t="shared" si="701"/>
        <v>-1.3588979895755804E-2</v>
      </c>
      <c r="BF376" s="20">
        <f t="shared" si="702"/>
        <v>1333.4172118772017</v>
      </c>
      <c r="BG376" s="20">
        <f t="shared" si="703"/>
        <v>1.5161442611693681E-2</v>
      </c>
      <c r="BH376" s="26">
        <v>62620</v>
      </c>
      <c r="BI376">
        <f t="shared" si="665"/>
        <v>81</v>
      </c>
      <c r="BJ376" s="4">
        <v>136096</v>
      </c>
      <c r="BK376">
        <f t="shared" si="666"/>
        <v>183</v>
      </c>
      <c r="BL376" s="4">
        <v>101323</v>
      </c>
      <c r="BM376">
        <f t="shared" si="704"/>
        <v>136</v>
      </c>
      <c r="BN376" s="4">
        <v>40991</v>
      </c>
      <c r="BO376">
        <f t="shared" si="705"/>
        <v>75</v>
      </c>
      <c r="BP376" s="4">
        <v>8475</v>
      </c>
      <c r="BQ376">
        <f t="shared" si="706"/>
        <v>10</v>
      </c>
      <c r="BR376" s="8">
        <v>31</v>
      </c>
      <c r="BS376" s="15">
        <f t="shared" si="707"/>
        <v>0</v>
      </c>
      <c r="BT376" s="8">
        <v>268</v>
      </c>
      <c r="BU376" s="15">
        <f t="shared" si="708"/>
        <v>0</v>
      </c>
      <c r="BV376" s="8">
        <v>1199</v>
      </c>
      <c r="BW376" s="15">
        <f t="shared" si="709"/>
        <v>1</v>
      </c>
      <c r="BX376" s="8">
        <v>2914</v>
      </c>
      <c r="BY376" s="15">
        <f t="shared" si="710"/>
        <v>3</v>
      </c>
      <c r="BZ376" s="13">
        <v>1613</v>
      </c>
      <c r="CA376" s="16">
        <f t="shared" si="711"/>
        <v>3</v>
      </c>
    </row>
    <row r="377" spans="1:79">
      <c r="A377" s="1">
        <v>44274</v>
      </c>
      <c r="B377">
        <v>44274</v>
      </c>
      <c r="C377" s="4">
        <v>350220</v>
      </c>
      <c r="D377">
        <f t="shared" si="661"/>
        <v>715</v>
      </c>
      <c r="E377" s="4">
        <v>6035</v>
      </c>
      <c r="F377">
        <f t="shared" si="662"/>
        <v>10</v>
      </c>
      <c r="G377" s="4">
        <v>338745</v>
      </c>
      <c r="H377">
        <f t="shared" si="663"/>
        <v>564</v>
      </c>
      <c r="I377">
        <f t="shared" si="660"/>
        <v>5440</v>
      </c>
      <c r="J377">
        <f t="shared" si="715"/>
        <v>141</v>
      </c>
      <c r="K377">
        <f t="shared" si="712"/>
        <v>1.7232025583918679E-2</v>
      </c>
      <c r="L377">
        <f t="shared" si="667"/>
        <v>0.96723488093198562</v>
      </c>
      <c r="M377">
        <f t="shared" si="668"/>
        <v>1.5533093484095711E-2</v>
      </c>
      <c r="N377">
        <f t="shared" si="669"/>
        <v>2.0415738678544915E-3</v>
      </c>
      <c r="O377">
        <f t="shared" si="713"/>
        <v>1.6570008285004142E-3</v>
      </c>
      <c r="P377">
        <f t="shared" si="670"/>
        <v>1.6649692246380021E-3</v>
      </c>
      <c r="Q377">
        <f t="shared" si="671"/>
        <v>2.5919117647058825E-2</v>
      </c>
      <c r="R377">
        <f t="shared" si="672"/>
        <v>88127.830900855552</v>
      </c>
      <c r="S377">
        <f t="shared" si="714"/>
        <v>1518.6210367388021</v>
      </c>
      <c r="T377">
        <f t="shared" si="673"/>
        <v>85240.31202818318</v>
      </c>
      <c r="U377">
        <f t="shared" si="674"/>
        <v>1368.8978359335681</v>
      </c>
      <c r="V377" s="4">
        <v>2058286</v>
      </c>
      <c r="W377">
        <f t="shared" si="675"/>
        <v>10580</v>
      </c>
      <c r="X377">
        <f t="shared" si="676"/>
        <v>1634</v>
      </c>
      <c r="Y377" s="20">
        <f t="shared" si="677"/>
        <v>517938.09763462504</v>
      </c>
      <c r="Z377" s="4">
        <v>1704516</v>
      </c>
      <c r="AA377">
        <f t="shared" si="678"/>
        <v>9865</v>
      </c>
      <c r="AB377" s="17">
        <f t="shared" si="679"/>
        <v>0.82812398277013011</v>
      </c>
      <c r="AC377" s="16">
        <f t="shared" si="680"/>
        <v>1404</v>
      </c>
      <c r="AD377">
        <f t="shared" si="681"/>
        <v>353770</v>
      </c>
      <c r="AE377">
        <f t="shared" si="682"/>
        <v>715</v>
      </c>
      <c r="AF377" s="17">
        <f t="shared" si="683"/>
        <v>0.17187601722986989</v>
      </c>
      <c r="AG377" s="16">
        <f t="shared" si="684"/>
        <v>230</v>
      </c>
      <c r="AH377" s="20">
        <f t="shared" si="685"/>
        <v>6.758034026465029E-2</v>
      </c>
      <c r="AI377" s="20">
        <f t="shared" si="686"/>
        <v>89021.137393054858</v>
      </c>
      <c r="AJ377" s="4">
        <v>4502</v>
      </c>
      <c r="AK377">
        <f t="shared" si="687"/>
        <v>137</v>
      </c>
      <c r="AL377">
        <f t="shared" si="688"/>
        <v>3.1386025200458301E-2</v>
      </c>
      <c r="AM377" s="20">
        <f t="shared" si="689"/>
        <v>1132.8636134876699</v>
      </c>
      <c r="AN377" s="20">
        <f t="shared" si="690"/>
        <v>1.2854776997315973E-2</v>
      </c>
      <c r="AO377" s="4">
        <v>205</v>
      </c>
      <c r="AP377">
        <f t="shared" si="658"/>
        <v>4</v>
      </c>
      <c r="AQ377">
        <f t="shared" si="659"/>
        <v>1.990049751243772E-2</v>
      </c>
      <c r="AR377" s="20">
        <f t="shared" si="691"/>
        <v>51.585304479114242</v>
      </c>
      <c r="AS377" s="4">
        <v>634</v>
      </c>
      <c r="AT377">
        <f t="shared" si="692"/>
        <v>-8</v>
      </c>
      <c r="AU377">
        <f t="shared" si="693"/>
        <v>-1.2461059190031154E-2</v>
      </c>
      <c r="AV377" s="20">
        <f t="shared" si="694"/>
        <v>159.53699043784599</v>
      </c>
      <c r="AW377" s="30">
        <f t="shared" si="695"/>
        <v>1.8102906744332135E-3</v>
      </c>
      <c r="AX377" s="4">
        <v>99</v>
      </c>
      <c r="AY377">
        <f t="shared" si="696"/>
        <v>8</v>
      </c>
      <c r="AZ377">
        <f t="shared" si="697"/>
        <v>8.7912087912087822E-2</v>
      </c>
      <c r="BA377" s="20">
        <f t="shared" si="698"/>
        <v>24.911927528938097</v>
      </c>
      <c r="BB377" s="30">
        <f t="shared" si="699"/>
        <v>2.8267945862600651E-4</v>
      </c>
      <c r="BC377" s="16">
        <f>+Pagina_Inicial[[#This Row],[Aislamiento Domiciliario]]+Pagina_Inicial[[#This Row],[Aislamiento en Hoteles]]+Pagina_Inicial[[#This Row],[Hospitalizados en Sala]]+Pagina_Inicial[[#This Row],[Hospitalizados en UCI]]</f>
        <v>5440</v>
      </c>
      <c r="BD377" s="16">
        <f t="shared" si="700"/>
        <v>141</v>
      </c>
      <c r="BE377" s="30">
        <f t="shared" si="701"/>
        <v>2.6608794112096712E-2</v>
      </c>
      <c r="BF377" s="20">
        <f t="shared" si="702"/>
        <v>1368.8978359335681</v>
      </c>
      <c r="BG377" s="20">
        <f t="shared" si="703"/>
        <v>1.5533093484095711E-2</v>
      </c>
      <c r="BH377" s="26">
        <v>62821</v>
      </c>
      <c r="BI377">
        <f t="shared" si="665"/>
        <v>201</v>
      </c>
      <c r="BJ377" s="4">
        <v>136340</v>
      </c>
      <c r="BK377">
        <f t="shared" si="666"/>
        <v>244</v>
      </c>
      <c r="BL377" s="4">
        <v>101495</v>
      </c>
      <c r="BM377">
        <f t="shared" si="704"/>
        <v>172</v>
      </c>
      <c r="BN377" s="4">
        <v>41074</v>
      </c>
      <c r="BO377">
        <f t="shared" si="705"/>
        <v>83</v>
      </c>
      <c r="BP377" s="4">
        <v>8490</v>
      </c>
      <c r="BQ377">
        <f t="shared" si="706"/>
        <v>15</v>
      </c>
      <c r="BR377" s="8">
        <v>31</v>
      </c>
      <c r="BS377" s="15">
        <f t="shared" si="707"/>
        <v>0</v>
      </c>
      <c r="BT377" s="8">
        <v>268</v>
      </c>
      <c r="BU377" s="15">
        <f t="shared" si="708"/>
        <v>0</v>
      </c>
      <c r="BV377" s="8">
        <v>1199</v>
      </c>
      <c r="BW377" s="15">
        <f t="shared" si="709"/>
        <v>0</v>
      </c>
      <c r="BX377" s="8">
        <v>2922</v>
      </c>
      <c r="BY377" s="15">
        <f t="shared" si="710"/>
        <v>8</v>
      </c>
      <c r="BZ377" s="13">
        <v>1615</v>
      </c>
      <c r="CA377" s="16">
        <f t="shared" si="711"/>
        <v>2</v>
      </c>
    </row>
    <row r="378" spans="1:79">
      <c r="A378" s="1">
        <v>44275</v>
      </c>
      <c r="B378">
        <v>44275</v>
      </c>
      <c r="C378" s="4">
        <v>350665</v>
      </c>
      <c r="D378">
        <f t="shared" si="661"/>
        <v>445</v>
      </c>
      <c r="E378" s="4">
        <v>6042</v>
      </c>
      <c r="F378">
        <f t="shared" si="662"/>
        <v>7</v>
      </c>
      <c r="G378" s="4">
        <v>339239</v>
      </c>
      <c r="H378">
        <f t="shared" si="663"/>
        <v>494</v>
      </c>
      <c r="I378">
        <f t="shared" si="660"/>
        <v>5384</v>
      </c>
      <c r="J378">
        <f t="shared" si="715"/>
        <v>-56</v>
      </c>
      <c r="K378">
        <f t="shared" si="712"/>
        <v>1.7230119915018608E-2</v>
      </c>
      <c r="L378">
        <f t="shared" si="667"/>
        <v>0.9674161949438923</v>
      </c>
      <c r="M378">
        <f t="shared" si="668"/>
        <v>1.5353685141089073E-2</v>
      </c>
      <c r="N378">
        <f t="shared" si="669"/>
        <v>1.2690174382958095E-3</v>
      </c>
      <c r="O378">
        <f t="shared" si="713"/>
        <v>1.1585567692816948E-3</v>
      </c>
      <c r="P378">
        <f t="shared" si="670"/>
        <v>1.4562004958156344E-3</v>
      </c>
      <c r="Q378">
        <f t="shared" si="671"/>
        <v>-1.0401188707280832E-2</v>
      </c>
      <c r="R378">
        <f t="shared" si="672"/>
        <v>88239.808756919971</v>
      </c>
      <c r="S378">
        <f t="shared" si="714"/>
        <v>1520.3824861600401</v>
      </c>
      <c r="T378">
        <f t="shared" si="673"/>
        <v>85364.620030196267</v>
      </c>
      <c r="U378">
        <f t="shared" si="674"/>
        <v>1354.8062405636638</v>
      </c>
      <c r="V378" s="4">
        <v>2067115</v>
      </c>
      <c r="W378">
        <f t="shared" si="675"/>
        <v>8829</v>
      </c>
      <c r="X378">
        <f t="shared" si="676"/>
        <v>-1751</v>
      </c>
      <c r="Y378" s="20">
        <f t="shared" si="677"/>
        <v>520159.78862606944</v>
      </c>
      <c r="Z378" s="4">
        <v>1712900</v>
      </c>
      <c r="AA378">
        <f t="shared" si="678"/>
        <v>8384</v>
      </c>
      <c r="AB378" s="17">
        <f t="shared" si="679"/>
        <v>0.82864281861434896</v>
      </c>
      <c r="AC378" s="16">
        <f t="shared" si="680"/>
        <v>-1481</v>
      </c>
      <c r="AD378">
        <f t="shared" si="681"/>
        <v>354215</v>
      </c>
      <c r="AE378">
        <f t="shared" si="682"/>
        <v>445</v>
      </c>
      <c r="AF378" s="17">
        <f t="shared" si="683"/>
        <v>0.17135718138565101</v>
      </c>
      <c r="AG378" s="16">
        <f t="shared" si="684"/>
        <v>-270</v>
      </c>
      <c r="AH378" s="20">
        <f t="shared" si="685"/>
        <v>5.0402084041227771E-2</v>
      </c>
      <c r="AI378" s="20">
        <f t="shared" si="686"/>
        <v>89133.115249119277</v>
      </c>
      <c r="AJ378" s="4">
        <v>4448</v>
      </c>
      <c r="AK378">
        <f t="shared" si="687"/>
        <v>-54</v>
      </c>
      <c r="AL378">
        <f t="shared" si="688"/>
        <v>-1.1994669035984007E-2</v>
      </c>
      <c r="AM378" s="20">
        <f t="shared" si="689"/>
        <v>1119.2752893809763</v>
      </c>
      <c r="AN378" s="20">
        <f t="shared" si="690"/>
        <v>1.2684470933797215E-2</v>
      </c>
      <c r="AO378" s="4">
        <v>216</v>
      </c>
      <c r="AP378">
        <f t="shared" si="658"/>
        <v>11</v>
      </c>
      <c r="AQ378">
        <f t="shared" si="659"/>
        <v>5.3658536585365901E-2</v>
      </c>
      <c r="AR378" s="20">
        <f t="shared" si="691"/>
        <v>54.35329642677403</v>
      </c>
      <c r="AS378" s="4">
        <v>622</v>
      </c>
      <c r="AT378">
        <f t="shared" si="692"/>
        <v>-12</v>
      </c>
      <c r="AU378">
        <f t="shared" si="693"/>
        <v>-1.8927444794952675E-2</v>
      </c>
      <c r="AV378" s="20">
        <f t="shared" si="694"/>
        <v>156.51736285858075</v>
      </c>
      <c r="AW378" s="30">
        <f t="shared" si="695"/>
        <v>1.7737726890336932E-3</v>
      </c>
      <c r="AX378" s="4">
        <v>98</v>
      </c>
      <c r="AY378">
        <f t="shared" si="696"/>
        <v>-1</v>
      </c>
      <c r="AZ378">
        <f t="shared" si="697"/>
        <v>-1.0101010101010055E-2</v>
      </c>
      <c r="BA378" s="20">
        <f t="shared" si="698"/>
        <v>24.660291897332662</v>
      </c>
      <c r="BB378" s="30">
        <f t="shared" si="699"/>
        <v>2.7946900888312207E-4</v>
      </c>
      <c r="BC378" s="16">
        <f>+Pagina_Inicial[[#This Row],[Aislamiento Domiciliario]]+Pagina_Inicial[[#This Row],[Aislamiento en Hoteles]]+Pagina_Inicial[[#This Row],[Hospitalizados en Sala]]+Pagina_Inicial[[#This Row],[Hospitalizados en UCI]]</f>
        <v>5384</v>
      </c>
      <c r="BD378" s="16">
        <f t="shared" si="700"/>
        <v>-56</v>
      </c>
      <c r="BE378" s="30">
        <f t="shared" si="701"/>
        <v>-1.0294117647058787E-2</v>
      </c>
      <c r="BF378" s="20">
        <f t="shared" si="702"/>
        <v>1354.8062405636638</v>
      </c>
      <c r="BG378" s="20">
        <f t="shared" si="703"/>
        <v>1.5353685141089073E-2</v>
      </c>
      <c r="BH378" s="26">
        <v>62918</v>
      </c>
      <c r="BI378">
        <f t="shared" si="665"/>
        <v>97</v>
      </c>
      <c r="BJ378" s="4">
        <v>136510</v>
      </c>
      <c r="BK378">
        <f t="shared" si="666"/>
        <v>170</v>
      </c>
      <c r="BL378" s="4">
        <v>101609</v>
      </c>
      <c r="BM378">
        <f t="shared" si="704"/>
        <v>114</v>
      </c>
      <c r="BN378" s="4">
        <v>41126</v>
      </c>
      <c r="BO378">
        <f t="shared" si="705"/>
        <v>52</v>
      </c>
      <c r="BP378" s="4">
        <v>8502</v>
      </c>
      <c r="BQ378">
        <f t="shared" si="706"/>
        <v>12</v>
      </c>
      <c r="BR378" s="8">
        <v>31</v>
      </c>
      <c r="BS378" s="15">
        <f t="shared" si="707"/>
        <v>0</v>
      </c>
      <c r="BT378" s="8">
        <v>268</v>
      </c>
      <c r="BU378" s="15">
        <f t="shared" si="708"/>
        <v>0</v>
      </c>
      <c r="BV378" s="8">
        <v>1200</v>
      </c>
      <c r="BW378" s="15">
        <f t="shared" si="709"/>
        <v>1</v>
      </c>
      <c r="BX378" s="8">
        <v>2927</v>
      </c>
      <c r="BY378" s="15">
        <f t="shared" si="710"/>
        <v>5</v>
      </c>
      <c r="BZ378" s="13">
        <v>1616</v>
      </c>
      <c r="CA378" s="16">
        <f t="shared" si="711"/>
        <v>1</v>
      </c>
    </row>
    <row r="379" spans="1:79">
      <c r="A379" s="1">
        <v>44276</v>
      </c>
      <c r="B379">
        <v>44276</v>
      </c>
      <c r="C379" s="4">
        <v>350991</v>
      </c>
      <c r="D379">
        <f t="shared" si="661"/>
        <v>326</v>
      </c>
      <c r="E379" s="4">
        <v>6044</v>
      </c>
      <c r="F379">
        <f t="shared" si="662"/>
        <v>2</v>
      </c>
      <c r="G379" s="4">
        <v>339565</v>
      </c>
      <c r="H379">
        <f t="shared" si="663"/>
        <v>326</v>
      </c>
      <c r="I379">
        <f t="shared" si="660"/>
        <v>5382</v>
      </c>
      <c r="J379">
        <f t="shared" si="715"/>
        <v>-2</v>
      </c>
      <c r="K379">
        <f t="shared" si="712"/>
        <v>1.7219814753084837E-2</v>
      </c>
      <c r="L379">
        <f t="shared" si="667"/>
        <v>0.96744645874110735</v>
      </c>
      <c r="M379">
        <f t="shared" si="668"/>
        <v>1.5333726505807841E-2</v>
      </c>
      <c r="N379">
        <f t="shared" si="669"/>
        <v>9.2879874412734231E-4</v>
      </c>
      <c r="O379">
        <f t="shared" si="713"/>
        <v>3.3090668431502316E-4</v>
      </c>
      <c r="P379">
        <f t="shared" si="670"/>
        <v>9.60051831019098E-4</v>
      </c>
      <c r="Q379">
        <f t="shared" si="671"/>
        <v>-3.7160906726124119E-4</v>
      </c>
      <c r="R379">
        <f t="shared" si="672"/>
        <v>88321.841972823342</v>
      </c>
      <c r="S379">
        <f t="shared" si="714"/>
        <v>1520.8857574232511</v>
      </c>
      <c r="T379">
        <f t="shared" si="673"/>
        <v>85446.653246099639</v>
      </c>
      <c r="U379">
        <f t="shared" si="674"/>
        <v>1354.3029693004528</v>
      </c>
      <c r="V379" s="4">
        <v>2072144</v>
      </c>
      <c r="W379">
        <f t="shared" si="675"/>
        <v>5029</v>
      </c>
      <c r="X379">
        <f t="shared" si="676"/>
        <v>-3800</v>
      </c>
      <c r="Y379" s="20">
        <f t="shared" si="677"/>
        <v>521425.26421741315</v>
      </c>
      <c r="Z379" s="4">
        <v>1717603</v>
      </c>
      <c r="AA379">
        <f t="shared" si="678"/>
        <v>4703</v>
      </c>
      <c r="AB379" s="17">
        <f t="shared" si="679"/>
        <v>0.82890136978897222</v>
      </c>
      <c r="AC379" s="16">
        <f t="shared" si="680"/>
        <v>-3681</v>
      </c>
      <c r="AD379">
        <f t="shared" si="681"/>
        <v>354541</v>
      </c>
      <c r="AE379">
        <f t="shared" si="682"/>
        <v>326</v>
      </c>
      <c r="AF379" s="17">
        <f t="shared" si="683"/>
        <v>0.17109863021102781</v>
      </c>
      <c r="AG379" s="16">
        <f t="shared" si="684"/>
        <v>-119</v>
      </c>
      <c r="AH379" s="20">
        <f t="shared" si="685"/>
        <v>6.4824020680055675E-2</v>
      </c>
      <c r="AI379" s="20">
        <f t="shared" si="686"/>
        <v>89215.148465022648</v>
      </c>
      <c r="AJ379" s="4">
        <v>4446</v>
      </c>
      <c r="AK379">
        <f t="shared" si="687"/>
        <v>-2</v>
      </c>
      <c r="AL379">
        <f t="shared" si="688"/>
        <v>-4.4964028776983689E-4</v>
      </c>
      <c r="AM379" s="20">
        <f t="shared" si="689"/>
        <v>1118.7720181177654</v>
      </c>
      <c r="AN379" s="20">
        <f t="shared" si="690"/>
        <v>1.2666991461319521E-2</v>
      </c>
      <c r="AO379" s="4">
        <v>219</v>
      </c>
      <c r="AP379">
        <f t="shared" si="658"/>
        <v>3</v>
      </c>
      <c r="AQ379">
        <f t="shared" si="659"/>
        <v>1.388888888888884E-2</v>
      </c>
      <c r="AR379" s="20">
        <f t="shared" si="691"/>
        <v>55.108203321590338</v>
      </c>
      <c r="AS379" s="4">
        <v>618</v>
      </c>
      <c r="AT379">
        <f t="shared" si="692"/>
        <v>-4</v>
      </c>
      <c r="AU379">
        <f t="shared" si="693"/>
        <v>-6.4308681672026191E-3</v>
      </c>
      <c r="AV379" s="20">
        <f t="shared" si="694"/>
        <v>155.51082033215903</v>
      </c>
      <c r="AW379" s="30">
        <f t="shared" si="695"/>
        <v>1.7607289075788268E-3</v>
      </c>
      <c r="AX379" s="4">
        <v>99</v>
      </c>
      <c r="AY379">
        <f t="shared" si="696"/>
        <v>1</v>
      </c>
      <c r="AZ379">
        <f t="shared" si="697"/>
        <v>1.0204081632652962E-2</v>
      </c>
      <c r="BA379" s="20">
        <f t="shared" si="698"/>
        <v>24.911927528938097</v>
      </c>
      <c r="BB379" s="30">
        <f t="shared" si="699"/>
        <v>2.8205851432088001E-4</v>
      </c>
      <c r="BC379" s="16">
        <f>+Pagina_Inicial[[#This Row],[Aislamiento Domiciliario]]+Pagina_Inicial[[#This Row],[Aislamiento en Hoteles]]+Pagina_Inicial[[#This Row],[Hospitalizados en Sala]]+Pagina_Inicial[[#This Row],[Hospitalizados en UCI]]</f>
        <v>5382</v>
      </c>
      <c r="BD379" s="16">
        <f t="shared" si="700"/>
        <v>-2</v>
      </c>
      <c r="BE379" s="30">
        <f t="shared" si="701"/>
        <v>-3.714710252600284E-4</v>
      </c>
      <c r="BF379" s="20">
        <f t="shared" si="702"/>
        <v>1354.3029693004528</v>
      </c>
      <c r="BG379" s="20">
        <f t="shared" si="703"/>
        <v>1.5333726505807841E-2</v>
      </c>
      <c r="BH379" s="26">
        <v>63008</v>
      </c>
      <c r="BI379">
        <f t="shared" si="665"/>
        <v>90</v>
      </c>
      <c r="BJ379" s="4">
        <v>136609</v>
      </c>
      <c r="BK379">
        <f t="shared" si="666"/>
        <v>99</v>
      </c>
      <c r="BL379" s="4">
        <v>101701</v>
      </c>
      <c r="BM379">
        <f t="shared" si="704"/>
        <v>92</v>
      </c>
      <c r="BN379" s="4">
        <v>41164</v>
      </c>
      <c r="BO379">
        <f t="shared" si="705"/>
        <v>38</v>
      </c>
      <c r="BP379" s="4">
        <v>8509</v>
      </c>
      <c r="BQ379">
        <f t="shared" si="706"/>
        <v>7</v>
      </c>
      <c r="BR379" s="8">
        <v>31</v>
      </c>
      <c r="BS379" s="15">
        <f t="shared" si="707"/>
        <v>0</v>
      </c>
      <c r="BT379" s="8">
        <v>268</v>
      </c>
      <c r="BU379" s="15">
        <f t="shared" si="708"/>
        <v>0</v>
      </c>
      <c r="BV379" s="8">
        <v>1200</v>
      </c>
      <c r="BW379" s="15">
        <f t="shared" si="709"/>
        <v>0</v>
      </c>
      <c r="BX379" s="8">
        <v>2928</v>
      </c>
      <c r="BY379" s="15">
        <f t="shared" si="710"/>
        <v>1</v>
      </c>
      <c r="BZ379" s="13">
        <v>1617</v>
      </c>
      <c r="CA379" s="16">
        <f t="shared" si="711"/>
        <v>1</v>
      </c>
    </row>
    <row r="380" spans="1:79">
      <c r="A380" s="1">
        <v>44277</v>
      </c>
      <c r="B380">
        <v>44277</v>
      </c>
      <c r="C380" s="4">
        <v>351213</v>
      </c>
      <c r="D380">
        <f t="shared" si="661"/>
        <v>222</v>
      </c>
      <c r="E380" s="4">
        <v>6052</v>
      </c>
      <c r="F380">
        <f t="shared" si="662"/>
        <v>8</v>
      </c>
      <c r="G380" s="4">
        <v>339961</v>
      </c>
      <c r="H380">
        <f t="shared" si="663"/>
        <v>396</v>
      </c>
      <c r="I380">
        <f t="shared" si="660"/>
        <v>5200</v>
      </c>
      <c r="J380">
        <f t="shared" si="715"/>
        <v>-182</v>
      </c>
      <c r="K380">
        <f t="shared" si="712"/>
        <v>1.723170839348202E-2</v>
      </c>
      <c r="L380">
        <f t="shared" si="667"/>
        <v>0.96796246152619636</v>
      </c>
      <c r="M380">
        <f t="shared" si="668"/>
        <v>1.4805830080321629E-2</v>
      </c>
      <c r="N380">
        <f t="shared" si="669"/>
        <v>6.3209505342911568E-4</v>
      </c>
      <c r="O380">
        <f t="shared" si="713"/>
        <v>1.3218770654329147E-3</v>
      </c>
      <c r="P380">
        <f t="shared" si="670"/>
        <v>1.1648394962951634E-3</v>
      </c>
      <c r="Q380">
        <f t="shared" si="671"/>
        <v>-3.5000000000000003E-2</v>
      </c>
      <c r="R380">
        <f t="shared" si="672"/>
        <v>88377.705083039749</v>
      </c>
      <c r="S380">
        <f t="shared" si="714"/>
        <v>1522.8988424760946</v>
      </c>
      <c r="T380">
        <f t="shared" si="673"/>
        <v>85546.300956215389</v>
      </c>
      <c r="U380">
        <f t="shared" si="674"/>
        <v>1308.5052843482636</v>
      </c>
      <c r="V380" s="4">
        <v>2076630</v>
      </c>
      <c r="W380">
        <f t="shared" si="675"/>
        <v>4486</v>
      </c>
      <c r="X380">
        <f t="shared" si="676"/>
        <v>-543</v>
      </c>
      <c r="Y380" s="20">
        <f t="shared" si="677"/>
        <v>522554.10166079516</v>
      </c>
      <c r="Z380" s="4">
        <v>1721867</v>
      </c>
      <c r="AA380">
        <f t="shared" si="678"/>
        <v>4264</v>
      </c>
      <c r="AB380" s="17">
        <f t="shared" si="679"/>
        <v>0.82916407833846184</v>
      </c>
      <c r="AC380" s="16">
        <f t="shared" si="680"/>
        <v>-439</v>
      </c>
      <c r="AD380">
        <f t="shared" si="681"/>
        <v>354763</v>
      </c>
      <c r="AE380">
        <f t="shared" si="682"/>
        <v>222</v>
      </c>
      <c r="AF380" s="17">
        <f t="shared" si="683"/>
        <v>0.17083592166153816</v>
      </c>
      <c r="AG380" s="16">
        <f t="shared" si="684"/>
        <v>-104</v>
      </c>
      <c r="AH380" s="20">
        <f t="shared" si="685"/>
        <v>4.9487293802942485E-2</v>
      </c>
      <c r="AI380" s="20">
        <f t="shared" si="686"/>
        <v>89271.011575239056</v>
      </c>
      <c r="AJ380" s="4">
        <v>4272</v>
      </c>
      <c r="AK380">
        <f t="shared" si="687"/>
        <v>-174</v>
      </c>
      <c r="AL380">
        <f t="shared" si="688"/>
        <v>-3.9136302294197067E-2</v>
      </c>
      <c r="AM380" s="20">
        <f t="shared" si="689"/>
        <v>1074.9874182184196</v>
      </c>
      <c r="AN380" s="20">
        <f t="shared" si="690"/>
        <v>1.2163558865987308E-2</v>
      </c>
      <c r="AO380" s="4">
        <v>213</v>
      </c>
      <c r="AP380">
        <f t="shared" si="658"/>
        <v>-6</v>
      </c>
      <c r="AQ380">
        <f t="shared" si="659"/>
        <v>-2.7397260273972601E-2</v>
      </c>
      <c r="AR380" s="20">
        <f t="shared" si="691"/>
        <v>53.598389531957721</v>
      </c>
      <c r="AS380" s="4">
        <v>616</v>
      </c>
      <c r="AT380">
        <f t="shared" si="692"/>
        <v>-2</v>
      </c>
      <c r="AU380">
        <f t="shared" si="693"/>
        <v>-3.2362459546925182E-3</v>
      </c>
      <c r="AV380" s="20">
        <f t="shared" si="694"/>
        <v>155.00754906894815</v>
      </c>
      <c r="AW380" s="30">
        <f t="shared" si="695"/>
        <v>1.7539214095150238E-3</v>
      </c>
      <c r="AX380" s="4">
        <v>99</v>
      </c>
      <c r="AY380">
        <f t="shared" si="696"/>
        <v>0</v>
      </c>
      <c r="AZ380">
        <f t="shared" si="697"/>
        <v>0</v>
      </c>
      <c r="BA380" s="20">
        <f t="shared" si="698"/>
        <v>24.911927528938097</v>
      </c>
      <c r="BB380" s="30">
        <f t="shared" si="699"/>
        <v>2.8188022652920022E-4</v>
      </c>
      <c r="BC380" s="16">
        <f>+Pagina_Inicial[[#This Row],[Aislamiento Domiciliario]]+Pagina_Inicial[[#This Row],[Aislamiento en Hoteles]]+Pagina_Inicial[[#This Row],[Hospitalizados en Sala]]+Pagina_Inicial[[#This Row],[Hospitalizados en UCI]]</f>
        <v>5200</v>
      </c>
      <c r="BD380" s="16">
        <f t="shared" si="700"/>
        <v>-182</v>
      </c>
      <c r="BE380" s="30">
        <f t="shared" si="701"/>
        <v>-3.3816425120772986E-2</v>
      </c>
      <c r="BF380" s="20">
        <f t="shared" si="702"/>
        <v>1308.5052843482636</v>
      </c>
      <c r="BG380" s="20">
        <f t="shared" si="703"/>
        <v>1.4805830080321629E-2</v>
      </c>
      <c r="BH380" s="26">
        <v>63070</v>
      </c>
      <c r="BI380">
        <f t="shared" si="665"/>
        <v>62</v>
      </c>
      <c r="BJ380" s="4">
        <v>136679</v>
      </c>
      <c r="BK380">
        <f t="shared" si="666"/>
        <v>70</v>
      </c>
      <c r="BL380" s="4">
        <v>101755</v>
      </c>
      <c r="BM380">
        <f t="shared" si="704"/>
        <v>54</v>
      </c>
      <c r="BN380" s="4">
        <v>41194</v>
      </c>
      <c r="BO380">
        <f t="shared" si="705"/>
        <v>30</v>
      </c>
      <c r="BP380" s="4">
        <v>8515</v>
      </c>
      <c r="BQ380">
        <f t="shared" si="706"/>
        <v>6</v>
      </c>
      <c r="BR380" s="8">
        <v>31</v>
      </c>
      <c r="BS380" s="15">
        <f t="shared" si="707"/>
        <v>0</v>
      </c>
      <c r="BT380" s="8">
        <v>268</v>
      </c>
      <c r="BU380" s="15">
        <f t="shared" si="708"/>
        <v>0</v>
      </c>
      <c r="BV380" s="8">
        <v>1202</v>
      </c>
      <c r="BW380" s="15">
        <f t="shared" si="709"/>
        <v>2</v>
      </c>
      <c r="BX380" s="8">
        <v>2933</v>
      </c>
      <c r="BY380" s="15">
        <f t="shared" si="710"/>
        <v>5</v>
      </c>
      <c r="BZ380" s="13">
        <v>1618</v>
      </c>
      <c r="CA380" s="16">
        <f t="shared" si="711"/>
        <v>1</v>
      </c>
    </row>
    <row r="381" spans="1:79">
      <c r="A381" s="1">
        <v>44278</v>
      </c>
      <c r="B381">
        <v>44278</v>
      </c>
      <c r="C381" s="4">
        <v>351667</v>
      </c>
      <c r="D381">
        <f t="shared" si="661"/>
        <v>454</v>
      </c>
      <c r="E381" s="4">
        <v>6060</v>
      </c>
      <c r="F381">
        <f t="shared" si="662"/>
        <v>8</v>
      </c>
      <c r="G381" s="4">
        <v>340493</v>
      </c>
      <c r="H381">
        <f t="shared" si="663"/>
        <v>532</v>
      </c>
      <c r="I381">
        <f t="shared" si="660"/>
        <v>5114</v>
      </c>
      <c r="J381">
        <f t="shared" si="715"/>
        <v>-86</v>
      </c>
      <c r="K381">
        <f t="shared" si="712"/>
        <v>1.7232211154302225E-2</v>
      </c>
      <c r="L381">
        <f t="shared" si="667"/>
        <v>0.96822562253495492</v>
      </c>
      <c r="M381">
        <f t="shared" si="668"/>
        <v>1.4542166310742833E-2</v>
      </c>
      <c r="N381">
        <f t="shared" si="669"/>
        <v>1.2909940369724769E-3</v>
      </c>
      <c r="O381">
        <f t="shared" si="713"/>
        <v>1.3201320132013201E-3</v>
      </c>
      <c r="P381">
        <f t="shared" si="670"/>
        <v>1.5624403438543523E-3</v>
      </c>
      <c r="Q381">
        <f t="shared" si="671"/>
        <v>-1.6816581931951506E-2</v>
      </c>
      <c r="R381">
        <f t="shared" si="672"/>
        <v>88491.947659788624</v>
      </c>
      <c r="S381">
        <f t="shared" si="714"/>
        <v>1524.9119275289381</v>
      </c>
      <c r="T381">
        <f t="shared" si="673"/>
        <v>85680.171112229495</v>
      </c>
      <c r="U381">
        <f t="shared" si="674"/>
        <v>1286.8646200301962</v>
      </c>
      <c r="V381" s="4">
        <v>2085617</v>
      </c>
      <c r="W381">
        <f t="shared" si="675"/>
        <v>8987</v>
      </c>
      <c r="X381">
        <f t="shared" si="676"/>
        <v>4501</v>
      </c>
      <c r="Y381" s="20">
        <f t="shared" si="677"/>
        <v>524815.5510820332</v>
      </c>
      <c r="Z381" s="4">
        <v>1730400</v>
      </c>
      <c r="AA381">
        <f t="shared" si="678"/>
        <v>8533</v>
      </c>
      <c r="AB381" s="17">
        <f t="shared" si="679"/>
        <v>0.82968253519222368</v>
      </c>
      <c r="AC381" s="16">
        <f t="shared" si="680"/>
        <v>4269</v>
      </c>
      <c r="AD381">
        <f t="shared" si="681"/>
        <v>355217</v>
      </c>
      <c r="AE381">
        <f t="shared" si="682"/>
        <v>454</v>
      </c>
      <c r="AF381" s="17">
        <f t="shared" si="683"/>
        <v>0.17031746480777632</v>
      </c>
      <c r="AG381" s="16">
        <f t="shared" si="684"/>
        <v>232</v>
      </c>
      <c r="AH381" s="20">
        <f t="shared" si="685"/>
        <v>5.0517414042505843E-2</v>
      </c>
      <c r="AI381" s="20">
        <f t="shared" si="686"/>
        <v>89385.254151987916</v>
      </c>
      <c r="AJ381" s="4">
        <v>4219</v>
      </c>
      <c r="AK381">
        <f t="shared" si="687"/>
        <v>-53</v>
      </c>
      <c r="AL381">
        <f t="shared" si="688"/>
        <v>-1.2406367041198463E-2</v>
      </c>
      <c r="AM381" s="20">
        <f t="shared" si="689"/>
        <v>1061.6507297433316</v>
      </c>
      <c r="AN381" s="20">
        <f t="shared" si="690"/>
        <v>1.1997145026402818E-2</v>
      </c>
      <c r="AO381" s="4">
        <v>194</v>
      </c>
      <c r="AP381">
        <f t="shared" si="658"/>
        <v>-19</v>
      </c>
      <c r="AQ381">
        <f t="shared" si="659"/>
        <v>-8.9201877934272256E-2</v>
      </c>
      <c r="AR381" s="20">
        <f t="shared" si="691"/>
        <v>48.817312531454455</v>
      </c>
      <c r="AS381" s="4">
        <v>595</v>
      </c>
      <c r="AT381">
        <f t="shared" si="692"/>
        <v>-21</v>
      </c>
      <c r="AU381">
        <f t="shared" si="693"/>
        <v>-3.4090909090909061E-2</v>
      </c>
      <c r="AV381" s="20">
        <f t="shared" si="694"/>
        <v>149.723200805234</v>
      </c>
      <c r="AW381" s="30">
        <f t="shared" si="695"/>
        <v>1.6919415242260434E-3</v>
      </c>
      <c r="AX381" s="4">
        <v>106</v>
      </c>
      <c r="AY381">
        <f t="shared" si="696"/>
        <v>7</v>
      </c>
      <c r="AZ381">
        <f t="shared" si="697"/>
        <v>7.0707070707070718E-2</v>
      </c>
      <c r="BA381" s="20">
        <f t="shared" si="698"/>
        <v>26.673376950176145</v>
      </c>
      <c r="BB381" s="30">
        <f t="shared" si="699"/>
        <v>3.014215152402699E-4</v>
      </c>
      <c r="BC381" s="16">
        <f>+Pagina_Inicial[[#This Row],[Aislamiento Domiciliario]]+Pagina_Inicial[[#This Row],[Aislamiento en Hoteles]]+Pagina_Inicial[[#This Row],[Hospitalizados en Sala]]+Pagina_Inicial[[#This Row],[Hospitalizados en UCI]]</f>
        <v>5114</v>
      </c>
      <c r="BD381" s="16">
        <f t="shared" si="700"/>
        <v>-86</v>
      </c>
      <c r="BE381" s="30">
        <f t="shared" si="701"/>
        <v>-1.6538461538461502E-2</v>
      </c>
      <c r="BF381" s="20">
        <f t="shared" si="702"/>
        <v>1286.8646200301962</v>
      </c>
      <c r="BG381" s="20">
        <f t="shared" si="703"/>
        <v>1.4542166310742833E-2</v>
      </c>
      <c r="BH381" s="26">
        <v>63163</v>
      </c>
      <c r="BI381">
        <f t="shared" si="665"/>
        <v>93</v>
      </c>
      <c r="BJ381" s="4">
        <v>136847</v>
      </c>
      <c r="BK381">
        <f t="shared" si="666"/>
        <v>168</v>
      </c>
      <c r="BL381" s="4">
        <v>101876</v>
      </c>
      <c r="BM381">
        <f t="shared" si="704"/>
        <v>121</v>
      </c>
      <c r="BN381" s="4">
        <v>41255</v>
      </c>
      <c r="BO381">
        <f t="shared" si="705"/>
        <v>61</v>
      </c>
      <c r="BP381" s="4">
        <v>8526</v>
      </c>
      <c r="BQ381">
        <f t="shared" si="706"/>
        <v>11</v>
      </c>
      <c r="BR381" s="8">
        <v>31</v>
      </c>
      <c r="BS381" s="15">
        <f t="shared" si="707"/>
        <v>0</v>
      </c>
      <c r="BT381" s="8">
        <v>268</v>
      </c>
      <c r="BU381" s="15">
        <f t="shared" si="708"/>
        <v>0</v>
      </c>
      <c r="BV381" s="8">
        <v>1202</v>
      </c>
      <c r="BW381" s="15">
        <f t="shared" si="709"/>
        <v>0</v>
      </c>
      <c r="BX381" s="8">
        <v>2939</v>
      </c>
      <c r="BY381" s="15">
        <f t="shared" si="710"/>
        <v>6</v>
      </c>
      <c r="BZ381" s="13">
        <v>1620</v>
      </c>
      <c r="CA381" s="16">
        <f t="shared" si="711"/>
        <v>2</v>
      </c>
    </row>
    <row r="382" spans="1:79">
      <c r="A382" s="1">
        <v>44279</v>
      </c>
      <c r="B382">
        <v>44279</v>
      </c>
      <c r="C382" s="4">
        <v>352082</v>
      </c>
      <c r="D382">
        <f t="shared" si="661"/>
        <v>415</v>
      </c>
      <c r="E382" s="4">
        <v>6065</v>
      </c>
      <c r="F382">
        <f t="shared" si="662"/>
        <v>5</v>
      </c>
      <c r="G382" s="4">
        <v>340974</v>
      </c>
      <c r="H382">
        <f t="shared" si="663"/>
        <v>481</v>
      </c>
      <c r="I382">
        <f t="shared" si="660"/>
        <v>5043</v>
      </c>
      <c r="J382">
        <f t="shared" si="715"/>
        <v>-71</v>
      </c>
      <c r="K382">
        <f t="shared" si="712"/>
        <v>1.7226100737896287E-2</v>
      </c>
      <c r="L382">
        <f t="shared" si="667"/>
        <v>0.96845053141029647</v>
      </c>
      <c r="M382">
        <f t="shared" si="668"/>
        <v>1.432336785180725E-2</v>
      </c>
      <c r="N382">
        <f t="shared" si="669"/>
        <v>1.1787026885782289E-3</v>
      </c>
      <c r="O382">
        <f t="shared" si="713"/>
        <v>8.2440230832646333E-4</v>
      </c>
      <c r="P382">
        <f t="shared" si="670"/>
        <v>1.4106647427663105E-3</v>
      </c>
      <c r="Q382">
        <f t="shared" si="671"/>
        <v>-1.4078921277017648E-2</v>
      </c>
      <c r="R382">
        <f t="shared" si="672"/>
        <v>88596.376446904877</v>
      </c>
      <c r="S382">
        <f t="shared" si="714"/>
        <v>1526.1701056869651</v>
      </c>
      <c r="T382">
        <f t="shared" si="673"/>
        <v>85801.207851031708</v>
      </c>
      <c r="U382">
        <f t="shared" si="674"/>
        <v>1268.9984901862103</v>
      </c>
      <c r="V382" s="4">
        <v>2095216</v>
      </c>
      <c r="W382">
        <f t="shared" si="675"/>
        <v>9599</v>
      </c>
      <c r="X382">
        <f t="shared" si="676"/>
        <v>612</v>
      </c>
      <c r="Y382" s="20">
        <f t="shared" si="677"/>
        <v>527231.00150981371</v>
      </c>
      <c r="Z382" s="4">
        <v>1739584</v>
      </c>
      <c r="AA382">
        <f t="shared" si="678"/>
        <v>9184</v>
      </c>
      <c r="AB382" s="17">
        <f t="shared" si="679"/>
        <v>0.83026475551924006</v>
      </c>
      <c r="AC382" s="16">
        <f t="shared" si="680"/>
        <v>651</v>
      </c>
      <c r="AD382">
        <f t="shared" si="681"/>
        <v>355632</v>
      </c>
      <c r="AE382">
        <f t="shared" si="682"/>
        <v>415</v>
      </c>
      <c r="AF382" s="17">
        <f t="shared" si="683"/>
        <v>0.16973524448075997</v>
      </c>
      <c r="AG382" s="16">
        <f t="shared" si="684"/>
        <v>-39</v>
      </c>
      <c r="AH382" s="20">
        <f t="shared" si="685"/>
        <v>4.3233670173976453E-2</v>
      </c>
      <c r="AI382" s="20">
        <f t="shared" si="686"/>
        <v>89489.682939104168</v>
      </c>
      <c r="AJ382" s="4">
        <v>4154</v>
      </c>
      <c r="AK382">
        <f t="shared" si="687"/>
        <v>-65</v>
      </c>
      <c r="AL382">
        <f t="shared" si="688"/>
        <v>-1.5406494429959672E-2</v>
      </c>
      <c r="AM382" s="20">
        <f t="shared" si="689"/>
        <v>1045.2944136889782</v>
      </c>
      <c r="AN382" s="20">
        <f t="shared" si="690"/>
        <v>1.1798387875551718E-2</v>
      </c>
      <c r="AO382" s="4">
        <v>202</v>
      </c>
      <c r="AP382">
        <f t="shared" si="658"/>
        <v>8</v>
      </c>
      <c r="AQ382">
        <f t="shared" si="659"/>
        <v>4.1237113402061931E-2</v>
      </c>
      <c r="AR382" s="20">
        <f t="shared" si="691"/>
        <v>50.830397584297934</v>
      </c>
      <c r="AS382" s="4">
        <v>581</v>
      </c>
      <c r="AT382">
        <f t="shared" si="692"/>
        <v>-14</v>
      </c>
      <c r="AU382">
        <f t="shared" si="693"/>
        <v>-2.352941176470591E-2</v>
      </c>
      <c r="AV382" s="20">
        <f t="shared" si="694"/>
        <v>146.20030196275792</v>
      </c>
      <c r="AW382" s="30">
        <f t="shared" si="695"/>
        <v>1.6501837640095205E-3</v>
      </c>
      <c r="AX382" s="4">
        <v>107</v>
      </c>
      <c r="AY382">
        <f t="shared" si="696"/>
        <v>1</v>
      </c>
      <c r="AZ382">
        <f t="shared" si="697"/>
        <v>9.4339622641510523E-3</v>
      </c>
      <c r="BA382" s="20">
        <f t="shared" si="698"/>
        <v>26.92501258178158</v>
      </c>
      <c r="BB382" s="30">
        <f t="shared" si="699"/>
        <v>3.0390647633221808E-4</v>
      </c>
      <c r="BC382" s="16">
        <f>+Pagina_Inicial[[#This Row],[Aislamiento Domiciliario]]+Pagina_Inicial[[#This Row],[Aislamiento en Hoteles]]+Pagina_Inicial[[#This Row],[Hospitalizados en Sala]]+Pagina_Inicial[[#This Row],[Hospitalizados en UCI]]</f>
        <v>5044</v>
      </c>
      <c r="BD382" s="16">
        <f t="shared" si="700"/>
        <v>-70</v>
      </c>
      <c r="BE382" s="30">
        <f t="shared" si="701"/>
        <v>-1.3687915526007011E-2</v>
      </c>
      <c r="BF382" s="20">
        <f t="shared" si="702"/>
        <v>1269.2501258178158</v>
      </c>
      <c r="BG382" s="20">
        <f t="shared" si="703"/>
        <v>1.4326208099249607E-2</v>
      </c>
      <c r="BH382" s="26">
        <v>63250</v>
      </c>
      <c r="BI382">
        <f t="shared" si="665"/>
        <v>87</v>
      </c>
      <c r="BJ382" s="4">
        <v>136980</v>
      </c>
      <c r="BK382">
        <f t="shared" si="666"/>
        <v>133</v>
      </c>
      <c r="BL382" s="4">
        <v>102004</v>
      </c>
      <c r="BM382">
        <f t="shared" si="704"/>
        <v>128</v>
      </c>
      <c r="BN382" s="4">
        <v>41308</v>
      </c>
      <c r="BO382">
        <f t="shared" si="705"/>
        <v>53</v>
      </c>
      <c r="BP382" s="4">
        <v>8540</v>
      </c>
      <c r="BQ382">
        <f t="shared" si="706"/>
        <v>14</v>
      </c>
      <c r="BR382" s="8">
        <v>31</v>
      </c>
      <c r="BS382" s="15">
        <f t="shared" si="707"/>
        <v>0</v>
      </c>
      <c r="BT382" s="8">
        <v>268</v>
      </c>
      <c r="BU382" s="15">
        <f t="shared" si="708"/>
        <v>0</v>
      </c>
      <c r="BV382" s="8">
        <v>1202</v>
      </c>
      <c r="BW382" s="15">
        <f t="shared" si="709"/>
        <v>0</v>
      </c>
      <c r="BX382" s="8">
        <v>2941</v>
      </c>
      <c r="BY382" s="15">
        <f t="shared" si="710"/>
        <v>2</v>
      </c>
      <c r="BZ382" s="13">
        <v>1623</v>
      </c>
      <c r="CA382" s="16">
        <f t="shared" si="711"/>
        <v>3</v>
      </c>
    </row>
    <row r="383" spans="1:79">
      <c r="A383" s="1">
        <v>44280</v>
      </c>
      <c r="B383">
        <v>44280</v>
      </c>
      <c r="C383" s="4">
        <v>352579</v>
      </c>
      <c r="D383">
        <f t="shared" si="661"/>
        <v>497</v>
      </c>
      <c r="E383" s="4">
        <v>6073</v>
      </c>
      <c r="F383">
        <f t="shared" si="662"/>
        <v>8</v>
      </c>
      <c r="G383" s="4">
        <v>341476</v>
      </c>
      <c r="H383">
        <f t="shared" si="663"/>
        <v>502</v>
      </c>
      <c r="I383">
        <f t="shared" si="660"/>
        <v>5030</v>
      </c>
      <c r="J383">
        <f t="shared" si="715"/>
        <v>-13</v>
      </c>
      <c r="K383">
        <f t="shared" si="712"/>
        <v>1.7224508549856913E-2</v>
      </c>
      <c r="L383">
        <f t="shared" si="667"/>
        <v>0.96850918517552098</v>
      </c>
      <c r="M383">
        <f t="shared" si="668"/>
        <v>1.4266306274622142E-2</v>
      </c>
      <c r="N383">
        <f t="shared" si="669"/>
        <v>1.4096131647091858E-3</v>
      </c>
      <c r="O383">
        <f t="shared" si="713"/>
        <v>1.3173061090070806E-3</v>
      </c>
      <c r="P383">
        <f t="shared" si="670"/>
        <v>1.4700886738745916E-3</v>
      </c>
      <c r="Q383">
        <f t="shared" si="671"/>
        <v>-2.5844930417495029E-3</v>
      </c>
      <c r="R383">
        <f t="shared" si="672"/>
        <v>88721.439355812778</v>
      </c>
      <c r="S383">
        <f t="shared" si="714"/>
        <v>1528.1831907398087</v>
      </c>
      <c r="T383">
        <f t="shared" si="673"/>
        <v>85927.528938097632</v>
      </c>
      <c r="U383">
        <f t="shared" si="674"/>
        <v>1265.7272269753396</v>
      </c>
      <c r="V383" s="4">
        <v>2104908</v>
      </c>
      <c r="W383">
        <f t="shared" si="675"/>
        <v>9692</v>
      </c>
      <c r="X383">
        <f t="shared" si="676"/>
        <v>93</v>
      </c>
      <c r="Y383" s="20">
        <f t="shared" si="677"/>
        <v>529669.85405133362</v>
      </c>
      <c r="Z383" s="4">
        <v>1748779</v>
      </c>
      <c r="AA383">
        <f t="shared" si="678"/>
        <v>9195</v>
      </c>
      <c r="AB383" s="17">
        <f t="shared" si="679"/>
        <v>0.8308101826778177</v>
      </c>
      <c r="AC383" s="16">
        <f t="shared" si="680"/>
        <v>11</v>
      </c>
      <c r="AD383">
        <f t="shared" si="681"/>
        <v>356129</v>
      </c>
      <c r="AE383">
        <f t="shared" si="682"/>
        <v>497</v>
      </c>
      <c r="AF383" s="17">
        <f t="shared" si="683"/>
        <v>0.16918981732218225</v>
      </c>
      <c r="AG383" s="16">
        <f t="shared" si="684"/>
        <v>82</v>
      </c>
      <c r="AH383" s="20">
        <f t="shared" si="685"/>
        <v>5.1279405695418903E-2</v>
      </c>
      <c r="AI383" s="20">
        <f t="shared" si="686"/>
        <v>89614.745848012069</v>
      </c>
      <c r="AJ383" s="4">
        <v>4151</v>
      </c>
      <c r="AK383">
        <f t="shared" si="687"/>
        <v>-3</v>
      </c>
      <c r="AL383">
        <f t="shared" si="688"/>
        <v>-7.2219547424168251E-4</v>
      </c>
      <c r="AM383" s="20">
        <f t="shared" si="689"/>
        <v>1044.539506794162</v>
      </c>
      <c r="AN383" s="20">
        <f t="shared" si="690"/>
        <v>1.1773247981303482E-2</v>
      </c>
      <c r="AO383" s="4">
        <v>195</v>
      </c>
      <c r="AP383">
        <f t="shared" si="658"/>
        <v>-7</v>
      </c>
      <c r="AQ383">
        <f t="shared" si="659"/>
        <v>-3.4653465346534684E-2</v>
      </c>
      <c r="AR383" s="20">
        <f t="shared" si="691"/>
        <v>49.068948163059886</v>
      </c>
      <c r="AS383" s="4">
        <v>579</v>
      </c>
      <c r="AT383">
        <f t="shared" si="692"/>
        <v>-2</v>
      </c>
      <c r="AU383">
        <f t="shared" si="693"/>
        <v>-3.4423407917383297E-3</v>
      </c>
      <c r="AV383" s="20">
        <f t="shared" si="694"/>
        <v>145.69703069954704</v>
      </c>
      <c r="AW383" s="30">
        <f t="shared" si="695"/>
        <v>1.6421851556672406E-3</v>
      </c>
      <c r="AX383" s="4">
        <v>105</v>
      </c>
      <c r="AY383">
        <f t="shared" si="696"/>
        <v>-2</v>
      </c>
      <c r="AZ383">
        <f t="shared" si="697"/>
        <v>-1.8691588785046731E-2</v>
      </c>
      <c r="BA383" s="20">
        <f t="shared" si="698"/>
        <v>26.421741318570707</v>
      </c>
      <c r="BB383" s="30">
        <f t="shared" si="699"/>
        <v>2.9780559817799699E-4</v>
      </c>
      <c r="BC383" s="16">
        <f>+Pagina_Inicial[[#This Row],[Aislamiento Domiciliario]]+Pagina_Inicial[[#This Row],[Aislamiento en Hoteles]]+Pagina_Inicial[[#This Row],[Hospitalizados en Sala]]+Pagina_Inicial[[#This Row],[Hospitalizados en UCI]]</f>
        <v>5030</v>
      </c>
      <c r="BD383" s="16">
        <f t="shared" si="700"/>
        <v>-14</v>
      </c>
      <c r="BE383" s="30">
        <f t="shared" si="701"/>
        <v>-2.7755749405233843E-3</v>
      </c>
      <c r="BF383" s="20">
        <f t="shared" si="702"/>
        <v>1265.7272269753396</v>
      </c>
      <c r="BG383" s="20">
        <f t="shared" si="703"/>
        <v>1.4266306274622142E-2</v>
      </c>
      <c r="BH383" s="26">
        <v>63362</v>
      </c>
      <c r="BI383">
        <f t="shared" si="665"/>
        <v>112</v>
      </c>
      <c r="BJ383" s="4">
        <v>137148</v>
      </c>
      <c r="BK383">
        <f t="shared" si="666"/>
        <v>168</v>
      </c>
      <c r="BL383" s="4">
        <v>102143</v>
      </c>
      <c r="BM383">
        <f t="shared" si="704"/>
        <v>139</v>
      </c>
      <c r="BN383" s="4">
        <v>41369</v>
      </c>
      <c r="BO383">
        <f t="shared" si="705"/>
        <v>61</v>
      </c>
      <c r="BP383" s="4">
        <v>8557</v>
      </c>
      <c r="BQ383">
        <f t="shared" si="706"/>
        <v>17</v>
      </c>
      <c r="BR383" s="8">
        <v>31</v>
      </c>
      <c r="BS383" s="15">
        <f t="shared" si="707"/>
        <v>0</v>
      </c>
      <c r="BT383" s="8">
        <v>268</v>
      </c>
      <c r="BU383" s="15">
        <f t="shared" si="708"/>
        <v>0</v>
      </c>
      <c r="BV383" s="8">
        <v>1202</v>
      </c>
      <c r="BW383" s="15">
        <f t="shared" si="709"/>
        <v>0</v>
      </c>
      <c r="BX383" s="8">
        <v>2945</v>
      </c>
      <c r="BY383" s="15">
        <f t="shared" si="710"/>
        <v>4</v>
      </c>
      <c r="BZ383" s="13">
        <v>1627</v>
      </c>
      <c r="CA383" s="16">
        <f t="shared" si="711"/>
        <v>4</v>
      </c>
    </row>
    <row r="384" spans="1:79">
      <c r="A384" s="1">
        <v>44281</v>
      </c>
      <c r="B384">
        <v>44281</v>
      </c>
      <c r="C384" s="4">
        <v>353017</v>
      </c>
      <c r="D384">
        <f t="shared" si="661"/>
        <v>438</v>
      </c>
      <c r="E384" s="4">
        <v>6087</v>
      </c>
      <c r="F384">
        <f t="shared" si="662"/>
        <v>14</v>
      </c>
      <c r="G384" s="4">
        <v>341900</v>
      </c>
      <c r="H384">
        <f t="shared" si="663"/>
        <v>424</v>
      </c>
      <c r="I384">
        <f t="shared" si="660"/>
        <v>5030</v>
      </c>
      <c r="J384">
        <f t="shared" si="715"/>
        <v>0</v>
      </c>
      <c r="K384">
        <f t="shared" si="712"/>
        <v>1.7242795672729641E-2</v>
      </c>
      <c r="L384">
        <f t="shared" si="667"/>
        <v>0.96850859873603823</v>
      </c>
      <c r="M384">
        <f t="shared" si="668"/>
        <v>1.4248605591232151E-2</v>
      </c>
      <c r="N384">
        <f t="shared" si="669"/>
        <v>1.2407334490973523E-3</v>
      </c>
      <c r="O384">
        <f t="shared" si="713"/>
        <v>2.2999835715459176E-3</v>
      </c>
      <c r="P384">
        <f t="shared" si="670"/>
        <v>1.2401286926001754E-3</v>
      </c>
      <c r="Q384">
        <f t="shared" si="671"/>
        <v>0</v>
      </c>
      <c r="R384">
        <f t="shared" si="672"/>
        <v>88831.655762455965</v>
      </c>
      <c r="S384">
        <f t="shared" si="714"/>
        <v>1531.7060895822847</v>
      </c>
      <c r="T384">
        <f t="shared" si="673"/>
        <v>86034.22244589834</v>
      </c>
      <c r="U384">
        <f t="shared" si="674"/>
        <v>1265.7272269753396</v>
      </c>
      <c r="V384" s="4">
        <v>2114048</v>
      </c>
      <c r="W384">
        <f t="shared" si="675"/>
        <v>9140</v>
      </c>
      <c r="X384">
        <f t="shared" si="676"/>
        <v>-552</v>
      </c>
      <c r="Y384" s="20">
        <f t="shared" si="677"/>
        <v>531969.80372420733</v>
      </c>
      <c r="Z384" s="4">
        <v>1757481</v>
      </c>
      <c r="AA384">
        <f t="shared" si="678"/>
        <v>8702</v>
      </c>
      <c r="AB384" s="17">
        <f t="shared" si="679"/>
        <v>0.83133448247154274</v>
      </c>
      <c r="AC384" s="16">
        <f t="shared" si="680"/>
        <v>-493</v>
      </c>
      <c r="AD384">
        <f t="shared" si="681"/>
        <v>356567</v>
      </c>
      <c r="AE384">
        <f t="shared" si="682"/>
        <v>438</v>
      </c>
      <c r="AF384" s="17">
        <f t="shared" si="683"/>
        <v>0.16866551752845726</v>
      </c>
      <c r="AG384" s="16">
        <f t="shared" si="684"/>
        <v>-59</v>
      </c>
      <c r="AH384" s="20">
        <f t="shared" si="685"/>
        <v>4.7921225382932163E-2</v>
      </c>
      <c r="AI384" s="20">
        <f t="shared" si="686"/>
        <v>89724.962254655256</v>
      </c>
      <c r="AJ384" s="4">
        <v>4194</v>
      </c>
      <c r="AK384">
        <f t="shared" si="687"/>
        <v>43</v>
      </c>
      <c r="AL384">
        <f t="shared" si="688"/>
        <v>1.0358949650686622E-2</v>
      </c>
      <c r="AM384" s="20">
        <f t="shared" si="689"/>
        <v>1055.3598389531958</v>
      </c>
      <c r="AN384" s="20">
        <f t="shared" si="690"/>
        <v>1.1880447683822593E-2</v>
      </c>
      <c r="AO384" s="4">
        <v>202</v>
      </c>
      <c r="AP384">
        <f t="shared" si="658"/>
        <v>7</v>
      </c>
      <c r="AQ384">
        <f t="shared" si="659"/>
        <v>3.5897435897435992E-2</v>
      </c>
      <c r="AR384" s="20">
        <f t="shared" si="691"/>
        <v>50.830397584297934</v>
      </c>
      <c r="AS384" s="4">
        <v>535</v>
      </c>
      <c r="AT384">
        <f t="shared" si="692"/>
        <v>-44</v>
      </c>
      <c r="AU384">
        <f t="shared" si="693"/>
        <v>-7.5993091537132962E-2</v>
      </c>
      <c r="AV384" s="20">
        <f t="shared" si="694"/>
        <v>134.62506290890789</v>
      </c>
      <c r="AW384" s="30">
        <f t="shared" si="695"/>
        <v>1.5155077517513321E-3</v>
      </c>
      <c r="AX384" s="4">
        <v>99</v>
      </c>
      <c r="AY384">
        <f t="shared" si="696"/>
        <v>-6</v>
      </c>
      <c r="AZ384">
        <f t="shared" si="697"/>
        <v>-5.7142857142857162E-2</v>
      </c>
      <c r="BA384" s="20">
        <f t="shared" si="698"/>
        <v>24.911927528938097</v>
      </c>
      <c r="BB384" s="30">
        <f t="shared" si="699"/>
        <v>2.8043975219323717E-4</v>
      </c>
      <c r="BC384" s="16">
        <f>+Pagina_Inicial[[#This Row],[Aislamiento Domiciliario]]+Pagina_Inicial[[#This Row],[Aislamiento en Hoteles]]+Pagina_Inicial[[#This Row],[Hospitalizados en Sala]]+Pagina_Inicial[[#This Row],[Hospitalizados en UCI]]</f>
        <v>5030</v>
      </c>
      <c r="BD384" s="16">
        <f t="shared" si="700"/>
        <v>0</v>
      </c>
      <c r="BE384" s="30">
        <f t="shared" si="701"/>
        <v>0</v>
      </c>
      <c r="BF384" s="20">
        <f t="shared" si="702"/>
        <v>1265.7272269753396</v>
      </c>
      <c r="BG384" s="20">
        <f t="shared" si="703"/>
        <v>1.4248605591232151E-2</v>
      </c>
      <c r="BH384" s="26">
        <v>63462</v>
      </c>
      <c r="BI384">
        <f t="shared" si="665"/>
        <v>100</v>
      </c>
      <c r="BJ384" s="4">
        <v>137298</v>
      </c>
      <c r="BK384">
        <f t="shared" si="666"/>
        <v>150</v>
      </c>
      <c r="BL384" s="4">
        <v>102261</v>
      </c>
      <c r="BM384">
        <f t="shared" si="704"/>
        <v>118</v>
      </c>
      <c r="BN384" s="4">
        <v>41426</v>
      </c>
      <c r="BO384">
        <f t="shared" si="705"/>
        <v>57</v>
      </c>
      <c r="BP384" s="4">
        <v>8570</v>
      </c>
      <c r="BQ384">
        <f t="shared" si="706"/>
        <v>13</v>
      </c>
      <c r="BR384" s="8">
        <v>31</v>
      </c>
      <c r="BS384" s="15">
        <f t="shared" si="707"/>
        <v>0</v>
      </c>
      <c r="BT384" s="8">
        <v>268</v>
      </c>
      <c r="BU384" s="15">
        <f t="shared" si="708"/>
        <v>0</v>
      </c>
      <c r="BV384" s="8">
        <v>1205</v>
      </c>
      <c r="BW384" s="15">
        <f t="shared" si="709"/>
        <v>3</v>
      </c>
      <c r="BX384" s="8">
        <v>2953</v>
      </c>
      <c r="BY384" s="15">
        <f t="shared" si="710"/>
        <v>8</v>
      </c>
      <c r="BZ384" s="13">
        <v>1630</v>
      </c>
      <c r="CA384" s="16">
        <f t="shared" si="711"/>
        <v>3</v>
      </c>
    </row>
    <row r="385" spans="1:79">
      <c r="A385" s="1">
        <v>44282</v>
      </c>
      <c r="B385">
        <v>44282</v>
      </c>
      <c r="C385" s="4">
        <v>353497</v>
      </c>
      <c r="D385">
        <f t="shared" si="661"/>
        <v>480</v>
      </c>
      <c r="E385" s="4">
        <v>6090</v>
      </c>
      <c r="F385">
        <f t="shared" si="662"/>
        <v>3</v>
      </c>
      <c r="G385" s="4">
        <v>342379</v>
      </c>
      <c r="H385">
        <f t="shared" si="663"/>
        <v>479</v>
      </c>
      <c r="I385">
        <f t="shared" si="660"/>
        <v>5028</v>
      </c>
      <c r="J385">
        <f t="shared" si="715"/>
        <v>-2</v>
      </c>
      <c r="K385">
        <f t="shared" si="712"/>
        <v>1.7227868977671663E-2</v>
      </c>
      <c r="L385">
        <f t="shared" si="667"/>
        <v>0.96854853082204373</v>
      </c>
      <c r="M385">
        <f t="shared" si="668"/>
        <v>1.4223600200284585E-2</v>
      </c>
      <c r="N385">
        <f t="shared" si="669"/>
        <v>1.3578615942992445E-3</v>
      </c>
      <c r="O385">
        <f t="shared" si="713"/>
        <v>4.9261083743842361E-4</v>
      </c>
      <c r="P385">
        <f t="shared" si="670"/>
        <v>1.399034403395068E-3</v>
      </c>
      <c r="Q385">
        <f t="shared" si="671"/>
        <v>-3.977724741447892E-4</v>
      </c>
      <c r="R385">
        <f t="shared" si="672"/>
        <v>88952.440865626573</v>
      </c>
      <c r="S385">
        <f t="shared" si="714"/>
        <v>1532.4609964771012</v>
      </c>
      <c r="T385">
        <f t="shared" si="673"/>
        <v>86154.755913437344</v>
      </c>
      <c r="U385">
        <f t="shared" si="674"/>
        <v>1265.2239557121288</v>
      </c>
      <c r="V385" s="4">
        <v>2123009</v>
      </c>
      <c r="W385">
        <f t="shared" si="675"/>
        <v>8961</v>
      </c>
      <c r="X385">
        <f t="shared" si="676"/>
        <v>-179</v>
      </c>
      <c r="Y385" s="20">
        <f t="shared" si="677"/>
        <v>534224.71061902365</v>
      </c>
      <c r="Z385" s="4">
        <v>1765962</v>
      </c>
      <c r="AA385">
        <f t="shared" si="678"/>
        <v>8481</v>
      </c>
      <c r="AB385" s="17">
        <f t="shared" si="679"/>
        <v>0.83182030787434247</v>
      </c>
      <c r="AC385" s="16">
        <f t="shared" si="680"/>
        <v>-221</v>
      </c>
      <c r="AD385">
        <f t="shared" si="681"/>
        <v>357047</v>
      </c>
      <c r="AE385">
        <f t="shared" si="682"/>
        <v>480</v>
      </c>
      <c r="AF385" s="17">
        <f t="shared" si="683"/>
        <v>0.1681796921256575</v>
      </c>
      <c r="AG385" s="16">
        <f t="shared" si="684"/>
        <v>42</v>
      </c>
      <c r="AH385" s="20">
        <f t="shared" si="685"/>
        <v>5.3565450284566454E-2</v>
      </c>
      <c r="AI385" s="20">
        <f t="shared" si="686"/>
        <v>89845.747357825865</v>
      </c>
      <c r="AJ385" s="4">
        <v>4217</v>
      </c>
      <c r="AK385">
        <f t="shared" si="687"/>
        <v>23</v>
      </c>
      <c r="AL385">
        <f t="shared" si="688"/>
        <v>5.4840247973295675E-3</v>
      </c>
      <c r="AM385" s="20">
        <f t="shared" si="689"/>
        <v>1061.1474584801208</v>
      </c>
      <c r="AN385" s="20">
        <f t="shared" si="690"/>
        <v>1.1929379881583154E-2</v>
      </c>
      <c r="AO385" s="4">
        <v>207</v>
      </c>
      <c r="AP385">
        <f t="shared" si="658"/>
        <v>5</v>
      </c>
      <c r="AQ385">
        <f t="shared" si="659"/>
        <v>2.4752475247524774E-2</v>
      </c>
      <c r="AR385" s="20">
        <f t="shared" si="691"/>
        <v>52.088575742325112</v>
      </c>
      <c r="AS385" s="4">
        <v>508</v>
      </c>
      <c r="AT385">
        <f t="shared" si="692"/>
        <v>-27</v>
      </c>
      <c r="AU385">
        <f t="shared" si="693"/>
        <v>-5.0467289719626218E-2</v>
      </c>
      <c r="AV385" s="20">
        <f t="shared" si="694"/>
        <v>127.83090085556114</v>
      </c>
      <c r="AW385" s="30">
        <f t="shared" si="695"/>
        <v>1.4370701873000337E-3</v>
      </c>
      <c r="AX385" s="4">
        <v>96</v>
      </c>
      <c r="AY385">
        <f t="shared" si="696"/>
        <v>-3</v>
      </c>
      <c r="AZ385">
        <f t="shared" si="697"/>
        <v>-3.0303030303030276E-2</v>
      </c>
      <c r="BA385" s="20">
        <f t="shared" si="698"/>
        <v>24.157020634121789</v>
      </c>
      <c r="BB385" s="30">
        <f t="shared" si="699"/>
        <v>2.7157231885984888E-4</v>
      </c>
      <c r="BC385" s="16">
        <f>+Pagina_Inicial[[#This Row],[Aislamiento Domiciliario]]+Pagina_Inicial[[#This Row],[Aislamiento en Hoteles]]+Pagina_Inicial[[#This Row],[Hospitalizados en Sala]]+Pagina_Inicial[[#This Row],[Hospitalizados en UCI]]</f>
        <v>5028</v>
      </c>
      <c r="BD385" s="16">
        <f t="shared" si="700"/>
        <v>-2</v>
      </c>
      <c r="BE385" s="30">
        <f t="shared" si="701"/>
        <v>-3.9761431411533543E-4</v>
      </c>
      <c r="BF385" s="20">
        <f t="shared" si="702"/>
        <v>1265.2239557121288</v>
      </c>
      <c r="BG385" s="20">
        <f t="shared" si="703"/>
        <v>1.4223600200284585E-2</v>
      </c>
      <c r="BH385" s="26">
        <v>63584</v>
      </c>
      <c r="BI385">
        <f t="shared" si="665"/>
        <v>122</v>
      </c>
      <c r="BJ385" s="4">
        <v>137453</v>
      </c>
      <c r="BK385">
        <f t="shared" si="666"/>
        <v>155</v>
      </c>
      <c r="BL385" s="4">
        <v>102398</v>
      </c>
      <c r="BM385">
        <f t="shared" si="704"/>
        <v>137</v>
      </c>
      <c r="BN385" s="4">
        <v>41483</v>
      </c>
      <c r="BO385">
        <f t="shared" si="705"/>
        <v>57</v>
      </c>
      <c r="BP385" s="4">
        <v>8579</v>
      </c>
      <c r="BQ385">
        <f t="shared" si="706"/>
        <v>9</v>
      </c>
      <c r="BR385" s="8">
        <v>31</v>
      </c>
      <c r="BS385" s="15">
        <f t="shared" si="707"/>
        <v>0</v>
      </c>
      <c r="BT385" s="8">
        <v>268</v>
      </c>
      <c r="BU385" s="15">
        <f t="shared" si="708"/>
        <v>0</v>
      </c>
      <c r="BV385" s="8">
        <v>1205</v>
      </c>
      <c r="BW385" s="15">
        <f t="shared" si="709"/>
        <v>0</v>
      </c>
      <c r="BX385" s="8">
        <v>2955</v>
      </c>
      <c r="BY385" s="15">
        <f t="shared" si="710"/>
        <v>2</v>
      </c>
      <c r="BZ385" s="13">
        <v>1631</v>
      </c>
      <c r="CA385" s="16">
        <f t="shared" si="711"/>
        <v>1</v>
      </c>
    </row>
    <row r="386" spans="1:79">
      <c r="A386" s="1">
        <v>44283</v>
      </c>
      <c r="B386">
        <v>44283</v>
      </c>
      <c r="C386" s="4">
        <v>353839</v>
      </c>
      <c r="D386">
        <f t="shared" si="661"/>
        <v>342</v>
      </c>
      <c r="E386" s="4">
        <v>6100</v>
      </c>
      <c r="F386">
        <f t="shared" si="662"/>
        <v>10</v>
      </c>
      <c r="G386" s="4">
        <v>342774</v>
      </c>
      <c r="H386">
        <f t="shared" si="663"/>
        <v>395</v>
      </c>
      <c r="I386">
        <f t="shared" si="660"/>
        <v>4965</v>
      </c>
      <c r="J386">
        <f t="shared" si="715"/>
        <v>-63</v>
      </c>
      <c r="K386">
        <f t="shared" si="712"/>
        <v>1.7239478972074871E-2</v>
      </c>
      <c r="L386">
        <f t="shared" si="667"/>
        <v>0.96872871560229368</v>
      </c>
      <c r="M386">
        <f t="shared" si="668"/>
        <v>1.4031805425631431E-2</v>
      </c>
      <c r="N386">
        <f t="shared" si="669"/>
        <v>9.6654128007370589E-4</v>
      </c>
      <c r="O386">
        <f t="shared" si="713"/>
        <v>1.639344262295082E-3</v>
      </c>
      <c r="P386">
        <f t="shared" si="670"/>
        <v>1.1523627813078004E-3</v>
      </c>
      <c r="Q386">
        <f t="shared" si="671"/>
        <v>-1.2688821752265862E-2</v>
      </c>
      <c r="R386">
        <f t="shared" si="672"/>
        <v>89038.500251635633</v>
      </c>
      <c r="S386">
        <f t="shared" si="714"/>
        <v>1534.9773527931554</v>
      </c>
      <c r="T386">
        <f t="shared" si="673"/>
        <v>86254.15198792149</v>
      </c>
      <c r="U386">
        <f t="shared" si="674"/>
        <v>1249.3709109209863</v>
      </c>
      <c r="V386" s="4">
        <v>2128932</v>
      </c>
      <c r="W386">
        <f t="shared" si="675"/>
        <v>5923</v>
      </c>
      <c r="X386">
        <f t="shared" si="676"/>
        <v>-3038</v>
      </c>
      <c r="Y386" s="20">
        <f t="shared" si="677"/>
        <v>535715.14846502268</v>
      </c>
      <c r="Z386" s="4">
        <v>1771543</v>
      </c>
      <c r="AA386">
        <f t="shared" si="678"/>
        <v>5581</v>
      </c>
      <c r="AB386" s="17">
        <f t="shared" si="679"/>
        <v>0.83212756443136748</v>
      </c>
      <c r="AC386" s="16">
        <f t="shared" si="680"/>
        <v>-2900</v>
      </c>
      <c r="AD386">
        <f t="shared" si="681"/>
        <v>357389</v>
      </c>
      <c r="AE386">
        <f t="shared" si="682"/>
        <v>342</v>
      </c>
      <c r="AF386" s="17">
        <f t="shared" si="683"/>
        <v>0.16787243556863254</v>
      </c>
      <c r="AG386" s="16">
        <f t="shared" si="684"/>
        <v>-138</v>
      </c>
      <c r="AH386" s="20">
        <f t="shared" si="685"/>
        <v>5.7741009623501607E-2</v>
      </c>
      <c r="AI386" s="20">
        <f t="shared" si="686"/>
        <v>89931.806743834924</v>
      </c>
      <c r="AJ386" s="4">
        <v>4151</v>
      </c>
      <c r="AK386">
        <f t="shared" si="687"/>
        <v>-66</v>
      </c>
      <c r="AL386">
        <f t="shared" si="688"/>
        <v>-1.5650936684847072E-2</v>
      </c>
      <c r="AM386" s="20">
        <f t="shared" si="689"/>
        <v>1044.539506794162</v>
      </c>
      <c r="AN386" s="20">
        <f t="shared" si="690"/>
        <v>1.173132413329226E-2</v>
      </c>
      <c r="AO386" s="4">
        <v>215</v>
      </c>
      <c r="AP386">
        <f t="shared" si="658"/>
        <v>8</v>
      </c>
      <c r="AQ386">
        <f t="shared" si="659"/>
        <v>3.8647342995169032E-2</v>
      </c>
      <c r="AR386" s="20">
        <f t="shared" si="691"/>
        <v>54.101660795168591</v>
      </c>
      <c r="AS386" s="4">
        <v>508</v>
      </c>
      <c r="AT386">
        <f t="shared" si="692"/>
        <v>0</v>
      </c>
      <c r="AU386">
        <f t="shared" si="693"/>
        <v>0</v>
      </c>
      <c r="AV386" s="20">
        <f t="shared" si="694"/>
        <v>127.83090085556114</v>
      </c>
      <c r="AW386" s="30">
        <f t="shared" si="695"/>
        <v>1.4356811996416449E-3</v>
      </c>
      <c r="AX386" s="4">
        <v>91</v>
      </c>
      <c r="AY386">
        <f t="shared" si="696"/>
        <v>-5</v>
      </c>
      <c r="AZ386">
        <f t="shared" si="697"/>
        <v>-5.208333333333337E-2</v>
      </c>
      <c r="BA386" s="20">
        <f t="shared" si="698"/>
        <v>22.898842476094615</v>
      </c>
      <c r="BB386" s="30">
        <f t="shared" si="699"/>
        <v>2.5717911253423167E-4</v>
      </c>
      <c r="BC386" s="16">
        <f>+Pagina_Inicial[[#This Row],[Aislamiento Domiciliario]]+Pagina_Inicial[[#This Row],[Aislamiento en Hoteles]]+Pagina_Inicial[[#This Row],[Hospitalizados en Sala]]+Pagina_Inicial[[#This Row],[Hospitalizados en UCI]]</f>
        <v>4965</v>
      </c>
      <c r="BD386" s="16">
        <f t="shared" si="700"/>
        <v>-63</v>
      </c>
      <c r="BE386" s="30">
        <f t="shared" si="701"/>
        <v>-1.252983293556087E-2</v>
      </c>
      <c r="BF386" s="20">
        <f t="shared" si="702"/>
        <v>1249.3709109209863</v>
      </c>
      <c r="BG386" s="20">
        <f t="shared" si="703"/>
        <v>1.4031805425631431E-2</v>
      </c>
      <c r="BH386" s="26">
        <v>63653</v>
      </c>
      <c r="BI386">
        <f t="shared" si="665"/>
        <v>69</v>
      </c>
      <c r="BJ386" s="4">
        <v>137567</v>
      </c>
      <c r="BK386">
        <f t="shared" si="666"/>
        <v>114</v>
      </c>
      <c r="BL386" s="4">
        <v>102502</v>
      </c>
      <c r="BM386">
        <f t="shared" si="704"/>
        <v>104</v>
      </c>
      <c r="BN386" s="4">
        <v>41531</v>
      </c>
      <c r="BO386">
        <f t="shared" si="705"/>
        <v>48</v>
      </c>
      <c r="BP386" s="4">
        <v>8586</v>
      </c>
      <c r="BQ386">
        <f t="shared" si="706"/>
        <v>7</v>
      </c>
      <c r="BR386" s="8">
        <v>31</v>
      </c>
      <c r="BS386" s="15">
        <f t="shared" si="707"/>
        <v>0</v>
      </c>
      <c r="BT386" s="8">
        <v>268</v>
      </c>
      <c r="BU386" s="15">
        <f t="shared" si="708"/>
        <v>0</v>
      </c>
      <c r="BV386" s="8">
        <v>1208</v>
      </c>
      <c r="BW386" s="15">
        <f t="shared" si="709"/>
        <v>3</v>
      </c>
      <c r="BX386" s="8">
        <v>2960</v>
      </c>
      <c r="BY386" s="15">
        <f t="shared" si="710"/>
        <v>5</v>
      </c>
      <c r="BZ386" s="13">
        <v>1633</v>
      </c>
      <c r="CA386" s="16">
        <f t="shared" si="711"/>
        <v>2</v>
      </c>
    </row>
    <row r="387" spans="1:79">
      <c r="A387" s="1">
        <v>44284</v>
      </c>
      <c r="B387">
        <v>44284</v>
      </c>
      <c r="C387" s="4">
        <v>354085</v>
      </c>
      <c r="D387">
        <f t="shared" si="661"/>
        <v>246</v>
      </c>
      <c r="E387" s="4">
        <v>6103</v>
      </c>
      <c r="F387">
        <f t="shared" si="662"/>
        <v>3</v>
      </c>
      <c r="G387" s="4">
        <v>343057</v>
      </c>
      <c r="H387">
        <f t="shared" si="663"/>
        <v>283</v>
      </c>
      <c r="I387">
        <f t="shared" si="660"/>
        <v>4925</v>
      </c>
      <c r="J387">
        <f t="shared" si="715"/>
        <v>-40</v>
      </c>
      <c r="K387">
        <f t="shared" si="712"/>
        <v>1.723597441292345E-2</v>
      </c>
      <c r="L387">
        <f t="shared" si="667"/>
        <v>0.96885493596170413</v>
      </c>
      <c r="M387">
        <f t="shared" si="668"/>
        <v>1.3909089625372439E-2</v>
      </c>
      <c r="N387">
        <f t="shared" si="669"/>
        <v>6.9474843610997357E-4</v>
      </c>
      <c r="O387">
        <f t="shared" si="713"/>
        <v>4.9156152711781094E-4</v>
      </c>
      <c r="P387">
        <f t="shared" si="670"/>
        <v>8.2493579784117513E-4</v>
      </c>
      <c r="Q387">
        <f t="shared" si="671"/>
        <v>-8.1218274111675131E-3</v>
      </c>
      <c r="R387">
        <f t="shared" si="672"/>
        <v>89100.402617010564</v>
      </c>
      <c r="S387">
        <f t="shared" si="714"/>
        <v>1535.7322596879717</v>
      </c>
      <c r="T387">
        <f t="shared" si="673"/>
        <v>86325.364871665821</v>
      </c>
      <c r="U387">
        <f t="shared" si="674"/>
        <v>1239.305485656769</v>
      </c>
      <c r="V387" s="4">
        <v>2133423</v>
      </c>
      <c r="W387">
        <f t="shared" si="675"/>
        <v>4491</v>
      </c>
      <c r="X387">
        <f t="shared" si="676"/>
        <v>-1432</v>
      </c>
      <c r="Y387" s="20">
        <f t="shared" si="677"/>
        <v>536845.24408656266</v>
      </c>
      <c r="Z387" s="4">
        <v>1775788</v>
      </c>
      <c r="AA387">
        <f t="shared" si="678"/>
        <v>4245</v>
      </c>
      <c r="AB387" s="17">
        <f t="shared" si="679"/>
        <v>0.83236563963170918</v>
      </c>
      <c r="AC387" s="16">
        <f t="shared" si="680"/>
        <v>-1336</v>
      </c>
      <c r="AD387">
        <f t="shared" si="681"/>
        <v>357635</v>
      </c>
      <c r="AE387">
        <f t="shared" si="682"/>
        <v>246</v>
      </c>
      <c r="AF387" s="17">
        <f t="shared" si="683"/>
        <v>0.16763436036829077</v>
      </c>
      <c r="AG387" s="16">
        <f t="shared" si="684"/>
        <v>-96</v>
      </c>
      <c r="AH387" s="20">
        <f t="shared" si="685"/>
        <v>5.4776219104876421E-2</v>
      </c>
      <c r="AI387" s="20">
        <f t="shared" si="686"/>
        <v>89993.709109209856</v>
      </c>
      <c r="AJ387" s="4">
        <v>4110</v>
      </c>
      <c r="AK387">
        <f t="shared" si="687"/>
        <v>-41</v>
      </c>
      <c r="AL387">
        <f t="shared" si="688"/>
        <v>-9.8771380390267893E-3</v>
      </c>
      <c r="AM387" s="20">
        <f t="shared" si="689"/>
        <v>1034.2224458983392</v>
      </c>
      <c r="AN387" s="20">
        <f t="shared" si="690"/>
        <v>1.1607382408178827E-2</v>
      </c>
      <c r="AO387" s="4">
        <v>218</v>
      </c>
      <c r="AP387">
        <f t="shared" si="658"/>
        <v>3</v>
      </c>
      <c r="AQ387">
        <f t="shared" si="659"/>
        <v>1.3953488372093092E-2</v>
      </c>
      <c r="AR387" s="20">
        <f t="shared" si="691"/>
        <v>54.8565676899849</v>
      </c>
      <c r="AS387" s="4">
        <v>504</v>
      </c>
      <c r="AT387">
        <f t="shared" si="692"/>
        <v>-4</v>
      </c>
      <c r="AU387">
        <f t="shared" si="693"/>
        <v>-7.8740157480314821E-3</v>
      </c>
      <c r="AV387" s="20">
        <f t="shared" si="694"/>
        <v>126.8243583291394</v>
      </c>
      <c r="AW387" s="30">
        <f t="shared" si="695"/>
        <v>1.4233870398350679E-3</v>
      </c>
      <c r="AX387" s="4">
        <v>93</v>
      </c>
      <c r="AY387">
        <f t="shared" si="696"/>
        <v>2</v>
      </c>
      <c r="AZ387">
        <f t="shared" si="697"/>
        <v>2.19780219780219E-2</v>
      </c>
      <c r="BA387" s="20">
        <f t="shared" si="698"/>
        <v>23.402113739305484</v>
      </c>
      <c r="BB387" s="30">
        <f t="shared" si="699"/>
        <v>2.6264879901718514E-4</v>
      </c>
      <c r="BC387" s="16">
        <f>+Pagina_Inicial[[#This Row],[Aislamiento Domiciliario]]+Pagina_Inicial[[#This Row],[Aislamiento en Hoteles]]+Pagina_Inicial[[#This Row],[Hospitalizados en Sala]]+Pagina_Inicial[[#This Row],[Hospitalizados en UCI]]</f>
        <v>4925</v>
      </c>
      <c r="BD387" s="16">
        <f t="shared" si="700"/>
        <v>-40</v>
      </c>
      <c r="BE387" s="30">
        <f t="shared" si="701"/>
        <v>-8.0563947633434108E-3</v>
      </c>
      <c r="BF387" s="20">
        <f t="shared" si="702"/>
        <v>1239.305485656769</v>
      </c>
      <c r="BG387" s="20">
        <f t="shared" si="703"/>
        <v>1.3909089625372439E-2</v>
      </c>
      <c r="BH387" s="26">
        <v>63654</v>
      </c>
      <c r="BI387">
        <f t="shared" si="665"/>
        <v>1</v>
      </c>
      <c r="BJ387" s="4">
        <v>137569</v>
      </c>
      <c r="BK387">
        <f t="shared" si="666"/>
        <v>2</v>
      </c>
      <c r="BL387" s="4">
        <v>102741</v>
      </c>
      <c r="BM387">
        <f t="shared" si="704"/>
        <v>239</v>
      </c>
      <c r="BN387" s="4">
        <v>41534</v>
      </c>
      <c r="BO387">
        <f t="shared" si="705"/>
        <v>3</v>
      </c>
      <c r="BP387" s="4">
        <v>8587</v>
      </c>
      <c r="BQ387">
        <f t="shared" si="706"/>
        <v>1</v>
      </c>
      <c r="BR387" s="8">
        <v>31</v>
      </c>
      <c r="BS387" s="15">
        <f t="shared" si="707"/>
        <v>0</v>
      </c>
      <c r="BT387" s="8">
        <v>268</v>
      </c>
      <c r="BU387" s="15">
        <f t="shared" si="708"/>
        <v>0</v>
      </c>
      <c r="BV387" s="8">
        <v>1209</v>
      </c>
      <c r="BW387" s="15">
        <f t="shared" si="709"/>
        <v>1</v>
      </c>
      <c r="BX387" s="8">
        <v>2962</v>
      </c>
      <c r="BY387" s="15">
        <f t="shared" si="710"/>
        <v>2</v>
      </c>
      <c r="BZ387" s="13">
        <v>1633</v>
      </c>
      <c r="CA387" s="16">
        <f t="shared" si="711"/>
        <v>0</v>
      </c>
    </row>
    <row r="388" spans="1:79">
      <c r="A388" s="1">
        <v>44285</v>
      </c>
      <c r="B388">
        <v>44285</v>
      </c>
      <c r="C388" s="4">
        <v>354604</v>
      </c>
      <c r="D388">
        <f t="shared" si="661"/>
        <v>519</v>
      </c>
      <c r="E388" s="4">
        <v>6109</v>
      </c>
      <c r="F388">
        <f t="shared" si="662"/>
        <v>6</v>
      </c>
      <c r="G388" s="4">
        <v>343501</v>
      </c>
      <c r="H388">
        <f t="shared" si="663"/>
        <v>444</v>
      </c>
      <c r="I388">
        <f t="shared" si="660"/>
        <v>4994</v>
      </c>
      <c r="J388">
        <f t="shared" si="715"/>
        <v>69</v>
      </c>
      <c r="K388">
        <f t="shared" si="712"/>
        <v>1.7227668046609738E-2</v>
      </c>
      <c r="L388">
        <f t="shared" si="667"/>
        <v>0.96868901648035555</v>
      </c>
      <c r="M388">
        <f t="shared" si="668"/>
        <v>1.4083315473034709E-2</v>
      </c>
      <c r="N388">
        <f t="shared" si="669"/>
        <v>1.4636044714667628E-3</v>
      </c>
      <c r="O388">
        <f t="shared" si="713"/>
        <v>9.821574725814373E-4</v>
      </c>
      <c r="P388">
        <f t="shared" si="670"/>
        <v>1.2925726562659206E-3</v>
      </c>
      <c r="Q388">
        <f t="shared" si="671"/>
        <v>1.381657989587505E-2</v>
      </c>
      <c r="R388">
        <f t="shared" si="672"/>
        <v>89231.001509813781</v>
      </c>
      <c r="S388">
        <f t="shared" si="714"/>
        <v>1537.2420734776044</v>
      </c>
      <c r="T388">
        <f t="shared" si="673"/>
        <v>86437.091092098635</v>
      </c>
      <c r="U388">
        <f t="shared" si="674"/>
        <v>1256.668344237544</v>
      </c>
      <c r="V388" s="4">
        <v>2143651</v>
      </c>
      <c r="W388">
        <f t="shared" si="675"/>
        <v>10228</v>
      </c>
      <c r="X388">
        <f t="shared" si="676"/>
        <v>5737</v>
      </c>
      <c r="Y388" s="20">
        <f t="shared" si="677"/>
        <v>539418.97332662297</v>
      </c>
      <c r="Z388" s="4">
        <v>1785487</v>
      </c>
      <c r="AA388">
        <f t="shared" si="678"/>
        <v>9699</v>
      </c>
      <c r="AB388" s="17">
        <f t="shared" si="679"/>
        <v>0.83291869805299468</v>
      </c>
      <c r="AC388" s="16">
        <f t="shared" si="680"/>
        <v>5454</v>
      </c>
      <c r="AD388">
        <f t="shared" si="681"/>
        <v>358164</v>
      </c>
      <c r="AE388">
        <f t="shared" si="682"/>
        <v>529</v>
      </c>
      <c r="AF388" s="17">
        <f t="shared" si="683"/>
        <v>0.16708130194700538</v>
      </c>
      <c r="AG388" s="16">
        <f t="shared" si="684"/>
        <v>283</v>
      </c>
      <c r="AH388" s="20">
        <f t="shared" si="685"/>
        <v>5.1720766523269457E-2</v>
      </c>
      <c r="AI388" s="20">
        <f t="shared" si="686"/>
        <v>90126.824358329133</v>
      </c>
      <c r="AJ388" s="4">
        <v>4199</v>
      </c>
      <c r="AK388">
        <f t="shared" si="687"/>
        <v>89</v>
      </c>
      <c r="AL388">
        <f t="shared" si="688"/>
        <v>2.1654501216544997E-2</v>
      </c>
      <c r="AM388" s="20">
        <f t="shared" si="689"/>
        <v>1056.6180171112228</v>
      </c>
      <c r="AN388" s="20">
        <f t="shared" si="690"/>
        <v>1.1841377987839956E-2</v>
      </c>
      <c r="AO388" s="4">
        <v>210</v>
      </c>
      <c r="AP388">
        <f t="shared" si="658"/>
        <v>-8</v>
      </c>
      <c r="AQ388">
        <f t="shared" si="659"/>
        <v>-3.669724770642202E-2</v>
      </c>
      <c r="AR388" s="20">
        <f t="shared" si="691"/>
        <v>52.843482637141413</v>
      </c>
      <c r="AS388" s="4">
        <v>496</v>
      </c>
      <c r="AT388">
        <f t="shared" si="692"/>
        <v>-8</v>
      </c>
      <c r="AU388">
        <f t="shared" si="693"/>
        <v>-1.5873015873015928E-2</v>
      </c>
      <c r="AV388" s="20">
        <f t="shared" si="694"/>
        <v>124.81127327629592</v>
      </c>
      <c r="AW388" s="30">
        <f t="shared" si="695"/>
        <v>1.3987433869894306E-3</v>
      </c>
      <c r="AX388" s="4">
        <v>89</v>
      </c>
      <c r="AY388">
        <f t="shared" si="696"/>
        <v>-4</v>
      </c>
      <c r="AZ388">
        <f t="shared" si="697"/>
        <v>-4.3010752688172005E-2</v>
      </c>
      <c r="BA388" s="20">
        <f t="shared" si="698"/>
        <v>22.395571212883745</v>
      </c>
      <c r="BB388" s="30">
        <f t="shared" si="699"/>
        <v>2.5098419645576474E-4</v>
      </c>
      <c r="BC388" s="16">
        <f>+Pagina_Inicial[[#This Row],[Aislamiento Domiciliario]]+Pagina_Inicial[[#This Row],[Aislamiento en Hoteles]]+Pagina_Inicial[[#This Row],[Hospitalizados en Sala]]+Pagina_Inicial[[#This Row],[Hospitalizados en UCI]]</f>
        <v>4994</v>
      </c>
      <c r="BD388" s="16">
        <f t="shared" si="700"/>
        <v>69</v>
      </c>
      <c r="BE388" s="30">
        <f t="shared" si="701"/>
        <v>1.4010152284263944E-2</v>
      </c>
      <c r="BF388" s="20">
        <f t="shared" si="702"/>
        <v>1256.668344237544</v>
      </c>
      <c r="BG388" s="20">
        <f t="shared" si="703"/>
        <v>1.4083315473034709E-2</v>
      </c>
      <c r="BH388" s="26">
        <v>63749</v>
      </c>
      <c r="BI388">
        <f t="shared" si="665"/>
        <v>95</v>
      </c>
      <c r="BJ388" s="4">
        <v>137760</v>
      </c>
      <c r="BK388">
        <f t="shared" si="666"/>
        <v>191</v>
      </c>
      <c r="BL388" s="4">
        <v>102900</v>
      </c>
      <c r="BM388">
        <f t="shared" si="704"/>
        <v>159</v>
      </c>
      <c r="BN388" s="4">
        <v>41599</v>
      </c>
      <c r="BO388">
        <f t="shared" si="705"/>
        <v>65</v>
      </c>
      <c r="BP388" s="4">
        <v>8596</v>
      </c>
      <c r="BQ388">
        <f t="shared" si="706"/>
        <v>9</v>
      </c>
      <c r="BR388" s="8">
        <v>31</v>
      </c>
      <c r="BS388" s="15">
        <f t="shared" si="707"/>
        <v>0</v>
      </c>
      <c r="BT388" s="8">
        <v>268</v>
      </c>
      <c r="BU388" s="15">
        <f t="shared" si="708"/>
        <v>0</v>
      </c>
      <c r="BV388" s="8">
        <v>1209</v>
      </c>
      <c r="BW388" s="15">
        <f t="shared" si="709"/>
        <v>0</v>
      </c>
      <c r="BX388" s="8">
        <v>2967</v>
      </c>
      <c r="BY388" s="15">
        <f t="shared" si="710"/>
        <v>5</v>
      </c>
      <c r="BZ388" s="13">
        <v>1634</v>
      </c>
      <c r="CA388" s="16">
        <f t="shared" si="711"/>
        <v>1</v>
      </c>
    </row>
    <row r="389" spans="1:79">
      <c r="A389" s="1">
        <v>44286</v>
      </c>
      <c r="B389">
        <v>44286</v>
      </c>
      <c r="C389" s="4">
        <v>355051</v>
      </c>
      <c r="D389">
        <f t="shared" si="661"/>
        <v>447</v>
      </c>
      <c r="E389" s="4">
        <v>6114</v>
      </c>
      <c r="F389">
        <f t="shared" si="662"/>
        <v>5</v>
      </c>
      <c r="G389" s="4">
        <v>343904</v>
      </c>
      <c r="H389">
        <f t="shared" si="663"/>
        <v>403</v>
      </c>
      <c r="I389">
        <f t="shared" si="660"/>
        <v>5033</v>
      </c>
      <c r="J389">
        <f t="shared" si="715"/>
        <v>39</v>
      </c>
      <c r="K389">
        <f t="shared" si="712"/>
        <v>1.7220061343299977E-2</v>
      </c>
      <c r="L389">
        <f t="shared" si="667"/>
        <v>0.96860451033795147</v>
      </c>
      <c r="M389">
        <f t="shared" si="668"/>
        <v>1.4175428318748575E-2</v>
      </c>
      <c r="N389">
        <f t="shared" si="669"/>
        <v>1.2589740628811072E-3</v>
      </c>
      <c r="O389">
        <f t="shared" si="713"/>
        <v>8.1779522407589137E-4</v>
      </c>
      <c r="P389">
        <f t="shared" si="670"/>
        <v>1.1718386526472504E-3</v>
      </c>
      <c r="Q389">
        <f t="shared" si="671"/>
        <v>7.7488575402344523E-3</v>
      </c>
      <c r="R389">
        <f t="shared" si="672"/>
        <v>89343.482637141409</v>
      </c>
      <c r="S389">
        <f t="shared" si="714"/>
        <v>1538.5002516356315</v>
      </c>
      <c r="T389">
        <f t="shared" si="673"/>
        <v>86538.500251635633</v>
      </c>
      <c r="U389">
        <f t="shared" si="674"/>
        <v>1266.4821338701558</v>
      </c>
      <c r="V389" s="4">
        <v>2154955</v>
      </c>
      <c r="W389">
        <f t="shared" si="675"/>
        <v>11304</v>
      </c>
      <c r="X389">
        <f t="shared" si="676"/>
        <v>1076</v>
      </c>
      <c r="Y389" s="20">
        <f t="shared" si="677"/>
        <v>542263.46250629087</v>
      </c>
      <c r="Z389" s="4">
        <v>1796357</v>
      </c>
      <c r="AA389">
        <f t="shared" si="678"/>
        <v>10870</v>
      </c>
      <c r="AB389" s="17">
        <f t="shared" si="679"/>
        <v>0.83359374093658567</v>
      </c>
      <c r="AC389" s="16">
        <f t="shared" si="680"/>
        <v>1171</v>
      </c>
      <c r="AD389">
        <f t="shared" si="681"/>
        <v>358598</v>
      </c>
      <c r="AE389">
        <f t="shared" si="682"/>
        <v>434</v>
      </c>
      <c r="AF389" s="17">
        <f t="shared" si="683"/>
        <v>0.16640625906341433</v>
      </c>
      <c r="AG389" s="16">
        <f t="shared" si="684"/>
        <v>-95</v>
      </c>
      <c r="AH389" s="20">
        <f t="shared" si="685"/>
        <v>3.8393489030431709E-2</v>
      </c>
      <c r="AI389" s="20">
        <f t="shared" si="686"/>
        <v>90236.034222445887</v>
      </c>
      <c r="AJ389" s="4">
        <v>4230</v>
      </c>
      <c r="AK389">
        <f t="shared" si="687"/>
        <v>31</v>
      </c>
      <c r="AL389">
        <f t="shared" si="688"/>
        <v>7.3827101690879804E-3</v>
      </c>
      <c r="AM389" s="20">
        <f t="shared" si="689"/>
        <v>1064.4187216909913</v>
      </c>
      <c r="AN389" s="20">
        <f t="shared" si="690"/>
        <v>1.1913781400418532E-2</v>
      </c>
      <c r="AO389" s="4">
        <v>219</v>
      </c>
      <c r="AP389">
        <f t="shared" si="658"/>
        <v>9</v>
      </c>
      <c r="AQ389">
        <f t="shared" si="659"/>
        <v>4.2857142857142927E-2</v>
      </c>
      <c r="AR389" s="20">
        <f t="shared" si="691"/>
        <v>55.108203321590338</v>
      </c>
      <c r="AS389" s="4">
        <v>512</v>
      </c>
      <c r="AT389">
        <f t="shared" si="692"/>
        <v>16</v>
      </c>
      <c r="AU389">
        <f t="shared" si="693"/>
        <v>3.2258064516129004E-2</v>
      </c>
      <c r="AV389" s="20">
        <f t="shared" si="694"/>
        <v>128.83744338198289</v>
      </c>
      <c r="AW389" s="30">
        <f t="shared" si="695"/>
        <v>1.442046353904087E-3</v>
      </c>
      <c r="AX389" s="4">
        <v>72</v>
      </c>
      <c r="AY389">
        <f t="shared" si="696"/>
        <v>-17</v>
      </c>
      <c r="AZ389">
        <f t="shared" si="697"/>
        <v>-0.1910112359550562</v>
      </c>
      <c r="BA389" s="20">
        <f t="shared" si="698"/>
        <v>18.117765475591344</v>
      </c>
      <c r="BB389" s="30">
        <f t="shared" si="699"/>
        <v>2.0278776851776224E-4</v>
      </c>
      <c r="BC389" s="16">
        <f>+Pagina_Inicial[[#This Row],[Aislamiento Domiciliario]]+Pagina_Inicial[[#This Row],[Aislamiento en Hoteles]]+Pagina_Inicial[[#This Row],[Hospitalizados en Sala]]+Pagina_Inicial[[#This Row],[Hospitalizados en UCI]]</f>
        <v>5033</v>
      </c>
      <c r="BD389" s="16">
        <f t="shared" si="700"/>
        <v>39</v>
      </c>
      <c r="BE389" s="30">
        <f t="shared" si="701"/>
        <v>7.809371245494523E-3</v>
      </c>
      <c r="BF389" s="20">
        <f t="shared" si="702"/>
        <v>1266.4821338701558</v>
      </c>
      <c r="BG389" s="20">
        <f t="shared" si="703"/>
        <v>1.4175428318748575E-2</v>
      </c>
      <c r="BH389" s="26">
        <v>63852</v>
      </c>
      <c r="BI389">
        <f t="shared" si="665"/>
        <v>103</v>
      </c>
      <c r="BJ389" s="4">
        <v>137933</v>
      </c>
      <c r="BK389">
        <f t="shared" si="666"/>
        <v>173</v>
      </c>
      <c r="BL389" s="4">
        <v>103002</v>
      </c>
      <c r="BM389">
        <f t="shared" si="704"/>
        <v>102</v>
      </c>
      <c r="BN389" s="4">
        <v>41656</v>
      </c>
      <c r="BO389">
        <f t="shared" si="705"/>
        <v>57</v>
      </c>
      <c r="BP389" s="4">
        <v>8608</v>
      </c>
      <c r="BQ389">
        <f t="shared" si="706"/>
        <v>12</v>
      </c>
      <c r="BR389" s="8">
        <v>31</v>
      </c>
      <c r="BS389" s="15">
        <f t="shared" si="707"/>
        <v>0</v>
      </c>
      <c r="BT389" s="8">
        <v>268</v>
      </c>
      <c r="BU389" s="15">
        <f t="shared" si="708"/>
        <v>0</v>
      </c>
      <c r="BV389" s="8">
        <v>1210</v>
      </c>
      <c r="BW389" s="15">
        <f t="shared" si="709"/>
        <v>1</v>
      </c>
      <c r="BX389" s="8">
        <v>2968</v>
      </c>
      <c r="BY389" s="15">
        <f t="shared" si="710"/>
        <v>1</v>
      </c>
      <c r="BZ389" s="13">
        <v>1637</v>
      </c>
      <c r="CA389" s="16">
        <f t="shared" si="711"/>
        <v>3</v>
      </c>
    </row>
    <row r="390" spans="1:79">
      <c r="A390" s="1">
        <v>44287</v>
      </c>
      <c r="B390">
        <v>44287</v>
      </c>
      <c r="C390" s="4">
        <v>355499</v>
      </c>
      <c r="D390">
        <f t="shared" si="661"/>
        <v>448</v>
      </c>
      <c r="E390" s="4">
        <v>6119</v>
      </c>
      <c r="F390">
        <f t="shared" si="662"/>
        <v>5</v>
      </c>
      <c r="G390" s="4">
        <v>344327</v>
      </c>
      <c r="H390">
        <f t="shared" si="663"/>
        <v>423</v>
      </c>
      <c r="I390">
        <f t="shared" si="660"/>
        <v>5053</v>
      </c>
      <c r="J390">
        <f t="shared" si="715"/>
        <v>20</v>
      </c>
      <c r="K390">
        <f t="shared" si="712"/>
        <v>1.7212425351407459E-2</v>
      </c>
      <c r="L390">
        <f t="shared" si="667"/>
        <v>0.96857375126231016</v>
      </c>
      <c r="M390">
        <f t="shared" si="668"/>
        <v>1.421382338628238E-2</v>
      </c>
      <c r="N390">
        <f t="shared" si="669"/>
        <v>1.260200450634179E-3</v>
      </c>
      <c r="O390">
        <f t="shared" si="713"/>
        <v>8.1712698153293018E-4</v>
      </c>
      <c r="P390">
        <f t="shared" si="670"/>
        <v>1.2284833893362996E-3</v>
      </c>
      <c r="Q390">
        <f t="shared" si="671"/>
        <v>3.9580447259054026E-3</v>
      </c>
      <c r="R390">
        <f t="shared" si="672"/>
        <v>89456.215400100657</v>
      </c>
      <c r="S390">
        <f t="shared" si="714"/>
        <v>1539.7584297936587</v>
      </c>
      <c r="T390">
        <f t="shared" si="673"/>
        <v>86644.942123804722</v>
      </c>
      <c r="U390">
        <f t="shared" si="674"/>
        <v>1271.5148465022646</v>
      </c>
      <c r="V390" s="4">
        <v>2164688</v>
      </c>
      <c r="W390">
        <f t="shared" si="675"/>
        <v>9733</v>
      </c>
      <c r="X390">
        <f t="shared" si="676"/>
        <v>-1571</v>
      </c>
      <c r="Y390" s="20">
        <f t="shared" si="677"/>
        <v>544712.63210870652</v>
      </c>
      <c r="Z390" s="4">
        <v>1805639</v>
      </c>
      <c r="AA390">
        <f t="shared" si="678"/>
        <v>9282</v>
      </c>
      <c r="AB390" s="17">
        <f t="shared" si="679"/>
        <v>0.83413360262541303</v>
      </c>
      <c r="AC390" s="16">
        <f t="shared" si="680"/>
        <v>-1588</v>
      </c>
      <c r="AD390">
        <f t="shared" si="681"/>
        <v>359049</v>
      </c>
      <c r="AE390">
        <f t="shared" si="682"/>
        <v>451</v>
      </c>
      <c r="AF390" s="17">
        <f t="shared" si="683"/>
        <v>0.165866397374587</v>
      </c>
      <c r="AG390" s="16">
        <f t="shared" si="684"/>
        <v>17</v>
      </c>
      <c r="AH390" s="20">
        <f t="shared" si="685"/>
        <v>4.6337203328881124E-2</v>
      </c>
      <c r="AI390" s="20">
        <f t="shared" si="686"/>
        <v>90349.521892299948</v>
      </c>
      <c r="AJ390" s="4">
        <v>4321</v>
      </c>
      <c r="AK390">
        <f t="shared" si="687"/>
        <v>91</v>
      </c>
      <c r="AL390">
        <f t="shared" si="688"/>
        <v>2.1513002364066169E-2</v>
      </c>
      <c r="AM390" s="20">
        <f t="shared" si="689"/>
        <v>1087.3175641670859</v>
      </c>
      <c r="AN390" s="20">
        <f t="shared" si="690"/>
        <v>1.2154745864264035E-2</v>
      </c>
      <c r="AO390" s="4">
        <v>217</v>
      </c>
      <c r="AP390">
        <f t="shared" si="658"/>
        <v>-2</v>
      </c>
      <c r="AQ390">
        <f t="shared" si="659"/>
        <v>-9.1324200913242004E-3</v>
      </c>
      <c r="AR390" s="20">
        <f t="shared" si="691"/>
        <v>54.604932058379461</v>
      </c>
      <c r="AS390" s="4">
        <v>449</v>
      </c>
      <c r="AT390">
        <f t="shared" si="692"/>
        <v>-63</v>
      </c>
      <c r="AU390">
        <f t="shared" si="693"/>
        <v>-0.123046875</v>
      </c>
      <c r="AV390" s="20">
        <f t="shared" si="694"/>
        <v>112.98439859084046</v>
      </c>
      <c r="AW390" s="30">
        <f t="shared" si="695"/>
        <v>1.2630133980686303E-3</v>
      </c>
      <c r="AX390" s="4">
        <v>66</v>
      </c>
      <c r="AY390">
        <f t="shared" si="696"/>
        <v>-6</v>
      </c>
      <c r="AZ390">
        <f t="shared" si="697"/>
        <v>-8.333333333333337E-2</v>
      </c>
      <c r="BA390" s="20">
        <f t="shared" si="698"/>
        <v>16.607951685958732</v>
      </c>
      <c r="BB390" s="30">
        <f t="shared" si="699"/>
        <v>1.8565453067378529E-4</v>
      </c>
      <c r="BC390" s="16">
        <f>+Pagina_Inicial[[#This Row],[Aislamiento Domiciliario]]+Pagina_Inicial[[#This Row],[Aislamiento en Hoteles]]+Pagina_Inicial[[#This Row],[Hospitalizados en Sala]]+Pagina_Inicial[[#This Row],[Hospitalizados en UCI]]</f>
        <v>5053</v>
      </c>
      <c r="BD390" s="16">
        <f t="shared" si="700"/>
        <v>20</v>
      </c>
      <c r="BE390" s="30">
        <f t="shared" si="701"/>
        <v>3.9737730975561991E-3</v>
      </c>
      <c r="BF390" s="20">
        <f t="shared" si="702"/>
        <v>1271.5148465022646</v>
      </c>
      <c r="BG390" s="20">
        <f t="shared" si="703"/>
        <v>1.421382338628238E-2</v>
      </c>
      <c r="BH390" s="26">
        <v>63943</v>
      </c>
      <c r="BI390">
        <f t="shared" si="665"/>
        <v>91</v>
      </c>
      <c r="BJ390" s="4">
        <v>138107</v>
      </c>
      <c r="BK390">
        <f t="shared" si="666"/>
        <v>174</v>
      </c>
      <c r="BL390" s="4">
        <v>103123</v>
      </c>
      <c r="BM390">
        <f t="shared" si="704"/>
        <v>121</v>
      </c>
      <c r="BN390" s="4">
        <v>41708</v>
      </c>
      <c r="BO390">
        <f t="shared" si="705"/>
        <v>52</v>
      </c>
      <c r="BP390" s="4">
        <v>8618</v>
      </c>
      <c r="BQ390">
        <f t="shared" si="706"/>
        <v>10</v>
      </c>
      <c r="BR390" s="8">
        <v>31</v>
      </c>
      <c r="BS390" s="15">
        <f t="shared" si="707"/>
        <v>0</v>
      </c>
      <c r="BT390" s="8">
        <v>268</v>
      </c>
      <c r="BU390" s="15">
        <f t="shared" si="708"/>
        <v>0</v>
      </c>
      <c r="BV390" s="8">
        <v>1212</v>
      </c>
      <c r="BW390" s="15">
        <f t="shared" si="709"/>
        <v>2</v>
      </c>
      <c r="BX390" s="8">
        <v>2971</v>
      </c>
      <c r="BY390" s="15">
        <f t="shared" si="710"/>
        <v>3</v>
      </c>
      <c r="BZ390" s="13">
        <v>1637</v>
      </c>
      <c r="CA390" s="16">
        <f t="shared" si="711"/>
        <v>0</v>
      </c>
    </row>
    <row r="391" spans="1:79">
      <c r="A391" s="1">
        <v>44288</v>
      </c>
      <c r="B391">
        <v>44288</v>
      </c>
      <c r="C391" s="4">
        <v>355850</v>
      </c>
      <c r="D391">
        <f t="shared" si="661"/>
        <v>351</v>
      </c>
      <c r="E391" s="4">
        <v>6126</v>
      </c>
      <c r="F391">
        <f t="shared" si="662"/>
        <v>7</v>
      </c>
      <c r="G391" s="4">
        <v>344701</v>
      </c>
      <c r="H391">
        <f t="shared" si="663"/>
        <v>374</v>
      </c>
      <c r="I391">
        <f t="shared" si="660"/>
        <v>5023</v>
      </c>
      <c r="J391">
        <f t="shared" si="715"/>
        <v>-30</v>
      </c>
      <c r="K391">
        <f t="shared" si="712"/>
        <v>1.7215118729801884E-2</v>
      </c>
      <c r="L391">
        <f t="shared" si="667"/>
        <v>0.96866938316706475</v>
      </c>
      <c r="M391">
        <f t="shared" si="668"/>
        <v>1.4115498103133343E-2</v>
      </c>
      <c r="N391">
        <f t="shared" si="669"/>
        <v>9.8637066179570036E-4</v>
      </c>
      <c r="O391">
        <f t="shared" si="713"/>
        <v>1.1426705843943846E-3</v>
      </c>
      <c r="P391">
        <f t="shared" si="670"/>
        <v>1.0849983028769861E-3</v>
      </c>
      <c r="Q391">
        <f t="shared" si="671"/>
        <v>-5.9725263786581722E-3</v>
      </c>
      <c r="R391">
        <f t="shared" si="672"/>
        <v>89544.539506794157</v>
      </c>
      <c r="S391">
        <f t="shared" si="714"/>
        <v>1541.5198792148967</v>
      </c>
      <c r="T391">
        <f t="shared" si="673"/>
        <v>86739.053850025157</v>
      </c>
      <c r="U391">
        <f t="shared" si="674"/>
        <v>1263.9657775541016</v>
      </c>
      <c r="V391" s="4">
        <v>2171575</v>
      </c>
      <c r="W391">
        <f t="shared" si="675"/>
        <v>6887</v>
      </c>
      <c r="X391">
        <f t="shared" si="676"/>
        <v>-2846</v>
      </c>
      <c r="Y391" s="20">
        <f t="shared" si="677"/>
        <v>546445.64670357318</v>
      </c>
      <c r="Z391" s="4">
        <v>1812175</v>
      </c>
      <c r="AA391">
        <f t="shared" si="678"/>
        <v>6536</v>
      </c>
      <c r="AB391" s="17">
        <f t="shared" si="679"/>
        <v>0.83449800260179818</v>
      </c>
      <c r="AC391" s="16">
        <f t="shared" si="680"/>
        <v>-2746</v>
      </c>
      <c r="AD391">
        <f t="shared" si="681"/>
        <v>359400</v>
      </c>
      <c r="AE391">
        <f t="shared" si="682"/>
        <v>351</v>
      </c>
      <c r="AF391" s="17">
        <f t="shared" si="683"/>
        <v>0.16550199739820176</v>
      </c>
      <c r="AG391" s="16">
        <f t="shared" si="684"/>
        <v>-100</v>
      </c>
      <c r="AH391" s="20">
        <f t="shared" si="685"/>
        <v>5.0965587338463771E-2</v>
      </c>
      <c r="AI391" s="20">
        <f t="shared" si="686"/>
        <v>90437.845998993449</v>
      </c>
      <c r="AJ391" s="4">
        <v>4302</v>
      </c>
      <c r="AK391">
        <f t="shared" si="687"/>
        <v>-19</v>
      </c>
      <c r="AL391">
        <f t="shared" si="688"/>
        <v>-4.3971302939134205E-3</v>
      </c>
      <c r="AM391" s="20">
        <f t="shared" si="689"/>
        <v>1082.5364871665827</v>
      </c>
      <c r="AN391" s="20">
        <f t="shared" si="690"/>
        <v>1.2089363495854995E-2</v>
      </c>
      <c r="AO391" s="4">
        <v>225</v>
      </c>
      <c r="AP391">
        <f t="shared" si="658"/>
        <v>8</v>
      </c>
      <c r="AQ391">
        <f t="shared" si="659"/>
        <v>3.6866359447004671E-2</v>
      </c>
      <c r="AR391" s="20">
        <f t="shared" si="691"/>
        <v>56.618017111222947</v>
      </c>
      <c r="AS391" s="4">
        <v>431</v>
      </c>
      <c r="AT391">
        <f t="shared" si="692"/>
        <v>-18</v>
      </c>
      <c r="AU391">
        <f t="shared" si="693"/>
        <v>-4.008908685968815E-2</v>
      </c>
      <c r="AV391" s="20">
        <f t="shared" si="694"/>
        <v>108.45495722194262</v>
      </c>
      <c r="AW391" s="30">
        <f t="shared" si="695"/>
        <v>1.2111844878460024E-3</v>
      </c>
      <c r="AX391" s="4">
        <v>65</v>
      </c>
      <c r="AY391">
        <f t="shared" si="696"/>
        <v>-1</v>
      </c>
      <c r="AZ391">
        <f t="shared" si="697"/>
        <v>-1.5151515151515138E-2</v>
      </c>
      <c r="BA391" s="20">
        <f t="shared" si="698"/>
        <v>16.356316054353297</v>
      </c>
      <c r="BB391" s="30">
        <f t="shared" si="699"/>
        <v>1.8266123366587046E-4</v>
      </c>
      <c r="BC391" s="16">
        <f>+Pagina_Inicial[[#This Row],[Aislamiento Domiciliario]]+Pagina_Inicial[[#This Row],[Aislamiento en Hoteles]]+Pagina_Inicial[[#This Row],[Hospitalizados en Sala]]+Pagina_Inicial[[#This Row],[Hospitalizados en UCI]]</f>
        <v>5023</v>
      </c>
      <c r="BD391" s="16">
        <f t="shared" si="700"/>
        <v>-30</v>
      </c>
      <c r="BE391" s="30">
        <f t="shared" si="701"/>
        <v>-5.9370670888581056E-3</v>
      </c>
      <c r="BF391" s="20">
        <f t="shared" si="702"/>
        <v>1263.9657775541016</v>
      </c>
      <c r="BG391" s="20">
        <f t="shared" si="703"/>
        <v>1.4115498103133343E-2</v>
      </c>
      <c r="BH391" s="26">
        <v>64025</v>
      </c>
      <c r="BI391">
        <f t="shared" si="665"/>
        <v>82</v>
      </c>
      <c r="BJ391" s="4">
        <v>138238</v>
      </c>
      <c r="BK391">
        <f t="shared" si="666"/>
        <v>131</v>
      </c>
      <c r="BL391" s="4">
        <v>103225</v>
      </c>
      <c r="BM391">
        <f t="shared" si="704"/>
        <v>102</v>
      </c>
      <c r="BN391" s="4">
        <v>41737</v>
      </c>
      <c r="BO391">
        <f t="shared" si="705"/>
        <v>29</v>
      </c>
      <c r="BP391" s="4">
        <v>8625</v>
      </c>
      <c r="BQ391">
        <f t="shared" si="706"/>
        <v>7</v>
      </c>
      <c r="BR391" s="8">
        <v>31</v>
      </c>
      <c r="BS391" s="15">
        <f t="shared" si="707"/>
        <v>0</v>
      </c>
      <c r="BT391" s="8">
        <v>268</v>
      </c>
      <c r="BU391" s="15">
        <f t="shared" si="708"/>
        <v>0</v>
      </c>
      <c r="BV391" s="8">
        <v>1214</v>
      </c>
      <c r="BW391" s="15">
        <f t="shared" si="709"/>
        <v>2</v>
      </c>
      <c r="BX391" s="8">
        <v>2974</v>
      </c>
      <c r="BY391" s="15">
        <f t="shared" si="710"/>
        <v>3</v>
      </c>
      <c r="BZ391" s="13">
        <v>1639</v>
      </c>
      <c r="CA391" s="16">
        <f t="shared" si="711"/>
        <v>2</v>
      </c>
    </row>
    <row r="392" spans="1:79">
      <c r="A392" s="1">
        <v>44289</v>
      </c>
      <c r="B392">
        <v>44289</v>
      </c>
      <c r="C392" s="4">
        <v>356073</v>
      </c>
      <c r="D392">
        <f t="shared" si="661"/>
        <v>223</v>
      </c>
      <c r="E392" s="4">
        <v>6131</v>
      </c>
      <c r="F392">
        <f t="shared" si="662"/>
        <v>5</v>
      </c>
      <c r="G392" s="4">
        <v>345120</v>
      </c>
      <c r="H392">
        <f t="shared" si="663"/>
        <v>419</v>
      </c>
      <c r="I392">
        <f t="shared" si="660"/>
        <v>4822</v>
      </c>
      <c r="J392">
        <f t="shared" si="715"/>
        <v>-201</v>
      </c>
      <c r="K392">
        <f t="shared" si="712"/>
        <v>1.7218379377262529E-2</v>
      </c>
      <c r="L392">
        <f t="shared" si="667"/>
        <v>0.96923945370752629</v>
      </c>
      <c r="M392">
        <f t="shared" si="668"/>
        <v>1.3542166915211207E-2</v>
      </c>
      <c r="N392">
        <f t="shared" si="669"/>
        <v>6.2627607260308982E-4</v>
      </c>
      <c r="O392">
        <f t="shared" si="713"/>
        <v>8.1552764638721255E-4</v>
      </c>
      <c r="P392">
        <f t="shared" si="670"/>
        <v>1.2140704682429299E-3</v>
      </c>
      <c r="Q392">
        <f t="shared" si="671"/>
        <v>-4.1683948569058479E-2</v>
      </c>
      <c r="R392">
        <f t="shared" si="672"/>
        <v>89600.654252642169</v>
      </c>
      <c r="S392">
        <f t="shared" si="714"/>
        <v>1542.778057372924</v>
      </c>
      <c r="T392">
        <f t="shared" si="673"/>
        <v>86844.489179667842</v>
      </c>
      <c r="U392">
        <f t="shared" si="674"/>
        <v>1213.3870156014091</v>
      </c>
      <c r="V392" s="4">
        <v>2175451</v>
      </c>
      <c r="W392">
        <f t="shared" si="675"/>
        <v>3876</v>
      </c>
      <c r="X392">
        <f t="shared" si="676"/>
        <v>-3011</v>
      </c>
      <c r="Y392" s="20">
        <f t="shared" si="677"/>
        <v>547420.98641167581</v>
      </c>
      <c r="Z392" s="4">
        <v>1815828</v>
      </c>
      <c r="AA392">
        <f t="shared" si="678"/>
        <v>3653</v>
      </c>
      <c r="AB392" s="17">
        <f t="shared" si="679"/>
        <v>0.83469036995087453</v>
      </c>
      <c r="AC392" s="16">
        <f t="shared" si="680"/>
        <v>-2883</v>
      </c>
      <c r="AD392">
        <f t="shared" si="681"/>
        <v>359623</v>
      </c>
      <c r="AE392">
        <f t="shared" si="682"/>
        <v>223</v>
      </c>
      <c r="AF392" s="17">
        <f t="shared" si="683"/>
        <v>0.16530963004912544</v>
      </c>
      <c r="AG392" s="16">
        <f t="shared" si="684"/>
        <v>-128</v>
      </c>
      <c r="AH392" s="20">
        <f t="shared" si="685"/>
        <v>5.7533539731682147E-2</v>
      </c>
      <c r="AI392" s="20">
        <f t="shared" si="686"/>
        <v>90493.960744841461</v>
      </c>
      <c r="AJ392" s="4">
        <v>4100</v>
      </c>
      <c r="AK392">
        <f t="shared" si="687"/>
        <v>-202</v>
      </c>
      <c r="AL392">
        <f t="shared" si="688"/>
        <v>-4.6954904695490463E-2</v>
      </c>
      <c r="AM392" s="20">
        <f t="shared" si="689"/>
        <v>1031.7060895822849</v>
      </c>
      <c r="AN392" s="20">
        <f t="shared" si="690"/>
        <v>1.1514492814675642E-2</v>
      </c>
      <c r="AO392" s="4">
        <v>229</v>
      </c>
      <c r="AP392">
        <f t="shared" si="658"/>
        <v>4</v>
      </c>
      <c r="AQ392">
        <f t="shared" si="659"/>
        <v>1.777777777777767E-2</v>
      </c>
      <c r="AR392" s="20">
        <f t="shared" si="691"/>
        <v>57.624559637644687</v>
      </c>
      <c r="AS392" s="4">
        <v>430</v>
      </c>
      <c r="AT392">
        <f t="shared" si="692"/>
        <v>-1</v>
      </c>
      <c r="AU392">
        <f t="shared" si="693"/>
        <v>-2.3201856148491462E-3</v>
      </c>
      <c r="AV392" s="20">
        <f t="shared" si="694"/>
        <v>108.20332159033718</v>
      </c>
      <c r="AW392" s="30">
        <f t="shared" si="695"/>
        <v>1.2076175391001283E-3</v>
      </c>
      <c r="AX392" s="4">
        <v>63</v>
      </c>
      <c r="AY392">
        <f t="shared" si="696"/>
        <v>-2</v>
      </c>
      <c r="AZ392">
        <f t="shared" si="697"/>
        <v>-3.0769230769230771E-2</v>
      </c>
      <c r="BA392" s="20">
        <f t="shared" si="698"/>
        <v>15.853044791142425</v>
      </c>
      <c r="BB392" s="30">
        <f t="shared" si="699"/>
        <v>1.7693001154257695E-4</v>
      </c>
      <c r="BC392" s="16">
        <f>+Pagina_Inicial[[#This Row],[Aislamiento Domiciliario]]+Pagina_Inicial[[#This Row],[Aislamiento en Hoteles]]+Pagina_Inicial[[#This Row],[Hospitalizados en Sala]]+Pagina_Inicial[[#This Row],[Hospitalizados en UCI]]</f>
        <v>4822</v>
      </c>
      <c r="BD392" s="16">
        <f t="shared" si="700"/>
        <v>-201</v>
      </c>
      <c r="BE392" s="30">
        <f t="shared" si="701"/>
        <v>-4.001592673700971E-2</v>
      </c>
      <c r="BF392" s="20">
        <f t="shared" si="702"/>
        <v>1213.3870156014091</v>
      </c>
      <c r="BG392" s="20">
        <f t="shared" si="703"/>
        <v>1.3542166915211207E-2</v>
      </c>
      <c r="BH392" s="26">
        <v>64077</v>
      </c>
      <c r="BI392">
        <f t="shared" si="665"/>
        <v>52</v>
      </c>
      <c r="BJ392" s="4">
        <v>138314</v>
      </c>
      <c r="BK392">
        <f t="shared" si="666"/>
        <v>76</v>
      </c>
      <c r="BL392" s="4">
        <v>103284</v>
      </c>
      <c r="BM392">
        <f t="shared" si="704"/>
        <v>59</v>
      </c>
      <c r="BN392" s="4">
        <v>41762</v>
      </c>
      <c r="BO392">
        <f t="shared" si="705"/>
        <v>25</v>
      </c>
      <c r="BP392" s="4">
        <v>8636</v>
      </c>
      <c r="BQ392">
        <f t="shared" si="706"/>
        <v>11</v>
      </c>
      <c r="BR392" s="8">
        <v>31</v>
      </c>
      <c r="BS392" s="15">
        <f t="shared" si="707"/>
        <v>0</v>
      </c>
      <c r="BT392" s="8">
        <v>268</v>
      </c>
      <c r="BU392" s="15">
        <f t="shared" si="708"/>
        <v>0</v>
      </c>
      <c r="BV392" s="8">
        <v>1214</v>
      </c>
      <c r="BW392" s="15">
        <f t="shared" si="709"/>
        <v>0</v>
      </c>
      <c r="BX392" s="8">
        <v>2977</v>
      </c>
      <c r="BY392" s="15">
        <f t="shared" si="710"/>
        <v>3</v>
      </c>
      <c r="BZ392" s="13">
        <v>1641</v>
      </c>
      <c r="CA392" s="16">
        <f t="shared" si="711"/>
        <v>2</v>
      </c>
    </row>
    <row r="393" spans="1:79">
      <c r="A393" s="1">
        <v>44290</v>
      </c>
      <c r="B393">
        <v>44290</v>
      </c>
      <c r="C393" s="4">
        <v>356377</v>
      </c>
      <c r="D393">
        <f t="shared" si="661"/>
        <v>304</v>
      </c>
      <c r="E393" s="4">
        <v>6135</v>
      </c>
      <c r="F393">
        <f t="shared" si="662"/>
        <v>4</v>
      </c>
      <c r="G393" s="4">
        <v>345493</v>
      </c>
      <c r="H393">
        <f t="shared" si="663"/>
        <v>373</v>
      </c>
      <c r="I393">
        <f t="shared" si="660"/>
        <v>4749</v>
      </c>
      <c r="J393">
        <f t="shared" si="715"/>
        <v>-73</v>
      </c>
      <c r="K393">
        <f t="shared" si="712"/>
        <v>1.7214915665152354E-2</v>
      </c>
      <c r="L393">
        <f t="shared" si="667"/>
        <v>0.96945930854123585</v>
      </c>
      <c r="M393">
        <f t="shared" si="668"/>
        <v>1.3325775793611822E-2</v>
      </c>
      <c r="N393">
        <f t="shared" si="669"/>
        <v>8.530292358934499E-4</v>
      </c>
      <c r="O393">
        <f t="shared" si="713"/>
        <v>6.5199674001629993E-4</v>
      </c>
      <c r="P393">
        <f t="shared" si="670"/>
        <v>1.0796166637240118E-3</v>
      </c>
      <c r="Q393">
        <f t="shared" si="671"/>
        <v>-1.5371657190987577E-2</v>
      </c>
      <c r="R393">
        <f t="shared" si="672"/>
        <v>89677.151484650225</v>
      </c>
      <c r="S393">
        <f t="shared" si="714"/>
        <v>1543.7845998993457</v>
      </c>
      <c r="T393">
        <f t="shared" si="673"/>
        <v>86938.349270256658</v>
      </c>
      <c r="U393">
        <f t="shared" si="674"/>
        <v>1195.0176144942122</v>
      </c>
      <c r="V393" s="4">
        <v>2180385</v>
      </c>
      <c r="W393">
        <f t="shared" si="675"/>
        <v>4934</v>
      </c>
      <c r="X393">
        <f t="shared" si="676"/>
        <v>1058</v>
      </c>
      <c r="Y393" s="20">
        <f t="shared" si="677"/>
        <v>548662.55661801703</v>
      </c>
      <c r="Z393" s="4">
        <v>1820458</v>
      </c>
      <c r="AA393">
        <f t="shared" si="678"/>
        <v>4630</v>
      </c>
      <c r="AB393" s="17">
        <f t="shared" si="679"/>
        <v>0.83492502470893903</v>
      </c>
      <c r="AC393" s="16">
        <f t="shared" si="680"/>
        <v>977</v>
      </c>
      <c r="AD393">
        <f t="shared" si="681"/>
        <v>359927</v>
      </c>
      <c r="AE393">
        <f t="shared" si="682"/>
        <v>304</v>
      </c>
      <c r="AF393" s="17">
        <f t="shared" si="683"/>
        <v>0.16507497529106099</v>
      </c>
      <c r="AG393" s="16">
        <f t="shared" si="684"/>
        <v>81</v>
      </c>
      <c r="AH393" s="20">
        <f t="shared" si="685"/>
        <v>6.1613295500608026E-2</v>
      </c>
      <c r="AI393" s="20">
        <f t="shared" si="686"/>
        <v>90570.457976849517</v>
      </c>
      <c r="AJ393" s="4">
        <v>4031</v>
      </c>
      <c r="AK393">
        <f t="shared" si="687"/>
        <v>-69</v>
      </c>
      <c r="AL393">
        <f t="shared" si="688"/>
        <v>-1.6829268292682942E-2</v>
      </c>
      <c r="AM393" s="20">
        <f t="shared" si="689"/>
        <v>1014.3432310015097</v>
      </c>
      <c r="AN393" s="20">
        <f t="shared" si="690"/>
        <v>1.1311055427258212E-2</v>
      </c>
      <c r="AO393" s="4">
        <v>230</v>
      </c>
      <c r="AP393">
        <f t="shared" si="658"/>
        <v>1</v>
      </c>
      <c r="AQ393">
        <f t="shared" si="659"/>
        <v>4.366812227074135E-3</v>
      </c>
      <c r="AR393" s="20">
        <f t="shared" si="691"/>
        <v>57.876195269250125</v>
      </c>
      <c r="AS393" s="4">
        <v>421</v>
      </c>
      <c r="AT393">
        <f t="shared" si="692"/>
        <v>-9</v>
      </c>
      <c r="AU393">
        <f t="shared" si="693"/>
        <v>-2.0930232558139528E-2</v>
      </c>
      <c r="AV393" s="20">
        <f t="shared" si="694"/>
        <v>105.93860090588826</v>
      </c>
      <c r="AW393" s="30">
        <f t="shared" si="695"/>
        <v>1.1813332510234949E-3</v>
      </c>
      <c r="AX393" s="4">
        <v>67</v>
      </c>
      <c r="AY393">
        <f t="shared" si="696"/>
        <v>4</v>
      </c>
      <c r="AZ393">
        <f t="shared" si="697"/>
        <v>6.3492063492063489E-2</v>
      </c>
      <c r="BA393" s="20">
        <f t="shared" si="698"/>
        <v>16.859587317564166</v>
      </c>
      <c r="BB393" s="30">
        <f t="shared" si="699"/>
        <v>1.8800315396335903E-4</v>
      </c>
      <c r="BC393" s="16">
        <f>+Pagina_Inicial[[#This Row],[Aislamiento Domiciliario]]+Pagina_Inicial[[#This Row],[Aislamiento en Hoteles]]+Pagina_Inicial[[#This Row],[Hospitalizados en Sala]]+Pagina_Inicial[[#This Row],[Hospitalizados en UCI]]</f>
        <v>4749</v>
      </c>
      <c r="BD393" s="16">
        <f t="shared" si="700"/>
        <v>-73</v>
      </c>
      <c r="BE393" s="30">
        <f t="shared" si="701"/>
        <v>-1.5138946495230177E-2</v>
      </c>
      <c r="BF393" s="20">
        <f t="shared" si="702"/>
        <v>1195.0176144942122</v>
      </c>
      <c r="BG393" s="20">
        <f t="shared" si="703"/>
        <v>1.3325775793611822E-2</v>
      </c>
      <c r="BH393" s="26">
        <v>64143</v>
      </c>
      <c r="BI393">
        <f t="shared" si="665"/>
        <v>66</v>
      </c>
      <c r="BJ393" s="4">
        <v>138397</v>
      </c>
      <c r="BK393">
        <f t="shared" si="666"/>
        <v>83</v>
      </c>
      <c r="BL393" s="4">
        <v>103386</v>
      </c>
      <c r="BM393">
        <f t="shared" si="704"/>
        <v>102</v>
      </c>
      <c r="BN393" s="4">
        <v>41808</v>
      </c>
      <c r="BO393">
        <f t="shared" si="705"/>
        <v>46</v>
      </c>
      <c r="BP393" s="4">
        <v>8643</v>
      </c>
      <c r="BQ393">
        <f t="shared" si="706"/>
        <v>7</v>
      </c>
      <c r="BR393" s="8">
        <v>31</v>
      </c>
      <c r="BS393" s="15">
        <f t="shared" si="707"/>
        <v>0</v>
      </c>
      <c r="BT393" s="8">
        <v>268</v>
      </c>
      <c r="BU393" s="15">
        <f t="shared" si="708"/>
        <v>0</v>
      </c>
      <c r="BV393" s="8">
        <v>1215</v>
      </c>
      <c r="BW393" s="15">
        <f t="shared" si="709"/>
        <v>1</v>
      </c>
      <c r="BX393" s="8">
        <v>2980</v>
      </c>
      <c r="BY393" s="15">
        <f t="shared" si="710"/>
        <v>3</v>
      </c>
      <c r="BZ393" s="13">
        <v>1641</v>
      </c>
      <c r="CA393" s="16">
        <f t="shared" si="711"/>
        <v>0</v>
      </c>
    </row>
    <row r="394" spans="1:79">
      <c r="A394" s="1">
        <v>44291</v>
      </c>
      <c r="B394">
        <v>44291</v>
      </c>
      <c r="C394" s="4">
        <v>356556</v>
      </c>
      <c r="D394">
        <f t="shared" si="661"/>
        <v>179</v>
      </c>
      <c r="E394" s="4">
        <v>6138</v>
      </c>
      <c r="F394">
        <f t="shared" si="662"/>
        <v>3</v>
      </c>
      <c r="G394" s="4">
        <v>345719</v>
      </c>
      <c r="H394">
        <f t="shared" si="663"/>
        <v>226</v>
      </c>
      <c r="I394">
        <f t="shared" si="660"/>
        <v>4699</v>
      </c>
      <c r="J394">
        <f t="shared" si="715"/>
        <v>-50</v>
      </c>
      <c r="K394">
        <f t="shared" si="712"/>
        <v>1.7214687173964259E-2</v>
      </c>
      <c r="L394">
        <f t="shared" si="667"/>
        <v>0.96960645733068573</v>
      </c>
      <c r="M394">
        <f t="shared" si="668"/>
        <v>1.3178855495349959E-2</v>
      </c>
      <c r="N394">
        <f t="shared" si="669"/>
        <v>5.0202492736063902E-4</v>
      </c>
      <c r="O394">
        <f t="shared" si="713"/>
        <v>4.8875855327468231E-4</v>
      </c>
      <c r="P394">
        <f t="shared" si="670"/>
        <v>6.537100940359078E-4</v>
      </c>
      <c r="Q394">
        <f t="shared" si="671"/>
        <v>-1.0640561821664184E-2</v>
      </c>
      <c r="R394">
        <f t="shared" si="672"/>
        <v>89722.194262707591</v>
      </c>
      <c r="S394">
        <f t="shared" si="714"/>
        <v>1544.539506794162</v>
      </c>
      <c r="T394">
        <f t="shared" si="673"/>
        <v>86995.218922999498</v>
      </c>
      <c r="U394">
        <f t="shared" si="674"/>
        <v>1182.4358329139407</v>
      </c>
      <c r="V394" s="4">
        <v>2185241</v>
      </c>
      <c r="W394">
        <f t="shared" si="675"/>
        <v>4856</v>
      </c>
      <c r="X394">
        <f t="shared" si="676"/>
        <v>-78</v>
      </c>
      <c r="Y394" s="20">
        <f t="shared" si="677"/>
        <v>549884.49924509309</v>
      </c>
      <c r="Z394" s="4">
        <v>1825135</v>
      </c>
      <c r="AA394">
        <f t="shared" si="678"/>
        <v>4677</v>
      </c>
      <c r="AB394" s="17">
        <f t="shared" si="679"/>
        <v>0.83520993794277154</v>
      </c>
      <c r="AC394" s="16">
        <f t="shared" si="680"/>
        <v>47</v>
      </c>
      <c r="AD394">
        <f t="shared" si="681"/>
        <v>360106</v>
      </c>
      <c r="AE394">
        <f t="shared" si="682"/>
        <v>179</v>
      </c>
      <c r="AF394" s="17">
        <f t="shared" si="683"/>
        <v>0.16479006205722846</v>
      </c>
      <c r="AG394" s="16">
        <f t="shared" si="684"/>
        <v>-125</v>
      </c>
      <c r="AH394" s="20">
        <f t="shared" si="685"/>
        <v>3.6861614497528832E-2</v>
      </c>
      <c r="AI394" s="20">
        <f t="shared" si="686"/>
        <v>90615.500754906883</v>
      </c>
      <c r="AJ394" s="4">
        <v>3978</v>
      </c>
      <c r="AK394">
        <f t="shared" si="687"/>
        <v>-53</v>
      </c>
      <c r="AL394">
        <f t="shared" si="688"/>
        <v>-1.3148102207888868E-2</v>
      </c>
      <c r="AM394" s="20">
        <f t="shared" si="689"/>
        <v>1001.0065425264216</v>
      </c>
      <c r="AN394" s="20">
        <f t="shared" si="690"/>
        <v>1.1156732743243698E-2</v>
      </c>
      <c r="AO394" s="4">
        <v>224</v>
      </c>
      <c r="AP394">
        <f t="shared" si="658"/>
        <v>-6</v>
      </c>
      <c r="AQ394">
        <f t="shared" si="659"/>
        <v>-2.6086956521739091E-2</v>
      </c>
      <c r="AR394" s="20">
        <f t="shared" si="691"/>
        <v>56.366381479617509</v>
      </c>
      <c r="AS394" s="4">
        <v>425</v>
      </c>
      <c r="AT394">
        <f t="shared" si="692"/>
        <v>4</v>
      </c>
      <c r="AU394">
        <f t="shared" si="693"/>
        <v>9.5011876484560887E-3</v>
      </c>
      <c r="AV394" s="20">
        <f t="shared" si="694"/>
        <v>106.94514343231</v>
      </c>
      <c r="AW394" s="30">
        <f t="shared" si="695"/>
        <v>1.191958626414925E-3</v>
      </c>
      <c r="AX394" s="4">
        <v>72</v>
      </c>
      <c r="AY394">
        <f t="shared" si="696"/>
        <v>5</v>
      </c>
      <c r="AZ394">
        <f t="shared" si="697"/>
        <v>7.4626865671641784E-2</v>
      </c>
      <c r="BA394" s="20">
        <f t="shared" si="698"/>
        <v>18.117765475591344</v>
      </c>
      <c r="BB394" s="30">
        <f t="shared" si="699"/>
        <v>2.0193181435735201E-4</v>
      </c>
      <c r="BC394" s="16">
        <f>+Pagina_Inicial[[#This Row],[Aislamiento Domiciliario]]+Pagina_Inicial[[#This Row],[Aislamiento en Hoteles]]+Pagina_Inicial[[#This Row],[Hospitalizados en Sala]]+Pagina_Inicial[[#This Row],[Hospitalizados en UCI]]</f>
        <v>4699</v>
      </c>
      <c r="BD394" s="16">
        <f t="shared" si="700"/>
        <v>-50</v>
      </c>
      <c r="BE394" s="30">
        <f t="shared" si="701"/>
        <v>-1.0528532322594208E-2</v>
      </c>
      <c r="BF394" s="20">
        <f t="shared" si="702"/>
        <v>1182.4358329139407</v>
      </c>
      <c r="BG394" s="20">
        <f t="shared" si="703"/>
        <v>1.3178855495349959E-2</v>
      </c>
      <c r="BH394" s="26">
        <v>64169</v>
      </c>
      <c r="BI394">
        <f t="shared" si="665"/>
        <v>26</v>
      </c>
      <c r="BJ394" s="4">
        <v>138470</v>
      </c>
      <c r="BK394">
        <f t="shared" si="666"/>
        <v>73</v>
      </c>
      <c r="BL394" s="4">
        <v>103451</v>
      </c>
      <c r="BM394">
        <f t="shared" si="704"/>
        <v>65</v>
      </c>
      <c r="BN394" s="4">
        <v>41823</v>
      </c>
      <c r="BO394">
        <f t="shared" si="705"/>
        <v>15</v>
      </c>
      <c r="BP394" s="4">
        <v>8643</v>
      </c>
      <c r="BQ394">
        <f t="shared" si="706"/>
        <v>0</v>
      </c>
      <c r="BR394" s="8">
        <v>31</v>
      </c>
      <c r="BS394" s="15">
        <f t="shared" si="707"/>
        <v>0</v>
      </c>
      <c r="BT394" s="8">
        <v>269</v>
      </c>
      <c r="BU394" s="15">
        <f t="shared" si="708"/>
        <v>1</v>
      </c>
      <c r="BV394" s="8">
        <v>1216</v>
      </c>
      <c r="BW394" s="15">
        <f t="shared" si="709"/>
        <v>1</v>
      </c>
      <c r="BX394" s="8">
        <v>2980</v>
      </c>
      <c r="BY394" s="15">
        <f t="shared" si="710"/>
        <v>0</v>
      </c>
      <c r="BZ394" s="13">
        <v>1642</v>
      </c>
      <c r="CA394" s="16">
        <f t="shared" si="711"/>
        <v>1</v>
      </c>
    </row>
    <row r="395" spans="1:79">
      <c r="A395" s="1">
        <v>44292</v>
      </c>
      <c r="B395">
        <v>44292</v>
      </c>
      <c r="C395" s="4">
        <v>356913</v>
      </c>
      <c r="D395">
        <f t="shared" si="661"/>
        <v>357</v>
      </c>
      <c r="E395" s="4">
        <v>6146</v>
      </c>
      <c r="F395">
        <f t="shared" si="662"/>
        <v>8</v>
      </c>
      <c r="G395" s="4">
        <v>346153</v>
      </c>
      <c r="H395">
        <f t="shared" si="663"/>
        <v>434</v>
      </c>
      <c r="I395">
        <f t="shared" si="660"/>
        <v>4614</v>
      </c>
      <c r="J395">
        <f t="shared" si="715"/>
        <v>-85</v>
      </c>
      <c r="K395">
        <f t="shared" si="712"/>
        <v>1.7219882716516349E-2</v>
      </c>
      <c r="L395">
        <f t="shared" si="667"/>
        <v>0.96985259713151384</v>
      </c>
      <c r="M395">
        <f t="shared" si="668"/>
        <v>1.2927520151969808E-2</v>
      </c>
      <c r="N395">
        <f t="shared" si="669"/>
        <v>1.0002437568819291E-3</v>
      </c>
      <c r="O395">
        <f t="shared" si="713"/>
        <v>1.3016596160104132E-3</v>
      </c>
      <c r="P395">
        <f t="shared" si="670"/>
        <v>1.253780842575393E-3</v>
      </c>
      <c r="Q395">
        <f t="shared" si="671"/>
        <v>-1.8422193324664066E-2</v>
      </c>
      <c r="R395">
        <f t="shared" si="672"/>
        <v>89812.028183190734</v>
      </c>
      <c r="S395">
        <f t="shared" si="714"/>
        <v>1546.5525918470055</v>
      </c>
      <c r="T395">
        <f t="shared" si="673"/>
        <v>87104.428787116252</v>
      </c>
      <c r="U395">
        <f t="shared" si="674"/>
        <v>1161.0468042274786</v>
      </c>
      <c r="V395" s="4">
        <v>2195622</v>
      </c>
      <c r="W395">
        <f t="shared" si="675"/>
        <v>10381</v>
      </c>
      <c r="X395">
        <f t="shared" si="676"/>
        <v>5525</v>
      </c>
      <c r="Y395" s="20">
        <f t="shared" si="677"/>
        <v>552496.72873678908</v>
      </c>
      <c r="Z395" s="4">
        <v>1835159</v>
      </c>
      <c r="AA395">
        <f t="shared" si="678"/>
        <v>10024</v>
      </c>
      <c r="AB395" s="17">
        <f t="shared" si="679"/>
        <v>0.83582647650642961</v>
      </c>
      <c r="AC395" s="16">
        <f t="shared" si="680"/>
        <v>5347</v>
      </c>
      <c r="AD395">
        <f t="shared" si="681"/>
        <v>360463</v>
      </c>
      <c r="AE395">
        <f t="shared" si="682"/>
        <v>357</v>
      </c>
      <c r="AF395" s="17">
        <f t="shared" si="683"/>
        <v>0.16417352349357039</v>
      </c>
      <c r="AG395" s="16">
        <f t="shared" si="684"/>
        <v>178</v>
      </c>
      <c r="AH395" s="20">
        <f t="shared" si="685"/>
        <v>3.4389750505731627E-2</v>
      </c>
      <c r="AI395" s="20">
        <f t="shared" si="686"/>
        <v>90705.334675390026</v>
      </c>
      <c r="AJ395" s="4">
        <v>3926</v>
      </c>
      <c r="AK395">
        <f t="shared" si="687"/>
        <v>-52</v>
      </c>
      <c r="AL395">
        <f t="shared" si="688"/>
        <v>-1.3071895424836555E-2</v>
      </c>
      <c r="AM395" s="20">
        <f t="shared" si="689"/>
        <v>987.92148968293907</v>
      </c>
      <c r="AN395" s="20">
        <f t="shared" si="690"/>
        <v>1.0999879522460655E-2</v>
      </c>
      <c r="AO395" s="4">
        <v>217</v>
      </c>
      <c r="AP395">
        <f t="shared" si="658"/>
        <v>-7</v>
      </c>
      <c r="AQ395">
        <f t="shared" si="659"/>
        <v>-3.125E-2</v>
      </c>
      <c r="AR395" s="20">
        <f t="shared" si="691"/>
        <v>54.604932058379461</v>
      </c>
      <c r="AS395" s="4">
        <v>402</v>
      </c>
      <c r="AT395">
        <f t="shared" si="692"/>
        <v>-23</v>
      </c>
      <c r="AU395">
        <f t="shared" si="693"/>
        <v>-5.4117647058823493E-2</v>
      </c>
      <c r="AV395" s="20">
        <f t="shared" si="694"/>
        <v>101.15752390538499</v>
      </c>
      <c r="AW395" s="30">
        <f t="shared" si="695"/>
        <v>1.1263249027073825E-3</v>
      </c>
      <c r="AX395" s="4">
        <v>69</v>
      </c>
      <c r="AY395">
        <f t="shared" si="696"/>
        <v>-3</v>
      </c>
      <c r="AZ395">
        <f t="shared" si="697"/>
        <v>-4.166666666666663E-2</v>
      </c>
      <c r="BA395" s="20">
        <f t="shared" si="698"/>
        <v>17.362858580775036</v>
      </c>
      <c r="BB395" s="30">
        <f t="shared" si="699"/>
        <v>1.9332442359902834E-4</v>
      </c>
      <c r="BC395" s="16">
        <f>+Pagina_Inicial[[#This Row],[Aislamiento Domiciliario]]+Pagina_Inicial[[#This Row],[Aislamiento en Hoteles]]+Pagina_Inicial[[#This Row],[Hospitalizados en Sala]]+Pagina_Inicial[[#This Row],[Hospitalizados en UCI]]</f>
        <v>4614</v>
      </c>
      <c r="BD395" s="16">
        <f t="shared" si="700"/>
        <v>-85</v>
      </c>
      <c r="BE395" s="30">
        <f t="shared" si="701"/>
        <v>-1.8088955096829062E-2</v>
      </c>
      <c r="BF395" s="20">
        <f t="shared" si="702"/>
        <v>1161.0468042274786</v>
      </c>
      <c r="BG395" s="20">
        <f t="shared" si="703"/>
        <v>1.2927520151969808E-2</v>
      </c>
      <c r="BH395" s="26">
        <v>64231</v>
      </c>
      <c r="BI395">
        <f t="shared" si="665"/>
        <v>62</v>
      </c>
      <c r="BJ395" s="4">
        <v>138608</v>
      </c>
      <c r="BK395">
        <f t="shared" si="666"/>
        <v>138</v>
      </c>
      <c r="BL395" s="4">
        <v>103554</v>
      </c>
      <c r="BM395">
        <f t="shared" si="704"/>
        <v>103</v>
      </c>
      <c r="BN395" s="4">
        <v>41869</v>
      </c>
      <c r="BO395">
        <f t="shared" si="705"/>
        <v>46</v>
      </c>
      <c r="BP395" s="4">
        <v>8651</v>
      </c>
      <c r="BQ395">
        <f t="shared" si="706"/>
        <v>8</v>
      </c>
      <c r="BR395" s="8">
        <v>31</v>
      </c>
      <c r="BS395" s="15">
        <f t="shared" si="707"/>
        <v>0</v>
      </c>
      <c r="BT395" s="8">
        <v>269</v>
      </c>
      <c r="BU395" s="15">
        <f t="shared" si="708"/>
        <v>0</v>
      </c>
      <c r="BV395" s="8">
        <v>1219</v>
      </c>
      <c r="BW395" s="15">
        <f t="shared" si="709"/>
        <v>3</v>
      </c>
      <c r="BX395" s="8">
        <v>2983</v>
      </c>
      <c r="BY395" s="15">
        <f t="shared" si="710"/>
        <v>3</v>
      </c>
      <c r="BZ395" s="13">
        <v>1644</v>
      </c>
      <c r="CA395" s="16">
        <f t="shared" si="711"/>
        <v>2</v>
      </c>
    </row>
    <row r="396" spans="1:79">
      <c r="A396" s="1">
        <v>44293</v>
      </c>
      <c r="B396">
        <v>44293</v>
      </c>
      <c r="C396" s="4">
        <v>357277</v>
      </c>
      <c r="D396">
        <f t="shared" si="661"/>
        <v>364</v>
      </c>
      <c r="E396" s="4">
        <v>6148</v>
      </c>
      <c r="F396">
        <f t="shared" si="662"/>
        <v>2</v>
      </c>
      <c r="G396" s="4">
        <v>346611</v>
      </c>
      <c r="H396">
        <f t="shared" si="663"/>
        <v>458</v>
      </c>
      <c r="I396">
        <f t="shared" si="660"/>
        <v>4518</v>
      </c>
      <c r="J396">
        <f t="shared" si="715"/>
        <v>-96</v>
      </c>
      <c r="K396">
        <f t="shared" si="712"/>
        <v>1.7207936698975863E-2</v>
      </c>
      <c r="L396">
        <f t="shared" si="667"/>
        <v>0.97014641300727444</v>
      </c>
      <c r="M396">
        <f t="shared" si="668"/>
        <v>1.2645650293749668E-2</v>
      </c>
      <c r="N396">
        <f t="shared" si="669"/>
        <v>1.0188173322100218E-3</v>
      </c>
      <c r="O396">
        <f t="shared" si="713"/>
        <v>3.2530904359141186E-4</v>
      </c>
      <c r="P396">
        <f t="shared" si="670"/>
        <v>1.3213660270447274E-3</v>
      </c>
      <c r="Q396">
        <f t="shared" si="671"/>
        <v>-2.1248339973439574E-2</v>
      </c>
      <c r="R396">
        <f t="shared" si="672"/>
        <v>89903.623553095109</v>
      </c>
      <c r="S396">
        <f t="shared" si="714"/>
        <v>1547.0558631102163</v>
      </c>
      <c r="T396">
        <f t="shared" si="673"/>
        <v>87219.677906391546</v>
      </c>
      <c r="U396">
        <f t="shared" si="674"/>
        <v>1136.8897835933567</v>
      </c>
      <c r="V396" s="4">
        <v>2205603</v>
      </c>
      <c r="W396">
        <f t="shared" si="675"/>
        <v>9981</v>
      </c>
      <c r="X396">
        <f t="shared" si="676"/>
        <v>-400</v>
      </c>
      <c r="Y396" s="20">
        <f t="shared" si="677"/>
        <v>555008.30397584301</v>
      </c>
      <c r="Z396" s="4">
        <v>1844776</v>
      </c>
      <c r="AA396">
        <f t="shared" si="678"/>
        <v>9617</v>
      </c>
      <c r="AB396" s="17">
        <f t="shared" si="679"/>
        <v>0.83640437558345726</v>
      </c>
      <c r="AC396" s="16">
        <f t="shared" si="680"/>
        <v>-407</v>
      </c>
      <c r="AD396">
        <f t="shared" si="681"/>
        <v>360827</v>
      </c>
      <c r="AE396">
        <f t="shared" si="682"/>
        <v>364</v>
      </c>
      <c r="AF396" s="17">
        <f t="shared" si="683"/>
        <v>0.16359562441654277</v>
      </c>
      <c r="AG396" s="16">
        <f t="shared" si="684"/>
        <v>7</v>
      </c>
      <c r="AH396" s="20">
        <f t="shared" si="685"/>
        <v>3.6469291654142873E-2</v>
      </c>
      <c r="AI396" s="20">
        <f t="shared" si="686"/>
        <v>90796.930045294415</v>
      </c>
      <c r="AJ396" s="4">
        <v>3820</v>
      </c>
      <c r="AK396">
        <f t="shared" si="687"/>
        <v>-106</v>
      </c>
      <c r="AL396">
        <f t="shared" si="688"/>
        <v>-2.6999490575649543E-2</v>
      </c>
      <c r="AM396" s="20">
        <f t="shared" si="689"/>
        <v>961.24811273276293</v>
      </c>
      <c r="AN396" s="20">
        <f t="shared" si="690"/>
        <v>1.0691984090775505E-2</v>
      </c>
      <c r="AO396" s="4">
        <v>214</v>
      </c>
      <c r="AP396">
        <f t="shared" si="658"/>
        <v>-3</v>
      </c>
      <c r="AQ396">
        <f t="shared" si="659"/>
        <v>-1.3824884792626779E-2</v>
      </c>
      <c r="AR396" s="20">
        <f t="shared" si="691"/>
        <v>53.85002516356316</v>
      </c>
      <c r="AS396" s="4">
        <v>415</v>
      </c>
      <c r="AT396">
        <f t="shared" si="692"/>
        <v>13</v>
      </c>
      <c r="AU396">
        <f t="shared" si="693"/>
        <v>3.2338308457711351E-2</v>
      </c>
      <c r="AV396" s="20">
        <f t="shared" si="694"/>
        <v>104.42878711625566</v>
      </c>
      <c r="AW396" s="30">
        <f t="shared" si="695"/>
        <v>1.1615637166680194E-3</v>
      </c>
      <c r="AX396" s="4">
        <v>69</v>
      </c>
      <c r="AY396">
        <f t="shared" si="696"/>
        <v>0</v>
      </c>
      <c r="AZ396">
        <f t="shared" si="697"/>
        <v>0</v>
      </c>
      <c r="BA396" s="20">
        <f t="shared" si="698"/>
        <v>17.362858580775036</v>
      </c>
      <c r="BB396" s="30">
        <f t="shared" si="699"/>
        <v>1.9312746132552614E-4</v>
      </c>
      <c r="BC396" s="16">
        <f>+Pagina_Inicial[[#This Row],[Aislamiento Domiciliario]]+Pagina_Inicial[[#This Row],[Aislamiento en Hoteles]]+Pagina_Inicial[[#This Row],[Hospitalizados en Sala]]+Pagina_Inicial[[#This Row],[Hospitalizados en UCI]]</f>
        <v>4518</v>
      </c>
      <c r="BD396" s="16">
        <f t="shared" si="700"/>
        <v>-96</v>
      </c>
      <c r="BE396" s="30">
        <f t="shared" si="701"/>
        <v>-2.0806241872561748E-2</v>
      </c>
      <c r="BF396" s="20">
        <f t="shared" si="702"/>
        <v>1136.8897835933567</v>
      </c>
      <c r="BG396" s="20">
        <f t="shared" si="703"/>
        <v>1.2645650293749668E-2</v>
      </c>
      <c r="BH396" s="26">
        <v>64305</v>
      </c>
      <c r="BI396">
        <f t="shared" si="665"/>
        <v>74</v>
      </c>
      <c r="BJ396" s="4">
        <v>138741</v>
      </c>
      <c r="BK396">
        <f t="shared" si="666"/>
        <v>133</v>
      </c>
      <c r="BL396" s="4">
        <v>103661</v>
      </c>
      <c r="BM396">
        <f t="shared" si="704"/>
        <v>107</v>
      </c>
      <c r="BN396" s="4">
        <v>41910</v>
      </c>
      <c r="BO396">
        <f t="shared" si="705"/>
        <v>41</v>
      </c>
      <c r="BP396" s="4">
        <v>8660</v>
      </c>
      <c r="BQ396">
        <f t="shared" si="706"/>
        <v>9</v>
      </c>
      <c r="BR396" s="8">
        <v>31</v>
      </c>
      <c r="BS396" s="15">
        <f t="shared" si="707"/>
        <v>0</v>
      </c>
      <c r="BT396" s="8">
        <v>269</v>
      </c>
      <c r="BU396" s="15">
        <f t="shared" si="708"/>
        <v>0</v>
      </c>
      <c r="BV396" s="8">
        <v>1219</v>
      </c>
      <c r="BW396" s="15">
        <f t="shared" si="709"/>
        <v>0</v>
      </c>
      <c r="BX396" s="8">
        <v>2984</v>
      </c>
      <c r="BY396" s="15">
        <f t="shared" si="710"/>
        <v>1</v>
      </c>
      <c r="BZ396" s="13">
        <v>1645</v>
      </c>
      <c r="CA396" s="16">
        <f t="shared" si="711"/>
        <v>1</v>
      </c>
    </row>
    <row r="397" spans="1:79">
      <c r="A397" s="1">
        <v>44294</v>
      </c>
      <c r="B397">
        <v>44294</v>
      </c>
      <c r="C397" s="4">
        <v>357704</v>
      </c>
      <c r="D397">
        <f t="shared" si="661"/>
        <v>427</v>
      </c>
      <c r="E397" s="4">
        <v>6152</v>
      </c>
      <c r="F397">
        <f t="shared" si="662"/>
        <v>4</v>
      </c>
      <c r="G397" s="4">
        <v>347060</v>
      </c>
      <c r="H397">
        <f t="shared" si="663"/>
        <v>449</v>
      </c>
      <c r="I397">
        <f t="shared" si="660"/>
        <v>4492</v>
      </c>
      <c r="J397">
        <f t="shared" si="715"/>
        <v>-26</v>
      </c>
      <c r="K397">
        <f t="shared" si="712"/>
        <v>1.719857759488292E-2</v>
      </c>
      <c r="L397">
        <f t="shared" si="667"/>
        <v>0.97024355332900947</v>
      </c>
      <c r="M397">
        <f t="shared" si="668"/>
        <v>1.2557869076107619E-2</v>
      </c>
      <c r="N397">
        <f t="shared" si="669"/>
        <v>1.1937244201909959E-3</v>
      </c>
      <c r="O397">
        <f t="shared" si="713"/>
        <v>6.5019505851755528E-4</v>
      </c>
      <c r="P397">
        <f t="shared" si="670"/>
        <v>1.2937244280527864E-3</v>
      </c>
      <c r="Q397">
        <f t="shared" si="671"/>
        <v>-5.7880676758682104E-3</v>
      </c>
      <c r="R397">
        <f t="shared" si="672"/>
        <v>90011.071967790631</v>
      </c>
      <c r="S397">
        <f t="shared" si="714"/>
        <v>1548.062405636638</v>
      </c>
      <c r="T397">
        <f t="shared" si="673"/>
        <v>87332.662304982383</v>
      </c>
      <c r="U397">
        <f t="shared" si="674"/>
        <v>1130.3472571716154</v>
      </c>
      <c r="V397" s="4">
        <v>2214840</v>
      </c>
      <c r="W397">
        <f t="shared" si="675"/>
        <v>9237</v>
      </c>
      <c r="X397">
        <f t="shared" si="676"/>
        <v>-744</v>
      </c>
      <c r="Y397" s="20">
        <f t="shared" si="677"/>
        <v>557332.66230498231</v>
      </c>
      <c r="Z397" s="4">
        <v>1853586</v>
      </c>
      <c r="AA397">
        <f t="shared" si="678"/>
        <v>8810</v>
      </c>
      <c r="AB397" s="17">
        <f t="shared" si="679"/>
        <v>0.83689386140759603</v>
      </c>
      <c r="AC397" s="16">
        <f t="shared" si="680"/>
        <v>-807</v>
      </c>
      <c r="AD397">
        <f t="shared" si="681"/>
        <v>361254</v>
      </c>
      <c r="AE397">
        <f t="shared" si="682"/>
        <v>427</v>
      </c>
      <c r="AF397" s="17">
        <f t="shared" si="683"/>
        <v>0.16310613859240397</v>
      </c>
      <c r="AG397" s="16">
        <f t="shared" si="684"/>
        <v>63</v>
      </c>
      <c r="AH397" s="20">
        <f t="shared" si="685"/>
        <v>4.6227130020569447E-2</v>
      </c>
      <c r="AI397" s="20">
        <f t="shared" si="686"/>
        <v>90904.378459989937</v>
      </c>
      <c r="AJ397" s="4">
        <v>3791</v>
      </c>
      <c r="AK397">
        <f t="shared" si="687"/>
        <v>-29</v>
      </c>
      <c r="AL397">
        <f t="shared" si="688"/>
        <v>-7.5916230366491755E-3</v>
      </c>
      <c r="AM397" s="20">
        <f t="shared" si="689"/>
        <v>953.95067941620528</v>
      </c>
      <c r="AN397" s="20">
        <f t="shared" si="690"/>
        <v>1.0598148189564557E-2</v>
      </c>
      <c r="AO397" s="4">
        <v>207</v>
      </c>
      <c r="AP397">
        <f t="shared" si="658"/>
        <v>-7</v>
      </c>
      <c r="AQ397">
        <f t="shared" si="659"/>
        <v>-3.2710280373831724E-2</v>
      </c>
      <c r="AR397" s="20">
        <f t="shared" si="691"/>
        <v>52.088575742325112</v>
      </c>
      <c r="AS397" s="4">
        <v>433</v>
      </c>
      <c r="AT397">
        <f t="shared" si="692"/>
        <v>18</v>
      </c>
      <c r="AU397">
        <f t="shared" si="693"/>
        <v>4.3373493975903621E-2</v>
      </c>
      <c r="AV397" s="20">
        <f t="shared" si="694"/>
        <v>108.9582284851535</v>
      </c>
      <c r="AW397" s="30">
        <f t="shared" si="695"/>
        <v>1.2104980654395812E-3</v>
      </c>
      <c r="AX397" s="4">
        <v>64</v>
      </c>
      <c r="AY397">
        <f t="shared" si="696"/>
        <v>-5</v>
      </c>
      <c r="AZ397">
        <f t="shared" si="697"/>
        <v>-7.2463768115942018E-2</v>
      </c>
      <c r="BA397" s="20">
        <f t="shared" si="698"/>
        <v>16.104680422747862</v>
      </c>
      <c r="BB397" s="30">
        <f t="shared" si="699"/>
        <v>1.7891888265157783E-4</v>
      </c>
      <c r="BC397" s="16">
        <f>+Pagina_Inicial[[#This Row],[Aislamiento Domiciliario]]+Pagina_Inicial[[#This Row],[Aislamiento en Hoteles]]+Pagina_Inicial[[#This Row],[Hospitalizados en Sala]]+Pagina_Inicial[[#This Row],[Hospitalizados en UCI]]</f>
        <v>4495</v>
      </c>
      <c r="BD397" s="16">
        <f t="shared" si="700"/>
        <v>-23</v>
      </c>
      <c r="BE397" s="30">
        <f t="shared" si="701"/>
        <v>-5.0907481186365233E-3</v>
      </c>
      <c r="BF397" s="20">
        <f t="shared" si="702"/>
        <v>1131.1021640664317</v>
      </c>
      <c r="BG397" s="20">
        <f t="shared" si="703"/>
        <v>1.2566255898731912E-2</v>
      </c>
      <c r="BH397" s="26">
        <v>64407</v>
      </c>
      <c r="BI397">
        <f t="shared" si="665"/>
        <v>102</v>
      </c>
      <c r="BJ397" s="4">
        <v>138890</v>
      </c>
      <c r="BK397">
        <f t="shared" si="666"/>
        <v>149</v>
      </c>
      <c r="BL397" s="4">
        <v>103785</v>
      </c>
      <c r="BM397">
        <f t="shared" si="704"/>
        <v>124</v>
      </c>
      <c r="BN397" s="4">
        <v>41954</v>
      </c>
      <c r="BO397">
        <f t="shared" si="705"/>
        <v>44</v>
      </c>
      <c r="BP397" s="4">
        <v>8668</v>
      </c>
      <c r="BQ397">
        <f t="shared" si="706"/>
        <v>8</v>
      </c>
      <c r="BR397" s="8">
        <v>31</v>
      </c>
      <c r="BS397" s="15">
        <f t="shared" si="707"/>
        <v>0</v>
      </c>
      <c r="BT397" s="8">
        <v>269</v>
      </c>
      <c r="BU397" s="15">
        <f t="shared" si="708"/>
        <v>0</v>
      </c>
      <c r="BV397" s="8">
        <v>1220</v>
      </c>
      <c r="BW397" s="15">
        <f t="shared" si="709"/>
        <v>1</v>
      </c>
      <c r="BX397" s="8">
        <v>2986</v>
      </c>
      <c r="BY397" s="15">
        <f t="shared" si="710"/>
        <v>2</v>
      </c>
      <c r="BZ397" s="13">
        <v>1646</v>
      </c>
      <c r="CA397" s="16">
        <f t="shared" si="711"/>
        <v>1</v>
      </c>
    </row>
    <row r="398" spans="1:79">
      <c r="A398" s="1">
        <v>44295</v>
      </c>
      <c r="B398">
        <v>44295</v>
      </c>
      <c r="C398" s="4">
        <v>358098</v>
      </c>
      <c r="D398">
        <f t="shared" si="661"/>
        <v>394</v>
      </c>
      <c r="E398" s="4">
        <v>6156</v>
      </c>
      <c r="F398">
        <f t="shared" si="662"/>
        <v>4</v>
      </c>
      <c r="G398" s="4">
        <v>347483</v>
      </c>
      <c r="H398">
        <f t="shared" si="663"/>
        <v>423</v>
      </c>
      <c r="I398">
        <f t="shared" si="660"/>
        <v>4459</v>
      </c>
      <c r="J398">
        <f t="shared" si="715"/>
        <v>-33</v>
      </c>
      <c r="K398">
        <f t="shared" si="712"/>
        <v>1.7190824857999765E-2</v>
      </c>
      <c r="L398">
        <f t="shared" si="667"/>
        <v>0.97035727649972914</v>
      </c>
      <c r="M398">
        <f t="shared" si="668"/>
        <v>1.2451898642271111E-2</v>
      </c>
      <c r="N398">
        <f t="shared" si="669"/>
        <v>1.1002574714184385E-3</v>
      </c>
      <c r="O398">
        <f t="shared" si="713"/>
        <v>6.4977257959714096E-4</v>
      </c>
      <c r="P398">
        <f t="shared" si="670"/>
        <v>1.2173257396764733E-3</v>
      </c>
      <c r="Q398">
        <f t="shared" si="671"/>
        <v>-7.4007625028033189E-3</v>
      </c>
      <c r="R398">
        <f t="shared" si="672"/>
        <v>90110.216406643172</v>
      </c>
      <c r="S398">
        <f t="shared" si="714"/>
        <v>1549.0689481630598</v>
      </c>
      <c r="T398">
        <f t="shared" si="673"/>
        <v>87439.104177151487</v>
      </c>
      <c r="U398">
        <f t="shared" si="674"/>
        <v>1122.0432813286361</v>
      </c>
      <c r="V398" s="4">
        <v>2225209</v>
      </c>
      <c r="W398">
        <f t="shared" si="675"/>
        <v>10369</v>
      </c>
      <c r="X398">
        <f t="shared" si="676"/>
        <v>1132</v>
      </c>
      <c r="Y398" s="20">
        <f t="shared" si="677"/>
        <v>559941.87216909917</v>
      </c>
      <c r="Z398" s="4">
        <v>1863561</v>
      </c>
      <c r="AA398">
        <f t="shared" si="678"/>
        <v>9975</v>
      </c>
      <c r="AB398" s="17">
        <f t="shared" si="679"/>
        <v>0.83747683925420036</v>
      </c>
      <c r="AC398" s="16">
        <f t="shared" si="680"/>
        <v>1165</v>
      </c>
      <c r="AD398">
        <f t="shared" si="681"/>
        <v>361648</v>
      </c>
      <c r="AE398">
        <f t="shared" si="682"/>
        <v>394</v>
      </c>
      <c r="AF398" s="17">
        <f t="shared" si="683"/>
        <v>0.16252316074579962</v>
      </c>
      <c r="AG398" s="16">
        <f t="shared" si="684"/>
        <v>-33</v>
      </c>
      <c r="AH398" s="20">
        <f t="shared" si="685"/>
        <v>3.799787829105989E-2</v>
      </c>
      <c r="AI398" s="20">
        <f t="shared" si="686"/>
        <v>91003.522898842479</v>
      </c>
      <c r="AJ398" s="4">
        <v>3778</v>
      </c>
      <c r="AK398">
        <f t="shared" si="687"/>
        <v>-13</v>
      </c>
      <c r="AL398">
        <f t="shared" si="688"/>
        <v>-3.4291743603270808E-3</v>
      </c>
      <c r="AM398" s="20">
        <f t="shared" si="689"/>
        <v>950.67941620533463</v>
      </c>
      <c r="AN398" s="20">
        <f t="shared" si="690"/>
        <v>1.0550184586342286E-2</v>
      </c>
      <c r="AO398" s="4">
        <v>194</v>
      </c>
      <c r="AP398">
        <f t="shared" si="658"/>
        <v>-13</v>
      </c>
      <c r="AQ398">
        <f t="shared" si="659"/>
        <v>-6.2801932367149704E-2</v>
      </c>
      <c r="AR398" s="20">
        <f t="shared" si="691"/>
        <v>48.817312531454455</v>
      </c>
      <c r="AS398" s="4">
        <v>423</v>
      </c>
      <c r="AT398">
        <f t="shared" si="692"/>
        <v>-10</v>
      </c>
      <c r="AU398">
        <f t="shared" si="693"/>
        <v>-2.3094688221709014E-2</v>
      </c>
      <c r="AV398" s="20">
        <f t="shared" si="694"/>
        <v>106.44187216909914</v>
      </c>
      <c r="AW398" s="30">
        <f t="shared" si="695"/>
        <v>1.1812408893654809E-3</v>
      </c>
      <c r="AX398" s="4">
        <v>64</v>
      </c>
      <c r="AY398">
        <f t="shared" si="696"/>
        <v>0</v>
      </c>
      <c r="AZ398">
        <f t="shared" si="697"/>
        <v>0</v>
      </c>
      <c r="BA398" s="20">
        <f t="shared" si="698"/>
        <v>16.104680422747862</v>
      </c>
      <c r="BB398" s="30">
        <f t="shared" si="699"/>
        <v>1.787220258141626E-4</v>
      </c>
      <c r="BC398" s="16">
        <f>+Pagina_Inicial[[#This Row],[Aislamiento Domiciliario]]+Pagina_Inicial[[#This Row],[Aislamiento en Hoteles]]+Pagina_Inicial[[#This Row],[Hospitalizados en Sala]]+Pagina_Inicial[[#This Row],[Hospitalizados en UCI]]</f>
        <v>4459</v>
      </c>
      <c r="BD398" s="16">
        <f t="shared" si="700"/>
        <v>-36</v>
      </c>
      <c r="BE398" s="30">
        <f t="shared" si="701"/>
        <v>-8.008898776418194E-3</v>
      </c>
      <c r="BF398" s="20">
        <f t="shared" si="702"/>
        <v>1122.0432813286361</v>
      </c>
      <c r="BG398" s="20">
        <f t="shared" si="703"/>
        <v>1.2451898642271111E-2</v>
      </c>
      <c r="BH398" s="26">
        <v>64506</v>
      </c>
      <c r="BI398">
        <f t="shared" si="665"/>
        <v>99</v>
      </c>
      <c r="BJ398" s="4">
        <v>139052</v>
      </c>
      <c r="BK398">
        <f t="shared" si="666"/>
        <v>162</v>
      </c>
      <c r="BL398" s="4">
        <v>103861</v>
      </c>
      <c r="BM398">
        <f t="shared" si="704"/>
        <v>76</v>
      </c>
      <c r="BN398" s="4">
        <v>42003</v>
      </c>
      <c r="BO398">
        <f t="shared" si="705"/>
        <v>49</v>
      </c>
      <c r="BP398" s="4">
        <v>8676</v>
      </c>
      <c r="BQ398">
        <f t="shared" si="706"/>
        <v>8</v>
      </c>
      <c r="BR398" s="8">
        <v>31</v>
      </c>
      <c r="BS398" s="15">
        <f t="shared" si="707"/>
        <v>0</v>
      </c>
      <c r="BT398" s="8">
        <v>269</v>
      </c>
      <c r="BU398" s="15">
        <f t="shared" si="708"/>
        <v>0</v>
      </c>
      <c r="BV398" s="8">
        <v>1222</v>
      </c>
      <c r="BW398" s="15">
        <f t="shared" si="709"/>
        <v>2</v>
      </c>
      <c r="BX398" s="8">
        <v>2988</v>
      </c>
      <c r="BY398" s="15">
        <f t="shared" si="710"/>
        <v>2</v>
      </c>
      <c r="BZ398" s="13">
        <v>1646</v>
      </c>
      <c r="CA398" s="16">
        <f t="shared" si="711"/>
        <v>0</v>
      </c>
    </row>
    <row r="399" spans="1:79">
      <c r="A399" s="1">
        <v>44296</v>
      </c>
      <c r="B399">
        <v>44296</v>
      </c>
      <c r="C399" s="4">
        <v>358377</v>
      </c>
      <c r="D399">
        <f t="shared" si="661"/>
        <v>279</v>
      </c>
      <c r="E399" s="4">
        <v>6159</v>
      </c>
      <c r="F399">
        <f t="shared" si="662"/>
        <v>3</v>
      </c>
      <c r="G399" s="4">
        <v>347898</v>
      </c>
      <c r="H399">
        <f t="shared" si="663"/>
        <v>415</v>
      </c>
      <c r="I399">
        <f t="shared" si="660"/>
        <v>4320</v>
      </c>
      <c r="J399">
        <f t="shared" si="715"/>
        <v>-139</v>
      </c>
      <c r="K399">
        <f t="shared" si="712"/>
        <v>1.7185812705614478E-2</v>
      </c>
      <c r="L399">
        <f t="shared" si="667"/>
        <v>0.97075984228898615</v>
      </c>
      <c r="M399">
        <f t="shared" si="668"/>
        <v>1.2054345005399342E-2</v>
      </c>
      <c r="N399">
        <f t="shared" si="669"/>
        <v>7.7850978159870756E-4</v>
      </c>
      <c r="O399">
        <f t="shared" si="713"/>
        <v>4.8709206039941551E-4</v>
      </c>
      <c r="P399">
        <f t="shared" si="670"/>
        <v>1.1928783723965069E-3</v>
      </c>
      <c r="Q399">
        <f t="shared" si="671"/>
        <v>-3.2175925925925927E-2</v>
      </c>
      <c r="R399">
        <f t="shared" si="672"/>
        <v>90180.422747861099</v>
      </c>
      <c r="S399">
        <f t="shared" si="714"/>
        <v>1549.823855057876</v>
      </c>
      <c r="T399">
        <f t="shared" si="673"/>
        <v>87543.532964267739</v>
      </c>
      <c r="U399">
        <f t="shared" si="674"/>
        <v>1087.0659285354807</v>
      </c>
      <c r="V399" s="4">
        <v>2234081</v>
      </c>
      <c r="W399">
        <f t="shared" si="675"/>
        <v>8872</v>
      </c>
      <c r="X399">
        <f t="shared" si="676"/>
        <v>-1497</v>
      </c>
      <c r="Y399" s="20">
        <f t="shared" si="677"/>
        <v>562174.3834927025</v>
      </c>
      <c r="Z399" s="4">
        <v>1872154</v>
      </c>
      <c r="AA399">
        <f t="shared" si="678"/>
        <v>8593</v>
      </c>
      <c r="AB399" s="17">
        <f t="shared" si="679"/>
        <v>0.83799736894051735</v>
      </c>
      <c r="AC399" s="16">
        <f t="shared" si="680"/>
        <v>-1382</v>
      </c>
      <c r="AD399">
        <f t="shared" si="681"/>
        <v>361927</v>
      </c>
      <c r="AE399">
        <f t="shared" si="682"/>
        <v>279</v>
      </c>
      <c r="AF399" s="17">
        <f t="shared" si="683"/>
        <v>0.16200263105948262</v>
      </c>
      <c r="AG399" s="16">
        <f t="shared" si="684"/>
        <v>-115</v>
      </c>
      <c r="AH399" s="20">
        <f t="shared" si="685"/>
        <v>3.1447249774571688E-2</v>
      </c>
      <c r="AI399" s="20">
        <f t="shared" si="686"/>
        <v>91073.729240060391</v>
      </c>
      <c r="AJ399" s="4">
        <v>3619</v>
      </c>
      <c r="AK399">
        <f t="shared" si="687"/>
        <v>-159</v>
      </c>
      <c r="AL399">
        <f t="shared" si="688"/>
        <v>-4.2085759661196431E-2</v>
      </c>
      <c r="AM399" s="20">
        <f t="shared" si="689"/>
        <v>910.66935078007043</v>
      </c>
      <c r="AN399" s="20">
        <f t="shared" si="690"/>
        <v>1.0098304299662087E-2</v>
      </c>
      <c r="AO399" s="4">
        <v>195</v>
      </c>
      <c r="AP399">
        <f t="shared" si="658"/>
        <v>1</v>
      </c>
      <c r="AQ399">
        <f t="shared" si="659"/>
        <v>5.1546391752577136E-3</v>
      </c>
      <c r="AR399" s="20">
        <f t="shared" si="691"/>
        <v>49.068948163059886</v>
      </c>
      <c r="AS399" s="4">
        <v>440</v>
      </c>
      <c r="AT399">
        <f t="shared" si="692"/>
        <v>17</v>
      </c>
      <c r="AU399">
        <f t="shared" si="693"/>
        <v>4.0189125295508221E-2</v>
      </c>
      <c r="AV399" s="20">
        <f t="shared" si="694"/>
        <v>110.71967790639154</v>
      </c>
      <c r="AW399" s="30">
        <f t="shared" si="695"/>
        <v>1.2277573616610441E-3</v>
      </c>
      <c r="AX399" s="4">
        <v>66</v>
      </c>
      <c r="AY399">
        <f t="shared" si="696"/>
        <v>2</v>
      </c>
      <c r="AZ399">
        <f t="shared" si="697"/>
        <v>3.125E-2</v>
      </c>
      <c r="BA399" s="20">
        <f t="shared" si="698"/>
        <v>16.607951685958732</v>
      </c>
      <c r="BB399" s="30">
        <f t="shared" si="699"/>
        <v>1.8416360424915662E-4</v>
      </c>
      <c r="BC399" s="16">
        <f>+Pagina_Inicial[[#This Row],[Aislamiento Domiciliario]]+Pagina_Inicial[[#This Row],[Aislamiento en Hoteles]]+Pagina_Inicial[[#This Row],[Hospitalizados en Sala]]+Pagina_Inicial[[#This Row],[Hospitalizados en UCI]]</f>
        <v>4320</v>
      </c>
      <c r="BD399" s="16">
        <f t="shared" si="700"/>
        <v>-139</v>
      </c>
      <c r="BE399" s="30">
        <f t="shared" si="701"/>
        <v>-3.1172908723929083E-2</v>
      </c>
      <c r="BF399" s="20">
        <f t="shared" si="702"/>
        <v>1087.0659285354807</v>
      </c>
      <c r="BG399" s="20">
        <f t="shared" si="703"/>
        <v>1.2054345005399342E-2</v>
      </c>
      <c r="BH399" s="26">
        <v>64566</v>
      </c>
      <c r="BI399">
        <f t="shared" si="665"/>
        <v>60</v>
      </c>
      <c r="BJ399" s="4">
        <v>139154</v>
      </c>
      <c r="BK399">
        <f t="shared" si="666"/>
        <v>102</v>
      </c>
      <c r="BL399" s="4">
        <v>103929</v>
      </c>
      <c r="BM399">
        <f t="shared" si="704"/>
        <v>68</v>
      </c>
      <c r="BN399" s="4">
        <v>42044</v>
      </c>
      <c r="BO399">
        <f t="shared" si="705"/>
        <v>41</v>
      </c>
      <c r="BP399" s="4">
        <v>8684</v>
      </c>
      <c r="BQ399">
        <f t="shared" si="706"/>
        <v>8</v>
      </c>
      <c r="BR399" s="8">
        <v>31</v>
      </c>
      <c r="BS399" s="15">
        <f t="shared" si="707"/>
        <v>0</v>
      </c>
      <c r="BT399" s="8">
        <v>269</v>
      </c>
      <c r="BU399" s="15">
        <f t="shared" si="708"/>
        <v>0</v>
      </c>
      <c r="BV399" s="8">
        <v>1222</v>
      </c>
      <c r="BW399" s="15">
        <f t="shared" si="709"/>
        <v>0</v>
      </c>
      <c r="BX399" s="8">
        <v>2989</v>
      </c>
      <c r="BY399" s="15">
        <f t="shared" si="710"/>
        <v>1</v>
      </c>
      <c r="BZ399" s="13">
        <v>1648</v>
      </c>
      <c r="CA399" s="16">
        <f t="shared" si="711"/>
        <v>2</v>
      </c>
    </row>
    <row r="400" spans="1:79">
      <c r="A400" s="1">
        <v>44297</v>
      </c>
      <c r="B400">
        <v>44297</v>
      </c>
      <c r="C400" s="4">
        <v>358611</v>
      </c>
      <c r="D400">
        <f t="shared" si="661"/>
        <v>234</v>
      </c>
      <c r="E400" s="4">
        <v>6163</v>
      </c>
      <c r="F400">
        <f t="shared" si="662"/>
        <v>4</v>
      </c>
      <c r="G400" s="4">
        <v>348231</v>
      </c>
      <c r="H400">
        <f t="shared" si="663"/>
        <v>333</v>
      </c>
      <c r="I400">
        <f t="shared" si="660"/>
        <v>4217</v>
      </c>
      <c r="J400">
        <f t="shared" si="715"/>
        <v>-103</v>
      </c>
      <c r="K400">
        <f t="shared" si="712"/>
        <v>1.7185752807359508E-2</v>
      </c>
      <c r="L400">
        <f t="shared" si="667"/>
        <v>0.97105498715878769</v>
      </c>
      <c r="M400">
        <f t="shared" si="668"/>
        <v>1.1759260033852838E-2</v>
      </c>
      <c r="N400">
        <f t="shared" si="669"/>
        <v>6.5251763052444009E-4</v>
      </c>
      <c r="O400">
        <f t="shared" si="713"/>
        <v>6.4903456109037809E-4</v>
      </c>
      <c r="P400">
        <f t="shared" si="670"/>
        <v>9.5626179174168873E-4</v>
      </c>
      <c r="Q400">
        <f t="shared" si="671"/>
        <v>-2.442494664453403E-2</v>
      </c>
      <c r="R400">
        <f t="shared" si="672"/>
        <v>90239.305485656761</v>
      </c>
      <c r="S400">
        <f t="shared" si="714"/>
        <v>1550.8303975842978</v>
      </c>
      <c r="T400">
        <f t="shared" si="673"/>
        <v>87627.327629592342</v>
      </c>
      <c r="U400">
        <f t="shared" si="674"/>
        <v>1061.1474584801208</v>
      </c>
      <c r="V400" s="4">
        <v>2239526</v>
      </c>
      <c r="W400">
        <f t="shared" si="675"/>
        <v>5445</v>
      </c>
      <c r="X400">
        <f t="shared" si="676"/>
        <v>-3427</v>
      </c>
      <c r="Y400" s="20">
        <f t="shared" si="677"/>
        <v>563544.53950679419</v>
      </c>
      <c r="Z400" s="4">
        <v>1877365</v>
      </c>
      <c r="AA400">
        <f t="shared" si="678"/>
        <v>5211</v>
      </c>
      <c r="AB400" s="17">
        <f t="shared" si="679"/>
        <v>0.83828676246670053</v>
      </c>
      <c r="AC400" s="16">
        <f t="shared" si="680"/>
        <v>-3382</v>
      </c>
      <c r="AD400">
        <f t="shared" si="681"/>
        <v>362161</v>
      </c>
      <c r="AE400">
        <f t="shared" si="682"/>
        <v>234</v>
      </c>
      <c r="AF400" s="17">
        <f t="shared" si="683"/>
        <v>0.16171323753329947</v>
      </c>
      <c r="AG400" s="16">
        <f t="shared" si="684"/>
        <v>-45</v>
      </c>
      <c r="AH400" s="20">
        <f t="shared" si="685"/>
        <v>4.2975206611570248E-2</v>
      </c>
      <c r="AI400" s="20">
        <f t="shared" si="686"/>
        <v>91132.611977856053</v>
      </c>
      <c r="AJ400" s="4">
        <v>3543</v>
      </c>
      <c r="AK400">
        <f t="shared" si="687"/>
        <v>-76</v>
      </c>
      <c r="AL400">
        <f t="shared" si="688"/>
        <v>-2.1000276319425248E-2</v>
      </c>
      <c r="AM400" s="20">
        <f t="shared" si="689"/>
        <v>891.54504277805734</v>
      </c>
      <c r="AN400" s="20">
        <f t="shared" si="690"/>
        <v>9.8797861749918437E-3</v>
      </c>
      <c r="AO400" s="4">
        <v>197</v>
      </c>
      <c r="AP400">
        <f t="shared" si="658"/>
        <v>2</v>
      </c>
      <c r="AQ400">
        <f t="shared" si="659"/>
        <v>1.025641025641022E-2</v>
      </c>
      <c r="AR400" s="20">
        <f t="shared" si="691"/>
        <v>49.572219426270756</v>
      </c>
      <c r="AS400" s="4">
        <v>414</v>
      </c>
      <c r="AT400">
        <f t="shared" si="692"/>
        <v>-26</v>
      </c>
      <c r="AU400">
        <f t="shared" si="693"/>
        <v>-5.9090909090909083E-2</v>
      </c>
      <c r="AV400" s="20">
        <f t="shared" si="694"/>
        <v>104.17715148465022</v>
      </c>
      <c r="AW400" s="30">
        <f t="shared" si="695"/>
        <v>1.1544542693893941E-3</v>
      </c>
      <c r="AX400" s="4">
        <v>63</v>
      </c>
      <c r="AY400">
        <f t="shared" si="696"/>
        <v>-3</v>
      </c>
      <c r="AZ400">
        <f t="shared" si="697"/>
        <v>-4.5454545454545414E-2</v>
      </c>
      <c r="BA400" s="20">
        <f t="shared" si="698"/>
        <v>15.853044791142425</v>
      </c>
      <c r="BB400" s="30">
        <f t="shared" si="699"/>
        <v>1.7567782360273387E-4</v>
      </c>
      <c r="BC400" s="16">
        <f>+Pagina_Inicial[[#This Row],[Aislamiento Domiciliario]]+Pagina_Inicial[[#This Row],[Aislamiento en Hoteles]]+Pagina_Inicial[[#This Row],[Hospitalizados en Sala]]+Pagina_Inicial[[#This Row],[Hospitalizados en UCI]]</f>
        <v>4217</v>
      </c>
      <c r="BD400" s="16">
        <f t="shared" si="700"/>
        <v>-103</v>
      </c>
      <c r="BE400" s="30">
        <f t="shared" si="701"/>
        <v>-2.3842592592592582E-2</v>
      </c>
      <c r="BF400" s="20">
        <f t="shared" si="702"/>
        <v>1061.1474584801208</v>
      </c>
      <c r="BG400" s="20">
        <f t="shared" si="703"/>
        <v>1.1759260033852838E-2</v>
      </c>
      <c r="BH400" s="26">
        <v>64626</v>
      </c>
      <c r="BI400">
        <f t="shared" si="665"/>
        <v>60</v>
      </c>
      <c r="BJ400" s="4">
        <v>139235</v>
      </c>
      <c r="BK400">
        <f t="shared" si="666"/>
        <v>81</v>
      </c>
      <c r="BL400" s="4">
        <v>103982</v>
      </c>
      <c r="BM400">
        <f t="shared" si="704"/>
        <v>53</v>
      </c>
      <c r="BN400" s="4">
        <v>42080</v>
      </c>
      <c r="BO400">
        <f t="shared" si="705"/>
        <v>36</v>
      </c>
      <c r="BP400" s="4">
        <v>8688</v>
      </c>
      <c r="BQ400">
        <f t="shared" si="706"/>
        <v>4</v>
      </c>
      <c r="BR400" s="8">
        <v>31</v>
      </c>
      <c r="BS400" s="15">
        <f t="shared" si="707"/>
        <v>0</v>
      </c>
      <c r="BT400" s="8">
        <v>269</v>
      </c>
      <c r="BU400" s="15">
        <f t="shared" si="708"/>
        <v>0</v>
      </c>
      <c r="BV400" s="8">
        <v>1222</v>
      </c>
      <c r="BW400" s="15">
        <f t="shared" si="709"/>
        <v>0</v>
      </c>
      <c r="BX400" s="8">
        <v>2992</v>
      </c>
      <c r="BY400" s="15">
        <f t="shared" si="710"/>
        <v>3</v>
      </c>
      <c r="BZ400" s="13">
        <v>1649</v>
      </c>
      <c r="CA400" s="16">
        <f t="shared" si="711"/>
        <v>1</v>
      </c>
    </row>
    <row r="401" spans="1:79">
      <c r="A401" s="1">
        <v>44298</v>
      </c>
      <c r="B401">
        <v>44298</v>
      </c>
      <c r="C401" s="4">
        <v>358792</v>
      </c>
      <c r="D401">
        <f t="shared" si="661"/>
        <v>181</v>
      </c>
      <c r="E401" s="4">
        <v>6167</v>
      </c>
      <c r="F401">
        <f t="shared" si="662"/>
        <v>4</v>
      </c>
      <c r="G401" s="4">
        <v>348554</v>
      </c>
      <c r="H401">
        <f t="shared" si="663"/>
        <v>323</v>
      </c>
      <c r="I401">
        <f t="shared" si="660"/>
        <v>4071</v>
      </c>
      <c r="J401">
        <f t="shared" si="715"/>
        <v>-146</v>
      </c>
      <c r="K401">
        <f t="shared" si="712"/>
        <v>1.7188231621663805E-2</v>
      </c>
      <c r="L401">
        <f t="shared" si="667"/>
        <v>0.97146536154652274</v>
      </c>
      <c r="M401">
        <f t="shared" si="668"/>
        <v>1.1346406831813418E-2</v>
      </c>
      <c r="N401">
        <f t="shared" si="669"/>
        <v>5.044705567571183E-4</v>
      </c>
      <c r="O401">
        <f t="shared" si="713"/>
        <v>6.4861358845467814E-4</v>
      </c>
      <c r="P401">
        <f t="shared" si="670"/>
        <v>9.2668567854622237E-4</v>
      </c>
      <c r="Q401">
        <f t="shared" si="671"/>
        <v>-3.5863424220093344E-2</v>
      </c>
      <c r="R401">
        <f t="shared" si="672"/>
        <v>90284.851534977352</v>
      </c>
      <c r="S401">
        <f t="shared" si="714"/>
        <v>1551.8369401107195</v>
      </c>
      <c r="T401">
        <f t="shared" si="673"/>
        <v>87708.6059386009</v>
      </c>
      <c r="U401">
        <f t="shared" si="674"/>
        <v>1024.4086562657271</v>
      </c>
      <c r="V401" s="4">
        <v>2243777</v>
      </c>
      <c r="W401">
        <f t="shared" si="675"/>
        <v>4251</v>
      </c>
      <c r="X401">
        <f t="shared" si="676"/>
        <v>-1194</v>
      </c>
      <c r="Y401" s="20">
        <f t="shared" si="677"/>
        <v>564614.24257674883</v>
      </c>
      <c r="Z401" s="4">
        <v>1881435</v>
      </c>
      <c r="AA401">
        <f t="shared" si="678"/>
        <v>4070</v>
      </c>
      <c r="AB401" s="17">
        <f t="shared" si="679"/>
        <v>0.83851247249615268</v>
      </c>
      <c r="AC401" s="16">
        <f t="shared" si="680"/>
        <v>-1141</v>
      </c>
      <c r="AD401">
        <f t="shared" si="681"/>
        <v>362342</v>
      </c>
      <c r="AE401">
        <f t="shared" si="682"/>
        <v>181</v>
      </c>
      <c r="AF401" s="17">
        <f t="shared" si="683"/>
        <v>0.16148752750384732</v>
      </c>
      <c r="AG401" s="16">
        <f t="shared" si="684"/>
        <v>-53</v>
      </c>
      <c r="AH401" s="20">
        <f t="shared" si="685"/>
        <v>4.2578216890143496E-2</v>
      </c>
      <c r="AI401" s="20">
        <f t="shared" si="686"/>
        <v>91178.158027176643</v>
      </c>
      <c r="AJ401" s="4">
        <v>3402</v>
      </c>
      <c r="AK401">
        <f t="shared" si="687"/>
        <v>-141</v>
      </c>
      <c r="AL401">
        <f t="shared" si="688"/>
        <v>-3.9796782387806928E-2</v>
      </c>
      <c r="AM401" s="20">
        <f t="shared" si="689"/>
        <v>856.06441872169091</v>
      </c>
      <c r="AN401" s="20">
        <f t="shared" si="690"/>
        <v>9.4818167629155611E-3</v>
      </c>
      <c r="AO401" s="4">
        <v>210</v>
      </c>
      <c r="AP401">
        <f t="shared" si="658"/>
        <v>13</v>
      </c>
      <c r="AQ401">
        <f t="shared" si="659"/>
        <v>6.5989847715736127E-2</v>
      </c>
      <c r="AR401" s="20">
        <f t="shared" si="691"/>
        <v>52.843482637141413</v>
      </c>
      <c r="AS401" s="4">
        <v>396</v>
      </c>
      <c r="AT401">
        <f t="shared" si="692"/>
        <v>-18</v>
      </c>
      <c r="AU401">
        <f t="shared" si="693"/>
        <v>-4.3478260869565188E-2</v>
      </c>
      <c r="AV401" s="20">
        <f t="shared" si="694"/>
        <v>99.647710115752389</v>
      </c>
      <c r="AW401" s="30">
        <f t="shared" si="695"/>
        <v>1.1037035385404357E-3</v>
      </c>
      <c r="AX401" s="4">
        <v>63</v>
      </c>
      <c r="AY401">
        <f t="shared" si="696"/>
        <v>0</v>
      </c>
      <c r="AZ401">
        <f t="shared" si="697"/>
        <v>0</v>
      </c>
      <c r="BA401" s="20">
        <f t="shared" si="698"/>
        <v>15.853044791142425</v>
      </c>
      <c r="BB401" s="30">
        <f t="shared" si="699"/>
        <v>1.7558919931325113E-4</v>
      </c>
      <c r="BC401" s="16">
        <f>+Pagina_Inicial[[#This Row],[Aislamiento Domiciliario]]+Pagina_Inicial[[#This Row],[Aislamiento en Hoteles]]+Pagina_Inicial[[#This Row],[Hospitalizados en Sala]]+Pagina_Inicial[[#This Row],[Hospitalizados en UCI]]</f>
        <v>4071</v>
      </c>
      <c r="BD401" s="16">
        <f t="shared" si="700"/>
        <v>-146</v>
      </c>
      <c r="BE401" s="30">
        <f t="shared" si="701"/>
        <v>-3.4621769030116156E-2</v>
      </c>
      <c r="BF401" s="20">
        <f t="shared" si="702"/>
        <v>1024.4086562657271</v>
      </c>
      <c r="BG401" s="20">
        <f t="shared" si="703"/>
        <v>1.1346406831813418E-2</v>
      </c>
      <c r="BH401" s="26">
        <v>64667</v>
      </c>
      <c r="BI401">
        <f t="shared" si="665"/>
        <v>41</v>
      </c>
      <c r="BJ401" s="4">
        <v>139297</v>
      </c>
      <c r="BK401">
        <f t="shared" si="666"/>
        <v>62</v>
      </c>
      <c r="BL401" s="4">
        <v>104028</v>
      </c>
      <c r="BM401">
        <f t="shared" si="704"/>
        <v>46</v>
      </c>
      <c r="BN401" s="4">
        <v>42100</v>
      </c>
      <c r="BO401">
        <f t="shared" si="705"/>
        <v>20</v>
      </c>
      <c r="BP401" s="4">
        <v>8700</v>
      </c>
      <c r="BQ401">
        <f t="shared" si="706"/>
        <v>12</v>
      </c>
      <c r="BR401" s="8">
        <v>31</v>
      </c>
      <c r="BS401" s="15">
        <f t="shared" si="707"/>
        <v>0</v>
      </c>
      <c r="BT401" s="8">
        <v>269</v>
      </c>
      <c r="BU401" s="15">
        <f t="shared" si="708"/>
        <v>0</v>
      </c>
      <c r="BV401" s="8">
        <v>1224</v>
      </c>
      <c r="BW401" s="15">
        <f t="shared" si="709"/>
        <v>2</v>
      </c>
      <c r="BX401" s="8">
        <v>2994</v>
      </c>
      <c r="BY401" s="15">
        <f t="shared" si="710"/>
        <v>2</v>
      </c>
      <c r="BZ401" s="13">
        <v>1649</v>
      </c>
      <c r="CA401" s="16">
        <f t="shared" si="711"/>
        <v>0</v>
      </c>
    </row>
    <row r="402" spans="1:79">
      <c r="A402" s="1">
        <v>44299</v>
      </c>
      <c r="B402">
        <v>44299</v>
      </c>
      <c r="C402" s="4">
        <v>359121</v>
      </c>
      <c r="D402">
        <f t="shared" si="661"/>
        <v>329</v>
      </c>
      <c r="E402" s="4">
        <v>6173</v>
      </c>
      <c r="F402">
        <f t="shared" si="662"/>
        <v>6</v>
      </c>
      <c r="G402" s="4">
        <v>348953</v>
      </c>
      <c r="H402">
        <f t="shared" si="663"/>
        <v>399</v>
      </c>
      <c r="I402">
        <f t="shared" si="660"/>
        <v>3995</v>
      </c>
      <c r="J402">
        <f t="shared" si="715"/>
        <v>-76</v>
      </c>
      <c r="K402">
        <f t="shared" si="712"/>
        <v>1.71891925005778E-2</v>
      </c>
      <c r="L402">
        <f t="shared" si="667"/>
        <v>0.97168642323896404</v>
      </c>
      <c r="M402">
        <f t="shared" si="668"/>
        <v>1.1124384260458173E-2</v>
      </c>
      <c r="N402">
        <f t="shared" si="669"/>
        <v>9.1612576262596732E-4</v>
      </c>
      <c r="O402">
        <f t="shared" si="713"/>
        <v>9.7197472865705496E-4</v>
      </c>
      <c r="P402">
        <f t="shared" si="670"/>
        <v>1.1434204606350998E-3</v>
      </c>
      <c r="Q402">
        <f t="shared" si="671"/>
        <v>-1.9023779724655819E-2</v>
      </c>
      <c r="R402">
        <f t="shared" si="672"/>
        <v>90367.639657775537</v>
      </c>
      <c r="S402">
        <f t="shared" si="714"/>
        <v>1553.3467539003523</v>
      </c>
      <c r="T402">
        <f t="shared" si="673"/>
        <v>87809.008555611465</v>
      </c>
      <c r="U402">
        <f t="shared" si="674"/>
        <v>1005.284348263714</v>
      </c>
      <c r="V402" s="4">
        <v>2252943</v>
      </c>
      <c r="W402">
        <f t="shared" si="675"/>
        <v>9166</v>
      </c>
      <c r="X402">
        <f t="shared" si="676"/>
        <v>4915</v>
      </c>
      <c r="Y402" s="20">
        <f t="shared" si="677"/>
        <v>566920.73477604426</v>
      </c>
      <c r="Z402" s="4">
        <v>1890272</v>
      </c>
      <c r="AA402">
        <f t="shared" si="678"/>
        <v>8837</v>
      </c>
      <c r="AB402" s="17">
        <f t="shared" si="679"/>
        <v>0.83902344622123148</v>
      </c>
      <c r="AC402" s="16">
        <f t="shared" si="680"/>
        <v>4767</v>
      </c>
      <c r="AD402">
        <f t="shared" si="681"/>
        <v>362671</v>
      </c>
      <c r="AE402">
        <f t="shared" si="682"/>
        <v>329</v>
      </c>
      <c r="AF402" s="17">
        <f t="shared" si="683"/>
        <v>0.16097655377876849</v>
      </c>
      <c r="AG402" s="16">
        <f t="shared" si="684"/>
        <v>148</v>
      </c>
      <c r="AH402" s="20">
        <f t="shared" si="685"/>
        <v>3.5893519528692998E-2</v>
      </c>
      <c r="AI402" s="20">
        <f t="shared" si="686"/>
        <v>91260.946149974829</v>
      </c>
      <c r="AJ402" s="4">
        <v>3328</v>
      </c>
      <c r="AK402">
        <f t="shared" si="687"/>
        <v>-74</v>
      </c>
      <c r="AL402">
        <f t="shared" si="688"/>
        <v>-2.175191064079951E-2</v>
      </c>
      <c r="AM402" s="20">
        <f t="shared" si="689"/>
        <v>837.4433819828887</v>
      </c>
      <c r="AN402" s="20">
        <f t="shared" si="690"/>
        <v>9.267071544131365E-3</v>
      </c>
      <c r="AO402" s="4">
        <v>198</v>
      </c>
      <c r="AP402">
        <f t="shared" si="658"/>
        <v>-12</v>
      </c>
      <c r="AQ402">
        <f t="shared" si="659"/>
        <v>-5.7142857142857162E-2</v>
      </c>
      <c r="AR402" s="20">
        <f t="shared" si="691"/>
        <v>49.823855057876195</v>
      </c>
      <c r="AS402" s="4">
        <v>407</v>
      </c>
      <c r="AT402">
        <f t="shared" si="692"/>
        <v>11</v>
      </c>
      <c r="AU402">
        <f t="shared" si="693"/>
        <v>2.7777777777777679E-2</v>
      </c>
      <c r="AV402" s="20">
        <f t="shared" si="694"/>
        <v>102.41570206341217</v>
      </c>
      <c r="AW402" s="30">
        <f t="shared" si="695"/>
        <v>1.1333227519415461E-3</v>
      </c>
      <c r="AX402" s="4">
        <v>62</v>
      </c>
      <c r="AY402">
        <f t="shared" si="696"/>
        <v>-1</v>
      </c>
      <c r="AZ402">
        <f t="shared" si="697"/>
        <v>-1.5873015873015928E-2</v>
      </c>
      <c r="BA402" s="20">
        <f t="shared" si="698"/>
        <v>15.60140915953699</v>
      </c>
      <c r="BB402" s="30">
        <f t="shared" si="699"/>
        <v>1.7264376073802424E-4</v>
      </c>
      <c r="BC402" s="16">
        <f>+Pagina_Inicial[[#This Row],[Aislamiento Domiciliario]]+Pagina_Inicial[[#This Row],[Aislamiento en Hoteles]]+Pagina_Inicial[[#This Row],[Hospitalizados en Sala]]+Pagina_Inicial[[#This Row],[Hospitalizados en UCI]]</f>
        <v>3995</v>
      </c>
      <c r="BD402" s="16">
        <f t="shared" si="700"/>
        <v>-76</v>
      </c>
      <c r="BE402" s="30">
        <f t="shared" si="701"/>
        <v>-1.8668631785802026E-2</v>
      </c>
      <c r="BF402" s="20">
        <f t="shared" si="702"/>
        <v>1005.284348263714</v>
      </c>
      <c r="BG402" s="20">
        <f t="shared" si="703"/>
        <v>1.1124384260458173E-2</v>
      </c>
      <c r="BH402" s="26">
        <v>64763</v>
      </c>
      <c r="BI402">
        <f t="shared" si="665"/>
        <v>96</v>
      </c>
      <c r="BJ402" s="4">
        <v>139404</v>
      </c>
      <c r="BK402">
        <f t="shared" si="666"/>
        <v>107</v>
      </c>
      <c r="BL402" s="4">
        <v>104116</v>
      </c>
      <c r="BM402">
        <f t="shared" si="704"/>
        <v>88</v>
      </c>
      <c r="BN402" s="4">
        <v>42131</v>
      </c>
      <c r="BO402">
        <f t="shared" si="705"/>
        <v>31</v>
      </c>
      <c r="BP402" s="4">
        <v>8707</v>
      </c>
      <c r="BQ402">
        <f t="shared" si="706"/>
        <v>7</v>
      </c>
      <c r="BR402" s="8">
        <v>31</v>
      </c>
      <c r="BS402" s="15">
        <f t="shared" si="707"/>
        <v>0</v>
      </c>
      <c r="BT402" s="8">
        <v>270</v>
      </c>
      <c r="BU402" s="15">
        <f t="shared" si="708"/>
        <v>1</v>
      </c>
      <c r="BV402" s="8">
        <v>1224</v>
      </c>
      <c r="BW402" s="15">
        <f t="shared" si="709"/>
        <v>0</v>
      </c>
      <c r="BX402" s="8">
        <v>2995</v>
      </c>
      <c r="BY402" s="15">
        <f t="shared" si="710"/>
        <v>1</v>
      </c>
      <c r="BZ402" s="13">
        <v>1653</v>
      </c>
      <c r="CA402" s="16">
        <f t="shared" si="711"/>
        <v>4</v>
      </c>
    </row>
    <row r="403" spans="1:79">
      <c r="A403" s="1">
        <v>44300</v>
      </c>
      <c r="B403">
        <v>44300</v>
      </c>
      <c r="C403" s="4">
        <v>359516</v>
      </c>
      <c r="D403">
        <f t="shared" si="661"/>
        <v>395</v>
      </c>
      <c r="E403" s="4">
        <v>6177</v>
      </c>
      <c r="F403">
        <f t="shared" si="662"/>
        <v>4</v>
      </c>
      <c r="G403" s="4">
        <v>349318</v>
      </c>
      <c r="H403">
        <f t="shared" si="663"/>
        <v>365</v>
      </c>
      <c r="I403">
        <f t="shared" si="660"/>
        <v>4021</v>
      </c>
      <c r="J403">
        <f t="shared" si="715"/>
        <v>26</v>
      </c>
      <c r="K403">
        <f t="shared" si="712"/>
        <v>1.7181432815229363E-2</v>
      </c>
      <c r="L403">
        <f t="shared" si="667"/>
        <v>0.97163408582650013</v>
      </c>
      <c r="M403">
        <f t="shared" si="668"/>
        <v>1.1184481358270564E-2</v>
      </c>
      <c r="N403">
        <f t="shared" si="669"/>
        <v>1.098699362476218E-3</v>
      </c>
      <c r="O403">
        <f t="shared" si="713"/>
        <v>6.4756354217257569E-4</v>
      </c>
      <c r="P403">
        <f t="shared" si="670"/>
        <v>1.0448931918767427E-3</v>
      </c>
      <c r="Q403">
        <f t="shared" si="671"/>
        <v>6.4660532205918922E-3</v>
      </c>
      <c r="R403">
        <f t="shared" si="672"/>
        <v>90467.035732259683</v>
      </c>
      <c r="S403">
        <f t="shared" si="714"/>
        <v>1554.353296426774</v>
      </c>
      <c r="T403">
        <f t="shared" si="673"/>
        <v>87900.855561147459</v>
      </c>
      <c r="U403">
        <f t="shared" si="674"/>
        <v>1011.8268746854554</v>
      </c>
      <c r="V403" s="4">
        <v>2262027</v>
      </c>
      <c r="W403">
        <f t="shared" si="675"/>
        <v>9084</v>
      </c>
      <c r="X403">
        <f t="shared" si="676"/>
        <v>-82</v>
      </c>
      <c r="Y403" s="20">
        <f t="shared" si="677"/>
        <v>569206.59285354801</v>
      </c>
      <c r="Z403" s="4">
        <v>1898961</v>
      </c>
      <c r="AA403">
        <f t="shared" si="678"/>
        <v>8689</v>
      </c>
      <c r="AB403" s="17">
        <f t="shared" si="679"/>
        <v>0.83949528453904398</v>
      </c>
      <c r="AC403" s="16">
        <f t="shared" si="680"/>
        <v>-148</v>
      </c>
      <c r="AD403">
        <f t="shared" si="681"/>
        <v>363066</v>
      </c>
      <c r="AE403">
        <f t="shared" si="682"/>
        <v>395</v>
      </c>
      <c r="AF403" s="17">
        <f t="shared" si="683"/>
        <v>0.16050471546095604</v>
      </c>
      <c r="AG403" s="16">
        <f t="shared" si="684"/>
        <v>66</v>
      </c>
      <c r="AH403" s="20">
        <f t="shared" si="685"/>
        <v>4.3483047115808013E-2</v>
      </c>
      <c r="AI403" s="20">
        <f t="shared" si="686"/>
        <v>91360.342224458975</v>
      </c>
      <c r="AJ403" s="4">
        <v>3347</v>
      </c>
      <c r="AK403">
        <f t="shared" si="687"/>
        <v>19</v>
      </c>
      <c r="AL403">
        <f t="shared" si="688"/>
        <v>5.7091346153845812E-3</v>
      </c>
      <c r="AM403" s="20">
        <f t="shared" si="689"/>
        <v>842.22445898339197</v>
      </c>
      <c r="AN403" s="20">
        <f t="shared" si="690"/>
        <v>9.3097386486275992E-3</v>
      </c>
      <c r="AO403" s="4">
        <v>209</v>
      </c>
      <c r="AP403">
        <f t="shared" si="658"/>
        <v>11</v>
      </c>
      <c r="AQ403">
        <f t="shared" si="659"/>
        <v>5.555555555555558E-2</v>
      </c>
      <c r="AR403" s="20">
        <f t="shared" si="691"/>
        <v>52.591847005535982</v>
      </c>
      <c r="AS403" s="4">
        <v>404</v>
      </c>
      <c r="AT403">
        <f t="shared" si="692"/>
        <v>-3</v>
      </c>
      <c r="AU403">
        <f t="shared" si="693"/>
        <v>-7.3710073710073765E-3</v>
      </c>
      <c r="AV403" s="20">
        <f t="shared" si="694"/>
        <v>101.66079516859587</v>
      </c>
      <c r="AW403" s="30">
        <f t="shared" si="695"/>
        <v>1.1237330188364357E-3</v>
      </c>
      <c r="AX403" s="4">
        <v>61</v>
      </c>
      <c r="AY403">
        <f t="shared" si="696"/>
        <v>-1</v>
      </c>
      <c r="AZ403">
        <f t="shared" si="697"/>
        <v>-1.6129032258064502E-2</v>
      </c>
      <c r="BA403" s="20">
        <f t="shared" si="698"/>
        <v>15.349773527931553</v>
      </c>
      <c r="BB403" s="30">
        <f t="shared" si="699"/>
        <v>1.6967255977480835E-4</v>
      </c>
      <c r="BC403" s="16">
        <f>+Pagina_Inicial[[#This Row],[Aislamiento Domiciliario]]+Pagina_Inicial[[#This Row],[Aislamiento en Hoteles]]+Pagina_Inicial[[#This Row],[Hospitalizados en Sala]]+Pagina_Inicial[[#This Row],[Hospitalizados en UCI]]</f>
        <v>4021</v>
      </c>
      <c r="BD403" s="16">
        <f t="shared" si="700"/>
        <v>26</v>
      </c>
      <c r="BE403" s="30">
        <f t="shared" si="701"/>
        <v>6.5081351689610933E-3</v>
      </c>
      <c r="BF403" s="20">
        <f t="shared" si="702"/>
        <v>1011.8268746854554</v>
      </c>
      <c r="BG403" s="20">
        <f t="shared" si="703"/>
        <v>1.1184481358270564E-2</v>
      </c>
      <c r="BH403" s="26">
        <v>64862</v>
      </c>
      <c r="BI403">
        <f t="shared" si="665"/>
        <v>99</v>
      </c>
      <c r="BJ403" s="4">
        <v>139541</v>
      </c>
      <c r="BK403">
        <f t="shared" si="666"/>
        <v>137</v>
      </c>
      <c r="BL403" s="4">
        <v>104223</v>
      </c>
      <c r="BM403">
        <f t="shared" si="704"/>
        <v>107</v>
      </c>
      <c r="BN403" s="4">
        <v>42173</v>
      </c>
      <c r="BO403">
        <f t="shared" si="705"/>
        <v>42</v>
      </c>
      <c r="BP403" s="4">
        <v>8717</v>
      </c>
      <c r="BQ403">
        <f t="shared" si="706"/>
        <v>10</v>
      </c>
      <c r="BR403" s="8">
        <v>31</v>
      </c>
      <c r="BS403" s="15">
        <f t="shared" si="707"/>
        <v>0</v>
      </c>
      <c r="BT403" s="8">
        <v>270</v>
      </c>
      <c r="BU403" s="15">
        <f t="shared" si="708"/>
        <v>0</v>
      </c>
      <c r="BV403" s="8">
        <v>1226</v>
      </c>
      <c r="BW403" s="15">
        <f t="shared" si="709"/>
        <v>2</v>
      </c>
      <c r="BX403" s="8">
        <v>2996</v>
      </c>
      <c r="BY403" s="15">
        <f t="shared" si="710"/>
        <v>1</v>
      </c>
      <c r="BZ403" s="13">
        <v>1654</v>
      </c>
      <c r="CA403" s="16">
        <f t="shared" si="711"/>
        <v>1</v>
      </c>
    </row>
    <row r="404" spans="1:79">
      <c r="A404" s="1">
        <v>44301</v>
      </c>
      <c r="B404">
        <v>44301</v>
      </c>
      <c r="C404" s="4">
        <v>359830</v>
      </c>
      <c r="D404">
        <f t="shared" si="661"/>
        <v>314</v>
      </c>
      <c r="E404" s="4">
        <v>6183</v>
      </c>
      <c r="F404">
        <f t="shared" si="662"/>
        <v>6</v>
      </c>
      <c r="G404" s="4">
        <v>349718</v>
      </c>
      <c r="H404">
        <f t="shared" si="663"/>
        <v>400</v>
      </c>
      <c r="I404">
        <f t="shared" si="660"/>
        <v>3929</v>
      </c>
      <c r="J404">
        <f t="shared" si="715"/>
        <v>-92</v>
      </c>
      <c r="K404">
        <f t="shared" si="712"/>
        <v>1.7183114248395075E-2</v>
      </c>
      <c r="L404">
        <f t="shared" si="667"/>
        <v>0.97189784064697216</v>
      </c>
      <c r="M404">
        <f t="shared" si="668"/>
        <v>1.0919045104632744E-2</v>
      </c>
      <c r="N404">
        <f t="shared" si="669"/>
        <v>8.7263429953033376E-4</v>
      </c>
      <c r="O404">
        <f t="shared" si="713"/>
        <v>9.7040271712760793E-4</v>
      </c>
      <c r="P404">
        <f t="shared" si="670"/>
        <v>1.1437787016967957E-3</v>
      </c>
      <c r="Q404">
        <f t="shared" si="671"/>
        <v>-2.3415627386103335E-2</v>
      </c>
      <c r="R404">
        <f t="shared" si="672"/>
        <v>90546.049320583785</v>
      </c>
      <c r="S404">
        <f t="shared" si="714"/>
        <v>1555.8631102164065</v>
      </c>
      <c r="T404">
        <f t="shared" si="673"/>
        <v>88001.509813789628</v>
      </c>
      <c r="U404">
        <f t="shared" si="674"/>
        <v>988.67639657775533</v>
      </c>
      <c r="V404" s="4">
        <v>2272867</v>
      </c>
      <c r="W404">
        <f t="shared" si="675"/>
        <v>10840</v>
      </c>
      <c r="X404">
        <f t="shared" si="676"/>
        <v>1756</v>
      </c>
      <c r="Y404" s="20">
        <f t="shared" si="677"/>
        <v>571934.32310015091</v>
      </c>
      <c r="Z404" s="4">
        <v>1909487</v>
      </c>
      <c r="AA404">
        <f t="shared" si="678"/>
        <v>10526</v>
      </c>
      <c r="AB404" s="17">
        <f t="shared" si="679"/>
        <v>0.8401226292607531</v>
      </c>
      <c r="AC404" s="16">
        <f t="shared" si="680"/>
        <v>1837</v>
      </c>
      <c r="AD404">
        <f t="shared" si="681"/>
        <v>363380</v>
      </c>
      <c r="AE404">
        <f t="shared" si="682"/>
        <v>314</v>
      </c>
      <c r="AF404" s="17">
        <f t="shared" si="683"/>
        <v>0.15987737073924696</v>
      </c>
      <c r="AG404" s="16">
        <f t="shared" si="684"/>
        <v>-81</v>
      </c>
      <c r="AH404" s="20">
        <f t="shared" si="685"/>
        <v>2.8966789667896679E-2</v>
      </c>
      <c r="AI404" s="20">
        <f t="shared" si="686"/>
        <v>91439.355812783091</v>
      </c>
      <c r="AJ404" s="4">
        <v>3279</v>
      </c>
      <c r="AK404">
        <f t="shared" si="687"/>
        <v>-68</v>
      </c>
      <c r="AL404">
        <f t="shared" si="688"/>
        <v>-2.0316701523752645E-2</v>
      </c>
      <c r="AM404" s="20">
        <f t="shared" si="689"/>
        <v>825.11323603422238</v>
      </c>
      <c r="AN404" s="20">
        <f t="shared" si="690"/>
        <v>9.1126365228024336E-3</v>
      </c>
      <c r="AO404" s="4">
        <v>204</v>
      </c>
      <c r="AP404">
        <f t="shared" si="658"/>
        <v>-5</v>
      </c>
      <c r="AQ404">
        <f t="shared" si="659"/>
        <v>-2.3923444976076569E-2</v>
      </c>
      <c r="AR404" s="20">
        <f t="shared" si="691"/>
        <v>51.333668847508804</v>
      </c>
      <c r="AS404" s="4">
        <v>389</v>
      </c>
      <c r="AT404">
        <f t="shared" si="692"/>
        <v>-15</v>
      </c>
      <c r="AU404">
        <f t="shared" si="693"/>
        <v>-3.7128712871287162E-2</v>
      </c>
      <c r="AV404" s="20">
        <f t="shared" si="694"/>
        <v>97.886260694514334</v>
      </c>
      <c r="AW404" s="30">
        <f t="shared" si="695"/>
        <v>1.0810660589722924E-3</v>
      </c>
      <c r="AX404" s="4">
        <v>57</v>
      </c>
      <c r="AY404">
        <f t="shared" si="696"/>
        <v>-4</v>
      </c>
      <c r="AZ404">
        <f t="shared" si="697"/>
        <v>-6.557377049180324E-2</v>
      </c>
      <c r="BA404" s="20">
        <f t="shared" si="698"/>
        <v>14.343231001509814</v>
      </c>
      <c r="BB404" s="30">
        <f t="shared" si="699"/>
        <v>1.5840813717588861E-4</v>
      </c>
      <c r="BC404" s="16">
        <f>+Pagina_Inicial[[#This Row],[Aislamiento Domiciliario]]+Pagina_Inicial[[#This Row],[Aislamiento en Hoteles]]+Pagina_Inicial[[#This Row],[Hospitalizados en Sala]]+Pagina_Inicial[[#This Row],[Hospitalizados en UCI]]</f>
        <v>3929</v>
      </c>
      <c r="BD404" s="16">
        <f t="shared" si="700"/>
        <v>-92</v>
      </c>
      <c r="BE404" s="30">
        <f t="shared" si="701"/>
        <v>-2.2879880626709759E-2</v>
      </c>
      <c r="BF404" s="20">
        <f t="shared" si="702"/>
        <v>988.67639657775533</v>
      </c>
      <c r="BG404" s="20">
        <f t="shared" si="703"/>
        <v>1.0919045104632744E-2</v>
      </c>
      <c r="BH404" s="26">
        <v>64931</v>
      </c>
      <c r="BI404">
        <f t="shared" si="665"/>
        <v>69</v>
      </c>
      <c r="BJ404" s="4">
        <v>139658</v>
      </c>
      <c r="BK404">
        <f t="shared" si="666"/>
        <v>117</v>
      </c>
      <c r="BL404" s="4">
        <v>104318</v>
      </c>
      <c r="BM404">
        <f t="shared" si="704"/>
        <v>95</v>
      </c>
      <c r="BN404" s="4">
        <v>42202</v>
      </c>
      <c r="BO404">
        <f t="shared" si="705"/>
        <v>29</v>
      </c>
      <c r="BP404" s="4">
        <v>8721</v>
      </c>
      <c r="BQ404">
        <f t="shared" si="706"/>
        <v>4</v>
      </c>
      <c r="BR404" s="8">
        <v>31</v>
      </c>
      <c r="BS404" s="15">
        <f t="shared" si="707"/>
        <v>0</v>
      </c>
      <c r="BT404" s="8">
        <v>272</v>
      </c>
      <c r="BU404" s="15">
        <f t="shared" si="708"/>
        <v>2</v>
      </c>
      <c r="BV404" s="8">
        <v>1228</v>
      </c>
      <c r="BW404" s="15">
        <f t="shared" si="709"/>
        <v>2</v>
      </c>
      <c r="BX404" s="8">
        <v>2997</v>
      </c>
      <c r="BY404" s="15">
        <f t="shared" si="710"/>
        <v>1</v>
      </c>
      <c r="BZ404" s="13">
        <v>1655</v>
      </c>
      <c r="CA404" s="16">
        <f t="shared" si="711"/>
        <v>1</v>
      </c>
    </row>
    <row r="405" spans="1:79">
      <c r="A405" s="1">
        <v>44302</v>
      </c>
      <c r="B405">
        <v>44302</v>
      </c>
      <c r="C405" s="4">
        <v>360249</v>
      </c>
      <c r="D405">
        <f t="shared" si="661"/>
        <v>419</v>
      </c>
      <c r="E405" s="4">
        <v>6185</v>
      </c>
      <c r="F405">
        <f t="shared" si="662"/>
        <v>2</v>
      </c>
      <c r="G405" s="4">
        <v>350134</v>
      </c>
      <c r="H405">
        <f t="shared" si="663"/>
        <v>416</v>
      </c>
      <c r="I405">
        <f t="shared" si="660"/>
        <v>3930</v>
      </c>
      <c r="J405">
        <f t="shared" si="715"/>
        <v>1</v>
      </c>
      <c r="K405">
        <f t="shared" si="712"/>
        <v>1.7168680551507429E-2</v>
      </c>
      <c r="L405">
        <f t="shared" si="667"/>
        <v>0.97192219825731652</v>
      </c>
      <c r="M405">
        <f t="shared" si="668"/>
        <v>1.0909121191176104E-2</v>
      </c>
      <c r="N405">
        <f t="shared" si="669"/>
        <v>1.1630844221635591E-3</v>
      </c>
      <c r="O405">
        <f t="shared" si="713"/>
        <v>3.2336297493936947E-4</v>
      </c>
      <c r="P405">
        <f t="shared" si="670"/>
        <v>1.188116549663843E-3</v>
      </c>
      <c r="Q405">
        <f t="shared" si="671"/>
        <v>2.544529262086514E-4</v>
      </c>
      <c r="R405">
        <f t="shared" si="672"/>
        <v>90651.48465022647</v>
      </c>
      <c r="S405">
        <f t="shared" si="714"/>
        <v>1556.3663814796175</v>
      </c>
      <c r="T405">
        <f t="shared" si="673"/>
        <v>88106.190236537484</v>
      </c>
      <c r="U405">
        <f t="shared" si="674"/>
        <v>988.92803220936082</v>
      </c>
      <c r="V405" s="4">
        <v>2283594</v>
      </c>
      <c r="W405">
        <f t="shared" si="675"/>
        <v>10727</v>
      </c>
      <c r="X405">
        <f t="shared" si="676"/>
        <v>-113</v>
      </c>
      <c r="Y405" s="20">
        <f t="shared" si="677"/>
        <v>574633.61852038244</v>
      </c>
      <c r="Z405" s="4">
        <v>1919795</v>
      </c>
      <c r="AA405">
        <f t="shared" si="678"/>
        <v>10308</v>
      </c>
      <c r="AB405" s="17">
        <f t="shared" si="679"/>
        <v>0.84069015770754341</v>
      </c>
      <c r="AC405" s="16">
        <f t="shared" si="680"/>
        <v>-218</v>
      </c>
      <c r="AD405">
        <f t="shared" si="681"/>
        <v>363799</v>
      </c>
      <c r="AE405">
        <f t="shared" si="682"/>
        <v>419</v>
      </c>
      <c r="AF405" s="17">
        <f t="shared" si="683"/>
        <v>0.15930984229245654</v>
      </c>
      <c r="AG405" s="16">
        <f t="shared" si="684"/>
        <v>105</v>
      </c>
      <c r="AH405" s="20">
        <f t="shared" si="685"/>
        <v>3.9060315092756592E-2</v>
      </c>
      <c r="AI405" s="20">
        <f t="shared" si="686"/>
        <v>91544.791142425762</v>
      </c>
      <c r="AJ405" s="4">
        <v>3365</v>
      </c>
      <c r="AK405">
        <f t="shared" si="687"/>
        <v>86</v>
      </c>
      <c r="AL405">
        <f t="shared" si="688"/>
        <v>2.622750838670318E-2</v>
      </c>
      <c r="AM405" s="20">
        <f t="shared" si="689"/>
        <v>846.75390035228986</v>
      </c>
      <c r="AN405" s="20">
        <f t="shared" si="690"/>
        <v>9.3407615288314469E-3</v>
      </c>
      <c r="AO405" s="4">
        <v>211</v>
      </c>
      <c r="AP405">
        <f t="shared" si="658"/>
        <v>7</v>
      </c>
      <c r="AQ405">
        <f t="shared" si="659"/>
        <v>3.4313725490196179E-2</v>
      </c>
      <c r="AR405" s="20">
        <f t="shared" si="691"/>
        <v>53.095118268746852</v>
      </c>
      <c r="AS405" s="4">
        <v>297</v>
      </c>
      <c r="AT405">
        <f t="shared" si="692"/>
        <v>-92</v>
      </c>
      <c r="AU405">
        <f t="shared" si="693"/>
        <v>-0.23650385604113111</v>
      </c>
      <c r="AV405" s="20">
        <f t="shared" si="694"/>
        <v>74.735782586814295</v>
      </c>
      <c r="AW405" s="30">
        <f t="shared" si="695"/>
        <v>8.2442976940949174E-4</v>
      </c>
      <c r="AX405" s="4">
        <v>57</v>
      </c>
      <c r="AY405">
        <f t="shared" si="696"/>
        <v>0</v>
      </c>
      <c r="AZ405">
        <f t="shared" si="697"/>
        <v>0</v>
      </c>
      <c r="BA405" s="20">
        <f t="shared" si="698"/>
        <v>14.343231001509814</v>
      </c>
      <c r="BB405" s="30">
        <f t="shared" si="699"/>
        <v>1.5822389513919539E-4</v>
      </c>
      <c r="BC405" s="16">
        <f>+Pagina_Inicial[[#This Row],[Aislamiento Domiciliario]]+Pagina_Inicial[[#This Row],[Aislamiento en Hoteles]]+Pagina_Inicial[[#This Row],[Hospitalizados en Sala]]+Pagina_Inicial[[#This Row],[Hospitalizados en UCI]]</f>
        <v>3930</v>
      </c>
      <c r="BD405" s="16">
        <f t="shared" si="700"/>
        <v>1</v>
      </c>
      <c r="BE405" s="30">
        <f t="shared" si="701"/>
        <v>2.5451768897943872E-4</v>
      </c>
      <c r="BF405" s="20">
        <f t="shared" si="702"/>
        <v>988.92803220936082</v>
      </c>
      <c r="BG405" s="20">
        <f t="shared" si="703"/>
        <v>1.0909121191176104E-2</v>
      </c>
      <c r="BH405" s="26">
        <v>65028</v>
      </c>
      <c r="BI405">
        <f t="shared" si="665"/>
        <v>97</v>
      </c>
      <c r="BJ405" s="4">
        <v>139808</v>
      </c>
      <c r="BK405">
        <f t="shared" si="666"/>
        <v>150</v>
      </c>
      <c r="BL405" s="4">
        <v>104444</v>
      </c>
      <c r="BM405">
        <f t="shared" si="704"/>
        <v>126</v>
      </c>
      <c r="BN405" s="4">
        <v>42236</v>
      </c>
      <c r="BO405">
        <f t="shared" si="705"/>
        <v>34</v>
      </c>
      <c r="BP405" s="4">
        <v>8733</v>
      </c>
      <c r="BQ405">
        <f t="shared" si="706"/>
        <v>12</v>
      </c>
      <c r="BR405" s="8">
        <v>31</v>
      </c>
      <c r="BS405" s="15">
        <f t="shared" si="707"/>
        <v>0</v>
      </c>
      <c r="BT405" s="8">
        <v>272</v>
      </c>
      <c r="BU405" s="15">
        <f t="shared" si="708"/>
        <v>0</v>
      </c>
      <c r="BV405" s="8">
        <v>1228</v>
      </c>
      <c r="BW405" s="15">
        <f t="shared" si="709"/>
        <v>0</v>
      </c>
      <c r="BX405" s="8">
        <v>2997</v>
      </c>
      <c r="BY405" s="15">
        <f t="shared" si="710"/>
        <v>0</v>
      </c>
      <c r="BZ405" s="13">
        <v>1657</v>
      </c>
      <c r="CA405" s="16">
        <f t="shared" si="711"/>
        <v>2</v>
      </c>
    </row>
    <row r="406" spans="1:79">
      <c r="A406" s="1">
        <v>44303</v>
      </c>
      <c r="B406">
        <v>44303</v>
      </c>
      <c r="C406" s="4">
        <v>360597</v>
      </c>
      <c r="D406">
        <f t="shared" si="661"/>
        <v>348</v>
      </c>
      <c r="E406" s="4">
        <v>6187</v>
      </c>
      <c r="F406">
        <f t="shared" si="662"/>
        <v>2</v>
      </c>
      <c r="G406" s="4">
        <v>350347</v>
      </c>
      <c r="H406">
        <f t="shared" si="663"/>
        <v>213</v>
      </c>
      <c r="I406">
        <f t="shared" si="660"/>
        <v>4063</v>
      </c>
      <c r="J406">
        <f t="shared" si="715"/>
        <v>133</v>
      </c>
      <c r="K406">
        <f t="shared" si="712"/>
        <v>1.7157657994936175E-2</v>
      </c>
      <c r="L406">
        <f t="shared" si="667"/>
        <v>0.97157491604200807</v>
      </c>
      <c r="M406">
        <f t="shared" si="668"/>
        <v>1.1267425963055711E-2</v>
      </c>
      <c r="N406">
        <f t="shared" si="669"/>
        <v>9.6506626511035868E-4</v>
      </c>
      <c r="O406">
        <f t="shared" si="713"/>
        <v>3.2325844512687892E-4</v>
      </c>
      <c r="P406">
        <f t="shared" si="670"/>
        <v>6.0796867106040577E-4</v>
      </c>
      <c r="Q406">
        <f t="shared" si="671"/>
        <v>3.2734432685207975E-2</v>
      </c>
      <c r="R406">
        <f t="shared" si="672"/>
        <v>90739.053850025157</v>
      </c>
      <c r="S406">
        <f t="shared" si="714"/>
        <v>1556.8696527428283</v>
      </c>
      <c r="T406">
        <f t="shared" si="673"/>
        <v>88159.78862606945</v>
      </c>
      <c r="U406">
        <f t="shared" si="674"/>
        <v>1022.3955712128837</v>
      </c>
      <c r="V406" s="4">
        <v>2292939</v>
      </c>
      <c r="W406">
        <f t="shared" si="675"/>
        <v>9345</v>
      </c>
      <c r="X406">
        <f t="shared" si="676"/>
        <v>-1382</v>
      </c>
      <c r="Y406" s="20">
        <f t="shared" si="677"/>
        <v>576985.15349773527</v>
      </c>
      <c r="Z406" s="4">
        <v>1928792</v>
      </c>
      <c r="AA406">
        <f t="shared" si="678"/>
        <v>8997</v>
      </c>
      <c r="AB406" s="17">
        <f t="shared" si="679"/>
        <v>0.84118766351830554</v>
      </c>
      <c r="AC406" s="16">
        <f t="shared" si="680"/>
        <v>-1311</v>
      </c>
      <c r="AD406">
        <f t="shared" si="681"/>
        <v>364147</v>
      </c>
      <c r="AE406">
        <f t="shared" si="682"/>
        <v>348</v>
      </c>
      <c r="AF406" s="17">
        <f t="shared" si="683"/>
        <v>0.15881233648169446</v>
      </c>
      <c r="AG406" s="16">
        <f t="shared" si="684"/>
        <v>-71</v>
      </c>
      <c r="AH406" s="20">
        <f t="shared" si="685"/>
        <v>3.723916532905297E-2</v>
      </c>
      <c r="AI406" s="20">
        <f t="shared" si="686"/>
        <v>91632.360342224449</v>
      </c>
      <c r="AJ406" s="4">
        <v>3478</v>
      </c>
      <c r="AK406">
        <f t="shared" si="687"/>
        <v>113</v>
      </c>
      <c r="AL406">
        <f t="shared" si="688"/>
        <v>3.3580980683506789E-2</v>
      </c>
      <c r="AM406" s="20">
        <f t="shared" si="689"/>
        <v>875.18872672370401</v>
      </c>
      <c r="AN406" s="20">
        <f t="shared" si="690"/>
        <v>9.6451162932581248E-3</v>
      </c>
      <c r="AO406" s="4">
        <v>211</v>
      </c>
      <c r="AP406">
        <f t="shared" ref="AP406:AP469" si="716">AO406-AO405</f>
        <v>0</v>
      </c>
      <c r="AQ406">
        <f t="shared" ref="AQ406:AQ469" si="717">IFERROR(AO406/AO405,0)-1</f>
        <v>0</v>
      </c>
      <c r="AR406" s="20">
        <f t="shared" si="691"/>
        <v>53.095118268746852</v>
      </c>
      <c r="AS406" s="4">
        <v>317</v>
      </c>
      <c r="AT406">
        <f t="shared" si="692"/>
        <v>20</v>
      </c>
      <c r="AU406">
        <f t="shared" si="693"/>
        <v>6.7340067340067256E-2</v>
      </c>
      <c r="AV406" s="20">
        <f t="shared" si="694"/>
        <v>79.768495218922993</v>
      </c>
      <c r="AW406" s="30">
        <f t="shared" si="695"/>
        <v>8.7909771850570027E-4</v>
      </c>
      <c r="AX406" s="4">
        <v>57</v>
      </c>
      <c r="AY406">
        <f t="shared" si="696"/>
        <v>0</v>
      </c>
      <c r="AZ406">
        <f t="shared" si="697"/>
        <v>0</v>
      </c>
      <c r="BA406" s="20">
        <f t="shared" si="698"/>
        <v>14.343231001509814</v>
      </c>
      <c r="BB406" s="30">
        <f t="shared" si="699"/>
        <v>1.5807119859566218E-4</v>
      </c>
      <c r="BC406" s="16">
        <f>+Pagina_Inicial[[#This Row],[Aislamiento Domiciliario]]+Pagina_Inicial[[#This Row],[Aislamiento en Hoteles]]+Pagina_Inicial[[#This Row],[Hospitalizados en Sala]]+Pagina_Inicial[[#This Row],[Hospitalizados en UCI]]</f>
        <v>4063</v>
      </c>
      <c r="BD406" s="16">
        <f t="shared" si="700"/>
        <v>133</v>
      </c>
      <c r="BE406" s="30">
        <f t="shared" si="701"/>
        <v>3.3842239185750689E-2</v>
      </c>
      <c r="BF406" s="20">
        <f t="shared" si="702"/>
        <v>1022.3955712128837</v>
      </c>
      <c r="BG406" s="20">
        <f t="shared" si="703"/>
        <v>1.1267425963055711E-2</v>
      </c>
      <c r="BH406" s="26">
        <v>65109</v>
      </c>
      <c r="BI406">
        <f t="shared" si="665"/>
        <v>81</v>
      </c>
      <c r="BJ406" s="4">
        <v>139931</v>
      </c>
      <c r="BK406">
        <f t="shared" si="666"/>
        <v>123</v>
      </c>
      <c r="BL406" s="4">
        <v>104539</v>
      </c>
      <c r="BM406">
        <f t="shared" si="704"/>
        <v>95</v>
      </c>
      <c r="BN406" s="4">
        <v>42280</v>
      </c>
      <c r="BO406">
        <f t="shared" si="705"/>
        <v>44</v>
      </c>
      <c r="BP406" s="4">
        <v>8738</v>
      </c>
      <c r="BQ406">
        <f t="shared" si="706"/>
        <v>5</v>
      </c>
      <c r="BR406" s="8">
        <v>31</v>
      </c>
      <c r="BS406" s="15">
        <f t="shared" si="707"/>
        <v>0</v>
      </c>
      <c r="BT406" s="8">
        <v>272</v>
      </c>
      <c r="BU406" s="15">
        <f t="shared" si="708"/>
        <v>0</v>
      </c>
      <c r="BV406" s="8">
        <v>1228</v>
      </c>
      <c r="BW406" s="15">
        <f t="shared" si="709"/>
        <v>0</v>
      </c>
      <c r="BX406" s="8">
        <v>2998</v>
      </c>
      <c r="BY406" s="15">
        <f t="shared" si="710"/>
        <v>1</v>
      </c>
      <c r="BZ406" s="13">
        <v>1658</v>
      </c>
      <c r="CA406" s="16">
        <f t="shared" si="711"/>
        <v>1</v>
      </c>
    </row>
    <row r="407" spans="1:79">
      <c r="A407" s="1">
        <v>44304</v>
      </c>
      <c r="B407">
        <v>44305</v>
      </c>
      <c r="C407" s="4">
        <v>360841</v>
      </c>
      <c r="D407">
        <f t="shared" si="661"/>
        <v>244</v>
      </c>
      <c r="E407" s="4">
        <v>6188</v>
      </c>
      <c r="F407">
        <f t="shared" si="662"/>
        <v>1</v>
      </c>
      <c r="G407" s="4">
        <v>350610</v>
      </c>
      <c r="H407">
        <f t="shared" si="663"/>
        <v>263</v>
      </c>
      <c r="I407">
        <f t="shared" si="660"/>
        <v>4043</v>
      </c>
      <c r="J407">
        <f t="shared" si="715"/>
        <v>-20</v>
      </c>
      <c r="K407">
        <f t="shared" si="712"/>
        <v>1.7148827322837481E-2</v>
      </c>
      <c r="L407">
        <f t="shared" si="667"/>
        <v>0.97164679180026658</v>
      </c>
      <c r="M407">
        <f t="shared" si="668"/>
        <v>1.1204380876895919E-2</v>
      </c>
      <c r="N407">
        <f t="shared" si="669"/>
        <v>6.7619810387400546E-4</v>
      </c>
      <c r="O407">
        <f t="shared" si="713"/>
        <v>1.6160310277957336E-4</v>
      </c>
      <c r="P407">
        <f t="shared" si="670"/>
        <v>7.5012121730697924E-4</v>
      </c>
      <c r="Q407">
        <f t="shared" si="671"/>
        <v>-4.9468216670789022E-3</v>
      </c>
      <c r="R407">
        <f t="shared" si="672"/>
        <v>90800.45294413688</v>
      </c>
      <c r="S407">
        <f t="shared" si="714"/>
        <v>1557.1212883744338</v>
      </c>
      <c r="T407">
        <f t="shared" si="673"/>
        <v>88225.968797181675</v>
      </c>
      <c r="U407">
        <f t="shared" si="674"/>
        <v>1017.362858580775</v>
      </c>
      <c r="V407" s="4">
        <v>2299031</v>
      </c>
      <c r="W407">
        <f t="shared" si="675"/>
        <v>6092</v>
      </c>
      <c r="X407">
        <f t="shared" si="676"/>
        <v>-3253</v>
      </c>
      <c r="Y407" s="20">
        <f t="shared" si="677"/>
        <v>578518.11776547553</v>
      </c>
      <c r="Z407" s="4">
        <v>1934640</v>
      </c>
      <c r="AA407">
        <f t="shared" si="678"/>
        <v>5848</v>
      </c>
      <c r="AB407" s="17">
        <f t="shared" si="679"/>
        <v>0.8415023546876923</v>
      </c>
      <c r="AC407" s="16">
        <f t="shared" si="680"/>
        <v>-3149</v>
      </c>
      <c r="AD407">
        <f t="shared" si="681"/>
        <v>364391</v>
      </c>
      <c r="AE407">
        <f t="shared" si="682"/>
        <v>244</v>
      </c>
      <c r="AF407" s="17">
        <f t="shared" si="683"/>
        <v>0.15849764531230767</v>
      </c>
      <c r="AG407" s="16">
        <f t="shared" si="684"/>
        <v>-104</v>
      </c>
      <c r="AH407" s="20">
        <f t="shared" si="685"/>
        <v>4.0052527905449768E-2</v>
      </c>
      <c r="AI407" s="20">
        <f t="shared" si="686"/>
        <v>91693.759436336186</v>
      </c>
      <c r="AJ407" s="4">
        <v>3470</v>
      </c>
      <c r="AK407">
        <f t="shared" si="687"/>
        <v>-8</v>
      </c>
      <c r="AL407">
        <f t="shared" si="688"/>
        <v>-2.3001725129384587E-3</v>
      </c>
      <c r="AM407" s="20">
        <f t="shared" si="689"/>
        <v>873.1756416708605</v>
      </c>
      <c r="AN407" s="20">
        <f t="shared" si="690"/>
        <v>9.6164238542737653E-3</v>
      </c>
      <c r="AO407" s="4">
        <v>205</v>
      </c>
      <c r="AP407">
        <f t="shared" si="716"/>
        <v>-6</v>
      </c>
      <c r="AQ407">
        <f t="shared" si="717"/>
        <v>-2.8436018957345932E-2</v>
      </c>
      <c r="AR407" s="20">
        <f t="shared" si="691"/>
        <v>51.585304479114242</v>
      </c>
      <c r="AS407" s="4">
        <v>313</v>
      </c>
      <c r="AT407">
        <f t="shared" si="692"/>
        <v>-4</v>
      </c>
      <c r="AU407">
        <f t="shared" si="693"/>
        <v>-1.2618296529968487E-2</v>
      </c>
      <c r="AV407" s="20">
        <f t="shared" si="694"/>
        <v>78.761952692501254</v>
      </c>
      <c r="AW407" s="30">
        <f t="shared" si="695"/>
        <v>8.6741805947772007E-4</v>
      </c>
      <c r="AX407" s="4">
        <v>55</v>
      </c>
      <c r="AY407">
        <f t="shared" si="696"/>
        <v>-2</v>
      </c>
      <c r="AZ407">
        <f t="shared" si="697"/>
        <v>-3.5087719298245612E-2</v>
      </c>
      <c r="BA407" s="20">
        <f t="shared" si="698"/>
        <v>13.839959738298942</v>
      </c>
      <c r="BB407" s="30">
        <f t="shared" si="699"/>
        <v>1.524217037420914E-4</v>
      </c>
      <c r="BC407" s="16">
        <f>+Pagina_Inicial[[#This Row],[Aislamiento Domiciliario]]+Pagina_Inicial[[#This Row],[Aislamiento en Hoteles]]+Pagina_Inicial[[#This Row],[Hospitalizados en Sala]]+Pagina_Inicial[[#This Row],[Hospitalizados en UCI]]</f>
        <v>4043</v>
      </c>
      <c r="BD407" s="16">
        <f t="shared" si="700"/>
        <v>-20</v>
      </c>
      <c r="BE407" s="30">
        <f t="shared" si="701"/>
        <v>-4.9224710804823824E-3</v>
      </c>
      <c r="BF407" s="20">
        <f t="shared" si="702"/>
        <v>1017.362858580775</v>
      </c>
      <c r="BG407" s="20">
        <f t="shared" si="703"/>
        <v>1.1204380876895919E-2</v>
      </c>
      <c r="BH407" s="26">
        <v>65175</v>
      </c>
      <c r="BI407">
        <f t="shared" si="665"/>
        <v>66</v>
      </c>
      <c r="BJ407" s="4">
        <v>140019</v>
      </c>
      <c r="BK407">
        <f t="shared" si="666"/>
        <v>88</v>
      </c>
      <c r="BL407" s="4">
        <v>104596</v>
      </c>
      <c r="BM407">
        <f t="shared" si="704"/>
        <v>57</v>
      </c>
      <c r="BN407" s="4">
        <v>42310</v>
      </c>
      <c r="BO407">
        <f t="shared" si="705"/>
        <v>30</v>
      </c>
      <c r="BP407" s="4">
        <v>8741</v>
      </c>
      <c r="BQ407">
        <f t="shared" si="706"/>
        <v>3</v>
      </c>
      <c r="BR407" s="8">
        <v>31</v>
      </c>
      <c r="BS407" s="15">
        <f t="shared" si="707"/>
        <v>0</v>
      </c>
      <c r="BT407" s="8">
        <v>272</v>
      </c>
      <c r="BU407" s="15">
        <f t="shared" si="708"/>
        <v>0</v>
      </c>
      <c r="BV407" s="8">
        <v>1228</v>
      </c>
      <c r="BW407" s="15">
        <f t="shared" si="709"/>
        <v>0</v>
      </c>
      <c r="BX407" s="8">
        <v>2999</v>
      </c>
      <c r="BY407" s="15">
        <f t="shared" si="710"/>
        <v>1</v>
      </c>
      <c r="BZ407" s="13">
        <v>1658</v>
      </c>
      <c r="CA407" s="16">
        <f t="shared" si="711"/>
        <v>0</v>
      </c>
    </row>
    <row r="408" spans="1:79">
      <c r="A408" s="1">
        <v>44305</v>
      </c>
      <c r="B408">
        <v>44306</v>
      </c>
      <c r="C408" s="4">
        <v>361044</v>
      </c>
      <c r="D408">
        <f t="shared" si="661"/>
        <v>203</v>
      </c>
      <c r="E408" s="4">
        <v>6189</v>
      </c>
      <c r="F408">
        <f t="shared" si="662"/>
        <v>1</v>
      </c>
      <c r="G408" s="4">
        <v>350835</v>
      </c>
      <c r="H408">
        <f t="shared" si="663"/>
        <v>225</v>
      </c>
      <c r="I408">
        <f t="shared" ref="I408:I471" si="718">+IFERROR(C408-E408-G408,"")</f>
        <v>4020</v>
      </c>
      <c r="J408">
        <f t="shared" si="715"/>
        <v>-23</v>
      </c>
      <c r="K408">
        <f t="shared" si="712"/>
        <v>1.7141954997174861E-2</v>
      </c>
      <c r="L408">
        <f t="shared" si="667"/>
        <v>0.97172366802938148</v>
      </c>
      <c r="M408">
        <f t="shared" si="668"/>
        <v>1.1134376973443679E-2</v>
      </c>
      <c r="N408">
        <f t="shared" si="669"/>
        <v>5.6225833970374804E-4</v>
      </c>
      <c r="O408">
        <f t="shared" si="713"/>
        <v>1.6157699143641945E-4</v>
      </c>
      <c r="P408">
        <f t="shared" si="670"/>
        <v>6.4132711958613019E-4</v>
      </c>
      <c r="Q408">
        <f t="shared" si="671"/>
        <v>-5.7213930348258705E-3</v>
      </c>
      <c r="R408">
        <f t="shared" si="672"/>
        <v>90851.534977352785</v>
      </c>
      <c r="S408">
        <f t="shared" si="714"/>
        <v>1557.3729240060393</v>
      </c>
      <c r="T408">
        <f t="shared" si="673"/>
        <v>88282.586814292896</v>
      </c>
      <c r="U408">
        <f t="shared" si="674"/>
        <v>1011.5752390538499</v>
      </c>
      <c r="V408" s="4">
        <v>2303585</v>
      </c>
      <c r="W408">
        <f t="shared" si="675"/>
        <v>4554</v>
      </c>
      <c r="X408">
        <f t="shared" si="676"/>
        <v>-1538</v>
      </c>
      <c r="Y408" s="20">
        <f t="shared" si="677"/>
        <v>579664.06643180677</v>
      </c>
      <c r="Z408" s="4">
        <v>1938991</v>
      </c>
      <c r="AA408">
        <f t="shared" si="678"/>
        <v>4351</v>
      </c>
      <c r="AB408" s="17">
        <f t="shared" si="679"/>
        <v>0.84172756811665295</v>
      </c>
      <c r="AC408" s="16">
        <f t="shared" si="680"/>
        <v>-1497</v>
      </c>
      <c r="AD408">
        <f t="shared" si="681"/>
        <v>364594</v>
      </c>
      <c r="AE408">
        <f t="shared" si="682"/>
        <v>203</v>
      </c>
      <c r="AF408" s="17">
        <f t="shared" si="683"/>
        <v>0.15827243188334705</v>
      </c>
      <c r="AG408" s="16">
        <f t="shared" si="684"/>
        <v>-41</v>
      </c>
      <c r="AH408" s="20">
        <f t="shared" si="685"/>
        <v>4.4576196750109792E-2</v>
      </c>
      <c r="AI408" s="20">
        <f t="shared" si="686"/>
        <v>91744.841469552077</v>
      </c>
      <c r="AJ408" s="4">
        <v>3449</v>
      </c>
      <c r="AK408">
        <f t="shared" si="687"/>
        <v>-21</v>
      </c>
      <c r="AL408">
        <f t="shared" si="688"/>
        <v>-6.0518731988472574E-3</v>
      </c>
      <c r="AM408" s="20">
        <f t="shared" si="689"/>
        <v>867.89129340714646</v>
      </c>
      <c r="AN408" s="20">
        <f t="shared" si="690"/>
        <v>9.5528522839321527E-3</v>
      </c>
      <c r="AO408" s="4">
        <v>204</v>
      </c>
      <c r="AP408">
        <f t="shared" si="716"/>
        <v>-1</v>
      </c>
      <c r="AQ408">
        <f t="shared" si="717"/>
        <v>-4.8780487804878092E-3</v>
      </c>
      <c r="AR408" s="20">
        <f t="shared" si="691"/>
        <v>51.333668847508804</v>
      </c>
      <c r="AS408" s="4">
        <v>311</v>
      </c>
      <c r="AT408">
        <f t="shared" si="692"/>
        <v>-2</v>
      </c>
      <c r="AU408">
        <f t="shared" si="693"/>
        <v>-6.389776357827448E-3</v>
      </c>
      <c r="AV408" s="20">
        <f t="shared" si="694"/>
        <v>78.258681429290377</v>
      </c>
      <c r="AW408" s="30">
        <f t="shared" si="695"/>
        <v>8.6139085540820506E-4</v>
      </c>
      <c r="AX408" s="4">
        <v>56</v>
      </c>
      <c r="AY408">
        <f t="shared" si="696"/>
        <v>1</v>
      </c>
      <c r="AZ408">
        <f t="shared" si="697"/>
        <v>1.8181818181818077E-2</v>
      </c>
      <c r="BA408" s="20">
        <f t="shared" si="698"/>
        <v>14.091595369904377</v>
      </c>
      <c r="BB408" s="30">
        <f t="shared" si="699"/>
        <v>1.5510574888379257E-4</v>
      </c>
      <c r="BC408" s="16">
        <f>+Pagina_Inicial[[#This Row],[Aislamiento Domiciliario]]+Pagina_Inicial[[#This Row],[Aislamiento en Hoteles]]+Pagina_Inicial[[#This Row],[Hospitalizados en Sala]]+Pagina_Inicial[[#This Row],[Hospitalizados en UCI]]</f>
        <v>4020</v>
      </c>
      <c r="BD408" s="16">
        <f t="shared" si="700"/>
        <v>-23</v>
      </c>
      <c r="BE408" s="30">
        <f t="shared" si="701"/>
        <v>-5.6888449171407229E-3</v>
      </c>
      <c r="BF408" s="20">
        <f t="shared" si="702"/>
        <v>1011.5752390538499</v>
      </c>
      <c r="BG408" s="20">
        <f t="shared" si="703"/>
        <v>1.1134376973443679E-2</v>
      </c>
      <c r="BH408" s="26">
        <v>65223</v>
      </c>
      <c r="BI408">
        <f t="shared" si="665"/>
        <v>48</v>
      </c>
      <c r="BJ408" s="4">
        <v>140091</v>
      </c>
      <c r="BK408">
        <f t="shared" si="666"/>
        <v>72</v>
      </c>
      <c r="BL408" s="4">
        <v>104650</v>
      </c>
      <c r="BM408">
        <f t="shared" si="704"/>
        <v>54</v>
      </c>
      <c r="BN408" s="4">
        <v>42333</v>
      </c>
      <c r="BO408">
        <f t="shared" si="705"/>
        <v>23</v>
      </c>
      <c r="BP408" s="4">
        <v>8747</v>
      </c>
      <c r="BQ408">
        <f t="shared" si="706"/>
        <v>6</v>
      </c>
      <c r="BR408" s="8">
        <v>31</v>
      </c>
      <c r="BS408" s="15">
        <f t="shared" si="707"/>
        <v>0</v>
      </c>
      <c r="BT408" s="8">
        <v>272</v>
      </c>
      <c r="BU408" s="15">
        <f t="shared" si="708"/>
        <v>0</v>
      </c>
      <c r="BV408" s="8">
        <v>1228</v>
      </c>
      <c r="BW408" s="15">
        <f t="shared" si="709"/>
        <v>0</v>
      </c>
      <c r="BX408" s="8">
        <v>3000</v>
      </c>
      <c r="BY408" s="15">
        <f t="shared" si="710"/>
        <v>1</v>
      </c>
      <c r="BZ408" s="13">
        <v>1658</v>
      </c>
      <c r="CA408" s="16">
        <f t="shared" si="711"/>
        <v>0</v>
      </c>
    </row>
    <row r="409" spans="1:79">
      <c r="A409" s="1">
        <v>44306</v>
      </c>
      <c r="B409">
        <v>44307</v>
      </c>
      <c r="C409" s="4">
        <v>361319</v>
      </c>
      <c r="D409">
        <f t="shared" ref="D409:D472" si="719">IFERROR(C409-C408,"")</f>
        <v>275</v>
      </c>
      <c r="E409" s="4">
        <v>6192</v>
      </c>
      <c r="F409">
        <f t="shared" ref="F409:F472" si="720">E409-E408</f>
        <v>3</v>
      </c>
      <c r="G409" s="4">
        <v>351228</v>
      </c>
      <c r="H409">
        <f t="shared" ref="H409:H472" si="721">G409-G408</f>
        <v>393</v>
      </c>
      <c r="I409">
        <f t="shared" si="718"/>
        <v>3899</v>
      </c>
      <c r="J409">
        <f t="shared" si="715"/>
        <v>-121</v>
      </c>
      <c r="K409">
        <f t="shared" si="712"/>
        <v>1.7137211162435412E-2</v>
      </c>
      <c r="L409">
        <f t="shared" si="667"/>
        <v>0.97207177037465509</v>
      </c>
      <c r="M409">
        <f t="shared" si="668"/>
        <v>1.0791018462909507E-2</v>
      </c>
      <c r="N409">
        <f t="shared" si="669"/>
        <v>7.6110030194924709E-4</v>
      </c>
      <c r="O409">
        <f t="shared" si="713"/>
        <v>4.8449612403100775E-4</v>
      </c>
      <c r="P409">
        <f t="shared" si="670"/>
        <v>1.1189312924937648E-3</v>
      </c>
      <c r="Q409">
        <f t="shared" si="671"/>
        <v>-3.1033598358553474E-2</v>
      </c>
      <c r="R409">
        <f t="shared" si="672"/>
        <v>90920.734776044279</v>
      </c>
      <c r="S409">
        <f t="shared" si="714"/>
        <v>1558.1278309008555</v>
      </c>
      <c r="T409">
        <f t="shared" si="673"/>
        <v>88381.479617513833</v>
      </c>
      <c r="U409">
        <f t="shared" si="674"/>
        <v>981.12732762959229</v>
      </c>
      <c r="V409" s="4">
        <v>2312363</v>
      </c>
      <c r="W409">
        <f t="shared" si="675"/>
        <v>8778</v>
      </c>
      <c r="X409">
        <f t="shared" si="676"/>
        <v>4224</v>
      </c>
      <c r="Y409" s="20">
        <f t="shared" si="677"/>
        <v>581872.92400603928</v>
      </c>
      <c r="Z409" s="4">
        <v>1947494</v>
      </c>
      <c r="AA409">
        <f t="shared" si="678"/>
        <v>8503</v>
      </c>
      <c r="AB409" s="17">
        <f t="shared" si="679"/>
        <v>0.84220946278763331</v>
      </c>
      <c r="AC409" s="16">
        <f t="shared" si="680"/>
        <v>4152</v>
      </c>
      <c r="AD409">
        <f t="shared" si="681"/>
        <v>364869</v>
      </c>
      <c r="AE409">
        <f t="shared" si="682"/>
        <v>275</v>
      </c>
      <c r="AF409" s="17">
        <f t="shared" si="683"/>
        <v>0.15779053721236674</v>
      </c>
      <c r="AG409" s="16">
        <f t="shared" si="684"/>
        <v>72</v>
      </c>
      <c r="AH409" s="20">
        <f t="shared" si="685"/>
        <v>3.1328320802005011E-2</v>
      </c>
      <c r="AI409" s="20">
        <f t="shared" si="686"/>
        <v>91814.041268243585</v>
      </c>
      <c r="AJ409" s="4">
        <v>3315</v>
      </c>
      <c r="AK409">
        <f t="shared" si="687"/>
        <v>-134</v>
      </c>
      <c r="AL409">
        <f t="shared" si="688"/>
        <v>-3.8851841113366148E-2</v>
      </c>
      <c r="AM409" s="20">
        <f t="shared" si="689"/>
        <v>834.17211877201805</v>
      </c>
      <c r="AN409" s="20">
        <f t="shared" si="690"/>
        <v>9.1747181853154697E-3</v>
      </c>
      <c r="AO409" s="4">
        <v>207</v>
      </c>
      <c r="AP409">
        <f t="shared" si="716"/>
        <v>3</v>
      </c>
      <c r="AQ409">
        <f t="shared" si="717"/>
        <v>1.4705882352941124E-2</v>
      </c>
      <c r="AR409" s="20">
        <f t="shared" si="691"/>
        <v>52.088575742325112</v>
      </c>
      <c r="AS409" s="4">
        <v>320</v>
      </c>
      <c r="AT409">
        <f t="shared" si="692"/>
        <v>9</v>
      </c>
      <c r="AU409">
        <f t="shared" si="693"/>
        <v>2.8938906752411508E-2</v>
      </c>
      <c r="AV409" s="20">
        <f t="shared" si="694"/>
        <v>80.523402113739309</v>
      </c>
      <c r="AW409" s="30">
        <f t="shared" si="695"/>
        <v>8.8564398772276022E-4</v>
      </c>
      <c r="AX409" s="4">
        <v>57</v>
      </c>
      <c r="AY409">
        <f t="shared" si="696"/>
        <v>1</v>
      </c>
      <c r="AZ409">
        <f t="shared" si="697"/>
        <v>1.7857142857142794E-2</v>
      </c>
      <c r="BA409" s="20">
        <f t="shared" si="698"/>
        <v>14.343231001509814</v>
      </c>
      <c r="BB409" s="30">
        <f t="shared" si="699"/>
        <v>1.5775533531311667E-4</v>
      </c>
      <c r="BC409" s="16">
        <f>+Pagina_Inicial[[#This Row],[Aislamiento Domiciliario]]+Pagina_Inicial[[#This Row],[Aislamiento en Hoteles]]+Pagina_Inicial[[#This Row],[Hospitalizados en Sala]]+Pagina_Inicial[[#This Row],[Hospitalizados en UCI]]</f>
        <v>3899</v>
      </c>
      <c r="BD409" s="16">
        <f t="shared" si="700"/>
        <v>-121</v>
      </c>
      <c r="BE409" s="30">
        <f t="shared" si="701"/>
        <v>-3.0099502487562213E-2</v>
      </c>
      <c r="BF409" s="20">
        <f t="shared" si="702"/>
        <v>981.12732762959229</v>
      </c>
      <c r="BG409" s="20">
        <f t="shared" si="703"/>
        <v>1.0791018462909507E-2</v>
      </c>
      <c r="BH409" s="26">
        <v>65270</v>
      </c>
      <c r="BI409">
        <f t="shared" ref="BI409:BI472" si="722">IFERROR((BH409-BH408), 0)</f>
        <v>47</v>
      </c>
      <c r="BJ409" s="4">
        <v>140202</v>
      </c>
      <c r="BK409">
        <f t="shared" ref="BK409:BK472" si="723">IFERROR((BJ409-BJ408),0)</f>
        <v>111</v>
      </c>
      <c r="BL409" s="4">
        <v>104725</v>
      </c>
      <c r="BM409">
        <f t="shared" si="704"/>
        <v>75</v>
      </c>
      <c r="BN409" s="4">
        <v>42369</v>
      </c>
      <c r="BO409">
        <f t="shared" si="705"/>
        <v>36</v>
      </c>
      <c r="BP409" s="4">
        <v>8753</v>
      </c>
      <c r="BQ409">
        <f t="shared" si="706"/>
        <v>6</v>
      </c>
      <c r="BR409" s="8">
        <v>31</v>
      </c>
      <c r="BS409" s="15">
        <f t="shared" si="707"/>
        <v>0</v>
      </c>
      <c r="BT409" s="8">
        <v>272</v>
      </c>
      <c r="BU409" s="15">
        <f t="shared" si="708"/>
        <v>0</v>
      </c>
      <c r="BV409" s="8">
        <v>1229</v>
      </c>
      <c r="BW409" s="15">
        <f t="shared" si="709"/>
        <v>1</v>
      </c>
      <c r="BX409" s="8">
        <v>3000</v>
      </c>
      <c r="BY409" s="15">
        <f t="shared" si="710"/>
        <v>0</v>
      </c>
      <c r="BZ409" s="13">
        <v>1660</v>
      </c>
      <c r="CA409" s="16">
        <f t="shared" si="711"/>
        <v>2</v>
      </c>
    </row>
    <row r="410" spans="1:79">
      <c r="A410" s="1">
        <v>44307</v>
      </c>
      <c r="B410">
        <v>44308</v>
      </c>
      <c r="C410" s="4">
        <v>361678</v>
      </c>
      <c r="D410">
        <f t="shared" si="719"/>
        <v>359</v>
      </c>
      <c r="E410" s="4">
        <v>6196</v>
      </c>
      <c r="F410">
        <f t="shared" si="720"/>
        <v>4</v>
      </c>
      <c r="G410" s="4">
        <v>351582</v>
      </c>
      <c r="H410">
        <f t="shared" si="721"/>
        <v>354</v>
      </c>
      <c r="I410">
        <f t="shared" si="718"/>
        <v>3900</v>
      </c>
      <c r="J410">
        <f t="shared" si="715"/>
        <v>1</v>
      </c>
      <c r="K410">
        <f t="shared" si="712"/>
        <v>1.7131260402899817E-2</v>
      </c>
      <c r="L410">
        <f t="shared" ref="L410:L473" si="724">+IFERROR(G410/C410,"")</f>
        <v>0.97208566736157576</v>
      </c>
      <c r="M410">
        <f t="shared" ref="M410:M473" si="725">+IFERROR(I410/C410,"")</f>
        <v>1.0783072235524417E-2</v>
      </c>
      <c r="N410">
        <f t="shared" ref="N410:N473" si="726">+IFERROR(D410/C410,"")</f>
        <v>9.9259562373160649E-4</v>
      </c>
      <c r="O410">
        <f t="shared" si="713"/>
        <v>6.4557779212395089E-4</v>
      </c>
      <c r="P410">
        <f t="shared" ref="P410:P473" si="727">+IFERROR(H410/G410,"")</f>
        <v>1.0068774851954877E-3</v>
      </c>
      <c r="Q410">
        <f t="shared" ref="Q410:Q473" si="728">+IFERROR(J410/I410,"")</f>
        <v>2.5641025641025641E-4</v>
      </c>
      <c r="R410">
        <f t="shared" ref="R410:R473" si="729">+IFERROR(C410/3.974,"")</f>
        <v>91011.071967790631</v>
      </c>
      <c r="S410">
        <f t="shared" si="714"/>
        <v>1559.1343734272773</v>
      </c>
      <c r="T410">
        <f t="shared" ref="T410:T473" si="730">+IFERROR(G410/3.974,"")</f>
        <v>88470.558631102162</v>
      </c>
      <c r="U410">
        <f t="shared" ref="U410:U473" si="731">+IFERROR(I410/3.974,"")</f>
        <v>981.37896326119778</v>
      </c>
      <c r="V410" s="4">
        <v>2321435</v>
      </c>
      <c r="W410">
        <f t="shared" ref="W410:W473" si="732">V410-V409</f>
        <v>9072</v>
      </c>
      <c r="X410">
        <f t="shared" ref="X410:X473" si="733">IFERROR(W410-W409,0)</f>
        <v>294</v>
      </c>
      <c r="Y410" s="20">
        <f t="shared" ref="Y410:Y473" si="734">IFERROR(V410/3.974,0)</f>
        <v>584155.76245596376</v>
      </c>
      <c r="Z410" s="4">
        <v>1956207</v>
      </c>
      <c r="AA410">
        <f t="shared" ref="AA410:AA473" si="735">Z410-Z409</f>
        <v>8713</v>
      </c>
      <c r="AB410" s="17">
        <f t="shared" ref="AB410:AB473" si="736">IFERROR(Z410/V410,0)</f>
        <v>0.84267145106367403</v>
      </c>
      <c r="AC410" s="16">
        <f t="shared" ref="AC410:AC473" si="737">IFERROR(AA410-AA409,0)</f>
        <v>210</v>
      </c>
      <c r="AD410">
        <f t="shared" ref="AD410:AD473" si="738">V410-Z410</f>
        <v>365228</v>
      </c>
      <c r="AE410">
        <f t="shared" ref="AE410:AE473" si="739">AD410-AD409</f>
        <v>359</v>
      </c>
      <c r="AF410" s="17">
        <f t="shared" ref="AF410:AF473" si="740">IFERROR(AD410/V410,0)</f>
        <v>0.15732854893632603</v>
      </c>
      <c r="AG410" s="16">
        <f t="shared" ref="AG410:AG473" si="741">IFERROR(AE410-AE409,0)</f>
        <v>84</v>
      </c>
      <c r="AH410" s="20">
        <f t="shared" ref="AH410:AH473" si="742">IFERROR(AE410/W410,0)</f>
        <v>3.957231040564374E-2</v>
      </c>
      <c r="AI410" s="20">
        <f t="shared" ref="AI410:AI473" si="743">IFERROR(AD410/3.974,0)</f>
        <v>91904.378459989923</v>
      </c>
      <c r="AJ410" s="4">
        <v>3323</v>
      </c>
      <c r="AK410">
        <f t="shared" ref="AK410:AK473" si="744">AJ410-AJ409</f>
        <v>8</v>
      </c>
      <c r="AL410">
        <f t="shared" ref="AL410:AL473" si="745">IFERROR(AJ410/AJ409,0)-1</f>
        <v>2.4132730015082871E-3</v>
      </c>
      <c r="AM410" s="20">
        <f t="shared" ref="AM410:AM473" si="746">IFERROR(AJ410/3.974,0)</f>
        <v>836.18520382486156</v>
      </c>
      <c r="AN410" s="20">
        <f t="shared" ref="AN410:AN473" si="747">IFERROR(AJ410/C410," ")</f>
        <v>9.1877305227301628E-3</v>
      </c>
      <c r="AO410" s="4">
        <v>204</v>
      </c>
      <c r="AP410">
        <f t="shared" si="716"/>
        <v>-3</v>
      </c>
      <c r="AQ410">
        <f t="shared" si="717"/>
        <v>-1.4492753623188359E-2</v>
      </c>
      <c r="AR410" s="20">
        <f t="shared" ref="AR410:AR473" si="748">IFERROR(AO410/3.974,0)</f>
        <v>51.333668847508804</v>
      </c>
      <c r="AS410" s="4">
        <v>313</v>
      </c>
      <c r="AT410">
        <f t="shared" ref="AT410:AT473" si="749">AS410-AS409</f>
        <v>-7</v>
      </c>
      <c r="AU410">
        <f t="shared" ref="AU410:AU473" si="750">IFERROR(AS410/AS409,0)-1</f>
        <v>-2.1874999999999978E-2</v>
      </c>
      <c r="AV410" s="20">
        <f t="shared" ref="AV410:AV473" si="751">IFERROR(AS410/3.974,0)</f>
        <v>78.761952692501254</v>
      </c>
      <c r="AW410" s="30">
        <f t="shared" ref="AW410:AW473" si="752">IFERROR(AS410/C410," ")</f>
        <v>8.654106691587545E-4</v>
      </c>
      <c r="AX410" s="4">
        <v>60</v>
      </c>
      <c r="AY410">
        <f t="shared" ref="AY410:AY473" si="753">AX410-AX409</f>
        <v>3</v>
      </c>
      <c r="AZ410">
        <f t="shared" ref="AZ410:AZ473" si="754">IFERROR(AX410/AX409,0)-1</f>
        <v>5.2631578947368363E-2</v>
      </c>
      <c r="BA410" s="20">
        <f t="shared" ref="BA410:BA473" si="755">IFERROR(AX410/3.974,0)</f>
        <v>15.098137896326119</v>
      </c>
      <c r="BB410" s="30">
        <f t="shared" ref="BB410:BB473" si="756">IFERROR(AX410/C410," ")</f>
        <v>1.6589341900806795E-4</v>
      </c>
      <c r="BC410" s="16">
        <f>+Pagina_Inicial[[#This Row],[Aislamiento Domiciliario]]+Pagina_Inicial[[#This Row],[Aislamiento en Hoteles]]+Pagina_Inicial[[#This Row],[Hospitalizados en Sala]]+Pagina_Inicial[[#This Row],[Hospitalizados en UCI]]</f>
        <v>3900</v>
      </c>
      <c r="BD410" s="16">
        <f t="shared" ref="BD410:BD473" si="757">IFERROR(BC410-BC409,0)</f>
        <v>1</v>
      </c>
      <c r="BE410" s="30">
        <f t="shared" ref="BE410:BE473" si="758">IFERROR(BC410/BC409,0)-1</f>
        <v>2.564760194920801E-4</v>
      </c>
      <c r="BF410" s="20">
        <f t="shared" ref="BF410:BF473" si="759">IFERROR(BC410/3.974,0)</f>
        <v>981.37896326119778</v>
      </c>
      <c r="BG410" s="20">
        <f t="shared" ref="BG410:BG473" si="760">IFERROR(BC410/C410," ")</f>
        <v>1.0783072235524417E-2</v>
      </c>
      <c r="BH410" s="26">
        <v>65331</v>
      </c>
      <c r="BI410">
        <f t="shared" si="722"/>
        <v>61</v>
      </c>
      <c r="BJ410" s="4">
        <v>140341</v>
      </c>
      <c r="BK410">
        <f t="shared" si="723"/>
        <v>139</v>
      </c>
      <c r="BL410" s="4">
        <v>104834</v>
      </c>
      <c r="BM410">
        <f t="shared" ref="BM410:BM473" si="761">IFERROR((BL410-BL409),0)</f>
        <v>109</v>
      </c>
      <c r="BN410" s="4">
        <v>42406</v>
      </c>
      <c r="BO410">
        <f t="shared" ref="BO410:BO473" si="762">IFERROR((BN410-BN409),0)</f>
        <v>37</v>
      </c>
      <c r="BP410" s="4">
        <v>8766</v>
      </c>
      <c r="BQ410">
        <f t="shared" ref="BQ410:BQ473" si="763">IFERROR((BP410-BP409),0)</f>
        <v>13</v>
      </c>
      <c r="BR410" s="8">
        <v>31</v>
      </c>
      <c r="BS410" s="15">
        <f t="shared" ref="BS410:BS473" si="764">IFERROR((BR410-BR409),0)</f>
        <v>0</v>
      </c>
      <c r="BT410" s="8">
        <v>272</v>
      </c>
      <c r="BU410" s="15">
        <f t="shared" ref="BU410:BU473" si="765">IFERROR((BT410-BT409),0)</f>
        <v>0</v>
      </c>
      <c r="BV410" s="8">
        <v>1229</v>
      </c>
      <c r="BW410" s="15">
        <f t="shared" ref="BW410:BW473" si="766">IFERROR((BV410-BV409),0)</f>
        <v>0</v>
      </c>
      <c r="BX410" s="8">
        <v>3003</v>
      </c>
      <c r="BY410" s="15">
        <f t="shared" ref="BY410:BY473" si="767">IFERROR((BX410-BX409),0)</f>
        <v>3</v>
      </c>
      <c r="BZ410" s="13">
        <v>1661</v>
      </c>
      <c r="CA410" s="16">
        <f t="shared" ref="CA410:CA473" si="768">IFERROR((BZ410-BZ409),0)</f>
        <v>1</v>
      </c>
    </row>
    <row r="411" spans="1:79">
      <c r="A411" s="1">
        <v>44308</v>
      </c>
      <c r="B411">
        <v>44309</v>
      </c>
      <c r="C411" s="4">
        <v>361992</v>
      </c>
      <c r="D411">
        <f t="shared" si="719"/>
        <v>314</v>
      </c>
      <c r="E411" s="4">
        <v>6198</v>
      </c>
      <c r="F411">
        <f t="shared" si="720"/>
        <v>2</v>
      </c>
      <c r="G411" s="4">
        <v>351949</v>
      </c>
      <c r="H411">
        <f t="shared" si="721"/>
        <v>367</v>
      </c>
      <c r="I411">
        <f t="shared" si="718"/>
        <v>3845</v>
      </c>
      <c r="J411">
        <f t="shared" si="715"/>
        <v>-55</v>
      </c>
      <c r="K411">
        <f t="shared" si="712"/>
        <v>1.7121925346416496E-2</v>
      </c>
      <c r="L411">
        <f t="shared" si="724"/>
        <v>0.97225629295675042</v>
      </c>
      <c r="M411">
        <f t="shared" si="725"/>
        <v>1.0621781696833079E-2</v>
      </c>
      <c r="N411">
        <f t="shared" si="726"/>
        <v>8.6742248447479499E-4</v>
      </c>
      <c r="O411">
        <f t="shared" si="713"/>
        <v>3.2268473701193933E-4</v>
      </c>
      <c r="P411">
        <f t="shared" si="727"/>
        <v>1.0427647187518645E-3</v>
      </c>
      <c r="Q411">
        <f t="shared" si="728"/>
        <v>-1.4304291287386216E-2</v>
      </c>
      <c r="R411">
        <f t="shared" si="729"/>
        <v>91090.085556114747</v>
      </c>
      <c r="S411">
        <f t="shared" si="714"/>
        <v>1559.6376446904881</v>
      </c>
      <c r="T411">
        <f t="shared" si="730"/>
        <v>88562.90890790135</v>
      </c>
      <c r="U411">
        <f t="shared" si="731"/>
        <v>967.53900352289884</v>
      </c>
      <c r="V411" s="4">
        <v>2330456</v>
      </c>
      <c r="W411">
        <f t="shared" si="732"/>
        <v>9021</v>
      </c>
      <c r="X411">
        <f t="shared" si="733"/>
        <v>-51</v>
      </c>
      <c r="Y411" s="20">
        <f t="shared" si="734"/>
        <v>586425.76748867636</v>
      </c>
      <c r="Z411" s="4">
        <v>1964914</v>
      </c>
      <c r="AA411">
        <f t="shared" si="735"/>
        <v>8707</v>
      </c>
      <c r="AB411" s="17">
        <f t="shared" si="736"/>
        <v>0.84314571912106473</v>
      </c>
      <c r="AC411" s="16">
        <f t="shared" si="737"/>
        <v>-6</v>
      </c>
      <c r="AD411">
        <f t="shared" si="738"/>
        <v>365542</v>
      </c>
      <c r="AE411">
        <f t="shared" si="739"/>
        <v>314</v>
      </c>
      <c r="AF411" s="17">
        <f t="shared" si="740"/>
        <v>0.15685428087893527</v>
      </c>
      <c r="AG411" s="16">
        <f t="shared" si="741"/>
        <v>-45</v>
      </c>
      <c r="AH411" s="20">
        <f t="shared" si="742"/>
        <v>3.4807670989912429E-2</v>
      </c>
      <c r="AI411" s="20">
        <f t="shared" si="743"/>
        <v>91983.392048314039</v>
      </c>
      <c r="AJ411" s="4">
        <v>3251</v>
      </c>
      <c r="AK411">
        <f t="shared" si="744"/>
        <v>-72</v>
      </c>
      <c r="AL411">
        <f t="shared" si="745"/>
        <v>-2.1667168221486621E-2</v>
      </c>
      <c r="AM411" s="20">
        <f t="shared" si="746"/>
        <v>818.06743834927022</v>
      </c>
      <c r="AN411" s="20">
        <f t="shared" si="747"/>
        <v>8.9808614555017784E-3</v>
      </c>
      <c r="AO411" s="4">
        <v>204</v>
      </c>
      <c r="AP411">
        <f t="shared" si="716"/>
        <v>0</v>
      </c>
      <c r="AQ411">
        <f t="shared" si="717"/>
        <v>0</v>
      </c>
      <c r="AR411" s="20">
        <f t="shared" si="748"/>
        <v>51.333668847508804</v>
      </c>
      <c r="AS411" s="4">
        <v>324</v>
      </c>
      <c r="AT411">
        <f t="shared" si="749"/>
        <v>11</v>
      </c>
      <c r="AU411">
        <f t="shared" si="750"/>
        <v>3.514376996805102E-2</v>
      </c>
      <c r="AV411" s="20">
        <f t="shared" si="751"/>
        <v>81.529944640161048</v>
      </c>
      <c r="AW411" s="30">
        <f t="shared" si="752"/>
        <v>8.9504740436252735E-4</v>
      </c>
      <c r="AX411" s="4">
        <v>66</v>
      </c>
      <c r="AY411">
        <f t="shared" si="753"/>
        <v>6</v>
      </c>
      <c r="AZ411">
        <f t="shared" si="754"/>
        <v>0.10000000000000009</v>
      </c>
      <c r="BA411" s="20">
        <f t="shared" si="755"/>
        <v>16.607951685958732</v>
      </c>
      <c r="BB411" s="30">
        <f t="shared" si="756"/>
        <v>1.8232447125903335E-4</v>
      </c>
      <c r="BC411" s="16">
        <f>+Pagina_Inicial[[#This Row],[Aislamiento Domiciliario]]+Pagina_Inicial[[#This Row],[Aislamiento en Hoteles]]+Pagina_Inicial[[#This Row],[Hospitalizados en Sala]]+Pagina_Inicial[[#This Row],[Hospitalizados en UCI]]</f>
        <v>3845</v>
      </c>
      <c r="BD411" s="16">
        <f t="shared" si="757"/>
        <v>-55</v>
      </c>
      <c r="BE411" s="30">
        <f t="shared" si="758"/>
        <v>-1.4102564102564052E-2</v>
      </c>
      <c r="BF411" s="20">
        <f t="shared" si="759"/>
        <v>967.53900352289884</v>
      </c>
      <c r="BG411" s="20">
        <f t="shared" si="760"/>
        <v>1.0621781696833079E-2</v>
      </c>
      <c r="BH411" s="26">
        <v>65391</v>
      </c>
      <c r="BI411">
        <f t="shared" si="722"/>
        <v>60</v>
      </c>
      <c r="BJ411" s="4">
        <v>140476</v>
      </c>
      <c r="BK411">
        <f t="shared" si="723"/>
        <v>135</v>
      </c>
      <c r="BL411" s="4">
        <v>104905</v>
      </c>
      <c r="BM411">
        <f t="shared" si="761"/>
        <v>71</v>
      </c>
      <c r="BN411" s="4">
        <v>42445</v>
      </c>
      <c r="BO411">
        <f t="shared" si="762"/>
        <v>39</v>
      </c>
      <c r="BP411" s="4">
        <v>8775</v>
      </c>
      <c r="BQ411">
        <f t="shared" si="763"/>
        <v>9</v>
      </c>
      <c r="BR411" s="8">
        <v>31</v>
      </c>
      <c r="BS411" s="15">
        <f t="shared" si="764"/>
        <v>0</v>
      </c>
      <c r="BT411" s="8">
        <v>272</v>
      </c>
      <c r="BU411" s="15">
        <f t="shared" si="765"/>
        <v>0</v>
      </c>
      <c r="BV411" s="8">
        <v>1229</v>
      </c>
      <c r="BW411" s="15">
        <f t="shared" si="766"/>
        <v>0</v>
      </c>
      <c r="BX411" s="8">
        <v>3003</v>
      </c>
      <c r="BY411" s="15">
        <f t="shared" si="767"/>
        <v>0</v>
      </c>
      <c r="BZ411" s="13">
        <v>1663</v>
      </c>
      <c r="CA411" s="16">
        <f t="shared" si="768"/>
        <v>2</v>
      </c>
    </row>
    <row r="412" spans="1:79">
      <c r="A412" s="1">
        <v>44309</v>
      </c>
      <c r="B412">
        <v>44310</v>
      </c>
      <c r="C412" s="4">
        <v>362358</v>
      </c>
      <c r="D412">
        <f t="shared" si="719"/>
        <v>366</v>
      </c>
      <c r="E412" s="4">
        <v>6200</v>
      </c>
      <c r="F412">
        <f t="shared" si="720"/>
        <v>2</v>
      </c>
      <c r="G412" s="4">
        <v>352255</v>
      </c>
      <c r="H412">
        <f t="shared" si="721"/>
        <v>306</v>
      </c>
      <c r="I412">
        <f t="shared" si="718"/>
        <v>3903</v>
      </c>
      <c r="J412">
        <f t="shared" si="715"/>
        <v>58</v>
      </c>
      <c r="K412">
        <f t="shared" si="712"/>
        <v>1.7110150734908573E-2</v>
      </c>
      <c r="L412">
        <f t="shared" si="724"/>
        <v>0.97211873340729338</v>
      </c>
      <c r="M412">
        <f t="shared" si="725"/>
        <v>1.0771115857798089E-2</v>
      </c>
      <c r="N412">
        <f t="shared" si="726"/>
        <v>1.0100508337058931E-3</v>
      </c>
      <c r="O412">
        <f t="shared" si="713"/>
        <v>3.2258064516129032E-4</v>
      </c>
      <c r="P412">
        <f t="shared" si="727"/>
        <v>8.6868887595633844E-4</v>
      </c>
      <c r="Q412">
        <f t="shared" si="728"/>
        <v>1.4860363822700487E-2</v>
      </c>
      <c r="R412">
        <f t="shared" si="729"/>
        <v>91182.184197282331</v>
      </c>
      <c r="S412">
        <f t="shared" si="714"/>
        <v>1560.1409159536991</v>
      </c>
      <c r="T412">
        <f t="shared" si="730"/>
        <v>88639.909411172615</v>
      </c>
      <c r="U412">
        <f t="shared" si="731"/>
        <v>982.13387015601404</v>
      </c>
      <c r="V412" s="4">
        <v>2339492</v>
      </c>
      <c r="W412">
        <f t="shared" si="732"/>
        <v>9036</v>
      </c>
      <c r="X412">
        <f t="shared" si="733"/>
        <v>15</v>
      </c>
      <c r="Y412" s="20">
        <f t="shared" si="734"/>
        <v>588699.54705586308</v>
      </c>
      <c r="Z412" s="4">
        <v>1973584</v>
      </c>
      <c r="AA412">
        <f t="shared" si="735"/>
        <v>8670</v>
      </c>
      <c r="AB412" s="17">
        <f t="shared" si="736"/>
        <v>0.84359510526216808</v>
      </c>
      <c r="AC412" s="16">
        <f t="shared" si="737"/>
        <v>-37</v>
      </c>
      <c r="AD412">
        <f t="shared" si="738"/>
        <v>365908</v>
      </c>
      <c r="AE412">
        <f t="shared" si="739"/>
        <v>366</v>
      </c>
      <c r="AF412" s="17">
        <f t="shared" si="740"/>
        <v>0.15640489473783198</v>
      </c>
      <c r="AG412" s="16">
        <f t="shared" si="741"/>
        <v>52</v>
      </c>
      <c r="AH412" s="20">
        <f t="shared" si="742"/>
        <v>4.0504648074369189E-2</v>
      </c>
      <c r="AI412" s="20">
        <f t="shared" si="743"/>
        <v>92075.490689481623</v>
      </c>
      <c r="AJ412" s="4">
        <v>3304</v>
      </c>
      <c r="AK412">
        <f t="shared" si="744"/>
        <v>53</v>
      </c>
      <c r="AL412">
        <f t="shared" si="745"/>
        <v>1.6302676099661628E-2</v>
      </c>
      <c r="AM412" s="20">
        <f t="shared" si="746"/>
        <v>831.40412682435829</v>
      </c>
      <c r="AN412" s="20">
        <f t="shared" si="747"/>
        <v>9.1180545206674055E-3</v>
      </c>
      <c r="AO412" s="4">
        <v>202</v>
      </c>
      <c r="AP412">
        <f t="shared" si="716"/>
        <v>-2</v>
      </c>
      <c r="AQ412">
        <f t="shared" si="717"/>
        <v>-9.8039215686274161E-3</v>
      </c>
      <c r="AR412" s="20">
        <f t="shared" si="748"/>
        <v>50.830397584297934</v>
      </c>
      <c r="AS412" s="4">
        <v>330</v>
      </c>
      <c r="AT412">
        <f t="shared" si="749"/>
        <v>6</v>
      </c>
      <c r="AU412">
        <f t="shared" si="750"/>
        <v>1.8518518518518601E-2</v>
      </c>
      <c r="AV412" s="20">
        <f t="shared" si="751"/>
        <v>83.03975842979365</v>
      </c>
      <c r="AW412" s="30">
        <f t="shared" si="752"/>
        <v>9.1070157137416584E-4</v>
      </c>
      <c r="AX412" s="4">
        <v>67</v>
      </c>
      <c r="AY412">
        <f t="shared" si="753"/>
        <v>1</v>
      </c>
      <c r="AZ412">
        <f t="shared" si="754"/>
        <v>1.5151515151515138E-2</v>
      </c>
      <c r="BA412" s="20">
        <f t="shared" si="755"/>
        <v>16.859587317564166</v>
      </c>
      <c r="BB412" s="30">
        <f t="shared" si="756"/>
        <v>1.8490001600627003E-4</v>
      </c>
      <c r="BC412" s="16">
        <f>+Pagina_Inicial[[#This Row],[Aislamiento Domiciliario]]+Pagina_Inicial[[#This Row],[Aislamiento en Hoteles]]+Pagina_Inicial[[#This Row],[Hospitalizados en Sala]]+Pagina_Inicial[[#This Row],[Hospitalizados en UCI]]</f>
        <v>3903</v>
      </c>
      <c r="BD412" s="16">
        <f t="shared" si="757"/>
        <v>58</v>
      </c>
      <c r="BE412" s="30">
        <f t="shared" si="758"/>
        <v>1.5084525357607292E-2</v>
      </c>
      <c r="BF412" s="20">
        <f t="shared" si="759"/>
        <v>982.13387015601404</v>
      </c>
      <c r="BG412" s="20">
        <f t="shared" si="760"/>
        <v>1.0771115857798089E-2</v>
      </c>
      <c r="BH412" s="26">
        <v>65473</v>
      </c>
      <c r="BI412">
        <f t="shared" si="722"/>
        <v>82</v>
      </c>
      <c r="BJ412" s="4">
        <v>140612</v>
      </c>
      <c r="BK412">
        <f t="shared" si="723"/>
        <v>136</v>
      </c>
      <c r="BL412" s="4">
        <v>105001</v>
      </c>
      <c r="BM412">
        <f t="shared" si="761"/>
        <v>96</v>
      </c>
      <c r="BN412" s="4">
        <v>42486</v>
      </c>
      <c r="BO412">
        <f t="shared" si="762"/>
        <v>41</v>
      </c>
      <c r="BP412" s="4">
        <v>8786</v>
      </c>
      <c r="BQ412">
        <f t="shared" si="763"/>
        <v>11</v>
      </c>
      <c r="BR412" s="8">
        <v>31</v>
      </c>
      <c r="BS412" s="15">
        <f t="shared" si="764"/>
        <v>0</v>
      </c>
      <c r="BT412" s="8">
        <v>272</v>
      </c>
      <c r="BU412" s="15">
        <f t="shared" si="765"/>
        <v>0</v>
      </c>
      <c r="BV412" s="8">
        <v>1230</v>
      </c>
      <c r="BW412" s="15">
        <f t="shared" si="766"/>
        <v>1</v>
      </c>
      <c r="BX412" s="8">
        <v>3003</v>
      </c>
      <c r="BY412" s="15">
        <f t="shared" si="767"/>
        <v>0</v>
      </c>
      <c r="BZ412" s="13">
        <v>1664</v>
      </c>
      <c r="CA412" s="16">
        <f t="shared" si="768"/>
        <v>1</v>
      </c>
    </row>
    <row r="413" spans="1:79">
      <c r="A413" s="1">
        <v>44310</v>
      </c>
      <c r="B413">
        <v>44311</v>
      </c>
      <c r="C413" s="4">
        <v>362696</v>
      </c>
      <c r="D413">
        <f t="shared" si="719"/>
        <v>338</v>
      </c>
      <c r="E413" s="4">
        <v>6207</v>
      </c>
      <c r="F413">
        <f t="shared" si="720"/>
        <v>7</v>
      </c>
      <c r="G413" s="4">
        <v>352523</v>
      </c>
      <c r="H413">
        <f t="shared" si="721"/>
        <v>268</v>
      </c>
      <c r="I413">
        <f t="shared" si="718"/>
        <v>3966</v>
      </c>
      <c r="J413">
        <f t="shared" si="715"/>
        <v>63</v>
      </c>
      <c r="K413">
        <f t="shared" si="712"/>
        <v>1.7113505525288397E-2</v>
      </c>
      <c r="L413">
        <f t="shared" si="724"/>
        <v>0.97195171714052542</v>
      </c>
      <c r="M413">
        <f t="shared" si="725"/>
        <v>1.0934777334186206E-2</v>
      </c>
      <c r="N413">
        <f t="shared" si="726"/>
        <v>9.3190991905066497E-4</v>
      </c>
      <c r="O413">
        <f t="shared" si="713"/>
        <v>1.1277589817947479E-3</v>
      </c>
      <c r="P413">
        <f t="shared" si="727"/>
        <v>7.6023408401721304E-4</v>
      </c>
      <c r="Q413">
        <f t="shared" si="728"/>
        <v>1.588502269288956E-2</v>
      </c>
      <c r="R413">
        <f t="shared" si="729"/>
        <v>91267.237040764972</v>
      </c>
      <c r="S413">
        <f t="shared" si="714"/>
        <v>1561.9023653749371</v>
      </c>
      <c r="T413">
        <f t="shared" si="730"/>
        <v>88707.347760442877</v>
      </c>
      <c r="U413">
        <f t="shared" si="731"/>
        <v>997.98691494715649</v>
      </c>
      <c r="V413" s="4">
        <v>2348261</v>
      </c>
      <c r="W413">
        <f t="shared" si="732"/>
        <v>8769</v>
      </c>
      <c r="X413">
        <f t="shared" si="733"/>
        <v>-267</v>
      </c>
      <c r="Y413" s="20">
        <f t="shared" si="734"/>
        <v>590906.1399094112</v>
      </c>
      <c r="Z413" s="4">
        <v>1982015</v>
      </c>
      <c r="AA413">
        <f t="shared" si="735"/>
        <v>8431</v>
      </c>
      <c r="AB413" s="17">
        <f t="shared" si="736"/>
        <v>0.84403522436390166</v>
      </c>
      <c r="AC413" s="16">
        <f t="shared" si="737"/>
        <v>-239</v>
      </c>
      <c r="AD413">
        <f t="shared" si="738"/>
        <v>366246</v>
      </c>
      <c r="AE413">
        <f t="shared" si="739"/>
        <v>338</v>
      </c>
      <c r="AF413" s="17">
        <f t="shared" si="740"/>
        <v>0.15596477563609837</v>
      </c>
      <c r="AG413" s="16">
        <f t="shared" si="741"/>
        <v>-28</v>
      </c>
      <c r="AH413" s="20">
        <f t="shared" si="742"/>
        <v>3.8544873987911961E-2</v>
      </c>
      <c r="AI413" s="20">
        <f t="shared" si="743"/>
        <v>92160.543532964264</v>
      </c>
      <c r="AJ413" s="4">
        <v>3406</v>
      </c>
      <c r="AK413">
        <f t="shared" si="744"/>
        <v>102</v>
      </c>
      <c r="AL413">
        <f t="shared" si="745"/>
        <v>3.0871670702179221E-2</v>
      </c>
      <c r="AM413" s="20">
        <f t="shared" si="746"/>
        <v>857.07096124811267</v>
      </c>
      <c r="AN413" s="20">
        <f t="shared" si="747"/>
        <v>9.3907845688951629E-3</v>
      </c>
      <c r="AO413" s="4">
        <v>196</v>
      </c>
      <c r="AP413">
        <f t="shared" si="716"/>
        <v>-6</v>
      </c>
      <c r="AQ413">
        <f t="shared" si="717"/>
        <v>-2.9702970297029729E-2</v>
      </c>
      <c r="AR413" s="20">
        <f t="shared" si="748"/>
        <v>49.320583794665325</v>
      </c>
      <c r="AS413" s="4">
        <v>302</v>
      </c>
      <c r="AT413">
        <f t="shared" si="749"/>
        <v>-28</v>
      </c>
      <c r="AU413">
        <f t="shared" si="750"/>
        <v>-8.484848484848484E-2</v>
      </c>
      <c r="AV413" s="20">
        <f t="shared" si="751"/>
        <v>75.993960744841459</v>
      </c>
      <c r="AW413" s="30">
        <f t="shared" si="752"/>
        <v>8.3265324128195518E-4</v>
      </c>
      <c r="AX413" s="4">
        <v>62</v>
      </c>
      <c r="AY413">
        <f t="shared" si="753"/>
        <v>-5</v>
      </c>
      <c r="AZ413">
        <f t="shared" si="754"/>
        <v>-7.4626865671641784E-2</v>
      </c>
      <c r="BA413" s="20">
        <f t="shared" si="755"/>
        <v>15.60140915953699</v>
      </c>
      <c r="BB413" s="30">
        <f t="shared" si="756"/>
        <v>1.7094205615722258E-4</v>
      </c>
      <c r="BC413" s="16">
        <f>+Pagina_Inicial[[#This Row],[Aislamiento Domiciliario]]+Pagina_Inicial[[#This Row],[Aislamiento en Hoteles]]+Pagina_Inicial[[#This Row],[Hospitalizados en Sala]]+Pagina_Inicial[[#This Row],[Hospitalizados en UCI]]</f>
        <v>3966</v>
      </c>
      <c r="BD413" s="16">
        <f t="shared" si="757"/>
        <v>63</v>
      </c>
      <c r="BE413" s="30">
        <f t="shared" si="758"/>
        <v>1.6141429669485063E-2</v>
      </c>
      <c r="BF413" s="20">
        <f t="shared" si="759"/>
        <v>997.98691494715649</v>
      </c>
      <c r="BG413" s="20">
        <f t="shared" si="760"/>
        <v>1.0934777334186206E-2</v>
      </c>
      <c r="BH413" s="26">
        <v>65562</v>
      </c>
      <c r="BI413">
        <f t="shared" si="722"/>
        <v>89</v>
      </c>
      <c r="BJ413" s="4">
        <v>140749</v>
      </c>
      <c r="BK413">
        <f t="shared" si="723"/>
        <v>137</v>
      </c>
      <c r="BL413" s="4">
        <v>105064</v>
      </c>
      <c r="BM413">
        <f t="shared" si="761"/>
        <v>63</v>
      </c>
      <c r="BN413" s="4">
        <v>42528</v>
      </c>
      <c r="BO413">
        <f t="shared" si="762"/>
        <v>42</v>
      </c>
      <c r="BP413" s="4">
        <v>8793</v>
      </c>
      <c r="BQ413">
        <f t="shared" si="763"/>
        <v>7</v>
      </c>
      <c r="BR413" s="8">
        <v>31</v>
      </c>
      <c r="BS413" s="15">
        <f t="shared" si="764"/>
        <v>0</v>
      </c>
      <c r="BT413" s="8">
        <v>272</v>
      </c>
      <c r="BU413" s="15">
        <f t="shared" si="765"/>
        <v>0</v>
      </c>
      <c r="BV413" s="8">
        <v>1233</v>
      </c>
      <c r="BW413" s="15">
        <f t="shared" si="766"/>
        <v>3</v>
      </c>
      <c r="BX413" s="8">
        <v>3006</v>
      </c>
      <c r="BY413" s="15">
        <f t="shared" si="767"/>
        <v>3</v>
      </c>
      <c r="BZ413" s="13">
        <v>1665</v>
      </c>
      <c r="CA413" s="16">
        <f t="shared" si="768"/>
        <v>1</v>
      </c>
    </row>
    <row r="414" spans="1:79">
      <c r="A414" s="1">
        <v>44311</v>
      </c>
      <c r="B414">
        <v>44312</v>
      </c>
      <c r="C414" s="4">
        <v>362967</v>
      </c>
      <c r="D414">
        <f t="shared" si="719"/>
        <v>271</v>
      </c>
      <c r="E414" s="4">
        <v>6209</v>
      </c>
      <c r="F414">
        <f t="shared" si="720"/>
        <v>2</v>
      </c>
      <c r="G414" s="4">
        <v>352833</v>
      </c>
      <c r="H414">
        <f t="shared" si="721"/>
        <v>310</v>
      </c>
      <c r="I414">
        <f t="shared" si="718"/>
        <v>3925</v>
      </c>
      <c r="J414">
        <f t="shared" si="715"/>
        <v>-41</v>
      </c>
      <c r="K414">
        <f t="shared" si="712"/>
        <v>1.7106238308165756E-2</v>
      </c>
      <c r="L414">
        <f t="shared" si="724"/>
        <v>0.97208010645595877</v>
      </c>
      <c r="M414">
        <f t="shared" si="725"/>
        <v>1.0813655235875437E-2</v>
      </c>
      <c r="N414">
        <f t="shared" si="726"/>
        <v>7.4662434876999833E-4</v>
      </c>
      <c r="O414">
        <f t="shared" si="713"/>
        <v>3.2211306168465132E-4</v>
      </c>
      <c r="P414">
        <f t="shared" si="727"/>
        <v>8.7860262503790742E-4</v>
      </c>
      <c r="Q414">
        <f t="shared" si="728"/>
        <v>-1.0445859872611466E-2</v>
      </c>
      <c r="R414">
        <f t="shared" si="729"/>
        <v>91335.430296930048</v>
      </c>
      <c r="S414">
        <f t="shared" si="714"/>
        <v>1562.4056366381478</v>
      </c>
      <c r="T414">
        <f t="shared" si="730"/>
        <v>88785.354806240561</v>
      </c>
      <c r="U414">
        <f t="shared" si="731"/>
        <v>987.66985405133357</v>
      </c>
      <c r="V414" s="4">
        <v>2353895</v>
      </c>
      <c r="W414">
        <f t="shared" si="732"/>
        <v>5634</v>
      </c>
      <c r="X414">
        <f t="shared" si="733"/>
        <v>-3135</v>
      </c>
      <c r="Y414" s="20">
        <f t="shared" si="734"/>
        <v>592323.85505787621</v>
      </c>
      <c r="Z414" s="4">
        <v>1987378</v>
      </c>
      <c r="AA414">
        <f t="shared" si="735"/>
        <v>5363</v>
      </c>
      <c r="AB414" s="17">
        <f t="shared" si="736"/>
        <v>0.84429339456517816</v>
      </c>
      <c r="AC414" s="16">
        <f t="shared" si="737"/>
        <v>-3068</v>
      </c>
      <c r="AD414">
        <f t="shared" si="738"/>
        <v>366517</v>
      </c>
      <c r="AE414">
        <f t="shared" si="739"/>
        <v>271</v>
      </c>
      <c r="AF414" s="17">
        <f t="shared" si="740"/>
        <v>0.15570660543482187</v>
      </c>
      <c r="AG414" s="16">
        <f t="shared" si="741"/>
        <v>-67</v>
      </c>
      <c r="AH414" s="20">
        <f t="shared" si="742"/>
        <v>4.8100816471423502E-2</v>
      </c>
      <c r="AI414" s="20">
        <f t="shared" si="743"/>
        <v>92228.73678912934</v>
      </c>
      <c r="AJ414" s="4">
        <v>3339</v>
      </c>
      <c r="AK414">
        <f t="shared" si="744"/>
        <v>-67</v>
      </c>
      <c r="AL414">
        <f t="shared" si="745"/>
        <v>-1.9671168526130378E-2</v>
      </c>
      <c r="AM414" s="20">
        <f t="shared" si="746"/>
        <v>840.21137393054858</v>
      </c>
      <c r="AN414" s="20">
        <f t="shared" si="747"/>
        <v>9.199183396837729E-3</v>
      </c>
      <c r="AO414" s="4">
        <v>200</v>
      </c>
      <c r="AP414">
        <f t="shared" si="716"/>
        <v>4</v>
      </c>
      <c r="AQ414">
        <f t="shared" si="717"/>
        <v>2.0408163265306145E-2</v>
      </c>
      <c r="AR414" s="20">
        <f t="shared" si="748"/>
        <v>50.327126321087064</v>
      </c>
      <c r="AS414" s="4">
        <v>323</v>
      </c>
      <c r="AT414">
        <f t="shared" si="749"/>
        <v>21</v>
      </c>
      <c r="AU414">
        <f t="shared" si="750"/>
        <v>6.9536423841059625E-2</v>
      </c>
      <c r="AV414" s="20">
        <f t="shared" si="751"/>
        <v>81.27830900855561</v>
      </c>
      <c r="AW414" s="30">
        <f t="shared" si="752"/>
        <v>8.8988806144911243E-4</v>
      </c>
      <c r="AX414" s="4">
        <v>63</v>
      </c>
      <c r="AY414">
        <f t="shared" si="753"/>
        <v>1</v>
      </c>
      <c r="AZ414">
        <f t="shared" si="754"/>
        <v>1.6129032258064502E-2</v>
      </c>
      <c r="BA414" s="20">
        <f t="shared" si="755"/>
        <v>15.853044791142425</v>
      </c>
      <c r="BB414" s="30">
        <f t="shared" si="756"/>
        <v>1.7356949805354206E-4</v>
      </c>
      <c r="BC414" s="16">
        <f>+Pagina_Inicial[[#This Row],[Aislamiento Domiciliario]]+Pagina_Inicial[[#This Row],[Aislamiento en Hoteles]]+Pagina_Inicial[[#This Row],[Hospitalizados en Sala]]+Pagina_Inicial[[#This Row],[Hospitalizados en UCI]]</f>
        <v>3925</v>
      </c>
      <c r="BD414" s="16">
        <f t="shared" si="757"/>
        <v>-41</v>
      </c>
      <c r="BE414" s="30">
        <f t="shared" si="758"/>
        <v>-1.0337871911245577E-2</v>
      </c>
      <c r="BF414" s="20">
        <f t="shared" si="759"/>
        <v>987.66985405133357</v>
      </c>
      <c r="BG414" s="20">
        <f t="shared" si="760"/>
        <v>1.0813655235875437E-2</v>
      </c>
      <c r="BH414" s="26">
        <v>65624</v>
      </c>
      <c r="BI414">
        <f t="shared" si="722"/>
        <v>62</v>
      </c>
      <c r="BJ414" s="4">
        <v>140858</v>
      </c>
      <c r="BK414">
        <f t="shared" si="723"/>
        <v>109</v>
      </c>
      <c r="BL414" s="4">
        <v>105129</v>
      </c>
      <c r="BM414">
        <f t="shared" si="761"/>
        <v>65</v>
      </c>
      <c r="BN414" s="4">
        <v>42560</v>
      </c>
      <c r="BO414">
        <f t="shared" si="762"/>
        <v>32</v>
      </c>
      <c r="BP414" s="4">
        <v>8796</v>
      </c>
      <c r="BQ414">
        <f t="shared" si="763"/>
        <v>3</v>
      </c>
      <c r="BR414" s="8">
        <v>31</v>
      </c>
      <c r="BS414" s="15">
        <f t="shared" si="764"/>
        <v>0</v>
      </c>
      <c r="BT414" s="8">
        <v>272</v>
      </c>
      <c r="BU414" s="15">
        <f t="shared" si="765"/>
        <v>0</v>
      </c>
      <c r="BV414" s="8">
        <v>1233</v>
      </c>
      <c r="BW414" s="15">
        <f t="shared" si="766"/>
        <v>0</v>
      </c>
      <c r="BX414" s="8">
        <v>3008</v>
      </c>
      <c r="BY414" s="15">
        <f t="shared" si="767"/>
        <v>2</v>
      </c>
      <c r="BZ414" s="13">
        <v>1665</v>
      </c>
      <c r="CA414" s="16">
        <f t="shared" si="768"/>
        <v>0</v>
      </c>
    </row>
    <row r="415" spans="1:79">
      <c r="A415" s="1">
        <v>44312</v>
      </c>
      <c r="B415">
        <v>44313</v>
      </c>
      <c r="C415" s="4">
        <v>363165</v>
      </c>
      <c r="D415">
        <f t="shared" si="719"/>
        <v>198</v>
      </c>
      <c r="E415" s="4">
        <v>6212</v>
      </c>
      <c r="F415">
        <f t="shared" si="720"/>
        <v>3</v>
      </c>
      <c r="G415" s="4">
        <v>353047</v>
      </c>
      <c r="H415">
        <f t="shared" si="721"/>
        <v>214</v>
      </c>
      <c r="I415">
        <f t="shared" si="718"/>
        <v>3906</v>
      </c>
      <c r="J415">
        <f t="shared" si="715"/>
        <v>-19</v>
      </c>
      <c r="K415">
        <f t="shared" ref="K415:K478" si="769">+IFERROR(E415/C415,"")</f>
        <v>1.7105172579956768E-2</v>
      </c>
      <c r="L415">
        <f t="shared" si="724"/>
        <v>0.97213938567868596</v>
      </c>
      <c r="M415">
        <f t="shared" si="725"/>
        <v>1.0755441741357234E-2</v>
      </c>
      <c r="N415">
        <f t="shared" si="726"/>
        <v>5.4520672421626531E-4</v>
      </c>
      <c r="O415">
        <f t="shared" ref="O415:O478" si="770">+IFERROR(F415/E415,"")</f>
        <v>4.8293625241468128E-4</v>
      </c>
      <c r="P415">
        <f t="shared" si="727"/>
        <v>6.0615158888193354E-4</v>
      </c>
      <c r="Q415">
        <f t="shared" si="728"/>
        <v>-4.8643113159242196E-3</v>
      </c>
      <c r="R415">
        <f t="shared" si="729"/>
        <v>91385.254151987916</v>
      </c>
      <c r="S415">
        <f t="shared" ref="S415:S478" si="771">+IFERROR(E415/3.974,"")</f>
        <v>1563.1605435329641</v>
      </c>
      <c r="T415">
        <f t="shared" si="730"/>
        <v>88839.204831404117</v>
      </c>
      <c r="U415">
        <f t="shared" si="731"/>
        <v>982.8887770508303</v>
      </c>
      <c r="V415" s="4">
        <v>2357883</v>
      </c>
      <c r="W415">
        <f t="shared" si="732"/>
        <v>3988</v>
      </c>
      <c r="X415">
        <f t="shared" si="733"/>
        <v>-1646</v>
      </c>
      <c r="Y415" s="20">
        <f t="shared" si="734"/>
        <v>593327.37795671867</v>
      </c>
      <c r="Z415" s="4">
        <v>1991168</v>
      </c>
      <c r="AA415">
        <f t="shared" si="735"/>
        <v>3790</v>
      </c>
      <c r="AB415" s="17">
        <f t="shared" si="736"/>
        <v>0.84447277494260742</v>
      </c>
      <c r="AC415" s="16">
        <f t="shared" si="737"/>
        <v>-1573</v>
      </c>
      <c r="AD415">
        <f t="shared" si="738"/>
        <v>366715</v>
      </c>
      <c r="AE415">
        <f t="shared" si="739"/>
        <v>198</v>
      </c>
      <c r="AF415" s="17">
        <f t="shared" si="740"/>
        <v>0.15552722505739258</v>
      </c>
      <c r="AG415" s="16">
        <f t="shared" si="741"/>
        <v>-73</v>
      </c>
      <c r="AH415" s="20">
        <f t="shared" si="742"/>
        <v>4.9648946840521561E-2</v>
      </c>
      <c r="AI415" s="20">
        <f t="shared" si="743"/>
        <v>92278.560644187208</v>
      </c>
      <c r="AJ415" s="4">
        <v>3367</v>
      </c>
      <c r="AK415">
        <f t="shared" si="744"/>
        <v>28</v>
      </c>
      <c r="AL415">
        <f t="shared" si="745"/>
        <v>8.3857442348007627E-3</v>
      </c>
      <c r="AM415" s="20">
        <f t="shared" si="746"/>
        <v>847.25717161550074</v>
      </c>
      <c r="AN415" s="20">
        <f t="shared" si="747"/>
        <v>9.2712678809907349E-3</v>
      </c>
      <c r="AO415" s="4">
        <v>180</v>
      </c>
      <c r="AP415">
        <f t="shared" si="716"/>
        <v>-20</v>
      </c>
      <c r="AQ415">
        <f t="shared" si="717"/>
        <v>-9.9999999999999978E-2</v>
      </c>
      <c r="AR415" s="20">
        <f t="shared" si="748"/>
        <v>45.294413688978359</v>
      </c>
      <c r="AS415" s="4">
        <v>296</v>
      </c>
      <c r="AT415">
        <f t="shared" si="749"/>
        <v>-27</v>
      </c>
      <c r="AU415">
        <f t="shared" si="750"/>
        <v>-8.3591331269349811E-2</v>
      </c>
      <c r="AV415" s="20">
        <f t="shared" si="751"/>
        <v>74.484146955208857</v>
      </c>
      <c r="AW415" s="30">
        <f t="shared" si="752"/>
        <v>8.1505651701017446E-4</v>
      </c>
      <c r="AX415" s="4">
        <v>63</v>
      </c>
      <c r="AY415">
        <f t="shared" si="753"/>
        <v>0</v>
      </c>
      <c r="AZ415">
        <f t="shared" si="754"/>
        <v>0</v>
      </c>
      <c r="BA415" s="20">
        <f t="shared" si="755"/>
        <v>15.853044791142425</v>
      </c>
      <c r="BB415" s="30">
        <f t="shared" si="756"/>
        <v>1.7347486679608441E-4</v>
      </c>
      <c r="BC415" s="16">
        <f>+Pagina_Inicial[[#This Row],[Aislamiento Domiciliario]]+Pagina_Inicial[[#This Row],[Aislamiento en Hoteles]]+Pagina_Inicial[[#This Row],[Hospitalizados en Sala]]+Pagina_Inicial[[#This Row],[Hospitalizados en UCI]]</f>
        <v>3906</v>
      </c>
      <c r="BD415" s="16">
        <f t="shared" si="757"/>
        <v>-19</v>
      </c>
      <c r="BE415" s="30">
        <f t="shared" si="758"/>
        <v>-4.8407643312101678E-3</v>
      </c>
      <c r="BF415" s="20">
        <f t="shared" si="759"/>
        <v>982.8887770508303</v>
      </c>
      <c r="BG415" s="20">
        <f t="shared" si="760"/>
        <v>1.0755441741357234E-2</v>
      </c>
      <c r="BH415" s="26">
        <v>65671</v>
      </c>
      <c r="BI415">
        <f t="shared" si="722"/>
        <v>47</v>
      </c>
      <c r="BJ415" s="4">
        <v>140932</v>
      </c>
      <c r="BK415">
        <f t="shared" si="723"/>
        <v>74</v>
      </c>
      <c r="BL415" s="4">
        <v>105177</v>
      </c>
      <c r="BM415">
        <f t="shared" si="761"/>
        <v>48</v>
      </c>
      <c r="BN415" s="4">
        <v>42582</v>
      </c>
      <c r="BO415">
        <f t="shared" si="762"/>
        <v>22</v>
      </c>
      <c r="BP415" s="4">
        <v>8803</v>
      </c>
      <c r="BQ415">
        <f t="shared" si="763"/>
        <v>7</v>
      </c>
      <c r="BR415" s="8">
        <v>31</v>
      </c>
      <c r="BS415" s="15">
        <f t="shared" si="764"/>
        <v>0</v>
      </c>
      <c r="BT415" s="8">
        <v>272</v>
      </c>
      <c r="BU415" s="15">
        <f t="shared" si="765"/>
        <v>0</v>
      </c>
      <c r="BV415" s="8">
        <v>1235</v>
      </c>
      <c r="BW415" s="15">
        <f t="shared" si="766"/>
        <v>2</v>
      </c>
      <c r="BX415" s="8">
        <v>3008</v>
      </c>
      <c r="BY415" s="15">
        <f t="shared" si="767"/>
        <v>0</v>
      </c>
      <c r="BZ415" s="13">
        <v>1666</v>
      </c>
      <c r="CA415" s="16">
        <f t="shared" si="768"/>
        <v>1</v>
      </c>
    </row>
    <row r="416" spans="1:79">
      <c r="A416" s="1">
        <v>44313</v>
      </c>
      <c r="B416">
        <v>44314</v>
      </c>
      <c r="C416" s="4">
        <v>363533</v>
      </c>
      <c r="D416">
        <f t="shared" si="719"/>
        <v>368</v>
      </c>
      <c r="E416" s="4">
        <v>6216</v>
      </c>
      <c r="F416">
        <f t="shared" si="720"/>
        <v>4</v>
      </c>
      <c r="G416" s="4">
        <v>353503</v>
      </c>
      <c r="H416">
        <f t="shared" si="721"/>
        <v>456</v>
      </c>
      <c r="I416">
        <f t="shared" si="718"/>
        <v>3814</v>
      </c>
      <c r="J416">
        <f t="shared" si="715"/>
        <v>-92</v>
      </c>
      <c r="K416">
        <f t="shared" si="769"/>
        <v>1.7098860351054786E-2</v>
      </c>
      <c r="L416">
        <f t="shared" si="724"/>
        <v>0.97240965744512875</v>
      </c>
      <c r="M416">
        <f t="shared" si="725"/>
        <v>1.0491482203816434E-2</v>
      </c>
      <c r="N416">
        <f t="shared" si="726"/>
        <v>1.0122877427908882E-3</v>
      </c>
      <c r="O416">
        <f t="shared" si="770"/>
        <v>6.4350064350064348E-4</v>
      </c>
      <c r="P416">
        <f t="shared" si="727"/>
        <v>1.2899466199721077E-3</v>
      </c>
      <c r="Q416">
        <f t="shared" si="728"/>
        <v>-2.4121657052962767E-2</v>
      </c>
      <c r="R416">
        <f t="shared" si="729"/>
        <v>91477.856064418724</v>
      </c>
      <c r="S416">
        <f t="shared" si="771"/>
        <v>1564.1670860593858</v>
      </c>
      <c r="T416">
        <f t="shared" si="730"/>
        <v>88953.950679416201</v>
      </c>
      <c r="U416">
        <f t="shared" si="731"/>
        <v>959.7382989431303</v>
      </c>
      <c r="V416" s="4">
        <v>2366942</v>
      </c>
      <c r="W416">
        <f t="shared" si="732"/>
        <v>9059</v>
      </c>
      <c r="X416">
        <f t="shared" si="733"/>
        <v>5071</v>
      </c>
      <c r="Y416" s="20">
        <f t="shared" si="734"/>
        <v>595606.94514343224</v>
      </c>
      <c r="Z416" s="4">
        <v>1999859</v>
      </c>
      <c r="AA416">
        <f t="shared" si="735"/>
        <v>8691</v>
      </c>
      <c r="AB416" s="17">
        <f t="shared" si="736"/>
        <v>0.84491254961042561</v>
      </c>
      <c r="AC416" s="16">
        <f t="shared" si="737"/>
        <v>4901</v>
      </c>
      <c r="AD416">
        <f t="shared" si="738"/>
        <v>367083</v>
      </c>
      <c r="AE416">
        <f t="shared" si="739"/>
        <v>368</v>
      </c>
      <c r="AF416" s="17">
        <f t="shared" si="740"/>
        <v>0.15508745038957439</v>
      </c>
      <c r="AG416" s="16">
        <f t="shared" si="741"/>
        <v>170</v>
      </c>
      <c r="AH416" s="20">
        <f t="shared" si="742"/>
        <v>4.0622585274312839E-2</v>
      </c>
      <c r="AI416" s="20">
        <f t="shared" si="743"/>
        <v>92371.162556618016</v>
      </c>
      <c r="AJ416" s="4">
        <v>3393</v>
      </c>
      <c r="AK416">
        <f t="shared" si="744"/>
        <v>26</v>
      </c>
      <c r="AL416">
        <f t="shared" si="745"/>
        <v>7.7220077220077066E-3</v>
      </c>
      <c r="AM416" s="20">
        <f t="shared" si="746"/>
        <v>853.79969803724202</v>
      </c>
      <c r="AN416" s="20">
        <f t="shared" si="747"/>
        <v>9.3334030198083812E-3</v>
      </c>
      <c r="AO416" s="4">
        <v>174</v>
      </c>
      <c r="AP416">
        <f t="shared" si="716"/>
        <v>-6</v>
      </c>
      <c r="AQ416">
        <f t="shared" si="717"/>
        <v>-3.3333333333333326E-2</v>
      </c>
      <c r="AR416" s="20">
        <f t="shared" si="748"/>
        <v>43.784599899345743</v>
      </c>
      <c r="AS416" s="4">
        <v>283</v>
      </c>
      <c r="AT416">
        <f t="shared" si="749"/>
        <v>-13</v>
      </c>
      <c r="AU416">
        <f t="shared" si="750"/>
        <v>-4.391891891891897E-2</v>
      </c>
      <c r="AV416" s="20">
        <f t="shared" si="751"/>
        <v>71.2128837443382</v>
      </c>
      <c r="AW416" s="30">
        <f t="shared" si="752"/>
        <v>7.7847128046147119E-4</v>
      </c>
      <c r="AX416" s="4">
        <v>64</v>
      </c>
      <c r="AY416">
        <f t="shared" si="753"/>
        <v>1</v>
      </c>
      <c r="AZ416">
        <f t="shared" si="754"/>
        <v>1.5873015873015817E-2</v>
      </c>
      <c r="BA416" s="20">
        <f t="shared" si="755"/>
        <v>16.104680422747862</v>
      </c>
      <c r="BB416" s="30">
        <f t="shared" si="756"/>
        <v>1.7605004222450232E-4</v>
      </c>
      <c r="BC416" s="16">
        <f>+Pagina_Inicial[[#This Row],[Aislamiento Domiciliario]]+Pagina_Inicial[[#This Row],[Aislamiento en Hoteles]]+Pagina_Inicial[[#This Row],[Hospitalizados en Sala]]+Pagina_Inicial[[#This Row],[Hospitalizados en UCI]]</f>
        <v>3914</v>
      </c>
      <c r="BD416" s="16">
        <f t="shared" si="757"/>
        <v>8</v>
      </c>
      <c r="BE416" s="30">
        <f t="shared" si="758"/>
        <v>2.0481310803890374E-3</v>
      </c>
      <c r="BF416" s="20">
        <f t="shared" si="759"/>
        <v>984.90186210367381</v>
      </c>
      <c r="BG416" s="20">
        <f t="shared" si="760"/>
        <v>1.0766560394792219E-2</v>
      </c>
      <c r="BH416" s="26">
        <v>65746</v>
      </c>
      <c r="BI416">
        <f t="shared" si="722"/>
        <v>75</v>
      </c>
      <c r="BJ416" s="4">
        <v>141074</v>
      </c>
      <c r="BK416">
        <f t="shared" si="723"/>
        <v>142</v>
      </c>
      <c r="BL416" s="4">
        <v>105275</v>
      </c>
      <c r="BM416">
        <f t="shared" si="761"/>
        <v>98</v>
      </c>
      <c r="BN416" s="4">
        <v>42628</v>
      </c>
      <c r="BO416">
        <f t="shared" si="762"/>
        <v>46</v>
      </c>
      <c r="BP416" s="4">
        <v>8810</v>
      </c>
      <c r="BQ416">
        <f t="shared" si="763"/>
        <v>7</v>
      </c>
      <c r="BR416" s="8">
        <v>31</v>
      </c>
      <c r="BS416" s="15">
        <f t="shared" si="764"/>
        <v>0</v>
      </c>
      <c r="BT416" s="8">
        <v>272</v>
      </c>
      <c r="BU416" s="15">
        <f t="shared" si="765"/>
        <v>0</v>
      </c>
      <c r="BV416" s="8">
        <v>1236</v>
      </c>
      <c r="BW416" s="15">
        <f t="shared" si="766"/>
        <v>1</v>
      </c>
      <c r="BX416" s="8">
        <v>3009</v>
      </c>
      <c r="BY416" s="15">
        <f t="shared" si="767"/>
        <v>1</v>
      </c>
      <c r="BZ416" s="13">
        <v>1668</v>
      </c>
      <c r="CA416" s="16">
        <f t="shared" si="768"/>
        <v>2</v>
      </c>
    </row>
    <row r="417" spans="1:79">
      <c r="A417" s="1">
        <v>44314</v>
      </c>
      <c r="B417">
        <v>44315</v>
      </c>
      <c r="C417" s="4">
        <v>363895</v>
      </c>
      <c r="D417">
        <f t="shared" si="719"/>
        <v>362</v>
      </c>
      <c r="E417" s="4">
        <v>6222</v>
      </c>
      <c r="F417">
        <f t="shared" si="720"/>
        <v>6</v>
      </c>
      <c r="G417" s="4">
        <v>353774</v>
      </c>
      <c r="H417">
        <f t="shared" si="721"/>
        <v>271</v>
      </c>
      <c r="I417">
        <f t="shared" si="718"/>
        <v>3899</v>
      </c>
      <c r="J417">
        <f t="shared" si="715"/>
        <v>85</v>
      </c>
      <c r="K417">
        <f t="shared" si="769"/>
        <v>1.7098338806523859E-2</v>
      </c>
      <c r="L417">
        <f t="shared" si="724"/>
        <v>0.97218703197350886</v>
      </c>
      <c r="M417">
        <f t="shared" si="725"/>
        <v>1.0714629219967298E-2</v>
      </c>
      <c r="N417">
        <f t="shared" si="726"/>
        <v>9.9479245386718687E-4</v>
      </c>
      <c r="O417">
        <f t="shared" si="770"/>
        <v>9.6432015429122472E-4</v>
      </c>
      <c r="P417">
        <f t="shared" si="727"/>
        <v>7.6602576786309899E-4</v>
      </c>
      <c r="Q417">
        <f t="shared" si="728"/>
        <v>2.1800461656835086E-2</v>
      </c>
      <c r="R417">
        <f t="shared" si="729"/>
        <v>91568.948163059889</v>
      </c>
      <c r="S417">
        <f t="shared" si="771"/>
        <v>1565.6768998490186</v>
      </c>
      <c r="T417">
        <f t="shared" si="730"/>
        <v>89022.143935581276</v>
      </c>
      <c r="U417">
        <f t="shared" si="731"/>
        <v>981.12732762959229</v>
      </c>
      <c r="V417" s="4">
        <v>2376076</v>
      </c>
      <c r="W417">
        <f t="shared" si="732"/>
        <v>9134</v>
      </c>
      <c r="X417">
        <f t="shared" si="733"/>
        <v>75</v>
      </c>
      <c r="Y417" s="20">
        <f t="shared" si="734"/>
        <v>597905.38500251633</v>
      </c>
      <c r="Z417" s="4">
        <v>2008631</v>
      </c>
      <c r="AA417">
        <f t="shared" si="735"/>
        <v>8772</v>
      </c>
      <c r="AB417" s="17">
        <f t="shared" si="736"/>
        <v>0.8453563774896089</v>
      </c>
      <c r="AC417" s="16">
        <f t="shared" si="737"/>
        <v>81</v>
      </c>
      <c r="AD417">
        <f t="shared" si="738"/>
        <v>367445</v>
      </c>
      <c r="AE417">
        <f t="shared" si="739"/>
        <v>362</v>
      </c>
      <c r="AF417" s="17">
        <f t="shared" si="740"/>
        <v>0.15464362251039107</v>
      </c>
      <c r="AG417" s="16">
        <f t="shared" si="741"/>
        <v>-6</v>
      </c>
      <c r="AH417" s="20">
        <f t="shared" si="742"/>
        <v>3.9632143639150429E-2</v>
      </c>
      <c r="AI417" s="20">
        <f t="shared" si="743"/>
        <v>92462.254655259181</v>
      </c>
      <c r="AJ417" s="4">
        <v>3380</v>
      </c>
      <c r="AK417">
        <f t="shared" si="744"/>
        <v>-13</v>
      </c>
      <c r="AL417">
        <f t="shared" si="745"/>
        <v>-3.8314176245211051E-3</v>
      </c>
      <c r="AM417" s="20">
        <f t="shared" si="746"/>
        <v>850.52843482637138</v>
      </c>
      <c r="AN417" s="20">
        <f t="shared" si="747"/>
        <v>9.2883936300306412E-3</v>
      </c>
      <c r="AO417" s="4">
        <v>163</v>
      </c>
      <c r="AP417">
        <f t="shared" si="716"/>
        <v>-11</v>
      </c>
      <c r="AQ417">
        <f t="shared" si="717"/>
        <v>-6.3218390804597679E-2</v>
      </c>
      <c r="AR417" s="20">
        <f t="shared" si="748"/>
        <v>41.016607951685955</v>
      </c>
      <c r="AS417" s="4">
        <v>287</v>
      </c>
      <c r="AT417">
        <f t="shared" si="749"/>
        <v>4</v>
      </c>
      <c r="AU417">
        <f t="shared" si="750"/>
        <v>1.4134275618374659E-2</v>
      </c>
      <c r="AV417" s="20">
        <f t="shared" si="751"/>
        <v>72.219426270759939</v>
      </c>
      <c r="AW417" s="30">
        <f t="shared" si="752"/>
        <v>7.8868904491680289E-4</v>
      </c>
      <c r="AX417" s="4">
        <v>69</v>
      </c>
      <c r="AY417">
        <f t="shared" si="753"/>
        <v>5</v>
      </c>
      <c r="AZ417">
        <f t="shared" si="754"/>
        <v>7.8125E-2</v>
      </c>
      <c r="BA417" s="20">
        <f t="shared" si="755"/>
        <v>17.362858580775036</v>
      </c>
      <c r="BB417" s="30">
        <f t="shared" si="756"/>
        <v>1.8961513623435333E-4</v>
      </c>
      <c r="BC417" s="16">
        <f>+Pagina_Inicial[[#This Row],[Aislamiento Domiciliario]]+Pagina_Inicial[[#This Row],[Aislamiento en Hoteles]]+Pagina_Inicial[[#This Row],[Hospitalizados en Sala]]+Pagina_Inicial[[#This Row],[Hospitalizados en UCI]]</f>
        <v>3899</v>
      </c>
      <c r="BD417" s="16">
        <f t="shared" si="757"/>
        <v>-15</v>
      </c>
      <c r="BE417" s="30">
        <f t="shared" si="758"/>
        <v>-3.8323965252937686E-3</v>
      </c>
      <c r="BF417" s="20">
        <f t="shared" si="759"/>
        <v>981.12732762959229</v>
      </c>
      <c r="BG417" s="20">
        <f t="shared" si="760"/>
        <v>1.0714629219967298E-2</v>
      </c>
      <c r="BH417" s="26">
        <v>65823</v>
      </c>
      <c r="BI417">
        <f t="shared" si="722"/>
        <v>77</v>
      </c>
      <c r="BJ417" s="4">
        <v>141227</v>
      </c>
      <c r="BK417">
        <f t="shared" si="723"/>
        <v>153</v>
      </c>
      <c r="BL417" s="4">
        <v>105364</v>
      </c>
      <c r="BM417">
        <f t="shared" si="761"/>
        <v>89</v>
      </c>
      <c r="BN417" s="4">
        <v>42662</v>
      </c>
      <c r="BO417">
        <f t="shared" si="762"/>
        <v>34</v>
      </c>
      <c r="BP417" s="4">
        <v>8819</v>
      </c>
      <c r="BQ417">
        <f t="shared" si="763"/>
        <v>9</v>
      </c>
      <c r="BR417" s="8">
        <v>31</v>
      </c>
      <c r="BS417" s="15">
        <f t="shared" si="764"/>
        <v>0</v>
      </c>
      <c r="BT417" s="8">
        <v>273</v>
      </c>
      <c r="BU417" s="15">
        <f t="shared" si="765"/>
        <v>1</v>
      </c>
      <c r="BV417" s="8">
        <v>1238</v>
      </c>
      <c r="BW417" s="15">
        <f t="shared" si="766"/>
        <v>2</v>
      </c>
      <c r="BX417" s="8">
        <v>3011</v>
      </c>
      <c r="BY417" s="15">
        <f t="shared" si="767"/>
        <v>2</v>
      </c>
      <c r="BZ417" s="13">
        <v>1669</v>
      </c>
      <c r="CA417" s="16">
        <f t="shared" si="768"/>
        <v>1</v>
      </c>
    </row>
    <row r="418" spans="1:79">
      <c r="A418" s="1">
        <v>44315</v>
      </c>
      <c r="B418">
        <v>44316</v>
      </c>
      <c r="C418" s="4">
        <v>364218</v>
      </c>
      <c r="D418">
        <f t="shared" si="719"/>
        <v>323</v>
      </c>
      <c r="E418" s="4">
        <v>6227</v>
      </c>
      <c r="F418">
        <f t="shared" si="720"/>
        <v>5</v>
      </c>
      <c r="G418" s="4">
        <v>354094</v>
      </c>
      <c r="H418">
        <f t="shared" si="721"/>
        <v>320</v>
      </c>
      <c r="I418">
        <f t="shared" si="718"/>
        <v>3897</v>
      </c>
      <c r="J418">
        <f t="shared" si="715"/>
        <v>-2</v>
      </c>
      <c r="K418">
        <f t="shared" si="769"/>
        <v>1.7096903502847195E-2</v>
      </c>
      <c r="L418">
        <f t="shared" si="724"/>
        <v>0.97220346056482654</v>
      </c>
      <c r="M418">
        <f t="shared" si="725"/>
        <v>1.0699635932326245E-2</v>
      </c>
      <c r="N418">
        <f t="shared" si="726"/>
        <v>8.8683151299496458E-4</v>
      </c>
      <c r="O418">
        <f t="shared" si="770"/>
        <v>8.0295487393608478E-4</v>
      </c>
      <c r="P418">
        <f t="shared" si="727"/>
        <v>9.0371483278451487E-4</v>
      </c>
      <c r="Q418">
        <f t="shared" si="728"/>
        <v>-5.1321529381575571E-4</v>
      </c>
      <c r="R418">
        <f t="shared" si="729"/>
        <v>91650.226472068447</v>
      </c>
      <c r="S418">
        <f t="shared" si="771"/>
        <v>1566.9350780070458</v>
      </c>
      <c r="T418">
        <f t="shared" si="730"/>
        <v>89102.66733769502</v>
      </c>
      <c r="U418">
        <f t="shared" si="731"/>
        <v>980.62405636638141</v>
      </c>
      <c r="V418" s="4">
        <v>2384632</v>
      </c>
      <c r="W418">
        <f t="shared" si="732"/>
        <v>8556</v>
      </c>
      <c r="X418">
        <f t="shared" si="733"/>
        <v>-578</v>
      </c>
      <c r="Y418" s="20">
        <f t="shared" si="734"/>
        <v>600058.37946653238</v>
      </c>
      <c r="Z418" s="4">
        <v>2016864</v>
      </c>
      <c r="AA418">
        <f t="shared" si="735"/>
        <v>8233</v>
      </c>
      <c r="AB418" s="17">
        <f t="shared" si="736"/>
        <v>0.84577578427195477</v>
      </c>
      <c r="AC418" s="16">
        <f t="shared" si="737"/>
        <v>-539</v>
      </c>
      <c r="AD418">
        <f t="shared" si="738"/>
        <v>367768</v>
      </c>
      <c r="AE418">
        <f t="shared" si="739"/>
        <v>323</v>
      </c>
      <c r="AF418" s="17">
        <f t="shared" si="740"/>
        <v>0.15422421572804526</v>
      </c>
      <c r="AG418" s="16">
        <f t="shared" si="741"/>
        <v>-39</v>
      </c>
      <c r="AH418" s="20">
        <f t="shared" si="742"/>
        <v>3.7751285647498828E-2</v>
      </c>
      <c r="AI418" s="20">
        <f t="shared" si="743"/>
        <v>92543.532964267739</v>
      </c>
      <c r="AJ418" s="4">
        <v>3390</v>
      </c>
      <c r="AK418">
        <f t="shared" si="744"/>
        <v>10</v>
      </c>
      <c r="AL418">
        <f t="shared" si="745"/>
        <v>2.9585798816567088E-3</v>
      </c>
      <c r="AM418" s="20">
        <f t="shared" si="746"/>
        <v>853.04479114242577</v>
      </c>
      <c r="AN418" s="20">
        <f t="shared" si="747"/>
        <v>9.3076124738480804E-3</v>
      </c>
      <c r="AO418" s="4">
        <v>172</v>
      </c>
      <c r="AP418">
        <f t="shared" si="716"/>
        <v>9</v>
      </c>
      <c r="AQ418">
        <f t="shared" si="717"/>
        <v>5.5214723926380271E-2</v>
      </c>
      <c r="AR418" s="20">
        <f t="shared" si="748"/>
        <v>43.281328636134873</v>
      </c>
      <c r="AS418" s="4">
        <v>269</v>
      </c>
      <c r="AT418">
        <f t="shared" si="749"/>
        <v>-18</v>
      </c>
      <c r="AU418">
        <f t="shared" si="750"/>
        <v>-6.2717770034843245E-2</v>
      </c>
      <c r="AV418" s="20">
        <f t="shared" si="751"/>
        <v>67.689984901862104</v>
      </c>
      <c r="AW418" s="30">
        <f t="shared" si="752"/>
        <v>7.3856865942924298E-4</v>
      </c>
      <c r="AX418" s="4">
        <v>66</v>
      </c>
      <c r="AY418">
        <f t="shared" si="753"/>
        <v>-3</v>
      </c>
      <c r="AZ418">
        <f t="shared" si="754"/>
        <v>-4.3478260869565188E-2</v>
      </c>
      <c r="BA418" s="20">
        <f t="shared" si="755"/>
        <v>16.607951685958732</v>
      </c>
      <c r="BB418" s="30">
        <f t="shared" si="756"/>
        <v>1.8121015435810421E-4</v>
      </c>
      <c r="BC418" s="16">
        <f>+Pagina_Inicial[[#This Row],[Aislamiento Domiciliario]]+Pagina_Inicial[[#This Row],[Aislamiento en Hoteles]]+Pagina_Inicial[[#This Row],[Hospitalizados en Sala]]+Pagina_Inicial[[#This Row],[Hospitalizados en UCI]]</f>
        <v>3897</v>
      </c>
      <c r="BD418" s="16">
        <f t="shared" si="757"/>
        <v>-2</v>
      </c>
      <c r="BE418" s="30">
        <f t="shared" si="758"/>
        <v>-5.1295203898438224E-4</v>
      </c>
      <c r="BF418" s="20">
        <f t="shared" si="759"/>
        <v>980.62405636638141</v>
      </c>
      <c r="BG418" s="20">
        <f t="shared" si="760"/>
        <v>1.0699635932326245E-2</v>
      </c>
      <c r="BH418" s="26">
        <v>65880</v>
      </c>
      <c r="BI418">
        <f t="shared" si="722"/>
        <v>57</v>
      </c>
      <c r="BJ418" s="4">
        <v>141349</v>
      </c>
      <c r="BK418">
        <f t="shared" si="723"/>
        <v>122</v>
      </c>
      <c r="BL418" s="4">
        <v>105468</v>
      </c>
      <c r="BM418">
        <f t="shared" si="761"/>
        <v>104</v>
      </c>
      <c r="BN418" s="4">
        <v>42698</v>
      </c>
      <c r="BO418">
        <f t="shared" si="762"/>
        <v>36</v>
      </c>
      <c r="BP418" s="4">
        <v>8823</v>
      </c>
      <c r="BQ418">
        <f t="shared" si="763"/>
        <v>4</v>
      </c>
      <c r="BR418" s="8">
        <v>31</v>
      </c>
      <c r="BS418" s="15">
        <f t="shared" si="764"/>
        <v>0</v>
      </c>
      <c r="BT418" s="8">
        <v>273</v>
      </c>
      <c r="BU418" s="15">
        <f t="shared" si="765"/>
        <v>0</v>
      </c>
      <c r="BV418" s="8">
        <v>1239</v>
      </c>
      <c r="BW418" s="15">
        <f t="shared" si="766"/>
        <v>1</v>
      </c>
      <c r="BX418" s="8">
        <v>3014</v>
      </c>
      <c r="BY418" s="15">
        <f t="shared" si="767"/>
        <v>3</v>
      </c>
      <c r="BZ418" s="13">
        <v>1670</v>
      </c>
      <c r="CA418" s="16">
        <f t="shared" si="768"/>
        <v>1</v>
      </c>
    </row>
    <row r="419" spans="1:79">
      <c r="A419" s="1">
        <v>44316</v>
      </c>
      <c r="B419">
        <v>44317</v>
      </c>
      <c r="C419" s="4">
        <v>364576</v>
      </c>
      <c r="D419">
        <f t="shared" si="719"/>
        <v>358</v>
      </c>
      <c r="E419" s="4">
        <v>6232</v>
      </c>
      <c r="F419">
        <f t="shared" si="720"/>
        <v>5</v>
      </c>
      <c r="G419" s="4">
        <v>354385</v>
      </c>
      <c r="H419">
        <f t="shared" si="721"/>
        <v>291</v>
      </c>
      <c r="I419">
        <f t="shared" si="718"/>
        <v>3959</v>
      </c>
      <c r="J419">
        <f t="shared" si="715"/>
        <v>62</v>
      </c>
      <c r="K419">
        <f t="shared" si="769"/>
        <v>1.7093829544457123E-2</v>
      </c>
      <c r="L419">
        <f t="shared" si="724"/>
        <v>0.97204698060212413</v>
      </c>
      <c r="M419">
        <f t="shared" si="725"/>
        <v>1.0859189853418766E-2</v>
      </c>
      <c r="N419">
        <f t="shared" si="726"/>
        <v>9.8196260861932775E-4</v>
      </c>
      <c r="O419">
        <f t="shared" si="770"/>
        <v>8.0231065468549427E-4</v>
      </c>
      <c r="P419">
        <f t="shared" si="727"/>
        <v>8.2114084964092721E-4</v>
      </c>
      <c r="Q419">
        <f t="shared" si="728"/>
        <v>1.566052033341753E-2</v>
      </c>
      <c r="R419">
        <f t="shared" si="729"/>
        <v>91740.31202818318</v>
      </c>
      <c r="S419">
        <f t="shared" si="771"/>
        <v>1568.1932561650729</v>
      </c>
      <c r="T419">
        <f t="shared" si="730"/>
        <v>89175.893306492202</v>
      </c>
      <c r="U419">
        <f t="shared" si="731"/>
        <v>996.22546552591837</v>
      </c>
      <c r="V419" s="4">
        <v>2394760</v>
      </c>
      <c r="W419">
        <f t="shared" si="732"/>
        <v>10128</v>
      </c>
      <c r="X419">
        <f t="shared" si="733"/>
        <v>1572</v>
      </c>
      <c r="Y419" s="20">
        <f t="shared" si="734"/>
        <v>602606.94514343224</v>
      </c>
      <c r="Z419" s="4">
        <v>2026634</v>
      </c>
      <c r="AA419">
        <f t="shared" si="735"/>
        <v>9770</v>
      </c>
      <c r="AB419" s="17">
        <f t="shared" si="736"/>
        <v>0.84627854148223625</v>
      </c>
      <c r="AC419" s="16">
        <f t="shared" si="737"/>
        <v>1537</v>
      </c>
      <c r="AD419">
        <f t="shared" si="738"/>
        <v>368126</v>
      </c>
      <c r="AE419">
        <f t="shared" si="739"/>
        <v>358</v>
      </c>
      <c r="AF419" s="17">
        <f t="shared" si="740"/>
        <v>0.15372145851776378</v>
      </c>
      <c r="AG419" s="16">
        <f t="shared" si="741"/>
        <v>35</v>
      </c>
      <c r="AH419" s="20">
        <f t="shared" si="742"/>
        <v>3.5347551342812006E-2</v>
      </c>
      <c r="AI419" s="20">
        <f t="shared" si="743"/>
        <v>92633.618520382486</v>
      </c>
      <c r="AJ419" s="4">
        <v>3416</v>
      </c>
      <c r="AK419">
        <f t="shared" si="744"/>
        <v>26</v>
      </c>
      <c r="AL419">
        <f t="shared" si="745"/>
        <v>7.6696165191740828E-3</v>
      </c>
      <c r="AM419" s="20">
        <f t="shared" si="746"/>
        <v>859.58731756416705</v>
      </c>
      <c r="AN419" s="20">
        <f t="shared" si="747"/>
        <v>9.3697884666022989E-3</v>
      </c>
      <c r="AO419" s="4">
        <v>171</v>
      </c>
      <c r="AP419">
        <f t="shared" si="716"/>
        <v>-1</v>
      </c>
      <c r="AQ419">
        <f t="shared" si="717"/>
        <v>-5.8139534883721034E-3</v>
      </c>
      <c r="AR419" s="20">
        <f t="shared" si="748"/>
        <v>43.029693004529442</v>
      </c>
      <c r="AS419" s="4">
        <v>306</v>
      </c>
      <c r="AT419">
        <f t="shared" si="749"/>
        <v>37</v>
      </c>
      <c r="AU419">
        <f t="shared" si="750"/>
        <v>0.1375464684014871</v>
      </c>
      <c r="AV419" s="20">
        <f t="shared" si="751"/>
        <v>77.000503271263213</v>
      </c>
      <c r="AW419" s="30">
        <f t="shared" si="752"/>
        <v>8.3933116826121303E-4</v>
      </c>
      <c r="AX419" s="4">
        <v>66</v>
      </c>
      <c r="AY419">
        <f t="shared" si="753"/>
        <v>0</v>
      </c>
      <c r="AZ419">
        <f t="shared" si="754"/>
        <v>0</v>
      </c>
      <c r="BA419" s="20">
        <f t="shared" si="755"/>
        <v>16.607951685958732</v>
      </c>
      <c r="BB419" s="30">
        <f t="shared" si="756"/>
        <v>1.8103221276222242E-4</v>
      </c>
      <c r="BC419" s="16">
        <f>+Pagina_Inicial[[#This Row],[Aislamiento Domiciliario]]+Pagina_Inicial[[#This Row],[Aislamiento en Hoteles]]+Pagina_Inicial[[#This Row],[Hospitalizados en Sala]]+Pagina_Inicial[[#This Row],[Hospitalizados en UCI]]</f>
        <v>3959</v>
      </c>
      <c r="BD419" s="16">
        <f t="shared" si="757"/>
        <v>62</v>
      </c>
      <c r="BE419" s="30">
        <f t="shared" si="758"/>
        <v>1.5909674108288474E-2</v>
      </c>
      <c r="BF419" s="20">
        <f t="shared" si="759"/>
        <v>996.22546552591837</v>
      </c>
      <c r="BG419" s="20">
        <f t="shared" si="760"/>
        <v>1.0859189853418766E-2</v>
      </c>
      <c r="BH419" s="26">
        <v>65955</v>
      </c>
      <c r="BI419">
        <f t="shared" si="722"/>
        <v>75</v>
      </c>
      <c r="BJ419" s="4">
        <v>141485</v>
      </c>
      <c r="BK419">
        <f t="shared" si="723"/>
        <v>136</v>
      </c>
      <c r="BL419" s="4">
        <v>105564</v>
      </c>
      <c r="BM419">
        <f t="shared" si="761"/>
        <v>96</v>
      </c>
      <c r="BN419" s="4">
        <v>42742</v>
      </c>
      <c r="BO419">
        <f t="shared" si="762"/>
        <v>44</v>
      </c>
      <c r="BP419" s="4">
        <v>8830</v>
      </c>
      <c r="BQ419">
        <f t="shared" si="763"/>
        <v>7</v>
      </c>
      <c r="BR419" s="8">
        <v>31</v>
      </c>
      <c r="BS419" s="15">
        <f t="shared" si="764"/>
        <v>0</v>
      </c>
      <c r="BT419" s="8">
        <v>273</v>
      </c>
      <c r="BU419" s="15">
        <f t="shared" si="765"/>
        <v>0</v>
      </c>
      <c r="BV419" s="8">
        <v>1240</v>
      </c>
      <c r="BW419" s="15">
        <f t="shared" si="766"/>
        <v>1</v>
      </c>
      <c r="BX419" s="8">
        <v>3017</v>
      </c>
      <c r="BY419" s="15">
        <f t="shared" si="767"/>
        <v>3</v>
      </c>
      <c r="BZ419" s="13">
        <v>1671</v>
      </c>
      <c r="CA419" s="16">
        <f t="shared" si="768"/>
        <v>1</v>
      </c>
    </row>
    <row r="420" spans="1:79">
      <c r="A420" s="1">
        <v>44317</v>
      </c>
      <c r="B420">
        <v>44318</v>
      </c>
      <c r="C420" s="4">
        <v>364844</v>
      </c>
      <c r="D420">
        <f t="shared" si="719"/>
        <v>268</v>
      </c>
      <c r="E420" s="4">
        <v>6235</v>
      </c>
      <c r="F420">
        <f t="shared" si="720"/>
        <v>3</v>
      </c>
      <c r="G420" s="4">
        <v>354713</v>
      </c>
      <c r="H420">
        <f t="shared" si="721"/>
        <v>328</v>
      </c>
      <c r="I420">
        <f t="shared" si="718"/>
        <v>3896</v>
      </c>
      <c r="J420">
        <f t="shared" si="715"/>
        <v>-63</v>
      </c>
      <c r="K420">
        <f t="shared" si="769"/>
        <v>1.7089495784499677E-2</v>
      </c>
      <c r="L420">
        <f t="shared" si="724"/>
        <v>0.97223196763548259</v>
      </c>
      <c r="M420">
        <f t="shared" si="725"/>
        <v>1.0678536580017762E-2</v>
      </c>
      <c r="N420">
        <f t="shared" si="726"/>
        <v>7.3456052449814163E-4</v>
      </c>
      <c r="O420">
        <f t="shared" si="770"/>
        <v>4.8115477145148355E-4</v>
      </c>
      <c r="P420">
        <f t="shared" si="727"/>
        <v>9.2469122924730696E-4</v>
      </c>
      <c r="Q420">
        <f t="shared" si="728"/>
        <v>-1.6170431211498974E-2</v>
      </c>
      <c r="R420">
        <f t="shared" si="729"/>
        <v>91807.750377453442</v>
      </c>
      <c r="S420">
        <f t="shared" si="771"/>
        <v>1568.9481630598891</v>
      </c>
      <c r="T420">
        <f t="shared" si="730"/>
        <v>89258.429793658783</v>
      </c>
      <c r="U420">
        <f t="shared" si="731"/>
        <v>980.37242073477603</v>
      </c>
      <c r="V420" s="4">
        <v>2402739</v>
      </c>
      <c r="W420">
        <f t="shared" si="732"/>
        <v>7979</v>
      </c>
      <c r="X420">
        <f t="shared" si="733"/>
        <v>-2149</v>
      </c>
      <c r="Y420" s="20">
        <f t="shared" si="734"/>
        <v>604614.74584801204</v>
      </c>
      <c r="Z420" s="4">
        <v>2034345</v>
      </c>
      <c r="AA420">
        <f t="shared" si="735"/>
        <v>7711</v>
      </c>
      <c r="AB420" s="17">
        <f t="shared" si="736"/>
        <v>0.84667747932671833</v>
      </c>
      <c r="AC420" s="16">
        <f t="shared" si="737"/>
        <v>-2059</v>
      </c>
      <c r="AD420">
        <f t="shared" si="738"/>
        <v>368394</v>
      </c>
      <c r="AE420">
        <f t="shared" si="739"/>
        <v>268</v>
      </c>
      <c r="AF420" s="17">
        <f t="shared" si="740"/>
        <v>0.15332252067328161</v>
      </c>
      <c r="AG420" s="16">
        <f t="shared" si="741"/>
        <v>-90</v>
      </c>
      <c r="AH420" s="20">
        <f t="shared" si="742"/>
        <v>3.3588168943476625E-2</v>
      </c>
      <c r="AI420" s="20">
        <f t="shared" si="743"/>
        <v>92701.056869652733</v>
      </c>
      <c r="AJ420" s="4">
        <v>3349</v>
      </c>
      <c r="AK420">
        <f t="shared" si="744"/>
        <v>-67</v>
      </c>
      <c r="AL420">
        <f t="shared" si="745"/>
        <v>-1.9613583138173296E-2</v>
      </c>
      <c r="AM420" s="20">
        <f t="shared" si="746"/>
        <v>842.72773024660285</v>
      </c>
      <c r="AN420" s="20">
        <f t="shared" si="747"/>
        <v>9.1792656587473005E-3</v>
      </c>
      <c r="AO420" s="4">
        <v>177</v>
      </c>
      <c r="AP420">
        <f t="shared" si="716"/>
        <v>6</v>
      </c>
      <c r="AQ420">
        <f t="shared" si="717"/>
        <v>3.5087719298245723E-2</v>
      </c>
      <c r="AR420" s="20">
        <f t="shared" si="748"/>
        <v>44.539506794162051</v>
      </c>
      <c r="AS420" s="4">
        <v>302</v>
      </c>
      <c r="AT420">
        <f t="shared" si="749"/>
        <v>-4</v>
      </c>
      <c r="AU420">
        <f t="shared" si="750"/>
        <v>-1.3071895424836555E-2</v>
      </c>
      <c r="AV420" s="20">
        <f t="shared" si="751"/>
        <v>75.993960744841459</v>
      </c>
      <c r="AW420" s="30">
        <f t="shared" si="752"/>
        <v>8.2775103880014468E-4</v>
      </c>
      <c r="AX420" s="4">
        <v>68</v>
      </c>
      <c r="AY420">
        <f t="shared" si="753"/>
        <v>2</v>
      </c>
      <c r="AZ420">
        <f t="shared" si="754"/>
        <v>3.0303030303030276E-2</v>
      </c>
      <c r="BA420" s="20">
        <f t="shared" si="755"/>
        <v>17.111222949169601</v>
      </c>
      <c r="BB420" s="30">
        <f t="shared" si="756"/>
        <v>1.863810286040061E-4</v>
      </c>
      <c r="BC420" s="16">
        <f>+Pagina_Inicial[[#This Row],[Aislamiento Domiciliario]]+Pagina_Inicial[[#This Row],[Aislamiento en Hoteles]]+Pagina_Inicial[[#This Row],[Hospitalizados en Sala]]+Pagina_Inicial[[#This Row],[Hospitalizados en UCI]]</f>
        <v>3896</v>
      </c>
      <c r="BD420" s="16">
        <f t="shared" si="757"/>
        <v>-63</v>
      </c>
      <c r="BE420" s="30">
        <f t="shared" si="758"/>
        <v>-1.591310937105328E-2</v>
      </c>
      <c r="BF420" s="20">
        <f t="shared" si="759"/>
        <v>980.37242073477603</v>
      </c>
      <c r="BG420" s="20">
        <f t="shared" si="760"/>
        <v>1.0678536580017762E-2</v>
      </c>
      <c r="BH420" s="26">
        <v>66016</v>
      </c>
      <c r="BI420">
        <f t="shared" si="722"/>
        <v>61</v>
      </c>
      <c r="BJ420" s="4">
        <v>141594</v>
      </c>
      <c r="BK420">
        <f t="shared" si="723"/>
        <v>109</v>
      </c>
      <c r="BL420" s="4">
        <v>105629</v>
      </c>
      <c r="BM420">
        <f t="shared" si="761"/>
        <v>65</v>
      </c>
      <c r="BN420" s="4">
        <v>42772</v>
      </c>
      <c r="BO420">
        <f t="shared" si="762"/>
        <v>30</v>
      </c>
      <c r="BP420" s="4">
        <v>8833</v>
      </c>
      <c r="BQ420">
        <f t="shared" si="763"/>
        <v>3</v>
      </c>
      <c r="BR420" s="8">
        <v>31</v>
      </c>
      <c r="BS420" s="15">
        <f t="shared" si="764"/>
        <v>0</v>
      </c>
      <c r="BT420" s="8">
        <v>274</v>
      </c>
      <c r="BU420" s="15">
        <f t="shared" si="765"/>
        <v>1</v>
      </c>
      <c r="BV420" s="8">
        <v>1241</v>
      </c>
      <c r="BW420" s="15">
        <f t="shared" si="766"/>
        <v>1</v>
      </c>
      <c r="BX420" s="8">
        <v>3018</v>
      </c>
      <c r="BY420" s="15">
        <f t="shared" si="767"/>
        <v>1</v>
      </c>
      <c r="BZ420" s="13">
        <v>1671</v>
      </c>
      <c r="CA420" s="16">
        <f t="shared" si="768"/>
        <v>0</v>
      </c>
    </row>
    <row r="421" spans="1:79">
      <c r="A421" s="1">
        <v>44318</v>
      </c>
      <c r="B421">
        <v>44319</v>
      </c>
      <c r="C421" s="4">
        <v>365104</v>
      </c>
      <c r="D421">
        <f t="shared" si="719"/>
        <v>260</v>
      </c>
      <c r="E421" s="4">
        <v>6238</v>
      </c>
      <c r="F421">
        <f t="shared" si="720"/>
        <v>3</v>
      </c>
      <c r="G421" s="4">
        <v>354974</v>
      </c>
      <c r="H421">
        <f t="shared" si="721"/>
        <v>261</v>
      </c>
      <c r="I421">
        <f t="shared" si="718"/>
        <v>3892</v>
      </c>
      <c r="J421">
        <f t="shared" ref="J421:J484" si="772">+IFERROR(D421-F421-H421,"")</f>
        <v>-4</v>
      </c>
      <c r="K421">
        <f t="shared" si="769"/>
        <v>1.7085542749463167E-2</v>
      </c>
      <c r="L421">
        <f t="shared" si="724"/>
        <v>0.97225448091502698</v>
      </c>
      <c r="M421">
        <f t="shared" si="725"/>
        <v>1.0659976335509882E-2</v>
      </c>
      <c r="N421">
        <f t="shared" si="726"/>
        <v>7.1212586002892327E-4</v>
      </c>
      <c r="O421">
        <f t="shared" si="770"/>
        <v>4.8092337287592178E-4</v>
      </c>
      <c r="P421">
        <f t="shared" si="727"/>
        <v>7.3526511800864293E-4</v>
      </c>
      <c r="Q421">
        <f t="shared" si="728"/>
        <v>-1.0277492291880781E-3</v>
      </c>
      <c r="R421">
        <f t="shared" si="729"/>
        <v>91873.175641670852</v>
      </c>
      <c r="S421">
        <f t="shared" si="771"/>
        <v>1569.7030699547056</v>
      </c>
      <c r="T421">
        <f t="shared" si="730"/>
        <v>89324.106693507798</v>
      </c>
      <c r="U421">
        <f t="shared" si="731"/>
        <v>979.36587820835427</v>
      </c>
      <c r="V421" s="4">
        <v>2408437</v>
      </c>
      <c r="W421">
        <f t="shared" si="732"/>
        <v>5698</v>
      </c>
      <c r="X421">
        <f t="shared" si="733"/>
        <v>-2281</v>
      </c>
      <c r="Y421" s="20">
        <f t="shared" si="734"/>
        <v>606048.56567689986</v>
      </c>
      <c r="Z421" s="4">
        <v>2039783</v>
      </c>
      <c r="AA421">
        <f t="shared" si="735"/>
        <v>5438</v>
      </c>
      <c r="AB421" s="17">
        <f t="shared" si="736"/>
        <v>0.84693226353855222</v>
      </c>
      <c r="AC421" s="16">
        <f t="shared" si="737"/>
        <v>-2273</v>
      </c>
      <c r="AD421">
        <f t="shared" si="738"/>
        <v>368654</v>
      </c>
      <c r="AE421">
        <f t="shared" si="739"/>
        <v>260</v>
      </c>
      <c r="AF421" s="17">
        <f t="shared" si="740"/>
        <v>0.15306773646144781</v>
      </c>
      <c r="AG421" s="16">
        <f t="shared" si="741"/>
        <v>-8</v>
      </c>
      <c r="AH421" s="20">
        <f t="shared" si="742"/>
        <v>4.5630045630045628E-2</v>
      </c>
      <c r="AI421" s="20">
        <f t="shared" si="743"/>
        <v>92766.482133870159</v>
      </c>
      <c r="AJ421" s="4">
        <v>3354</v>
      </c>
      <c r="AK421">
        <f t="shared" si="744"/>
        <v>5</v>
      </c>
      <c r="AL421">
        <f t="shared" si="745"/>
        <v>1.4929829799941174E-3</v>
      </c>
      <c r="AM421" s="20">
        <f t="shared" si="746"/>
        <v>843.98590840463009</v>
      </c>
      <c r="AN421" s="20">
        <f t="shared" si="747"/>
        <v>9.1864235943731106E-3</v>
      </c>
      <c r="AO421" s="4">
        <v>178</v>
      </c>
      <c r="AP421">
        <f t="shared" si="716"/>
        <v>1</v>
      </c>
      <c r="AQ421">
        <f t="shared" si="717"/>
        <v>5.6497175141243527E-3</v>
      </c>
      <c r="AR421" s="20">
        <f t="shared" si="748"/>
        <v>44.791142425767489</v>
      </c>
      <c r="AS421" s="4">
        <v>292</v>
      </c>
      <c r="AT421">
        <f t="shared" si="749"/>
        <v>-10</v>
      </c>
      <c r="AU421">
        <f t="shared" si="750"/>
        <v>-3.3112582781456901E-2</v>
      </c>
      <c r="AV421" s="20">
        <f t="shared" si="751"/>
        <v>73.477604428787117</v>
      </c>
      <c r="AW421" s="30">
        <f t="shared" si="752"/>
        <v>7.9977211972479076E-4</v>
      </c>
      <c r="AX421" s="4">
        <v>68</v>
      </c>
      <c r="AY421">
        <f t="shared" si="753"/>
        <v>0</v>
      </c>
      <c r="AZ421">
        <f t="shared" si="754"/>
        <v>0</v>
      </c>
      <c r="BA421" s="20">
        <f t="shared" si="755"/>
        <v>17.111222949169601</v>
      </c>
      <c r="BB421" s="30">
        <f t="shared" si="756"/>
        <v>1.862483018537184E-4</v>
      </c>
      <c r="BC421" s="16">
        <f>+Pagina_Inicial[[#This Row],[Aislamiento Domiciliario]]+Pagina_Inicial[[#This Row],[Aislamiento en Hoteles]]+Pagina_Inicial[[#This Row],[Hospitalizados en Sala]]+Pagina_Inicial[[#This Row],[Hospitalizados en UCI]]</f>
        <v>3892</v>
      </c>
      <c r="BD421" s="16">
        <f t="shared" si="757"/>
        <v>-4</v>
      </c>
      <c r="BE421" s="30">
        <f t="shared" si="758"/>
        <v>-1.0266940451745254E-3</v>
      </c>
      <c r="BF421" s="20">
        <f t="shared" si="759"/>
        <v>979.36587820835427</v>
      </c>
      <c r="BG421" s="20">
        <f t="shared" si="760"/>
        <v>1.0659976335509882E-2</v>
      </c>
      <c r="BH421" s="26">
        <v>66078</v>
      </c>
      <c r="BI421">
        <f t="shared" si="722"/>
        <v>62</v>
      </c>
      <c r="BJ421" s="4">
        <v>141686</v>
      </c>
      <c r="BK421">
        <f t="shared" si="723"/>
        <v>92</v>
      </c>
      <c r="BL421" s="4">
        <v>105701</v>
      </c>
      <c r="BM421">
        <f t="shared" si="761"/>
        <v>72</v>
      </c>
      <c r="BN421" s="4">
        <v>42800</v>
      </c>
      <c r="BO421">
        <f t="shared" si="762"/>
        <v>28</v>
      </c>
      <c r="BP421" s="4">
        <v>8839</v>
      </c>
      <c r="BQ421">
        <f t="shared" si="763"/>
        <v>6</v>
      </c>
      <c r="BR421" s="8">
        <v>31</v>
      </c>
      <c r="BS421" s="15">
        <f t="shared" si="764"/>
        <v>0</v>
      </c>
      <c r="BT421" s="8">
        <v>274</v>
      </c>
      <c r="BU421" s="15">
        <f t="shared" si="765"/>
        <v>0</v>
      </c>
      <c r="BV421" s="8">
        <v>1243</v>
      </c>
      <c r="BW421" s="15">
        <f t="shared" si="766"/>
        <v>2</v>
      </c>
      <c r="BX421" s="8">
        <v>3019</v>
      </c>
      <c r="BY421" s="15">
        <f t="shared" si="767"/>
        <v>1</v>
      </c>
      <c r="BZ421" s="13">
        <v>1671</v>
      </c>
      <c r="CA421" s="16">
        <f t="shared" si="768"/>
        <v>0</v>
      </c>
    </row>
    <row r="422" spans="1:79">
      <c r="A422" s="1">
        <v>44319</v>
      </c>
      <c r="B422">
        <v>44320</v>
      </c>
      <c r="C422" s="4">
        <v>365299</v>
      </c>
      <c r="D422">
        <f t="shared" si="719"/>
        <v>195</v>
      </c>
      <c r="E422" s="4">
        <v>6244</v>
      </c>
      <c r="F422">
        <f t="shared" si="720"/>
        <v>6</v>
      </c>
      <c r="G422" s="4">
        <v>355187</v>
      </c>
      <c r="H422">
        <f t="shared" si="721"/>
        <v>213</v>
      </c>
      <c r="I422">
        <f t="shared" si="718"/>
        <v>3868</v>
      </c>
      <c r="J422">
        <f t="shared" si="772"/>
        <v>-24</v>
      </c>
      <c r="K422">
        <f t="shared" si="769"/>
        <v>1.7092847229256036E-2</v>
      </c>
      <c r="L422">
        <f t="shared" si="724"/>
        <v>0.97231856643461934</v>
      </c>
      <c r="M422">
        <f t="shared" si="725"/>
        <v>1.0588586336124655E-2</v>
      </c>
      <c r="N422">
        <f t="shared" si="726"/>
        <v>5.3380929047164099E-4</v>
      </c>
      <c r="O422">
        <f t="shared" si="770"/>
        <v>9.6092248558616276E-4</v>
      </c>
      <c r="P422">
        <f t="shared" si="727"/>
        <v>5.9968411006033439E-4</v>
      </c>
      <c r="Q422">
        <f t="shared" si="728"/>
        <v>-6.2047569803516025E-3</v>
      </c>
      <c r="R422">
        <f t="shared" si="729"/>
        <v>91922.244589833921</v>
      </c>
      <c r="S422">
        <f t="shared" si="771"/>
        <v>1571.2128837443381</v>
      </c>
      <c r="T422">
        <f t="shared" si="730"/>
        <v>89377.705083039749</v>
      </c>
      <c r="U422">
        <f t="shared" si="731"/>
        <v>973.32662304982375</v>
      </c>
      <c r="V422" s="4">
        <v>2412680</v>
      </c>
      <c r="W422">
        <f t="shared" si="732"/>
        <v>4243</v>
      </c>
      <c r="X422">
        <f t="shared" si="733"/>
        <v>-1455</v>
      </c>
      <c r="Y422" s="20">
        <f t="shared" si="734"/>
        <v>607116.25566180167</v>
      </c>
      <c r="Z422" s="4">
        <v>2043831</v>
      </c>
      <c r="AA422">
        <f t="shared" si="735"/>
        <v>4048</v>
      </c>
      <c r="AB422" s="17">
        <f t="shared" si="736"/>
        <v>0.847120629341645</v>
      </c>
      <c r="AC422" s="16">
        <f t="shared" si="737"/>
        <v>-1390</v>
      </c>
      <c r="AD422">
        <f t="shared" si="738"/>
        <v>368849</v>
      </c>
      <c r="AE422">
        <f t="shared" si="739"/>
        <v>195</v>
      </c>
      <c r="AF422" s="17">
        <f t="shared" si="740"/>
        <v>0.15287937065835502</v>
      </c>
      <c r="AG422" s="16">
        <f t="shared" si="741"/>
        <v>-65</v>
      </c>
      <c r="AH422" s="20">
        <f t="shared" si="742"/>
        <v>4.5958048550553854E-2</v>
      </c>
      <c r="AI422" s="20">
        <f t="shared" si="743"/>
        <v>92815.551082033213</v>
      </c>
      <c r="AJ422" s="4">
        <v>3345</v>
      </c>
      <c r="AK422">
        <f t="shared" si="744"/>
        <v>-9</v>
      </c>
      <c r="AL422">
        <f t="shared" si="745"/>
        <v>-2.6833631484793896E-3</v>
      </c>
      <c r="AM422" s="20">
        <f t="shared" si="746"/>
        <v>841.72118772018109</v>
      </c>
      <c r="AN422" s="20">
        <f t="shared" si="747"/>
        <v>9.1568824442443044E-3</v>
      </c>
      <c r="AO422" s="4">
        <v>180</v>
      </c>
      <c r="AP422">
        <f t="shared" si="716"/>
        <v>2</v>
      </c>
      <c r="AQ422">
        <f t="shared" si="717"/>
        <v>1.1235955056179803E-2</v>
      </c>
      <c r="AR422" s="20">
        <f t="shared" si="748"/>
        <v>45.294413688978359</v>
      </c>
      <c r="AS422" s="4">
        <v>275</v>
      </c>
      <c r="AT422">
        <f t="shared" si="749"/>
        <v>-17</v>
      </c>
      <c r="AU422">
        <f t="shared" si="750"/>
        <v>-5.8219178082191791E-2</v>
      </c>
      <c r="AV422" s="20">
        <f t="shared" si="751"/>
        <v>69.199798691494706</v>
      </c>
      <c r="AW422" s="30">
        <f t="shared" si="752"/>
        <v>7.5280797374205788E-4</v>
      </c>
      <c r="AX422" s="4">
        <v>68</v>
      </c>
      <c r="AY422">
        <f t="shared" si="753"/>
        <v>0</v>
      </c>
      <c r="AZ422">
        <f t="shared" si="754"/>
        <v>0</v>
      </c>
      <c r="BA422" s="20">
        <f t="shared" si="755"/>
        <v>17.111222949169601</v>
      </c>
      <c r="BB422" s="30">
        <f t="shared" si="756"/>
        <v>1.8614888077985432E-4</v>
      </c>
      <c r="BC422" s="16">
        <f>+Pagina_Inicial[[#This Row],[Aislamiento Domiciliario]]+Pagina_Inicial[[#This Row],[Aislamiento en Hoteles]]+Pagina_Inicial[[#This Row],[Hospitalizados en Sala]]+Pagina_Inicial[[#This Row],[Hospitalizados en UCI]]</f>
        <v>3868</v>
      </c>
      <c r="BD422" s="16">
        <f t="shared" si="757"/>
        <v>-24</v>
      </c>
      <c r="BE422" s="30">
        <f t="shared" si="758"/>
        <v>-6.1664953751284779E-3</v>
      </c>
      <c r="BF422" s="20">
        <f t="shared" si="759"/>
        <v>973.32662304982375</v>
      </c>
      <c r="BG422" s="20">
        <f t="shared" si="760"/>
        <v>1.0588586336124655E-2</v>
      </c>
      <c r="BH422" s="26">
        <v>66108</v>
      </c>
      <c r="BI422">
        <f t="shared" si="722"/>
        <v>30</v>
      </c>
      <c r="BJ422" s="4">
        <v>141762</v>
      </c>
      <c r="BK422">
        <f t="shared" si="723"/>
        <v>76</v>
      </c>
      <c r="BL422" s="4">
        <v>105759</v>
      </c>
      <c r="BM422">
        <f t="shared" si="761"/>
        <v>58</v>
      </c>
      <c r="BN422" s="4">
        <v>42821</v>
      </c>
      <c r="BO422">
        <f t="shared" si="762"/>
        <v>21</v>
      </c>
      <c r="BP422" s="4">
        <v>8849</v>
      </c>
      <c r="BQ422">
        <f t="shared" si="763"/>
        <v>10</v>
      </c>
      <c r="BR422" s="8">
        <v>31</v>
      </c>
      <c r="BS422" s="15">
        <f t="shared" si="764"/>
        <v>0</v>
      </c>
      <c r="BT422" s="8">
        <v>275</v>
      </c>
      <c r="BU422" s="15">
        <f t="shared" si="765"/>
        <v>1</v>
      </c>
      <c r="BV422" s="8">
        <v>1244</v>
      </c>
      <c r="BW422" s="15">
        <f t="shared" si="766"/>
        <v>1</v>
      </c>
      <c r="BX422" s="8">
        <v>3022</v>
      </c>
      <c r="BY422" s="15">
        <f t="shared" si="767"/>
        <v>3</v>
      </c>
      <c r="BZ422" s="13">
        <v>1672</v>
      </c>
      <c r="CA422" s="16">
        <f t="shared" si="768"/>
        <v>1</v>
      </c>
    </row>
    <row r="423" spans="1:79">
      <c r="A423" s="1">
        <v>44320</v>
      </c>
      <c r="B423">
        <v>44321</v>
      </c>
      <c r="C423" s="4">
        <v>365619</v>
      </c>
      <c r="D423">
        <f t="shared" si="719"/>
        <v>320</v>
      </c>
      <c r="E423" s="4">
        <v>6248</v>
      </c>
      <c r="F423">
        <f t="shared" si="720"/>
        <v>4</v>
      </c>
      <c r="G423" s="4">
        <v>355499</v>
      </c>
      <c r="H423">
        <f t="shared" si="721"/>
        <v>312</v>
      </c>
      <c r="I423">
        <f t="shared" si="718"/>
        <v>3872</v>
      </c>
      <c r="J423">
        <f t="shared" si="772"/>
        <v>4</v>
      </c>
      <c r="K423">
        <f t="shared" si="769"/>
        <v>1.7088827440587061E-2</v>
      </c>
      <c r="L423">
        <f t="shared" si="724"/>
        <v>0.97232091330045756</v>
      </c>
      <c r="M423">
        <f t="shared" si="725"/>
        <v>1.059025925895536E-2</v>
      </c>
      <c r="N423">
        <f t="shared" si="726"/>
        <v>8.7522803793019515E-4</v>
      </c>
      <c r="O423">
        <f t="shared" si="770"/>
        <v>6.4020486555697821E-4</v>
      </c>
      <c r="P423">
        <f t="shared" si="727"/>
        <v>8.7763959954880323E-4</v>
      </c>
      <c r="Q423">
        <f t="shared" si="728"/>
        <v>1.0330578512396695E-3</v>
      </c>
      <c r="R423">
        <f t="shared" si="729"/>
        <v>92002.76799194765</v>
      </c>
      <c r="S423">
        <f t="shared" si="771"/>
        <v>1572.2194262707599</v>
      </c>
      <c r="T423">
        <f t="shared" si="730"/>
        <v>89456.215400100657</v>
      </c>
      <c r="U423">
        <f t="shared" si="731"/>
        <v>974.33316557624551</v>
      </c>
      <c r="V423" s="4">
        <v>2421904</v>
      </c>
      <c r="W423">
        <f t="shared" si="732"/>
        <v>9224</v>
      </c>
      <c r="X423">
        <f t="shared" si="733"/>
        <v>4981</v>
      </c>
      <c r="Y423" s="20">
        <f t="shared" si="734"/>
        <v>609437.34272773017</v>
      </c>
      <c r="Z423" s="4">
        <v>2052735</v>
      </c>
      <c r="AA423">
        <f t="shared" si="735"/>
        <v>8904</v>
      </c>
      <c r="AB423" s="17">
        <f t="shared" si="736"/>
        <v>0.84757075424954909</v>
      </c>
      <c r="AC423" s="16">
        <f t="shared" si="737"/>
        <v>4856</v>
      </c>
      <c r="AD423">
        <f t="shared" si="738"/>
        <v>369169</v>
      </c>
      <c r="AE423">
        <f t="shared" si="739"/>
        <v>320</v>
      </c>
      <c r="AF423" s="17">
        <f t="shared" si="740"/>
        <v>0.15242924575045089</v>
      </c>
      <c r="AG423" s="16">
        <f t="shared" si="741"/>
        <v>125</v>
      </c>
      <c r="AH423" s="20">
        <f t="shared" si="742"/>
        <v>3.4692107545533389E-2</v>
      </c>
      <c r="AI423" s="20">
        <f t="shared" si="743"/>
        <v>92896.074484146957</v>
      </c>
      <c r="AJ423" s="4">
        <v>3367</v>
      </c>
      <c r="AK423">
        <f t="shared" si="744"/>
        <v>22</v>
      </c>
      <c r="AL423">
        <f t="shared" si="745"/>
        <v>6.5769805680120363E-3</v>
      </c>
      <c r="AM423" s="20">
        <f t="shared" si="746"/>
        <v>847.25717161550074</v>
      </c>
      <c r="AN423" s="20">
        <f t="shared" si="747"/>
        <v>9.2090400115967721E-3</v>
      </c>
      <c r="AO423" s="4">
        <v>175</v>
      </c>
      <c r="AP423">
        <f t="shared" si="716"/>
        <v>-5</v>
      </c>
      <c r="AQ423">
        <f t="shared" si="717"/>
        <v>-2.777777777777779E-2</v>
      </c>
      <c r="AR423" s="20">
        <f t="shared" si="748"/>
        <v>44.036235530951181</v>
      </c>
      <c r="AS423" s="4">
        <v>268</v>
      </c>
      <c r="AT423">
        <f t="shared" si="749"/>
        <v>-7</v>
      </c>
      <c r="AU423">
        <f t="shared" si="750"/>
        <v>-2.5454545454545507E-2</v>
      </c>
      <c r="AV423" s="20">
        <f t="shared" si="751"/>
        <v>67.438349270256666</v>
      </c>
      <c r="AW423" s="30">
        <f t="shared" si="752"/>
        <v>7.3300348176653842E-4</v>
      </c>
      <c r="AX423" s="4">
        <v>62</v>
      </c>
      <c r="AY423">
        <f t="shared" si="753"/>
        <v>-6</v>
      </c>
      <c r="AZ423">
        <f t="shared" si="754"/>
        <v>-8.8235294117647078E-2</v>
      </c>
      <c r="BA423" s="20">
        <f t="shared" si="755"/>
        <v>15.60140915953699</v>
      </c>
      <c r="BB423" s="30">
        <f t="shared" si="756"/>
        <v>1.6957543234897529E-4</v>
      </c>
      <c r="BC423" s="16">
        <f>+Pagina_Inicial[[#This Row],[Aislamiento Domiciliario]]+Pagina_Inicial[[#This Row],[Aislamiento en Hoteles]]+Pagina_Inicial[[#This Row],[Hospitalizados en Sala]]+Pagina_Inicial[[#This Row],[Hospitalizados en UCI]]</f>
        <v>3872</v>
      </c>
      <c r="BD423" s="16">
        <f t="shared" si="757"/>
        <v>4</v>
      </c>
      <c r="BE423" s="30">
        <f t="shared" si="758"/>
        <v>1.0341261633919352E-3</v>
      </c>
      <c r="BF423" s="20">
        <f t="shared" si="759"/>
        <v>974.33316557624551</v>
      </c>
      <c r="BG423" s="20">
        <f t="shared" si="760"/>
        <v>1.059025925895536E-2</v>
      </c>
      <c r="BH423" s="26">
        <v>66158</v>
      </c>
      <c r="BI423">
        <f t="shared" si="722"/>
        <v>50</v>
      </c>
      <c r="BJ423" s="4">
        <v>141896</v>
      </c>
      <c r="BK423">
        <f t="shared" si="723"/>
        <v>134</v>
      </c>
      <c r="BL423" s="4">
        <v>105846</v>
      </c>
      <c r="BM423">
        <f t="shared" si="761"/>
        <v>87</v>
      </c>
      <c r="BN423" s="4">
        <v>42862</v>
      </c>
      <c r="BO423">
        <f t="shared" si="762"/>
        <v>41</v>
      </c>
      <c r="BP423" s="4">
        <v>8857</v>
      </c>
      <c r="BQ423">
        <f t="shared" si="763"/>
        <v>8</v>
      </c>
      <c r="BR423" s="8">
        <v>31</v>
      </c>
      <c r="BS423" s="15">
        <f t="shared" si="764"/>
        <v>0</v>
      </c>
      <c r="BT423" s="8">
        <v>275</v>
      </c>
      <c r="BU423" s="15">
        <f t="shared" si="765"/>
        <v>0</v>
      </c>
      <c r="BV423" s="8">
        <v>1244</v>
      </c>
      <c r="BW423" s="15">
        <f t="shared" si="766"/>
        <v>0</v>
      </c>
      <c r="BX423" s="8">
        <v>3026</v>
      </c>
      <c r="BY423" s="15">
        <f t="shared" si="767"/>
        <v>4</v>
      </c>
      <c r="BZ423" s="13">
        <v>1672</v>
      </c>
      <c r="CA423" s="16">
        <f t="shared" si="768"/>
        <v>0</v>
      </c>
    </row>
    <row r="424" spans="1:79">
      <c r="A424" s="1">
        <v>44321</v>
      </c>
      <c r="B424">
        <v>44322</v>
      </c>
      <c r="C424" s="4">
        <v>365975</v>
      </c>
      <c r="D424">
        <f t="shared" si="719"/>
        <v>356</v>
      </c>
      <c r="E424" s="4">
        <v>6252</v>
      </c>
      <c r="F424">
        <f t="shared" si="720"/>
        <v>4</v>
      </c>
      <c r="G424" s="4">
        <v>355828</v>
      </c>
      <c r="H424">
        <f t="shared" si="721"/>
        <v>329</v>
      </c>
      <c r="I424">
        <f t="shared" si="718"/>
        <v>3895</v>
      </c>
      <c r="J424">
        <f t="shared" si="772"/>
        <v>23</v>
      </c>
      <c r="K424">
        <f t="shared" si="769"/>
        <v>1.7083134093858868E-2</v>
      </c>
      <c r="L424">
        <f t="shared" si="724"/>
        <v>0.97227406243595871</v>
      </c>
      <c r="M424">
        <f t="shared" si="725"/>
        <v>1.0642803470182389E-2</v>
      </c>
      <c r="N424">
        <f t="shared" si="726"/>
        <v>9.7274403989343534E-4</v>
      </c>
      <c r="O424">
        <f t="shared" si="770"/>
        <v>6.3979526551503517E-4</v>
      </c>
      <c r="P424">
        <f t="shared" si="727"/>
        <v>9.2460402216801372E-4</v>
      </c>
      <c r="Q424">
        <f t="shared" si="728"/>
        <v>5.9050064184852378E-3</v>
      </c>
      <c r="R424">
        <f t="shared" si="729"/>
        <v>92092.350276799189</v>
      </c>
      <c r="S424">
        <f t="shared" si="771"/>
        <v>1573.2259687971816</v>
      </c>
      <c r="T424">
        <f t="shared" si="730"/>
        <v>89539.003522898842</v>
      </c>
      <c r="U424">
        <f t="shared" si="731"/>
        <v>980.12078510317053</v>
      </c>
      <c r="V424" s="4">
        <v>2430628</v>
      </c>
      <c r="W424">
        <f t="shared" si="732"/>
        <v>8724</v>
      </c>
      <c r="X424">
        <f t="shared" si="733"/>
        <v>-500</v>
      </c>
      <c r="Y424" s="20">
        <f t="shared" si="734"/>
        <v>611632.61197785602</v>
      </c>
      <c r="Z424" s="4">
        <v>2061103</v>
      </c>
      <c r="AA424">
        <f t="shared" si="735"/>
        <v>8368</v>
      </c>
      <c r="AB424" s="17">
        <f t="shared" si="736"/>
        <v>0.84797138846421583</v>
      </c>
      <c r="AC424" s="16">
        <f t="shared" si="737"/>
        <v>-536</v>
      </c>
      <c r="AD424">
        <f t="shared" si="738"/>
        <v>369525</v>
      </c>
      <c r="AE424">
        <f t="shared" si="739"/>
        <v>356</v>
      </c>
      <c r="AF424" s="17">
        <f t="shared" si="740"/>
        <v>0.15202861153578417</v>
      </c>
      <c r="AG424" s="16">
        <f t="shared" si="741"/>
        <v>36</v>
      </c>
      <c r="AH424" s="20">
        <f t="shared" si="742"/>
        <v>4.0806969280146724E-2</v>
      </c>
      <c r="AI424" s="20">
        <f t="shared" si="743"/>
        <v>92985.65676899848</v>
      </c>
      <c r="AJ424" s="4">
        <v>3342</v>
      </c>
      <c r="AK424">
        <f t="shared" si="744"/>
        <v>-25</v>
      </c>
      <c r="AL424">
        <f t="shared" si="745"/>
        <v>-7.4250074250074016E-3</v>
      </c>
      <c r="AM424" s="20">
        <f t="shared" si="746"/>
        <v>840.96628082536483</v>
      </c>
      <c r="AN424" s="20">
        <f t="shared" si="747"/>
        <v>9.1317712958535417E-3</v>
      </c>
      <c r="AO424" s="4">
        <v>186</v>
      </c>
      <c r="AP424">
        <f t="shared" si="716"/>
        <v>11</v>
      </c>
      <c r="AQ424">
        <f t="shared" si="717"/>
        <v>6.2857142857142945E-2</v>
      </c>
      <c r="AR424" s="20">
        <f t="shared" si="748"/>
        <v>46.804227478610969</v>
      </c>
      <c r="AS424" s="4">
        <v>307</v>
      </c>
      <c r="AT424">
        <f t="shared" si="749"/>
        <v>39</v>
      </c>
      <c r="AU424">
        <f t="shared" si="750"/>
        <v>0.14552238805970141</v>
      </c>
      <c r="AV424" s="20">
        <f t="shared" si="751"/>
        <v>77.252138902868637</v>
      </c>
      <c r="AW424" s="30">
        <f t="shared" si="752"/>
        <v>8.3885511305417041E-4</v>
      </c>
      <c r="AX424" s="4">
        <v>60</v>
      </c>
      <c r="AY424">
        <f t="shared" si="753"/>
        <v>-2</v>
      </c>
      <c r="AZ424">
        <f t="shared" si="754"/>
        <v>-3.2258064516129004E-2</v>
      </c>
      <c r="BA424" s="20">
        <f t="shared" si="755"/>
        <v>15.098137896326119</v>
      </c>
      <c r="BB424" s="30">
        <f t="shared" si="756"/>
        <v>1.6394562470114078E-4</v>
      </c>
      <c r="BC424" s="16">
        <f>+Pagina_Inicial[[#This Row],[Aislamiento Domiciliario]]+Pagina_Inicial[[#This Row],[Aislamiento en Hoteles]]+Pagina_Inicial[[#This Row],[Hospitalizados en Sala]]+Pagina_Inicial[[#This Row],[Hospitalizados en UCI]]</f>
        <v>3895</v>
      </c>
      <c r="BD424" s="16">
        <f t="shared" si="757"/>
        <v>23</v>
      </c>
      <c r="BE424" s="30">
        <f t="shared" si="758"/>
        <v>5.9400826446280863E-3</v>
      </c>
      <c r="BF424" s="20">
        <f t="shared" si="759"/>
        <v>980.12078510317053</v>
      </c>
      <c r="BG424" s="20">
        <f t="shared" si="760"/>
        <v>1.0642803470182389E-2</v>
      </c>
      <c r="BH424" s="26">
        <v>66228</v>
      </c>
      <c r="BI424">
        <f t="shared" si="722"/>
        <v>70</v>
      </c>
      <c r="BJ424" s="4">
        <v>142036</v>
      </c>
      <c r="BK424">
        <f t="shared" si="723"/>
        <v>140</v>
      </c>
      <c r="BL424" s="4">
        <v>105944</v>
      </c>
      <c r="BM424">
        <f t="shared" si="761"/>
        <v>98</v>
      </c>
      <c r="BN424" s="4">
        <v>42902</v>
      </c>
      <c r="BO424">
        <f t="shared" si="762"/>
        <v>40</v>
      </c>
      <c r="BP424" s="4">
        <v>8865</v>
      </c>
      <c r="BQ424">
        <f t="shared" si="763"/>
        <v>8</v>
      </c>
      <c r="BR424" s="8">
        <v>31</v>
      </c>
      <c r="BS424" s="15">
        <f t="shared" si="764"/>
        <v>0</v>
      </c>
      <c r="BT424" s="8">
        <v>276</v>
      </c>
      <c r="BU424" s="15">
        <f t="shared" si="765"/>
        <v>1</v>
      </c>
      <c r="BV424" s="8">
        <v>1245</v>
      </c>
      <c r="BW424" s="15">
        <f t="shared" si="766"/>
        <v>1</v>
      </c>
      <c r="BX424" s="8">
        <v>3027</v>
      </c>
      <c r="BY424" s="15">
        <f t="shared" si="767"/>
        <v>1</v>
      </c>
      <c r="BZ424" s="13">
        <v>1673</v>
      </c>
      <c r="CA424" s="16">
        <f t="shared" si="768"/>
        <v>1</v>
      </c>
    </row>
    <row r="425" spans="1:79">
      <c r="A425" s="1">
        <v>44322</v>
      </c>
      <c r="B425">
        <v>44323</v>
      </c>
      <c r="C425" s="4">
        <v>366364</v>
      </c>
      <c r="D425">
        <f t="shared" si="719"/>
        <v>389</v>
      </c>
      <c r="E425" s="4">
        <v>6255</v>
      </c>
      <c r="F425">
        <f t="shared" si="720"/>
        <v>3</v>
      </c>
      <c r="G425" s="4">
        <v>356144</v>
      </c>
      <c r="H425">
        <f t="shared" si="721"/>
        <v>316</v>
      </c>
      <c r="I425">
        <f t="shared" si="718"/>
        <v>3965</v>
      </c>
      <c r="J425">
        <f t="shared" si="772"/>
        <v>70</v>
      </c>
      <c r="K425">
        <f t="shared" si="769"/>
        <v>1.7073184046467446E-2</v>
      </c>
      <c r="L425">
        <f t="shared" si="724"/>
        <v>0.97210424605037615</v>
      </c>
      <c r="M425">
        <f t="shared" si="725"/>
        <v>1.0822569903156424E-2</v>
      </c>
      <c r="N425">
        <f t="shared" si="726"/>
        <v>1.0617855466148421E-3</v>
      </c>
      <c r="O425">
        <f t="shared" si="770"/>
        <v>4.7961630695443646E-4</v>
      </c>
      <c r="P425">
        <f t="shared" si="727"/>
        <v>8.8728154903634489E-4</v>
      </c>
      <c r="Q425">
        <f t="shared" si="728"/>
        <v>1.7654476670870115E-2</v>
      </c>
      <c r="R425">
        <f t="shared" si="729"/>
        <v>92190.236537493707</v>
      </c>
      <c r="S425">
        <f t="shared" si="771"/>
        <v>1573.9808756919979</v>
      </c>
      <c r="T425">
        <f t="shared" si="730"/>
        <v>89618.520382486153</v>
      </c>
      <c r="U425">
        <f t="shared" si="731"/>
        <v>997.735279315551</v>
      </c>
      <c r="V425" s="4">
        <v>2439336</v>
      </c>
      <c r="W425">
        <f t="shared" si="732"/>
        <v>8708</v>
      </c>
      <c r="X425">
        <f t="shared" si="733"/>
        <v>-16</v>
      </c>
      <c r="Y425" s="20">
        <f t="shared" si="734"/>
        <v>613823.85505787621</v>
      </c>
      <c r="Z425" s="4">
        <v>2069422</v>
      </c>
      <c r="AA425">
        <f t="shared" si="735"/>
        <v>8319</v>
      </c>
      <c r="AB425" s="17">
        <f t="shared" si="736"/>
        <v>0.84835463421193313</v>
      </c>
      <c r="AC425" s="16">
        <f t="shared" si="737"/>
        <v>-49</v>
      </c>
      <c r="AD425">
        <f t="shared" si="738"/>
        <v>369914</v>
      </c>
      <c r="AE425">
        <f t="shared" si="739"/>
        <v>389</v>
      </c>
      <c r="AF425" s="17">
        <f t="shared" si="740"/>
        <v>0.15164536578806692</v>
      </c>
      <c r="AG425" s="16">
        <f t="shared" si="741"/>
        <v>33</v>
      </c>
      <c r="AH425" s="20">
        <f t="shared" si="742"/>
        <v>4.4671566375746437E-2</v>
      </c>
      <c r="AI425" s="20">
        <f t="shared" si="743"/>
        <v>93083.543029692999</v>
      </c>
      <c r="AJ425" s="4">
        <v>3415</v>
      </c>
      <c r="AK425">
        <f t="shared" si="744"/>
        <v>73</v>
      </c>
      <c r="AL425">
        <f t="shared" si="745"/>
        <v>2.1843207660083852E-2</v>
      </c>
      <c r="AM425" s="20">
        <f t="shared" si="746"/>
        <v>859.33568193256156</v>
      </c>
      <c r="AN425" s="20">
        <f t="shared" si="747"/>
        <v>9.3213306984310691E-3</v>
      </c>
      <c r="AO425" s="4">
        <v>186</v>
      </c>
      <c r="AP425">
        <f t="shared" si="716"/>
        <v>0</v>
      </c>
      <c r="AQ425">
        <f t="shared" si="717"/>
        <v>0</v>
      </c>
      <c r="AR425" s="20">
        <f t="shared" si="748"/>
        <v>46.804227478610969</v>
      </c>
      <c r="AS425" s="4">
        <v>306</v>
      </c>
      <c r="AT425">
        <f t="shared" si="749"/>
        <v>-1</v>
      </c>
      <c r="AU425">
        <f t="shared" si="750"/>
        <v>-3.2573289902280145E-3</v>
      </c>
      <c r="AV425" s="20">
        <f t="shared" si="751"/>
        <v>77.000503271263213</v>
      </c>
      <c r="AW425" s="30">
        <f t="shared" si="752"/>
        <v>8.3523490299265213E-4</v>
      </c>
      <c r="AX425" s="4">
        <v>58</v>
      </c>
      <c r="AY425">
        <f t="shared" si="753"/>
        <v>-2</v>
      </c>
      <c r="AZ425">
        <f t="shared" si="754"/>
        <v>-3.3333333333333326E-2</v>
      </c>
      <c r="BA425" s="20">
        <f t="shared" si="755"/>
        <v>14.594866633115249</v>
      </c>
      <c r="BB425" s="30">
        <f t="shared" si="756"/>
        <v>1.5831249795285562E-4</v>
      </c>
      <c r="BC425" s="16">
        <f>+Pagina_Inicial[[#This Row],[Aislamiento Domiciliario]]+Pagina_Inicial[[#This Row],[Aislamiento en Hoteles]]+Pagina_Inicial[[#This Row],[Hospitalizados en Sala]]+Pagina_Inicial[[#This Row],[Hospitalizados en UCI]]</f>
        <v>3965</v>
      </c>
      <c r="BD425" s="16">
        <f t="shared" si="757"/>
        <v>70</v>
      </c>
      <c r="BE425" s="30">
        <f t="shared" si="758"/>
        <v>1.797175866495504E-2</v>
      </c>
      <c r="BF425" s="20">
        <f t="shared" si="759"/>
        <v>997.735279315551</v>
      </c>
      <c r="BG425" s="20">
        <f t="shared" si="760"/>
        <v>1.0822569903156424E-2</v>
      </c>
      <c r="BH425" s="26">
        <v>66326</v>
      </c>
      <c r="BI425">
        <f t="shared" si="722"/>
        <v>98</v>
      </c>
      <c r="BJ425" s="4">
        <v>142189</v>
      </c>
      <c r="BK425">
        <f t="shared" si="723"/>
        <v>153</v>
      </c>
      <c r="BL425" s="4">
        <v>106036</v>
      </c>
      <c r="BM425">
        <f t="shared" si="761"/>
        <v>92</v>
      </c>
      <c r="BN425" s="4">
        <v>42946</v>
      </c>
      <c r="BO425">
        <f t="shared" si="762"/>
        <v>44</v>
      </c>
      <c r="BP425" s="4">
        <v>8867</v>
      </c>
      <c r="BQ425">
        <f t="shared" si="763"/>
        <v>2</v>
      </c>
      <c r="BR425" s="8">
        <v>31</v>
      </c>
      <c r="BS425" s="15">
        <f t="shared" si="764"/>
        <v>0</v>
      </c>
      <c r="BT425" s="8">
        <v>276</v>
      </c>
      <c r="BU425" s="15">
        <f t="shared" si="765"/>
        <v>0</v>
      </c>
      <c r="BV425" s="8">
        <v>1247</v>
      </c>
      <c r="BW425" s="15">
        <f t="shared" si="766"/>
        <v>2</v>
      </c>
      <c r="BX425" s="8">
        <v>3028</v>
      </c>
      <c r="BY425" s="15">
        <f t="shared" si="767"/>
        <v>1</v>
      </c>
      <c r="BZ425" s="13">
        <v>1673</v>
      </c>
      <c r="CA425" s="16">
        <f t="shared" si="768"/>
        <v>0</v>
      </c>
    </row>
    <row r="426" spans="1:79">
      <c r="A426" s="1">
        <v>44323</v>
      </c>
      <c r="B426">
        <v>44324</v>
      </c>
      <c r="C426" s="4">
        <v>366762</v>
      </c>
      <c r="D426">
        <f t="shared" si="719"/>
        <v>398</v>
      </c>
      <c r="E426" s="4">
        <v>6258</v>
      </c>
      <c r="F426">
        <f t="shared" si="720"/>
        <v>3</v>
      </c>
      <c r="G426" s="4">
        <v>356520</v>
      </c>
      <c r="H426">
        <f t="shared" si="721"/>
        <v>376</v>
      </c>
      <c r="I426">
        <f t="shared" si="718"/>
        <v>3984</v>
      </c>
      <c r="J426">
        <f t="shared" si="772"/>
        <v>19</v>
      </c>
      <c r="K426">
        <f t="shared" si="769"/>
        <v>1.7062836389811376E-2</v>
      </c>
      <c r="L426">
        <f t="shared" si="724"/>
        <v>0.97207453334860205</v>
      </c>
      <c r="M426">
        <f t="shared" si="725"/>
        <v>1.0862630261586534E-2</v>
      </c>
      <c r="N426">
        <f t="shared" si="726"/>
        <v>1.0851724006303817E-3</v>
      </c>
      <c r="O426">
        <f t="shared" si="770"/>
        <v>4.7938638542665386E-4</v>
      </c>
      <c r="P426">
        <f t="shared" si="727"/>
        <v>1.0546392909233703E-3</v>
      </c>
      <c r="Q426">
        <f t="shared" si="728"/>
        <v>4.7690763052208839E-3</v>
      </c>
      <c r="R426">
        <f t="shared" si="729"/>
        <v>92290.387518872667</v>
      </c>
      <c r="S426">
        <f t="shared" si="771"/>
        <v>1574.7357825868141</v>
      </c>
      <c r="T426">
        <f t="shared" si="730"/>
        <v>89713.135379969797</v>
      </c>
      <c r="U426">
        <f t="shared" si="731"/>
        <v>1002.5163563160543</v>
      </c>
      <c r="V426" s="4">
        <v>2448142</v>
      </c>
      <c r="W426">
        <f t="shared" si="732"/>
        <v>8806</v>
      </c>
      <c r="X426">
        <f t="shared" si="733"/>
        <v>98</v>
      </c>
      <c r="Y426" s="20">
        <f t="shared" si="734"/>
        <v>616039.75842979364</v>
      </c>
      <c r="Z426" s="4">
        <v>2077830</v>
      </c>
      <c r="AA426">
        <f t="shared" si="735"/>
        <v>8408</v>
      </c>
      <c r="AB426" s="17">
        <f t="shared" si="736"/>
        <v>0.84873753238170013</v>
      </c>
      <c r="AC426" s="16">
        <f t="shared" si="737"/>
        <v>89</v>
      </c>
      <c r="AD426">
        <f t="shared" si="738"/>
        <v>370312</v>
      </c>
      <c r="AE426">
        <f t="shared" si="739"/>
        <v>398</v>
      </c>
      <c r="AF426" s="17">
        <f t="shared" si="740"/>
        <v>0.15126246761829992</v>
      </c>
      <c r="AG426" s="16">
        <f t="shared" si="741"/>
        <v>9</v>
      </c>
      <c r="AH426" s="20">
        <f t="shared" si="742"/>
        <v>4.5196456961162847E-2</v>
      </c>
      <c r="AI426" s="20">
        <f t="shared" si="743"/>
        <v>93183.694011071959</v>
      </c>
      <c r="AJ426" s="4">
        <v>3439</v>
      </c>
      <c r="AK426">
        <f t="shared" si="744"/>
        <v>24</v>
      </c>
      <c r="AL426">
        <f t="shared" si="745"/>
        <v>7.0278184480234707E-3</v>
      </c>
      <c r="AM426" s="20">
        <f t="shared" si="746"/>
        <v>865.37493709109208</v>
      </c>
      <c r="AN426" s="20">
        <f t="shared" si="747"/>
        <v>9.376652979316287E-3</v>
      </c>
      <c r="AO426" s="4">
        <v>183</v>
      </c>
      <c r="AP426">
        <f t="shared" si="716"/>
        <v>-3</v>
      </c>
      <c r="AQ426">
        <f t="shared" si="717"/>
        <v>-1.6129032258064502E-2</v>
      </c>
      <c r="AR426" s="20">
        <f t="shared" si="748"/>
        <v>46.04932058379466</v>
      </c>
      <c r="AS426" s="4">
        <v>306</v>
      </c>
      <c r="AT426">
        <f t="shared" si="749"/>
        <v>0</v>
      </c>
      <c r="AU426">
        <f t="shared" si="750"/>
        <v>0</v>
      </c>
      <c r="AV426" s="20">
        <f t="shared" si="751"/>
        <v>77.000503271263213</v>
      </c>
      <c r="AW426" s="30">
        <f t="shared" si="752"/>
        <v>8.3432852912788133E-4</v>
      </c>
      <c r="AX426" s="4">
        <v>56</v>
      </c>
      <c r="AY426">
        <f t="shared" si="753"/>
        <v>-2</v>
      </c>
      <c r="AZ426">
        <f t="shared" si="754"/>
        <v>-3.4482758620689613E-2</v>
      </c>
      <c r="BA426" s="20">
        <f t="shared" si="755"/>
        <v>14.091595369904377</v>
      </c>
      <c r="BB426" s="30">
        <f t="shared" si="756"/>
        <v>1.5268757395804365E-4</v>
      </c>
      <c r="BC426" s="16">
        <f>+Pagina_Inicial[[#This Row],[Aislamiento Domiciliario]]+Pagina_Inicial[[#This Row],[Aislamiento en Hoteles]]+Pagina_Inicial[[#This Row],[Hospitalizados en Sala]]+Pagina_Inicial[[#This Row],[Hospitalizados en UCI]]</f>
        <v>3984</v>
      </c>
      <c r="BD426" s="16">
        <f t="shared" si="757"/>
        <v>19</v>
      </c>
      <c r="BE426" s="30">
        <f t="shared" si="758"/>
        <v>4.791929382093274E-3</v>
      </c>
      <c r="BF426" s="20">
        <f t="shared" si="759"/>
        <v>1002.5163563160543</v>
      </c>
      <c r="BG426" s="20">
        <f t="shared" si="760"/>
        <v>1.0862630261586534E-2</v>
      </c>
      <c r="BH426" s="26">
        <v>66431</v>
      </c>
      <c r="BI426">
        <f t="shared" si="722"/>
        <v>105</v>
      </c>
      <c r="BJ426" s="4">
        <v>142329</v>
      </c>
      <c r="BK426">
        <f t="shared" si="723"/>
        <v>140</v>
      </c>
      <c r="BL426" s="4">
        <v>106139</v>
      </c>
      <c r="BM426">
        <f t="shared" si="761"/>
        <v>103</v>
      </c>
      <c r="BN426" s="4">
        <v>42987</v>
      </c>
      <c r="BO426">
        <f t="shared" si="762"/>
        <v>41</v>
      </c>
      <c r="BP426" s="4">
        <v>8876</v>
      </c>
      <c r="BQ426">
        <f t="shared" si="763"/>
        <v>9</v>
      </c>
      <c r="BR426" s="8">
        <v>31</v>
      </c>
      <c r="BS426" s="15">
        <f t="shared" si="764"/>
        <v>0</v>
      </c>
      <c r="BT426" s="8">
        <v>276</v>
      </c>
      <c r="BU426" s="15">
        <f t="shared" si="765"/>
        <v>0</v>
      </c>
      <c r="BV426" s="8">
        <v>1248</v>
      </c>
      <c r="BW426" s="15">
        <f t="shared" si="766"/>
        <v>1</v>
      </c>
      <c r="BX426" s="8">
        <v>3029</v>
      </c>
      <c r="BY426" s="15">
        <f t="shared" si="767"/>
        <v>1</v>
      </c>
      <c r="BZ426" s="13">
        <v>1674</v>
      </c>
      <c r="CA426" s="16">
        <f t="shared" si="768"/>
        <v>1</v>
      </c>
    </row>
    <row r="427" spans="1:79">
      <c r="A427" s="1">
        <v>44324</v>
      </c>
      <c r="B427">
        <v>44325</v>
      </c>
      <c r="C427" s="4">
        <v>367270</v>
      </c>
      <c r="D427">
        <f t="shared" si="719"/>
        <v>508</v>
      </c>
      <c r="E427" s="4">
        <v>6265</v>
      </c>
      <c r="F427">
        <f t="shared" si="720"/>
        <v>7</v>
      </c>
      <c r="G427" s="4">
        <v>356852</v>
      </c>
      <c r="H427">
        <f t="shared" si="721"/>
        <v>332</v>
      </c>
      <c r="I427">
        <f t="shared" si="718"/>
        <v>4153</v>
      </c>
      <c r="J427">
        <f t="shared" si="772"/>
        <v>169</v>
      </c>
      <c r="K427">
        <f t="shared" si="769"/>
        <v>1.7058294987339014E-2</v>
      </c>
      <c r="L427">
        <f t="shared" si="724"/>
        <v>0.97163394777683998</v>
      </c>
      <c r="M427">
        <f t="shared" si="725"/>
        <v>1.1307757235821059E-2</v>
      </c>
      <c r="N427">
        <f t="shared" si="726"/>
        <v>1.3831785879598116E-3</v>
      </c>
      <c r="O427">
        <f t="shared" si="770"/>
        <v>1.1173184357541898E-3</v>
      </c>
      <c r="P427">
        <f t="shared" si="727"/>
        <v>9.303576832972773E-4</v>
      </c>
      <c r="Q427">
        <f t="shared" si="728"/>
        <v>4.0693474596677104E-2</v>
      </c>
      <c r="R427">
        <f t="shared" si="729"/>
        <v>92418.218419728233</v>
      </c>
      <c r="S427">
        <f t="shared" si="771"/>
        <v>1576.4972320080522</v>
      </c>
      <c r="T427">
        <f t="shared" si="730"/>
        <v>89796.678409662811</v>
      </c>
      <c r="U427">
        <f t="shared" si="731"/>
        <v>1045.042778057373</v>
      </c>
      <c r="V427" s="4">
        <v>2458134</v>
      </c>
      <c r="W427">
        <f t="shared" si="732"/>
        <v>9992</v>
      </c>
      <c r="X427">
        <f t="shared" si="733"/>
        <v>1186</v>
      </c>
      <c r="Y427" s="20">
        <f t="shared" si="734"/>
        <v>618554.10166079516</v>
      </c>
      <c r="Z427" s="4">
        <v>2087314</v>
      </c>
      <c r="AA427">
        <f t="shared" si="735"/>
        <v>9484</v>
      </c>
      <c r="AB427" s="17">
        <f t="shared" si="736"/>
        <v>0.84914573412189898</v>
      </c>
      <c r="AC427" s="16">
        <f t="shared" si="737"/>
        <v>1076</v>
      </c>
      <c r="AD427">
        <f t="shared" si="738"/>
        <v>370820</v>
      </c>
      <c r="AE427">
        <f t="shared" si="739"/>
        <v>508</v>
      </c>
      <c r="AF427" s="17">
        <f t="shared" si="740"/>
        <v>0.15085426587810102</v>
      </c>
      <c r="AG427" s="16">
        <f t="shared" si="741"/>
        <v>110</v>
      </c>
      <c r="AH427" s="20">
        <f t="shared" si="742"/>
        <v>5.0840672538030422E-2</v>
      </c>
      <c r="AI427" s="20">
        <f t="shared" si="743"/>
        <v>93311.524911927525</v>
      </c>
      <c r="AJ427" s="4">
        <v>3583</v>
      </c>
      <c r="AK427">
        <f t="shared" si="744"/>
        <v>144</v>
      </c>
      <c r="AL427">
        <f t="shared" si="745"/>
        <v>4.1872637394591461E-2</v>
      </c>
      <c r="AM427" s="20">
        <f t="shared" si="746"/>
        <v>901.61046804227476</v>
      </c>
      <c r="AN427" s="20">
        <f t="shared" si="747"/>
        <v>9.7557655131102466E-3</v>
      </c>
      <c r="AO427" s="4">
        <v>183</v>
      </c>
      <c r="AP427">
        <f t="shared" si="716"/>
        <v>0</v>
      </c>
      <c r="AQ427">
        <f t="shared" si="717"/>
        <v>0</v>
      </c>
      <c r="AR427" s="20">
        <f t="shared" si="748"/>
        <v>46.04932058379466</v>
      </c>
      <c r="AS427" s="4">
        <v>332</v>
      </c>
      <c r="AT427">
        <f t="shared" si="749"/>
        <v>26</v>
      </c>
      <c r="AU427">
        <f t="shared" si="750"/>
        <v>8.4967320261437829E-2</v>
      </c>
      <c r="AV427" s="20">
        <f t="shared" si="751"/>
        <v>83.543029693004527</v>
      </c>
      <c r="AW427" s="30">
        <f t="shared" si="752"/>
        <v>9.0396710866664847E-4</v>
      </c>
      <c r="AX427" s="4">
        <v>55</v>
      </c>
      <c r="AY427">
        <f t="shared" si="753"/>
        <v>-1</v>
      </c>
      <c r="AZ427">
        <f t="shared" si="754"/>
        <v>-1.7857142857142905E-2</v>
      </c>
      <c r="BA427" s="20">
        <f t="shared" si="755"/>
        <v>13.839959738298942</v>
      </c>
      <c r="BB427" s="30">
        <f t="shared" si="756"/>
        <v>1.4975358727911347E-4</v>
      </c>
      <c r="BC427" s="16">
        <f>+Pagina_Inicial[[#This Row],[Aislamiento Domiciliario]]+Pagina_Inicial[[#This Row],[Aislamiento en Hoteles]]+Pagina_Inicial[[#This Row],[Hospitalizados en Sala]]+Pagina_Inicial[[#This Row],[Hospitalizados en UCI]]</f>
        <v>4153</v>
      </c>
      <c r="BD427" s="16">
        <f t="shared" si="757"/>
        <v>169</v>
      </c>
      <c r="BE427" s="30">
        <f t="shared" si="758"/>
        <v>4.241967871485941E-2</v>
      </c>
      <c r="BF427" s="20">
        <f t="shared" si="759"/>
        <v>1045.042778057373</v>
      </c>
      <c r="BG427" s="20">
        <f t="shared" si="760"/>
        <v>1.1307757235821059E-2</v>
      </c>
      <c r="BH427" s="26">
        <v>66555</v>
      </c>
      <c r="BI427">
        <f t="shared" si="722"/>
        <v>124</v>
      </c>
      <c r="BJ427" s="4">
        <v>142514</v>
      </c>
      <c r="BK427">
        <f t="shared" si="723"/>
        <v>185</v>
      </c>
      <c r="BL427" s="4">
        <v>106271</v>
      </c>
      <c r="BM427">
        <f t="shared" si="761"/>
        <v>132</v>
      </c>
      <c r="BN427" s="4">
        <v>42047</v>
      </c>
      <c r="BO427">
        <f t="shared" si="762"/>
        <v>-940</v>
      </c>
      <c r="BP427" s="4">
        <v>8883</v>
      </c>
      <c r="BQ427">
        <f t="shared" si="763"/>
        <v>7</v>
      </c>
      <c r="BR427" s="8">
        <v>31</v>
      </c>
      <c r="BS427" s="15">
        <f t="shared" si="764"/>
        <v>0</v>
      </c>
      <c r="BT427" s="8">
        <v>276</v>
      </c>
      <c r="BU427" s="15">
        <f t="shared" si="765"/>
        <v>0</v>
      </c>
      <c r="BV427" s="8">
        <v>1248</v>
      </c>
      <c r="BW427" s="15">
        <f t="shared" si="766"/>
        <v>0</v>
      </c>
      <c r="BX427" s="8">
        <v>3035</v>
      </c>
      <c r="BY427" s="15">
        <f t="shared" si="767"/>
        <v>6</v>
      </c>
      <c r="BZ427" s="13">
        <v>1675</v>
      </c>
      <c r="CA427" s="16">
        <f t="shared" si="768"/>
        <v>1</v>
      </c>
    </row>
    <row r="428" spans="1:79">
      <c r="A428" s="1">
        <v>44325</v>
      </c>
      <c r="B428">
        <v>44326</v>
      </c>
      <c r="C428" s="4">
        <v>367565</v>
      </c>
      <c r="D428">
        <f t="shared" si="719"/>
        <v>295</v>
      </c>
      <c r="E428" s="4">
        <v>6271</v>
      </c>
      <c r="F428">
        <f t="shared" si="720"/>
        <v>6</v>
      </c>
      <c r="G428" s="4">
        <v>357101</v>
      </c>
      <c r="H428">
        <f t="shared" si="721"/>
        <v>249</v>
      </c>
      <c r="I428">
        <f t="shared" si="718"/>
        <v>4193</v>
      </c>
      <c r="J428">
        <f t="shared" si="772"/>
        <v>40</v>
      </c>
      <c r="K428">
        <f t="shared" si="769"/>
        <v>1.7060927999129404E-2</v>
      </c>
      <c r="L428">
        <f t="shared" si="724"/>
        <v>0.97153156584549671</v>
      </c>
      <c r="M428">
        <f t="shared" si="725"/>
        <v>1.140750615537388E-2</v>
      </c>
      <c r="N428">
        <f t="shared" si="726"/>
        <v>8.0257913566308004E-4</v>
      </c>
      <c r="O428">
        <f t="shared" si="770"/>
        <v>9.567852017222134E-4</v>
      </c>
      <c r="P428">
        <f t="shared" si="727"/>
        <v>6.972817214177502E-4</v>
      </c>
      <c r="Q428">
        <f t="shared" si="728"/>
        <v>9.5397090388743139E-3</v>
      </c>
      <c r="R428">
        <f t="shared" si="729"/>
        <v>92492.450931051833</v>
      </c>
      <c r="S428">
        <f t="shared" si="771"/>
        <v>1578.0070457976849</v>
      </c>
      <c r="T428">
        <f t="shared" si="730"/>
        <v>89859.335681932556</v>
      </c>
      <c r="U428">
        <f t="shared" si="731"/>
        <v>1055.1082033215903</v>
      </c>
      <c r="V428" s="4">
        <v>2464149</v>
      </c>
      <c r="W428">
        <f t="shared" si="732"/>
        <v>6015</v>
      </c>
      <c r="X428">
        <f t="shared" si="733"/>
        <v>-3977</v>
      </c>
      <c r="Y428" s="20">
        <f t="shared" si="734"/>
        <v>620067.68998490181</v>
      </c>
      <c r="Z428" s="4">
        <v>2092943</v>
      </c>
      <c r="AA428">
        <f t="shared" si="735"/>
        <v>5629</v>
      </c>
      <c r="AB428" s="17">
        <f t="shared" si="736"/>
        <v>0.84935732376573003</v>
      </c>
      <c r="AC428" s="16">
        <f t="shared" si="737"/>
        <v>-3855</v>
      </c>
      <c r="AD428">
        <f t="shared" si="738"/>
        <v>371206</v>
      </c>
      <c r="AE428">
        <f t="shared" si="739"/>
        <v>386</v>
      </c>
      <c r="AF428" s="17">
        <f t="shared" si="740"/>
        <v>0.15064267623426991</v>
      </c>
      <c r="AG428" s="16">
        <f t="shared" si="741"/>
        <v>-122</v>
      </c>
      <c r="AH428" s="20">
        <f t="shared" si="742"/>
        <v>6.4172901080631756E-2</v>
      </c>
      <c r="AI428" s="20">
        <f t="shared" si="743"/>
        <v>93408.656265727215</v>
      </c>
      <c r="AJ428" s="4">
        <v>3726</v>
      </c>
      <c r="AK428">
        <f t="shared" si="744"/>
        <v>143</v>
      </c>
      <c r="AL428">
        <f t="shared" si="745"/>
        <v>3.9910689366452701E-2</v>
      </c>
      <c r="AM428" s="20">
        <f t="shared" si="746"/>
        <v>937.59436336185195</v>
      </c>
      <c r="AN428" s="20">
        <f t="shared" si="747"/>
        <v>1.0136982574510631E-2</v>
      </c>
      <c r="AO428" s="4">
        <v>181</v>
      </c>
      <c r="AP428">
        <f t="shared" si="716"/>
        <v>-2</v>
      </c>
      <c r="AQ428">
        <f t="shared" si="717"/>
        <v>-1.0928961748633892E-2</v>
      </c>
      <c r="AR428" s="20">
        <f t="shared" si="748"/>
        <v>45.546049320583791</v>
      </c>
      <c r="AS428" s="4">
        <v>322</v>
      </c>
      <c r="AT428">
        <f t="shared" si="749"/>
        <v>-10</v>
      </c>
      <c r="AU428">
        <f t="shared" si="750"/>
        <v>-3.0120481927710885E-2</v>
      </c>
      <c r="AV428" s="20">
        <f t="shared" si="751"/>
        <v>81.026673376950171</v>
      </c>
      <c r="AW428" s="30">
        <f t="shared" si="752"/>
        <v>8.7603553113054834E-4</v>
      </c>
      <c r="AX428" s="4">
        <v>55</v>
      </c>
      <c r="AY428">
        <f t="shared" si="753"/>
        <v>0</v>
      </c>
      <c r="AZ428">
        <f t="shared" si="754"/>
        <v>0</v>
      </c>
      <c r="BA428" s="20">
        <f t="shared" si="755"/>
        <v>13.839959738298942</v>
      </c>
      <c r="BB428" s="30">
        <f t="shared" si="756"/>
        <v>1.4963339817447254E-4</v>
      </c>
      <c r="BC428" s="16">
        <f>+Pagina_Inicial[[#This Row],[Aislamiento Domiciliario]]+Pagina_Inicial[[#This Row],[Aislamiento en Hoteles]]+Pagina_Inicial[[#This Row],[Hospitalizados en Sala]]+Pagina_Inicial[[#This Row],[Hospitalizados en UCI]]</f>
        <v>4284</v>
      </c>
      <c r="BD428" s="16">
        <f t="shared" si="757"/>
        <v>131</v>
      </c>
      <c r="BE428" s="30">
        <f t="shared" si="758"/>
        <v>3.154346255718754E-2</v>
      </c>
      <c r="BF428" s="20">
        <f t="shared" si="759"/>
        <v>1078.0070457976849</v>
      </c>
      <c r="BG428" s="20">
        <f t="shared" si="760"/>
        <v>1.1655081414171643E-2</v>
      </c>
      <c r="BH428" s="26">
        <v>66647</v>
      </c>
      <c r="BI428">
        <f t="shared" si="722"/>
        <v>92</v>
      </c>
      <c r="BJ428" s="4">
        <v>142674</v>
      </c>
      <c r="BK428">
        <f t="shared" si="723"/>
        <v>160</v>
      </c>
      <c r="BL428" s="4">
        <v>106363</v>
      </c>
      <c r="BM428">
        <f t="shared" si="761"/>
        <v>92</v>
      </c>
      <c r="BN428" s="4">
        <v>43078</v>
      </c>
      <c r="BO428">
        <f t="shared" si="762"/>
        <v>1031</v>
      </c>
      <c r="BP428" s="4">
        <v>8894</v>
      </c>
      <c r="BQ428">
        <f t="shared" si="763"/>
        <v>11</v>
      </c>
      <c r="BR428" s="8">
        <v>31</v>
      </c>
      <c r="BS428" s="15">
        <f t="shared" si="764"/>
        <v>0</v>
      </c>
      <c r="BT428" s="8">
        <v>276</v>
      </c>
      <c r="BU428" s="15">
        <f t="shared" si="765"/>
        <v>0</v>
      </c>
      <c r="BV428" s="8">
        <v>1251</v>
      </c>
      <c r="BW428" s="15">
        <f t="shared" si="766"/>
        <v>3</v>
      </c>
      <c r="BX428" s="8">
        <v>3036</v>
      </c>
      <c r="BY428" s="15">
        <f t="shared" si="767"/>
        <v>1</v>
      </c>
      <c r="BZ428" s="13">
        <v>1677</v>
      </c>
      <c r="CA428" s="16">
        <f t="shared" si="768"/>
        <v>2</v>
      </c>
    </row>
    <row r="429" spans="1:79">
      <c r="A429" s="1">
        <v>44326</v>
      </c>
      <c r="B429">
        <v>44327</v>
      </c>
      <c r="C429" s="4">
        <v>367908</v>
      </c>
      <c r="D429">
        <f t="shared" si="719"/>
        <v>343</v>
      </c>
      <c r="E429" s="4">
        <v>6277</v>
      </c>
      <c r="F429">
        <f t="shared" si="720"/>
        <v>6</v>
      </c>
      <c r="G429" s="4">
        <v>357353</v>
      </c>
      <c r="H429">
        <f t="shared" si="721"/>
        <v>252</v>
      </c>
      <c r="I429">
        <f t="shared" si="718"/>
        <v>4278</v>
      </c>
      <c r="J429">
        <f t="shared" si="772"/>
        <v>85</v>
      </c>
      <c r="K429">
        <f t="shared" si="769"/>
        <v>1.706133055002881E-2</v>
      </c>
      <c r="L429">
        <f t="shared" si="724"/>
        <v>0.97131076247322701</v>
      </c>
      <c r="M429">
        <f t="shared" si="725"/>
        <v>1.1627906976744186E-2</v>
      </c>
      <c r="N429">
        <f t="shared" si="726"/>
        <v>9.3229829196429543E-4</v>
      </c>
      <c r="O429">
        <f t="shared" si="770"/>
        <v>9.5587063884021027E-4</v>
      </c>
      <c r="P429">
        <f t="shared" si="727"/>
        <v>7.0518506910533841E-4</v>
      </c>
      <c r="Q429">
        <f t="shared" si="728"/>
        <v>1.9869097709209912E-2</v>
      </c>
      <c r="R429">
        <f t="shared" si="729"/>
        <v>92578.761952692497</v>
      </c>
      <c r="S429">
        <f t="shared" si="771"/>
        <v>1579.5168595873174</v>
      </c>
      <c r="T429">
        <f t="shared" si="730"/>
        <v>89922.74786109713</v>
      </c>
      <c r="U429">
        <f t="shared" si="731"/>
        <v>1076.4972320080524</v>
      </c>
      <c r="V429" s="4">
        <v>2468735</v>
      </c>
      <c r="W429">
        <f t="shared" si="732"/>
        <v>4586</v>
      </c>
      <c r="X429">
        <f t="shared" si="733"/>
        <v>-1429</v>
      </c>
      <c r="Y429" s="20">
        <f t="shared" si="734"/>
        <v>621221.6909914444</v>
      </c>
      <c r="Z429" s="4">
        <v>2097277</v>
      </c>
      <c r="AA429">
        <f t="shared" si="735"/>
        <v>4334</v>
      </c>
      <c r="AB429" s="17">
        <f t="shared" si="736"/>
        <v>0.84953508578279968</v>
      </c>
      <c r="AC429" s="16">
        <f t="shared" si="737"/>
        <v>-1295</v>
      </c>
      <c r="AD429">
        <f t="shared" si="738"/>
        <v>371458</v>
      </c>
      <c r="AE429">
        <f t="shared" si="739"/>
        <v>252</v>
      </c>
      <c r="AF429" s="17">
        <f t="shared" si="740"/>
        <v>0.15046491421720032</v>
      </c>
      <c r="AG429" s="16">
        <f t="shared" si="741"/>
        <v>-134</v>
      </c>
      <c r="AH429" s="20">
        <f t="shared" si="742"/>
        <v>5.4949847361535104E-2</v>
      </c>
      <c r="AI429" s="20">
        <f t="shared" si="743"/>
        <v>93472.068444891789</v>
      </c>
      <c r="AJ429" s="4">
        <v>3727</v>
      </c>
      <c r="AK429">
        <f t="shared" si="744"/>
        <v>1</v>
      </c>
      <c r="AL429">
        <f t="shared" si="745"/>
        <v>2.6838432635534204E-4</v>
      </c>
      <c r="AM429" s="20">
        <f t="shared" si="746"/>
        <v>937.84599899345744</v>
      </c>
      <c r="AN429" s="20">
        <f t="shared" si="747"/>
        <v>1.0130249953792796E-2</v>
      </c>
      <c r="AO429" s="4">
        <v>185</v>
      </c>
      <c r="AP429">
        <f t="shared" si="716"/>
        <v>4</v>
      </c>
      <c r="AQ429">
        <f t="shared" si="717"/>
        <v>2.2099447513812098E-2</v>
      </c>
      <c r="AR429" s="20">
        <f t="shared" si="748"/>
        <v>46.55259184700553</v>
      </c>
      <c r="AS429" s="4">
        <v>314</v>
      </c>
      <c r="AT429">
        <f t="shared" si="749"/>
        <v>-8</v>
      </c>
      <c r="AU429">
        <f t="shared" si="750"/>
        <v>-2.4844720496894457E-2</v>
      </c>
      <c r="AV429" s="20">
        <f t="shared" si="751"/>
        <v>79.013588324106692</v>
      </c>
      <c r="AW429" s="30">
        <f t="shared" si="752"/>
        <v>8.5347423812474855E-4</v>
      </c>
      <c r="AX429" s="4">
        <v>52</v>
      </c>
      <c r="AY429">
        <f t="shared" si="753"/>
        <v>-3</v>
      </c>
      <c r="AZ429">
        <f t="shared" si="754"/>
        <v>-5.4545454545454564E-2</v>
      </c>
      <c r="BA429" s="20">
        <f t="shared" si="755"/>
        <v>13.085052843482636</v>
      </c>
      <c r="BB429" s="30">
        <f t="shared" si="756"/>
        <v>1.4133968274677365E-4</v>
      </c>
      <c r="BC429" s="16">
        <f>+Pagina_Inicial[[#This Row],[Aislamiento Domiciliario]]+Pagina_Inicial[[#This Row],[Aislamiento en Hoteles]]+Pagina_Inicial[[#This Row],[Hospitalizados en Sala]]+Pagina_Inicial[[#This Row],[Hospitalizados en UCI]]</f>
        <v>4278</v>
      </c>
      <c r="BD429" s="16">
        <f t="shared" si="757"/>
        <v>-6</v>
      </c>
      <c r="BE429" s="30">
        <f t="shared" si="758"/>
        <v>-1.4005602240896309E-3</v>
      </c>
      <c r="BF429" s="20">
        <f t="shared" si="759"/>
        <v>1076.4972320080524</v>
      </c>
      <c r="BG429" s="20">
        <f t="shared" si="760"/>
        <v>1.1627906976744186E-2</v>
      </c>
      <c r="BH429" s="26">
        <v>66721</v>
      </c>
      <c r="BI429">
        <f t="shared" si="722"/>
        <v>74</v>
      </c>
      <c r="BJ429" s="4">
        <v>142747</v>
      </c>
      <c r="BK429">
        <f t="shared" si="723"/>
        <v>73</v>
      </c>
      <c r="BL429" s="4">
        <v>106433</v>
      </c>
      <c r="BM429">
        <f t="shared" si="761"/>
        <v>70</v>
      </c>
      <c r="BN429" s="4">
        <v>43104</v>
      </c>
      <c r="BO429">
        <f t="shared" si="762"/>
        <v>26</v>
      </c>
      <c r="BP429" s="4">
        <v>8903</v>
      </c>
      <c r="BQ429">
        <f t="shared" si="763"/>
        <v>9</v>
      </c>
      <c r="BR429" s="8">
        <v>31</v>
      </c>
      <c r="BS429" s="15">
        <f t="shared" si="764"/>
        <v>0</v>
      </c>
      <c r="BT429" s="8">
        <v>276</v>
      </c>
      <c r="BU429" s="15">
        <f t="shared" si="765"/>
        <v>0</v>
      </c>
      <c r="BV429" s="8">
        <v>1254</v>
      </c>
      <c r="BW429" s="15">
        <f t="shared" si="766"/>
        <v>3</v>
      </c>
      <c r="BX429" s="8">
        <v>3037</v>
      </c>
      <c r="BY429" s="15">
        <f t="shared" si="767"/>
        <v>1</v>
      </c>
      <c r="BZ429" s="13">
        <v>1679</v>
      </c>
      <c r="CA429" s="16">
        <f t="shared" si="768"/>
        <v>2</v>
      </c>
    </row>
    <row r="430" spans="1:79">
      <c r="A430" s="1">
        <v>44327</v>
      </c>
      <c r="B430">
        <v>44328</v>
      </c>
      <c r="C430" s="4">
        <v>368368</v>
      </c>
      <c r="D430">
        <f t="shared" si="719"/>
        <v>460</v>
      </c>
      <c r="E430" s="4">
        <v>6282</v>
      </c>
      <c r="F430">
        <f t="shared" si="720"/>
        <v>5</v>
      </c>
      <c r="G430" s="4">
        <v>357714</v>
      </c>
      <c r="H430">
        <f t="shared" si="721"/>
        <v>361</v>
      </c>
      <c r="I430">
        <f t="shared" si="718"/>
        <v>4372</v>
      </c>
      <c r="J430">
        <f t="shared" si="772"/>
        <v>94</v>
      </c>
      <c r="K430">
        <f t="shared" si="769"/>
        <v>1.7053598575337704E-2</v>
      </c>
      <c r="L430">
        <f t="shared" si="724"/>
        <v>0.97107783520826996</v>
      </c>
      <c r="M430">
        <f t="shared" si="725"/>
        <v>1.1868566216392304E-2</v>
      </c>
      <c r="N430">
        <f t="shared" si="726"/>
        <v>1.2487512487512488E-3</v>
      </c>
      <c r="O430">
        <f t="shared" si="770"/>
        <v>7.9592486469277305E-4</v>
      </c>
      <c r="P430">
        <f t="shared" si="727"/>
        <v>1.0091861095735699E-3</v>
      </c>
      <c r="Q430">
        <f t="shared" si="728"/>
        <v>2.1500457456541628E-2</v>
      </c>
      <c r="R430">
        <f t="shared" si="729"/>
        <v>92694.514343231</v>
      </c>
      <c r="S430">
        <f t="shared" si="771"/>
        <v>1580.7750377453447</v>
      </c>
      <c r="T430">
        <f t="shared" si="730"/>
        <v>90013.588324106691</v>
      </c>
      <c r="U430">
        <f t="shared" si="731"/>
        <v>1100.1509813789633</v>
      </c>
      <c r="V430" s="4">
        <v>2477351</v>
      </c>
      <c r="W430">
        <f t="shared" si="732"/>
        <v>8616</v>
      </c>
      <c r="X430">
        <f t="shared" si="733"/>
        <v>4030</v>
      </c>
      <c r="Y430" s="20">
        <f t="shared" si="734"/>
        <v>623389.78359335684</v>
      </c>
      <c r="Z430" s="4">
        <v>2105433</v>
      </c>
      <c r="AA430">
        <f t="shared" si="735"/>
        <v>8156</v>
      </c>
      <c r="AB430" s="17">
        <f t="shared" si="736"/>
        <v>0.84987270677429239</v>
      </c>
      <c r="AC430" s="16">
        <f t="shared" si="737"/>
        <v>3822</v>
      </c>
      <c r="AD430">
        <f t="shared" si="738"/>
        <v>371918</v>
      </c>
      <c r="AE430">
        <f t="shared" si="739"/>
        <v>460</v>
      </c>
      <c r="AF430" s="17">
        <f t="shared" si="740"/>
        <v>0.15012729322570761</v>
      </c>
      <c r="AG430" s="16">
        <f t="shared" si="741"/>
        <v>208</v>
      </c>
      <c r="AH430" s="20">
        <f t="shared" si="742"/>
        <v>5.3389043639740022E-2</v>
      </c>
      <c r="AI430" s="20">
        <f t="shared" si="743"/>
        <v>93587.820835430291</v>
      </c>
      <c r="AJ430" s="4">
        <v>3804</v>
      </c>
      <c r="AK430">
        <f t="shared" si="744"/>
        <v>77</v>
      </c>
      <c r="AL430">
        <f t="shared" si="745"/>
        <v>2.0660048296216704E-2</v>
      </c>
      <c r="AM430" s="20">
        <f t="shared" si="746"/>
        <v>957.22194262707592</v>
      </c>
      <c r="AN430" s="20">
        <f t="shared" si="747"/>
        <v>1.0326629891847284E-2</v>
      </c>
      <c r="AO430" s="4">
        <v>196</v>
      </c>
      <c r="AP430">
        <f t="shared" si="716"/>
        <v>11</v>
      </c>
      <c r="AQ430">
        <f t="shared" si="717"/>
        <v>5.9459459459459518E-2</v>
      </c>
      <c r="AR430" s="20">
        <f t="shared" si="748"/>
        <v>49.320583794665325</v>
      </c>
      <c r="AS430" s="4">
        <v>321</v>
      </c>
      <c r="AT430">
        <f t="shared" si="749"/>
        <v>7</v>
      </c>
      <c r="AU430">
        <f t="shared" si="750"/>
        <v>2.2292993630573354E-2</v>
      </c>
      <c r="AV430" s="20">
        <f t="shared" si="751"/>
        <v>80.775037745344733</v>
      </c>
      <c r="AW430" s="30">
        <f t="shared" si="752"/>
        <v>8.71411197498154E-4</v>
      </c>
      <c r="AX430" s="4">
        <v>51</v>
      </c>
      <c r="AY430">
        <f t="shared" si="753"/>
        <v>-1</v>
      </c>
      <c r="AZ430">
        <f t="shared" si="754"/>
        <v>-1.9230769230769273E-2</v>
      </c>
      <c r="BA430" s="20">
        <f t="shared" si="755"/>
        <v>12.833417211877201</v>
      </c>
      <c r="BB430" s="30">
        <f t="shared" si="756"/>
        <v>1.3844850801372541E-4</v>
      </c>
      <c r="BC430" s="16">
        <f>+Pagina_Inicial[[#This Row],[Aislamiento Domiciliario]]+Pagina_Inicial[[#This Row],[Aislamiento en Hoteles]]+Pagina_Inicial[[#This Row],[Hospitalizados en Sala]]+Pagina_Inicial[[#This Row],[Hospitalizados en UCI]]</f>
        <v>4372</v>
      </c>
      <c r="BD430" s="16">
        <f t="shared" si="757"/>
        <v>94</v>
      </c>
      <c r="BE430" s="30">
        <f t="shared" si="758"/>
        <v>2.1972884525479186E-2</v>
      </c>
      <c r="BF430" s="20">
        <f t="shared" si="759"/>
        <v>1100.1509813789633</v>
      </c>
      <c r="BG430" s="20">
        <f t="shared" si="760"/>
        <v>1.1868566216392304E-2</v>
      </c>
      <c r="BH430" s="26">
        <v>66805</v>
      </c>
      <c r="BI430">
        <f t="shared" si="722"/>
        <v>84</v>
      </c>
      <c r="BJ430" s="4">
        <v>142938</v>
      </c>
      <c r="BK430">
        <f t="shared" si="723"/>
        <v>191</v>
      </c>
      <c r="BL430" s="4">
        <v>106570</v>
      </c>
      <c r="BM430">
        <f t="shared" si="761"/>
        <v>137</v>
      </c>
      <c r="BN430" s="4">
        <v>43143</v>
      </c>
      <c r="BO430">
        <f t="shared" si="762"/>
        <v>39</v>
      </c>
      <c r="BP430" s="4">
        <v>8912</v>
      </c>
      <c r="BQ430">
        <f t="shared" si="763"/>
        <v>9</v>
      </c>
      <c r="BR430" s="8">
        <v>31</v>
      </c>
      <c r="BS430" s="15">
        <f t="shared" si="764"/>
        <v>0</v>
      </c>
      <c r="BT430" s="8">
        <v>276</v>
      </c>
      <c r="BU430" s="15">
        <f t="shared" si="765"/>
        <v>0</v>
      </c>
      <c r="BV430" s="8">
        <v>1256</v>
      </c>
      <c r="BW430" s="15">
        <f t="shared" si="766"/>
        <v>2</v>
      </c>
      <c r="BX430" s="8">
        <v>3038</v>
      </c>
      <c r="BY430" s="15">
        <f t="shared" si="767"/>
        <v>1</v>
      </c>
      <c r="BZ430" s="13">
        <v>1681</v>
      </c>
      <c r="CA430" s="16">
        <f t="shared" si="768"/>
        <v>2</v>
      </c>
    </row>
    <row r="431" spans="1:79">
      <c r="A431" s="1">
        <v>44328</v>
      </c>
      <c r="B431">
        <v>44329</v>
      </c>
      <c r="C431" s="4">
        <v>368930</v>
      </c>
      <c r="D431">
        <f t="shared" si="719"/>
        <v>562</v>
      </c>
      <c r="E431" s="4">
        <v>6285</v>
      </c>
      <c r="F431">
        <f t="shared" si="720"/>
        <v>3</v>
      </c>
      <c r="G431" s="4">
        <v>358044</v>
      </c>
      <c r="H431">
        <f t="shared" si="721"/>
        <v>330</v>
      </c>
      <c r="I431">
        <f t="shared" si="718"/>
        <v>4601</v>
      </c>
      <c r="J431">
        <f t="shared" si="772"/>
        <v>229</v>
      </c>
      <c r="K431">
        <f t="shared" si="769"/>
        <v>1.7035752039682325E-2</v>
      </c>
      <c r="L431">
        <f t="shared" si="724"/>
        <v>0.97049304746157805</v>
      </c>
      <c r="M431">
        <f t="shared" si="725"/>
        <v>1.2471200498739598E-2</v>
      </c>
      <c r="N431">
        <f t="shared" si="726"/>
        <v>1.5233242078443066E-3</v>
      </c>
      <c r="O431">
        <f t="shared" si="770"/>
        <v>4.7732696897374703E-4</v>
      </c>
      <c r="P431">
        <f t="shared" si="727"/>
        <v>9.2167443107551029E-4</v>
      </c>
      <c r="Q431">
        <f t="shared" si="728"/>
        <v>4.9771788741577914E-2</v>
      </c>
      <c r="R431">
        <f t="shared" si="729"/>
        <v>92835.933568193257</v>
      </c>
      <c r="S431">
        <f t="shared" si="771"/>
        <v>1581.5299446401609</v>
      </c>
      <c r="T431">
        <f t="shared" si="730"/>
        <v>90096.628082536481</v>
      </c>
      <c r="U431">
        <f t="shared" si="731"/>
        <v>1157.7755410166078</v>
      </c>
      <c r="V431" s="4">
        <v>2487010</v>
      </c>
      <c r="W431">
        <f t="shared" si="732"/>
        <v>9659</v>
      </c>
      <c r="X431">
        <f t="shared" si="733"/>
        <v>1043</v>
      </c>
      <c r="Y431" s="20">
        <f t="shared" si="734"/>
        <v>625820.33215903374</v>
      </c>
      <c r="Z431" s="4">
        <v>2114530</v>
      </c>
      <c r="AA431">
        <f t="shared" si="735"/>
        <v>9097</v>
      </c>
      <c r="AB431" s="17">
        <f t="shared" si="736"/>
        <v>0.85022979400967424</v>
      </c>
      <c r="AC431" s="16">
        <f t="shared" si="737"/>
        <v>941</v>
      </c>
      <c r="AD431">
        <f t="shared" si="738"/>
        <v>372480</v>
      </c>
      <c r="AE431">
        <f t="shared" si="739"/>
        <v>562</v>
      </c>
      <c r="AF431" s="17">
        <f t="shared" si="740"/>
        <v>0.14977020599032573</v>
      </c>
      <c r="AG431" s="16">
        <f t="shared" si="741"/>
        <v>102</v>
      </c>
      <c r="AH431" s="20">
        <f t="shared" si="742"/>
        <v>5.8184077026607307E-2</v>
      </c>
      <c r="AI431" s="20">
        <f t="shared" si="743"/>
        <v>93729.240060392549</v>
      </c>
      <c r="AJ431" s="4">
        <v>4037</v>
      </c>
      <c r="AK431">
        <f t="shared" si="744"/>
        <v>233</v>
      </c>
      <c r="AL431">
        <f t="shared" si="745"/>
        <v>6.1251314405888602E-2</v>
      </c>
      <c r="AM431" s="20">
        <f t="shared" si="746"/>
        <v>1015.8530447911423</v>
      </c>
      <c r="AN431" s="20">
        <f t="shared" si="747"/>
        <v>1.0942455208305099E-2</v>
      </c>
      <c r="AO431" s="4">
        <v>213</v>
      </c>
      <c r="AP431">
        <f t="shared" si="716"/>
        <v>17</v>
      </c>
      <c r="AQ431">
        <f t="shared" si="717"/>
        <v>8.6734693877551061E-2</v>
      </c>
      <c r="AR431" s="20">
        <f t="shared" si="748"/>
        <v>53.598389531957721</v>
      </c>
      <c r="AS431" s="4">
        <v>303</v>
      </c>
      <c r="AT431">
        <f t="shared" si="749"/>
        <v>-18</v>
      </c>
      <c r="AU431">
        <f t="shared" si="750"/>
        <v>-5.6074766355140193E-2</v>
      </c>
      <c r="AV431" s="20">
        <f t="shared" si="751"/>
        <v>76.245596376446898</v>
      </c>
      <c r="AW431" s="30">
        <f t="shared" si="752"/>
        <v>8.2129401241427911E-4</v>
      </c>
      <c r="AX431" s="4">
        <v>48</v>
      </c>
      <c r="AY431">
        <f t="shared" si="753"/>
        <v>-3</v>
      </c>
      <c r="AZ431">
        <f t="shared" si="754"/>
        <v>-5.8823529411764719E-2</v>
      </c>
      <c r="BA431" s="20">
        <f t="shared" si="755"/>
        <v>12.078510317060895</v>
      </c>
      <c r="BB431" s="30">
        <f t="shared" si="756"/>
        <v>1.3010598216463829E-4</v>
      </c>
      <c r="BC431" s="16">
        <f>+Pagina_Inicial[[#This Row],[Aislamiento Domiciliario]]+Pagina_Inicial[[#This Row],[Aislamiento en Hoteles]]+Pagina_Inicial[[#This Row],[Hospitalizados en Sala]]+Pagina_Inicial[[#This Row],[Hospitalizados en UCI]]</f>
        <v>4601</v>
      </c>
      <c r="BD431" s="16">
        <f t="shared" si="757"/>
        <v>229</v>
      </c>
      <c r="BE431" s="30">
        <f t="shared" si="758"/>
        <v>5.237877401646851E-2</v>
      </c>
      <c r="BF431" s="20">
        <f t="shared" si="759"/>
        <v>1157.7755410166078</v>
      </c>
      <c r="BG431" s="20">
        <f t="shared" si="760"/>
        <v>1.2471200498739598E-2</v>
      </c>
      <c r="BH431" s="26">
        <v>66928</v>
      </c>
      <c r="BI431">
        <f t="shared" si="722"/>
        <v>123</v>
      </c>
      <c r="BJ431" s="4">
        <v>143159</v>
      </c>
      <c r="BK431">
        <f t="shared" si="723"/>
        <v>221</v>
      </c>
      <c r="BL431" s="4">
        <v>106734</v>
      </c>
      <c r="BM431">
        <f t="shared" si="761"/>
        <v>164</v>
      </c>
      <c r="BN431" s="4">
        <v>43189</v>
      </c>
      <c r="BO431">
        <f t="shared" si="762"/>
        <v>46</v>
      </c>
      <c r="BP431" s="4">
        <v>8920</v>
      </c>
      <c r="BQ431">
        <f t="shared" si="763"/>
        <v>8</v>
      </c>
      <c r="BR431" s="8">
        <v>31</v>
      </c>
      <c r="BS431" s="15">
        <f t="shared" si="764"/>
        <v>0</v>
      </c>
      <c r="BT431" s="8">
        <v>276</v>
      </c>
      <c r="BU431" s="15">
        <f t="shared" si="765"/>
        <v>0</v>
      </c>
      <c r="BV431" s="8">
        <v>1257</v>
      </c>
      <c r="BW431" s="15">
        <f t="shared" si="766"/>
        <v>1</v>
      </c>
      <c r="BX431" s="8">
        <v>3039</v>
      </c>
      <c r="BY431" s="15">
        <f t="shared" si="767"/>
        <v>1</v>
      </c>
      <c r="BZ431" s="13">
        <v>1682</v>
      </c>
      <c r="CA431" s="16">
        <f t="shared" si="768"/>
        <v>1</v>
      </c>
    </row>
    <row r="432" spans="1:79">
      <c r="A432" s="1">
        <v>44329</v>
      </c>
      <c r="B432">
        <v>44330</v>
      </c>
      <c r="C432" s="4">
        <v>369455</v>
      </c>
      <c r="D432">
        <f t="shared" si="719"/>
        <v>525</v>
      </c>
      <c r="E432" s="4">
        <v>6288</v>
      </c>
      <c r="F432">
        <f t="shared" si="720"/>
        <v>3</v>
      </c>
      <c r="G432" s="4">
        <v>358358</v>
      </c>
      <c r="H432">
        <f t="shared" si="721"/>
        <v>314</v>
      </c>
      <c r="I432">
        <f t="shared" si="718"/>
        <v>4809</v>
      </c>
      <c r="J432">
        <f t="shared" si="772"/>
        <v>208</v>
      </c>
      <c r="K432">
        <f t="shared" si="769"/>
        <v>1.7019664099822713E-2</v>
      </c>
      <c r="L432">
        <f t="shared" si="724"/>
        <v>0.9699638656940629</v>
      </c>
      <c r="M432">
        <f t="shared" si="725"/>
        <v>1.3016470206114412E-2</v>
      </c>
      <c r="N432">
        <f t="shared" si="726"/>
        <v>1.4210120312351977E-3</v>
      </c>
      <c r="O432">
        <f t="shared" si="770"/>
        <v>4.7709923664122136E-4</v>
      </c>
      <c r="P432">
        <f t="shared" si="727"/>
        <v>8.7621875331372542E-4</v>
      </c>
      <c r="Q432">
        <f t="shared" si="728"/>
        <v>4.3252235391973384E-2</v>
      </c>
      <c r="R432">
        <f t="shared" si="729"/>
        <v>92968.042274786101</v>
      </c>
      <c r="S432">
        <f t="shared" si="771"/>
        <v>1582.2848515349772</v>
      </c>
      <c r="T432">
        <f t="shared" si="730"/>
        <v>90175.641670860583</v>
      </c>
      <c r="U432">
        <f t="shared" si="731"/>
        <v>1210.1157523905385</v>
      </c>
      <c r="V432" s="4">
        <v>2497125</v>
      </c>
      <c r="W432">
        <f t="shared" si="732"/>
        <v>10115</v>
      </c>
      <c r="X432">
        <f t="shared" si="733"/>
        <v>456</v>
      </c>
      <c r="Y432" s="20">
        <f t="shared" si="734"/>
        <v>628365.62657272269</v>
      </c>
      <c r="Z432" s="4">
        <v>2124120</v>
      </c>
      <c r="AA432">
        <f t="shared" si="735"/>
        <v>9590</v>
      </c>
      <c r="AB432" s="17">
        <f t="shared" si="736"/>
        <v>0.85062622015317613</v>
      </c>
      <c r="AC432" s="16">
        <f t="shared" si="737"/>
        <v>493</v>
      </c>
      <c r="AD432">
        <f t="shared" si="738"/>
        <v>373005</v>
      </c>
      <c r="AE432">
        <f t="shared" si="739"/>
        <v>525</v>
      </c>
      <c r="AF432" s="17">
        <f t="shared" si="740"/>
        <v>0.14937377984682385</v>
      </c>
      <c r="AG432" s="16">
        <f t="shared" si="741"/>
        <v>-37</v>
      </c>
      <c r="AH432" s="20">
        <f t="shared" si="742"/>
        <v>5.1903114186851208E-2</v>
      </c>
      <c r="AI432" s="20">
        <f t="shared" si="743"/>
        <v>93861.348766985408</v>
      </c>
      <c r="AJ432" s="4">
        <v>4274</v>
      </c>
      <c r="AK432">
        <f t="shared" si="744"/>
        <v>237</v>
      </c>
      <c r="AL432">
        <f t="shared" si="745"/>
        <v>5.8706960614317572E-2</v>
      </c>
      <c r="AM432" s="20">
        <f t="shared" si="746"/>
        <v>1075.4906894816306</v>
      </c>
      <c r="AN432" s="20">
        <f t="shared" si="747"/>
        <v>1.1568391279046162E-2</v>
      </c>
      <c r="AO432" s="4">
        <v>213</v>
      </c>
      <c r="AP432">
        <f t="shared" si="716"/>
        <v>0</v>
      </c>
      <c r="AQ432">
        <f t="shared" si="717"/>
        <v>0</v>
      </c>
      <c r="AR432" s="20">
        <f t="shared" si="748"/>
        <v>53.598389531957721</v>
      </c>
      <c r="AS432" s="4">
        <v>277</v>
      </c>
      <c r="AT432">
        <f t="shared" si="749"/>
        <v>-26</v>
      </c>
      <c r="AU432">
        <f t="shared" si="750"/>
        <v>-8.5808580858085848E-2</v>
      </c>
      <c r="AV432" s="20">
        <f t="shared" si="751"/>
        <v>69.703069954705583</v>
      </c>
      <c r="AW432" s="30">
        <f t="shared" si="752"/>
        <v>7.4975301457552344E-4</v>
      </c>
      <c r="AX432" s="4">
        <v>45</v>
      </c>
      <c r="AY432">
        <f t="shared" si="753"/>
        <v>-3</v>
      </c>
      <c r="AZ432">
        <f t="shared" si="754"/>
        <v>-6.25E-2</v>
      </c>
      <c r="BA432" s="20">
        <f t="shared" si="755"/>
        <v>11.32360342224459</v>
      </c>
      <c r="BB432" s="30">
        <f t="shared" si="756"/>
        <v>1.2180103124873124E-4</v>
      </c>
      <c r="BC432" s="16">
        <f>+Pagina_Inicial[[#This Row],[Aislamiento Domiciliario]]+Pagina_Inicial[[#This Row],[Aislamiento en Hoteles]]+Pagina_Inicial[[#This Row],[Hospitalizados en Sala]]+Pagina_Inicial[[#This Row],[Hospitalizados en UCI]]</f>
        <v>4809</v>
      </c>
      <c r="BD432" s="16">
        <f t="shared" si="757"/>
        <v>208</v>
      </c>
      <c r="BE432" s="30">
        <f t="shared" si="758"/>
        <v>4.5207563573136378E-2</v>
      </c>
      <c r="BF432" s="20">
        <f t="shared" si="759"/>
        <v>1210.1157523905385</v>
      </c>
      <c r="BG432" s="20">
        <f t="shared" si="760"/>
        <v>1.3016470206114412E-2</v>
      </c>
      <c r="BH432" s="26">
        <v>67054</v>
      </c>
      <c r="BI432">
        <f t="shared" si="722"/>
        <v>126</v>
      </c>
      <c r="BJ432" s="4">
        <v>143358</v>
      </c>
      <c r="BK432">
        <f t="shared" si="723"/>
        <v>199</v>
      </c>
      <c r="BL432" s="4">
        <v>106875</v>
      </c>
      <c r="BM432">
        <f t="shared" si="761"/>
        <v>141</v>
      </c>
      <c r="BN432" s="4">
        <v>43231</v>
      </c>
      <c r="BO432">
        <f t="shared" si="762"/>
        <v>42</v>
      </c>
      <c r="BP432" s="4">
        <v>8937</v>
      </c>
      <c r="BQ432">
        <f t="shared" si="763"/>
        <v>17</v>
      </c>
      <c r="BR432" s="8">
        <v>31</v>
      </c>
      <c r="BS432" s="15">
        <f t="shared" si="764"/>
        <v>0</v>
      </c>
      <c r="BT432" s="8">
        <v>276</v>
      </c>
      <c r="BU432" s="15">
        <f t="shared" si="765"/>
        <v>0</v>
      </c>
      <c r="BV432" s="8">
        <v>1257</v>
      </c>
      <c r="BW432" s="15">
        <f t="shared" si="766"/>
        <v>0</v>
      </c>
      <c r="BX432" s="8">
        <v>3040</v>
      </c>
      <c r="BY432" s="15">
        <f t="shared" si="767"/>
        <v>1</v>
      </c>
      <c r="BZ432" s="13">
        <v>1684</v>
      </c>
      <c r="CA432" s="16">
        <f t="shared" si="768"/>
        <v>2</v>
      </c>
    </row>
    <row r="433" spans="1:79">
      <c r="A433" s="1">
        <v>44330</v>
      </c>
      <c r="B433">
        <v>44331</v>
      </c>
      <c r="C433" s="4">
        <v>370043</v>
      </c>
      <c r="D433">
        <f t="shared" si="719"/>
        <v>588</v>
      </c>
      <c r="E433" s="4">
        <v>6292</v>
      </c>
      <c r="F433">
        <f t="shared" si="720"/>
        <v>4</v>
      </c>
      <c r="G433" s="4">
        <v>358670</v>
      </c>
      <c r="H433">
        <f t="shared" si="721"/>
        <v>312</v>
      </c>
      <c r="I433">
        <f t="shared" si="718"/>
        <v>5081</v>
      </c>
      <c r="J433">
        <f t="shared" si="772"/>
        <v>272</v>
      </c>
      <c r="K433">
        <f t="shared" si="769"/>
        <v>1.7003429331185836E-2</v>
      </c>
      <c r="L433">
        <f t="shared" si="724"/>
        <v>0.9692657339822669</v>
      </c>
      <c r="M433">
        <f t="shared" si="725"/>
        <v>1.3730836686547239E-2</v>
      </c>
      <c r="N433">
        <f t="shared" si="726"/>
        <v>1.589004521096197E-3</v>
      </c>
      <c r="O433">
        <f t="shared" si="770"/>
        <v>6.3572790845518119E-4</v>
      </c>
      <c r="P433">
        <f t="shared" si="727"/>
        <v>8.698803914461761E-4</v>
      </c>
      <c r="Q433">
        <f t="shared" si="728"/>
        <v>5.3532769139933087E-2</v>
      </c>
      <c r="R433">
        <f t="shared" si="729"/>
        <v>93116.004026170107</v>
      </c>
      <c r="S433">
        <f t="shared" si="771"/>
        <v>1583.2913940613989</v>
      </c>
      <c r="T433">
        <f t="shared" si="730"/>
        <v>90254.15198792149</v>
      </c>
      <c r="U433">
        <f t="shared" si="731"/>
        <v>1278.5606441872169</v>
      </c>
      <c r="V433" s="4">
        <v>2507280</v>
      </c>
      <c r="W433">
        <f t="shared" si="732"/>
        <v>10155</v>
      </c>
      <c r="X433">
        <f t="shared" si="733"/>
        <v>40</v>
      </c>
      <c r="Y433" s="20">
        <f t="shared" si="734"/>
        <v>630920.98641167581</v>
      </c>
      <c r="Z433" s="4">
        <v>2133687</v>
      </c>
      <c r="AA433">
        <f t="shared" si="735"/>
        <v>9567</v>
      </c>
      <c r="AB433" s="17">
        <f t="shared" si="736"/>
        <v>0.85099669761654062</v>
      </c>
      <c r="AC433" s="16">
        <f t="shared" si="737"/>
        <v>-23</v>
      </c>
      <c r="AD433">
        <f t="shared" si="738"/>
        <v>373593</v>
      </c>
      <c r="AE433">
        <f t="shared" si="739"/>
        <v>588</v>
      </c>
      <c r="AF433" s="17">
        <f t="shared" si="740"/>
        <v>0.14900330238345938</v>
      </c>
      <c r="AG433" s="16">
        <f t="shared" si="741"/>
        <v>63</v>
      </c>
      <c r="AH433" s="20">
        <f t="shared" si="742"/>
        <v>5.7902511078286562E-2</v>
      </c>
      <c r="AI433" s="20">
        <f t="shared" si="743"/>
        <v>94009.310518369399</v>
      </c>
      <c r="AJ433" s="4">
        <v>4495</v>
      </c>
      <c r="AK433">
        <f t="shared" si="744"/>
        <v>221</v>
      </c>
      <c r="AL433">
        <f t="shared" si="745"/>
        <v>5.1708001871782816E-2</v>
      </c>
      <c r="AM433" s="20">
        <f t="shared" si="746"/>
        <v>1131.1021640664317</v>
      </c>
      <c r="AN433" s="20">
        <f t="shared" si="747"/>
        <v>1.2147236942733682E-2</v>
      </c>
      <c r="AO433" s="4">
        <v>252</v>
      </c>
      <c r="AP433">
        <f t="shared" si="716"/>
        <v>39</v>
      </c>
      <c r="AQ433">
        <f t="shared" si="717"/>
        <v>0.18309859154929575</v>
      </c>
      <c r="AR433" s="20">
        <f t="shared" si="748"/>
        <v>63.4121791645697</v>
      </c>
      <c r="AS433" s="4">
        <v>282</v>
      </c>
      <c r="AT433">
        <f t="shared" si="749"/>
        <v>5</v>
      </c>
      <c r="AU433">
        <f t="shared" si="750"/>
        <v>1.8050541516245522E-2</v>
      </c>
      <c r="AV433" s="20">
        <f t="shared" si="751"/>
        <v>70.961248112732761</v>
      </c>
      <c r="AW433" s="30">
        <f t="shared" si="752"/>
        <v>7.6207359685225766E-4</v>
      </c>
      <c r="AX433" s="4">
        <v>52</v>
      </c>
      <c r="AY433">
        <f t="shared" si="753"/>
        <v>7</v>
      </c>
      <c r="AZ433">
        <f t="shared" si="754"/>
        <v>0.15555555555555545</v>
      </c>
      <c r="BA433" s="20">
        <f t="shared" si="755"/>
        <v>13.085052843482636</v>
      </c>
      <c r="BB433" s="30">
        <f t="shared" si="756"/>
        <v>1.4052420934864326E-4</v>
      </c>
      <c r="BC433" s="16">
        <f>+Pagina_Inicial[[#This Row],[Aislamiento Domiciliario]]+Pagina_Inicial[[#This Row],[Aislamiento en Hoteles]]+Pagina_Inicial[[#This Row],[Hospitalizados en Sala]]+Pagina_Inicial[[#This Row],[Hospitalizados en UCI]]</f>
        <v>5081</v>
      </c>
      <c r="BD433" s="16">
        <f t="shared" si="757"/>
        <v>272</v>
      </c>
      <c r="BE433" s="30">
        <f t="shared" si="758"/>
        <v>5.6560615512580625E-2</v>
      </c>
      <c r="BF433" s="20">
        <f t="shared" si="759"/>
        <v>1278.5606441872169</v>
      </c>
      <c r="BG433" s="20">
        <f t="shared" si="760"/>
        <v>1.3730836686547239E-2</v>
      </c>
      <c r="BH433" s="26">
        <v>67167</v>
      </c>
      <c r="BI433">
        <f t="shared" si="722"/>
        <v>113</v>
      </c>
      <c r="BJ433" s="4">
        <v>143609</v>
      </c>
      <c r="BK433">
        <f t="shared" si="723"/>
        <v>251</v>
      </c>
      <c r="BL433" s="4">
        <v>107037</v>
      </c>
      <c r="BM433">
        <f t="shared" si="761"/>
        <v>162</v>
      </c>
      <c r="BN433" s="4">
        <v>43280</v>
      </c>
      <c r="BO433">
        <f t="shared" si="762"/>
        <v>49</v>
      </c>
      <c r="BP433" s="4">
        <v>8950</v>
      </c>
      <c r="BQ433">
        <f t="shared" si="763"/>
        <v>13</v>
      </c>
      <c r="BR433" s="8">
        <v>31</v>
      </c>
      <c r="BS433" s="15">
        <f t="shared" si="764"/>
        <v>0</v>
      </c>
      <c r="BT433" s="8">
        <v>276</v>
      </c>
      <c r="BU433" s="15">
        <f t="shared" si="765"/>
        <v>0</v>
      </c>
      <c r="BV433" s="8">
        <v>1258</v>
      </c>
      <c r="BW433" s="15">
        <f t="shared" si="766"/>
        <v>1</v>
      </c>
      <c r="BX433" s="8">
        <v>3043</v>
      </c>
      <c r="BY433" s="15">
        <f t="shared" si="767"/>
        <v>3</v>
      </c>
      <c r="BZ433" s="13">
        <v>1684</v>
      </c>
      <c r="CA433" s="16">
        <f t="shared" si="768"/>
        <v>0</v>
      </c>
    </row>
    <row r="434" spans="1:79">
      <c r="A434" s="1">
        <v>44331</v>
      </c>
      <c r="B434">
        <v>44332</v>
      </c>
      <c r="C434" s="4">
        <v>370533</v>
      </c>
      <c r="D434">
        <f t="shared" si="719"/>
        <v>490</v>
      </c>
      <c r="E434" s="4">
        <v>6296</v>
      </c>
      <c r="F434">
        <f t="shared" si="720"/>
        <v>4</v>
      </c>
      <c r="G434" s="4">
        <v>358938</v>
      </c>
      <c r="H434">
        <f t="shared" si="721"/>
        <v>268</v>
      </c>
      <c r="I434">
        <f t="shared" si="718"/>
        <v>5299</v>
      </c>
      <c r="J434">
        <f t="shared" si="772"/>
        <v>218</v>
      </c>
      <c r="K434">
        <f t="shared" si="769"/>
        <v>1.6991738927436963E-2</v>
      </c>
      <c r="L434">
        <f t="shared" si="724"/>
        <v>0.9687072406506303</v>
      </c>
      <c r="M434">
        <f t="shared" si="725"/>
        <v>1.4301020421932729E-2</v>
      </c>
      <c r="N434">
        <f t="shared" si="726"/>
        <v>1.3224193256740964E-3</v>
      </c>
      <c r="O434">
        <f t="shared" si="770"/>
        <v>6.3532401524777639E-4</v>
      </c>
      <c r="P434">
        <f t="shared" si="727"/>
        <v>7.4664705325153645E-4</v>
      </c>
      <c r="Q434">
        <f t="shared" si="728"/>
        <v>4.1139837705227403E-2</v>
      </c>
      <c r="R434">
        <f t="shared" si="729"/>
        <v>93239.305485656761</v>
      </c>
      <c r="S434">
        <f t="shared" si="771"/>
        <v>1584.2979365878207</v>
      </c>
      <c r="T434">
        <f t="shared" si="730"/>
        <v>90321.590337191737</v>
      </c>
      <c r="U434">
        <f t="shared" si="731"/>
        <v>1333.4172118772017</v>
      </c>
      <c r="V434" s="4">
        <v>2516022</v>
      </c>
      <c r="W434">
        <f t="shared" si="732"/>
        <v>8742</v>
      </c>
      <c r="X434">
        <f t="shared" si="733"/>
        <v>-1413</v>
      </c>
      <c r="Y434" s="20">
        <f t="shared" si="734"/>
        <v>633120.78510317055</v>
      </c>
      <c r="Z434" s="4">
        <v>2141939</v>
      </c>
      <c r="AA434">
        <f t="shared" si="735"/>
        <v>8252</v>
      </c>
      <c r="AB434" s="17">
        <f t="shared" si="736"/>
        <v>0.85131966254667091</v>
      </c>
      <c r="AC434" s="16">
        <f t="shared" si="737"/>
        <v>-1315</v>
      </c>
      <c r="AD434">
        <f t="shared" si="738"/>
        <v>374083</v>
      </c>
      <c r="AE434">
        <f t="shared" si="739"/>
        <v>490</v>
      </c>
      <c r="AF434" s="17">
        <f t="shared" si="740"/>
        <v>0.14868033745332909</v>
      </c>
      <c r="AG434" s="16">
        <f t="shared" si="741"/>
        <v>-98</v>
      </c>
      <c r="AH434" s="20">
        <f t="shared" si="742"/>
        <v>5.6051246854266761E-2</v>
      </c>
      <c r="AI434" s="20">
        <f t="shared" si="743"/>
        <v>94132.611977856053</v>
      </c>
      <c r="AJ434" s="4">
        <v>4704</v>
      </c>
      <c r="AK434">
        <f t="shared" si="744"/>
        <v>209</v>
      </c>
      <c r="AL434">
        <f t="shared" si="745"/>
        <v>4.6496106785317126E-2</v>
      </c>
      <c r="AM434" s="20">
        <f t="shared" si="746"/>
        <v>1183.6940110719677</v>
      </c>
      <c r="AN434" s="20">
        <f t="shared" si="747"/>
        <v>1.2695225526471326E-2</v>
      </c>
      <c r="AO434" s="4">
        <v>252</v>
      </c>
      <c r="AP434">
        <f t="shared" si="716"/>
        <v>0</v>
      </c>
      <c r="AQ434">
        <f t="shared" si="717"/>
        <v>0</v>
      </c>
      <c r="AR434" s="20">
        <f t="shared" si="748"/>
        <v>63.4121791645697</v>
      </c>
      <c r="AS434" s="4">
        <v>289</v>
      </c>
      <c r="AT434">
        <f t="shared" si="749"/>
        <v>7</v>
      </c>
      <c r="AU434">
        <f t="shared" si="750"/>
        <v>2.4822695035461084E-2</v>
      </c>
      <c r="AV434" s="20">
        <f t="shared" si="751"/>
        <v>72.722697533970802</v>
      </c>
      <c r="AW434" s="30">
        <f t="shared" si="752"/>
        <v>7.7995752065268141E-4</v>
      </c>
      <c r="AX434" s="4">
        <v>54</v>
      </c>
      <c r="AY434">
        <f t="shared" si="753"/>
        <v>2</v>
      </c>
      <c r="AZ434">
        <f t="shared" si="754"/>
        <v>3.8461538461538547E-2</v>
      </c>
      <c r="BA434" s="20">
        <f t="shared" si="755"/>
        <v>13.588324106693507</v>
      </c>
      <c r="BB434" s="30">
        <f t="shared" si="756"/>
        <v>1.4573600731918615E-4</v>
      </c>
      <c r="BC434" s="16">
        <f>+Pagina_Inicial[[#This Row],[Aislamiento Domiciliario]]+Pagina_Inicial[[#This Row],[Aislamiento en Hoteles]]+Pagina_Inicial[[#This Row],[Hospitalizados en Sala]]+Pagina_Inicial[[#This Row],[Hospitalizados en UCI]]</f>
        <v>5299</v>
      </c>
      <c r="BD434" s="16">
        <f t="shared" si="757"/>
        <v>218</v>
      </c>
      <c r="BE434" s="30">
        <f t="shared" si="758"/>
        <v>4.2904939972446376E-2</v>
      </c>
      <c r="BF434" s="20">
        <f t="shared" si="759"/>
        <v>1333.4172118772017</v>
      </c>
      <c r="BG434" s="20">
        <f t="shared" si="760"/>
        <v>1.4301020421932729E-2</v>
      </c>
      <c r="BH434" s="26">
        <v>67311</v>
      </c>
      <c r="BI434">
        <f t="shared" si="722"/>
        <v>144</v>
      </c>
      <c r="BJ434" s="4">
        <v>143776</v>
      </c>
      <c r="BK434">
        <f t="shared" si="723"/>
        <v>167</v>
      </c>
      <c r="BL434" s="4">
        <v>107159</v>
      </c>
      <c r="BM434">
        <f t="shared" si="761"/>
        <v>122</v>
      </c>
      <c r="BN434" s="4">
        <v>43329</v>
      </c>
      <c r="BO434">
        <f t="shared" si="762"/>
        <v>49</v>
      </c>
      <c r="BP434" s="4">
        <v>8958</v>
      </c>
      <c r="BQ434">
        <f t="shared" si="763"/>
        <v>8</v>
      </c>
      <c r="BR434" s="8">
        <v>31</v>
      </c>
      <c r="BS434" s="15">
        <f t="shared" si="764"/>
        <v>0</v>
      </c>
      <c r="BT434" s="8">
        <v>276</v>
      </c>
      <c r="BU434" s="15">
        <f t="shared" si="765"/>
        <v>0</v>
      </c>
      <c r="BV434" s="8">
        <v>1259</v>
      </c>
      <c r="BW434" s="15">
        <f t="shared" si="766"/>
        <v>1</v>
      </c>
      <c r="BX434" s="8">
        <v>3044</v>
      </c>
      <c r="BY434" s="15">
        <f t="shared" si="767"/>
        <v>1</v>
      </c>
      <c r="BZ434" s="13">
        <v>1686</v>
      </c>
      <c r="CA434" s="16">
        <f t="shared" si="768"/>
        <v>2</v>
      </c>
    </row>
    <row r="435" spans="1:79">
      <c r="A435" s="1">
        <v>44332</v>
      </c>
      <c r="B435">
        <v>44333</v>
      </c>
      <c r="C435" s="4">
        <v>370877</v>
      </c>
      <c r="D435">
        <f t="shared" si="719"/>
        <v>344</v>
      </c>
      <c r="E435" s="4">
        <v>6296</v>
      </c>
      <c r="F435">
        <f t="shared" si="720"/>
        <v>0</v>
      </c>
      <c r="G435" s="4">
        <v>359214</v>
      </c>
      <c r="H435">
        <f t="shared" si="721"/>
        <v>276</v>
      </c>
      <c r="I435">
        <f t="shared" si="718"/>
        <v>5367</v>
      </c>
      <c r="J435">
        <f t="shared" si="772"/>
        <v>68</v>
      </c>
      <c r="K435">
        <f t="shared" si="769"/>
        <v>1.6975978558929242E-2</v>
      </c>
      <c r="L435">
        <f t="shared" si="724"/>
        <v>0.96855291646556674</v>
      </c>
      <c r="M435">
        <f t="shared" si="725"/>
        <v>1.4471104975504008E-2</v>
      </c>
      <c r="N435">
        <f t="shared" si="726"/>
        <v>9.2753123003044141E-4</v>
      </c>
      <c r="O435">
        <f t="shared" si="770"/>
        <v>0</v>
      </c>
      <c r="P435">
        <f t="shared" si="727"/>
        <v>7.68344218209758E-4</v>
      </c>
      <c r="Q435">
        <f t="shared" si="728"/>
        <v>1.267002049562139E-2</v>
      </c>
      <c r="R435">
        <f t="shared" si="729"/>
        <v>93325.86814292903</v>
      </c>
      <c r="S435">
        <f t="shared" si="771"/>
        <v>1584.2979365878207</v>
      </c>
      <c r="T435">
        <f t="shared" si="730"/>
        <v>90391.041771514836</v>
      </c>
      <c r="U435">
        <f t="shared" si="731"/>
        <v>1350.5284348263713</v>
      </c>
      <c r="V435" s="4">
        <v>2522648</v>
      </c>
      <c r="W435">
        <f t="shared" si="732"/>
        <v>6626</v>
      </c>
      <c r="X435">
        <f t="shared" si="733"/>
        <v>-2116</v>
      </c>
      <c r="Y435" s="20">
        <f t="shared" si="734"/>
        <v>634788.12279818824</v>
      </c>
      <c r="Z435" s="4">
        <v>2148221</v>
      </c>
      <c r="AA435">
        <f t="shared" si="735"/>
        <v>6282</v>
      </c>
      <c r="AB435" s="17">
        <f t="shared" si="736"/>
        <v>0.8515738224278615</v>
      </c>
      <c r="AC435" s="16">
        <f t="shared" si="737"/>
        <v>-1970</v>
      </c>
      <c r="AD435">
        <f t="shared" si="738"/>
        <v>374427</v>
      </c>
      <c r="AE435">
        <f t="shared" si="739"/>
        <v>344</v>
      </c>
      <c r="AF435" s="17">
        <f t="shared" si="740"/>
        <v>0.1484261775721385</v>
      </c>
      <c r="AG435" s="16">
        <f t="shared" si="741"/>
        <v>-146</v>
      </c>
      <c r="AH435" s="20">
        <f t="shared" si="742"/>
        <v>5.1916691820102626E-2</v>
      </c>
      <c r="AI435" s="20">
        <f t="shared" si="743"/>
        <v>94219.174635128336</v>
      </c>
      <c r="AJ435" s="4">
        <v>4768</v>
      </c>
      <c r="AK435">
        <f t="shared" si="744"/>
        <v>64</v>
      </c>
      <c r="AL435">
        <f t="shared" si="745"/>
        <v>1.3605442176870763E-2</v>
      </c>
      <c r="AM435" s="20">
        <f t="shared" si="746"/>
        <v>1199.7986914947155</v>
      </c>
      <c r="AN435" s="20">
        <f t="shared" si="747"/>
        <v>1.2856014258096351E-2</v>
      </c>
      <c r="AO435" s="4">
        <v>258</v>
      </c>
      <c r="AP435">
        <f t="shared" si="716"/>
        <v>6</v>
      </c>
      <c r="AQ435">
        <f t="shared" si="717"/>
        <v>2.3809523809523725E-2</v>
      </c>
      <c r="AR435" s="20">
        <f t="shared" si="748"/>
        <v>64.92199295420231</v>
      </c>
      <c r="AS435" s="4">
        <v>281</v>
      </c>
      <c r="AT435">
        <f t="shared" si="749"/>
        <v>-8</v>
      </c>
      <c r="AU435">
        <f t="shared" si="750"/>
        <v>-2.7681660899653959E-2</v>
      </c>
      <c r="AV435" s="20">
        <f t="shared" si="751"/>
        <v>70.709612481127323</v>
      </c>
      <c r="AW435" s="30">
        <f t="shared" si="752"/>
        <v>7.5766359197254076E-4</v>
      </c>
      <c r="AX435" s="4">
        <v>60</v>
      </c>
      <c r="AY435">
        <f t="shared" si="753"/>
        <v>6</v>
      </c>
      <c r="AZ435">
        <f t="shared" si="754"/>
        <v>0.11111111111111116</v>
      </c>
      <c r="BA435" s="20">
        <f t="shared" si="755"/>
        <v>15.098137896326119</v>
      </c>
      <c r="BB435" s="30">
        <f t="shared" si="756"/>
        <v>1.6177870291228627E-4</v>
      </c>
      <c r="BC435" s="16">
        <f>+Pagina_Inicial[[#This Row],[Aislamiento Domiciliario]]+Pagina_Inicial[[#This Row],[Aislamiento en Hoteles]]+Pagina_Inicial[[#This Row],[Hospitalizados en Sala]]+Pagina_Inicial[[#This Row],[Hospitalizados en UCI]]</f>
        <v>5367</v>
      </c>
      <c r="BD435" s="16">
        <f t="shared" si="757"/>
        <v>68</v>
      </c>
      <c r="BE435" s="30">
        <f t="shared" si="758"/>
        <v>1.2832609926401117E-2</v>
      </c>
      <c r="BF435" s="20">
        <f t="shared" si="759"/>
        <v>1350.5284348263713</v>
      </c>
      <c r="BG435" s="20">
        <f t="shared" si="760"/>
        <v>1.4471104975504008E-2</v>
      </c>
      <c r="BH435" s="26">
        <v>67400</v>
      </c>
      <c r="BI435">
        <f t="shared" si="722"/>
        <v>89</v>
      </c>
      <c r="BJ435" s="4">
        <v>143907</v>
      </c>
      <c r="BK435">
        <f t="shared" si="723"/>
        <v>131</v>
      </c>
      <c r="BL435" s="4">
        <v>107247</v>
      </c>
      <c r="BM435">
        <f t="shared" si="761"/>
        <v>88</v>
      </c>
      <c r="BN435" s="4">
        <v>43359</v>
      </c>
      <c r="BO435">
        <f t="shared" si="762"/>
        <v>30</v>
      </c>
      <c r="BP435" s="4">
        <v>8964</v>
      </c>
      <c r="BQ435">
        <f t="shared" si="763"/>
        <v>6</v>
      </c>
      <c r="BR435" s="8">
        <v>31</v>
      </c>
      <c r="BS435" s="15">
        <f t="shared" si="764"/>
        <v>0</v>
      </c>
      <c r="BT435" s="8">
        <v>276</v>
      </c>
      <c r="BU435" s="15">
        <f t="shared" si="765"/>
        <v>0</v>
      </c>
      <c r="BV435" s="8">
        <v>1259</v>
      </c>
      <c r="BW435" s="15">
        <f t="shared" si="766"/>
        <v>0</v>
      </c>
      <c r="BX435" s="8">
        <v>3044</v>
      </c>
      <c r="BY435" s="15">
        <f t="shared" si="767"/>
        <v>0</v>
      </c>
      <c r="BZ435" s="13">
        <v>1686</v>
      </c>
      <c r="CA435" s="16">
        <f t="shared" si="768"/>
        <v>0</v>
      </c>
    </row>
    <row r="436" spans="1:79">
      <c r="A436" s="1">
        <v>44333</v>
      </c>
      <c r="B436">
        <v>44334</v>
      </c>
      <c r="C436" s="4">
        <v>371145</v>
      </c>
      <c r="D436">
        <f t="shared" si="719"/>
        <v>268</v>
      </c>
      <c r="E436" s="4">
        <v>6297</v>
      </c>
      <c r="F436">
        <f t="shared" si="720"/>
        <v>1</v>
      </c>
      <c r="G436" s="4">
        <v>359481</v>
      </c>
      <c r="H436">
        <f t="shared" si="721"/>
        <v>267</v>
      </c>
      <c r="I436">
        <f t="shared" si="718"/>
        <v>5367</v>
      </c>
      <c r="J436">
        <f t="shared" si="772"/>
        <v>0</v>
      </c>
      <c r="K436">
        <f t="shared" si="769"/>
        <v>1.6966414743563835E-2</v>
      </c>
      <c r="L436">
        <f t="shared" si="724"/>
        <v>0.96857292971749587</v>
      </c>
      <c r="M436">
        <f t="shared" si="725"/>
        <v>1.4460655538940307E-2</v>
      </c>
      <c r="N436">
        <f t="shared" si="726"/>
        <v>7.2208974928936133E-4</v>
      </c>
      <c r="O436">
        <f t="shared" si="770"/>
        <v>1.5880578053041131E-4</v>
      </c>
      <c r="P436">
        <f t="shared" si="727"/>
        <v>7.4273744648534971E-4</v>
      </c>
      <c r="Q436">
        <f t="shared" si="728"/>
        <v>0</v>
      </c>
      <c r="R436">
        <f t="shared" si="729"/>
        <v>93393.306492199292</v>
      </c>
      <c r="S436">
        <f t="shared" si="771"/>
        <v>1584.5495722194262</v>
      </c>
      <c r="T436">
        <f t="shared" si="730"/>
        <v>90458.228485153493</v>
      </c>
      <c r="U436">
        <f t="shared" si="731"/>
        <v>1350.5284348263713</v>
      </c>
      <c r="V436" s="4">
        <v>2528006</v>
      </c>
      <c r="W436">
        <f t="shared" si="732"/>
        <v>5358</v>
      </c>
      <c r="X436">
        <f t="shared" si="733"/>
        <v>-1268</v>
      </c>
      <c r="Y436" s="20">
        <f t="shared" si="734"/>
        <v>636136.38651233015</v>
      </c>
      <c r="Z436" s="4">
        <v>2153311</v>
      </c>
      <c r="AA436">
        <f t="shared" si="735"/>
        <v>5090</v>
      </c>
      <c r="AB436" s="17">
        <f t="shared" si="736"/>
        <v>0.85178239292153579</v>
      </c>
      <c r="AC436" s="16">
        <f t="shared" si="737"/>
        <v>-1192</v>
      </c>
      <c r="AD436">
        <f t="shared" si="738"/>
        <v>374695</v>
      </c>
      <c r="AE436">
        <f t="shared" si="739"/>
        <v>268</v>
      </c>
      <c r="AF436" s="17">
        <f t="shared" si="740"/>
        <v>0.14821760707846421</v>
      </c>
      <c r="AG436" s="16">
        <f t="shared" si="741"/>
        <v>-76</v>
      </c>
      <c r="AH436" s="20">
        <f t="shared" si="742"/>
        <v>5.001866368047779E-2</v>
      </c>
      <c r="AI436" s="20">
        <f t="shared" si="743"/>
        <v>94286.612984398584</v>
      </c>
      <c r="AJ436" s="4">
        <v>4735</v>
      </c>
      <c r="AK436">
        <f t="shared" si="744"/>
        <v>-33</v>
      </c>
      <c r="AL436">
        <f t="shared" si="745"/>
        <v>-6.9211409395972812E-3</v>
      </c>
      <c r="AM436" s="20">
        <f t="shared" si="746"/>
        <v>1191.4947156517362</v>
      </c>
      <c r="AN436" s="20">
        <f t="shared" si="747"/>
        <v>1.2757817025690768E-2</v>
      </c>
      <c r="AO436" s="4">
        <v>269</v>
      </c>
      <c r="AP436">
        <f t="shared" si="716"/>
        <v>11</v>
      </c>
      <c r="AQ436">
        <f t="shared" si="717"/>
        <v>4.2635658914728758E-2</v>
      </c>
      <c r="AR436" s="20">
        <f t="shared" si="748"/>
        <v>67.689984901862104</v>
      </c>
      <c r="AS436" s="4">
        <v>302</v>
      </c>
      <c r="AT436">
        <f t="shared" si="749"/>
        <v>21</v>
      </c>
      <c r="AU436">
        <f t="shared" si="750"/>
        <v>7.4733096085409345E-2</v>
      </c>
      <c r="AV436" s="20">
        <f t="shared" si="751"/>
        <v>75.993960744841459</v>
      </c>
      <c r="AW436" s="30">
        <f t="shared" si="752"/>
        <v>8.1369815031860865E-4</v>
      </c>
      <c r="AX436" s="4">
        <v>61</v>
      </c>
      <c r="AY436">
        <f t="shared" si="753"/>
        <v>1</v>
      </c>
      <c r="AZ436">
        <f t="shared" si="754"/>
        <v>1.6666666666666607E-2</v>
      </c>
      <c r="BA436" s="20">
        <f t="shared" si="755"/>
        <v>15.349773527931553</v>
      </c>
      <c r="BB436" s="30">
        <f t="shared" si="756"/>
        <v>1.6435624890541432E-4</v>
      </c>
      <c r="BC436" s="16">
        <f>+Pagina_Inicial[[#This Row],[Aislamiento Domiciliario]]+Pagina_Inicial[[#This Row],[Aislamiento en Hoteles]]+Pagina_Inicial[[#This Row],[Hospitalizados en Sala]]+Pagina_Inicial[[#This Row],[Hospitalizados en UCI]]</f>
        <v>5367</v>
      </c>
      <c r="BD436" s="16">
        <f t="shared" si="757"/>
        <v>0</v>
      </c>
      <c r="BE436" s="30">
        <f t="shared" si="758"/>
        <v>0</v>
      </c>
      <c r="BF436" s="20">
        <f t="shared" si="759"/>
        <v>1350.5284348263713</v>
      </c>
      <c r="BG436" s="20">
        <f t="shared" si="760"/>
        <v>1.4460655538940307E-2</v>
      </c>
      <c r="BH436" s="26">
        <v>67471</v>
      </c>
      <c r="BI436">
        <f t="shared" si="722"/>
        <v>71</v>
      </c>
      <c r="BJ436" s="4">
        <v>143995</v>
      </c>
      <c r="BK436">
        <f t="shared" si="723"/>
        <v>88</v>
      </c>
      <c r="BL436" s="4">
        <v>107325</v>
      </c>
      <c r="BM436">
        <f t="shared" si="761"/>
        <v>78</v>
      </c>
      <c r="BN436" s="4">
        <v>43381</v>
      </c>
      <c r="BO436">
        <f t="shared" si="762"/>
        <v>22</v>
      </c>
      <c r="BP436" s="4">
        <v>8973</v>
      </c>
      <c r="BQ436">
        <f t="shared" si="763"/>
        <v>9</v>
      </c>
      <c r="BR436" s="8">
        <v>31</v>
      </c>
      <c r="BS436" s="15">
        <f t="shared" si="764"/>
        <v>0</v>
      </c>
      <c r="BT436" s="8">
        <v>276</v>
      </c>
      <c r="BU436" s="15">
        <f t="shared" si="765"/>
        <v>0</v>
      </c>
      <c r="BV436" s="8">
        <v>1259</v>
      </c>
      <c r="BW436" s="15">
        <f t="shared" si="766"/>
        <v>0</v>
      </c>
      <c r="BX436" s="8">
        <v>3044</v>
      </c>
      <c r="BY436" s="15">
        <f t="shared" si="767"/>
        <v>0</v>
      </c>
      <c r="BZ436" s="13">
        <v>1687</v>
      </c>
      <c r="CA436" s="16">
        <f t="shared" si="768"/>
        <v>1</v>
      </c>
    </row>
    <row r="437" spans="1:79">
      <c r="A437" s="1">
        <v>44334</v>
      </c>
      <c r="B437">
        <v>44335</v>
      </c>
      <c r="C437" s="4">
        <v>371684</v>
      </c>
      <c r="D437">
        <f t="shared" si="719"/>
        <v>539</v>
      </c>
      <c r="E437" s="4">
        <v>6300</v>
      </c>
      <c r="F437">
        <f t="shared" si="720"/>
        <v>3</v>
      </c>
      <c r="G437" s="4">
        <v>359848</v>
      </c>
      <c r="H437">
        <f t="shared" si="721"/>
        <v>367</v>
      </c>
      <c r="I437">
        <f t="shared" si="718"/>
        <v>5536</v>
      </c>
      <c r="J437">
        <f t="shared" si="772"/>
        <v>169</v>
      </c>
      <c r="K437">
        <f t="shared" si="769"/>
        <v>1.6949882157962139E-2</v>
      </c>
      <c r="L437">
        <f t="shared" si="724"/>
        <v>0.96815574520291425</v>
      </c>
      <c r="M437">
        <f t="shared" si="725"/>
        <v>1.4894372639123557E-2</v>
      </c>
      <c r="N437">
        <f t="shared" si="726"/>
        <v>1.4501565846256497E-3</v>
      </c>
      <c r="O437">
        <f t="shared" si="770"/>
        <v>4.7619047619047619E-4</v>
      </c>
      <c r="P437">
        <f t="shared" si="727"/>
        <v>1.0198750583579733E-3</v>
      </c>
      <c r="Q437">
        <f t="shared" si="728"/>
        <v>3.0527456647398844E-2</v>
      </c>
      <c r="R437">
        <f t="shared" si="729"/>
        <v>93528.938097634615</v>
      </c>
      <c r="S437">
        <f t="shared" si="771"/>
        <v>1585.3044791142424</v>
      </c>
      <c r="T437">
        <f t="shared" si="730"/>
        <v>90550.578761952682</v>
      </c>
      <c r="U437">
        <f t="shared" si="731"/>
        <v>1393.05485656769</v>
      </c>
      <c r="V437" s="4">
        <v>2537845</v>
      </c>
      <c r="W437">
        <f t="shared" si="732"/>
        <v>9839</v>
      </c>
      <c r="X437">
        <f t="shared" si="733"/>
        <v>4481</v>
      </c>
      <c r="Y437" s="20">
        <f t="shared" si="734"/>
        <v>638612.22949169599</v>
      </c>
      <c r="Z437" s="4">
        <v>2162611</v>
      </c>
      <c r="AA437">
        <f t="shared" si="735"/>
        <v>9300</v>
      </c>
      <c r="AB437" s="17">
        <f t="shared" si="736"/>
        <v>0.85214463452259692</v>
      </c>
      <c r="AC437" s="16">
        <f t="shared" si="737"/>
        <v>4210</v>
      </c>
      <c r="AD437">
        <f t="shared" si="738"/>
        <v>375234</v>
      </c>
      <c r="AE437">
        <f t="shared" si="739"/>
        <v>539</v>
      </c>
      <c r="AF437" s="17">
        <f t="shared" si="740"/>
        <v>0.14785536547740308</v>
      </c>
      <c r="AG437" s="16">
        <f t="shared" si="741"/>
        <v>271</v>
      </c>
      <c r="AH437" s="20">
        <f t="shared" si="742"/>
        <v>5.4781990039638177E-2</v>
      </c>
      <c r="AI437" s="20">
        <f t="shared" si="743"/>
        <v>94422.244589833921</v>
      </c>
      <c r="AJ437" s="4">
        <v>4909</v>
      </c>
      <c r="AK437">
        <f t="shared" si="744"/>
        <v>174</v>
      </c>
      <c r="AL437">
        <f t="shared" si="745"/>
        <v>3.6747624076029606E-2</v>
      </c>
      <c r="AM437" s="20">
        <f t="shared" si="746"/>
        <v>1235.2793155510819</v>
      </c>
      <c r="AN437" s="20">
        <f t="shared" si="747"/>
        <v>1.3207455795783515E-2</v>
      </c>
      <c r="AO437" s="4">
        <v>263</v>
      </c>
      <c r="AP437">
        <f t="shared" si="716"/>
        <v>-6</v>
      </c>
      <c r="AQ437">
        <f t="shared" si="717"/>
        <v>-2.2304832713754608E-2</v>
      </c>
      <c r="AR437" s="20">
        <f t="shared" si="748"/>
        <v>66.180171112229488</v>
      </c>
      <c r="AS437" s="4">
        <v>303</v>
      </c>
      <c r="AT437">
        <f t="shared" si="749"/>
        <v>1</v>
      </c>
      <c r="AU437">
        <f t="shared" si="750"/>
        <v>3.3112582781456013E-3</v>
      </c>
      <c r="AV437" s="20">
        <f t="shared" si="751"/>
        <v>76.245596376446898</v>
      </c>
      <c r="AW437" s="30">
        <f t="shared" si="752"/>
        <v>8.152086180734172E-4</v>
      </c>
      <c r="AX437" s="4">
        <v>61</v>
      </c>
      <c r="AY437">
        <f t="shared" si="753"/>
        <v>0</v>
      </c>
      <c r="AZ437">
        <f t="shared" si="754"/>
        <v>0</v>
      </c>
      <c r="BA437" s="20">
        <f t="shared" si="755"/>
        <v>15.349773527931553</v>
      </c>
      <c r="BB437" s="30">
        <f t="shared" si="756"/>
        <v>1.6411790660883976E-4</v>
      </c>
      <c r="BC437" s="16">
        <f>+Pagina_Inicial[[#This Row],[Aislamiento Domiciliario]]+Pagina_Inicial[[#This Row],[Aislamiento en Hoteles]]+Pagina_Inicial[[#This Row],[Hospitalizados en Sala]]+Pagina_Inicial[[#This Row],[Hospitalizados en UCI]]</f>
        <v>5536</v>
      </c>
      <c r="BD437" s="16">
        <f t="shared" si="757"/>
        <v>169</v>
      </c>
      <c r="BE437" s="30">
        <f t="shared" si="758"/>
        <v>3.1488727408235606E-2</v>
      </c>
      <c r="BF437" s="20">
        <f t="shared" si="759"/>
        <v>1393.05485656769</v>
      </c>
      <c r="BG437" s="20">
        <f t="shared" si="760"/>
        <v>1.4894372639123557E-2</v>
      </c>
      <c r="BH437" s="26">
        <v>67557</v>
      </c>
      <c r="BI437">
        <f t="shared" si="722"/>
        <v>86</v>
      </c>
      <c r="BJ437" s="4">
        <v>144234</v>
      </c>
      <c r="BK437">
        <f t="shared" si="723"/>
        <v>239</v>
      </c>
      <c r="BL437" s="4">
        <v>107486</v>
      </c>
      <c r="BM437">
        <f t="shared" si="761"/>
        <v>161</v>
      </c>
      <c r="BN437" s="4">
        <v>43425</v>
      </c>
      <c r="BO437">
        <f t="shared" si="762"/>
        <v>44</v>
      </c>
      <c r="BP437" s="4">
        <v>8982</v>
      </c>
      <c r="BQ437">
        <f t="shared" si="763"/>
        <v>9</v>
      </c>
      <c r="BR437" s="8">
        <v>31</v>
      </c>
      <c r="BS437" s="15">
        <f t="shared" si="764"/>
        <v>0</v>
      </c>
      <c r="BT437" s="8">
        <v>276</v>
      </c>
      <c r="BU437" s="15">
        <f t="shared" si="765"/>
        <v>0</v>
      </c>
      <c r="BV437" s="8">
        <v>1259</v>
      </c>
      <c r="BW437" s="15">
        <f t="shared" si="766"/>
        <v>0</v>
      </c>
      <c r="BX437" s="8">
        <v>3047</v>
      </c>
      <c r="BY437" s="15">
        <f t="shared" si="767"/>
        <v>3</v>
      </c>
      <c r="BZ437" s="13">
        <v>1687</v>
      </c>
      <c r="CA437" s="16">
        <f t="shared" si="768"/>
        <v>0</v>
      </c>
    </row>
    <row r="438" spans="1:79">
      <c r="A438" s="1">
        <v>44335</v>
      </c>
      <c r="B438">
        <v>44336</v>
      </c>
      <c r="C438" s="4">
        <v>372221</v>
      </c>
      <c r="D438">
        <f t="shared" si="719"/>
        <v>537</v>
      </c>
      <c r="E438" s="4">
        <v>6305</v>
      </c>
      <c r="F438">
        <f t="shared" si="720"/>
        <v>5</v>
      </c>
      <c r="G438" s="4">
        <v>360254</v>
      </c>
      <c r="H438">
        <f t="shared" si="721"/>
        <v>406</v>
      </c>
      <c r="I438">
        <f t="shared" si="718"/>
        <v>5662</v>
      </c>
      <c r="J438">
        <f t="shared" si="772"/>
        <v>126</v>
      </c>
      <c r="K438">
        <f t="shared" si="769"/>
        <v>1.6938861590291791E-2</v>
      </c>
      <c r="L438">
        <f t="shared" si="724"/>
        <v>0.96784974517826772</v>
      </c>
      <c r="M438">
        <f t="shared" si="725"/>
        <v>1.5211393231440461E-2</v>
      </c>
      <c r="N438">
        <f t="shared" si="726"/>
        <v>1.4426913043595069E-3</v>
      </c>
      <c r="O438">
        <f t="shared" si="770"/>
        <v>7.9302141157811261E-4</v>
      </c>
      <c r="P438">
        <f t="shared" si="727"/>
        <v>1.1269826289229267E-3</v>
      </c>
      <c r="Q438">
        <f t="shared" si="728"/>
        <v>2.225362062875309E-2</v>
      </c>
      <c r="R438">
        <f t="shared" si="729"/>
        <v>93664.066431806743</v>
      </c>
      <c r="S438">
        <f t="shared" si="771"/>
        <v>1586.5626572722697</v>
      </c>
      <c r="T438">
        <f t="shared" si="730"/>
        <v>90652.742828384493</v>
      </c>
      <c r="U438">
        <f t="shared" si="731"/>
        <v>1424.7609461499749</v>
      </c>
      <c r="V438" s="4">
        <v>2548227</v>
      </c>
      <c r="W438">
        <f t="shared" si="732"/>
        <v>10382</v>
      </c>
      <c r="X438">
        <f t="shared" si="733"/>
        <v>543</v>
      </c>
      <c r="Y438" s="20">
        <f t="shared" si="734"/>
        <v>641224.71061902365</v>
      </c>
      <c r="Z438" s="4">
        <v>2172456</v>
      </c>
      <c r="AA438">
        <f t="shared" si="735"/>
        <v>9845</v>
      </c>
      <c r="AB438" s="17">
        <f t="shared" si="736"/>
        <v>0.85253629288128574</v>
      </c>
      <c r="AC438" s="16">
        <f t="shared" si="737"/>
        <v>545</v>
      </c>
      <c r="AD438">
        <f t="shared" si="738"/>
        <v>375771</v>
      </c>
      <c r="AE438">
        <f t="shared" si="739"/>
        <v>537</v>
      </c>
      <c r="AF438" s="17">
        <f t="shared" si="740"/>
        <v>0.14746370711871432</v>
      </c>
      <c r="AG438" s="16">
        <f t="shared" si="741"/>
        <v>-2</v>
      </c>
      <c r="AH438" s="20">
        <f t="shared" si="742"/>
        <v>5.1724137931034482E-2</v>
      </c>
      <c r="AI438" s="20">
        <f t="shared" si="743"/>
        <v>94557.372924006035</v>
      </c>
      <c r="AJ438" s="4">
        <v>5028</v>
      </c>
      <c r="AK438">
        <f t="shared" si="744"/>
        <v>119</v>
      </c>
      <c r="AL438">
        <f t="shared" si="745"/>
        <v>2.4241189651660111E-2</v>
      </c>
      <c r="AM438" s="20">
        <f t="shared" si="746"/>
        <v>1265.2239557121288</v>
      </c>
      <c r="AN438" s="20">
        <f t="shared" si="747"/>
        <v>1.3508104056461081E-2</v>
      </c>
      <c r="AO438" s="4">
        <v>269</v>
      </c>
      <c r="AP438">
        <f t="shared" si="716"/>
        <v>6</v>
      </c>
      <c r="AQ438">
        <f t="shared" si="717"/>
        <v>2.281368821292773E-2</v>
      </c>
      <c r="AR438" s="20">
        <f t="shared" si="748"/>
        <v>67.689984901862104</v>
      </c>
      <c r="AS438" s="4">
        <v>304</v>
      </c>
      <c r="AT438">
        <f t="shared" si="749"/>
        <v>1</v>
      </c>
      <c r="AU438">
        <f t="shared" si="750"/>
        <v>3.3003300330032292E-3</v>
      </c>
      <c r="AV438" s="20">
        <f t="shared" si="751"/>
        <v>76.497232008052336</v>
      </c>
      <c r="AW438" s="30">
        <f t="shared" si="752"/>
        <v>8.1671909967465561E-4</v>
      </c>
      <c r="AX438" s="4">
        <v>61</v>
      </c>
      <c r="AY438">
        <f t="shared" si="753"/>
        <v>0</v>
      </c>
      <c r="AZ438">
        <f t="shared" si="754"/>
        <v>0</v>
      </c>
      <c r="BA438" s="20">
        <f t="shared" si="755"/>
        <v>15.349773527931553</v>
      </c>
      <c r="BB438" s="30">
        <f t="shared" si="756"/>
        <v>1.6388113513208551E-4</v>
      </c>
      <c r="BC438" s="16">
        <f>+Pagina_Inicial[[#This Row],[Aislamiento Domiciliario]]+Pagina_Inicial[[#This Row],[Aislamiento en Hoteles]]+Pagina_Inicial[[#This Row],[Hospitalizados en Sala]]+Pagina_Inicial[[#This Row],[Hospitalizados en UCI]]</f>
        <v>5662</v>
      </c>
      <c r="BD438" s="16">
        <f t="shared" si="757"/>
        <v>126</v>
      </c>
      <c r="BE438" s="30">
        <f t="shared" si="758"/>
        <v>2.276011560693636E-2</v>
      </c>
      <c r="BF438" s="20">
        <f t="shared" si="759"/>
        <v>1424.7609461499749</v>
      </c>
      <c r="BG438" s="20">
        <f t="shared" si="760"/>
        <v>1.5211393231440461E-2</v>
      </c>
      <c r="BH438" s="26">
        <v>67675</v>
      </c>
      <c r="BI438">
        <f t="shared" si="722"/>
        <v>118</v>
      </c>
      <c r="BJ438" s="4">
        <v>144445</v>
      </c>
      <c r="BK438">
        <f t="shared" si="723"/>
        <v>211</v>
      </c>
      <c r="BL438" s="4">
        <v>107632</v>
      </c>
      <c r="BM438">
        <f t="shared" si="761"/>
        <v>146</v>
      </c>
      <c r="BN438" s="4">
        <v>43473</v>
      </c>
      <c r="BO438">
        <f t="shared" si="762"/>
        <v>48</v>
      </c>
      <c r="BP438" s="4">
        <v>8996</v>
      </c>
      <c r="BQ438">
        <f t="shared" si="763"/>
        <v>14</v>
      </c>
      <c r="BR438" s="8">
        <v>31</v>
      </c>
      <c r="BS438" s="15">
        <f t="shared" si="764"/>
        <v>0</v>
      </c>
      <c r="BT438" s="8">
        <v>276</v>
      </c>
      <c r="BU438" s="15">
        <f t="shared" si="765"/>
        <v>0</v>
      </c>
      <c r="BV438" s="8">
        <v>1262</v>
      </c>
      <c r="BW438" s="15">
        <f t="shared" si="766"/>
        <v>3</v>
      </c>
      <c r="BX438" s="8">
        <v>3048</v>
      </c>
      <c r="BY438" s="15">
        <f t="shared" si="767"/>
        <v>1</v>
      </c>
      <c r="BZ438" s="13">
        <v>1688</v>
      </c>
      <c r="CA438" s="16">
        <f t="shared" si="768"/>
        <v>1</v>
      </c>
    </row>
    <row r="439" spans="1:79">
      <c r="A439" s="1">
        <v>44336</v>
      </c>
      <c r="B439">
        <v>44337</v>
      </c>
      <c r="C439" s="4">
        <v>372800</v>
      </c>
      <c r="D439">
        <f t="shared" si="719"/>
        <v>579</v>
      </c>
      <c r="E439" s="4">
        <v>6314</v>
      </c>
      <c r="F439">
        <f t="shared" si="720"/>
        <v>9</v>
      </c>
      <c r="G439" s="4">
        <v>360665</v>
      </c>
      <c r="H439">
        <f t="shared" si="721"/>
        <v>411</v>
      </c>
      <c r="I439">
        <f t="shared" si="718"/>
        <v>5821</v>
      </c>
      <c r="J439">
        <f t="shared" si="772"/>
        <v>159</v>
      </c>
      <c r="K439">
        <f t="shared" si="769"/>
        <v>1.6936695278969956E-2</v>
      </c>
      <c r="L439">
        <f t="shared" si="724"/>
        <v>0.96744903433476392</v>
      </c>
      <c r="M439">
        <f t="shared" si="725"/>
        <v>1.5614270386266095E-2</v>
      </c>
      <c r="N439">
        <f t="shared" si="726"/>
        <v>1.5531115879828326E-3</v>
      </c>
      <c r="O439">
        <f t="shared" si="770"/>
        <v>1.4254038644282547E-3</v>
      </c>
      <c r="P439">
        <f t="shared" si="727"/>
        <v>1.1395616430759847E-3</v>
      </c>
      <c r="Q439">
        <f t="shared" si="728"/>
        <v>2.7314894348050164E-2</v>
      </c>
      <c r="R439">
        <f t="shared" si="729"/>
        <v>93809.763462506293</v>
      </c>
      <c r="S439">
        <f t="shared" si="771"/>
        <v>1588.8273779567187</v>
      </c>
      <c r="T439">
        <f t="shared" si="730"/>
        <v>90756.165072974327</v>
      </c>
      <c r="U439">
        <f t="shared" si="731"/>
        <v>1464.7710115752391</v>
      </c>
      <c r="V439" s="4">
        <v>2558265</v>
      </c>
      <c r="W439">
        <f t="shared" si="732"/>
        <v>10038</v>
      </c>
      <c r="X439">
        <f t="shared" si="733"/>
        <v>-344</v>
      </c>
      <c r="Y439" s="20">
        <f t="shared" si="734"/>
        <v>643750.62908907898</v>
      </c>
      <c r="Z439" s="4">
        <v>2181915</v>
      </c>
      <c r="AA439">
        <f t="shared" si="735"/>
        <v>9459</v>
      </c>
      <c r="AB439" s="17">
        <f t="shared" si="736"/>
        <v>0.85288857878288604</v>
      </c>
      <c r="AC439" s="16">
        <f t="shared" si="737"/>
        <v>-386</v>
      </c>
      <c r="AD439">
        <f t="shared" si="738"/>
        <v>376350</v>
      </c>
      <c r="AE439">
        <f t="shared" si="739"/>
        <v>579</v>
      </c>
      <c r="AF439" s="17">
        <f t="shared" si="740"/>
        <v>0.14711142121711393</v>
      </c>
      <c r="AG439" s="16">
        <f t="shared" si="741"/>
        <v>42</v>
      </c>
      <c r="AH439" s="20">
        <f t="shared" si="742"/>
        <v>5.7680812910938434E-2</v>
      </c>
      <c r="AI439" s="20">
        <f t="shared" si="743"/>
        <v>94703.069954705585</v>
      </c>
      <c r="AJ439" s="4">
        <v>5164</v>
      </c>
      <c r="AK439">
        <f t="shared" si="744"/>
        <v>136</v>
      </c>
      <c r="AL439">
        <f t="shared" si="745"/>
        <v>2.704852824184556E-2</v>
      </c>
      <c r="AM439" s="20">
        <f t="shared" si="746"/>
        <v>1299.446401610468</v>
      </c>
      <c r="AN439" s="20">
        <f t="shared" si="747"/>
        <v>1.3851931330472102E-2</v>
      </c>
      <c r="AO439" s="4">
        <v>274</v>
      </c>
      <c r="AP439">
        <f t="shared" si="716"/>
        <v>5</v>
      </c>
      <c r="AQ439">
        <f t="shared" si="717"/>
        <v>1.8587360594795488E-2</v>
      </c>
      <c r="AR439" s="20">
        <f t="shared" si="748"/>
        <v>68.948163059889282</v>
      </c>
      <c r="AS439" s="4">
        <v>325</v>
      </c>
      <c r="AT439">
        <f t="shared" si="749"/>
        <v>21</v>
      </c>
      <c r="AU439">
        <f t="shared" si="750"/>
        <v>6.9078947368421018E-2</v>
      </c>
      <c r="AV439" s="20">
        <f t="shared" si="751"/>
        <v>81.781580271766472</v>
      </c>
      <c r="AW439" s="30">
        <f t="shared" si="752"/>
        <v>8.7178111587982838E-4</v>
      </c>
      <c r="AX439" s="4">
        <v>58</v>
      </c>
      <c r="AY439">
        <f t="shared" si="753"/>
        <v>-3</v>
      </c>
      <c r="AZ439">
        <f t="shared" si="754"/>
        <v>-4.9180327868852514E-2</v>
      </c>
      <c r="BA439" s="20">
        <f t="shared" si="755"/>
        <v>14.594866633115249</v>
      </c>
      <c r="BB439" s="30">
        <f t="shared" si="756"/>
        <v>1.5557939914163089E-4</v>
      </c>
      <c r="BC439" s="16">
        <f>+Pagina_Inicial[[#This Row],[Aislamiento Domiciliario]]+Pagina_Inicial[[#This Row],[Aislamiento en Hoteles]]+Pagina_Inicial[[#This Row],[Hospitalizados en Sala]]+Pagina_Inicial[[#This Row],[Hospitalizados en UCI]]</f>
        <v>5821</v>
      </c>
      <c r="BD439" s="16">
        <f t="shared" si="757"/>
        <v>159</v>
      </c>
      <c r="BE439" s="30">
        <f t="shared" si="758"/>
        <v>2.8081949841045617E-2</v>
      </c>
      <c r="BF439" s="20">
        <f t="shared" si="759"/>
        <v>1464.7710115752391</v>
      </c>
      <c r="BG439" s="20">
        <f t="shared" si="760"/>
        <v>1.5614270386266095E-2</v>
      </c>
      <c r="BH439" s="26">
        <v>67797</v>
      </c>
      <c r="BI439">
        <f t="shared" si="722"/>
        <v>122</v>
      </c>
      <c r="BJ439" s="4">
        <v>144664</v>
      </c>
      <c r="BK439">
        <f t="shared" si="723"/>
        <v>219</v>
      </c>
      <c r="BL439" s="4">
        <v>107809</v>
      </c>
      <c r="BM439">
        <f t="shared" si="761"/>
        <v>177</v>
      </c>
      <c r="BN439" s="4">
        <v>43517</v>
      </c>
      <c r="BO439">
        <f t="shared" si="762"/>
        <v>44</v>
      </c>
      <c r="BP439" s="4">
        <v>9013</v>
      </c>
      <c r="BQ439">
        <f t="shared" si="763"/>
        <v>17</v>
      </c>
      <c r="BR439" s="8">
        <v>31</v>
      </c>
      <c r="BS439" s="15">
        <f t="shared" si="764"/>
        <v>0</v>
      </c>
      <c r="BT439" s="8">
        <v>276</v>
      </c>
      <c r="BU439" s="15">
        <f t="shared" si="765"/>
        <v>0</v>
      </c>
      <c r="BV439" s="8">
        <v>1264</v>
      </c>
      <c r="BW439" s="15">
        <f t="shared" si="766"/>
        <v>2</v>
      </c>
      <c r="BX439" s="8">
        <v>3052</v>
      </c>
      <c r="BY439" s="15">
        <f t="shared" si="767"/>
        <v>4</v>
      </c>
      <c r="BZ439" s="13">
        <v>1691</v>
      </c>
      <c r="CA439" s="16">
        <f t="shared" si="768"/>
        <v>3</v>
      </c>
    </row>
    <row r="440" spans="1:79">
      <c r="A440" s="1">
        <v>44337</v>
      </c>
      <c r="B440">
        <v>44338</v>
      </c>
      <c r="C440" s="4">
        <v>373308</v>
      </c>
      <c r="D440">
        <f t="shared" si="719"/>
        <v>508</v>
      </c>
      <c r="E440" s="4">
        <v>6321</v>
      </c>
      <c r="F440">
        <f t="shared" si="720"/>
        <v>7</v>
      </c>
      <c r="G440" s="4">
        <v>361111</v>
      </c>
      <c r="H440">
        <f t="shared" si="721"/>
        <v>446</v>
      </c>
      <c r="I440">
        <f t="shared" si="718"/>
        <v>5876</v>
      </c>
      <c r="J440">
        <f t="shared" si="772"/>
        <v>55</v>
      </c>
      <c r="K440">
        <f t="shared" si="769"/>
        <v>1.6932398984216786E-2</v>
      </c>
      <c r="L440">
        <f t="shared" si="724"/>
        <v>0.96732724720606045</v>
      </c>
      <c r="M440">
        <f t="shared" si="725"/>
        <v>1.5740353809722801E-2</v>
      </c>
      <c r="N440">
        <f t="shared" si="726"/>
        <v>1.3608066261639182E-3</v>
      </c>
      <c r="O440">
        <f t="shared" si="770"/>
        <v>1.1074197120708748E-3</v>
      </c>
      <c r="P440">
        <f t="shared" si="727"/>
        <v>1.2350773031007086E-3</v>
      </c>
      <c r="Q440">
        <f t="shared" si="728"/>
        <v>9.3601089176310413E-3</v>
      </c>
      <c r="R440">
        <f t="shared" si="729"/>
        <v>93937.594363361844</v>
      </c>
      <c r="S440">
        <f t="shared" si="771"/>
        <v>1590.5888273779567</v>
      </c>
      <c r="T440">
        <f t="shared" si="730"/>
        <v>90868.394564670351</v>
      </c>
      <c r="U440">
        <f t="shared" si="731"/>
        <v>1478.6109713135379</v>
      </c>
      <c r="V440" s="4">
        <v>2567812</v>
      </c>
      <c r="W440">
        <f t="shared" si="732"/>
        <v>9547</v>
      </c>
      <c r="X440">
        <f t="shared" si="733"/>
        <v>-491</v>
      </c>
      <c r="Y440" s="20">
        <f t="shared" si="734"/>
        <v>646152.99446401605</v>
      </c>
      <c r="Z440" s="4">
        <v>2190954</v>
      </c>
      <c r="AA440">
        <f t="shared" si="735"/>
        <v>9039</v>
      </c>
      <c r="AB440" s="17">
        <f t="shared" si="736"/>
        <v>0.85323769808693162</v>
      </c>
      <c r="AC440" s="16">
        <f t="shared" si="737"/>
        <v>-420</v>
      </c>
      <c r="AD440">
        <f t="shared" si="738"/>
        <v>376858</v>
      </c>
      <c r="AE440">
        <f t="shared" si="739"/>
        <v>508</v>
      </c>
      <c r="AF440" s="17">
        <f t="shared" si="740"/>
        <v>0.14676230191306841</v>
      </c>
      <c r="AG440" s="16">
        <f t="shared" si="741"/>
        <v>-71</v>
      </c>
      <c r="AH440" s="20">
        <f t="shared" si="742"/>
        <v>5.3210432596627215E-2</v>
      </c>
      <c r="AI440" s="20">
        <f t="shared" si="743"/>
        <v>94830.900855561136</v>
      </c>
      <c r="AJ440" s="4">
        <v>5151</v>
      </c>
      <c r="AK440">
        <f t="shared" si="744"/>
        <v>-13</v>
      </c>
      <c r="AL440">
        <f t="shared" si="745"/>
        <v>-2.5174283501161465E-3</v>
      </c>
      <c r="AM440" s="20">
        <f t="shared" si="746"/>
        <v>1296.1751383995972</v>
      </c>
      <c r="AN440" s="20">
        <f t="shared" si="747"/>
        <v>1.3798257738917998E-2</v>
      </c>
      <c r="AO440" s="4">
        <v>302</v>
      </c>
      <c r="AP440">
        <f t="shared" si="716"/>
        <v>28</v>
      </c>
      <c r="AQ440">
        <f t="shared" si="717"/>
        <v>0.10218978102189791</v>
      </c>
      <c r="AR440" s="20">
        <f t="shared" si="748"/>
        <v>75.993960744841459</v>
      </c>
      <c r="AS440" s="4">
        <v>366</v>
      </c>
      <c r="AT440">
        <f t="shared" si="749"/>
        <v>41</v>
      </c>
      <c r="AU440">
        <f t="shared" si="750"/>
        <v>0.12615384615384606</v>
      </c>
      <c r="AV440" s="20">
        <f t="shared" si="751"/>
        <v>92.098641167589321</v>
      </c>
      <c r="AW440" s="30">
        <f t="shared" si="752"/>
        <v>9.8042367160628753E-4</v>
      </c>
      <c r="AX440" s="4">
        <v>57</v>
      </c>
      <c r="AY440">
        <f t="shared" si="753"/>
        <v>-1</v>
      </c>
      <c r="AZ440">
        <f t="shared" si="754"/>
        <v>-1.7241379310344862E-2</v>
      </c>
      <c r="BA440" s="20">
        <f t="shared" si="755"/>
        <v>14.343231001509814</v>
      </c>
      <c r="BB440" s="30">
        <f t="shared" si="756"/>
        <v>1.5268893246327429E-4</v>
      </c>
      <c r="BC440" s="16">
        <f>+Pagina_Inicial[[#This Row],[Aislamiento Domiciliario]]+Pagina_Inicial[[#This Row],[Aislamiento en Hoteles]]+Pagina_Inicial[[#This Row],[Hospitalizados en Sala]]+Pagina_Inicial[[#This Row],[Hospitalizados en UCI]]</f>
        <v>5876</v>
      </c>
      <c r="BD440" s="16">
        <f t="shared" si="757"/>
        <v>55</v>
      </c>
      <c r="BE440" s="30">
        <f t="shared" si="758"/>
        <v>9.4485483593884645E-3</v>
      </c>
      <c r="BF440" s="20">
        <f t="shared" si="759"/>
        <v>1478.6109713135379</v>
      </c>
      <c r="BG440" s="20">
        <f t="shared" si="760"/>
        <v>1.5740353809722801E-2</v>
      </c>
      <c r="BH440" s="26">
        <v>67925</v>
      </c>
      <c r="BI440">
        <f t="shared" si="722"/>
        <v>128</v>
      </c>
      <c r="BJ440" s="4">
        <v>144860</v>
      </c>
      <c r="BK440">
        <f t="shared" si="723"/>
        <v>196</v>
      </c>
      <c r="BL440" s="4">
        <v>107939</v>
      </c>
      <c r="BM440">
        <f t="shared" si="761"/>
        <v>130</v>
      </c>
      <c r="BN440" s="4">
        <v>43561</v>
      </c>
      <c r="BO440">
        <f t="shared" si="762"/>
        <v>44</v>
      </c>
      <c r="BP440" s="4">
        <v>9023</v>
      </c>
      <c r="BQ440">
        <f t="shared" si="763"/>
        <v>10</v>
      </c>
      <c r="BR440" s="8">
        <v>31</v>
      </c>
      <c r="BS440" s="15">
        <f t="shared" si="764"/>
        <v>0</v>
      </c>
      <c r="BT440" s="8">
        <v>277</v>
      </c>
      <c r="BU440" s="15">
        <f t="shared" si="765"/>
        <v>1</v>
      </c>
      <c r="BV440" s="8">
        <v>1264</v>
      </c>
      <c r="BW440" s="15">
        <f t="shared" si="766"/>
        <v>0</v>
      </c>
      <c r="BX440" s="8">
        <v>3054</v>
      </c>
      <c r="BY440" s="15">
        <f t="shared" si="767"/>
        <v>2</v>
      </c>
      <c r="BZ440" s="13">
        <v>1695</v>
      </c>
      <c r="CA440" s="16">
        <f t="shared" si="768"/>
        <v>4</v>
      </c>
    </row>
    <row r="441" spans="1:79">
      <c r="A441" s="1">
        <v>44338</v>
      </c>
      <c r="B441">
        <v>44339</v>
      </c>
      <c r="C441" s="4">
        <v>373774</v>
      </c>
      <c r="D441">
        <f t="shared" si="719"/>
        <v>466</v>
      </c>
      <c r="E441" s="4">
        <v>6328</v>
      </c>
      <c r="F441">
        <f t="shared" si="720"/>
        <v>7</v>
      </c>
      <c r="G441" s="4">
        <v>361532</v>
      </c>
      <c r="H441">
        <f t="shared" si="721"/>
        <v>421</v>
      </c>
      <c r="I441">
        <f t="shared" si="718"/>
        <v>5914</v>
      </c>
      <c r="J441">
        <f t="shared" si="772"/>
        <v>38</v>
      </c>
      <c r="K441">
        <f t="shared" si="769"/>
        <v>1.6930016534055337E-2</v>
      </c>
      <c r="L441">
        <f t="shared" si="724"/>
        <v>0.9672475881147431</v>
      </c>
      <c r="M441">
        <f t="shared" si="725"/>
        <v>1.5822395351201529E-2</v>
      </c>
      <c r="N441">
        <f t="shared" si="726"/>
        <v>1.2467426840818249E-3</v>
      </c>
      <c r="O441">
        <f t="shared" si="770"/>
        <v>1.1061946902654867E-3</v>
      </c>
      <c r="P441">
        <f t="shared" si="727"/>
        <v>1.1644888972483763E-3</v>
      </c>
      <c r="Q441">
        <f t="shared" si="728"/>
        <v>6.4254311802502536E-3</v>
      </c>
      <c r="R441">
        <f t="shared" si="729"/>
        <v>94054.856567689974</v>
      </c>
      <c r="S441">
        <f t="shared" si="771"/>
        <v>1592.3502767991947</v>
      </c>
      <c r="T441">
        <f t="shared" si="730"/>
        <v>90974.333165576245</v>
      </c>
      <c r="U441">
        <f t="shared" si="731"/>
        <v>1488.1731253145444</v>
      </c>
      <c r="V441" s="4">
        <v>2577788</v>
      </c>
      <c r="W441">
        <f t="shared" si="732"/>
        <v>9976</v>
      </c>
      <c r="X441">
        <f t="shared" si="733"/>
        <v>429</v>
      </c>
      <c r="Y441" s="20">
        <f t="shared" si="734"/>
        <v>648663.3115249119</v>
      </c>
      <c r="Z441" s="4">
        <v>2200464</v>
      </c>
      <c r="AA441">
        <f t="shared" si="735"/>
        <v>9510</v>
      </c>
      <c r="AB441" s="17">
        <f t="shared" si="736"/>
        <v>0.85362489079784687</v>
      </c>
      <c r="AC441" s="16">
        <f t="shared" si="737"/>
        <v>471</v>
      </c>
      <c r="AD441">
        <f t="shared" si="738"/>
        <v>377324</v>
      </c>
      <c r="AE441">
        <f t="shared" si="739"/>
        <v>466</v>
      </c>
      <c r="AF441" s="17">
        <f t="shared" si="740"/>
        <v>0.14637510920215316</v>
      </c>
      <c r="AG441" s="16">
        <f t="shared" si="741"/>
        <v>-42</v>
      </c>
      <c r="AH441" s="20">
        <f t="shared" si="742"/>
        <v>4.6712109061748198E-2</v>
      </c>
      <c r="AI441" s="20">
        <f t="shared" si="743"/>
        <v>94948.163059889281</v>
      </c>
      <c r="AJ441" s="4">
        <v>5189</v>
      </c>
      <c r="AK441">
        <f t="shared" si="744"/>
        <v>38</v>
      </c>
      <c r="AL441">
        <f t="shared" si="745"/>
        <v>7.3772083090661855E-3</v>
      </c>
      <c r="AM441" s="20">
        <f t="shared" si="746"/>
        <v>1305.7372924006038</v>
      </c>
      <c r="AN441" s="20">
        <f t="shared" si="747"/>
        <v>1.3882720574464784E-2</v>
      </c>
      <c r="AO441" s="4">
        <v>312</v>
      </c>
      <c r="AP441">
        <f t="shared" si="716"/>
        <v>10</v>
      </c>
      <c r="AQ441">
        <f t="shared" si="717"/>
        <v>3.3112582781456901E-2</v>
      </c>
      <c r="AR441" s="20">
        <f t="shared" si="748"/>
        <v>78.510317060895815</v>
      </c>
      <c r="AS441" s="4">
        <v>357</v>
      </c>
      <c r="AT441">
        <f t="shared" si="749"/>
        <v>-9</v>
      </c>
      <c r="AU441">
        <f t="shared" si="750"/>
        <v>-2.4590163934426257E-2</v>
      </c>
      <c r="AV441" s="20">
        <f t="shared" si="751"/>
        <v>89.833920483140403</v>
      </c>
      <c r="AW441" s="30">
        <f t="shared" si="752"/>
        <v>9.5512261420002459E-4</v>
      </c>
      <c r="AX441" s="4">
        <v>56</v>
      </c>
      <c r="AY441">
        <f t="shared" si="753"/>
        <v>-1</v>
      </c>
      <c r="AZ441">
        <f t="shared" si="754"/>
        <v>-1.7543859649122862E-2</v>
      </c>
      <c r="BA441" s="20">
        <f t="shared" si="755"/>
        <v>14.091595369904377</v>
      </c>
      <c r="BB441" s="30">
        <f t="shared" si="756"/>
        <v>1.498231551686313E-4</v>
      </c>
      <c r="BC441" s="16">
        <f>+Pagina_Inicial[[#This Row],[Aislamiento Domiciliario]]+Pagina_Inicial[[#This Row],[Aislamiento en Hoteles]]+Pagina_Inicial[[#This Row],[Hospitalizados en Sala]]+Pagina_Inicial[[#This Row],[Hospitalizados en UCI]]</f>
        <v>5914</v>
      </c>
      <c r="BD441" s="16">
        <f t="shared" si="757"/>
        <v>38</v>
      </c>
      <c r="BE441" s="30">
        <f t="shared" si="758"/>
        <v>6.4669843430904539E-3</v>
      </c>
      <c r="BF441" s="20">
        <f t="shared" si="759"/>
        <v>1488.1731253145444</v>
      </c>
      <c r="BG441" s="20">
        <f t="shared" si="760"/>
        <v>1.5822395351201529E-2</v>
      </c>
      <c r="BH441" s="26">
        <v>68030</v>
      </c>
      <c r="BI441">
        <f t="shared" si="722"/>
        <v>105</v>
      </c>
      <c r="BJ441" s="4">
        <v>145052</v>
      </c>
      <c r="BK441">
        <f t="shared" si="723"/>
        <v>192</v>
      </c>
      <c r="BL441" s="4">
        <v>108060</v>
      </c>
      <c r="BM441">
        <f t="shared" si="761"/>
        <v>121</v>
      </c>
      <c r="BN441" s="4">
        <v>43598</v>
      </c>
      <c r="BO441">
        <f t="shared" si="762"/>
        <v>37</v>
      </c>
      <c r="BP441" s="4">
        <v>9034</v>
      </c>
      <c r="BQ441">
        <f t="shared" si="763"/>
        <v>11</v>
      </c>
      <c r="BR441" s="8">
        <v>31</v>
      </c>
      <c r="BS441" s="15">
        <f t="shared" si="764"/>
        <v>0</v>
      </c>
      <c r="BT441" s="8">
        <v>277</v>
      </c>
      <c r="BU441" s="15">
        <f t="shared" si="765"/>
        <v>0</v>
      </c>
      <c r="BV441" s="8">
        <v>1265</v>
      </c>
      <c r="BW441" s="15">
        <f t="shared" si="766"/>
        <v>1</v>
      </c>
      <c r="BX441" s="8">
        <v>3056</v>
      </c>
      <c r="BY441" s="15">
        <f t="shared" si="767"/>
        <v>2</v>
      </c>
      <c r="BZ441" s="13">
        <v>1699</v>
      </c>
      <c r="CA441" s="16">
        <f t="shared" si="768"/>
        <v>4</v>
      </c>
    </row>
    <row r="442" spans="1:79">
      <c r="A442" s="1">
        <v>44339</v>
      </c>
      <c r="B442">
        <v>44340</v>
      </c>
      <c r="C442" s="4">
        <v>374121</v>
      </c>
      <c r="D442">
        <f t="shared" si="719"/>
        <v>347</v>
      </c>
      <c r="E442" s="4">
        <v>6331</v>
      </c>
      <c r="F442">
        <f t="shared" si="720"/>
        <v>3</v>
      </c>
      <c r="G442" s="4">
        <v>361903</v>
      </c>
      <c r="H442">
        <f t="shared" si="721"/>
        <v>371</v>
      </c>
      <c r="I442">
        <f t="shared" si="718"/>
        <v>5887</v>
      </c>
      <c r="J442">
        <f t="shared" si="772"/>
        <v>-27</v>
      </c>
      <c r="K442">
        <f t="shared" si="769"/>
        <v>1.6922332614314622E-2</v>
      </c>
      <c r="L442">
        <f t="shared" si="724"/>
        <v>0.96734211658794877</v>
      </c>
      <c r="M442">
        <f t="shared" si="725"/>
        <v>1.5735550797736562E-2</v>
      </c>
      <c r="N442">
        <f t="shared" si="726"/>
        <v>9.2750741070402357E-4</v>
      </c>
      <c r="O442">
        <f t="shared" si="770"/>
        <v>4.7385879008055601E-4</v>
      </c>
      <c r="P442">
        <f t="shared" si="727"/>
        <v>1.0251365697438264E-3</v>
      </c>
      <c r="Q442">
        <f t="shared" si="728"/>
        <v>-4.5863767623577373E-3</v>
      </c>
      <c r="R442">
        <f t="shared" si="729"/>
        <v>94142.174131857071</v>
      </c>
      <c r="S442">
        <f t="shared" si="771"/>
        <v>1593.105183694011</v>
      </c>
      <c r="T442">
        <f t="shared" si="730"/>
        <v>91067.689984901852</v>
      </c>
      <c r="U442">
        <f t="shared" si="731"/>
        <v>1481.3789632611977</v>
      </c>
      <c r="V442" s="4">
        <v>2584254</v>
      </c>
      <c r="W442">
        <f t="shared" si="732"/>
        <v>6466</v>
      </c>
      <c r="X442">
        <f t="shared" si="733"/>
        <v>-3510</v>
      </c>
      <c r="Y442" s="20">
        <f t="shared" si="734"/>
        <v>650290.38751887262</v>
      </c>
      <c r="Z442" s="4">
        <v>2206683</v>
      </c>
      <c r="AA442">
        <f t="shared" si="735"/>
        <v>6219</v>
      </c>
      <c r="AB442" s="17">
        <f t="shared" si="736"/>
        <v>0.85389555361044234</v>
      </c>
      <c r="AC442" s="16">
        <f t="shared" si="737"/>
        <v>-3291</v>
      </c>
      <c r="AD442">
        <f t="shared" si="738"/>
        <v>377571</v>
      </c>
      <c r="AE442">
        <f t="shared" si="739"/>
        <v>247</v>
      </c>
      <c r="AF442" s="17">
        <f t="shared" si="740"/>
        <v>0.14610444638955769</v>
      </c>
      <c r="AG442" s="16">
        <f t="shared" si="741"/>
        <v>-219</v>
      </c>
      <c r="AH442" s="20">
        <f t="shared" si="742"/>
        <v>3.81998144138571E-2</v>
      </c>
      <c r="AI442" s="20">
        <f t="shared" si="743"/>
        <v>95010.317060895817</v>
      </c>
      <c r="AJ442" s="4">
        <v>5130</v>
      </c>
      <c r="AK442">
        <f t="shared" si="744"/>
        <v>-59</v>
      </c>
      <c r="AL442">
        <f t="shared" si="745"/>
        <v>-1.1370206205434608E-2</v>
      </c>
      <c r="AM442" s="20">
        <f t="shared" si="746"/>
        <v>1290.8907901358832</v>
      </c>
      <c r="AN442" s="20">
        <f t="shared" si="747"/>
        <v>1.3712141259111356E-2</v>
      </c>
      <c r="AO442" s="4">
        <v>321</v>
      </c>
      <c r="AP442">
        <f t="shared" si="716"/>
        <v>9</v>
      </c>
      <c r="AQ442">
        <f t="shared" si="717"/>
        <v>2.8846153846153744E-2</v>
      </c>
      <c r="AR442" s="20">
        <f t="shared" si="748"/>
        <v>80.775037745344733</v>
      </c>
      <c r="AS442" s="4">
        <v>378</v>
      </c>
      <c r="AT442">
        <f t="shared" si="749"/>
        <v>21</v>
      </c>
      <c r="AU442">
        <f t="shared" si="750"/>
        <v>5.8823529411764719E-2</v>
      </c>
      <c r="AV442" s="20">
        <f t="shared" si="751"/>
        <v>95.118268746854554</v>
      </c>
      <c r="AW442" s="30">
        <f t="shared" si="752"/>
        <v>1.010368303302942E-3</v>
      </c>
      <c r="AX442" s="4">
        <v>58</v>
      </c>
      <c r="AY442">
        <f t="shared" si="753"/>
        <v>2</v>
      </c>
      <c r="AZ442">
        <f t="shared" si="754"/>
        <v>3.5714285714285809E-2</v>
      </c>
      <c r="BA442" s="20">
        <f t="shared" si="755"/>
        <v>14.594866633115249</v>
      </c>
      <c r="BB442" s="30">
        <f t="shared" si="756"/>
        <v>1.5503005712055726E-4</v>
      </c>
      <c r="BC442" s="16">
        <f>+Pagina_Inicial[[#This Row],[Aislamiento Domiciliario]]+Pagina_Inicial[[#This Row],[Aislamiento en Hoteles]]+Pagina_Inicial[[#This Row],[Hospitalizados en Sala]]+Pagina_Inicial[[#This Row],[Hospitalizados en UCI]]</f>
        <v>5887</v>
      </c>
      <c r="BD442" s="16">
        <f t="shared" si="757"/>
        <v>-27</v>
      </c>
      <c r="BE442" s="30">
        <f t="shared" si="758"/>
        <v>-4.5654379438619941E-3</v>
      </c>
      <c r="BF442" s="20">
        <f t="shared" si="759"/>
        <v>1481.3789632611977</v>
      </c>
      <c r="BG442" s="20">
        <f t="shared" si="760"/>
        <v>1.5735550797736562E-2</v>
      </c>
      <c r="BH442" s="26">
        <v>68100</v>
      </c>
      <c r="BI442">
        <f t="shared" si="722"/>
        <v>70</v>
      </c>
      <c r="BJ442" s="4">
        <v>145212</v>
      </c>
      <c r="BK442">
        <f t="shared" si="723"/>
        <v>160</v>
      </c>
      <c r="BL442" s="4">
        <v>108146</v>
      </c>
      <c r="BM442">
        <f t="shared" si="761"/>
        <v>86</v>
      </c>
      <c r="BN442" s="4">
        <v>43626</v>
      </c>
      <c r="BO442">
        <f t="shared" si="762"/>
        <v>28</v>
      </c>
      <c r="BP442" s="4">
        <v>9037</v>
      </c>
      <c r="BQ442">
        <f t="shared" si="763"/>
        <v>3</v>
      </c>
      <c r="BR442" s="8">
        <v>31</v>
      </c>
      <c r="BS442" s="15">
        <f t="shared" si="764"/>
        <v>0</v>
      </c>
      <c r="BT442" s="8">
        <v>277</v>
      </c>
      <c r="BU442" s="15">
        <f t="shared" si="765"/>
        <v>0</v>
      </c>
      <c r="BV442" s="8">
        <v>1265</v>
      </c>
      <c r="BW442" s="15">
        <f t="shared" si="766"/>
        <v>0</v>
      </c>
      <c r="BX442" s="8">
        <v>3057</v>
      </c>
      <c r="BY442" s="15">
        <f t="shared" si="767"/>
        <v>1</v>
      </c>
      <c r="BZ442" s="13">
        <v>1701</v>
      </c>
      <c r="CA442" s="16">
        <f t="shared" si="768"/>
        <v>2</v>
      </c>
    </row>
    <row r="443" spans="1:79">
      <c r="A443" s="1">
        <v>44340</v>
      </c>
      <c r="B443">
        <v>44341</v>
      </c>
      <c r="C443" s="4">
        <v>374356</v>
      </c>
      <c r="D443">
        <f t="shared" si="719"/>
        <v>235</v>
      </c>
      <c r="E443" s="4">
        <v>6346</v>
      </c>
      <c r="F443">
        <f t="shared" si="720"/>
        <v>15</v>
      </c>
      <c r="G443" s="4">
        <v>362177</v>
      </c>
      <c r="H443">
        <f t="shared" si="721"/>
        <v>274</v>
      </c>
      <c r="I443">
        <f t="shared" si="718"/>
        <v>5833</v>
      </c>
      <c r="J443">
        <f t="shared" si="772"/>
        <v>-54</v>
      </c>
      <c r="K443">
        <f t="shared" si="769"/>
        <v>1.6951778520980031E-2</v>
      </c>
      <c r="L443">
        <f t="shared" si="724"/>
        <v>0.96746679631153232</v>
      </c>
      <c r="M443">
        <f t="shared" si="725"/>
        <v>1.5581425167487633E-2</v>
      </c>
      <c r="N443">
        <f t="shared" si="726"/>
        <v>6.2774471358813537E-4</v>
      </c>
      <c r="O443">
        <f t="shared" si="770"/>
        <v>2.3636936653009771E-3</v>
      </c>
      <c r="P443">
        <f t="shared" si="727"/>
        <v>7.565361687793537E-4</v>
      </c>
      <c r="Q443">
        <f t="shared" si="728"/>
        <v>-9.2576718669638257E-3</v>
      </c>
      <c r="R443">
        <f t="shared" si="729"/>
        <v>94201.308505284338</v>
      </c>
      <c r="S443">
        <f t="shared" si="771"/>
        <v>1596.8797181680925</v>
      </c>
      <c r="T443">
        <f t="shared" si="730"/>
        <v>91136.638147961741</v>
      </c>
      <c r="U443">
        <f t="shared" si="731"/>
        <v>1467.7906391545041</v>
      </c>
      <c r="V443" s="4">
        <v>2589074</v>
      </c>
      <c r="W443">
        <f t="shared" si="732"/>
        <v>4820</v>
      </c>
      <c r="X443">
        <f t="shared" si="733"/>
        <v>-1646</v>
      </c>
      <c r="Y443" s="20">
        <f t="shared" si="734"/>
        <v>651503.2712632108</v>
      </c>
      <c r="Z443" s="4">
        <v>2211168</v>
      </c>
      <c r="AA443">
        <f t="shared" si="735"/>
        <v>4485</v>
      </c>
      <c r="AB443" s="17">
        <f t="shared" si="736"/>
        <v>0.85403816190653492</v>
      </c>
      <c r="AC443" s="16">
        <f t="shared" si="737"/>
        <v>-1734</v>
      </c>
      <c r="AD443">
        <f t="shared" si="738"/>
        <v>377906</v>
      </c>
      <c r="AE443">
        <f t="shared" si="739"/>
        <v>335</v>
      </c>
      <c r="AF443" s="17">
        <f t="shared" si="740"/>
        <v>0.14596183809346508</v>
      </c>
      <c r="AG443" s="16">
        <f t="shared" si="741"/>
        <v>88</v>
      </c>
      <c r="AH443" s="20">
        <f t="shared" si="742"/>
        <v>6.9502074688796683E-2</v>
      </c>
      <c r="AI443" s="20">
        <f t="shared" si="743"/>
        <v>95094.614997483644</v>
      </c>
      <c r="AJ443" s="4">
        <v>5075</v>
      </c>
      <c r="AK443">
        <f t="shared" si="744"/>
        <v>-55</v>
      </c>
      <c r="AL443">
        <f t="shared" si="745"/>
        <v>-1.0721247563352798E-2</v>
      </c>
      <c r="AM443" s="20">
        <f t="shared" si="746"/>
        <v>1277.0508303975841</v>
      </c>
      <c r="AN443" s="20">
        <f t="shared" si="747"/>
        <v>1.3556614559403348E-2</v>
      </c>
      <c r="AO443" s="4">
        <v>331</v>
      </c>
      <c r="AP443">
        <f t="shared" si="716"/>
        <v>10</v>
      </c>
      <c r="AQ443">
        <f t="shared" si="717"/>
        <v>3.1152647975077885E-2</v>
      </c>
      <c r="AR443" s="20">
        <f t="shared" si="748"/>
        <v>83.291394061399089</v>
      </c>
      <c r="AS443" s="4">
        <v>370</v>
      </c>
      <c r="AT443">
        <f t="shared" si="749"/>
        <v>-8</v>
      </c>
      <c r="AU443">
        <f t="shared" si="750"/>
        <v>-2.1164021164021163E-2</v>
      </c>
      <c r="AV443" s="20">
        <f t="shared" si="751"/>
        <v>93.10518369401106</v>
      </c>
      <c r="AW443" s="30">
        <f t="shared" si="752"/>
        <v>9.8836401713876636E-4</v>
      </c>
      <c r="AX443" s="4">
        <v>57</v>
      </c>
      <c r="AY443">
        <f t="shared" si="753"/>
        <v>-1</v>
      </c>
      <c r="AZ443">
        <f t="shared" si="754"/>
        <v>-1.7241379310344862E-2</v>
      </c>
      <c r="BA443" s="20">
        <f t="shared" si="755"/>
        <v>14.343231001509814</v>
      </c>
      <c r="BB443" s="30">
        <f t="shared" si="756"/>
        <v>1.5226148372137751E-4</v>
      </c>
      <c r="BC443" s="16">
        <f>+Pagina_Inicial[[#This Row],[Aislamiento Domiciliario]]+Pagina_Inicial[[#This Row],[Aislamiento en Hoteles]]+Pagina_Inicial[[#This Row],[Hospitalizados en Sala]]+Pagina_Inicial[[#This Row],[Hospitalizados en UCI]]</f>
        <v>5833</v>
      </c>
      <c r="BD443" s="16">
        <f t="shared" si="757"/>
        <v>-54</v>
      </c>
      <c r="BE443" s="30">
        <f t="shared" si="758"/>
        <v>-9.1727535247154712E-3</v>
      </c>
      <c r="BF443" s="20">
        <f t="shared" si="759"/>
        <v>1467.7906391545041</v>
      </c>
      <c r="BG443" s="20">
        <f t="shared" si="760"/>
        <v>1.5581425167487633E-2</v>
      </c>
      <c r="BH443" s="26">
        <v>68149</v>
      </c>
      <c r="BI443">
        <f t="shared" si="722"/>
        <v>49</v>
      </c>
      <c r="BJ443" s="4">
        <v>145304</v>
      </c>
      <c r="BK443">
        <f t="shared" si="723"/>
        <v>92</v>
      </c>
      <c r="BL443" s="4">
        <v>108210</v>
      </c>
      <c r="BM443">
        <f t="shared" si="761"/>
        <v>64</v>
      </c>
      <c r="BN443" s="4">
        <v>43648</v>
      </c>
      <c r="BO443">
        <f t="shared" si="762"/>
        <v>22</v>
      </c>
      <c r="BP443" s="4">
        <v>9045</v>
      </c>
      <c r="BQ443">
        <f t="shared" si="763"/>
        <v>8</v>
      </c>
      <c r="BR443" s="8">
        <v>31</v>
      </c>
      <c r="BS443" s="15">
        <f t="shared" si="764"/>
        <v>0</v>
      </c>
      <c r="BT443" s="8">
        <v>277</v>
      </c>
      <c r="BU443" s="15">
        <f t="shared" si="765"/>
        <v>0</v>
      </c>
      <c r="BV443" s="8">
        <v>1270</v>
      </c>
      <c r="BW443" s="15">
        <f t="shared" si="766"/>
        <v>5</v>
      </c>
      <c r="BX443" s="8">
        <v>3063</v>
      </c>
      <c r="BY443" s="15">
        <f t="shared" si="767"/>
        <v>6</v>
      </c>
      <c r="BZ443" s="13">
        <v>1705</v>
      </c>
      <c r="CA443" s="16">
        <f t="shared" si="768"/>
        <v>4</v>
      </c>
    </row>
    <row r="444" spans="1:79">
      <c r="A444" s="1">
        <v>44341</v>
      </c>
      <c r="B444">
        <v>44342</v>
      </c>
      <c r="C444" s="4">
        <v>374937</v>
      </c>
      <c r="D444">
        <f t="shared" si="719"/>
        <v>581</v>
      </c>
      <c r="E444" s="4">
        <v>6353</v>
      </c>
      <c r="F444">
        <f t="shared" si="720"/>
        <v>7</v>
      </c>
      <c r="G444" s="4">
        <v>362765</v>
      </c>
      <c r="H444">
        <f t="shared" si="721"/>
        <v>588</v>
      </c>
      <c r="I444">
        <f t="shared" si="718"/>
        <v>5819</v>
      </c>
      <c r="J444">
        <f t="shared" si="772"/>
        <v>-14</v>
      </c>
      <c r="K444">
        <f t="shared" si="769"/>
        <v>1.694417995556587E-2</v>
      </c>
      <c r="L444">
        <f t="shared" si="724"/>
        <v>0.967535879361066</v>
      </c>
      <c r="M444">
        <f t="shared" si="725"/>
        <v>1.5519940683368139E-2</v>
      </c>
      <c r="N444">
        <f t="shared" si="726"/>
        <v>1.5495936650690649E-3</v>
      </c>
      <c r="O444">
        <f t="shared" si="770"/>
        <v>1.1018416496143555E-3</v>
      </c>
      <c r="P444">
        <f t="shared" si="727"/>
        <v>1.6208840433889708E-3</v>
      </c>
      <c r="Q444">
        <f t="shared" si="728"/>
        <v>-2.4059116686715931E-3</v>
      </c>
      <c r="R444">
        <f t="shared" si="729"/>
        <v>94347.508807247097</v>
      </c>
      <c r="S444">
        <f t="shared" si="771"/>
        <v>1598.6411675893305</v>
      </c>
      <c r="T444">
        <f t="shared" si="730"/>
        <v>91284.599899345747</v>
      </c>
      <c r="U444">
        <f t="shared" si="731"/>
        <v>1464.2677403120281</v>
      </c>
      <c r="V444" s="4">
        <v>2600441</v>
      </c>
      <c r="W444">
        <f t="shared" si="732"/>
        <v>11367</v>
      </c>
      <c r="X444">
        <f t="shared" si="733"/>
        <v>6547</v>
      </c>
      <c r="Y444" s="20">
        <f t="shared" si="734"/>
        <v>654363.61348766985</v>
      </c>
      <c r="Z444" s="4">
        <v>2221954</v>
      </c>
      <c r="AA444">
        <f t="shared" si="735"/>
        <v>10786</v>
      </c>
      <c r="AB444" s="17">
        <f t="shared" si="736"/>
        <v>0.85445276397349523</v>
      </c>
      <c r="AC444" s="16">
        <f t="shared" si="737"/>
        <v>6301</v>
      </c>
      <c r="AD444">
        <f t="shared" si="738"/>
        <v>378487</v>
      </c>
      <c r="AE444">
        <f t="shared" si="739"/>
        <v>581</v>
      </c>
      <c r="AF444" s="17">
        <f t="shared" si="740"/>
        <v>0.14554723602650474</v>
      </c>
      <c r="AG444" s="16">
        <f t="shared" si="741"/>
        <v>246</v>
      </c>
      <c r="AH444" s="20">
        <f t="shared" si="742"/>
        <v>5.1112870590305268E-2</v>
      </c>
      <c r="AI444" s="20">
        <f t="shared" si="743"/>
        <v>95240.815299446404</v>
      </c>
      <c r="AJ444" s="4">
        <v>4961</v>
      </c>
      <c r="AK444">
        <f t="shared" si="744"/>
        <v>-114</v>
      </c>
      <c r="AL444">
        <f t="shared" si="745"/>
        <v>-2.2463054187192077E-2</v>
      </c>
      <c r="AM444" s="20">
        <f t="shared" si="746"/>
        <v>1248.3643683945645</v>
      </c>
      <c r="AN444" s="20">
        <f t="shared" si="747"/>
        <v>1.3231556234780777E-2</v>
      </c>
      <c r="AO444" s="4">
        <v>432</v>
      </c>
      <c r="AP444">
        <f t="shared" si="716"/>
        <v>101</v>
      </c>
      <c r="AQ444">
        <f t="shared" si="717"/>
        <v>0.30513595166163143</v>
      </c>
      <c r="AR444" s="20">
        <f t="shared" si="748"/>
        <v>108.70659285354806</v>
      </c>
      <c r="AS444" s="4">
        <v>370</v>
      </c>
      <c r="AT444">
        <f t="shared" si="749"/>
        <v>0</v>
      </c>
      <c r="AU444">
        <f t="shared" si="750"/>
        <v>0</v>
      </c>
      <c r="AV444" s="20">
        <f t="shared" si="751"/>
        <v>93.10518369401106</v>
      </c>
      <c r="AW444" s="30">
        <f t="shared" si="752"/>
        <v>9.8683245451902592E-4</v>
      </c>
      <c r="AX444" s="4">
        <v>56</v>
      </c>
      <c r="AY444">
        <f t="shared" si="753"/>
        <v>-1</v>
      </c>
      <c r="AZ444">
        <f t="shared" si="754"/>
        <v>-1.7543859649122862E-2</v>
      </c>
      <c r="BA444" s="20">
        <f t="shared" si="755"/>
        <v>14.091595369904377</v>
      </c>
      <c r="BB444" s="30">
        <f t="shared" si="756"/>
        <v>1.4935842554882552E-4</v>
      </c>
      <c r="BC444" s="16">
        <f>+Pagina_Inicial[[#This Row],[Aislamiento Domiciliario]]+Pagina_Inicial[[#This Row],[Aislamiento en Hoteles]]+Pagina_Inicial[[#This Row],[Hospitalizados en Sala]]+Pagina_Inicial[[#This Row],[Hospitalizados en UCI]]</f>
        <v>5819</v>
      </c>
      <c r="BD444" s="16">
        <f t="shared" si="757"/>
        <v>-14</v>
      </c>
      <c r="BE444" s="30">
        <f t="shared" si="758"/>
        <v>-2.4001371506943148E-3</v>
      </c>
      <c r="BF444" s="20">
        <f t="shared" si="759"/>
        <v>1464.2677403120281</v>
      </c>
      <c r="BG444" s="20">
        <f t="shared" si="760"/>
        <v>1.5519940683368139E-2</v>
      </c>
      <c r="BH444" s="26">
        <v>68251</v>
      </c>
      <c r="BI444">
        <f t="shared" si="722"/>
        <v>102</v>
      </c>
      <c r="BJ444" s="4">
        <v>145551</v>
      </c>
      <c r="BK444">
        <f t="shared" si="723"/>
        <v>247</v>
      </c>
      <c r="BL444" s="4">
        <v>108389</v>
      </c>
      <c r="BM444">
        <f t="shared" si="761"/>
        <v>179</v>
      </c>
      <c r="BN444" s="4">
        <v>43694</v>
      </c>
      <c r="BO444">
        <f t="shared" si="762"/>
        <v>46</v>
      </c>
      <c r="BP444" s="4">
        <v>9052</v>
      </c>
      <c r="BQ444">
        <f t="shared" si="763"/>
        <v>7</v>
      </c>
      <c r="BR444" s="8">
        <v>32</v>
      </c>
      <c r="BS444" s="15">
        <f t="shared" si="764"/>
        <v>1</v>
      </c>
      <c r="BT444" s="8">
        <v>277</v>
      </c>
      <c r="BU444" s="15">
        <f t="shared" si="765"/>
        <v>0</v>
      </c>
      <c r="BV444" s="8">
        <v>1271</v>
      </c>
      <c r="BW444" s="15">
        <f t="shared" si="766"/>
        <v>1</v>
      </c>
      <c r="BX444" s="8">
        <v>3068</v>
      </c>
      <c r="BY444" s="15">
        <f t="shared" si="767"/>
        <v>5</v>
      </c>
      <c r="BZ444" s="13">
        <v>1705</v>
      </c>
      <c r="CA444" s="16">
        <f t="shared" si="768"/>
        <v>0</v>
      </c>
    </row>
    <row r="445" spans="1:79">
      <c r="A445" s="1">
        <v>44342</v>
      </c>
      <c r="B445">
        <v>44343</v>
      </c>
      <c r="C445" s="4">
        <v>375600</v>
      </c>
      <c r="D445">
        <f t="shared" si="719"/>
        <v>663</v>
      </c>
      <c r="E445" s="4">
        <v>6357</v>
      </c>
      <c r="F445">
        <f t="shared" si="720"/>
        <v>4</v>
      </c>
      <c r="G445" s="4">
        <v>363282</v>
      </c>
      <c r="H445">
        <f t="shared" si="721"/>
        <v>517</v>
      </c>
      <c r="I445">
        <f t="shared" si="718"/>
        <v>5961</v>
      </c>
      <c r="J445">
        <f t="shared" si="772"/>
        <v>142</v>
      </c>
      <c r="K445">
        <f t="shared" si="769"/>
        <v>1.6924920127795527E-2</v>
      </c>
      <c r="L445">
        <f t="shared" si="724"/>
        <v>0.96720447284345046</v>
      </c>
      <c r="M445">
        <f t="shared" si="725"/>
        <v>1.5870607028753994E-2</v>
      </c>
      <c r="N445">
        <f t="shared" si="726"/>
        <v>1.7651757188498402E-3</v>
      </c>
      <c r="O445">
        <f t="shared" si="770"/>
        <v>6.2922762309265375E-4</v>
      </c>
      <c r="P445">
        <f t="shared" si="727"/>
        <v>1.4231368468572625E-3</v>
      </c>
      <c r="Q445">
        <f t="shared" si="728"/>
        <v>2.3821506458647879E-2</v>
      </c>
      <c r="R445">
        <f t="shared" si="729"/>
        <v>94514.343231001505</v>
      </c>
      <c r="S445">
        <f t="shared" si="771"/>
        <v>1599.6477101157523</v>
      </c>
      <c r="T445">
        <f t="shared" si="730"/>
        <v>91414.695520885754</v>
      </c>
      <c r="U445">
        <f t="shared" si="731"/>
        <v>1500</v>
      </c>
      <c r="V445" s="4">
        <v>2610570</v>
      </c>
      <c r="W445">
        <f t="shared" si="732"/>
        <v>10129</v>
      </c>
      <c r="X445">
        <f t="shared" si="733"/>
        <v>-1238</v>
      </c>
      <c r="Y445" s="20">
        <f t="shared" si="734"/>
        <v>656912.43080020125</v>
      </c>
      <c r="Z445" s="4">
        <v>2231420</v>
      </c>
      <c r="AA445">
        <f t="shared" si="735"/>
        <v>9466</v>
      </c>
      <c r="AB445" s="17">
        <f t="shared" si="736"/>
        <v>0.85476351907820902</v>
      </c>
      <c r="AC445" s="16">
        <f t="shared" si="737"/>
        <v>-1320</v>
      </c>
      <c r="AD445">
        <f t="shared" si="738"/>
        <v>379150</v>
      </c>
      <c r="AE445">
        <f t="shared" si="739"/>
        <v>663</v>
      </c>
      <c r="AF445" s="17">
        <f t="shared" si="740"/>
        <v>0.14523648092179103</v>
      </c>
      <c r="AG445" s="16">
        <f t="shared" si="741"/>
        <v>82</v>
      </c>
      <c r="AH445" s="20">
        <f t="shared" si="742"/>
        <v>6.5455622470135255E-2</v>
      </c>
      <c r="AI445" s="20">
        <f t="shared" si="743"/>
        <v>95407.649723200797</v>
      </c>
      <c r="AJ445" s="4">
        <v>5231</v>
      </c>
      <c r="AK445">
        <f t="shared" si="744"/>
        <v>270</v>
      </c>
      <c r="AL445">
        <f t="shared" si="745"/>
        <v>5.4424511187260549E-2</v>
      </c>
      <c r="AM445" s="20">
        <f t="shared" si="746"/>
        <v>1316.3059889280321</v>
      </c>
      <c r="AN445" s="20">
        <f t="shared" si="747"/>
        <v>1.3927050053248137E-2</v>
      </c>
      <c r="AO445" s="4">
        <v>324</v>
      </c>
      <c r="AP445">
        <f t="shared" si="716"/>
        <v>-108</v>
      </c>
      <c r="AQ445">
        <f t="shared" si="717"/>
        <v>-0.25</v>
      </c>
      <c r="AR445" s="20">
        <f t="shared" si="748"/>
        <v>81.529944640161048</v>
      </c>
      <c r="AS445" s="4">
        <v>360</v>
      </c>
      <c r="AT445">
        <f t="shared" si="749"/>
        <v>-10</v>
      </c>
      <c r="AU445">
        <f t="shared" si="750"/>
        <v>-2.7027027027026973E-2</v>
      </c>
      <c r="AV445" s="20">
        <f t="shared" si="751"/>
        <v>90.588827377956719</v>
      </c>
      <c r="AW445" s="30">
        <f t="shared" si="752"/>
        <v>9.5846645367412143E-4</v>
      </c>
      <c r="AX445" s="4">
        <v>46</v>
      </c>
      <c r="AY445">
        <f t="shared" si="753"/>
        <v>-10</v>
      </c>
      <c r="AZ445">
        <f t="shared" si="754"/>
        <v>-0.1785714285714286</v>
      </c>
      <c r="BA445" s="20">
        <f t="shared" si="755"/>
        <v>11.575239053850025</v>
      </c>
      <c r="BB445" s="30">
        <f t="shared" si="756"/>
        <v>1.2247071352502662E-4</v>
      </c>
      <c r="BC445" s="16">
        <f>+Pagina_Inicial[[#This Row],[Aislamiento Domiciliario]]+Pagina_Inicial[[#This Row],[Aislamiento en Hoteles]]+Pagina_Inicial[[#This Row],[Hospitalizados en Sala]]+Pagina_Inicial[[#This Row],[Hospitalizados en UCI]]</f>
        <v>5961</v>
      </c>
      <c r="BD445" s="16">
        <f t="shared" si="757"/>
        <v>142</v>
      </c>
      <c r="BE445" s="30">
        <f t="shared" si="758"/>
        <v>2.4402818353669087E-2</v>
      </c>
      <c r="BF445" s="20">
        <f t="shared" si="759"/>
        <v>1500</v>
      </c>
      <c r="BG445" s="20">
        <f t="shared" si="760"/>
        <v>1.5870607028753994E-2</v>
      </c>
      <c r="BH445" s="26">
        <v>68387</v>
      </c>
      <c r="BI445">
        <f t="shared" si="722"/>
        <v>136</v>
      </c>
      <c r="BJ445" s="4">
        <v>145836</v>
      </c>
      <c r="BK445">
        <f t="shared" si="723"/>
        <v>285</v>
      </c>
      <c r="BL445" s="4">
        <v>108564</v>
      </c>
      <c r="BM445">
        <f t="shared" si="761"/>
        <v>175</v>
      </c>
      <c r="BN445" s="4">
        <v>43756</v>
      </c>
      <c r="BO445">
        <f t="shared" si="762"/>
        <v>62</v>
      </c>
      <c r="BP445" s="4">
        <v>9057</v>
      </c>
      <c r="BQ445">
        <f t="shared" si="763"/>
        <v>5</v>
      </c>
      <c r="BR445" s="8">
        <v>32</v>
      </c>
      <c r="BS445" s="15">
        <f t="shared" si="764"/>
        <v>0</v>
      </c>
      <c r="BT445" s="8">
        <v>277</v>
      </c>
      <c r="BU445" s="15">
        <f t="shared" si="765"/>
        <v>0</v>
      </c>
      <c r="BV445" s="8">
        <v>1271</v>
      </c>
      <c r="BW445" s="15">
        <f t="shared" si="766"/>
        <v>0</v>
      </c>
      <c r="BX445" s="8">
        <v>3071</v>
      </c>
      <c r="BY445" s="15">
        <f t="shared" si="767"/>
        <v>3</v>
      </c>
      <c r="BZ445" s="13">
        <v>1706</v>
      </c>
      <c r="CA445" s="16">
        <f t="shared" si="768"/>
        <v>1</v>
      </c>
    </row>
    <row r="446" spans="1:79">
      <c r="A446" s="1">
        <v>44343</v>
      </c>
      <c r="B446">
        <v>44344</v>
      </c>
      <c r="C446" s="4">
        <v>376237</v>
      </c>
      <c r="D446">
        <f t="shared" si="719"/>
        <v>637</v>
      </c>
      <c r="E446" s="4">
        <v>6361</v>
      </c>
      <c r="F446">
        <f t="shared" si="720"/>
        <v>4</v>
      </c>
      <c r="G446" s="4">
        <v>363818</v>
      </c>
      <c r="H446">
        <f t="shared" si="721"/>
        <v>536</v>
      </c>
      <c r="I446">
        <f t="shared" si="718"/>
        <v>6058</v>
      </c>
      <c r="J446">
        <f t="shared" si="772"/>
        <v>97</v>
      </c>
      <c r="K446">
        <f t="shared" si="769"/>
        <v>1.6906896450907274E-2</v>
      </c>
      <c r="L446">
        <f t="shared" si="724"/>
        <v>0.96699155053862329</v>
      </c>
      <c r="M446">
        <f t="shared" si="725"/>
        <v>1.6101553010469463E-2</v>
      </c>
      <c r="N446">
        <f t="shared" si="726"/>
        <v>1.6930817543197507E-3</v>
      </c>
      <c r="O446">
        <f t="shared" si="770"/>
        <v>6.2883194466278891E-4</v>
      </c>
      <c r="P446">
        <f t="shared" si="727"/>
        <v>1.4732641045797623E-3</v>
      </c>
      <c r="Q446">
        <f t="shared" si="728"/>
        <v>1.6011885110597555E-2</v>
      </c>
      <c r="R446">
        <f t="shared" si="729"/>
        <v>94674.635128334165</v>
      </c>
      <c r="S446">
        <f t="shared" si="771"/>
        <v>1600.654252642174</v>
      </c>
      <c r="T446">
        <f t="shared" si="730"/>
        <v>91549.572219426263</v>
      </c>
      <c r="U446">
        <f t="shared" si="731"/>
        <v>1524.4086562657271</v>
      </c>
      <c r="V446" s="4">
        <v>2621580</v>
      </c>
      <c r="W446">
        <f t="shared" si="732"/>
        <v>11010</v>
      </c>
      <c r="X446">
        <f t="shared" si="733"/>
        <v>881</v>
      </c>
      <c r="Y446" s="20">
        <f t="shared" si="734"/>
        <v>659682.93910417717</v>
      </c>
      <c r="Z446" s="4">
        <v>2241793</v>
      </c>
      <c r="AA446">
        <f t="shared" si="735"/>
        <v>10373</v>
      </c>
      <c r="AB446" s="17">
        <f t="shared" si="736"/>
        <v>0.85513049382433493</v>
      </c>
      <c r="AC446" s="16">
        <f t="shared" si="737"/>
        <v>907</v>
      </c>
      <c r="AD446">
        <f t="shared" si="738"/>
        <v>379787</v>
      </c>
      <c r="AE446">
        <f t="shared" si="739"/>
        <v>637</v>
      </c>
      <c r="AF446" s="17">
        <f t="shared" si="740"/>
        <v>0.14486950617566505</v>
      </c>
      <c r="AG446" s="16">
        <f t="shared" si="741"/>
        <v>-26</v>
      </c>
      <c r="AH446" s="20">
        <f t="shared" si="742"/>
        <v>5.7856494096276113E-2</v>
      </c>
      <c r="AI446" s="20">
        <f t="shared" si="743"/>
        <v>95567.941620533456</v>
      </c>
      <c r="AJ446" s="4">
        <v>5328</v>
      </c>
      <c r="AK446">
        <f t="shared" si="744"/>
        <v>97</v>
      </c>
      <c r="AL446">
        <f t="shared" si="745"/>
        <v>1.854329956031342E-2</v>
      </c>
      <c r="AM446" s="20">
        <f t="shared" si="746"/>
        <v>1340.7146451937595</v>
      </c>
      <c r="AN446" s="20">
        <f t="shared" si="747"/>
        <v>1.4161286635817318E-2</v>
      </c>
      <c r="AO446" s="4">
        <v>335</v>
      </c>
      <c r="AP446">
        <f t="shared" si="716"/>
        <v>11</v>
      </c>
      <c r="AQ446">
        <f t="shared" si="717"/>
        <v>3.3950617283950546E-2</v>
      </c>
      <c r="AR446" s="20">
        <f t="shared" si="748"/>
        <v>84.297936587820828</v>
      </c>
      <c r="AS446" s="4">
        <v>343</v>
      </c>
      <c r="AT446">
        <f t="shared" si="749"/>
        <v>-17</v>
      </c>
      <c r="AU446">
        <f t="shared" si="750"/>
        <v>-4.7222222222222276E-2</v>
      </c>
      <c r="AV446" s="20">
        <f t="shared" si="751"/>
        <v>86.311021640664308</v>
      </c>
      <c r="AW446" s="30">
        <f t="shared" si="752"/>
        <v>9.1165940617217336E-4</v>
      </c>
      <c r="AX446" s="4">
        <v>52</v>
      </c>
      <c r="AY446">
        <f t="shared" si="753"/>
        <v>6</v>
      </c>
      <c r="AZ446">
        <f t="shared" si="754"/>
        <v>0.13043478260869557</v>
      </c>
      <c r="BA446" s="20">
        <f t="shared" si="755"/>
        <v>13.085052843482636</v>
      </c>
      <c r="BB446" s="30">
        <f t="shared" si="756"/>
        <v>1.3821075545467353E-4</v>
      </c>
      <c r="BC446" s="16">
        <f>+Pagina_Inicial[[#This Row],[Aislamiento Domiciliario]]+Pagina_Inicial[[#This Row],[Aislamiento en Hoteles]]+Pagina_Inicial[[#This Row],[Hospitalizados en Sala]]+Pagina_Inicial[[#This Row],[Hospitalizados en UCI]]</f>
        <v>6058</v>
      </c>
      <c r="BD446" s="16">
        <f t="shared" si="757"/>
        <v>97</v>
      </c>
      <c r="BE446" s="30">
        <f t="shared" si="758"/>
        <v>1.6272437510484794E-2</v>
      </c>
      <c r="BF446" s="20">
        <f t="shared" si="759"/>
        <v>1524.4086562657271</v>
      </c>
      <c r="BG446" s="20">
        <f t="shared" si="760"/>
        <v>1.6101553010469463E-2</v>
      </c>
      <c r="BH446" s="26">
        <v>68511</v>
      </c>
      <c r="BI446">
        <f t="shared" si="722"/>
        <v>124</v>
      </c>
      <c r="BJ446" s="4">
        <v>146112</v>
      </c>
      <c r="BK446">
        <f t="shared" si="723"/>
        <v>276</v>
      </c>
      <c r="BL446" s="4">
        <v>108733</v>
      </c>
      <c r="BM446">
        <f t="shared" si="761"/>
        <v>169</v>
      </c>
      <c r="BN446" s="4">
        <v>43814</v>
      </c>
      <c r="BO446">
        <f t="shared" si="762"/>
        <v>58</v>
      </c>
      <c r="BP446" s="4">
        <v>9067</v>
      </c>
      <c r="BQ446">
        <f t="shared" si="763"/>
        <v>10</v>
      </c>
      <c r="BR446" s="8">
        <v>31</v>
      </c>
      <c r="BS446" s="15">
        <f t="shared" si="764"/>
        <v>-1</v>
      </c>
      <c r="BT446" s="8">
        <v>278</v>
      </c>
      <c r="BU446" s="15">
        <f t="shared" si="765"/>
        <v>1</v>
      </c>
      <c r="BV446" s="8">
        <v>1273</v>
      </c>
      <c r="BW446" s="15">
        <f t="shared" si="766"/>
        <v>2</v>
      </c>
      <c r="BX446" s="8">
        <v>3072</v>
      </c>
      <c r="BY446" s="15">
        <f t="shared" si="767"/>
        <v>1</v>
      </c>
      <c r="BZ446" s="13">
        <v>1706</v>
      </c>
      <c r="CA446" s="16">
        <f t="shared" si="768"/>
        <v>0</v>
      </c>
    </row>
    <row r="447" spans="1:79">
      <c r="A447" s="1">
        <v>44344</v>
      </c>
      <c r="B447">
        <v>44345</v>
      </c>
      <c r="C447" s="4">
        <v>376854</v>
      </c>
      <c r="D447">
        <f t="shared" si="719"/>
        <v>617</v>
      </c>
      <c r="E447" s="4">
        <v>6365</v>
      </c>
      <c r="F447">
        <f t="shared" si="720"/>
        <v>4</v>
      </c>
      <c r="G447" s="4">
        <v>364297</v>
      </c>
      <c r="H447">
        <f t="shared" si="721"/>
        <v>479</v>
      </c>
      <c r="I447">
        <f t="shared" si="718"/>
        <v>6192</v>
      </c>
      <c r="J447">
        <f t="shared" si="772"/>
        <v>134</v>
      </c>
      <c r="K447">
        <f t="shared" si="769"/>
        <v>1.6889830013745378E-2</v>
      </c>
      <c r="L447">
        <f t="shared" si="724"/>
        <v>0.96667940369479954</v>
      </c>
      <c r="M447">
        <f t="shared" si="725"/>
        <v>1.6430766291455047E-2</v>
      </c>
      <c r="N447">
        <f t="shared" si="726"/>
        <v>1.6372388245845871E-3</v>
      </c>
      <c r="O447">
        <f t="shared" si="770"/>
        <v>6.2843676355066769E-4</v>
      </c>
      <c r="P447">
        <f t="shared" si="727"/>
        <v>1.3148612258679045E-3</v>
      </c>
      <c r="Q447">
        <f t="shared" si="728"/>
        <v>2.1640826873385012E-2</v>
      </c>
      <c r="R447">
        <f t="shared" si="729"/>
        <v>94829.894313034718</v>
      </c>
      <c r="S447">
        <f t="shared" si="771"/>
        <v>1601.6607951685958</v>
      </c>
      <c r="T447">
        <f t="shared" si="730"/>
        <v>91670.105686965268</v>
      </c>
      <c r="U447">
        <f t="shared" si="731"/>
        <v>1558.1278309008555</v>
      </c>
      <c r="V447" s="4">
        <v>2632922</v>
      </c>
      <c r="W447">
        <f t="shared" si="732"/>
        <v>11342</v>
      </c>
      <c r="X447">
        <f t="shared" si="733"/>
        <v>332</v>
      </c>
      <c r="Y447" s="20">
        <f t="shared" si="734"/>
        <v>662536.99043784593</v>
      </c>
      <c r="Z447" s="4">
        <v>2252518</v>
      </c>
      <c r="AA447">
        <f t="shared" si="735"/>
        <v>10725</v>
      </c>
      <c r="AB447" s="17">
        <f t="shared" si="736"/>
        <v>0.85552021670220391</v>
      </c>
      <c r="AC447" s="16">
        <f t="shared" si="737"/>
        <v>352</v>
      </c>
      <c r="AD447">
        <f t="shared" si="738"/>
        <v>380404</v>
      </c>
      <c r="AE447">
        <f t="shared" si="739"/>
        <v>617</v>
      </c>
      <c r="AF447" s="17">
        <f t="shared" si="740"/>
        <v>0.14447978329779615</v>
      </c>
      <c r="AG447" s="16">
        <f t="shared" si="741"/>
        <v>-20</v>
      </c>
      <c r="AH447" s="20">
        <f t="shared" si="742"/>
        <v>5.4399576794216191E-2</v>
      </c>
      <c r="AI447" s="20">
        <f t="shared" si="743"/>
        <v>95723.20080523401</v>
      </c>
      <c r="AJ447" s="4">
        <v>5429</v>
      </c>
      <c r="AK447">
        <f t="shared" si="744"/>
        <v>101</v>
      </c>
      <c r="AL447">
        <f t="shared" si="745"/>
        <v>1.8956456456456383E-2</v>
      </c>
      <c r="AM447" s="20">
        <f t="shared" si="746"/>
        <v>1366.1298439859083</v>
      </c>
      <c r="AN447" s="20">
        <f t="shared" si="747"/>
        <v>1.4406109527827752E-2</v>
      </c>
      <c r="AO447" s="4">
        <v>329</v>
      </c>
      <c r="AP447">
        <f t="shared" si="716"/>
        <v>-6</v>
      </c>
      <c r="AQ447">
        <f t="shared" si="717"/>
        <v>-1.7910447761193993E-2</v>
      </c>
      <c r="AR447" s="20">
        <f t="shared" si="748"/>
        <v>82.788122798188226</v>
      </c>
      <c r="AS447" s="4">
        <v>380</v>
      </c>
      <c r="AT447">
        <f t="shared" si="749"/>
        <v>37</v>
      </c>
      <c r="AU447">
        <f t="shared" si="750"/>
        <v>0.10787172011661816</v>
      </c>
      <c r="AV447" s="20">
        <f t="shared" si="751"/>
        <v>95.621540010065416</v>
      </c>
      <c r="AW447" s="30">
        <f t="shared" si="752"/>
        <v>1.0083480605221121E-3</v>
      </c>
      <c r="AX447" s="4">
        <v>54</v>
      </c>
      <c r="AY447">
        <f t="shared" si="753"/>
        <v>2</v>
      </c>
      <c r="AZ447">
        <f t="shared" si="754"/>
        <v>3.8461538461538547E-2</v>
      </c>
      <c r="BA447" s="20">
        <f t="shared" si="755"/>
        <v>13.588324106693507</v>
      </c>
      <c r="BB447" s="30">
        <f t="shared" si="756"/>
        <v>1.432915664952475E-4</v>
      </c>
      <c r="BC447" s="16">
        <f>+Pagina_Inicial[[#This Row],[Aislamiento Domiciliario]]+Pagina_Inicial[[#This Row],[Aislamiento en Hoteles]]+Pagina_Inicial[[#This Row],[Hospitalizados en Sala]]+Pagina_Inicial[[#This Row],[Hospitalizados en UCI]]</f>
        <v>6192</v>
      </c>
      <c r="BD447" s="16">
        <f t="shared" si="757"/>
        <v>134</v>
      </c>
      <c r="BE447" s="30">
        <f t="shared" si="758"/>
        <v>2.2119511389897761E-2</v>
      </c>
      <c r="BF447" s="20">
        <f t="shared" si="759"/>
        <v>1558.1278309008555</v>
      </c>
      <c r="BG447" s="20">
        <f t="shared" si="760"/>
        <v>1.6430766291455047E-2</v>
      </c>
      <c r="BH447" s="26">
        <v>68639</v>
      </c>
      <c r="BI447">
        <f t="shared" si="722"/>
        <v>128</v>
      </c>
      <c r="BJ447" s="4">
        <v>146361</v>
      </c>
      <c r="BK447">
        <f t="shared" si="723"/>
        <v>249</v>
      </c>
      <c r="BL447" s="4">
        <v>108915</v>
      </c>
      <c r="BM447">
        <f t="shared" si="761"/>
        <v>182</v>
      </c>
      <c r="BN447" s="4">
        <v>43866</v>
      </c>
      <c r="BO447">
        <f t="shared" si="762"/>
        <v>52</v>
      </c>
      <c r="BP447" s="4">
        <v>9073</v>
      </c>
      <c r="BQ447">
        <f t="shared" si="763"/>
        <v>6</v>
      </c>
      <c r="BR447" s="8">
        <v>31</v>
      </c>
      <c r="BS447" s="15">
        <f t="shared" si="764"/>
        <v>0</v>
      </c>
      <c r="BT447" s="8">
        <v>278</v>
      </c>
      <c r="BU447" s="15">
        <f t="shared" si="765"/>
        <v>0</v>
      </c>
      <c r="BV447" s="8">
        <v>1273</v>
      </c>
      <c r="BW447" s="15">
        <f t="shared" si="766"/>
        <v>0</v>
      </c>
      <c r="BX447" s="8">
        <v>3074</v>
      </c>
      <c r="BY447" s="15">
        <f t="shared" si="767"/>
        <v>2</v>
      </c>
      <c r="BZ447" s="13">
        <v>1708</v>
      </c>
      <c r="CA447" s="16">
        <f t="shared" si="768"/>
        <v>2</v>
      </c>
    </row>
    <row r="448" spans="1:79">
      <c r="A448" s="1">
        <v>44345</v>
      </c>
      <c r="B448">
        <v>44346</v>
      </c>
      <c r="C448" s="4">
        <v>377428</v>
      </c>
      <c r="D448">
        <f t="shared" si="719"/>
        <v>574</v>
      </c>
      <c r="E448" s="4">
        <v>6369</v>
      </c>
      <c r="F448">
        <f t="shared" si="720"/>
        <v>4</v>
      </c>
      <c r="G448" s="4">
        <v>364783</v>
      </c>
      <c r="H448">
        <f t="shared" si="721"/>
        <v>486</v>
      </c>
      <c r="I448">
        <f t="shared" si="718"/>
        <v>6276</v>
      </c>
      <c r="J448">
        <f t="shared" si="772"/>
        <v>84</v>
      </c>
      <c r="K448">
        <f t="shared" si="769"/>
        <v>1.6874741672583911E-2</v>
      </c>
      <c r="L448">
        <f t="shared" si="724"/>
        <v>0.96649692126710263</v>
      </c>
      <c r="M448">
        <f t="shared" si="725"/>
        <v>1.662833706031349E-2</v>
      </c>
      <c r="N448">
        <f t="shared" si="726"/>
        <v>1.5208198649808704E-3</v>
      </c>
      <c r="O448">
        <f t="shared" si="770"/>
        <v>6.2804207881928084E-4</v>
      </c>
      <c r="P448">
        <f t="shared" si="727"/>
        <v>1.3322989284040101E-3</v>
      </c>
      <c r="Q448">
        <f t="shared" si="728"/>
        <v>1.338432122370937E-2</v>
      </c>
      <c r="R448">
        <f t="shared" si="729"/>
        <v>94974.333165576245</v>
      </c>
      <c r="S448">
        <f t="shared" si="771"/>
        <v>1602.6673376950175</v>
      </c>
      <c r="T448">
        <f t="shared" si="730"/>
        <v>91792.400603925518</v>
      </c>
      <c r="U448">
        <f t="shared" si="731"/>
        <v>1579.2652239557121</v>
      </c>
      <c r="V448" s="4">
        <v>2643052</v>
      </c>
      <c r="W448">
        <f t="shared" si="732"/>
        <v>10130</v>
      </c>
      <c r="X448">
        <f t="shared" si="733"/>
        <v>-1212</v>
      </c>
      <c r="Y448" s="20">
        <f t="shared" si="734"/>
        <v>665086.059386009</v>
      </c>
      <c r="Z448" s="4">
        <v>2262074</v>
      </c>
      <c r="AA448">
        <f t="shared" si="735"/>
        <v>9556</v>
      </c>
      <c r="AB448" s="17">
        <f t="shared" si="736"/>
        <v>0.85585678980209245</v>
      </c>
      <c r="AC448" s="16">
        <f t="shared" si="737"/>
        <v>-1169</v>
      </c>
      <c r="AD448">
        <f t="shared" si="738"/>
        <v>380978</v>
      </c>
      <c r="AE448">
        <f t="shared" si="739"/>
        <v>574</v>
      </c>
      <c r="AF448" s="17">
        <f t="shared" si="740"/>
        <v>0.14414321019790757</v>
      </c>
      <c r="AG448" s="16">
        <f t="shared" si="741"/>
        <v>-43</v>
      </c>
      <c r="AH448" s="20">
        <f t="shared" si="742"/>
        <v>5.6663376110562685E-2</v>
      </c>
      <c r="AI448" s="20">
        <f t="shared" si="743"/>
        <v>95867.639657775537</v>
      </c>
      <c r="AJ448" s="4">
        <v>5524</v>
      </c>
      <c r="AK448">
        <f t="shared" si="744"/>
        <v>95</v>
      </c>
      <c r="AL448">
        <f t="shared" si="745"/>
        <v>1.7498618530116028E-2</v>
      </c>
      <c r="AM448" s="20">
        <f t="shared" si="746"/>
        <v>1390.0352289884247</v>
      </c>
      <c r="AN448" s="20">
        <f t="shared" si="747"/>
        <v>1.4635904066470955E-2</v>
      </c>
      <c r="AO448" s="4">
        <v>340</v>
      </c>
      <c r="AP448">
        <f t="shared" si="716"/>
        <v>11</v>
      </c>
      <c r="AQ448">
        <f t="shared" si="717"/>
        <v>3.3434650455927084E-2</v>
      </c>
      <c r="AR448" s="20">
        <f t="shared" si="748"/>
        <v>85.556114745848006</v>
      </c>
      <c r="AS448" s="4">
        <v>364</v>
      </c>
      <c r="AT448">
        <f t="shared" si="749"/>
        <v>-16</v>
      </c>
      <c r="AU448">
        <f t="shared" si="750"/>
        <v>-4.2105263157894757E-2</v>
      </c>
      <c r="AV448" s="20">
        <f t="shared" si="751"/>
        <v>91.595369904378458</v>
      </c>
      <c r="AW448" s="30">
        <f t="shared" si="752"/>
        <v>9.6442235340250327E-4</v>
      </c>
      <c r="AX448" s="4">
        <v>48</v>
      </c>
      <c r="AY448">
        <f t="shared" si="753"/>
        <v>-6</v>
      </c>
      <c r="AZ448">
        <f t="shared" si="754"/>
        <v>-0.11111111111111116</v>
      </c>
      <c r="BA448" s="20">
        <f t="shared" si="755"/>
        <v>12.078510317060895</v>
      </c>
      <c r="BB448" s="30">
        <f t="shared" si="756"/>
        <v>1.2717657407505537E-4</v>
      </c>
      <c r="BC448" s="16">
        <f>+Pagina_Inicial[[#This Row],[Aislamiento Domiciliario]]+Pagina_Inicial[[#This Row],[Aislamiento en Hoteles]]+Pagina_Inicial[[#This Row],[Hospitalizados en Sala]]+Pagina_Inicial[[#This Row],[Hospitalizados en UCI]]</f>
        <v>6276</v>
      </c>
      <c r="BD448" s="16">
        <f t="shared" si="757"/>
        <v>84</v>
      </c>
      <c r="BE448" s="30">
        <f t="shared" si="758"/>
        <v>1.3565891472868241E-2</v>
      </c>
      <c r="BF448" s="20">
        <f t="shared" si="759"/>
        <v>1579.2652239557121</v>
      </c>
      <c r="BG448" s="20">
        <f t="shared" si="760"/>
        <v>1.662833706031349E-2</v>
      </c>
      <c r="BH448" s="26">
        <v>68777</v>
      </c>
      <c r="BI448">
        <f t="shared" si="722"/>
        <v>138</v>
      </c>
      <c r="BJ448" s="4">
        <v>146583</v>
      </c>
      <c r="BK448">
        <f t="shared" si="723"/>
        <v>222</v>
      </c>
      <c r="BL448" s="4">
        <v>109064</v>
      </c>
      <c r="BM448">
        <f t="shared" si="761"/>
        <v>149</v>
      </c>
      <c r="BN448" s="4">
        <v>43923</v>
      </c>
      <c r="BO448">
        <f t="shared" si="762"/>
        <v>57</v>
      </c>
      <c r="BP448" s="4">
        <v>9081</v>
      </c>
      <c r="BQ448">
        <f t="shared" si="763"/>
        <v>8</v>
      </c>
      <c r="BR448" s="8">
        <v>32</v>
      </c>
      <c r="BS448" s="15">
        <f t="shared" si="764"/>
        <v>1</v>
      </c>
      <c r="BT448" s="8">
        <v>278</v>
      </c>
      <c r="BU448" s="15">
        <f t="shared" si="765"/>
        <v>0</v>
      </c>
      <c r="BV448" s="8">
        <v>1276</v>
      </c>
      <c r="BW448" s="15">
        <f t="shared" si="766"/>
        <v>3</v>
      </c>
      <c r="BX448" s="8">
        <v>3075</v>
      </c>
      <c r="BY448" s="15">
        <f t="shared" si="767"/>
        <v>1</v>
      </c>
      <c r="BZ448" s="13">
        <v>1708</v>
      </c>
      <c r="CA448" s="16">
        <f t="shared" si="768"/>
        <v>0</v>
      </c>
    </row>
    <row r="449" spans="1:79">
      <c r="A449" s="1">
        <v>44346</v>
      </c>
      <c r="B449">
        <v>44347</v>
      </c>
      <c r="C449" s="4">
        <v>377776</v>
      </c>
      <c r="D449">
        <f t="shared" si="719"/>
        <v>348</v>
      </c>
      <c r="E449" s="4">
        <v>6370</v>
      </c>
      <c r="F449">
        <f t="shared" si="720"/>
        <v>1</v>
      </c>
      <c r="G449" s="4">
        <v>365125</v>
      </c>
      <c r="H449">
        <f t="shared" si="721"/>
        <v>342</v>
      </c>
      <c r="I449">
        <f t="shared" si="718"/>
        <v>6281</v>
      </c>
      <c r="J449">
        <f t="shared" si="772"/>
        <v>5</v>
      </c>
      <c r="K449">
        <f t="shared" si="769"/>
        <v>1.6861844055736732E-2</v>
      </c>
      <c r="L449">
        <f t="shared" si="724"/>
        <v>0.96651190123247643</v>
      </c>
      <c r="M449">
        <f t="shared" si="725"/>
        <v>1.6626254711786879E-2</v>
      </c>
      <c r="N449">
        <f t="shared" si="726"/>
        <v>9.2118080555673206E-4</v>
      </c>
      <c r="O449">
        <f t="shared" si="770"/>
        <v>1.5698587127158556E-4</v>
      </c>
      <c r="P449">
        <f t="shared" si="727"/>
        <v>9.3666552550496403E-4</v>
      </c>
      <c r="Q449">
        <f t="shared" si="728"/>
        <v>7.9605158414265242E-4</v>
      </c>
      <c r="R449">
        <f t="shared" si="729"/>
        <v>95061.902365374932</v>
      </c>
      <c r="S449">
        <f t="shared" si="771"/>
        <v>1602.918973326623</v>
      </c>
      <c r="T449">
        <f t="shared" si="730"/>
        <v>91878.459989934563</v>
      </c>
      <c r="U449">
        <f t="shared" si="731"/>
        <v>1580.5234021137392</v>
      </c>
      <c r="V449" s="4">
        <v>2649872</v>
      </c>
      <c r="W449">
        <f t="shared" si="732"/>
        <v>6820</v>
      </c>
      <c r="X449">
        <f t="shared" si="733"/>
        <v>-3310</v>
      </c>
      <c r="Y449" s="20">
        <f t="shared" si="734"/>
        <v>666802.2143935581</v>
      </c>
      <c r="Z449" s="4">
        <v>2268546</v>
      </c>
      <c r="AA449">
        <f t="shared" si="735"/>
        <v>6472</v>
      </c>
      <c r="AB449" s="17">
        <f t="shared" si="736"/>
        <v>0.85609644541321239</v>
      </c>
      <c r="AC449" s="16">
        <f t="shared" si="737"/>
        <v>-3084</v>
      </c>
      <c r="AD449">
        <f t="shared" si="738"/>
        <v>381326</v>
      </c>
      <c r="AE449">
        <f t="shared" si="739"/>
        <v>348</v>
      </c>
      <c r="AF449" s="17">
        <f t="shared" si="740"/>
        <v>0.14390355458678758</v>
      </c>
      <c r="AG449" s="16">
        <f t="shared" si="741"/>
        <v>-226</v>
      </c>
      <c r="AH449" s="20">
        <f t="shared" si="742"/>
        <v>5.1026392961876832E-2</v>
      </c>
      <c r="AI449" s="20">
        <f t="shared" si="743"/>
        <v>95955.208857574224</v>
      </c>
      <c r="AJ449" s="4">
        <v>5526</v>
      </c>
      <c r="AK449">
        <f t="shared" si="744"/>
        <v>2</v>
      </c>
      <c r="AL449">
        <f t="shared" si="745"/>
        <v>3.6205648081111264E-4</v>
      </c>
      <c r="AM449" s="20">
        <f t="shared" si="746"/>
        <v>1390.5385002516355</v>
      </c>
      <c r="AN449" s="20">
        <f t="shared" si="747"/>
        <v>1.4627715895133625E-2</v>
      </c>
      <c r="AO449" s="4">
        <v>344</v>
      </c>
      <c r="AP449">
        <f t="shared" si="716"/>
        <v>4</v>
      </c>
      <c r="AQ449">
        <f t="shared" si="717"/>
        <v>1.1764705882352899E-2</v>
      </c>
      <c r="AR449" s="20">
        <f t="shared" si="748"/>
        <v>86.562657272269746</v>
      </c>
      <c r="AS449" s="4">
        <v>360</v>
      </c>
      <c r="AT449">
        <f t="shared" si="749"/>
        <v>-4</v>
      </c>
      <c r="AU449">
        <f t="shared" si="750"/>
        <v>-1.098901098901095E-2</v>
      </c>
      <c r="AV449" s="20">
        <f t="shared" si="751"/>
        <v>90.588827377956719</v>
      </c>
      <c r="AW449" s="30">
        <f t="shared" si="752"/>
        <v>9.5294566092075732E-4</v>
      </c>
      <c r="AX449" s="4">
        <v>51</v>
      </c>
      <c r="AY449">
        <f t="shared" si="753"/>
        <v>3</v>
      </c>
      <c r="AZ449">
        <f t="shared" si="754"/>
        <v>6.25E-2</v>
      </c>
      <c r="BA449" s="20">
        <f t="shared" si="755"/>
        <v>12.833417211877201</v>
      </c>
      <c r="BB449" s="30">
        <f t="shared" si="756"/>
        <v>1.3500063529710727E-4</v>
      </c>
      <c r="BC449" s="16">
        <f>+Pagina_Inicial[[#This Row],[Aislamiento Domiciliario]]+Pagina_Inicial[[#This Row],[Aislamiento en Hoteles]]+Pagina_Inicial[[#This Row],[Hospitalizados en Sala]]+Pagina_Inicial[[#This Row],[Hospitalizados en UCI]]</f>
        <v>6281</v>
      </c>
      <c r="BD449" s="16">
        <f t="shared" si="757"/>
        <v>5</v>
      </c>
      <c r="BE449" s="30">
        <f t="shared" si="758"/>
        <v>7.966857871255506E-4</v>
      </c>
      <c r="BF449" s="20">
        <f t="shared" si="759"/>
        <v>1580.5234021137392</v>
      </c>
      <c r="BG449" s="20">
        <f t="shared" si="760"/>
        <v>1.6626254711786879E-2</v>
      </c>
      <c r="BH449" s="26">
        <v>68846</v>
      </c>
      <c r="BI449">
        <f t="shared" si="722"/>
        <v>69</v>
      </c>
      <c r="BJ449" s="4">
        <v>146720</v>
      </c>
      <c r="BK449">
        <f t="shared" si="723"/>
        <v>137</v>
      </c>
      <c r="BL449" s="4">
        <v>109150</v>
      </c>
      <c r="BM449">
        <f t="shared" si="761"/>
        <v>86</v>
      </c>
      <c r="BN449" s="4">
        <v>43967</v>
      </c>
      <c r="BO449">
        <f t="shared" si="762"/>
        <v>44</v>
      </c>
      <c r="BP449" s="4">
        <v>9090</v>
      </c>
      <c r="BQ449">
        <f t="shared" si="763"/>
        <v>9</v>
      </c>
      <c r="BR449" s="8">
        <v>32</v>
      </c>
      <c r="BS449" s="15">
        <f t="shared" si="764"/>
        <v>0</v>
      </c>
      <c r="BT449" s="8">
        <v>278</v>
      </c>
      <c r="BU449" s="15">
        <f t="shared" si="765"/>
        <v>0</v>
      </c>
      <c r="BV449" s="8">
        <v>1276</v>
      </c>
      <c r="BW449" s="15">
        <f t="shared" si="766"/>
        <v>0</v>
      </c>
      <c r="BX449" s="8">
        <v>3076</v>
      </c>
      <c r="BY449" s="15">
        <f t="shared" si="767"/>
        <v>1</v>
      </c>
      <c r="BZ449" s="13">
        <v>1708</v>
      </c>
      <c r="CA449" s="16">
        <f t="shared" si="768"/>
        <v>0</v>
      </c>
    </row>
    <row r="450" spans="1:79">
      <c r="A450" s="1">
        <v>44347</v>
      </c>
      <c r="B450">
        <v>44348</v>
      </c>
      <c r="C450" s="4">
        <v>378097</v>
      </c>
      <c r="D450">
        <f t="shared" si="719"/>
        <v>321</v>
      </c>
      <c r="E450" s="4">
        <v>6371</v>
      </c>
      <c r="F450">
        <f t="shared" si="720"/>
        <v>1</v>
      </c>
      <c r="G450" s="4">
        <v>365399</v>
      </c>
      <c r="H450">
        <f t="shared" si="721"/>
        <v>274</v>
      </c>
      <c r="I450">
        <f t="shared" si="718"/>
        <v>6327</v>
      </c>
      <c r="J450">
        <f t="shared" si="772"/>
        <v>46</v>
      </c>
      <c r="K450">
        <f t="shared" si="769"/>
        <v>1.6850173368209743E-2</v>
      </c>
      <c r="L450">
        <f t="shared" si="724"/>
        <v>0.96641602551726147</v>
      </c>
      <c r="M450">
        <f t="shared" si="725"/>
        <v>1.6733801114528813E-2</v>
      </c>
      <c r="N450">
        <f t="shared" si="726"/>
        <v>8.4898848708135741E-4</v>
      </c>
      <c r="O450">
        <f t="shared" si="770"/>
        <v>1.5696123057604771E-4</v>
      </c>
      <c r="P450">
        <f t="shared" si="727"/>
        <v>7.4986521583255566E-4</v>
      </c>
      <c r="Q450">
        <f t="shared" si="728"/>
        <v>7.2704283230599024E-3</v>
      </c>
      <c r="R450">
        <f t="shared" si="729"/>
        <v>95142.67740312028</v>
      </c>
      <c r="S450">
        <f t="shared" si="771"/>
        <v>1603.1706089582285</v>
      </c>
      <c r="T450">
        <f t="shared" si="730"/>
        <v>91947.408152994452</v>
      </c>
      <c r="U450">
        <f t="shared" si="731"/>
        <v>1592.0986411675892</v>
      </c>
      <c r="V450" s="4">
        <v>2655708</v>
      </c>
      <c r="W450">
        <f t="shared" si="732"/>
        <v>5836</v>
      </c>
      <c r="X450">
        <f t="shared" si="733"/>
        <v>-984</v>
      </c>
      <c r="Y450" s="20">
        <f t="shared" si="734"/>
        <v>668270.75993960747</v>
      </c>
      <c r="Z450" s="4">
        <v>2274061</v>
      </c>
      <c r="AA450">
        <f t="shared" si="735"/>
        <v>5515</v>
      </c>
      <c r="AB450" s="17">
        <f t="shared" si="736"/>
        <v>0.85629180617748635</v>
      </c>
      <c r="AC450" s="16">
        <f t="shared" si="737"/>
        <v>-957</v>
      </c>
      <c r="AD450">
        <f t="shared" si="738"/>
        <v>381647</v>
      </c>
      <c r="AE450">
        <f t="shared" si="739"/>
        <v>321</v>
      </c>
      <c r="AF450" s="17">
        <f t="shared" si="740"/>
        <v>0.14370819382251362</v>
      </c>
      <c r="AG450" s="16">
        <f t="shared" si="741"/>
        <v>-27</v>
      </c>
      <c r="AH450" s="20">
        <f t="shared" si="742"/>
        <v>5.5003427004797809E-2</v>
      </c>
      <c r="AI450" s="20">
        <f t="shared" si="743"/>
        <v>96035.983895319572</v>
      </c>
      <c r="AJ450" s="4">
        <v>5565</v>
      </c>
      <c r="AK450">
        <f t="shared" si="744"/>
        <v>39</v>
      </c>
      <c r="AL450">
        <f t="shared" si="745"/>
        <v>7.0575461454940314E-3</v>
      </c>
      <c r="AM450" s="20">
        <f t="shared" si="746"/>
        <v>1400.3522898842475</v>
      </c>
      <c r="AN450" s="20">
        <f t="shared" si="747"/>
        <v>1.4718445266690822E-2</v>
      </c>
      <c r="AO450" s="4">
        <v>341</v>
      </c>
      <c r="AP450">
        <f t="shared" si="716"/>
        <v>-3</v>
      </c>
      <c r="AQ450">
        <f t="shared" si="717"/>
        <v>-8.720930232558155E-3</v>
      </c>
      <c r="AR450" s="20">
        <f t="shared" si="748"/>
        <v>85.807750377453445</v>
      </c>
      <c r="AS450" s="4">
        <v>368</v>
      </c>
      <c r="AT450">
        <f t="shared" si="749"/>
        <v>8</v>
      </c>
      <c r="AU450">
        <f t="shared" si="750"/>
        <v>2.2222222222222143E-2</v>
      </c>
      <c r="AV450" s="20">
        <f t="shared" si="751"/>
        <v>92.601912430800198</v>
      </c>
      <c r="AW450" s="30">
        <f t="shared" si="752"/>
        <v>9.7329521260417298E-4</v>
      </c>
      <c r="AX450" s="4">
        <v>53</v>
      </c>
      <c r="AY450">
        <f t="shared" si="753"/>
        <v>2</v>
      </c>
      <c r="AZ450">
        <f t="shared" si="754"/>
        <v>3.9215686274509887E-2</v>
      </c>
      <c r="BA450" s="20">
        <f t="shared" si="755"/>
        <v>13.336688475088073</v>
      </c>
      <c r="BB450" s="30">
        <f t="shared" si="756"/>
        <v>1.4017566920657926E-4</v>
      </c>
      <c r="BC450" s="16">
        <f>+Pagina_Inicial[[#This Row],[Aislamiento Domiciliario]]+Pagina_Inicial[[#This Row],[Aislamiento en Hoteles]]+Pagina_Inicial[[#This Row],[Hospitalizados en Sala]]+Pagina_Inicial[[#This Row],[Hospitalizados en UCI]]</f>
        <v>6327</v>
      </c>
      <c r="BD450" s="16">
        <f t="shared" si="757"/>
        <v>46</v>
      </c>
      <c r="BE450" s="30">
        <f t="shared" si="758"/>
        <v>7.3236745741123155E-3</v>
      </c>
      <c r="BF450" s="20">
        <f t="shared" si="759"/>
        <v>1592.0986411675892</v>
      </c>
      <c r="BG450" s="20">
        <f t="shared" si="760"/>
        <v>1.6733801114528813E-2</v>
      </c>
      <c r="BH450" s="26">
        <v>68921</v>
      </c>
      <c r="BI450">
        <f t="shared" si="722"/>
        <v>75</v>
      </c>
      <c r="BJ450" s="4">
        <v>146848</v>
      </c>
      <c r="BK450">
        <f t="shared" si="723"/>
        <v>128</v>
      </c>
      <c r="BL450" s="4">
        <v>109242</v>
      </c>
      <c r="BM450">
        <f t="shared" si="761"/>
        <v>92</v>
      </c>
      <c r="BN450" s="4">
        <v>43990</v>
      </c>
      <c r="BO450">
        <f t="shared" si="762"/>
        <v>23</v>
      </c>
      <c r="BP450" s="4">
        <v>9096</v>
      </c>
      <c r="BQ450">
        <f t="shared" si="763"/>
        <v>6</v>
      </c>
      <c r="BR450" s="8">
        <v>32</v>
      </c>
      <c r="BS450" s="15">
        <f t="shared" si="764"/>
        <v>0</v>
      </c>
      <c r="BT450" s="8">
        <v>278</v>
      </c>
      <c r="BU450" s="15">
        <f t="shared" si="765"/>
        <v>0</v>
      </c>
      <c r="BV450" s="8">
        <v>1276</v>
      </c>
      <c r="BW450" s="15">
        <f t="shared" si="766"/>
        <v>0</v>
      </c>
      <c r="BX450" s="8">
        <v>3077</v>
      </c>
      <c r="BY450" s="15">
        <f t="shared" si="767"/>
        <v>1</v>
      </c>
      <c r="BZ450" s="13">
        <v>1708</v>
      </c>
      <c r="CA450" s="16">
        <f t="shared" si="768"/>
        <v>0</v>
      </c>
    </row>
    <row r="451" spans="1:79">
      <c r="A451" s="1">
        <v>44348</v>
      </c>
      <c r="B451">
        <v>44349</v>
      </c>
      <c r="C451" s="4">
        <v>378828</v>
      </c>
      <c r="D451">
        <f t="shared" si="719"/>
        <v>731</v>
      </c>
      <c r="E451" s="4">
        <v>6377</v>
      </c>
      <c r="F451">
        <f t="shared" si="720"/>
        <v>6</v>
      </c>
      <c r="G451" s="4">
        <v>366039</v>
      </c>
      <c r="H451">
        <f t="shared" si="721"/>
        <v>640</v>
      </c>
      <c r="I451">
        <f t="shared" si="718"/>
        <v>6412</v>
      </c>
      <c r="J451">
        <f t="shared" si="772"/>
        <v>85</v>
      </c>
      <c r="K451">
        <f t="shared" si="769"/>
        <v>1.6833496995998183E-2</v>
      </c>
      <c r="L451">
        <f t="shared" si="724"/>
        <v>0.96624061579397513</v>
      </c>
      <c r="M451">
        <f t="shared" si="725"/>
        <v>1.6925887210026715E-2</v>
      </c>
      <c r="N451">
        <f t="shared" si="726"/>
        <v>1.9296356129958716E-3</v>
      </c>
      <c r="O451">
        <f t="shared" si="770"/>
        <v>9.4088129214364117E-4</v>
      </c>
      <c r="P451">
        <f t="shared" si="727"/>
        <v>1.7484475697944755E-3</v>
      </c>
      <c r="Q451">
        <f t="shared" si="728"/>
        <v>1.3256394260761074E-2</v>
      </c>
      <c r="R451">
        <f t="shared" si="729"/>
        <v>95326.623049823844</v>
      </c>
      <c r="S451">
        <f t="shared" si="771"/>
        <v>1604.680422747861</v>
      </c>
      <c r="T451">
        <f t="shared" si="730"/>
        <v>92108.45495722194</v>
      </c>
      <c r="U451">
        <f t="shared" si="731"/>
        <v>1613.4876698540513</v>
      </c>
      <c r="V451" s="4">
        <v>2666676</v>
      </c>
      <c r="W451">
        <f t="shared" si="732"/>
        <v>10968</v>
      </c>
      <c r="X451">
        <f t="shared" si="733"/>
        <v>5132</v>
      </c>
      <c r="Y451" s="20">
        <f t="shared" si="734"/>
        <v>671030.69954705588</v>
      </c>
      <c r="Z451" s="4">
        <v>2284298</v>
      </c>
      <c r="AA451">
        <f t="shared" si="735"/>
        <v>10237</v>
      </c>
      <c r="AB451" s="17">
        <f t="shared" si="736"/>
        <v>0.85660875186936847</v>
      </c>
      <c r="AC451" s="16">
        <f t="shared" si="737"/>
        <v>4722</v>
      </c>
      <c r="AD451">
        <f t="shared" si="738"/>
        <v>382378</v>
      </c>
      <c r="AE451">
        <f t="shared" si="739"/>
        <v>731</v>
      </c>
      <c r="AF451" s="17">
        <f t="shared" si="740"/>
        <v>0.14339124813063153</v>
      </c>
      <c r="AG451" s="16">
        <f t="shared" si="741"/>
        <v>410</v>
      </c>
      <c r="AH451" s="20">
        <f t="shared" si="742"/>
        <v>6.6648431801604666E-2</v>
      </c>
      <c r="AI451" s="20">
        <f t="shared" si="743"/>
        <v>96219.92954202315</v>
      </c>
      <c r="AJ451" s="4">
        <v>5646</v>
      </c>
      <c r="AK451">
        <f t="shared" si="744"/>
        <v>81</v>
      </c>
      <c r="AL451">
        <f t="shared" si="745"/>
        <v>1.4555256064689992E-2</v>
      </c>
      <c r="AM451" s="20">
        <f t="shared" si="746"/>
        <v>1420.7347760442879</v>
      </c>
      <c r="AN451" s="20">
        <f t="shared" si="747"/>
        <v>1.4903861383002313E-2</v>
      </c>
      <c r="AO451" s="4">
        <v>322</v>
      </c>
      <c r="AP451">
        <f t="shared" si="716"/>
        <v>-19</v>
      </c>
      <c r="AQ451">
        <f t="shared" si="717"/>
        <v>-5.5718475073313734E-2</v>
      </c>
      <c r="AR451" s="20">
        <f t="shared" si="748"/>
        <v>81.026673376950171</v>
      </c>
      <c r="AS451" s="4">
        <v>386</v>
      </c>
      <c r="AT451">
        <f t="shared" si="749"/>
        <v>18</v>
      </c>
      <c r="AU451">
        <f t="shared" si="750"/>
        <v>4.8913043478260976E-2</v>
      </c>
      <c r="AV451" s="20">
        <f t="shared" si="751"/>
        <v>97.131353799698033</v>
      </c>
      <c r="AW451" s="30">
        <f t="shared" si="752"/>
        <v>1.0189320747146463E-3</v>
      </c>
      <c r="AX451" s="4">
        <v>58</v>
      </c>
      <c r="AY451">
        <f t="shared" si="753"/>
        <v>5</v>
      </c>
      <c r="AZ451">
        <f t="shared" si="754"/>
        <v>9.4339622641509413E-2</v>
      </c>
      <c r="BA451" s="20">
        <f t="shared" si="755"/>
        <v>14.594866633115249</v>
      </c>
      <c r="BB451" s="30">
        <f t="shared" si="756"/>
        <v>1.5310378324727845E-4</v>
      </c>
      <c r="BC451" s="16">
        <f>+Pagina_Inicial[[#This Row],[Aislamiento Domiciliario]]+Pagina_Inicial[[#This Row],[Aislamiento en Hoteles]]+Pagina_Inicial[[#This Row],[Hospitalizados en Sala]]+Pagina_Inicial[[#This Row],[Hospitalizados en UCI]]</f>
        <v>6412</v>
      </c>
      <c r="BD451" s="16">
        <f t="shared" si="757"/>
        <v>85</v>
      </c>
      <c r="BE451" s="30">
        <f t="shared" si="758"/>
        <v>1.3434487118697547E-2</v>
      </c>
      <c r="BF451" s="20">
        <f t="shared" si="759"/>
        <v>1613.4876698540513</v>
      </c>
      <c r="BG451" s="20">
        <f t="shared" si="760"/>
        <v>1.6925887210026715E-2</v>
      </c>
      <c r="BH451" s="26">
        <v>69031</v>
      </c>
      <c r="BI451">
        <f t="shared" si="722"/>
        <v>110</v>
      </c>
      <c r="BJ451" s="4">
        <v>147168</v>
      </c>
      <c r="BK451">
        <f t="shared" si="723"/>
        <v>320</v>
      </c>
      <c r="BL451" s="4">
        <v>109470</v>
      </c>
      <c r="BM451">
        <f t="shared" si="761"/>
        <v>228</v>
      </c>
      <c r="BN451" s="4">
        <v>44054</v>
      </c>
      <c r="BO451">
        <f t="shared" si="762"/>
        <v>64</v>
      </c>
      <c r="BP451" s="4">
        <v>9105</v>
      </c>
      <c r="BQ451">
        <f t="shared" si="763"/>
        <v>9</v>
      </c>
      <c r="BR451" s="8">
        <v>32</v>
      </c>
      <c r="BS451" s="15">
        <f t="shared" si="764"/>
        <v>0</v>
      </c>
      <c r="BT451" s="8">
        <v>279</v>
      </c>
      <c r="BU451" s="15">
        <f t="shared" si="765"/>
        <v>1</v>
      </c>
      <c r="BV451" s="8">
        <v>1277</v>
      </c>
      <c r="BW451" s="15">
        <f t="shared" si="766"/>
        <v>1</v>
      </c>
      <c r="BX451" s="8">
        <v>3079</v>
      </c>
      <c r="BY451" s="15">
        <f t="shared" si="767"/>
        <v>2</v>
      </c>
      <c r="BZ451" s="13">
        <v>1710</v>
      </c>
      <c r="CA451" s="16">
        <f t="shared" si="768"/>
        <v>2</v>
      </c>
    </row>
    <row r="452" spans="1:79">
      <c r="A452" s="1">
        <v>44349</v>
      </c>
      <c r="B452">
        <v>44350</v>
      </c>
      <c r="C452" s="4">
        <v>379506</v>
      </c>
      <c r="D452">
        <f t="shared" si="719"/>
        <v>678</v>
      </c>
      <c r="E452" s="4">
        <v>6381</v>
      </c>
      <c r="F452">
        <f t="shared" si="720"/>
        <v>4</v>
      </c>
      <c r="G452" s="4">
        <v>366508</v>
      </c>
      <c r="H452">
        <f t="shared" si="721"/>
        <v>469</v>
      </c>
      <c r="I452">
        <f t="shared" si="718"/>
        <v>6617</v>
      </c>
      <c r="J452">
        <f t="shared" si="772"/>
        <v>205</v>
      </c>
      <c r="K452">
        <f t="shared" si="769"/>
        <v>1.6813963415598172E-2</v>
      </c>
      <c r="L452">
        <f t="shared" si="724"/>
        <v>0.9657502121178585</v>
      </c>
      <c r="M452">
        <f t="shared" si="725"/>
        <v>1.7435824466543348E-2</v>
      </c>
      <c r="N452">
        <f t="shared" si="726"/>
        <v>1.7865330192408026E-3</v>
      </c>
      <c r="O452">
        <f t="shared" si="770"/>
        <v>6.2686099357467482E-4</v>
      </c>
      <c r="P452">
        <f t="shared" si="727"/>
        <v>1.2796446462287317E-3</v>
      </c>
      <c r="Q452">
        <f t="shared" si="728"/>
        <v>3.0980807012241197E-2</v>
      </c>
      <c r="R452">
        <f t="shared" si="729"/>
        <v>95497.232008052335</v>
      </c>
      <c r="S452">
        <f t="shared" si="771"/>
        <v>1605.6869652742828</v>
      </c>
      <c r="T452">
        <f t="shared" si="730"/>
        <v>92226.472068444884</v>
      </c>
      <c r="U452">
        <f t="shared" si="731"/>
        <v>1665.0729743331656</v>
      </c>
      <c r="V452" s="4">
        <v>2677542</v>
      </c>
      <c r="W452">
        <f t="shared" si="732"/>
        <v>10866</v>
      </c>
      <c r="X452">
        <f t="shared" si="733"/>
        <v>-102</v>
      </c>
      <c r="Y452" s="20">
        <f t="shared" si="734"/>
        <v>673764.9723200805</v>
      </c>
      <c r="Z452" s="4">
        <v>2294486</v>
      </c>
      <c r="AA452">
        <f t="shared" si="735"/>
        <v>10188</v>
      </c>
      <c r="AB452" s="17">
        <f t="shared" si="736"/>
        <v>0.8569374448654774</v>
      </c>
      <c r="AC452" s="16">
        <f t="shared" si="737"/>
        <v>-49</v>
      </c>
      <c r="AD452">
        <f t="shared" si="738"/>
        <v>383056</v>
      </c>
      <c r="AE452">
        <f t="shared" si="739"/>
        <v>678</v>
      </c>
      <c r="AF452" s="17">
        <f t="shared" si="740"/>
        <v>0.14306255513452262</v>
      </c>
      <c r="AG452" s="16">
        <f t="shared" si="741"/>
        <v>-53</v>
      </c>
      <c r="AH452" s="20">
        <f t="shared" si="742"/>
        <v>6.2396466040861402E-2</v>
      </c>
      <c r="AI452" s="20">
        <f t="shared" si="743"/>
        <v>96390.538500251627</v>
      </c>
      <c r="AJ452" s="4">
        <v>5863</v>
      </c>
      <c r="AK452">
        <f t="shared" si="744"/>
        <v>217</v>
      </c>
      <c r="AL452">
        <f t="shared" si="745"/>
        <v>3.8434289762663942E-2</v>
      </c>
      <c r="AM452" s="20">
        <f t="shared" si="746"/>
        <v>1475.3397081026674</v>
      </c>
      <c r="AN452" s="20">
        <f t="shared" si="747"/>
        <v>1.5449031108862574E-2</v>
      </c>
      <c r="AO452" s="4">
        <v>333</v>
      </c>
      <c r="AP452">
        <f t="shared" si="716"/>
        <v>11</v>
      </c>
      <c r="AQ452">
        <f t="shared" si="717"/>
        <v>3.4161490683229712E-2</v>
      </c>
      <c r="AR452" s="20">
        <f t="shared" si="748"/>
        <v>83.794665324609966</v>
      </c>
      <c r="AS452" s="4">
        <v>361</v>
      </c>
      <c r="AT452">
        <f t="shared" si="749"/>
        <v>-25</v>
      </c>
      <c r="AU452">
        <f t="shared" si="750"/>
        <v>-6.476683937823835E-2</v>
      </c>
      <c r="AV452" s="20">
        <f t="shared" si="751"/>
        <v>90.840463009562143</v>
      </c>
      <c r="AW452" s="30">
        <f t="shared" si="752"/>
        <v>9.5123660758986682E-4</v>
      </c>
      <c r="AX452" s="4">
        <v>60</v>
      </c>
      <c r="AY452">
        <f t="shared" si="753"/>
        <v>2</v>
      </c>
      <c r="AZ452">
        <f t="shared" si="754"/>
        <v>3.4482758620689724E-2</v>
      </c>
      <c r="BA452" s="20">
        <f t="shared" si="755"/>
        <v>15.098137896326119</v>
      </c>
      <c r="BB452" s="30">
        <f t="shared" si="756"/>
        <v>1.5810026718945155E-4</v>
      </c>
      <c r="BC452" s="16">
        <f>+Pagina_Inicial[[#This Row],[Aislamiento Domiciliario]]+Pagina_Inicial[[#This Row],[Aislamiento en Hoteles]]+Pagina_Inicial[[#This Row],[Hospitalizados en Sala]]+Pagina_Inicial[[#This Row],[Hospitalizados en UCI]]</f>
        <v>6617</v>
      </c>
      <c r="BD452" s="16">
        <f t="shared" si="757"/>
        <v>205</v>
      </c>
      <c r="BE452" s="30">
        <f t="shared" si="758"/>
        <v>3.1971303805364837E-2</v>
      </c>
      <c r="BF452" s="20">
        <f t="shared" si="759"/>
        <v>1665.0729743331656</v>
      </c>
      <c r="BG452" s="20">
        <f t="shared" si="760"/>
        <v>1.7435824466543348E-2</v>
      </c>
      <c r="BH452" s="26">
        <v>69145</v>
      </c>
      <c r="BI452">
        <f t="shared" si="722"/>
        <v>114</v>
      </c>
      <c r="BJ452" s="4">
        <v>147470</v>
      </c>
      <c r="BK452">
        <f t="shared" si="723"/>
        <v>302</v>
      </c>
      <c r="BL452" s="4">
        <v>109667</v>
      </c>
      <c r="BM452">
        <f t="shared" si="761"/>
        <v>197</v>
      </c>
      <c r="BN452" s="4">
        <v>44111</v>
      </c>
      <c r="BO452">
        <f t="shared" si="762"/>
        <v>57</v>
      </c>
      <c r="BP452" s="4">
        <v>9113</v>
      </c>
      <c r="BQ452">
        <f t="shared" si="763"/>
        <v>8</v>
      </c>
      <c r="BR452" s="8">
        <v>32</v>
      </c>
      <c r="BS452" s="15">
        <f t="shared" si="764"/>
        <v>0</v>
      </c>
      <c r="BT452" s="8">
        <v>280</v>
      </c>
      <c r="BU452" s="15">
        <f t="shared" si="765"/>
        <v>1</v>
      </c>
      <c r="BV452" s="8">
        <v>1277</v>
      </c>
      <c r="BW452" s="15">
        <f t="shared" si="766"/>
        <v>0</v>
      </c>
      <c r="BX452" s="8">
        <v>3081</v>
      </c>
      <c r="BY452" s="15">
        <f t="shared" si="767"/>
        <v>2</v>
      </c>
      <c r="BZ452" s="13">
        <v>1711</v>
      </c>
      <c r="CA452" s="16">
        <f t="shared" si="768"/>
        <v>1</v>
      </c>
    </row>
    <row r="453" spans="1:79">
      <c r="A453" s="1">
        <v>44350</v>
      </c>
      <c r="B453">
        <v>44351</v>
      </c>
      <c r="C453" s="4">
        <v>380207</v>
      </c>
      <c r="D453">
        <f t="shared" si="719"/>
        <v>701</v>
      </c>
      <c r="E453" s="4">
        <v>6388</v>
      </c>
      <c r="F453">
        <f t="shared" si="720"/>
        <v>7</v>
      </c>
      <c r="G453" s="4">
        <v>367007</v>
      </c>
      <c r="H453">
        <f t="shared" si="721"/>
        <v>499</v>
      </c>
      <c r="I453">
        <f t="shared" si="718"/>
        <v>6812</v>
      </c>
      <c r="J453">
        <f t="shared" si="772"/>
        <v>195</v>
      </c>
      <c r="K453">
        <f t="shared" si="769"/>
        <v>1.6801373988380015E-2</v>
      </c>
      <c r="L453">
        <f t="shared" si="724"/>
        <v>0.965282070030273</v>
      </c>
      <c r="M453">
        <f t="shared" si="725"/>
        <v>1.7916555981347004E-2</v>
      </c>
      <c r="N453">
        <f t="shared" si="726"/>
        <v>1.8437324930892908E-3</v>
      </c>
      <c r="O453">
        <f t="shared" si="770"/>
        <v>1.0958046336881652E-3</v>
      </c>
      <c r="P453">
        <f t="shared" si="727"/>
        <v>1.3596470911998954E-3</v>
      </c>
      <c r="Q453">
        <f t="shared" si="728"/>
        <v>2.8625954198473282E-2</v>
      </c>
      <c r="R453">
        <f t="shared" si="729"/>
        <v>95673.628585807746</v>
      </c>
      <c r="S453">
        <f t="shared" si="771"/>
        <v>1607.4484146955208</v>
      </c>
      <c r="T453">
        <f t="shared" si="730"/>
        <v>92352.038248615994</v>
      </c>
      <c r="U453">
        <f t="shared" si="731"/>
        <v>1714.1419224962253</v>
      </c>
      <c r="V453" s="4">
        <v>2689180</v>
      </c>
      <c r="W453">
        <f t="shared" si="732"/>
        <v>11638</v>
      </c>
      <c r="X453">
        <f t="shared" si="733"/>
        <v>772</v>
      </c>
      <c r="Y453" s="20">
        <f t="shared" si="734"/>
        <v>676693.50780070457</v>
      </c>
      <c r="Z453" s="4">
        <v>2305423</v>
      </c>
      <c r="AA453">
        <f t="shared" si="735"/>
        <v>10937</v>
      </c>
      <c r="AB453" s="17">
        <f t="shared" si="736"/>
        <v>0.8572959043277133</v>
      </c>
      <c r="AC453" s="16">
        <f t="shared" si="737"/>
        <v>749</v>
      </c>
      <c r="AD453">
        <f t="shared" si="738"/>
        <v>383757</v>
      </c>
      <c r="AE453">
        <f t="shared" si="739"/>
        <v>701</v>
      </c>
      <c r="AF453" s="17">
        <f t="shared" si="740"/>
        <v>0.14270409567228673</v>
      </c>
      <c r="AG453" s="16">
        <f t="shared" si="741"/>
        <v>23</v>
      </c>
      <c r="AH453" s="20">
        <f t="shared" si="742"/>
        <v>6.0233717133528097E-2</v>
      </c>
      <c r="AI453" s="20">
        <f t="shared" si="743"/>
        <v>96566.935078007038</v>
      </c>
      <c r="AJ453" s="4">
        <v>6030</v>
      </c>
      <c r="AK453">
        <f t="shared" si="744"/>
        <v>167</v>
      </c>
      <c r="AL453">
        <f t="shared" si="745"/>
        <v>2.8483711410540735E-2</v>
      </c>
      <c r="AM453" s="20">
        <f t="shared" si="746"/>
        <v>1517.3628585807749</v>
      </c>
      <c r="AN453" s="20">
        <f t="shared" si="747"/>
        <v>1.585978164526166E-2</v>
      </c>
      <c r="AO453" s="4">
        <v>353</v>
      </c>
      <c r="AP453">
        <f t="shared" si="716"/>
        <v>20</v>
      </c>
      <c r="AQ453">
        <f t="shared" si="717"/>
        <v>6.0060060060060039E-2</v>
      </c>
      <c r="AR453" s="20">
        <f t="shared" si="748"/>
        <v>88.827377956718664</v>
      </c>
      <c r="AS453" s="4">
        <v>372</v>
      </c>
      <c r="AT453">
        <f t="shared" si="749"/>
        <v>11</v>
      </c>
      <c r="AU453">
        <f t="shared" si="750"/>
        <v>3.0470914127423754E-2</v>
      </c>
      <c r="AV453" s="20">
        <f t="shared" si="751"/>
        <v>93.608454957221937</v>
      </c>
      <c r="AW453" s="30">
        <f t="shared" si="752"/>
        <v>9.7841439005594321E-4</v>
      </c>
      <c r="AX453" s="4">
        <v>57</v>
      </c>
      <c r="AY453">
        <f t="shared" si="753"/>
        <v>-3</v>
      </c>
      <c r="AZ453">
        <f t="shared" si="754"/>
        <v>-5.0000000000000044E-2</v>
      </c>
      <c r="BA453" s="20">
        <f t="shared" si="755"/>
        <v>14.343231001509814</v>
      </c>
      <c r="BB453" s="30">
        <f t="shared" si="756"/>
        <v>1.4991833396018483E-4</v>
      </c>
      <c r="BC453" s="16">
        <f>+Pagina_Inicial[[#This Row],[Aislamiento Domiciliario]]+Pagina_Inicial[[#This Row],[Aislamiento en Hoteles]]+Pagina_Inicial[[#This Row],[Hospitalizados en Sala]]+Pagina_Inicial[[#This Row],[Hospitalizados en UCI]]</f>
        <v>6812</v>
      </c>
      <c r="BD453" s="16">
        <f t="shared" si="757"/>
        <v>195</v>
      </c>
      <c r="BE453" s="30">
        <f t="shared" si="758"/>
        <v>2.9469548133595369E-2</v>
      </c>
      <c r="BF453" s="20">
        <f t="shared" si="759"/>
        <v>1714.1419224962253</v>
      </c>
      <c r="BG453" s="20">
        <f t="shared" si="760"/>
        <v>1.7916555981347004E-2</v>
      </c>
      <c r="BH453" s="26">
        <v>69280</v>
      </c>
      <c r="BI453">
        <f t="shared" si="722"/>
        <v>135</v>
      </c>
      <c r="BJ453" s="4">
        <v>147796</v>
      </c>
      <c r="BK453">
        <f t="shared" si="723"/>
        <v>326</v>
      </c>
      <c r="BL453" s="4">
        <v>109850</v>
      </c>
      <c r="BM453">
        <f t="shared" si="761"/>
        <v>183</v>
      </c>
      <c r="BN453" s="4">
        <v>44160</v>
      </c>
      <c r="BO453">
        <f t="shared" si="762"/>
        <v>49</v>
      </c>
      <c r="BP453" s="4">
        <v>9121</v>
      </c>
      <c r="BQ453">
        <f t="shared" si="763"/>
        <v>8</v>
      </c>
      <c r="BR453" s="8">
        <v>32</v>
      </c>
      <c r="BS453" s="15">
        <f t="shared" si="764"/>
        <v>0</v>
      </c>
      <c r="BT453" s="8">
        <v>282</v>
      </c>
      <c r="BU453" s="15">
        <f t="shared" si="765"/>
        <v>2</v>
      </c>
      <c r="BV453" s="8">
        <v>1279</v>
      </c>
      <c r="BW453" s="15">
        <f t="shared" si="766"/>
        <v>2</v>
      </c>
      <c r="BX453" s="8">
        <v>3084</v>
      </c>
      <c r="BY453" s="15">
        <f t="shared" si="767"/>
        <v>3</v>
      </c>
      <c r="BZ453" s="13">
        <v>1711</v>
      </c>
      <c r="CA453" s="16">
        <f t="shared" si="768"/>
        <v>0</v>
      </c>
    </row>
    <row r="454" spans="1:79">
      <c r="A454" s="1">
        <v>44351</v>
      </c>
      <c r="B454">
        <v>44352</v>
      </c>
      <c r="C454" s="4">
        <v>381122</v>
      </c>
      <c r="D454">
        <f t="shared" si="719"/>
        <v>915</v>
      </c>
      <c r="E454" s="4">
        <v>6389</v>
      </c>
      <c r="F454">
        <f t="shared" si="720"/>
        <v>1</v>
      </c>
      <c r="G454" s="4">
        <v>367549</v>
      </c>
      <c r="H454">
        <f t="shared" si="721"/>
        <v>542</v>
      </c>
      <c r="I454">
        <f t="shared" si="718"/>
        <v>7184</v>
      </c>
      <c r="J454">
        <f t="shared" si="772"/>
        <v>372</v>
      </c>
      <c r="K454">
        <f t="shared" si="769"/>
        <v>1.6763660979948677E-2</v>
      </c>
      <c r="L454">
        <f t="shared" si="724"/>
        <v>0.96438673180766266</v>
      </c>
      <c r="M454">
        <f t="shared" si="725"/>
        <v>1.8849607212388684E-2</v>
      </c>
      <c r="N454">
        <f t="shared" si="726"/>
        <v>2.4008060411101957E-3</v>
      </c>
      <c r="O454">
        <f t="shared" si="770"/>
        <v>1.5651901706057285E-4</v>
      </c>
      <c r="P454">
        <f t="shared" si="727"/>
        <v>1.4746333141975629E-3</v>
      </c>
      <c r="Q454">
        <f t="shared" si="728"/>
        <v>5.1781737193763923E-2</v>
      </c>
      <c r="R454">
        <f t="shared" si="729"/>
        <v>95903.875188726714</v>
      </c>
      <c r="S454">
        <f t="shared" si="771"/>
        <v>1607.7000503271263</v>
      </c>
      <c r="T454">
        <f t="shared" si="730"/>
        <v>92488.424760946145</v>
      </c>
      <c r="U454">
        <f t="shared" si="731"/>
        <v>1807.7503774534473</v>
      </c>
      <c r="V454" s="4">
        <v>2701741</v>
      </c>
      <c r="W454">
        <f t="shared" si="732"/>
        <v>12561</v>
      </c>
      <c r="X454">
        <f t="shared" si="733"/>
        <v>923</v>
      </c>
      <c r="Y454" s="20">
        <f t="shared" si="734"/>
        <v>679854.30296930042</v>
      </c>
      <c r="Z454" s="4">
        <v>2317069</v>
      </c>
      <c r="AA454">
        <f t="shared" si="735"/>
        <v>11646</v>
      </c>
      <c r="AB454" s="17">
        <f t="shared" si="736"/>
        <v>0.85762069717267497</v>
      </c>
      <c r="AC454" s="16">
        <f t="shared" si="737"/>
        <v>709</v>
      </c>
      <c r="AD454">
        <f t="shared" si="738"/>
        <v>384672</v>
      </c>
      <c r="AE454">
        <f t="shared" si="739"/>
        <v>915</v>
      </c>
      <c r="AF454" s="17">
        <f t="shared" si="740"/>
        <v>0.14237930282732505</v>
      </c>
      <c r="AG454" s="16">
        <f t="shared" si="741"/>
        <v>214</v>
      </c>
      <c r="AH454" s="20">
        <f t="shared" si="742"/>
        <v>7.2844518748507281E-2</v>
      </c>
      <c r="AI454" s="20">
        <f t="shared" si="743"/>
        <v>96797.18168092602</v>
      </c>
      <c r="AJ454" s="4">
        <v>6399</v>
      </c>
      <c r="AK454">
        <f t="shared" si="744"/>
        <v>369</v>
      </c>
      <c r="AL454">
        <f t="shared" si="745"/>
        <v>6.119402985074629E-2</v>
      </c>
      <c r="AM454" s="20">
        <f t="shared" si="746"/>
        <v>1610.2164066431806</v>
      </c>
      <c r="AN454" s="20">
        <f t="shared" si="747"/>
        <v>1.678989929733786E-2</v>
      </c>
      <c r="AO454" s="4">
        <v>352</v>
      </c>
      <c r="AP454">
        <f t="shared" si="716"/>
        <v>-1</v>
      </c>
      <c r="AQ454">
        <f t="shared" si="717"/>
        <v>-2.8328611898017497E-3</v>
      </c>
      <c r="AR454" s="20">
        <f t="shared" si="748"/>
        <v>88.575742325113225</v>
      </c>
      <c r="AS454" s="4">
        <v>372</v>
      </c>
      <c r="AT454">
        <f t="shared" si="749"/>
        <v>0</v>
      </c>
      <c r="AU454">
        <f t="shared" si="750"/>
        <v>0</v>
      </c>
      <c r="AV454" s="20">
        <f t="shared" si="751"/>
        <v>93.608454957221937</v>
      </c>
      <c r="AW454" s="30">
        <f t="shared" si="752"/>
        <v>9.7606540687758775E-4</v>
      </c>
      <c r="AX454" s="4">
        <v>61</v>
      </c>
      <c r="AY454">
        <f t="shared" si="753"/>
        <v>4</v>
      </c>
      <c r="AZ454">
        <f t="shared" si="754"/>
        <v>7.0175438596491224E-2</v>
      </c>
      <c r="BA454" s="20">
        <f t="shared" si="755"/>
        <v>15.349773527931553</v>
      </c>
      <c r="BB454" s="30">
        <f t="shared" si="756"/>
        <v>1.6005373607401306E-4</v>
      </c>
      <c r="BC454" s="16">
        <f>+Pagina_Inicial[[#This Row],[Aislamiento Domiciliario]]+Pagina_Inicial[[#This Row],[Aislamiento en Hoteles]]+Pagina_Inicial[[#This Row],[Hospitalizados en Sala]]+Pagina_Inicial[[#This Row],[Hospitalizados en UCI]]</f>
        <v>7184</v>
      </c>
      <c r="BD454" s="16">
        <f t="shared" si="757"/>
        <v>372</v>
      </c>
      <c r="BE454" s="30">
        <f t="shared" si="758"/>
        <v>5.4609512624779866E-2</v>
      </c>
      <c r="BF454" s="20">
        <f t="shared" si="759"/>
        <v>1807.7503774534473</v>
      </c>
      <c r="BG454" s="20">
        <f t="shared" si="760"/>
        <v>1.8849607212388684E-2</v>
      </c>
      <c r="BH454" s="26">
        <v>69451</v>
      </c>
      <c r="BI454">
        <f t="shared" si="722"/>
        <v>171</v>
      </c>
      <c r="BJ454" s="4">
        <v>148190</v>
      </c>
      <c r="BK454">
        <f t="shared" si="723"/>
        <v>394</v>
      </c>
      <c r="BL454" s="4">
        <v>110101</v>
      </c>
      <c r="BM454">
        <f t="shared" si="761"/>
        <v>251</v>
      </c>
      <c r="BN454" s="4">
        <v>44247</v>
      </c>
      <c r="BO454">
        <f t="shared" si="762"/>
        <v>87</v>
      </c>
      <c r="BP454" s="4">
        <v>9133</v>
      </c>
      <c r="BQ454">
        <f t="shared" si="763"/>
        <v>12</v>
      </c>
      <c r="BR454" s="8">
        <v>32</v>
      </c>
      <c r="BS454" s="15">
        <f t="shared" si="764"/>
        <v>0</v>
      </c>
      <c r="BT454" s="8">
        <v>282</v>
      </c>
      <c r="BU454" s="15">
        <f t="shared" si="765"/>
        <v>0</v>
      </c>
      <c r="BV454" s="8">
        <v>1279</v>
      </c>
      <c r="BW454" s="15">
        <f t="shared" si="766"/>
        <v>0</v>
      </c>
      <c r="BX454" s="8">
        <v>3084</v>
      </c>
      <c r="BY454" s="15">
        <f t="shared" si="767"/>
        <v>0</v>
      </c>
      <c r="BZ454" s="13">
        <v>1712</v>
      </c>
      <c r="CA454" s="16">
        <f t="shared" si="768"/>
        <v>1</v>
      </c>
    </row>
    <row r="455" spans="1:79">
      <c r="A455" s="1">
        <v>44352</v>
      </c>
      <c r="B455">
        <v>44353</v>
      </c>
      <c r="C455" s="4">
        <v>381949</v>
      </c>
      <c r="D455">
        <f t="shared" si="719"/>
        <v>827</v>
      </c>
      <c r="E455" s="4">
        <v>6395</v>
      </c>
      <c r="F455">
        <f t="shared" si="720"/>
        <v>6</v>
      </c>
      <c r="G455" s="4">
        <v>367991</v>
      </c>
      <c r="H455">
        <f t="shared" si="721"/>
        <v>442</v>
      </c>
      <c r="I455">
        <f t="shared" si="718"/>
        <v>7563</v>
      </c>
      <c r="J455">
        <f t="shared" si="772"/>
        <v>379</v>
      </c>
      <c r="K455">
        <f t="shared" si="769"/>
        <v>1.6743073028074429E-2</v>
      </c>
      <c r="L455">
        <f t="shared" si="724"/>
        <v>0.96345585405381351</v>
      </c>
      <c r="M455">
        <f t="shared" si="725"/>
        <v>1.9801072918112103E-2</v>
      </c>
      <c r="N455">
        <f t="shared" si="726"/>
        <v>2.1652105385797579E-3</v>
      </c>
      <c r="O455">
        <f t="shared" si="770"/>
        <v>9.3823299452697423E-4</v>
      </c>
      <c r="P455">
        <f t="shared" si="727"/>
        <v>1.2011163316494153E-3</v>
      </c>
      <c r="Q455">
        <f t="shared" si="728"/>
        <v>5.0112389263519769E-2</v>
      </c>
      <c r="R455">
        <f t="shared" si="729"/>
        <v>96111.977856064419</v>
      </c>
      <c r="S455">
        <f t="shared" si="771"/>
        <v>1609.2098641167588</v>
      </c>
      <c r="T455">
        <f t="shared" si="730"/>
        <v>92599.647710115751</v>
      </c>
      <c r="U455">
        <f t="shared" si="731"/>
        <v>1903.1202818319073</v>
      </c>
      <c r="V455" s="4">
        <v>2713980</v>
      </c>
      <c r="W455">
        <f t="shared" si="732"/>
        <v>12239</v>
      </c>
      <c r="X455">
        <f t="shared" si="733"/>
        <v>-322</v>
      </c>
      <c r="Y455" s="20">
        <f t="shared" si="734"/>
        <v>682934.07146451937</v>
      </c>
      <c r="Z455" s="4">
        <v>2328481</v>
      </c>
      <c r="AA455">
        <f t="shared" si="735"/>
        <v>11412</v>
      </c>
      <c r="AB455" s="17">
        <f t="shared" si="736"/>
        <v>0.85795805422294935</v>
      </c>
      <c r="AC455" s="16">
        <f t="shared" si="737"/>
        <v>-234</v>
      </c>
      <c r="AD455">
        <f t="shared" si="738"/>
        <v>385499</v>
      </c>
      <c r="AE455">
        <f t="shared" si="739"/>
        <v>827</v>
      </c>
      <c r="AF455" s="17">
        <f t="shared" si="740"/>
        <v>0.14204194577705068</v>
      </c>
      <c r="AG455" s="16">
        <f t="shared" si="741"/>
        <v>-88</v>
      </c>
      <c r="AH455" s="20">
        <f t="shared" si="742"/>
        <v>6.7570879973854067E-2</v>
      </c>
      <c r="AI455" s="20">
        <f t="shared" si="743"/>
        <v>97005.284348263711</v>
      </c>
      <c r="AJ455" s="4">
        <v>6750</v>
      </c>
      <c r="AK455">
        <f t="shared" si="744"/>
        <v>351</v>
      </c>
      <c r="AL455">
        <f t="shared" si="745"/>
        <v>5.4852320675105481E-2</v>
      </c>
      <c r="AM455" s="20">
        <f t="shared" si="746"/>
        <v>1698.5405133366885</v>
      </c>
      <c r="AN455" s="20">
        <f t="shared" si="747"/>
        <v>1.7672516487803346E-2</v>
      </c>
      <c r="AO455" s="4">
        <v>385</v>
      </c>
      <c r="AP455">
        <f t="shared" si="716"/>
        <v>33</v>
      </c>
      <c r="AQ455">
        <f t="shared" si="717"/>
        <v>9.375E-2</v>
      </c>
      <c r="AR455" s="20">
        <f t="shared" si="748"/>
        <v>96.879718168092595</v>
      </c>
      <c r="AS455" s="4">
        <v>360</v>
      </c>
      <c r="AT455">
        <f t="shared" si="749"/>
        <v>-12</v>
      </c>
      <c r="AU455">
        <f t="shared" si="750"/>
        <v>-3.2258064516129004E-2</v>
      </c>
      <c r="AV455" s="20">
        <f t="shared" si="751"/>
        <v>90.588827377956719</v>
      </c>
      <c r="AW455" s="30">
        <f t="shared" si="752"/>
        <v>9.4253421268284505E-4</v>
      </c>
      <c r="AX455" s="4">
        <v>68</v>
      </c>
      <c r="AY455">
        <f t="shared" si="753"/>
        <v>7</v>
      </c>
      <c r="AZ455">
        <f t="shared" si="754"/>
        <v>0.11475409836065564</v>
      </c>
      <c r="BA455" s="20">
        <f t="shared" si="755"/>
        <v>17.111222949169601</v>
      </c>
      <c r="BB455" s="30">
        <f t="shared" si="756"/>
        <v>1.780342401734263E-4</v>
      </c>
      <c r="BC455" s="16">
        <f>+Pagina_Inicial[[#This Row],[Aislamiento Domiciliario]]+Pagina_Inicial[[#This Row],[Aislamiento en Hoteles]]+Pagina_Inicial[[#This Row],[Hospitalizados en Sala]]+Pagina_Inicial[[#This Row],[Hospitalizados en UCI]]</f>
        <v>7563</v>
      </c>
      <c r="BD455" s="16">
        <f t="shared" si="757"/>
        <v>379</v>
      </c>
      <c r="BE455" s="30">
        <f t="shared" si="758"/>
        <v>5.2756124721603515E-2</v>
      </c>
      <c r="BF455" s="20">
        <f t="shared" si="759"/>
        <v>1903.1202818319073</v>
      </c>
      <c r="BG455" s="20">
        <f t="shared" si="760"/>
        <v>1.9801072918112103E-2</v>
      </c>
      <c r="BH455" s="26">
        <v>69618</v>
      </c>
      <c r="BI455">
        <f t="shared" si="722"/>
        <v>167</v>
      </c>
      <c r="BJ455" s="4">
        <v>148532</v>
      </c>
      <c r="BK455">
        <f t="shared" si="723"/>
        <v>342</v>
      </c>
      <c r="BL455" s="4">
        <v>110344</v>
      </c>
      <c r="BM455">
        <f t="shared" si="761"/>
        <v>243</v>
      </c>
      <c r="BN455" s="4">
        <v>44309</v>
      </c>
      <c r="BO455">
        <f t="shared" si="762"/>
        <v>62</v>
      </c>
      <c r="BP455" s="4">
        <v>9146</v>
      </c>
      <c r="BQ455">
        <f t="shared" si="763"/>
        <v>13</v>
      </c>
      <c r="BR455" s="8">
        <v>32</v>
      </c>
      <c r="BS455" s="15">
        <f t="shared" si="764"/>
        <v>0</v>
      </c>
      <c r="BT455" s="8">
        <v>282</v>
      </c>
      <c r="BU455" s="15">
        <f t="shared" si="765"/>
        <v>0</v>
      </c>
      <c r="BV455" s="8">
        <v>1282</v>
      </c>
      <c r="BW455" s="15">
        <f t="shared" si="766"/>
        <v>3</v>
      </c>
      <c r="BX455" s="8">
        <v>3087</v>
      </c>
      <c r="BY455" s="15">
        <f t="shared" si="767"/>
        <v>3</v>
      </c>
      <c r="BZ455" s="13">
        <v>1712</v>
      </c>
      <c r="CA455" s="16">
        <f t="shared" si="768"/>
        <v>0</v>
      </c>
    </row>
    <row r="456" spans="1:79">
      <c r="A456" s="1">
        <v>44353</v>
      </c>
      <c r="B456">
        <v>44354</v>
      </c>
      <c r="C456" s="4">
        <v>382475</v>
      </c>
      <c r="D456">
        <f t="shared" si="719"/>
        <v>526</v>
      </c>
      <c r="E456" s="4">
        <v>6402</v>
      </c>
      <c r="F456">
        <f t="shared" si="720"/>
        <v>7</v>
      </c>
      <c r="G456" s="4">
        <v>368365</v>
      </c>
      <c r="H456">
        <f t="shared" si="721"/>
        <v>374</v>
      </c>
      <c r="I456">
        <f t="shared" si="718"/>
        <v>7708</v>
      </c>
      <c r="J456">
        <f t="shared" si="772"/>
        <v>145</v>
      </c>
      <c r="K456">
        <f t="shared" si="769"/>
        <v>1.6738348911693575E-2</v>
      </c>
      <c r="L456">
        <f t="shared" si="724"/>
        <v>0.96310869991502712</v>
      </c>
      <c r="M456">
        <f t="shared" si="725"/>
        <v>2.0152951173279299E-2</v>
      </c>
      <c r="N456">
        <f t="shared" si="726"/>
        <v>1.3752532845284005E-3</v>
      </c>
      <c r="O456">
        <f t="shared" si="770"/>
        <v>1.0934083099031554E-3</v>
      </c>
      <c r="P456">
        <f t="shared" si="727"/>
        <v>1.0152973273790942E-3</v>
      </c>
      <c r="Q456">
        <f t="shared" si="728"/>
        <v>1.8811624286455629E-2</v>
      </c>
      <c r="R456">
        <f t="shared" si="729"/>
        <v>96244.338198288868</v>
      </c>
      <c r="S456">
        <f t="shared" si="771"/>
        <v>1610.9713135379968</v>
      </c>
      <c r="T456">
        <f t="shared" si="730"/>
        <v>92693.759436336186</v>
      </c>
      <c r="U456">
        <f t="shared" si="731"/>
        <v>1939.6074484146955</v>
      </c>
      <c r="V456" s="4">
        <v>2721656</v>
      </c>
      <c r="W456">
        <f t="shared" si="732"/>
        <v>7676</v>
      </c>
      <c r="X456">
        <f t="shared" si="733"/>
        <v>-4563</v>
      </c>
      <c r="Y456" s="20">
        <f t="shared" si="734"/>
        <v>684865.62657272269</v>
      </c>
      <c r="Z456" s="4">
        <v>2335631</v>
      </c>
      <c r="AA456">
        <f t="shared" si="735"/>
        <v>7150</v>
      </c>
      <c r="AB456" s="17">
        <f t="shared" si="736"/>
        <v>0.85816539636162692</v>
      </c>
      <c r="AC456" s="16">
        <f t="shared" si="737"/>
        <v>-4262</v>
      </c>
      <c r="AD456">
        <f t="shared" si="738"/>
        <v>386025</v>
      </c>
      <c r="AE456">
        <f t="shared" si="739"/>
        <v>526</v>
      </c>
      <c r="AF456" s="17">
        <f t="shared" si="740"/>
        <v>0.14183460363837311</v>
      </c>
      <c r="AG456" s="16">
        <f t="shared" si="741"/>
        <v>-301</v>
      </c>
      <c r="AH456" s="20">
        <f t="shared" si="742"/>
        <v>6.8525273579989582E-2</v>
      </c>
      <c r="AI456" s="20">
        <f t="shared" si="743"/>
        <v>97137.644690488174</v>
      </c>
      <c r="AJ456" s="4">
        <v>6886</v>
      </c>
      <c r="AK456">
        <f t="shared" si="744"/>
        <v>136</v>
      </c>
      <c r="AL456">
        <f t="shared" si="745"/>
        <v>2.0148148148148248E-2</v>
      </c>
      <c r="AM456" s="20">
        <f t="shared" si="746"/>
        <v>1732.7629592350277</v>
      </c>
      <c r="AN456" s="20">
        <f t="shared" si="747"/>
        <v>1.8003791097457349E-2</v>
      </c>
      <c r="AO456" s="4">
        <v>399</v>
      </c>
      <c r="AP456">
        <f t="shared" si="716"/>
        <v>14</v>
      </c>
      <c r="AQ456">
        <f t="shared" si="717"/>
        <v>3.6363636363636376E-2</v>
      </c>
      <c r="AR456" s="20">
        <f t="shared" si="748"/>
        <v>100.40261701056869</v>
      </c>
      <c r="AS456" s="4">
        <v>361</v>
      </c>
      <c r="AT456">
        <f t="shared" si="749"/>
        <v>1</v>
      </c>
      <c r="AU456">
        <f t="shared" si="750"/>
        <v>2.7777777777777679E-3</v>
      </c>
      <c r="AV456" s="20">
        <f t="shared" si="751"/>
        <v>90.840463009562143</v>
      </c>
      <c r="AW456" s="30">
        <f t="shared" si="752"/>
        <v>9.4385253938165893E-4</v>
      </c>
      <c r="AX456" s="4">
        <v>62</v>
      </c>
      <c r="AY456">
        <f t="shared" si="753"/>
        <v>-6</v>
      </c>
      <c r="AZ456">
        <f t="shared" si="754"/>
        <v>-8.8235294117647078E-2</v>
      </c>
      <c r="BA456" s="20">
        <f t="shared" si="755"/>
        <v>15.60140915953699</v>
      </c>
      <c r="BB456" s="30">
        <f t="shared" si="756"/>
        <v>1.6210209817635139E-4</v>
      </c>
      <c r="BC456" s="16">
        <f>+Pagina_Inicial[[#This Row],[Aislamiento Domiciliario]]+Pagina_Inicial[[#This Row],[Aislamiento en Hoteles]]+Pagina_Inicial[[#This Row],[Hospitalizados en Sala]]+Pagina_Inicial[[#This Row],[Hospitalizados en UCI]]</f>
        <v>7708</v>
      </c>
      <c r="BD456" s="16">
        <f t="shared" si="757"/>
        <v>145</v>
      </c>
      <c r="BE456" s="30">
        <f t="shared" si="758"/>
        <v>1.9172286129842675E-2</v>
      </c>
      <c r="BF456" s="20">
        <f t="shared" si="759"/>
        <v>1939.6074484146955</v>
      </c>
      <c r="BG456" s="20">
        <f t="shared" si="760"/>
        <v>2.0152951173279299E-2</v>
      </c>
      <c r="BH456" s="26">
        <v>69728</v>
      </c>
      <c r="BI456">
        <f t="shared" si="722"/>
        <v>110</v>
      </c>
      <c r="BJ456" s="4">
        <v>148743</v>
      </c>
      <c r="BK456">
        <f t="shared" si="723"/>
        <v>211</v>
      </c>
      <c r="BL456" s="4">
        <v>110488</v>
      </c>
      <c r="BM456">
        <f t="shared" si="761"/>
        <v>144</v>
      </c>
      <c r="BN456" s="4">
        <v>44364</v>
      </c>
      <c r="BO456">
        <f t="shared" si="762"/>
        <v>55</v>
      </c>
      <c r="BP456" s="4">
        <v>9152</v>
      </c>
      <c r="BQ456">
        <f t="shared" si="763"/>
        <v>6</v>
      </c>
      <c r="BR456" s="8">
        <v>32</v>
      </c>
      <c r="BS456" s="15">
        <f t="shared" si="764"/>
        <v>0</v>
      </c>
      <c r="BT456" s="8">
        <v>283</v>
      </c>
      <c r="BU456" s="15">
        <f t="shared" si="765"/>
        <v>1</v>
      </c>
      <c r="BV456" s="8">
        <v>1283</v>
      </c>
      <c r="BW456" s="15">
        <f t="shared" si="766"/>
        <v>1</v>
      </c>
      <c r="BX456" s="8">
        <v>3089</v>
      </c>
      <c r="BY456" s="15">
        <f t="shared" si="767"/>
        <v>2</v>
      </c>
      <c r="BZ456" s="13">
        <v>1715</v>
      </c>
      <c r="CA456" s="16">
        <f t="shared" si="768"/>
        <v>3</v>
      </c>
    </row>
    <row r="457" spans="1:79">
      <c r="A457" s="1">
        <v>44354</v>
      </c>
      <c r="B457">
        <v>44355</v>
      </c>
      <c r="C457" s="4">
        <v>382851</v>
      </c>
      <c r="D457">
        <f t="shared" si="719"/>
        <v>376</v>
      </c>
      <c r="E457" s="4">
        <v>6404</v>
      </c>
      <c r="F457">
        <f t="shared" si="720"/>
        <v>2</v>
      </c>
      <c r="G457" s="4">
        <v>368653</v>
      </c>
      <c r="H457">
        <f t="shared" si="721"/>
        <v>288</v>
      </c>
      <c r="I457">
        <f t="shared" si="718"/>
        <v>7794</v>
      </c>
      <c r="J457">
        <f t="shared" si="772"/>
        <v>86</v>
      </c>
      <c r="K457">
        <f t="shared" si="769"/>
        <v>1.672713405476282E-2</v>
      </c>
      <c r="L457">
        <f t="shared" si="724"/>
        <v>0.96291507662249809</v>
      </c>
      <c r="M457">
        <f t="shared" si="725"/>
        <v>2.0357789322739135E-2</v>
      </c>
      <c r="N457">
        <f t="shared" si="726"/>
        <v>9.8210530989862894E-4</v>
      </c>
      <c r="O457">
        <f t="shared" si="770"/>
        <v>3.1230480949406619E-4</v>
      </c>
      <c r="P457">
        <f t="shared" si="727"/>
        <v>7.8122245038016777E-4</v>
      </c>
      <c r="Q457">
        <f t="shared" si="728"/>
        <v>1.1034128817038748E-2</v>
      </c>
      <c r="R457">
        <f t="shared" si="729"/>
        <v>96338.953195772512</v>
      </c>
      <c r="S457">
        <f t="shared" si="771"/>
        <v>1611.4745848012078</v>
      </c>
      <c r="T457">
        <f t="shared" si="730"/>
        <v>92766.230498238539</v>
      </c>
      <c r="U457">
        <f t="shared" si="731"/>
        <v>1961.2481127327628</v>
      </c>
      <c r="V457" s="4">
        <v>2727936</v>
      </c>
      <c r="W457">
        <f t="shared" si="732"/>
        <v>6280</v>
      </c>
      <c r="X457">
        <f t="shared" si="733"/>
        <v>-1396</v>
      </c>
      <c r="Y457" s="20">
        <f t="shared" si="734"/>
        <v>686445.89833920484</v>
      </c>
      <c r="Z457" s="4">
        <v>2341535</v>
      </c>
      <c r="AA457">
        <f t="shared" si="735"/>
        <v>5904</v>
      </c>
      <c r="AB457" s="17">
        <f t="shared" si="736"/>
        <v>0.85835408162068316</v>
      </c>
      <c r="AC457" s="16">
        <f t="shared" si="737"/>
        <v>-1246</v>
      </c>
      <c r="AD457">
        <f t="shared" si="738"/>
        <v>386401</v>
      </c>
      <c r="AE457">
        <f t="shared" si="739"/>
        <v>376</v>
      </c>
      <c r="AF457" s="17">
        <f t="shared" si="740"/>
        <v>0.14164591837931681</v>
      </c>
      <c r="AG457" s="16">
        <f t="shared" si="741"/>
        <v>-150</v>
      </c>
      <c r="AH457" s="20">
        <f t="shared" si="742"/>
        <v>5.9872611464968153E-2</v>
      </c>
      <c r="AI457" s="20">
        <f t="shared" si="743"/>
        <v>97232.259687971818</v>
      </c>
      <c r="AJ457" s="4">
        <v>6960</v>
      </c>
      <c r="AK457">
        <f t="shared" si="744"/>
        <v>74</v>
      </c>
      <c r="AL457">
        <f t="shared" si="745"/>
        <v>1.0746442056346117E-2</v>
      </c>
      <c r="AM457" s="20">
        <f t="shared" si="746"/>
        <v>1751.3839959738298</v>
      </c>
      <c r="AN457" s="20">
        <f t="shared" si="747"/>
        <v>1.8179396161953344E-2</v>
      </c>
      <c r="AO457" s="4">
        <v>385</v>
      </c>
      <c r="AP457">
        <f t="shared" si="716"/>
        <v>-14</v>
      </c>
      <c r="AQ457">
        <f t="shared" si="717"/>
        <v>-3.5087719298245612E-2</v>
      </c>
      <c r="AR457" s="20">
        <f t="shared" si="748"/>
        <v>96.879718168092595</v>
      </c>
      <c r="AS457" s="4">
        <v>383</v>
      </c>
      <c r="AT457">
        <f t="shared" si="749"/>
        <v>22</v>
      </c>
      <c r="AU457">
        <f t="shared" si="750"/>
        <v>6.094182825484773E-2</v>
      </c>
      <c r="AV457" s="20">
        <f t="shared" si="751"/>
        <v>96.376446904881732</v>
      </c>
      <c r="AW457" s="30">
        <f t="shared" si="752"/>
        <v>1.0003891853488695E-3</v>
      </c>
      <c r="AX457" s="4">
        <v>66</v>
      </c>
      <c r="AY457">
        <f t="shared" si="753"/>
        <v>4</v>
      </c>
      <c r="AZ457">
        <f t="shared" si="754"/>
        <v>6.4516129032258007E-2</v>
      </c>
      <c r="BA457" s="20">
        <f t="shared" si="755"/>
        <v>16.607951685958732</v>
      </c>
      <c r="BB457" s="30">
        <f t="shared" si="756"/>
        <v>1.7239082567369551E-4</v>
      </c>
      <c r="BC457" s="16">
        <f>+Pagina_Inicial[[#This Row],[Aislamiento Domiciliario]]+Pagina_Inicial[[#This Row],[Aislamiento en Hoteles]]+Pagina_Inicial[[#This Row],[Hospitalizados en Sala]]+Pagina_Inicial[[#This Row],[Hospitalizados en UCI]]</f>
        <v>7794</v>
      </c>
      <c r="BD457" s="16">
        <f t="shared" si="757"/>
        <v>86</v>
      </c>
      <c r="BE457" s="30">
        <f t="shared" si="758"/>
        <v>1.1157239231966765E-2</v>
      </c>
      <c r="BF457" s="20">
        <f t="shared" si="759"/>
        <v>1961.2481127327628</v>
      </c>
      <c r="BG457" s="20">
        <f t="shared" si="760"/>
        <v>2.0357789322739135E-2</v>
      </c>
      <c r="BH457" s="26">
        <v>69831</v>
      </c>
      <c r="BI457">
        <f t="shared" si="722"/>
        <v>103</v>
      </c>
      <c r="BJ457" s="4">
        <v>148881</v>
      </c>
      <c r="BK457">
        <f t="shared" si="723"/>
        <v>138</v>
      </c>
      <c r="BL457" s="4">
        <v>110599</v>
      </c>
      <c r="BM457">
        <f t="shared" si="761"/>
        <v>111</v>
      </c>
      <c r="BN457" s="4">
        <v>44383</v>
      </c>
      <c r="BO457">
        <f t="shared" si="762"/>
        <v>19</v>
      </c>
      <c r="BP457" s="4">
        <v>9157</v>
      </c>
      <c r="BQ457">
        <f t="shared" si="763"/>
        <v>5</v>
      </c>
      <c r="BR457" s="8">
        <v>32</v>
      </c>
      <c r="BS457" s="15">
        <f t="shared" si="764"/>
        <v>0</v>
      </c>
      <c r="BT457" s="8">
        <v>283</v>
      </c>
      <c r="BU457" s="15">
        <f t="shared" si="765"/>
        <v>0</v>
      </c>
      <c r="BV457" s="8">
        <v>1283</v>
      </c>
      <c r="BW457" s="15">
        <f t="shared" si="766"/>
        <v>0</v>
      </c>
      <c r="BX457" s="8">
        <v>3090</v>
      </c>
      <c r="BY457" s="15">
        <f t="shared" si="767"/>
        <v>1</v>
      </c>
      <c r="BZ457" s="13">
        <v>1716</v>
      </c>
      <c r="CA457" s="16">
        <f t="shared" si="768"/>
        <v>1</v>
      </c>
    </row>
    <row r="458" spans="1:79">
      <c r="A458" s="1">
        <v>44355</v>
      </c>
      <c r="B458">
        <v>44356</v>
      </c>
      <c r="C458" s="4">
        <v>383733</v>
      </c>
      <c r="D458">
        <f t="shared" si="719"/>
        <v>882</v>
      </c>
      <c r="E458" s="4">
        <v>6408</v>
      </c>
      <c r="F458">
        <f t="shared" si="720"/>
        <v>4</v>
      </c>
      <c r="G458" s="4">
        <v>369273</v>
      </c>
      <c r="H458">
        <f t="shared" si="721"/>
        <v>620</v>
      </c>
      <c r="I458">
        <f t="shared" si="718"/>
        <v>8052</v>
      </c>
      <c r="J458">
        <f t="shared" si="772"/>
        <v>258</v>
      </c>
      <c r="K458">
        <f t="shared" si="769"/>
        <v>1.6699111100687197E-2</v>
      </c>
      <c r="L458">
        <f t="shared" si="724"/>
        <v>0.96231754892073396</v>
      </c>
      <c r="M458">
        <f t="shared" si="725"/>
        <v>2.0983339978578857E-2</v>
      </c>
      <c r="N458">
        <f t="shared" si="726"/>
        <v>2.2984731571170577E-3</v>
      </c>
      <c r="O458">
        <f t="shared" si="770"/>
        <v>6.2421972534332086E-4</v>
      </c>
      <c r="P458">
        <f t="shared" si="727"/>
        <v>1.6789746339429094E-3</v>
      </c>
      <c r="Q458">
        <f t="shared" si="728"/>
        <v>3.2041728763040241E-2</v>
      </c>
      <c r="R458">
        <f t="shared" si="729"/>
        <v>96560.895822848513</v>
      </c>
      <c r="S458">
        <f t="shared" si="771"/>
        <v>1612.4811273276296</v>
      </c>
      <c r="T458">
        <f t="shared" si="730"/>
        <v>92922.244589833921</v>
      </c>
      <c r="U458">
        <f t="shared" si="731"/>
        <v>2026.1701056869651</v>
      </c>
      <c r="V458" s="4">
        <v>2739532</v>
      </c>
      <c r="W458">
        <f t="shared" si="732"/>
        <v>11596</v>
      </c>
      <c r="X458">
        <f t="shared" si="733"/>
        <v>5316</v>
      </c>
      <c r="Y458" s="20">
        <f t="shared" si="734"/>
        <v>689363.8651233014</v>
      </c>
      <c r="Z458" s="4">
        <v>2352249</v>
      </c>
      <c r="AA458">
        <f t="shared" si="735"/>
        <v>10714</v>
      </c>
      <c r="AB458" s="17">
        <f t="shared" si="736"/>
        <v>0.85863169329651923</v>
      </c>
      <c r="AC458" s="16">
        <f t="shared" si="737"/>
        <v>4810</v>
      </c>
      <c r="AD458">
        <f t="shared" si="738"/>
        <v>387283</v>
      </c>
      <c r="AE458">
        <f t="shared" si="739"/>
        <v>882</v>
      </c>
      <c r="AF458" s="17">
        <f t="shared" si="740"/>
        <v>0.14136830670348075</v>
      </c>
      <c r="AG458" s="16">
        <f t="shared" si="741"/>
        <v>506</v>
      </c>
      <c r="AH458" s="20">
        <f t="shared" si="742"/>
        <v>7.6060710589858568E-2</v>
      </c>
      <c r="AI458" s="20">
        <f t="shared" si="743"/>
        <v>97454.202315047805</v>
      </c>
      <c r="AJ458" s="4">
        <v>7267</v>
      </c>
      <c r="AK458">
        <f t="shared" si="744"/>
        <v>307</v>
      </c>
      <c r="AL458">
        <f t="shared" si="745"/>
        <v>4.410919540229874E-2</v>
      </c>
      <c r="AM458" s="20">
        <f t="shared" si="746"/>
        <v>1828.6361348766984</v>
      </c>
      <c r="AN458" s="20">
        <f t="shared" si="747"/>
        <v>1.8937646749171949E-2</v>
      </c>
      <c r="AO458" s="4">
        <v>349</v>
      </c>
      <c r="AP458">
        <f t="shared" si="716"/>
        <v>-36</v>
      </c>
      <c r="AQ458">
        <f t="shared" si="717"/>
        <v>-9.3506493506493538E-2</v>
      </c>
      <c r="AR458" s="20">
        <f t="shared" si="748"/>
        <v>87.820835430296924</v>
      </c>
      <c r="AS458" s="4">
        <v>373</v>
      </c>
      <c r="AT458">
        <f t="shared" si="749"/>
        <v>-10</v>
      </c>
      <c r="AU458">
        <f t="shared" si="750"/>
        <v>-2.6109660574412552E-2</v>
      </c>
      <c r="AV458" s="20">
        <f t="shared" si="751"/>
        <v>93.860090588827376</v>
      </c>
      <c r="AW458" s="30">
        <f t="shared" si="752"/>
        <v>9.7203003129780346E-4</v>
      </c>
      <c r="AX458" s="4">
        <v>63</v>
      </c>
      <c r="AY458">
        <f t="shared" si="753"/>
        <v>-3</v>
      </c>
      <c r="AZ458">
        <f t="shared" si="754"/>
        <v>-4.5454545454545414E-2</v>
      </c>
      <c r="BA458" s="20">
        <f t="shared" si="755"/>
        <v>15.853044791142425</v>
      </c>
      <c r="BB458" s="30">
        <f t="shared" si="756"/>
        <v>1.6417665407978985E-4</v>
      </c>
      <c r="BC458" s="16">
        <f>+Pagina_Inicial[[#This Row],[Aislamiento Domiciliario]]+Pagina_Inicial[[#This Row],[Aislamiento en Hoteles]]+Pagina_Inicial[[#This Row],[Hospitalizados en Sala]]+Pagina_Inicial[[#This Row],[Hospitalizados en UCI]]</f>
        <v>8052</v>
      </c>
      <c r="BD458" s="16">
        <f t="shared" si="757"/>
        <v>258</v>
      </c>
      <c r="BE458" s="30">
        <f t="shared" si="758"/>
        <v>3.3102386451116184E-2</v>
      </c>
      <c r="BF458" s="20">
        <f t="shared" si="759"/>
        <v>2026.1701056869651</v>
      </c>
      <c r="BG458" s="20">
        <f t="shared" si="760"/>
        <v>2.0983339978578857E-2</v>
      </c>
      <c r="BH458" s="26">
        <v>70020</v>
      </c>
      <c r="BI458">
        <f t="shared" si="722"/>
        <v>189</v>
      </c>
      <c r="BJ458" s="4">
        <v>149232</v>
      </c>
      <c r="BK458">
        <f t="shared" si="723"/>
        <v>351</v>
      </c>
      <c r="BL458" s="4">
        <v>110865</v>
      </c>
      <c r="BM458">
        <f t="shared" si="761"/>
        <v>266</v>
      </c>
      <c r="BN458" s="4">
        <v>44448</v>
      </c>
      <c r="BO458">
        <f t="shared" si="762"/>
        <v>65</v>
      </c>
      <c r="BP458" s="4">
        <v>9168</v>
      </c>
      <c r="BQ458">
        <f t="shared" si="763"/>
        <v>11</v>
      </c>
      <c r="BR458" s="8">
        <v>32</v>
      </c>
      <c r="BS458" s="15">
        <f t="shared" si="764"/>
        <v>0</v>
      </c>
      <c r="BT458" s="8">
        <v>283</v>
      </c>
      <c r="BU458" s="15">
        <f t="shared" si="765"/>
        <v>0</v>
      </c>
      <c r="BV458" s="8">
        <v>1284</v>
      </c>
      <c r="BW458" s="15">
        <f t="shared" si="766"/>
        <v>1</v>
      </c>
      <c r="BX458" s="8">
        <v>3093</v>
      </c>
      <c r="BY458" s="15">
        <f t="shared" si="767"/>
        <v>3</v>
      </c>
      <c r="BZ458" s="13">
        <v>1716</v>
      </c>
      <c r="CA458" s="16">
        <f t="shared" si="768"/>
        <v>0</v>
      </c>
    </row>
    <row r="459" spans="1:79">
      <c r="A459" s="1">
        <v>44356</v>
      </c>
      <c r="B459">
        <v>44357</v>
      </c>
      <c r="C459" s="4">
        <v>384512</v>
      </c>
      <c r="D459">
        <f t="shared" si="719"/>
        <v>779</v>
      </c>
      <c r="E459" s="4">
        <v>6413</v>
      </c>
      <c r="F459">
        <f t="shared" si="720"/>
        <v>5</v>
      </c>
      <c r="G459" s="4">
        <v>369857</v>
      </c>
      <c r="H459">
        <f t="shared" si="721"/>
        <v>584</v>
      </c>
      <c r="I459">
        <f t="shared" si="718"/>
        <v>8242</v>
      </c>
      <c r="J459">
        <f t="shared" si="772"/>
        <v>190</v>
      </c>
      <c r="K459">
        <f t="shared" si="769"/>
        <v>1.6678283122503329E-2</v>
      </c>
      <c r="L459">
        <f t="shared" si="724"/>
        <v>0.96188675515978694</v>
      </c>
      <c r="M459">
        <f t="shared" si="725"/>
        <v>2.143496171770972E-2</v>
      </c>
      <c r="N459">
        <f t="shared" si="726"/>
        <v>2.0259445739014646E-3</v>
      </c>
      <c r="O459">
        <f t="shared" si="770"/>
        <v>7.7966630282239198E-4</v>
      </c>
      <c r="P459">
        <f t="shared" si="727"/>
        <v>1.5789886361485656E-3</v>
      </c>
      <c r="Q459">
        <f t="shared" si="728"/>
        <v>2.3052657122057753E-2</v>
      </c>
      <c r="R459">
        <f t="shared" si="729"/>
        <v>96756.919979869141</v>
      </c>
      <c r="S459">
        <f t="shared" si="771"/>
        <v>1613.7393054856566</v>
      </c>
      <c r="T459">
        <f t="shared" si="730"/>
        <v>93069.199798691494</v>
      </c>
      <c r="U459">
        <f t="shared" si="731"/>
        <v>2073.9808756919979</v>
      </c>
      <c r="V459" s="4">
        <v>2751651</v>
      </c>
      <c r="W459">
        <f t="shared" si="732"/>
        <v>12119</v>
      </c>
      <c r="X459">
        <f t="shared" si="733"/>
        <v>523</v>
      </c>
      <c r="Y459" s="20">
        <f t="shared" si="734"/>
        <v>692413.43734272767</v>
      </c>
      <c r="Z459" s="4">
        <v>2363589</v>
      </c>
      <c r="AA459">
        <f t="shared" si="735"/>
        <v>11340</v>
      </c>
      <c r="AB459" s="17">
        <f t="shared" si="736"/>
        <v>0.85897121400933474</v>
      </c>
      <c r="AC459" s="16">
        <f t="shared" si="737"/>
        <v>626</v>
      </c>
      <c r="AD459">
        <f t="shared" si="738"/>
        <v>388062</v>
      </c>
      <c r="AE459">
        <f t="shared" si="739"/>
        <v>779</v>
      </c>
      <c r="AF459" s="17">
        <f t="shared" si="740"/>
        <v>0.14102878599066523</v>
      </c>
      <c r="AG459" s="16">
        <f t="shared" si="741"/>
        <v>-103</v>
      </c>
      <c r="AH459" s="20">
        <f t="shared" si="742"/>
        <v>6.427923095965013E-2</v>
      </c>
      <c r="AI459" s="20">
        <f t="shared" si="743"/>
        <v>97650.226472068447</v>
      </c>
      <c r="AJ459" s="4">
        <v>7420</v>
      </c>
      <c r="AK459">
        <f t="shared" si="744"/>
        <v>153</v>
      </c>
      <c r="AL459">
        <f t="shared" si="745"/>
        <v>2.1054080088069416E-2</v>
      </c>
      <c r="AM459" s="20">
        <f t="shared" si="746"/>
        <v>1867.1363865123301</v>
      </c>
      <c r="AN459" s="20">
        <f t="shared" si="747"/>
        <v>1.929718708388815E-2</v>
      </c>
      <c r="AO459" s="4">
        <v>359</v>
      </c>
      <c r="AP459">
        <f t="shared" si="716"/>
        <v>10</v>
      </c>
      <c r="AQ459">
        <f t="shared" si="717"/>
        <v>2.8653295128939771E-2</v>
      </c>
      <c r="AR459" s="20">
        <f t="shared" si="748"/>
        <v>90.33719174635128</v>
      </c>
      <c r="AS459" s="4">
        <v>397</v>
      </c>
      <c r="AT459">
        <f t="shared" si="749"/>
        <v>24</v>
      </c>
      <c r="AU459">
        <f t="shared" si="750"/>
        <v>6.4343163538874037E-2</v>
      </c>
      <c r="AV459" s="20">
        <f t="shared" si="751"/>
        <v>99.899345747357827</v>
      </c>
      <c r="AW459" s="30">
        <f t="shared" si="752"/>
        <v>1.0324775299600532E-3</v>
      </c>
      <c r="AX459" s="4">
        <v>66</v>
      </c>
      <c r="AY459">
        <f t="shared" si="753"/>
        <v>3</v>
      </c>
      <c r="AZ459">
        <f t="shared" si="754"/>
        <v>4.7619047619047672E-2</v>
      </c>
      <c r="BA459" s="20">
        <f t="shared" si="755"/>
        <v>16.607951685958732</v>
      </c>
      <c r="BB459" s="30">
        <f t="shared" si="756"/>
        <v>1.7164613848202396E-4</v>
      </c>
      <c r="BC459" s="16">
        <f>+Pagina_Inicial[[#This Row],[Aislamiento Domiciliario]]+Pagina_Inicial[[#This Row],[Aislamiento en Hoteles]]+Pagina_Inicial[[#This Row],[Hospitalizados en Sala]]+Pagina_Inicial[[#This Row],[Hospitalizados en UCI]]</f>
        <v>8242</v>
      </c>
      <c r="BD459" s="16">
        <f t="shared" si="757"/>
        <v>190</v>
      </c>
      <c r="BE459" s="30">
        <f t="shared" si="758"/>
        <v>2.359662195727763E-2</v>
      </c>
      <c r="BF459" s="20">
        <f t="shared" si="759"/>
        <v>2073.9808756919979</v>
      </c>
      <c r="BG459" s="20">
        <f t="shared" si="760"/>
        <v>2.143496171770972E-2</v>
      </c>
      <c r="BH459" s="26">
        <v>70192</v>
      </c>
      <c r="BI459">
        <f t="shared" si="722"/>
        <v>172</v>
      </c>
      <c r="BJ459" s="4">
        <v>149554</v>
      </c>
      <c r="BK459">
        <f t="shared" si="723"/>
        <v>322</v>
      </c>
      <c r="BL459" s="4">
        <v>111083</v>
      </c>
      <c r="BM459">
        <f t="shared" si="761"/>
        <v>218</v>
      </c>
      <c r="BN459" s="4">
        <v>44506</v>
      </c>
      <c r="BO459">
        <f t="shared" si="762"/>
        <v>58</v>
      </c>
      <c r="BP459" s="4">
        <v>9177</v>
      </c>
      <c r="BQ459">
        <f t="shared" si="763"/>
        <v>9</v>
      </c>
      <c r="BR459" s="8">
        <v>32</v>
      </c>
      <c r="BS459" s="15">
        <f t="shared" si="764"/>
        <v>0</v>
      </c>
      <c r="BT459" s="8">
        <v>284</v>
      </c>
      <c r="BU459" s="15">
        <f t="shared" si="765"/>
        <v>1</v>
      </c>
      <c r="BV459" s="8">
        <v>1285</v>
      </c>
      <c r="BW459" s="15">
        <f t="shared" si="766"/>
        <v>1</v>
      </c>
      <c r="BX459" s="8">
        <v>3095</v>
      </c>
      <c r="BY459" s="15">
        <f t="shared" si="767"/>
        <v>2</v>
      </c>
      <c r="BZ459" s="13">
        <v>1717</v>
      </c>
      <c r="CA459" s="16">
        <f t="shared" si="768"/>
        <v>1</v>
      </c>
    </row>
    <row r="460" spans="1:79">
      <c r="A460" s="1">
        <v>44357</v>
      </c>
      <c r="B460">
        <v>44358</v>
      </c>
      <c r="C460" s="4">
        <v>385353</v>
      </c>
      <c r="D460">
        <f t="shared" si="719"/>
        <v>841</v>
      </c>
      <c r="E460" s="4">
        <v>6419</v>
      </c>
      <c r="F460">
        <f t="shared" si="720"/>
        <v>6</v>
      </c>
      <c r="G460" s="4">
        <v>370485</v>
      </c>
      <c r="H460">
        <f t="shared" si="721"/>
        <v>628</v>
      </c>
      <c r="I460">
        <f t="shared" si="718"/>
        <v>8449</v>
      </c>
      <c r="J460">
        <f t="shared" si="772"/>
        <v>207</v>
      </c>
      <c r="K460">
        <f t="shared" si="769"/>
        <v>1.6657454334078104E-2</v>
      </c>
      <c r="L460">
        <f t="shared" si="724"/>
        <v>0.96141719410514515</v>
      </c>
      <c r="M460">
        <f t="shared" si="725"/>
        <v>2.1925351560776744E-2</v>
      </c>
      <c r="N460">
        <f t="shared" si="726"/>
        <v>2.1824145653465783E-3</v>
      </c>
      <c r="O460">
        <f t="shared" si="770"/>
        <v>9.3472503505218876E-4</v>
      </c>
      <c r="P460">
        <f t="shared" si="727"/>
        <v>1.6950753741716939E-3</v>
      </c>
      <c r="Q460">
        <f t="shared" si="728"/>
        <v>2.4499940821398981E-2</v>
      </c>
      <c r="R460">
        <f t="shared" si="729"/>
        <v>96968.54554604931</v>
      </c>
      <c r="S460">
        <f t="shared" si="771"/>
        <v>1615.2491192752893</v>
      </c>
      <c r="T460">
        <f t="shared" si="730"/>
        <v>93227.226975339698</v>
      </c>
      <c r="U460">
        <f t="shared" si="731"/>
        <v>2126.0694514343231</v>
      </c>
      <c r="V460" s="4">
        <v>2763242</v>
      </c>
      <c r="W460">
        <f t="shared" si="732"/>
        <v>11591</v>
      </c>
      <c r="X460">
        <f t="shared" si="733"/>
        <v>-528</v>
      </c>
      <c r="Y460" s="20">
        <f t="shared" si="734"/>
        <v>695330.14594866626</v>
      </c>
      <c r="Z460" s="4">
        <v>2374339</v>
      </c>
      <c r="AA460">
        <f t="shared" si="735"/>
        <v>10750</v>
      </c>
      <c r="AB460" s="17">
        <f t="shared" si="736"/>
        <v>0.85925843628607268</v>
      </c>
      <c r="AC460" s="16">
        <f t="shared" si="737"/>
        <v>-590</v>
      </c>
      <c r="AD460">
        <f t="shared" si="738"/>
        <v>388903</v>
      </c>
      <c r="AE460">
        <f t="shared" si="739"/>
        <v>841</v>
      </c>
      <c r="AF460" s="17">
        <f t="shared" si="740"/>
        <v>0.14074156371392735</v>
      </c>
      <c r="AG460" s="16">
        <f t="shared" si="741"/>
        <v>62</v>
      </c>
      <c r="AH460" s="20">
        <f t="shared" si="742"/>
        <v>7.2556293676128036E-2</v>
      </c>
      <c r="AI460" s="20">
        <f t="shared" si="743"/>
        <v>97861.852038248617</v>
      </c>
      <c r="AJ460" s="4">
        <v>7586</v>
      </c>
      <c r="AK460">
        <f t="shared" si="744"/>
        <v>166</v>
      </c>
      <c r="AL460">
        <f t="shared" si="745"/>
        <v>2.2371967654986502E-2</v>
      </c>
      <c r="AM460" s="20">
        <f t="shared" si="746"/>
        <v>1908.9079013588323</v>
      </c>
      <c r="AN460" s="20">
        <f t="shared" si="747"/>
        <v>1.9685846483613725E-2</v>
      </c>
      <c r="AO460" s="4">
        <v>400</v>
      </c>
      <c r="AP460">
        <f t="shared" si="716"/>
        <v>41</v>
      </c>
      <c r="AQ460">
        <f t="shared" si="717"/>
        <v>0.11420612813370479</v>
      </c>
      <c r="AR460" s="20">
        <f t="shared" si="748"/>
        <v>100.65425264217413</v>
      </c>
      <c r="AS460" s="4">
        <v>397</v>
      </c>
      <c r="AT460">
        <f t="shared" si="749"/>
        <v>0</v>
      </c>
      <c r="AU460">
        <f t="shared" si="750"/>
        <v>0</v>
      </c>
      <c r="AV460" s="20">
        <f t="shared" si="751"/>
        <v>99.899345747357827</v>
      </c>
      <c r="AW460" s="30">
        <f t="shared" si="752"/>
        <v>1.0302242359602753E-3</v>
      </c>
      <c r="AX460" s="4">
        <v>66</v>
      </c>
      <c r="AY460">
        <f t="shared" si="753"/>
        <v>0</v>
      </c>
      <c r="AZ460">
        <f t="shared" si="754"/>
        <v>0</v>
      </c>
      <c r="BA460" s="20">
        <f t="shared" si="755"/>
        <v>16.607951685958732</v>
      </c>
      <c r="BB460" s="30">
        <f t="shared" si="756"/>
        <v>1.7127153544931531E-4</v>
      </c>
      <c r="BC460" s="16">
        <f>+Pagina_Inicial[[#This Row],[Aislamiento Domiciliario]]+Pagina_Inicial[[#This Row],[Aislamiento en Hoteles]]+Pagina_Inicial[[#This Row],[Hospitalizados en Sala]]+Pagina_Inicial[[#This Row],[Hospitalizados en UCI]]</f>
        <v>8449</v>
      </c>
      <c r="BD460" s="16">
        <f t="shared" si="757"/>
        <v>207</v>
      </c>
      <c r="BE460" s="30">
        <f t="shared" si="758"/>
        <v>2.5115263285610201E-2</v>
      </c>
      <c r="BF460" s="20">
        <f t="shared" si="759"/>
        <v>2126.0694514343231</v>
      </c>
      <c r="BG460" s="20">
        <f t="shared" si="760"/>
        <v>2.1925351560776744E-2</v>
      </c>
      <c r="BH460" s="26">
        <v>70361</v>
      </c>
      <c r="BI460">
        <f t="shared" si="722"/>
        <v>169</v>
      </c>
      <c r="BJ460" s="4">
        <v>149912</v>
      </c>
      <c r="BK460">
        <f t="shared" si="723"/>
        <v>358</v>
      </c>
      <c r="BL460" s="4">
        <v>111326</v>
      </c>
      <c r="BM460">
        <f t="shared" si="761"/>
        <v>243</v>
      </c>
      <c r="BN460" s="4">
        <v>44565</v>
      </c>
      <c r="BO460">
        <f t="shared" si="762"/>
        <v>59</v>
      </c>
      <c r="BP460" s="4">
        <v>9189</v>
      </c>
      <c r="BQ460">
        <f t="shared" si="763"/>
        <v>12</v>
      </c>
      <c r="BR460" s="8">
        <v>32</v>
      </c>
      <c r="BS460" s="15">
        <f t="shared" si="764"/>
        <v>0</v>
      </c>
      <c r="BT460" s="8">
        <v>284</v>
      </c>
      <c r="BU460" s="15">
        <f t="shared" si="765"/>
        <v>0</v>
      </c>
      <c r="BV460" s="8">
        <v>1287</v>
      </c>
      <c r="BW460" s="15">
        <f t="shared" si="766"/>
        <v>2</v>
      </c>
      <c r="BX460" s="8">
        <v>3098</v>
      </c>
      <c r="BY460" s="15">
        <f t="shared" si="767"/>
        <v>3</v>
      </c>
      <c r="BZ460" s="13">
        <v>1718</v>
      </c>
      <c r="CA460" s="16">
        <f t="shared" si="768"/>
        <v>1</v>
      </c>
    </row>
    <row r="461" spans="1:79">
      <c r="A461" s="1">
        <v>44358</v>
      </c>
      <c r="B461">
        <v>44359</v>
      </c>
      <c r="C461" s="4">
        <v>386269</v>
      </c>
      <c r="D461">
        <f t="shared" si="719"/>
        <v>916</v>
      </c>
      <c r="E461" s="4">
        <v>6427</v>
      </c>
      <c r="F461">
        <f t="shared" si="720"/>
        <v>8</v>
      </c>
      <c r="G461" s="4">
        <v>371015</v>
      </c>
      <c r="H461">
        <f t="shared" si="721"/>
        <v>530</v>
      </c>
      <c r="I461">
        <f t="shared" si="718"/>
        <v>8827</v>
      </c>
      <c r="J461">
        <f t="shared" si="772"/>
        <v>378</v>
      </c>
      <c r="K461">
        <f t="shared" si="769"/>
        <v>1.6638663729162836E-2</v>
      </c>
      <c r="L461">
        <f t="shared" si="724"/>
        <v>0.9605093859460635</v>
      </c>
      <c r="M461">
        <f t="shared" si="725"/>
        <v>2.2851950324773669E-2</v>
      </c>
      <c r="N461">
        <f t="shared" si="726"/>
        <v>2.3714043839914672E-3</v>
      </c>
      <c r="O461">
        <f t="shared" si="770"/>
        <v>1.2447487163528862E-3</v>
      </c>
      <c r="P461">
        <f t="shared" si="727"/>
        <v>1.4285136719539642E-3</v>
      </c>
      <c r="Q461">
        <f t="shared" si="728"/>
        <v>4.2823156225218081E-2</v>
      </c>
      <c r="R461">
        <f t="shared" si="729"/>
        <v>97199.043784599897</v>
      </c>
      <c r="S461">
        <f t="shared" si="771"/>
        <v>1617.2622043281328</v>
      </c>
      <c r="T461">
        <f t="shared" si="730"/>
        <v>93360.593860090579</v>
      </c>
      <c r="U461">
        <f t="shared" si="731"/>
        <v>2221.1877201811776</v>
      </c>
      <c r="V461" s="4">
        <v>2776097</v>
      </c>
      <c r="W461">
        <f t="shared" si="732"/>
        <v>12855</v>
      </c>
      <c r="X461">
        <f t="shared" si="733"/>
        <v>1264</v>
      </c>
      <c r="Y461" s="20">
        <f t="shared" si="734"/>
        <v>698564.92199295422</v>
      </c>
      <c r="Z461" s="4">
        <v>2386278</v>
      </c>
      <c r="AA461">
        <f t="shared" si="735"/>
        <v>11939</v>
      </c>
      <c r="AB461" s="17">
        <f t="shared" si="736"/>
        <v>0.85958019478426007</v>
      </c>
      <c r="AC461" s="16">
        <f t="shared" si="737"/>
        <v>1189</v>
      </c>
      <c r="AD461">
        <f t="shared" si="738"/>
        <v>389819</v>
      </c>
      <c r="AE461">
        <f t="shared" si="739"/>
        <v>916</v>
      </c>
      <c r="AF461" s="17">
        <f t="shared" si="740"/>
        <v>0.14041980521573993</v>
      </c>
      <c r="AG461" s="16">
        <f t="shared" si="741"/>
        <v>75</v>
      </c>
      <c r="AH461" s="20">
        <f t="shared" si="742"/>
        <v>7.1256320497860751E-2</v>
      </c>
      <c r="AI461" s="20">
        <f t="shared" si="743"/>
        <v>98092.350276799189</v>
      </c>
      <c r="AJ461" s="4">
        <v>7962</v>
      </c>
      <c r="AK461">
        <f t="shared" si="744"/>
        <v>376</v>
      </c>
      <c r="AL461">
        <f t="shared" si="745"/>
        <v>4.9564988136040045E-2</v>
      </c>
      <c r="AM461" s="20">
        <f t="shared" si="746"/>
        <v>2003.522898842476</v>
      </c>
      <c r="AN461" s="20">
        <f t="shared" si="747"/>
        <v>2.0612578280938931E-2</v>
      </c>
      <c r="AO461" s="4">
        <v>399</v>
      </c>
      <c r="AP461">
        <f t="shared" si="716"/>
        <v>-1</v>
      </c>
      <c r="AQ461">
        <f t="shared" si="717"/>
        <v>-2.4999999999999467E-3</v>
      </c>
      <c r="AR461" s="20">
        <f t="shared" si="748"/>
        <v>100.40261701056869</v>
      </c>
      <c r="AS461" s="4">
        <v>402</v>
      </c>
      <c r="AT461">
        <f t="shared" si="749"/>
        <v>5</v>
      </c>
      <c r="AU461">
        <f t="shared" si="750"/>
        <v>1.2594458438287104E-2</v>
      </c>
      <c r="AV461" s="20">
        <f t="shared" si="751"/>
        <v>101.15752390538499</v>
      </c>
      <c r="AW461" s="30">
        <f t="shared" si="752"/>
        <v>1.0407255047648141E-3</v>
      </c>
      <c r="AX461" s="4">
        <v>64</v>
      </c>
      <c r="AY461">
        <f t="shared" si="753"/>
        <v>-2</v>
      </c>
      <c r="AZ461">
        <f t="shared" si="754"/>
        <v>-3.0303030303030276E-2</v>
      </c>
      <c r="BA461" s="20">
        <f t="shared" si="755"/>
        <v>16.104680422747862</v>
      </c>
      <c r="BB461" s="30">
        <f t="shared" si="756"/>
        <v>1.6568764254962215E-4</v>
      </c>
      <c r="BC461" s="16">
        <f>+Pagina_Inicial[[#This Row],[Aislamiento Domiciliario]]+Pagina_Inicial[[#This Row],[Aislamiento en Hoteles]]+Pagina_Inicial[[#This Row],[Hospitalizados en Sala]]+Pagina_Inicial[[#This Row],[Hospitalizados en UCI]]</f>
        <v>8827</v>
      </c>
      <c r="BD461" s="16">
        <f t="shared" si="757"/>
        <v>378</v>
      </c>
      <c r="BE461" s="30">
        <f t="shared" si="758"/>
        <v>4.4739022369511217E-2</v>
      </c>
      <c r="BF461" s="20">
        <f t="shared" si="759"/>
        <v>2221.1877201811776</v>
      </c>
      <c r="BG461" s="20">
        <f t="shared" si="760"/>
        <v>2.2851950324773669E-2</v>
      </c>
      <c r="BH461" s="26">
        <v>70561</v>
      </c>
      <c r="BI461">
        <f t="shared" si="722"/>
        <v>200</v>
      </c>
      <c r="BJ461" s="4">
        <v>150298</v>
      </c>
      <c r="BK461">
        <f t="shared" si="723"/>
        <v>386</v>
      </c>
      <c r="BL461" s="4">
        <v>111580</v>
      </c>
      <c r="BM461">
        <f t="shared" si="761"/>
        <v>254</v>
      </c>
      <c r="BN461" s="4">
        <v>44626</v>
      </c>
      <c r="BO461">
        <f t="shared" si="762"/>
        <v>61</v>
      </c>
      <c r="BP461" s="4">
        <v>9204</v>
      </c>
      <c r="BQ461">
        <f t="shared" si="763"/>
        <v>15</v>
      </c>
      <c r="BR461" s="8">
        <v>32</v>
      </c>
      <c r="BS461" s="15">
        <f t="shared" si="764"/>
        <v>0</v>
      </c>
      <c r="BT461" s="8">
        <v>284</v>
      </c>
      <c r="BU461" s="15">
        <f t="shared" si="765"/>
        <v>0</v>
      </c>
      <c r="BV461" s="8">
        <v>1288</v>
      </c>
      <c r="BW461" s="15">
        <f t="shared" si="766"/>
        <v>1</v>
      </c>
      <c r="BX461" s="8">
        <v>3102</v>
      </c>
      <c r="BY461" s="15">
        <f t="shared" si="767"/>
        <v>4</v>
      </c>
      <c r="BZ461" s="13">
        <v>1721</v>
      </c>
      <c r="CA461" s="16">
        <f t="shared" si="768"/>
        <v>3</v>
      </c>
    </row>
    <row r="462" spans="1:79">
      <c r="A462" s="1">
        <v>44359</v>
      </c>
      <c r="B462">
        <v>44360</v>
      </c>
      <c r="C462" s="4">
        <v>387127</v>
      </c>
      <c r="D462">
        <f t="shared" si="719"/>
        <v>858</v>
      </c>
      <c r="E462" s="4">
        <v>6439</v>
      </c>
      <c r="F462">
        <f t="shared" si="720"/>
        <v>12</v>
      </c>
      <c r="G462" s="4">
        <v>371597</v>
      </c>
      <c r="H462">
        <f t="shared" si="721"/>
        <v>582</v>
      </c>
      <c r="I462">
        <f t="shared" si="718"/>
        <v>9091</v>
      </c>
      <c r="J462">
        <f t="shared" si="772"/>
        <v>264</v>
      </c>
      <c r="K462">
        <f t="shared" si="769"/>
        <v>1.6632784590069925E-2</v>
      </c>
      <c r="L462">
        <f t="shared" si="724"/>
        <v>0.95988396572700951</v>
      </c>
      <c r="M462">
        <f t="shared" si="725"/>
        <v>2.3483249682920593E-2</v>
      </c>
      <c r="N462">
        <f t="shared" si="726"/>
        <v>2.2163269418046276E-3</v>
      </c>
      <c r="O462">
        <f t="shared" si="770"/>
        <v>1.8636434228917534E-3</v>
      </c>
      <c r="P462">
        <f t="shared" si="727"/>
        <v>1.5662128596301908E-3</v>
      </c>
      <c r="Q462">
        <f t="shared" si="728"/>
        <v>2.903970960290397E-2</v>
      </c>
      <c r="R462">
        <f t="shared" si="729"/>
        <v>97414.947156517359</v>
      </c>
      <c r="S462">
        <f t="shared" si="771"/>
        <v>1620.2818319073981</v>
      </c>
      <c r="T462">
        <f t="shared" si="730"/>
        <v>93507.045797684943</v>
      </c>
      <c r="U462">
        <f t="shared" si="731"/>
        <v>2287.6195269250125</v>
      </c>
      <c r="V462" s="4">
        <v>2789633</v>
      </c>
      <c r="W462">
        <f t="shared" si="732"/>
        <v>13536</v>
      </c>
      <c r="X462">
        <f t="shared" si="733"/>
        <v>681</v>
      </c>
      <c r="Y462" s="20">
        <f t="shared" si="734"/>
        <v>701971.0619023653</v>
      </c>
      <c r="Z462" s="4">
        <v>2398956</v>
      </c>
      <c r="AA462">
        <f t="shared" si="735"/>
        <v>12678</v>
      </c>
      <c r="AB462" s="17">
        <f t="shared" si="736"/>
        <v>0.85995397960950415</v>
      </c>
      <c r="AC462" s="16">
        <f t="shared" si="737"/>
        <v>739</v>
      </c>
      <c r="AD462">
        <f t="shared" si="738"/>
        <v>390677</v>
      </c>
      <c r="AE462">
        <f t="shared" si="739"/>
        <v>858</v>
      </c>
      <c r="AF462" s="17">
        <f t="shared" si="740"/>
        <v>0.14004602039049582</v>
      </c>
      <c r="AG462" s="16">
        <f t="shared" si="741"/>
        <v>-58</v>
      </c>
      <c r="AH462" s="20">
        <f t="shared" si="742"/>
        <v>6.3386524822695037E-2</v>
      </c>
      <c r="AI462" s="20">
        <f t="shared" si="743"/>
        <v>98308.253648716651</v>
      </c>
      <c r="AJ462" s="4">
        <v>8231</v>
      </c>
      <c r="AK462">
        <f t="shared" si="744"/>
        <v>269</v>
      </c>
      <c r="AL462">
        <f t="shared" si="745"/>
        <v>3.3785481034915854E-2</v>
      </c>
      <c r="AM462" s="20">
        <f t="shared" si="746"/>
        <v>2071.2128837443379</v>
      </c>
      <c r="AN462" s="20">
        <f t="shared" si="747"/>
        <v>2.1261756477848354E-2</v>
      </c>
      <c r="AO462" s="4">
        <v>399</v>
      </c>
      <c r="AP462">
        <f t="shared" si="716"/>
        <v>0</v>
      </c>
      <c r="AQ462">
        <f t="shared" si="717"/>
        <v>0</v>
      </c>
      <c r="AR462" s="20">
        <f t="shared" si="748"/>
        <v>100.40261701056869</v>
      </c>
      <c r="AS462" s="4">
        <v>396</v>
      </c>
      <c r="AT462">
        <f t="shared" si="749"/>
        <v>-6</v>
      </c>
      <c r="AU462">
        <f t="shared" si="750"/>
        <v>-1.4925373134328401E-2</v>
      </c>
      <c r="AV462" s="20">
        <f t="shared" si="751"/>
        <v>99.647710115752389</v>
      </c>
      <c r="AW462" s="30">
        <f t="shared" si="752"/>
        <v>1.0229201269867511E-3</v>
      </c>
      <c r="AX462" s="4">
        <v>65</v>
      </c>
      <c r="AY462">
        <f t="shared" si="753"/>
        <v>1</v>
      </c>
      <c r="AZ462">
        <f t="shared" si="754"/>
        <v>1.5625E-2</v>
      </c>
      <c r="BA462" s="20">
        <f t="shared" si="755"/>
        <v>16.356316054353297</v>
      </c>
      <c r="BB462" s="30">
        <f t="shared" si="756"/>
        <v>1.6790355619732025E-4</v>
      </c>
      <c r="BC462" s="16">
        <f>+Pagina_Inicial[[#This Row],[Aislamiento Domiciliario]]+Pagina_Inicial[[#This Row],[Aislamiento en Hoteles]]+Pagina_Inicial[[#This Row],[Hospitalizados en Sala]]+Pagina_Inicial[[#This Row],[Hospitalizados en UCI]]</f>
        <v>9091</v>
      </c>
      <c r="BD462" s="16">
        <f t="shared" si="757"/>
        <v>264</v>
      </c>
      <c r="BE462" s="30">
        <f t="shared" si="758"/>
        <v>2.9908236093802998E-2</v>
      </c>
      <c r="BF462" s="20">
        <f t="shared" si="759"/>
        <v>2287.6195269250125</v>
      </c>
      <c r="BG462" s="20">
        <f t="shared" si="760"/>
        <v>2.3483249682920593E-2</v>
      </c>
      <c r="BH462" s="26">
        <v>70561</v>
      </c>
      <c r="BI462">
        <f t="shared" si="722"/>
        <v>0</v>
      </c>
      <c r="BJ462" s="4">
        <v>150298</v>
      </c>
      <c r="BK462">
        <f t="shared" si="723"/>
        <v>0</v>
      </c>
      <c r="BL462" s="4">
        <v>111580</v>
      </c>
      <c r="BM462">
        <f t="shared" si="761"/>
        <v>0</v>
      </c>
      <c r="BN462" s="4">
        <v>44626</v>
      </c>
      <c r="BO462">
        <f t="shared" si="762"/>
        <v>0</v>
      </c>
      <c r="BP462" s="4">
        <v>9204</v>
      </c>
      <c r="BQ462">
        <f t="shared" si="763"/>
        <v>0</v>
      </c>
      <c r="BR462" s="8">
        <v>32</v>
      </c>
      <c r="BS462" s="15">
        <f t="shared" si="764"/>
        <v>0</v>
      </c>
      <c r="BT462" s="8">
        <v>284</v>
      </c>
      <c r="BU462" s="15">
        <f t="shared" si="765"/>
        <v>0</v>
      </c>
      <c r="BV462" s="8">
        <v>1288</v>
      </c>
      <c r="BW462" s="15">
        <f t="shared" si="766"/>
        <v>0</v>
      </c>
      <c r="BX462" s="8">
        <v>3102</v>
      </c>
      <c r="BY462" s="15">
        <f t="shared" si="767"/>
        <v>0</v>
      </c>
      <c r="BZ462" s="13">
        <v>1721</v>
      </c>
      <c r="CA462" s="16">
        <f t="shared" si="768"/>
        <v>0</v>
      </c>
    </row>
    <row r="463" spans="1:79">
      <c r="A463" s="1">
        <v>44360</v>
      </c>
      <c r="B463">
        <v>44361</v>
      </c>
      <c r="C463" s="4">
        <v>387842</v>
      </c>
      <c r="D463">
        <f t="shared" si="719"/>
        <v>715</v>
      </c>
      <c r="E463" s="4">
        <v>6444</v>
      </c>
      <c r="F463">
        <f t="shared" si="720"/>
        <v>5</v>
      </c>
      <c r="G463" s="4">
        <v>371984</v>
      </c>
      <c r="H463">
        <f t="shared" si="721"/>
        <v>387</v>
      </c>
      <c r="I463">
        <f t="shared" si="718"/>
        <v>9414</v>
      </c>
      <c r="J463">
        <f t="shared" si="772"/>
        <v>323</v>
      </c>
      <c r="K463">
        <f t="shared" si="769"/>
        <v>1.6615013330170535E-2</v>
      </c>
      <c r="L463">
        <f t="shared" si="724"/>
        <v>0.95911221579921724</v>
      </c>
      <c r="M463">
        <f t="shared" si="725"/>
        <v>2.4272770870612258E-2</v>
      </c>
      <c r="N463">
        <f t="shared" si="726"/>
        <v>1.8435342226989341E-3</v>
      </c>
      <c r="O463">
        <f t="shared" si="770"/>
        <v>7.7591558038485418E-4</v>
      </c>
      <c r="P463">
        <f t="shared" si="727"/>
        <v>1.0403673276269947E-3</v>
      </c>
      <c r="Q463">
        <f t="shared" si="728"/>
        <v>3.4310601232207354E-2</v>
      </c>
      <c r="R463">
        <f t="shared" si="729"/>
        <v>97594.866633115249</v>
      </c>
      <c r="S463">
        <f t="shared" si="771"/>
        <v>1621.5400100654251</v>
      </c>
      <c r="T463">
        <f t="shared" si="730"/>
        <v>93604.428787116252</v>
      </c>
      <c r="U463">
        <f t="shared" si="731"/>
        <v>2368.8978359335679</v>
      </c>
      <c r="V463" s="4">
        <v>2798435</v>
      </c>
      <c r="W463">
        <f t="shared" si="732"/>
        <v>8802</v>
      </c>
      <c r="X463">
        <f t="shared" si="733"/>
        <v>-4734</v>
      </c>
      <c r="Y463" s="20">
        <f t="shared" si="734"/>
        <v>704185.95873175643</v>
      </c>
      <c r="Z463" s="4">
        <v>2407043</v>
      </c>
      <c r="AA463">
        <f t="shared" si="735"/>
        <v>8087</v>
      </c>
      <c r="AB463" s="17">
        <f t="shared" si="736"/>
        <v>0.8601389705317436</v>
      </c>
      <c r="AC463" s="16">
        <f t="shared" si="737"/>
        <v>-4591</v>
      </c>
      <c r="AD463">
        <f t="shared" si="738"/>
        <v>391392</v>
      </c>
      <c r="AE463">
        <f t="shared" si="739"/>
        <v>715</v>
      </c>
      <c r="AF463" s="17">
        <f t="shared" si="740"/>
        <v>0.13986102946825638</v>
      </c>
      <c r="AG463" s="16">
        <f t="shared" si="741"/>
        <v>-143</v>
      </c>
      <c r="AH463" s="20">
        <f t="shared" si="742"/>
        <v>8.1231538286753016E-2</v>
      </c>
      <c r="AI463" s="20">
        <f t="shared" si="743"/>
        <v>98488.173125314541</v>
      </c>
      <c r="AJ463" s="4">
        <v>8536</v>
      </c>
      <c r="AK463">
        <f t="shared" si="744"/>
        <v>305</v>
      </c>
      <c r="AL463">
        <f t="shared" si="745"/>
        <v>3.7055035840116712E-2</v>
      </c>
      <c r="AM463" s="20">
        <f t="shared" si="746"/>
        <v>2147.9617513839958</v>
      </c>
      <c r="AN463" s="20">
        <f t="shared" si="747"/>
        <v>2.2008962412528813E-2</v>
      </c>
      <c r="AO463" s="4">
        <v>399</v>
      </c>
      <c r="AP463">
        <f t="shared" si="716"/>
        <v>0</v>
      </c>
      <c r="AQ463">
        <f t="shared" si="717"/>
        <v>0</v>
      </c>
      <c r="AR463" s="20">
        <f t="shared" si="748"/>
        <v>100.40261701056869</v>
      </c>
      <c r="AS463" s="4">
        <v>416</v>
      </c>
      <c r="AT463">
        <f t="shared" si="749"/>
        <v>20</v>
      </c>
      <c r="AU463">
        <f t="shared" si="750"/>
        <v>5.0505050505050608E-2</v>
      </c>
      <c r="AV463" s="20">
        <f t="shared" si="751"/>
        <v>104.68042274786109</v>
      </c>
      <c r="AW463" s="30">
        <f t="shared" si="752"/>
        <v>1.072601729570289E-3</v>
      </c>
      <c r="AX463" s="4">
        <v>63</v>
      </c>
      <c r="AY463">
        <f t="shared" si="753"/>
        <v>-2</v>
      </c>
      <c r="AZ463">
        <f t="shared" si="754"/>
        <v>-3.0769230769230771E-2</v>
      </c>
      <c r="BA463" s="20">
        <f t="shared" si="755"/>
        <v>15.853044791142425</v>
      </c>
      <c r="BB463" s="30">
        <f t="shared" si="756"/>
        <v>1.624372811608851E-4</v>
      </c>
      <c r="BC463" s="16">
        <f>+Pagina_Inicial[[#This Row],[Aislamiento Domiciliario]]+Pagina_Inicial[[#This Row],[Aislamiento en Hoteles]]+Pagina_Inicial[[#This Row],[Hospitalizados en Sala]]+Pagina_Inicial[[#This Row],[Hospitalizados en UCI]]</f>
        <v>9414</v>
      </c>
      <c r="BD463" s="16">
        <f t="shared" si="757"/>
        <v>323</v>
      </c>
      <c r="BE463" s="30">
        <f t="shared" si="758"/>
        <v>3.5529644703552909E-2</v>
      </c>
      <c r="BF463" s="20">
        <f t="shared" si="759"/>
        <v>2368.8978359335679</v>
      </c>
      <c r="BG463" s="20">
        <f t="shared" si="760"/>
        <v>2.4272770870612258E-2</v>
      </c>
      <c r="BH463" s="26">
        <v>70875</v>
      </c>
      <c r="BI463">
        <f t="shared" si="722"/>
        <v>314</v>
      </c>
      <c r="BJ463" s="4">
        <v>150905</v>
      </c>
      <c r="BK463">
        <f t="shared" si="723"/>
        <v>607</v>
      </c>
      <c r="BL463" s="4">
        <v>112077</v>
      </c>
      <c r="BM463">
        <f t="shared" si="761"/>
        <v>497</v>
      </c>
      <c r="BN463" s="4">
        <v>44748</v>
      </c>
      <c r="BO463">
        <f t="shared" si="762"/>
        <v>122</v>
      </c>
      <c r="BP463" s="4">
        <v>9237</v>
      </c>
      <c r="BQ463">
        <f t="shared" si="763"/>
        <v>33</v>
      </c>
      <c r="BR463" s="8">
        <v>32</v>
      </c>
      <c r="BS463" s="15">
        <f t="shared" si="764"/>
        <v>0</v>
      </c>
      <c r="BT463" s="8">
        <v>285</v>
      </c>
      <c r="BU463" s="15">
        <f t="shared" si="765"/>
        <v>1</v>
      </c>
      <c r="BV463" s="8">
        <v>1292</v>
      </c>
      <c r="BW463" s="15">
        <f t="shared" si="766"/>
        <v>4</v>
      </c>
      <c r="BX463" s="8">
        <v>3111</v>
      </c>
      <c r="BY463" s="15">
        <f t="shared" si="767"/>
        <v>9</v>
      </c>
      <c r="BZ463" s="13">
        <v>1724</v>
      </c>
      <c r="CA463" s="16">
        <f t="shared" si="768"/>
        <v>3</v>
      </c>
    </row>
    <row r="464" spans="1:79">
      <c r="A464" s="1">
        <v>44361</v>
      </c>
      <c r="B464">
        <v>44362</v>
      </c>
      <c r="C464" s="4">
        <v>388325</v>
      </c>
      <c r="D464">
        <f t="shared" si="719"/>
        <v>483</v>
      </c>
      <c r="E464" s="4">
        <v>6451</v>
      </c>
      <c r="F464">
        <f t="shared" si="720"/>
        <v>7</v>
      </c>
      <c r="G464" s="4">
        <v>372341</v>
      </c>
      <c r="H464">
        <f t="shared" si="721"/>
        <v>357</v>
      </c>
      <c r="I464">
        <f t="shared" si="718"/>
        <v>9533</v>
      </c>
      <c r="J464">
        <f t="shared" si="772"/>
        <v>119</v>
      </c>
      <c r="K464">
        <f t="shared" si="769"/>
        <v>1.6612373656087042E-2</v>
      </c>
      <c r="L464">
        <f t="shared" si="724"/>
        <v>0.95883860168673152</v>
      </c>
      <c r="M464">
        <f t="shared" si="725"/>
        <v>2.4549024657181485E-2</v>
      </c>
      <c r="N464">
        <f t="shared" si="726"/>
        <v>1.2438035150968904E-3</v>
      </c>
      <c r="O464">
        <f t="shared" si="770"/>
        <v>1.0851030847930554E-3</v>
      </c>
      <c r="P464">
        <f t="shared" si="727"/>
        <v>9.5879852071085374E-4</v>
      </c>
      <c r="Q464">
        <f t="shared" si="728"/>
        <v>1.2482953949438791E-2</v>
      </c>
      <c r="R464">
        <f t="shared" si="729"/>
        <v>97716.406643180671</v>
      </c>
      <c r="S464">
        <f t="shared" si="771"/>
        <v>1623.3014594866631</v>
      </c>
      <c r="T464">
        <f t="shared" si="730"/>
        <v>93694.262707599395</v>
      </c>
      <c r="U464">
        <f t="shared" si="731"/>
        <v>2398.842476094615</v>
      </c>
      <c r="V464" s="4">
        <v>2805213</v>
      </c>
      <c r="W464">
        <f t="shared" si="732"/>
        <v>6778</v>
      </c>
      <c r="X464">
        <f t="shared" si="733"/>
        <v>-2024</v>
      </c>
      <c r="Y464" s="20">
        <f t="shared" si="734"/>
        <v>705891.54504277802</v>
      </c>
      <c r="Z464" s="4">
        <v>2413338</v>
      </c>
      <c r="AA464">
        <f t="shared" si="735"/>
        <v>6295</v>
      </c>
      <c r="AB464" s="17">
        <f t="shared" si="736"/>
        <v>0.86030472552351644</v>
      </c>
      <c r="AC464" s="16">
        <f t="shared" si="737"/>
        <v>-1792</v>
      </c>
      <c r="AD464">
        <f t="shared" si="738"/>
        <v>391875</v>
      </c>
      <c r="AE464">
        <f t="shared" si="739"/>
        <v>483</v>
      </c>
      <c r="AF464" s="17">
        <f t="shared" si="740"/>
        <v>0.13969527447648361</v>
      </c>
      <c r="AG464" s="16">
        <f t="shared" si="741"/>
        <v>-232</v>
      </c>
      <c r="AH464" s="20">
        <f t="shared" si="742"/>
        <v>7.1259958689879027E-2</v>
      </c>
      <c r="AI464" s="20">
        <f t="shared" si="743"/>
        <v>98609.713135379963</v>
      </c>
      <c r="AJ464" s="4">
        <v>8626</v>
      </c>
      <c r="AK464">
        <f t="shared" si="744"/>
        <v>90</v>
      </c>
      <c r="AL464">
        <f t="shared" si="745"/>
        <v>1.054358013120904E-2</v>
      </c>
      <c r="AM464" s="20">
        <f t="shared" si="746"/>
        <v>2170.6089582284849</v>
      </c>
      <c r="AN464" s="20">
        <f t="shared" si="747"/>
        <v>2.2213352217858754E-2</v>
      </c>
      <c r="AO464" s="4">
        <v>415</v>
      </c>
      <c r="AP464">
        <f t="shared" si="716"/>
        <v>16</v>
      </c>
      <c r="AQ464">
        <f t="shared" si="717"/>
        <v>4.0100250626566414E-2</v>
      </c>
      <c r="AR464" s="20">
        <f t="shared" si="748"/>
        <v>104.42878711625566</v>
      </c>
      <c r="AS464" s="4">
        <v>426</v>
      </c>
      <c r="AT464">
        <f t="shared" si="749"/>
        <v>10</v>
      </c>
      <c r="AU464">
        <f t="shared" si="750"/>
        <v>2.4038461538461453E-2</v>
      </c>
      <c r="AV464" s="20">
        <f t="shared" si="751"/>
        <v>107.19677906391544</v>
      </c>
      <c r="AW464" s="30">
        <f t="shared" si="752"/>
        <v>1.0970192493401146E-3</v>
      </c>
      <c r="AX464" s="4">
        <v>66</v>
      </c>
      <c r="AY464">
        <f t="shared" si="753"/>
        <v>3</v>
      </c>
      <c r="AZ464">
        <f t="shared" si="754"/>
        <v>4.7619047619047672E-2</v>
      </c>
      <c r="BA464" s="20">
        <f t="shared" si="755"/>
        <v>16.607951685958732</v>
      </c>
      <c r="BB464" s="30">
        <f t="shared" si="756"/>
        <v>1.6996072877100367E-4</v>
      </c>
      <c r="BC464" s="16">
        <f>+Pagina_Inicial[[#This Row],[Aislamiento Domiciliario]]+Pagina_Inicial[[#This Row],[Aislamiento en Hoteles]]+Pagina_Inicial[[#This Row],[Hospitalizados en Sala]]+Pagina_Inicial[[#This Row],[Hospitalizados en UCI]]</f>
        <v>9533</v>
      </c>
      <c r="BD464" s="16">
        <f t="shared" si="757"/>
        <v>119</v>
      </c>
      <c r="BE464" s="30">
        <f t="shared" si="758"/>
        <v>1.2640747822392218E-2</v>
      </c>
      <c r="BF464" s="20">
        <f t="shared" si="759"/>
        <v>2398.842476094615</v>
      </c>
      <c r="BG464" s="20">
        <f t="shared" si="760"/>
        <v>2.4549024657181485E-2</v>
      </c>
      <c r="BH464" s="26">
        <v>71002</v>
      </c>
      <c r="BI464">
        <f t="shared" si="722"/>
        <v>127</v>
      </c>
      <c r="BJ464" s="4">
        <v>151072</v>
      </c>
      <c r="BK464">
        <f t="shared" si="723"/>
        <v>167</v>
      </c>
      <c r="BL464" s="4">
        <v>112219</v>
      </c>
      <c r="BM464">
        <f t="shared" si="761"/>
        <v>142</v>
      </c>
      <c r="BN464" s="4">
        <v>44787</v>
      </c>
      <c r="BO464">
        <f t="shared" si="762"/>
        <v>39</v>
      </c>
      <c r="BP464" s="4">
        <v>9245</v>
      </c>
      <c r="BQ464">
        <f t="shared" si="763"/>
        <v>8</v>
      </c>
      <c r="BR464" s="8">
        <v>32</v>
      </c>
      <c r="BS464" s="15">
        <f t="shared" si="764"/>
        <v>0</v>
      </c>
      <c r="BT464" s="8">
        <v>285</v>
      </c>
      <c r="BU464" s="15">
        <f t="shared" si="765"/>
        <v>0</v>
      </c>
      <c r="BV464" s="8">
        <v>1295</v>
      </c>
      <c r="BW464" s="15">
        <f t="shared" si="766"/>
        <v>3</v>
      </c>
      <c r="BX464" s="8">
        <v>3112</v>
      </c>
      <c r="BY464" s="15">
        <f t="shared" si="767"/>
        <v>1</v>
      </c>
      <c r="BZ464" s="13">
        <v>1727</v>
      </c>
      <c r="CA464" s="16">
        <f t="shared" si="768"/>
        <v>3</v>
      </c>
    </row>
    <row r="465" spans="1:79">
      <c r="A465" s="1">
        <v>44362</v>
      </c>
      <c r="B465">
        <v>44363</v>
      </c>
      <c r="C465" s="4">
        <v>389173</v>
      </c>
      <c r="D465">
        <f t="shared" si="719"/>
        <v>848</v>
      </c>
      <c r="E465" s="4">
        <v>6452</v>
      </c>
      <c r="F465">
        <f t="shared" si="720"/>
        <v>1</v>
      </c>
      <c r="G465" s="4">
        <v>373070</v>
      </c>
      <c r="H465">
        <f t="shared" si="721"/>
        <v>729</v>
      </c>
      <c r="I465">
        <f t="shared" si="718"/>
        <v>9651</v>
      </c>
      <c r="J465">
        <f t="shared" si="772"/>
        <v>118</v>
      </c>
      <c r="K465">
        <f t="shared" si="769"/>
        <v>1.6578745185303195E-2</v>
      </c>
      <c r="L465">
        <f t="shared" si="724"/>
        <v>0.95862251492266937</v>
      </c>
      <c r="M465">
        <f t="shared" si="725"/>
        <v>2.4798739892027452E-2</v>
      </c>
      <c r="N465">
        <f t="shared" si="726"/>
        <v>2.1789795283845489E-3</v>
      </c>
      <c r="O465">
        <f t="shared" si="770"/>
        <v>1.5499070055796651E-4</v>
      </c>
      <c r="P465">
        <f t="shared" si="727"/>
        <v>1.9540568794060094E-3</v>
      </c>
      <c r="Q465">
        <f t="shared" si="728"/>
        <v>1.2226712257797119E-2</v>
      </c>
      <c r="R465">
        <f t="shared" si="729"/>
        <v>97929.793658782073</v>
      </c>
      <c r="S465">
        <f t="shared" si="771"/>
        <v>1623.5530951182686</v>
      </c>
      <c r="T465">
        <f t="shared" si="730"/>
        <v>93877.705083039749</v>
      </c>
      <c r="U465">
        <f t="shared" si="731"/>
        <v>2428.5354806240562</v>
      </c>
      <c r="V465" s="4">
        <v>2817381</v>
      </c>
      <c r="W465">
        <f t="shared" si="732"/>
        <v>12168</v>
      </c>
      <c r="X465">
        <f t="shared" si="733"/>
        <v>5390</v>
      </c>
      <c r="Y465" s="20">
        <f t="shared" si="734"/>
        <v>708953.44740815298</v>
      </c>
      <c r="Z465" s="4">
        <v>2424658</v>
      </c>
      <c r="AA465">
        <f t="shared" si="735"/>
        <v>11320</v>
      </c>
      <c r="AB465" s="17">
        <f t="shared" si="736"/>
        <v>0.86060706734374937</v>
      </c>
      <c r="AC465" s="16">
        <f t="shared" si="737"/>
        <v>5025</v>
      </c>
      <c r="AD465">
        <f t="shared" si="738"/>
        <v>392723</v>
      </c>
      <c r="AE465">
        <f t="shared" si="739"/>
        <v>848</v>
      </c>
      <c r="AF465" s="17">
        <f t="shared" si="740"/>
        <v>0.13939293265625061</v>
      </c>
      <c r="AG465" s="16">
        <f t="shared" si="741"/>
        <v>365</v>
      </c>
      <c r="AH465" s="20">
        <f t="shared" si="742"/>
        <v>6.9690992767915849E-2</v>
      </c>
      <c r="AI465" s="20">
        <f t="shared" si="743"/>
        <v>98823.10015098138</v>
      </c>
      <c r="AJ465" s="4">
        <v>8723</v>
      </c>
      <c r="AK465">
        <f t="shared" si="744"/>
        <v>97</v>
      </c>
      <c r="AL465">
        <f t="shared" si="745"/>
        <v>1.1245073035010433E-2</v>
      </c>
      <c r="AM465" s="20">
        <f t="shared" si="746"/>
        <v>2195.0176144942125</v>
      </c>
      <c r="AN465" s="20">
        <f t="shared" si="747"/>
        <v>2.2414196257191533E-2</v>
      </c>
      <c r="AO465" s="4">
        <v>407</v>
      </c>
      <c r="AP465">
        <f t="shared" si="716"/>
        <v>-8</v>
      </c>
      <c r="AQ465">
        <f t="shared" si="717"/>
        <v>-1.927710843373498E-2</v>
      </c>
      <c r="AR465" s="20">
        <f t="shared" si="748"/>
        <v>102.41570206341217</v>
      </c>
      <c r="AS465" s="4">
        <v>446</v>
      </c>
      <c r="AT465">
        <f t="shared" si="749"/>
        <v>20</v>
      </c>
      <c r="AU465">
        <f t="shared" si="750"/>
        <v>4.6948356807511749E-2</v>
      </c>
      <c r="AV465" s="20">
        <f t="shared" si="751"/>
        <v>112.22949169602416</v>
      </c>
      <c r="AW465" s="30">
        <f t="shared" si="752"/>
        <v>1.1460198934664018E-3</v>
      </c>
      <c r="AX465" s="4">
        <v>75</v>
      </c>
      <c r="AY465">
        <f t="shared" si="753"/>
        <v>9</v>
      </c>
      <c r="AZ465">
        <f t="shared" si="754"/>
        <v>0.13636363636363646</v>
      </c>
      <c r="BA465" s="20">
        <f t="shared" si="755"/>
        <v>18.872672370407649</v>
      </c>
      <c r="BB465" s="30">
        <f t="shared" si="756"/>
        <v>1.9271634979816174E-4</v>
      </c>
      <c r="BC465" s="16">
        <f>+Pagina_Inicial[[#This Row],[Aislamiento Domiciliario]]+Pagina_Inicial[[#This Row],[Aislamiento en Hoteles]]+Pagina_Inicial[[#This Row],[Hospitalizados en Sala]]+Pagina_Inicial[[#This Row],[Hospitalizados en UCI]]</f>
        <v>9651</v>
      </c>
      <c r="BD465" s="16">
        <f t="shared" si="757"/>
        <v>118</v>
      </c>
      <c r="BE465" s="30">
        <f t="shared" si="758"/>
        <v>1.2378055176754499E-2</v>
      </c>
      <c r="BF465" s="20">
        <f t="shared" si="759"/>
        <v>2428.5354806240562</v>
      </c>
      <c r="BG465" s="20">
        <f t="shared" si="760"/>
        <v>2.4798739892027452E-2</v>
      </c>
      <c r="BH465" s="26">
        <v>71164</v>
      </c>
      <c r="BI465">
        <f t="shared" si="722"/>
        <v>162</v>
      </c>
      <c r="BJ465" s="4">
        <v>151451</v>
      </c>
      <c r="BK465">
        <f t="shared" si="723"/>
        <v>379</v>
      </c>
      <c r="BL465" s="4">
        <v>112447</v>
      </c>
      <c r="BM465">
        <f t="shared" si="761"/>
        <v>228</v>
      </c>
      <c r="BN465" s="4">
        <v>44855</v>
      </c>
      <c r="BO465">
        <f t="shared" si="762"/>
        <v>68</v>
      </c>
      <c r="BP465" s="4">
        <v>9256</v>
      </c>
      <c r="BQ465">
        <f t="shared" si="763"/>
        <v>11</v>
      </c>
      <c r="BR465" s="8">
        <v>32</v>
      </c>
      <c r="BS465" s="15">
        <f t="shared" si="764"/>
        <v>0</v>
      </c>
      <c r="BT465" s="8">
        <v>286</v>
      </c>
      <c r="BU465" s="15">
        <f t="shared" si="765"/>
        <v>1</v>
      </c>
      <c r="BV465" s="8">
        <v>1295</v>
      </c>
      <c r="BW465" s="15">
        <f t="shared" si="766"/>
        <v>0</v>
      </c>
      <c r="BX465" s="8">
        <v>3112</v>
      </c>
      <c r="BY465" s="15">
        <f t="shared" si="767"/>
        <v>0</v>
      </c>
      <c r="BZ465" s="13">
        <v>1727</v>
      </c>
      <c r="CA465" s="16">
        <f t="shared" si="768"/>
        <v>0</v>
      </c>
    </row>
    <row r="466" spans="1:79">
      <c r="A466" s="1">
        <v>44363</v>
      </c>
      <c r="B466">
        <v>44364</v>
      </c>
      <c r="C466" s="4">
        <v>390221</v>
      </c>
      <c r="D466">
        <f t="shared" si="719"/>
        <v>1048</v>
      </c>
      <c r="E466" s="4">
        <v>6457</v>
      </c>
      <c r="F466">
        <f t="shared" si="720"/>
        <v>5</v>
      </c>
      <c r="G466" s="4">
        <v>373896</v>
      </c>
      <c r="H466">
        <f t="shared" si="721"/>
        <v>826</v>
      </c>
      <c r="I466">
        <f t="shared" si="718"/>
        <v>9868</v>
      </c>
      <c r="J466">
        <f t="shared" si="772"/>
        <v>217</v>
      </c>
      <c r="K466">
        <f t="shared" si="769"/>
        <v>1.6547033604034637E-2</v>
      </c>
      <c r="L466">
        <f t="shared" si="724"/>
        <v>0.95816473229272647</v>
      </c>
      <c r="M466">
        <f t="shared" si="725"/>
        <v>2.5288234103238934E-2</v>
      </c>
      <c r="N466">
        <f t="shared" si="726"/>
        <v>2.6856576145312529E-3</v>
      </c>
      <c r="O466">
        <f t="shared" si="770"/>
        <v>7.7435341489855971E-4</v>
      </c>
      <c r="P466">
        <f t="shared" si="727"/>
        <v>2.2091704645141965E-3</v>
      </c>
      <c r="Q466">
        <f t="shared" si="728"/>
        <v>2.1990271584920958E-2</v>
      </c>
      <c r="R466">
        <f t="shared" si="729"/>
        <v>98193.507800704581</v>
      </c>
      <c r="S466">
        <f t="shared" si="771"/>
        <v>1624.8112732762959</v>
      </c>
      <c r="T466">
        <f t="shared" si="730"/>
        <v>94085.55611474585</v>
      </c>
      <c r="U466">
        <f t="shared" si="731"/>
        <v>2483.1404126824359</v>
      </c>
      <c r="V466" s="4">
        <v>2831324</v>
      </c>
      <c r="W466">
        <f t="shared" si="732"/>
        <v>13943</v>
      </c>
      <c r="X466">
        <f t="shared" si="733"/>
        <v>1775</v>
      </c>
      <c r="Y466" s="20">
        <f t="shared" si="734"/>
        <v>712462.00301962753</v>
      </c>
      <c r="Z466" s="4">
        <v>2437553</v>
      </c>
      <c r="AA466">
        <f t="shared" si="735"/>
        <v>12895</v>
      </c>
      <c r="AB466" s="17">
        <f t="shared" si="736"/>
        <v>0.86092337012648501</v>
      </c>
      <c r="AC466" s="16">
        <f t="shared" si="737"/>
        <v>1575</v>
      </c>
      <c r="AD466">
        <f t="shared" si="738"/>
        <v>393771</v>
      </c>
      <c r="AE466">
        <f t="shared" si="739"/>
        <v>1048</v>
      </c>
      <c r="AF466" s="17">
        <f t="shared" si="740"/>
        <v>0.13907662987351502</v>
      </c>
      <c r="AG466" s="16">
        <f t="shared" si="741"/>
        <v>200</v>
      </c>
      <c r="AH466" s="20">
        <f t="shared" si="742"/>
        <v>7.5163164311841071E-2</v>
      </c>
      <c r="AI466" s="20">
        <f t="shared" si="743"/>
        <v>99086.814292903873</v>
      </c>
      <c r="AJ466" s="4">
        <v>8912</v>
      </c>
      <c r="AK466">
        <f t="shared" si="744"/>
        <v>189</v>
      </c>
      <c r="AL466">
        <f t="shared" si="745"/>
        <v>2.1666857732431488E-2</v>
      </c>
      <c r="AM466" s="20">
        <f t="shared" si="746"/>
        <v>2242.5767488676397</v>
      </c>
      <c r="AN466" s="20">
        <f t="shared" si="747"/>
        <v>2.2838340325097829E-2</v>
      </c>
      <c r="AO466" s="4">
        <v>424</v>
      </c>
      <c r="AP466">
        <f t="shared" si="716"/>
        <v>17</v>
      </c>
      <c r="AQ466">
        <f t="shared" si="717"/>
        <v>4.1769041769041726E-2</v>
      </c>
      <c r="AR466" s="20">
        <f t="shared" si="748"/>
        <v>106.69350780070458</v>
      </c>
      <c r="AS466" s="4">
        <v>456</v>
      </c>
      <c r="AT466">
        <f t="shared" si="749"/>
        <v>10</v>
      </c>
      <c r="AU466">
        <f t="shared" si="750"/>
        <v>2.2421524663677195E-2</v>
      </c>
      <c r="AV466" s="20">
        <f t="shared" si="751"/>
        <v>114.74584801207851</v>
      </c>
      <c r="AW466" s="30">
        <f t="shared" si="752"/>
        <v>1.1685685803685603E-3</v>
      </c>
      <c r="AX466" s="4">
        <v>76</v>
      </c>
      <c r="AY466">
        <f t="shared" si="753"/>
        <v>1</v>
      </c>
      <c r="AZ466">
        <f t="shared" si="754"/>
        <v>1.3333333333333419E-2</v>
      </c>
      <c r="BA466" s="20">
        <f t="shared" si="755"/>
        <v>19.124308002013084</v>
      </c>
      <c r="BB466" s="30">
        <f t="shared" si="756"/>
        <v>1.9476143006142674E-4</v>
      </c>
      <c r="BC466" s="16">
        <f>+Pagina_Inicial[[#This Row],[Aislamiento Domiciliario]]+Pagina_Inicial[[#This Row],[Aislamiento en Hoteles]]+Pagina_Inicial[[#This Row],[Hospitalizados en Sala]]+Pagina_Inicial[[#This Row],[Hospitalizados en UCI]]</f>
        <v>9868</v>
      </c>
      <c r="BD466" s="16">
        <f t="shared" si="757"/>
        <v>217</v>
      </c>
      <c r="BE466" s="30">
        <f t="shared" si="758"/>
        <v>2.2484716609677768E-2</v>
      </c>
      <c r="BF466" s="20">
        <f t="shared" si="759"/>
        <v>2483.1404126824359</v>
      </c>
      <c r="BG466" s="20">
        <f t="shared" si="760"/>
        <v>2.5288234103238934E-2</v>
      </c>
      <c r="BH466" s="26">
        <v>71382</v>
      </c>
      <c r="BI466">
        <f t="shared" si="722"/>
        <v>218</v>
      </c>
      <c r="BJ466" s="4">
        <v>151894</v>
      </c>
      <c r="BK466">
        <f t="shared" si="723"/>
        <v>443</v>
      </c>
      <c r="BL466" s="4">
        <v>112752</v>
      </c>
      <c r="BM466">
        <f t="shared" si="761"/>
        <v>305</v>
      </c>
      <c r="BN466" s="4">
        <v>44926</v>
      </c>
      <c r="BO466">
        <f t="shared" si="762"/>
        <v>71</v>
      </c>
      <c r="BP466" s="4">
        <v>9267</v>
      </c>
      <c r="BQ466">
        <f t="shared" si="763"/>
        <v>11</v>
      </c>
      <c r="BR466" s="8">
        <v>32</v>
      </c>
      <c r="BS466" s="15">
        <f t="shared" si="764"/>
        <v>0</v>
      </c>
      <c r="BT466" s="8">
        <v>286</v>
      </c>
      <c r="BU466" s="15">
        <f t="shared" si="765"/>
        <v>0</v>
      </c>
      <c r="BV466" s="8">
        <v>1296</v>
      </c>
      <c r="BW466" s="15">
        <f t="shared" si="766"/>
        <v>1</v>
      </c>
      <c r="BX466" s="8">
        <v>3114</v>
      </c>
      <c r="BY466" s="15">
        <f t="shared" si="767"/>
        <v>2</v>
      </c>
      <c r="BZ466" s="13">
        <v>1729</v>
      </c>
      <c r="CA466" s="16">
        <f t="shared" si="768"/>
        <v>2</v>
      </c>
    </row>
    <row r="467" spans="1:79">
      <c r="A467" s="1">
        <v>44364</v>
      </c>
      <c r="B467">
        <v>44365</v>
      </c>
      <c r="C467" s="4">
        <v>391190</v>
      </c>
      <c r="D467">
        <f t="shared" si="719"/>
        <v>969</v>
      </c>
      <c r="E467" s="4">
        <v>6458</v>
      </c>
      <c r="F467">
        <f t="shared" si="720"/>
        <v>1</v>
      </c>
      <c r="G467" s="4">
        <v>374703</v>
      </c>
      <c r="H467">
        <f t="shared" si="721"/>
        <v>807</v>
      </c>
      <c r="I467">
        <f t="shared" si="718"/>
        <v>10029</v>
      </c>
      <c r="J467">
        <f t="shared" si="772"/>
        <v>161</v>
      </c>
      <c r="K467">
        <f t="shared" si="769"/>
        <v>1.6508601958127762E-2</v>
      </c>
      <c r="L467">
        <f t="shared" si="724"/>
        <v>0.95785423962780236</v>
      </c>
      <c r="M467">
        <f t="shared" si="725"/>
        <v>2.563715841406989E-2</v>
      </c>
      <c r="N467">
        <f t="shared" si="726"/>
        <v>2.477057184488356E-3</v>
      </c>
      <c r="O467">
        <f t="shared" si="770"/>
        <v>1.548467017652524E-4</v>
      </c>
      <c r="P467">
        <f t="shared" si="727"/>
        <v>2.1537057349420743E-3</v>
      </c>
      <c r="Q467">
        <f t="shared" si="728"/>
        <v>1.605344500947253E-2</v>
      </c>
      <c r="R467">
        <f t="shared" si="729"/>
        <v>98437.34272773024</v>
      </c>
      <c r="S467">
        <f t="shared" si="771"/>
        <v>1625.0629089079014</v>
      </c>
      <c r="T467">
        <f t="shared" si="730"/>
        <v>94288.626069451435</v>
      </c>
      <c r="U467">
        <f t="shared" si="731"/>
        <v>2523.6537493709106</v>
      </c>
      <c r="V467" s="4">
        <v>2843622</v>
      </c>
      <c r="W467">
        <f t="shared" si="732"/>
        <v>12298</v>
      </c>
      <c r="X467">
        <f t="shared" si="733"/>
        <v>-1645</v>
      </c>
      <c r="Y467" s="20">
        <f t="shared" si="734"/>
        <v>715556.61801711121</v>
      </c>
      <c r="Z467" s="4">
        <v>2448882</v>
      </c>
      <c r="AA467">
        <f t="shared" si="735"/>
        <v>11329</v>
      </c>
      <c r="AB467" s="17">
        <f t="shared" si="736"/>
        <v>0.8611840814285443</v>
      </c>
      <c r="AC467" s="16">
        <f t="shared" si="737"/>
        <v>-1566</v>
      </c>
      <c r="AD467">
        <f t="shared" si="738"/>
        <v>394740</v>
      </c>
      <c r="AE467">
        <f t="shared" si="739"/>
        <v>969</v>
      </c>
      <c r="AF467" s="17">
        <f t="shared" si="740"/>
        <v>0.1388159185714557</v>
      </c>
      <c r="AG467" s="16">
        <f t="shared" si="741"/>
        <v>-79</v>
      </c>
      <c r="AH467" s="20">
        <f t="shared" si="742"/>
        <v>7.8793299723532287E-2</v>
      </c>
      <c r="AI467" s="20">
        <f t="shared" si="743"/>
        <v>99330.649219929532</v>
      </c>
      <c r="AJ467" s="4">
        <v>9070</v>
      </c>
      <c r="AK467">
        <f t="shared" si="744"/>
        <v>158</v>
      </c>
      <c r="AL467">
        <f t="shared" si="745"/>
        <v>1.7728904847396754E-2</v>
      </c>
      <c r="AM467" s="20">
        <f t="shared" si="746"/>
        <v>2282.3351786612984</v>
      </c>
      <c r="AN467" s="20">
        <f t="shared" si="747"/>
        <v>2.3185664255221249E-2</v>
      </c>
      <c r="AO467" s="4">
        <v>423</v>
      </c>
      <c r="AP467">
        <f t="shared" si="716"/>
        <v>-1</v>
      </c>
      <c r="AQ467">
        <f t="shared" si="717"/>
        <v>-2.3584905660377631E-3</v>
      </c>
      <c r="AR467" s="20">
        <f t="shared" si="748"/>
        <v>106.44187216909914</v>
      </c>
      <c r="AS467" s="4">
        <v>457</v>
      </c>
      <c r="AT467">
        <f t="shared" si="749"/>
        <v>1</v>
      </c>
      <c r="AU467">
        <f t="shared" si="750"/>
        <v>2.1929824561404132E-3</v>
      </c>
      <c r="AV467" s="20">
        <f t="shared" si="751"/>
        <v>114.99748364368394</v>
      </c>
      <c r="AW467" s="30">
        <f t="shared" si="752"/>
        <v>1.1682302717349626E-3</v>
      </c>
      <c r="AX467" s="4">
        <v>79</v>
      </c>
      <c r="AY467">
        <f t="shared" si="753"/>
        <v>3</v>
      </c>
      <c r="AZ467">
        <f t="shared" si="754"/>
        <v>3.9473684210526327E-2</v>
      </c>
      <c r="BA467" s="20">
        <f t="shared" si="755"/>
        <v>19.879214896829389</v>
      </c>
      <c r="BB467" s="30">
        <f t="shared" si="756"/>
        <v>2.0194790255374627E-4</v>
      </c>
      <c r="BC467" s="16">
        <f>+Pagina_Inicial[[#This Row],[Aislamiento Domiciliario]]+Pagina_Inicial[[#This Row],[Aislamiento en Hoteles]]+Pagina_Inicial[[#This Row],[Hospitalizados en Sala]]+Pagina_Inicial[[#This Row],[Hospitalizados en UCI]]</f>
        <v>10029</v>
      </c>
      <c r="BD467" s="16">
        <f t="shared" si="757"/>
        <v>161</v>
      </c>
      <c r="BE467" s="30">
        <f t="shared" si="758"/>
        <v>1.6315362788812404E-2</v>
      </c>
      <c r="BF467" s="20">
        <f t="shared" si="759"/>
        <v>2523.6537493709106</v>
      </c>
      <c r="BG467" s="20">
        <f t="shared" si="760"/>
        <v>2.563715841406989E-2</v>
      </c>
      <c r="BH467" s="26">
        <v>71586</v>
      </c>
      <c r="BI467">
        <f t="shared" si="722"/>
        <v>204</v>
      </c>
      <c r="BJ467" s="4">
        <v>152292</v>
      </c>
      <c r="BK467">
        <f t="shared" si="723"/>
        <v>398</v>
      </c>
      <c r="BL467" s="4">
        <v>113033</v>
      </c>
      <c r="BM467">
        <f t="shared" si="761"/>
        <v>281</v>
      </c>
      <c r="BN467" s="4">
        <v>44996</v>
      </c>
      <c r="BO467">
        <f t="shared" si="762"/>
        <v>70</v>
      </c>
      <c r="BP467" s="4">
        <v>9283</v>
      </c>
      <c r="BQ467">
        <f t="shared" si="763"/>
        <v>16</v>
      </c>
      <c r="BR467" s="8">
        <v>32</v>
      </c>
      <c r="BS467" s="15">
        <f t="shared" si="764"/>
        <v>0</v>
      </c>
      <c r="BT467" s="8">
        <v>286</v>
      </c>
      <c r="BU467" s="15">
        <f t="shared" si="765"/>
        <v>0</v>
      </c>
      <c r="BV467" s="8">
        <v>1296</v>
      </c>
      <c r="BW467" s="15">
        <f t="shared" si="766"/>
        <v>0</v>
      </c>
      <c r="BX467" s="8">
        <v>3115</v>
      </c>
      <c r="BY467" s="15">
        <f t="shared" si="767"/>
        <v>1</v>
      </c>
      <c r="BZ467" s="13">
        <v>1729</v>
      </c>
      <c r="CA467" s="16">
        <f t="shared" si="768"/>
        <v>0</v>
      </c>
    </row>
    <row r="468" spans="1:79">
      <c r="A468" s="1">
        <v>44365</v>
      </c>
      <c r="B468">
        <v>44366</v>
      </c>
      <c r="C468" s="4">
        <v>392166</v>
      </c>
      <c r="D468">
        <f t="shared" si="719"/>
        <v>976</v>
      </c>
      <c r="E468" s="4">
        <v>6465</v>
      </c>
      <c r="F468">
        <f t="shared" si="720"/>
        <v>7</v>
      </c>
      <c r="G468" s="4">
        <v>375487</v>
      </c>
      <c r="H468">
        <f t="shared" si="721"/>
        <v>784</v>
      </c>
      <c r="I468">
        <f t="shared" si="718"/>
        <v>10214</v>
      </c>
      <c r="J468">
        <f t="shared" si="772"/>
        <v>185</v>
      </c>
      <c r="K468">
        <f t="shared" si="769"/>
        <v>1.648536589097474E-2</v>
      </c>
      <c r="L468">
        <f t="shared" si="724"/>
        <v>0.95746954095969561</v>
      </c>
      <c r="M468">
        <f t="shared" si="725"/>
        <v>2.604509314932962E-2</v>
      </c>
      <c r="N468">
        <f t="shared" si="726"/>
        <v>2.488742012311113E-3</v>
      </c>
      <c r="O468">
        <f t="shared" si="770"/>
        <v>1.082753286929621E-3</v>
      </c>
      <c r="P468">
        <f t="shared" si="727"/>
        <v>2.0879551089651571E-3</v>
      </c>
      <c r="Q468">
        <f t="shared" si="728"/>
        <v>1.8112394752300764E-2</v>
      </c>
      <c r="R468">
        <f t="shared" si="729"/>
        <v>98682.939104177145</v>
      </c>
      <c r="S468">
        <f t="shared" si="771"/>
        <v>1626.8243583291394</v>
      </c>
      <c r="T468">
        <f t="shared" si="730"/>
        <v>94485.908404630085</v>
      </c>
      <c r="U468">
        <f t="shared" si="731"/>
        <v>2570.2063412179164</v>
      </c>
      <c r="V468" s="4">
        <v>2856852</v>
      </c>
      <c r="W468">
        <f t="shared" si="732"/>
        <v>13230</v>
      </c>
      <c r="X468">
        <f t="shared" si="733"/>
        <v>932</v>
      </c>
      <c r="Y468" s="20">
        <f t="shared" si="734"/>
        <v>718885.75742325105</v>
      </c>
      <c r="Z468" s="4">
        <v>2461136</v>
      </c>
      <c r="AA468">
        <f t="shared" si="735"/>
        <v>12254</v>
      </c>
      <c r="AB468" s="17">
        <f t="shared" si="736"/>
        <v>0.86148529920345895</v>
      </c>
      <c r="AC468" s="16">
        <f t="shared" si="737"/>
        <v>925</v>
      </c>
      <c r="AD468">
        <f t="shared" si="738"/>
        <v>395716</v>
      </c>
      <c r="AE468">
        <f t="shared" si="739"/>
        <v>976</v>
      </c>
      <c r="AF468" s="17">
        <f t="shared" si="740"/>
        <v>0.1385147007965411</v>
      </c>
      <c r="AG468" s="16">
        <f t="shared" si="741"/>
        <v>7</v>
      </c>
      <c r="AH468" s="20">
        <f t="shared" si="742"/>
        <v>7.3771730914588052E-2</v>
      </c>
      <c r="AI468" s="20">
        <f t="shared" si="743"/>
        <v>99576.245596376437</v>
      </c>
      <c r="AJ468" s="4">
        <v>9257</v>
      </c>
      <c r="AK468">
        <f t="shared" si="744"/>
        <v>187</v>
      </c>
      <c r="AL468">
        <f t="shared" si="745"/>
        <v>2.0617420066152192E-2</v>
      </c>
      <c r="AM468" s="20">
        <f t="shared" si="746"/>
        <v>2329.3910417715147</v>
      </c>
      <c r="AN468" s="20">
        <f t="shared" si="747"/>
        <v>2.3604800008159808E-2</v>
      </c>
      <c r="AO468" s="4">
        <v>413</v>
      </c>
      <c r="AP468">
        <f t="shared" si="716"/>
        <v>-10</v>
      </c>
      <c r="AQ468">
        <f t="shared" si="717"/>
        <v>-2.3640661938534313E-2</v>
      </c>
      <c r="AR468" s="20">
        <f t="shared" si="748"/>
        <v>103.92551585304479</v>
      </c>
      <c r="AS468" s="4">
        <v>468</v>
      </c>
      <c r="AT468">
        <f t="shared" si="749"/>
        <v>11</v>
      </c>
      <c r="AU468">
        <f t="shared" si="750"/>
        <v>2.4070021881838155E-2</v>
      </c>
      <c r="AV468" s="20">
        <f t="shared" si="751"/>
        <v>117.76547559134373</v>
      </c>
      <c r="AW468" s="30">
        <f t="shared" si="752"/>
        <v>1.1933721944278699E-3</v>
      </c>
      <c r="AX468" s="4">
        <v>76</v>
      </c>
      <c r="AY468">
        <f t="shared" si="753"/>
        <v>-3</v>
      </c>
      <c r="AZ468">
        <f t="shared" si="754"/>
        <v>-3.7974683544303778E-2</v>
      </c>
      <c r="BA468" s="20">
        <f t="shared" si="755"/>
        <v>19.124308002013084</v>
      </c>
      <c r="BB468" s="30">
        <f t="shared" si="756"/>
        <v>1.9379548456520962E-4</v>
      </c>
      <c r="BC468" s="16">
        <f>+Pagina_Inicial[[#This Row],[Aislamiento Domiciliario]]+Pagina_Inicial[[#This Row],[Aislamiento en Hoteles]]+Pagina_Inicial[[#This Row],[Hospitalizados en Sala]]+Pagina_Inicial[[#This Row],[Hospitalizados en UCI]]</f>
        <v>10214</v>
      </c>
      <c r="BD468" s="16">
        <f t="shared" si="757"/>
        <v>185</v>
      </c>
      <c r="BE468" s="30">
        <f t="shared" si="758"/>
        <v>1.8446505135108149E-2</v>
      </c>
      <c r="BF468" s="20">
        <f t="shared" si="759"/>
        <v>2570.2063412179164</v>
      </c>
      <c r="BG468" s="20">
        <f t="shared" si="760"/>
        <v>2.604509314932962E-2</v>
      </c>
      <c r="BH468" s="26">
        <v>71810</v>
      </c>
      <c r="BI468">
        <f t="shared" si="722"/>
        <v>224</v>
      </c>
      <c r="BJ468" s="4">
        <v>152675</v>
      </c>
      <c r="BK468">
        <f t="shared" si="723"/>
        <v>383</v>
      </c>
      <c r="BL468" s="4">
        <v>113321</v>
      </c>
      <c r="BM468">
        <f t="shared" si="761"/>
        <v>288</v>
      </c>
      <c r="BN468" s="4">
        <v>45064</v>
      </c>
      <c r="BO468">
        <f t="shared" si="762"/>
        <v>68</v>
      </c>
      <c r="BP468" s="4">
        <v>9296</v>
      </c>
      <c r="BQ468">
        <f t="shared" si="763"/>
        <v>13</v>
      </c>
      <c r="BR468" s="8">
        <v>32</v>
      </c>
      <c r="BS468" s="15">
        <f t="shared" si="764"/>
        <v>0</v>
      </c>
      <c r="BT468" s="8">
        <v>287</v>
      </c>
      <c r="BU468" s="15">
        <f t="shared" si="765"/>
        <v>1</v>
      </c>
      <c r="BV468" s="8">
        <v>1297</v>
      </c>
      <c r="BW468" s="15">
        <f t="shared" si="766"/>
        <v>1</v>
      </c>
      <c r="BX468" s="8">
        <v>3117</v>
      </c>
      <c r="BY468" s="15">
        <f t="shared" si="767"/>
        <v>2</v>
      </c>
      <c r="BZ468" s="13">
        <v>1732</v>
      </c>
      <c r="CA468" s="16">
        <f t="shared" si="768"/>
        <v>3</v>
      </c>
    </row>
    <row r="469" spans="1:79">
      <c r="A469" s="1">
        <v>44366</v>
      </c>
      <c r="B469">
        <v>44367</v>
      </c>
      <c r="C469" s="4">
        <v>393144</v>
      </c>
      <c r="D469">
        <f t="shared" si="719"/>
        <v>978</v>
      </c>
      <c r="E469" s="4">
        <v>6468</v>
      </c>
      <c r="F469">
        <f t="shared" si="720"/>
        <v>3</v>
      </c>
      <c r="G469" s="4">
        <v>376215</v>
      </c>
      <c r="H469">
        <f t="shared" si="721"/>
        <v>728</v>
      </c>
      <c r="I469">
        <f t="shared" si="718"/>
        <v>10461</v>
      </c>
      <c r="J469">
        <f t="shared" si="772"/>
        <v>247</v>
      </c>
      <c r="K469">
        <f t="shared" si="769"/>
        <v>1.6451987058177155E-2</v>
      </c>
      <c r="L469">
        <f t="shared" si="724"/>
        <v>0.95693944203650572</v>
      </c>
      <c r="M469">
        <f t="shared" si="725"/>
        <v>2.6608570905317135E-2</v>
      </c>
      <c r="N469">
        <f t="shared" si="726"/>
        <v>2.4876381173310541E-3</v>
      </c>
      <c r="O469">
        <f t="shared" si="770"/>
        <v>4.6382189239332097E-4</v>
      </c>
      <c r="P469">
        <f t="shared" si="727"/>
        <v>1.9350637268583124E-3</v>
      </c>
      <c r="Q469">
        <f t="shared" si="728"/>
        <v>2.3611509415925821E-2</v>
      </c>
      <c r="R469">
        <f t="shared" si="729"/>
        <v>98929.038751887259</v>
      </c>
      <c r="S469">
        <f t="shared" si="771"/>
        <v>1627.5792652239556</v>
      </c>
      <c r="T469">
        <f t="shared" si="730"/>
        <v>94669.099144438849</v>
      </c>
      <c r="U469">
        <f t="shared" si="731"/>
        <v>2632.3603422244587</v>
      </c>
      <c r="V469" s="4">
        <v>2869928</v>
      </c>
      <c r="W469">
        <f t="shared" si="732"/>
        <v>13076</v>
      </c>
      <c r="X469">
        <f t="shared" si="733"/>
        <v>-154</v>
      </c>
      <c r="Y469" s="20">
        <f t="shared" si="734"/>
        <v>722176.14494212379</v>
      </c>
      <c r="Z469" s="4">
        <v>2473234</v>
      </c>
      <c r="AA469">
        <f t="shared" si="735"/>
        <v>12098</v>
      </c>
      <c r="AB469" s="17">
        <f t="shared" si="736"/>
        <v>0.86177562642686512</v>
      </c>
      <c r="AC469" s="16">
        <f t="shared" si="737"/>
        <v>-156</v>
      </c>
      <c r="AD469">
        <f t="shared" si="738"/>
        <v>396694</v>
      </c>
      <c r="AE469">
        <f t="shared" si="739"/>
        <v>978</v>
      </c>
      <c r="AF469" s="17">
        <f t="shared" si="740"/>
        <v>0.13822437357313494</v>
      </c>
      <c r="AG469" s="16">
        <f t="shared" si="741"/>
        <v>2</v>
      </c>
      <c r="AH469" s="20">
        <f t="shared" si="742"/>
        <v>7.479351483634139E-2</v>
      </c>
      <c r="AI469" s="20">
        <f t="shared" si="743"/>
        <v>99822.345244086551</v>
      </c>
      <c r="AJ469" s="4">
        <v>9488</v>
      </c>
      <c r="AK469">
        <f t="shared" si="744"/>
        <v>231</v>
      </c>
      <c r="AL469">
        <f t="shared" si="745"/>
        <v>2.4954088797666696E-2</v>
      </c>
      <c r="AM469" s="20">
        <f t="shared" si="746"/>
        <v>2387.5188726723704</v>
      </c>
      <c r="AN469" s="20">
        <f t="shared" si="747"/>
        <v>2.4133650774271004E-2</v>
      </c>
      <c r="AO469" s="4">
        <v>400</v>
      </c>
      <c r="AP469">
        <f t="shared" si="716"/>
        <v>-13</v>
      </c>
      <c r="AQ469">
        <f t="shared" si="717"/>
        <v>-3.1476997578692489E-2</v>
      </c>
      <c r="AR469" s="20">
        <f t="shared" si="748"/>
        <v>100.65425264217413</v>
      </c>
      <c r="AS469" s="4">
        <v>489</v>
      </c>
      <c r="AT469">
        <f t="shared" si="749"/>
        <v>21</v>
      </c>
      <c r="AU469">
        <f t="shared" si="750"/>
        <v>4.4871794871794934E-2</v>
      </c>
      <c r="AV469" s="20">
        <f t="shared" si="751"/>
        <v>123.04982385505787</v>
      </c>
      <c r="AW469" s="30">
        <f t="shared" si="752"/>
        <v>1.243819058665527E-3</v>
      </c>
      <c r="AX469" s="4">
        <v>84</v>
      </c>
      <c r="AY469">
        <f t="shared" si="753"/>
        <v>8</v>
      </c>
      <c r="AZ469">
        <f t="shared" si="754"/>
        <v>0.10526315789473695</v>
      </c>
      <c r="BA469" s="20">
        <f t="shared" si="755"/>
        <v>21.137393054856567</v>
      </c>
      <c r="BB469" s="30">
        <f t="shared" si="756"/>
        <v>2.1366216958671632E-4</v>
      </c>
      <c r="BC469" s="16">
        <f>+Pagina_Inicial[[#This Row],[Aislamiento Domiciliario]]+Pagina_Inicial[[#This Row],[Aislamiento en Hoteles]]+Pagina_Inicial[[#This Row],[Hospitalizados en Sala]]+Pagina_Inicial[[#This Row],[Hospitalizados en UCI]]</f>
        <v>10461</v>
      </c>
      <c r="BD469" s="16">
        <f t="shared" si="757"/>
        <v>247</v>
      </c>
      <c r="BE469" s="30">
        <f t="shared" si="758"/>
        <v>2.4182494615234029E-2</v>
      </c>
      <c r="BF469" s="20">
        <f t="shared" si="759"/>
        <v>2632.3603422244587</v>
      </c>
      <c r="BG469" s="20">
        <f t="shared" si="760"/>
        <v>2.6608570905317135E-2</v>
      </c>
      <c r="BH469" s="26">
        <v>72039</v>
      </c>
      <c r="BI469">
        <f t="shared" si="722"/>
        <v>229</v>
      </c>
      <c r="BJ469" s="4">
        <v>152059</v>
      </c>
      <c r="BK469">
        <f t="shared" si="723"/>
        <v>-616</v>
      </c>
      <c r="BL469" s="4">
        <v>113581</v>
      </c>
      <c r="BM469">
        <f t="shared" si="761"/>
        <v>260</v>
      </c>
      <c r="BN469" s="4">
        <v>45148</v>
      </c>
      <c r="BO469">
        <f t="shared" si="762"/>
        <v>84</v>
      </c>
      <c r="BP469" s="4">
        <v>9307</v>
      </c>
      <c r="BQ469">
        <f t="shared" si="763"/>
        <v>11</v>
      </c>
      <c r="BR469" s="8">
        <v>32</v>
      </c>
      <c r="BS469" s="15">
        <f t="shared" si="764"/>
        <v>0</v>
      </c>
      <c r="BT469" s="8">
        <v>287</v>
      </c>
      <c r="BU469" s="15">
        <f t="shared" si="765"/>
        <v>0</v>
      </c>
      <c r="BV469" s="8">
        <v>1298</v>
      </c>
      <c r="BW469" s="15">
        <f t="shared" si="766"/>
        <v>1</v>
      </c>
      <c r="BX469" s="8">
        <v>3118</v>
      </c>
      <c r="BY469" s="15">
        <f t="shared" si="767"/>
        <v>1</v>
      </c>
      <c r="BZ469" s="13">
        <v>1733</v>
      </c>
      <c r="CA469" s="16">
        <f t="shared" si="768"/>
        <v>1</v>
      </c>
    </row>
    <row r="470" spans="1:79">
      <c r="A470" s="1">
        <v>44367</v>
      </c>
      <c r="B470">
        <v>44368</v>
      </c>
      <c r="C470" s="4">
        <v>393727</v>
      </c>
      <c r="D470">
        <f t="shared" si="719"/>
        <v>583</v>
      </c>
      <c r="E470" s="4">
        <v>6475</v>
      </c>
      <c r="F470">
        <f t="shared" si="720"/>
        <v>7</v>
      </c>
      <c r="G470" s="4">
        <v>376761</v>
      </c>
      <c r="H470">
        <f t="shared" si="721"/>
        <v>546</v>
      </c>
      <c r="I470">
        <f t="shared" si="718"/>
        <v>10491</v>
      </c>
      <c r="J470">
        <f t="shared" si="772"/>
        <v>30</v>
      </c>
      <c r="K470">
        <f t="shared" si="769"/>
        <v>1.6445405064930776E-2</v>
      </c>
      <c r="L470">
        <f t="shared" si="724"/>
        <v>0.95690922898353425</v>
      </c>
      <c r="M470">
        <f t="shared" si="725"/>
        <v>2.6645365951534945E-2</v>
      </c>
      <c r="N470">
        <f t="shared" si="726"/>
        <v>1.4807214135682846E-3</v>
      </c>
      <c r="O470">
        <f t="shared" si="770"/>
        <v>1.0810810810810811E-3</v>
      </c>
      <c r="P470">
        <f t="shared" si="727"/>
        <v>1.4491945822417925E-3</v>
      </c>
      <c r="Q470">
        <f t="shared" si="728"/>
        <v>2.8595939376608523E-3</v>
      </c>
      <c r="R470">
        <f t="shared" si="729"/>
        <v>99075.742325113228</v>
      </c>
      <c r="S470">
        <f t="shared" si="771"/>
        <v>1629.3407146451937</v>
      </c>
      <c r="T470">
        <f t="shared" si="730"/>
        <v>94806.492199295419</v>
      </c>
      <c r="U470">
        <f t="shared" si="731"/>
        <v>2639.9094111726217</v>
      </c>
      <c r="V470" s="4">
        <v>2877925</v>
      </c>
      <c r="W470">
        <f t="shared" si="732"/>
        <v>7997</v>
      </c>
      <c r="X470">
        <f t="shared" si="733"/>
        <v>-5079</v>
      </c>
      <c r="Y470" s="20">
        <f t="shared" si="734"/>
        <v>724188.47508807248</v>
      </c>
      <c r="Z470" s="4">
        <v>2480648</v>
      </c>
      <c r="AA470">
        <f t="shared" si="735"/>
        <v>7414</v>
      </c>
      <c r="AB470" s="17">
        <f t="shared" si="736"/>
        <v>0.86195713925831985</v>
      </c>
      <c r="AC470" s="16">
        <f t="shared" si="737"/>
        <v>-4684</v>
      </c>
      <c r="AD470">
        <f t="shared" si="738"/>
        <v>397277</v>
      </c>
      <c r="AE470">
        <f t="shared" si="739"/>
        <v>583</v>
      </c>
      <c r="AF470" s="17">
        <f t="shared" si="740"/>
        <v>0.13804286074168021</v>
      </c>
      <c r="AG470" s="16">
        <f t="shared" si="741"/>
        <v>-395</v>
      </c>
      <c r="AH470" s="20">
        <f t="shared" si="742"/>
        <v>7.2902338376891335E-2</v>
      </c>
      <c r="AI470" s="20">
        <f t="shared" si="743"/>
        <v>99969.04881731252</v>
      </c>
      <c r="AJ470" s="4">
        <v>9527</v>
      </c>
      <c r="AK470">
        <f t="shared" si="744"/>
        <v>39</v>
      </c>
      <c r="AL470">
        <f t="shared" si="745"/>
        <v>4.1104553119730713E-3</v>
      </c>
      <c r="AM470" s="20">
        <f t="shared" si="746"/>
        <v>2397.3326623049825</v>
      </c>
      <c r="AN470" s="20">
        <f t="shared" si="747"/>
        <v>2.4196968965806257E-2</v>
      </c>
      <c r="AO470" s="4">
        <v>398</v>
      </c>
      <c r="AP470">
        <f t="shared" ref="AP470:AP533" si="773">AO470-AO469</f>
        <v>-2</v>
      </c>
      <c r="AQ470">
        <f t="shared" ref="AQ470:AQ533" si="774">IFERROR(AO470/AO469,0)-1</f>
        <v>-5.0000000000000044E-3</v>
      </c>
      <c r="AR470" s="20">
        <f t="shared" si="748"/>
        <v>100.15098137896325</v>
      </c>
      <c r="AS470" s="4">
        <v>482</v>
      </c>
      <c r="AT470">
        <f t="shared" si="749"/>
        <v>-7</v>
      </c>
      <c r="AU470">
        <f t="shared" si="750"/>
        <v>-1.4314928425357865E-2</v>
      </c>
      <c r="AV470" s="20">
        <f t="shared" si="751"/>
        <v>121.28837443381983</v>
      </c>
      <c r="AW470" s="30">
        <f t="shared" si="752"/>
        <v>1.2241984928643452E-3</v>
      </c>
      <c r="AX470" s="4">
        <v>84</v>
      </c>
      <c r="AY470">
        <f t="shared" si="753"/>
        <v>0</v>
      </c>
      <c r="AZ470">
        <f t="shared" si="754"/>
        <v>0</v>
      </c>
      <c r="BA470" s="20">
        <f t="shared" si="755"/>
        <v>21.137393054856567</v>
      </c>
      <c r="BB470" s="30">
        <f t="shared" si="756"/>
        <v>2.133457954369398E-4</v>
      </c>
      <c r="BC470" s="16">
        <f>+Pagina_Inicial[[#This Row],[Aislamiento Domiciliario]]+Pagina_Inicial[[#This Row],[Aislamiento en Hoteles]]+Pagina_Inicial[[#This Row],[Hospitalizados en Sala]]+Pagina_Inicial[[#This Row],[Hospitalizados en UCI]]</f>
        <v>10491</v>
      </c>
      <c r="BD470" s="16">
        <f t="shared" si="757"/>
        <v>30</v>
      </c>
      <c r="BE470" s="30">
        <f t="shared" si="758"/>
        <v>2.8677946659019238E-3</v>
      </c>
      <c r="BF470" s="20">
        <f t="shared" si="759"/>
        <v>2639.9094111726217</v>
      </c>
      <c r="BG470" s="20">
        <f t="shared" si="760"/>
        <v>2.6645365951534945E-2</v>
      </c>
      <c r="BH470" s="26">
        <v>72186</v>
      </c>
      <c r="BI470">
        <f t="shared" si="722"/>
        <v>147</v>
      </c>
      <c r="BJ470" s="4">
        <v>153280</v>
      </c>
      <c r="BK470">
        <f t="shared" si="723"/>
        <v>1221</v>
      </c>
      <c r="BL470" s="4">
        <v>113758</v>
      </c>
      <c r="BM470">
        <f t="shared" si="761"/>
        <v>177</v>
      </c>
      <c r="BN470" s="4">
        <v>45198</v>
      </c>
      <c r="BO470">
        <f t="shared" si="762"/>
        <v>50</v>
      </c>
      <c r="BP470" s="4">
        <v>9315</v>
      </c>
      <c r="BQ470">
        <f t="shared" si="763"/>
        <v>8</v>
      </c>
      <c r="BR470" s="8">
        <v>32</v>
      </c>
      <c r="BS470" s="15">
        <f t="shared" si="764"/>
        <v>0</v>
      </c>
      <c r="BT470" s="8">
        <v>288</v>
      </c>
      <c r="BU470" s="15">
        <f t="shared" si="765"/>
        <v>1</v>
      </c>
      <c r="BV470" s="8">
        <v>1300</v>
      </c>
      <c r="BW470" s="15">
        <f t="shared" si="766"/>
        <v>2</v>
      </c>
      <c r="BX470" s="8">
        <v>3121</v>
      </c>
      <c r="BY470" s="15">
        <f t="shared" si="767"/>
        <v>3</v>
      </c>
      <c r="BZ470" s="13">
        <v>1734</v>
      </c>
      <c r="CA470" s="16">
        <f t="shared" si="768"/>
        <v>1</v>
      </c>
    </row>
    <row r="471" spans="1:79">
      <c r="A471" s="1">
        <v>44368</v>
      </c>
      <c r="B471">
        <v>44369</v>
      </c>
      <c r="C471" s="4">
        <v>394241</v>
      </c>
      <c r="D471">
        <f t="shared" si="719"/>
        <v>514</v>
      </c>
      <c r="E471" s="4">
        <v>6477</v>
      </c>
      <c r="F471">
        <f t="shared" si="720"/>
        <v>2</v>
      </c>
      <c r="G471" s="4">
        <v>377243</v>
      </c>
      <c r="H471">
        <f t="shared" si="721"/>
        <v>482</v>
      </c>
      <c r="I471">
        <f t="shared" si="718"/>
        <v>10521</v>
      </c>
      <c r="J471">
        <f t="shared" si="772"/>
        <v>30</v>
      </c>
      <c r="K471">
        <f t="shared" si="769"/>
        <v>1.6429037061087001E-2</v>
      </c>
      <c r="L471">
        <f t="shared" si="724"/>
        <v>0.95688424085774948</v>
      </c>
      <c r="M471">
        <f t="shared" si="725"/>
        <v>2.6686722081163551E-2</v>
      </c>
      <c r="N471">
        <f t="shared" si="726"/>
        <v>1.3037710436002343E-3</v>
      </c>
      <c r="O471">
        <f t="shared" si="770"/>
        <v>3.0878493129535278E-4</v>
      </c>
      <c r="P471">
        <f t="shared" si="727"/>
        <v>1.2776910373419785E-3</v>
      </c>
      <c r="Q471">
        <f t="shared" si="728"/>
        <v>2.8514399771884802E-3</v>
      </c>
      <c r="R471">
        <f t="shared" si="729"/>
        <v>99205.083039758421</v>
      </c>
      <c r="S471">
        <f t="shared" si="771"/>
        <v>1629.8439859084046</v>
      </c>
      <c r="T471">
        <f t="shared" si="730"/>
        <v>94927.780573729236</v>
      </c>
      <c r="U471">
        <f t="shared" si="731"/>
        <v>2647.4584801207848</v>
      </c>
      <c r="V471" s="4">
        <v>2883890</v>
      </c>
      <c r="W471">
        <f t="shared" si="732"/>
        <v>5965</v>
      </c>
      <c r="X471">
        <f t="shared" si="733"/>
        <v>-2032</v>
      </c>
      <c r="Y471" s="20">
        <f t="shared" si="734"/>
        <v>725689.48163059889</v>
      </c>
      <c r="Z471" s="4">
        <v>2486099</v>
      </c>
      <c r="AA471">
        <f t="shared" si="735"/>
        <v>5451</v>
      </c>
      <c r="AB471" s="17">
        <f t="shared" si="736"/>
        <v>0.86206443380295361</v>
      </c>
      <c r="AC471" s="16">
        <f t="shared" si="737"/>
        <v>-1963</v>
      </c>
      <c r="AD471">
        <f t="shared" si="738"/>
        <v>397791</v>
      </c>
      <c r="AE471">
        <f t="shared" si="739"/>
        <v>514</v>
      </c>
      <c r="AF471" s="17">
        <f t="shared" si="740"/>
        <v>0.13793556619704636</v>
      </c>
      <c r="AG471" s="16">
        <f t="shared" si="741"/>
        <v>-69</v>
      </c>
      <c r="AH471" s="20">
        <f t="shared" si="742"/>
        <v>8.6169321039396479E-2</v>
      </c>
      <c r="AI471" s="20">
        <f t="shared" si="743"/>
        <v>100098.38953195771</v>
      </c>
      <c r="AJ471" s="4">
        <v>9541</v>
      </c>
      <c r="AK471">
        <f t="shared" si="744"/>
        <v>14</v>
      </c>
      <c r="AL471">
        <f t="shared" si="745"/>
        <v>1.4695077149156077E-3</v>
      </c>
      <c r="AM471" s="20">
        <f t="shared" si="746"/>
        <v>2400.8555611474585</v>
      </c>
      <c r="AN471" s="20">
        <f t="shared" si="747"/>
        <v>2.420093293188684E-2</v>
      </c>
      <c r="AO471" s="4">
        <v>390</v>
      </c>
      <c r="AP471">
        <f t="shared" si="773"/>
        <v>-8</v>
      </c>
      <c r="AQ471">
        <f t="shared" si="774"/>
        <v>-2.010050251256279E-2</v>
      </c>
      <c r="AR471" s="20">
        <f t="shared" si="748"/>
        <v>98.137896326119773</v>
      </c>
      <c r="AS471" s="4">
        <v>501</v>
      </c>
      <c r="AT471">
        <f t="shared" si="749"/>
        <v>19</v>
      </c>
      <c r="AU471">
        <f t="shared" si="750"/>
        <v>3.9419087136929543E-2</v>
      </c>
      <c r="AV471" s="20">
        <f t="shared" si="751"/>
        <v>126.0694514343231</v>
      </c>
      <c r="AW471" s="30">
        <f t="shared" si="752"/>
        <v>1.2707962895792168E-3</v>
      </c>
      <c r="AX471" s="4">
        <v>89</v>
      </c>
      <c r="AY471">
        <f t="shared" si="753"/>
        <v>5</v>
      </c>
      <c r="AZ471">
        <f t="shared" si="754"/>
        <v>5.9523809523809534E-2</v>
      </c>
      <c r="BA471" s="20">
        <f t="shared" si="755"/>
        <v>22.395571212883745</v>
      </c>
      <c r="BB471" s="30">
        <f t="shared" si="756"/>
        <v>2.2575023906696665E-4</v>
      </c>
      <c r="BC471" s="16">
        <f>+Pagina_Inicial[[#This Row],[Aislamiento Domiciliario]]+Pagina_Inicial[[#This Row],[Aislamiento en Hoteles]]+Pagina_Inicial[[#This Row],[Hospitalizados en Sala]]+Pagina_Inicial[[#This Row],[Hospitalizados en UCI]]</f>
        <v>10521</v>
      </c>
      <c r="BD471" s="16">
        <f t="shared" si="757"/>
        <v>30</v>
      </c>
      <c r="BE471" s="30">
        <f t="shared" si="758"/>
        <v>2.859593937660776E-3</v>
      </c>
      <c r="BF471" s="20">
        <f t="shared" si="759"/>
        <v>2647.4584801207848</v>
      </c>
      <c r="BG471" s="20">
        <f t="shared" si="760"/>
        <v>2.6686722081163551E-2</v>
      </c>
      <c r="BH471" s="26">
        <v>72297</v>
      </c>
      <c r="BI471">
        <f t="shared" si="722"/>
        <v>111</v>
      </c>
      <c r="BJ471" s="4">
        <v>153481</v>
      </c>
      <c r="BK471">
        <f t="shared" si="723"/>
        <v>201</v>
      </c>
      <c r="BL471" s="4">
        <v>113902</v>
      </c>
      <c r="BM471">
        <f t="shared" si="761"/>
        <v>144</v>
      </c>
      <c r="BN471" s="4">
        <v>45236</v>
      </c>
      <c r="BO471">
        <f t="shared" si="762"/>
        <v>38</v>
      </c>
      <c r="BP471" s="4">
        <v>9325</v>
      </c>
      <c r="BQ471">
        <f t="shared" si="763"/>
        <v>10</v>
      </c>
      <c r="BR471" s="8">
        <v>32</v>
      </c>
      <c r="BS471" s="15">
        <f t="shared" si="764"/>
        <v>0</v>
      </c>
      <c r="BT471" s="8">
        <v>289</v>
      </c>
      <c r="BU471" s="15">
        <f t="shared" si="765"/>
        <v>1</v>
      </c>
      <c r="BV471" s="8">
        <v>1300</v>
      </c>
      <c r="BW471" s="15">
        <f t="shared" si="766"/>
        <v>0</v>
      </c>
      <c r="BX471" s="8">
        <v>3122</v>
      </c>
      <c r="BY471" s="15">
        <f t="shared" si="767"/>
        <v>1</v>
      </c>
      <c r="BZ471" s="13">
        <v>1734</v>
      </c>
      <c r="CA471" s="16">
        <f t="shared" si="768"/>
        <v>0</v>
      </c>
    </row>
    <row r="472" spans="1:79">
      <c r="A472" s="1">
        <v>44369</v>
      </c>
      <c r="B472">
        <v>44370</v>
      </c>
      <c r="C472" s="4">
        <v>395449</v>
      </c>
      <c r="D472">
        <f t="shared" si="719"/>
        <v>1208</v>
      </c>
      <c r="E472" s="4">
        <v>6483</v>
      </c>
      <c r="F472">
        <f t="shared" si="720"/>
        <v>6</v>
      </c>
      <c r="G472" s="4">
        <v>378109</v>
      </c>
      <c r="H472">
        <f t="shared" si="721"/>
        <v>866</v>
      </c>
      <c r="I472">
        <f t="shared" ref="I472:I535" si="775">+IFERROR(C472-E472-G472,"")</f>
        <v>10857</v>
      </c>
      <c r="J472">
        <f t="shared" si="772"/>
        <v>336</v>
      </c>
      <c r="K472">
        <f t="shared" si="769"/>
        <v>1.639402299664432E-2</v>
      </c>
      <c r="L472">
        <f t="shared" si="724"/>
        <v>0.95615110924544</v>
      </c>
      <c r="M472">
        <f t="shared" si="725"/>
        <v>2.7454867757915686E-2</v>
      </c>
      <c r="N472">
        <f t="shared" si="726"/>
        <v>3.0547554804791514E-3</v>
      </c>
      <c r="O472">
        <f t="shared" si="770"/>
        <v>9.254974548819991E-4</v>
      </c>
      <c r="P472">
        <f t="shared" si="727"/>
        <v>2.2903448476497518E-3</v>
      </c>
      <c r="Q472">
        <f t="shared" si="728"/>
        <v>3.0947775628626693E-2</v>
      </c>
      <c r="R472">
        <f t="shared" si="729"/>
        <v>99509.058882737794</v>
      </c>
      <c r="S472">
        <f t="shared" si="771"/>
        <v>1631.3537996980372</v>
      </c>
      <c r="T472">
        <f t="shared" si="730"/>
        <v>95145.697030699535</v>
      </c>
      <c r="U472">
        <f t="shared" si="731"/>
        <v>2732.0080523402112</v>
      </c>
      <c r="V472" s="4">
        <v>2898109</v>
      </c>
      <c r="W472">
        <f t="shared" si="732"/>
        <v>14219</v>
      </c>
      <c r="X472">
        <f t="shared" si="733"/>
        <v>8254</v>
      </c>
      <c r="Y472" s="20">
        <f t="shared" si="734"/>
        <v>729267.48867639655</v>
      </c>
      <c r="Z472" s="4">
        <v>2499110</v>
      </c>
      <c r="AA472">
        <f t="shared" si="735"/>
        <v>13011</v>
      </c>
      <c r="AB472" s="17">
        <f t="shared" si="736"/>
        <v>0.86232436392143985</v>
      </c>
      <c r="AC472" s="16">
        <f t="shared" si="737"/>
        <v>7560</v>
      </c>
      <c r="AD472">
        <f t="shared" si="738"/>
        <v>398999</v>
      </c>
      <c r="AE472">
        <f t="shared" si="739"/>
        <v>1208</v>
      </c>
      <c r="AF472" s="17">
        <f t="shared" si="740"/>
        <v>0.1376756360785602</v>
      </c>
      <c r="AG472" s="16">
        <f t="shared" si="741"/>
        <v>694</v>
      </c>
      <c r="AH472" s="20">
        <f t="shared" si="742"/>
        <v>8.4956748013221742E-2</v>
      </c>
      <c r="AI472" s="20">
        <f t="shared" si="743"/>
        <v>100402.36537493709</v>
      </c>
      <c r="AJ472" s="4">
        <v>9929</v>
      </c>
      <c r="AK472">
        <f t="shared" si="744"/>
        <v>388</v>
      </c>
      <c r="AL472">
        <f t="shared" si="745"/>
        <v>4.0666596792789056E-2</v>
      </c>
      <c r="AM472" s="20">
        <f t="shared" si="746"/>
        <v>2498.4901862103675</v>
      </c>
      <c r="AN472" s="20">
        <f t="shared" si="747"/>
        <v>2.5108168183507862E-2</v>
      </c>
      <c r="AO472" s="4">
        <v>367</v>
      </c>
      <c r="AP472">
        <f t="shared" si="773"/>
        <v>-23</v>
      </c>
      <c r="AQ472">
        <f t="shared" si="774"/>
        <v>-5.8974358974358987E-2</v>
      </c>
      <c r="AR472" s="20">
        <f t="shared" si="748"/>
        <v>92.350276799194759</v>
      </c>
      <c r="AS472" s="4">
        <v>477</v>
      </c>
      <c r="AT472">
        <f t="shared" si="749"/>
        <v>-24</v>
      </c>
      <c r="AU472">
        <f t="shared" si="750"/>
        <v>-4.7904191616766512E-2</v>
      </c>
      <c r="AV472" s="20">
        <f t="shared" si="751"/>
        <v>120.03019627579265</v>
      </c>
      <c r="AW472" s="30">
        <f t="shared" si="752"/>
        <v>1.2062238114143669E-3</v>
      </c>
      <c r="AX472" s="4">
        <v>84</v>
      </c>
      <c r="AY472">
        <f t="shared" si="753"/>
        <v>-5</v>
      </c>
      <c r="AZ472">
        <f t="shared" si="754"/>
        <v>-5.6179775280898903E-2</v>
      </c>
      <c r="BA472" s="20">
        <f t="shared" si="755"/>
        <v>21.137393054856567</v>
      </c>
      <c r="BB472" s="30">
        <f t="shared" si="756"/>
        <v>2.1241677182139797E-4</v>
      </c>
      <c r="BC472" s="16">
        <f>+Pagina_Inicial[[#This Row],[Aislamiento Domiciliario]]+Pagina_Inicial[[#This Row],[Aislamiento en Hoteles]]+Pagina_Inicial[[#This Row],[Hospitalizados en Sala]]+Pagina_Inicial[[#This Row],[Hospitalizados en UCI]]</f>
        <v>10857</v>
      </c>
      <c r="BD472" s="16">
        <f t="shared" si="757"/>
        <v>336</v>
      </c>
      <c r="BE472" s="30">
        <f t="shared" si="758"/>
        <v>3.1936127744510934E-2</v>
      </c>
      <c r="BF472" s="20">
        <f t="shared" si="759"/>
        <v>2732.0080523402112</v>
      </c>
      <c r="BG472" s="20">
        <f t="shared" si="760"/>
        <v>2.7454867757915686E-2</v>
      </c>
      <c r="BH472" s="26">
        <v>72544</v>
      </c>
      <c r="BI472">
        <f t="shared" si="722"/>
        <v>247</v>
      </c>
      <c r="BJ472" s="4">
        <v>153948</v>
      </c>
      <c r="BK472">
        <f t="shared" si="723"/>
        <v>467</v>
      </c>
      <c r="BL472" s="4">
        <v>114283</v>
      </c>
      <c r="BM472">
        <f t="shared" si="761"/>
        <v>381</v>
      </c>
      <c r="BN472" s="4">
        <v>45332</v>
      </c>
      <c r="BO472">
        <f t="shared" si="762"/>
        <v>96</v>
      </c>
      <c r="BP472" s="4">
        <v>9342</v>
      </c>
      <c r="BQ472">
        <f t="shared" si="763"/>
        <v>17</v>
      </c>
      <c r="BR472" s="8">
        <v>32</v>
      </c>
      <c r="BS472" s="15">
        <f t="shared" si="764"/>
        <v>0</v>
      </c>
      <c r="BT472" s="8">
        <v>289</v>
      </c>
      <c r="BU472" s="15">
        <f t="shared" si="765"/>
        <v>0</v>
      </c>
      <c r="BV472" s="8">
        <v>1303</v>
      </c>
      <c r="BW472" s="15">
        <f t="shared" si="766"/>
        <v>3</v>
      </c>
      <c r="BX472" s="8">
        <v>3124</v>
      </c>
      <c r="BY472" s="15">
        <f t="shared" si="767"/>
        <v>2</v>
      </c>
      <c r="BZ472" s="13">
        <v>1735</v>
      </c>
      <c r="CA472" s="16">
        <f t="shared" si="768"/>
        <v>1</v>
      </c>
    </row>
    <row r="473" spans="1:79">
      <c r="A473" s="1">
        <v>44370</v>
      </c>
      <c r="B473">
        <v>44371</v>
      </c>
      <c r="C473" s="4">
        <v>396526</v>
      </c>
      <c r="D473">
        <f t="shared" ref="D473:D536" si="776">IFERROR(C473-C472,"")</f>
        <v>1077</v>
      </c>
      <c r="E473" s="4">
        <v>6491</v>
      </c>
      <c r="F473">
        <f t="shared" ref="F473:F536" si="777">E473-E472</f>
        <v>8</v>
      </c>
      <c r="G473" s="4">
        <v>378954</v>
      </c>
      <c r="H473">
        <f t="shared" ref="H473:H536" si="778">G473-G472</f>
        <v>845</v>
      </c>
      <c r="I473">
        <f t="shared" si="775"/>
        <v>11081</v>
      </c>
      <c r="J473">
        <f t="shared" si="772"/>
        <v>224</v>
      </c>
      <c r="K473">
        <f t="shared" si="769"/>
        <v>1.6369670589066038E-2</v>
      </c>
      <c r="L473">
        <f t="shared" si="724"/>
        <v>0.95568512531334637</v>
      </c>
      <c r="M473">
        <f t="shared" si="725"/>
        <v>2.7945204097587547E-2</v>
      </c>
      <c r="N473">
        <f t="shared" si="726"/>
        <v>2.7160892350060273E-3</v>
      </c>
      <c r="O473">
        <f t="shared" si="770"/>
        <v>1.2324757356339548E-3</v>
      </c>
      <c r="P473">
        <f t="shared" si="727"/>
        <v>2.2298220892245499E-3</v>
      </c>
      <c r="Q473">
        <f t="shared" si="728"/>
        <v>2.0214782059380921E-2</v>
      </c>
      <c r="R473">
        <f t="shared" si="729"/>
        <v>99780.07045797685</v>
      </c>
      <c r="S473">
        <f t="shared" si="771"/>
        <v>1633.3668847508807</v>
      </c>
      <c r="T473">
        <f t="shared" si="730"/>
        <v>95358.329139406138</v>
      </c>
      <c r="U473">
        <f t="shared" si="731"/>
        <v>2788.3744338198289</v>
      </c>
      <c r="V473" s="4">
        <v>2912226</v>
      </c>
      <c r="W473">
        <f t="shared" si="732"/>
        <v>14117</v>
      </c>
      <c r="X473">
        <f t="shared" si="733"/>
        <v>-102</v>
      </c>
      <c r="Y473" s="20">
        <f t="shared" si="734"/>
        <v>732819.82888777042</v>
      </c>
      <c r="Z473" s="4">
        <v>2512150</v>
      </c>
      <c r="AA473">
        <f t="shared" si="735"/>
        <v>13040</v>
      </c>
      <c r="AB473" s="17">
        <f t="shared" si="736"/>
        <v>0.8626219256335188</v>
      </c>
      <c r="AC473" s="16">
        <f t="shared" si="737"/>
        <v>29</v>
      </c>
      <c r="AD473">
        <f t="shared" si="738"/>
        <v>400076</v>
      </c>
      <c r="AE473">
        <f t="shared" si="739"/>
        <v>1077</v>
      </c>
      <c r="AF473" s="17">
        <f t="shared" si="740"/>
        <v>0.13737807436648117</v>
      </c>
      <c r="AG473" s="16">
        <f t="shared" si="741"/>
        <v>-131</v>
      </c>
      <c r="AH473" s="20">
        <f t="shared" si="742"/>
        <v>7.6290996670680733E-2</v>
      </c>
      <c r="AI473" s="20">
        <f t="shared" si="743"/>
        <v>100673.37695017614</v>
      </c>
      <c r="AJ473" s="4">
        <v>10109</v>
      </c>
      <c r="AK473">
        <f t="shared" si="744"/>
        <v>180</v>
      </c>
      <c r="AL473">
        <f t="shared" si="745"/>
        <v>1.812871386846604E-2</v>
      </c>
      <c r="AM473" s="20">
        <f t="shared" si="746"/>
        <v>2543.7845998993457</v>
      </c>
      <c r="AN473" s="20">
        <f t="shared" si="747"/>
        <v>2.5493914648724171E-2</v>
      </c>
      <c r="AO473" s="4">
        <v>363</v>
      </c>
      <c r="AP473">
        <f t="shared" si="773"/>
        <v>-4</v>
      </c>
      <c r="AQ473">
        <f t="shared" si="774"/>
        <v>-1.0899182561307952E-2</v>
      </c>
      <c r="AR473" s="20">
        <f t="shared" si="748"/>
        <v>91.34373427277302</v>
      </c>
      <c r="AS473" s="4">
        <v>526</v>
      </c>
      <c r="AT473">
        <f t="shared" si="749"/>
        <v>49</v>
      </c>
      <c r="AU473">
        <f t="shared" si="750"/>
        <v>0.10272536687631018</v>
      </c>
      <c r="AV473" s="20">
        <f t="shared" si="751"/>
        <v>132.36034222445898</v>
      </c>
      <c r="AW473" s="30">
        <f t="shared" si="752"/>
        <v>1.3265208334384126E-3</v>
      </c>
      <c r="AX473" s="4">
        <v>83</v>
      </c>
      <c r="AY473">
        <f t="shared" si="753"/>
        <v>-1</v>
      </c>
      <c r="AZ473">
        <f t="shared" si="754"/>
        <v>-1.1904761904761862E-2</v>
      </c>
      <c r="BA473" s="20">
        <f t="shared" si="755"/>
        <v>20.885757423251132</v>
      </c>
      <c r="BB473" s="30">
        <f t="shared" si="756"/>
        <v>2.0931792618895104E-4</v>
      </c>
      <c r="BC473" s="16">
        <f>+Pagina_Inicial[[#This Row],[Aislamiento Domiciliario]]+Pagina_Inicial[[#This Row],[Aislamiento en Hoteles]]+Pagina_Inicial[[#This Row],[Hospitalizados en Sala]]+Pagina_Inicial[[#This Row],[Hospitalizados en UCI]]</f>
        <v>11081</v>
      </c>
      <c r="BD473" s="16">
        <f t="shared" si="757"/>
        <v>224</v>
      </c>
      <c r="BE473" s="30">
        <f t="shared" si="758"/>
        <v>2.0631850419084552E-2</v>
      </c>
      <c r="BF473" s="20">
        <f t="shared" si="759"/>
        <v>2788.3744338198289</v>
      </c>
      <c r="BG473" s="20">
        <f t="shared" si="760"/>
        <v>2.7945204097587547E-2</v>
      </c>
      <c r="BH473" s="26">
        <v>72755</v>
      </c>
      <c r="BI473">
        <f t="shared" ref="BI473:BI536" si="779">IFERROR((BH473-BH472), 0)</f>
        <v>211</v>
      </c>
      <c r="BJ473" s="4">
        <v>154394</v>
      </c>
      <c r="BK473">
        <f t="shared" ref="BK473:BK536" si="780">IFERROR((BJ473-BJ472),0)</f>
        <v>446</v>
      </c>
      <c r="BL473" s="4">
        <v>114608</v>
      </c>
      <c r="BM473">
        <f t="shared" si="761"/>
        <v>325</v>
      </c>
      <c r="BN473" s="4">
        <v>45420</v>
      </c>
      <c r="BO473">
        <f t="shared" si="762"/>
        <v>88</v>
      </c>
      <c r="BP473" s="4">
        <v>9349</v>
      </c>
      <c r="BQ473">
        <f t="shared" si="763"/>
        <v>7</v>
      </c>
      <c r="BR473" s="8">
        <v>32</v>
      </c>
      <c r="BS473" s="15">
        <f t="shared" si="764"/>
        <v>0</v>
      </c>
      <c r="BT473" s="8">
        <v>291</v>
      </c>
      <c r="BU473" s="15">
        <f t="shared" si="765"/>
        <v>2</v>
      </c>
      <c r="BV473" s="8">
        <v>1305</v>
      </c>
      <c r="BW473" s="15">
        <f t="shared" si="766"/>
        <v>2</v>
      </c>
      <c r="BX473" s="8">
        <v>3128</v>
      </c>
      <c r="BY473" s="15">
        <f t="shared" si="767"/>
        <v>4</v>
      </c>
      <c r="BZ473" s="13">
        <v>1735</v>
      </c>
      <c r="CA473" s="16">
        <f t="shared" si="768"/>
        <v>0</v>
      </c>
    </row>
    <row r="474" spans="1:79">
      <c r="A474" s="1">
        <v>44371</v>
      </c>
      <c r="B474">
        <v>44372</v>
      </c>
      <c r="C474" s="4">
        <v>397727</v>
      </c>
      <c r="D474">
        <f t="shared" si="776"/>
        <v>1201</v>
      </c>
      <c r="E474" s="4">
        <v>6500</v>
      </c>
      <c r="F474">
        <f t="shared" si="777"/>
        <v>9</v>
      </c>
      <c r="G474" s="4">
        <v>379858</v>
      </c>
      <c r="H474">
        <f t="shared" si="778"/>
        <v>904</v>
      </c>
      <c r="I474">
        <f t="shared" si="775"/>
        <v>11369</v>
      </c>
      <c r="J474">
        <f t="shared" si="772"/>
        <v>288</v>
      </c>
      <c r="K474">
        <f t="shared" si="769"/>
        <v>1.634286834939544E-2</v>
      </c>
      <c r="L474">
        <f t="shared" ref="L474:L537" si="781">+IFERROR(G474/C474,"")</f>
        <v>0.95507219776379271</v>
      </c>
      <c r="M474">
        <f t="shared" ref="M474:M537" si="782">+IFERROR(I474/C474,"")</f>
        <v>2.8584933886811808E-2</v>
      </c>
      <c r="N474">
        <f t="shared" ref="N474:N537" si="783">+IFERROR(D474/C474,"")</f>
        <v>3.0196592134806035E-3</v>
      </c>
      <c r="O474">
        <f t="shared" si="770"/>
        <v>1.3846153846153845E-3</v>
      </c>
      <c r="P474">
        <f t="shared" ref="P474:P537" si="784">+IFERROR(H474/G474,"")</f>
        <v>2.3798366758104343E-3</v>
      </c>
      <c r="Q474">
        <f t="shared" ref="Q474:Q537" si="785">+IFERROR(J474/I474,"")</f>
        <v>2.533204327557393E-2</v>
      </c>
      <c r="R474">
        <f t="shared" ref="R474:R537" si="786">+IFERROR(C474/3.974,"")</f>
        <v>100082.28485153498</v>
      </c>
      <c r="S474">
        <f t="shared" si="771"/>
        <v>1635.6316054353294</v>
      </c>
      <c r="T474">
        <f t="shared" ref="T474:T537" si="787">+IFERROR(G474/3.974,"")</f>
        <v>95585.807750377455</v>
      </c>
      <c r="U474">
        <f t="shared" ref="U474:U537" si="788">+IFERROR(I474/3.974,"")</f>
        <v>2860.8454957221943</v>
      </c>
      <c r="V474" s="4">
        <v>2926173</v>
      </c>
      <c r="W474">
        <f t="shared" ref="W474:W537" si="789">V474-V473</f>
        <v>13947</v>
      </c>
      <c r="X474">
        <f t="shared" ref="X474:X537" si="790">IFERROR(W474-W473,0)</f>
        <v>-170</v>
      </c>
      <c r="Y474" s="20">
        <f t="shared" ref="Y474:Y537" si="791">IFERROR(V474/3.974,0)</f>
        <v>736329.39104177151</v>
      </c>
      <c r="Z474" s="4">
        <v>2524896</v>
      </c>
      <c r="AA474">
        <f t="shared" ref="AA474:AA537" si="792">Z474-Z473</f>
        <v>12746</v>
      </c>
      <c r="AB474" s="17">
        <f t="shared" ref="AB474:AB537" si="793">IFERROR(Z474/V474,0)</f>
        <v>0.86286627619077882</v>
      </c>
      <c r="AC474" s="16">
        <f t="shared" ref="AC474:AC537" si="794">IFERROR(AA474-AA473,0)</f>
        <v>-294</v>
      </c>
      <c r="AD474">
        <f t="shared" ref="AD474:AD537" si="795">V474-Z474</f>
        <v>401277</v>
      </c>
      <c r="AE474">
        <f t="shared" ref="AE474:AE537" si="796">AD474-AD473</f>
        <v>1201</v>
      </c>
      <c r="AF474" s="17">
        <f t="shared" ref="AF474:AF537" si="797">IFERROR(AD474/V474,0)</f>
        <v>0.13713372380922112</v>
      </c>
      <c r="AG474" s="16">
        <f t="shared" ref="AG474:AG537" si="798">IFERROR(AE474-AE473,0)</f>
        <v>124</v>
      </c>
      <c r="AH474" s="20">
        <f t="shared" ref="AH474:AH537" si="799">IFERROR(AE474/W474,0)</f>
        <v>8.6111708611170859E-2</v>
      </c>
      <c r="AI474" s="20">
        <f t="shared" ref="AI474:AI537" si="800">IFERROR(AD474/3.974,0)</f>
        <v>100975.59134373427</v>
      </c>
      <c r="AJ474" s="4">
        <v>10383</v>
      </c>
      <c r="AK474">
        <f t="shared" ref="AK474:AK537" si="801">AJ474-AJ473</f>
        <v>274</v>
      </c>
      <c r="AL474">
        <f t="shared" ref="AL474:AL537" si="802">IFERROR(AJ474/AJ473,0)-1</f>
        <v>2.7104560292808388E-2</v>
      </c>
      <c r="AM474" s="20">
        <f t="shared" ref="AM474:AM537" si="803">IFERROR(AJ474/3.974,0)</f>
        <v>2612.7327629592351</v>
      </c>
      <c r="AN474" s="20">
        <f t="shared" ref="AN474:AN537" si="804">IFERROR(AJ474/C474," ")</f>
        <v>2.6105846472580439E-2</v>
      </c>
      <c r="AO474" s="4">
        <v>365</v>
      </c>
      <c r="AP474">
        <f t="shared" si="773"/>
        <v>2</v>
      </c>
      <c r="AQ474">
        <f t="shared" si="774"/>
        <v>5.5096418732782926E-3</v>
      </c>
      <c r="AR474" s="20">
        <f t="shared" ref="AR474:AR537" si="805">IFERROR(AO474/3.974,0)</f>
        <v>91.847005535983897</v>
      </c>
      <c r="AS474" s="4">
        <v>530</v>
      </c>
      <c r="AT474">
        <f t="shared" ref="AT474:AT537" si="806">AS474-AS473</f>
        <v>4</v>
      </c>
      <c r="AU474">
        <f t="shared" ref="AU474:AU537" si="807">IFERROR(AS474/AS473,0)-1</f>
        <v>7.6045627376426506E-3</v>
      </c>
      <c r="AV474" s="20">
        <f t="shared" ref="AV474:AV537" si="808">IFERROR(AS474/3.974,0)</f>
        <v>133.36688475088073</v>
      </c>
      <c r="AW474" s="30">
        <f t="shared" ref="AW474:AW537" si="809">IFERROR(AS474/C474," ")</f>
        <v>1.3325723423353204E-3</v>
      </c>
      <c r="AX474" s="4">
        <v>91</v>
      </c>
      <c r="AY474">
        <f t="shared" ref="AY474:AY537" si="810">AX474-AX473</f>
        <v>8</v>
      </c>
      <c r="AZ474">
        <f t="shared" ref="AZ474:AZ537" si="811">IFERROR(AX474/AX473,0)-1</f>
        <v>9.6385542168674787E-2</v>
      </c>
      <c r="BA474" s="20">
        <f t="shared" ref="BA474:BA537" si="812">IFERROR(AX474/3.974,0)</f>
        <v>22.898842476094615</v>
      </c>
      <c r="BB474" s="30">
        <f t="shared" ref="BB474:BB537" si="813">IFERROR(AX474/C474," ")</f>
        <v>2.2880015689153614E-4</v>
      </c>
      <c r="BC474" s="16">
        <f>+Pagina_Inicial[[#This Row],[Aislamiento Domiciliario]]+Pagina_Inicial[[#This Row],[Aislamiento en Hoteles]]+Pagina_Inicial[[#This Row],[Hospitalizados en Sala]]+Pagina_Inicial[[#This Row],[Hospitalizados en UCI]]</f>
        <v>11369</v>
      </c>
      <c r="BD474" s="16">
        <f t="shared" ref="BD474:BD537" si="814">IFERROR(BC474-BC473,0)</f>
        <v>288</v>
      </c>
      <c r="BE474" s="30">
        <f t="shared" ref="BE474:BE537" si="815">IFERROR(BC474/BC473,0)-1</f>
        <v>2.5990434076346824E-2</v>
      </c>
      <c r="BF474" s="20">
        <f t="shared" ref="BF474:BF537" si="816">IFERROR(BC474/3.974,0)</f>
        <v>2860.8454957221943</v>
      </c>
      <c r="BG474" s="20">
        <f t="shared" ref="BG474:BG537" si="817">IFERROR(BC474/C474," ")</f>
        <v>2.8584933886811808E-2</v>
      </c>
      <c r="BH474" s="26">
        <v>73021</v>
      </c>
      <c r="BI474">
        <f t="shared" si="779"/>
        <v>266</v>
      </c>
      <c r="BJ474" s="4">
        <v>154866</v>
      </c>
      <c r="BK474">
        <f t="shared" si="780"/>
        <v>472</v>
      </c>
      <c r="BL474" s="4">
        <v>114951</v>
      </c>
      <c r="BM474">
        <f t="shared" ref="BM474:BM537" si="818">IFERROR((BL474-BL473),0)</f>
        <v>343</v>
      </c>
      <c r="BN474" s="4">
        <v>45519</v>
      </c>
      <c r="BO474">
        <f t="shared" ref="BO474:BO537" si="819">IFERROR((BN474-BN473),0)</f>
        <v>99</v>
      </c>
      <c r="BP474" s="4">
        <v>9370</v>
      </c>
      <c r="BQ474">
        <f t="shared" ref="BQ474:BQ537" si="820">IFERROR((BP474-BP473),0)</f>
        <v>21</v>
      </c>
      <c r="BR474" s="8">
        <v>32</v>
      </c>
      <c r="BS474" s="15">
        <f t="shared" ref="BS474:BS537" si="821">IFERROR((BR474-BR473),0)</f>
        <v>0</v>
      </c>
      <c r="BT474" s="8">
        <v>292</v>
      </c>
      <c r="BU474" s="15">
        <f t="shared" ref="BU474:BU537" si="822">IFERROR((BT474-BT473),0)</f>
        <v>1</v>
      </c>
      <c r="BV474" s="8">
        <v>1306</v>
      </c>
      <c r="BW474" s="15">
        <f t="shared" ref="BW474:BW537" si="823">IFERROR((BV474-BV473),0)</f>
        <v>1</v>
      </c>
      <c r="BX474" s="8">
        <v>3133</v>
      </c>
      <c r="BY474" s="15">
        <f t="shared" ref="BY474:BY537" si="824">IFERROR((BX474-BX473),0)</f>
        <v>5</v>
      </c>
      <c r="BZ474" s="13">
        <v>1737</v>
      </c>
      <c r="CA474" s="16">
        <f t="shared" ref="CA474:CA537" si="825">IFERROR((BZ474-BZ473),0)</f>
        <v>2</v>
      </c>
    </row>
    <row r="475" spans="1:79">
      <c r="A475" s="1">
        <v>44372</v>
      </c>
      <c r="B475">
        <v>44373</v>
      </c>
      <c r="C475" s="4">
        <v>398820</v>
      </c>
      <c r="D475">
        <f t="shared" si="776"/>
        <v>1093</v>
      </c>
      <c r="E475" s="4">
        <v>6505</v>
      </c>
      <c r="F475">
        <f t="shared" si="777"/>
        <v>5</v>
      </c>
      <c r="G475" s="4">
        <v>380662</v>
      </c>
      <c r="H475">
        <f t="shared" si="778"/>
        <v>804</v>
      </c>
      <c r="I475">
        <f t="shared" si="775"/>
        <v>11653</v>
      </c>
      <c r="J475">
        <f t="shared" si="772"/>
        <v>284</v>
      </c>
      <c r="K475">
        <f t="shared" si="769"/>
        <v>1.6310616318138509E-2</v>
      </c>
      <c r="L475">
        <f t="shared" si="781"/>
        <v>0.9544706885311669</v>
      </c>
      <c r="M475">
        <f t="shared" si="782"/>
        <v>2.921869515069455E-2</v>
      </c>
      <c r="N475">
        <f t="shared" si="783"/>
        <v>2.7405847249385687E-3</v>
      </c>
      <c r="O475">
        <f t="shared" si="770"/>
        <v>7.6863950807071484E-4</v>
      </c>
      <c r="P475">
        <f t="shared" si="784"/>
        <v>2.1121099558138192E-3</v>
      </c>
      <c r="Q475">
        <f t="shared" si="785"/>
        <v>2.4371406504762723E-2</v>
      </c>
      <c r="R475">
        <f t="shared" si="786"/>
        <v>100357.32259687972</v>
      </c>
      <c r="S475">
        <f t="shared" si="771"/>
        <v>1636.8897835933567</v>
      </c>
      <c r="T475">
        <f t="shared" si="787"/>
        <v>95788.122798188226</v>
      </c>
      <c r="U475">
        <f t="shared" si="788"/>
        <v>2932.3100150981377</v>
      </c>
      <c r="V475" s="4">
        <v>2938877</v>
      </c>
      <c r="W475">
        <f t="shared" si="789"/>
        <v>12704</v>
      </c>
      <c r="X475">
        <f t="shared" si="790"/>
        <v>-1243</v>
      </c>
      <c r="Y475" s="20">
        <f t="shared" si="791"/>
        <v>739526.17010568688</v>
      </c>
      <c r="Z475" s="4">
        <v>2536507</v>
      </c>
      <c r="AA475">
        <f t="shared" si="792"/>
        <v>11611</v>
      </c>
      <c r="AB475" s="17">
        <f t="shared" si="793"/>
        <v>0.86308715880249498</v>
      </c>
      <c r="AC475" s="16">
        <f t="shared" si="794"/>
        <v>-1135</v>
      </c>
      <c r="AD475">
        <f t="shared" si="795"/>
        <v>402370</v>
      </c>
      <c r="AE475">
        <f t="shared" si="796"/>
        <v>1093</v>
      </c>
      <c r="AF475" s="17">
        <f t="shared" si="797"/>
        <v>0.13691284119750502</v>
      </c>
      <c r="AG475" s="16">
        <f t="shared" si="798"/>
        <v>-108</v>
      </c>
      <c r="AH475" s="20">
        <f t="shared" si="799"/>
        <v>8.6035894206549113E-2</v>
      </c>
      <c r="AI475" s="20">
        <f t="shared" si="800"/>
        <v>101250.62908907901</v>
      </c>
      <c r="AJ475" s="4">
        <v>10680</v>
      </c>
      <c r="AK475">
        <f t="shared" si="801"/>
        <v>297</v>
      </c>
      <c r="AL475">
        <f t="shared" si="802"/>
        <v>2.8604449581046021E-2</v>
      </c>
      <c r="AM475" s="20">
        <f t="shared" si="803"/>
        <v>2687.468545546049</v>
      </c>
      <c r="AN475" s="20">
        <f t="shared" si="804"/>
        <v>2.6778998044230479E-2</v>
      </c>
      <c r="AO475" s="4">
        <v>365</v>
      </c>
      <c r="AP475">
        <f t="shared" si="773"/>
        <v>0</v>
      </c>
      <c r="AQ475">
        <f t="shared" si="774"/>
        <v>0</v>
      </c>
      <c r="AR475" s="20">
        <f t="shared" si="805"/>
        <v>91.847005535983897</v>
      </c>
      <c r="AS475" s="4">
        <v>513</v>
      </c>
      <c r="AT475">
        <f t="shared" si="806"/>
        <v>-17</v>
      </c>
      <c r="AU475">
        <f t="shared" si="807"/>
        <v>-3.20754716981132E-2</v>
      </c>
      <c r="AV475" s="20">
        <f t="shared" si="808"/>
        <v>129.0890790135883</v>
      </c>
      <c r="AW475" s="30">
        <f t="shared" si="809"/>
        <v>1.2862945689784866E-3</v>
      </c>
      <c r="AX475" s="4">
        <v>95</v>
      </c>
      <c r="AY475">
        <f t="shared" si="810"/>
        <v>4</v>
      </c>
      <c r="AZ475">
        <f t="shared" si="811"/>
        <v>4.3956043956044022E-2</v>
      </c>
      <c r="BA475" s="20">
        <f t="shared" si="812"/>
        <v>23.905385002516354</v>
      </c>
      <c r="BB475" s="30">
        <f t="shared" si="813"/>
        <v>2.3820269795897899E-4</v>
      </c>
      <c r="BC475" s="16">
        <f>+Pagina_Inicial[[#This Row],[Aislamiento Domiciliario]]+Pagina_Inicial[[#This Row],[Aislamiento en Hoteles]]+Pagina_Inicial[[#This Row],[Hospitalizados en Sala]]+Pagina_Inicial[[#This Row],[Hospitalizados en UCI]]</f>
        <v>11653</v>
      </c>
      <c r="BD475" s="16">
        <f t="shared" si="814"/>
        <v>284</v>
      </c>
      <c r="BE475" s="30">
        <f t="shared" si="815"/>
        <v>2.4980209341191051E-2</v>
      </c>
      <c r="BF475" s="20">
        <f t="shared" si="816"/>
        <v>2932.3100150981377</v>
      </c>
      <c r="BG475" s="20">
        <f t="shared" si="817"/>
        <v>2.921869515069455E-2</v>
      </c>
      <c r="BH475" s="26">
        <v>73276</v>
      </c>
      <c r="BI475">
        <f t="shared" si="779"/>
        <v>255</v>
      </c>
      <c r="BJ475" s="4">
        <v>155294</v>
      </c>
      <c r="BK475">
        <f t="shared" si="780"/>
        <v>428</v>
      </c>
      <c r="BL475" s="4">
        <v>115250</v>
      </c>
      <c r="BM475">
        <f t="shared" si="818"/>
        <v>299</v>
      </c>
      <c r="BN475" s="4">
        <v>45613</v>
      </c>
      <c r="BO475">
        <f t="shared" si="819"/>
        <v>94</v>
      </c>
      <c r="BP475" s="4">
        <v>9387</v>
      </c>
      <c r="BQ475">
        <f t="shared" si="820"/>
        <v>17</v>
      </c>
      <c r="BR475" s="8">
        <v>32</v>
      </c>
      <c r="BS475" s="15">
        <f t="shared" si="821"/>
        <v>0</v>
      </c>
      <c r="BT475" s="8">
        <v>292</v>
      </c>
      <c r="BU475" s="15">
        <f t="shared" si="822"/>
        <v>0</v>
      </c>
      <c r="BV475" s="8">
        <v>1308</v>
      </c>
      <c r="BW475" s="15">
        <f t="shared" si="823"/>
        <v>2</v>
      </c>
      <c r="BX475" s="8">
        <v>3136</v>
      </c>
      <c r="BY475" s="15">
        <f t="shared" si="824"/>
        <v>3</v>
      </c>
      <c r="BZ475" s="13">
        <v>1737</v>
      </c>
      <c r="CA475" s="16">
        <f t="shared" si="825"/>
        <v>0</v>
      </c>
    </row>
    <row r="476" spans="1:79">
      <c r="A476" s="1">
        <v>44373</v>
      </c>
      <c r="B476">
        <v>44374</v>
      </c>
      <c r="C476" s="4">
        <v>399877</v>
      </c>
      <c r="D476">
        <f t="shared" si="776"/>
        <v>1057</v>
      </c>
      <c r="E476" s="4">
        <v>6514</v>
      </c>
      <c r="F476">
        <f t="shared" si="777"/>
        <v>9</v>
      </c>
      <c r="G476" s="4">
        <v>381549</v>
      </c>
      <c r="H476">
        <f t="shared" si="778"/>
        <v>887</v>
      </c>
      <c r="I476">
        <f t="shared" si="775"/>
        <v>11814</v>
      </c>
      <c r="J476">
        <f t="shared" si="772"/>
        <v>161</v>
      </c>
      <c r="K476">
        <f t="shared" si="769"/>
        <v>1.6290009177822182E-2</v>
      </c>
      <c r="L476">
        <f t="shared" si="781"/>
        <v>0.95416590601609996</v>
      </c>
      <c r="M476">
        <f t="shared" si="782"/>
        <v>2.9544084806077869E-2</v>
      </c>
      <c r="N476">
        <f t="shared" si="783"/>
        <v>2.6433128186917477E-3</v>
      </c>
      <c r="O476">
        <f t="shared" si="770"/>
        <v>1.3816395455941051E-3</v>
      </c>
      <c r="P476">
        <f t="shared" si="784"/>
        <v>2.3247341756890989E-3</v>
      </c>
      <c r="Q476">
        <f t="shared" si="785"/>
        <v>1.3627899102759439E-2</v>
      </c>
      <c r="R476">
        <f t="shared" si="786"/>
        <v>100623.30145948665</v>
      </c>
      <c r="S476">
        <f t="shared" si="771"/>
        <v>1639.1545042778057</v>
      </c>
      <c r="T476">
        <f t="shared" si="787"/>
        <v>96011.323603422235</v>
      </c>
      <c r="U476">
        <f t="shared" si="788"/>
        <v>2972.8233517866129</v>
      </c>
      <c r="V476" s="4">
        <v>2952703</v>
      </c>
      <c r="W476">
        <f t="shared" si="789"/>
        <v>13826</v>
      </c>
      <c r="X476">
        <f t="shared" si="790"/>
        <v>1122</v>
      </c>
      <c r="Y476" s="20">
        <f t="shared" si="791"/>
        <v>743005.28434826364</v>
      </c>
      <c r="Z476" s="4">
        <v>2549276</v>
      </c>
      <c r="AA476">
        <f t="shared" si="792"/>
        <v>12769</v>
      </c>
      <c r="AB476" s="17">
        <f t="shared" si="793"/>
        <v>0.86337027462633387</v>
      </c>
      <c r="AC476" s="16">
        <f t="shared" si="794"/>
        <v>1158</v>
      </c>
      <c r="AD476">
        <f t="shared" si="795"/>
        <v>403427</v>
      </c>
      <c r="AE476">
        <f t="shared" si="796"/>
        <v>1057</v>
      </c>
      <c r="AF476" s="17">
        <f t="shared" si="797"/>
        <v>0.13662972537366611</v>
      </c>
      <c r="AG476" s="16">
        <f t="shared" si="798"/>
        <v>-36</v>
      </c>
      <c r="AH476" s="20">
        <f t="shared" si="799"/>
        <v>7.6450166353247501E-2</v>
      </c>
      <c r="AI476" s="20">
        <f t="shared" si="800"/>
        <v>101516.60795168596</v>
      </c>
      <c r="AJ476" s="4">
        <v>10805</v>
      </c>
      <c r="AK476">
        <f t="shared" si="801"/>
        <v>125</v>
      </c>
      <c r="AL476">
        <f t="shared" si="802"/>
        <v>1.1704119850187267E-2</v>
      </c>
      <c r="AM476" s="20">
        <f t="shared" si="803"/>
        <v>2718.9229994967286</v>
      </c>
      <c r="AN476" s="20">
        <f t="shared" si="804"/>
        <v>2.702080889873636E-2</v>
      </c>
      <c r="AO476" s="4">
        <v>359</v>
      </c>
      <c r="AP476">
        <f t="shared" si="773"/>
        <v>-6</v>
      </c>
      <c r="AQ476">
        <f t="shared" si="774"/>
        <v>-1.6438356164383605E-2</v>
      </c>
      <c r="AR476" s="20">
        <f t="shared" si="805"/>
        <v>90.33719174635128</v>
      </c>
      <c r="AS476" s="4">
        <v>548</v>
      </c>
      <c r="AT476">
        <f t="shared" si="806"/>
        <v>35</v>
      </c>
      <c r="AU476">
        <f t="shared" si="807"/>
        <v>6.8226120857699746E-2</v>
      </c>
      <c r="AV476" s="20">
        <f t="shared" si="808"/>
        <v>137.89632611977856</v>
      </c>
      <c r="AW476" s="30">
        <f t="shared" si="809"/>
        <v>1.3704214045819089E-3</v>
      </c>
      <c r="AX476" s="4">
        <v>102</v>
      </c>
      <c r="AY476">
        <f t="shared" si="810"/>
        <v>7</v>
      </c>
      <c r="AZ476">
        <f t="shared" si="811"/>
        <v>7.3684210526315796E-2</v>
      </c>
      <c r="BA476" s="20">
        <f t="shared" si="812"/>
        <v>25.666834423754402</v>
      </c>
      <c r="BB476" s="30">
        <f t="shared" si="813"/>
        <v>2.5507843661926044E-4</v>
      </c>
      <c r="BC476" s="16">
        <f>+Pagina_Inicial[[#This Row],[Aislamiento Domiciliario]]+Pagina_Inicial[[#This Row],[Aislamiento en Hoteles]]+Pagina_Inicial[[#This Row],[Hospitalizados en Sala]]+Pagina_Inicial[[#This Row],[Hospitalizados en UCI]]</f>
        <v>11814</v>
      </c>
      <c r="BD476" s="16">
        <f t="shared" si="814"/>
        <v>161</v>
      </c>
      <c r="BE476" s="30">
        <f t="shared" si="815"/>
        <v>1.3816184673474563E-2</v>
      </c>
      <c r="BF476" s="20">
        <f t="shared" si="816"/>
        <v>2972.8233517866129</v>
      </c>
      <c r="BG476" s="20">
        <f t="shared" si="817"/>
        <v>2.9544084806077869E-2</v>
      </c>
      <c r="BH476" s="26">
        <v>73500</v>
      </c>
      <c r="BI476">
        <f t="shared" si="779"/>
        <v>224</v>
      </c>
      <c r="BJ476" s="4">
        <v>155717</v>
      </c>
      <c r="BK476">
        <f t="shared" si="780"/>
        <v>423</v>
      </c>
      <c r="BL476" s="4">
        <v>115554</v>
      </c>
      <c r="BM476">
        <f t="shared" si="818"/>
        <v>304</v>
      </c>
      <c r="BN476" s="4">
        <v>45703</v>
      </c>
      <c r="BO476">
        <f t="shared" si="819"/>
        <v>90</v>
      </c>
      <c r="BP476" s="4">
        <v>9403</v>
      </c>
      <c r="BQ476">
        <f t="shared" si="820"/>
        <v>16</v>
      </c>
      <c r="BR476" s="8">
        <v>32</v>
      </c>
      <c r="BS476" s="15">
        <f t="shared" si="821"/>
        <v>0</v>
      </c>
      <c r="BT476" s="8">
        <v>292</v>
      </c>
      <c r="BU476" s="15">
        <f t="shared" si="822"/>
        <v>0</v>
      </c>
      <c r="BV476" s="8">
        <v>1311</v>
      </c>
      <c r="BW476" s="15">
        <f t="shared" si="823"/>
        <v>3</v>
      </c>
      <c r="BX476" s="8">
        <v>3139</v>
      </c>
      <c r="BY476" s="15">
        <f t="shared" si="824"/>
        <v>3</v>
      </c>
      <c r="BZ476" s="13">
        <v>1740</v>
      </c>
      <c r="CA476" s="16">
        <f t="shared" si="825"/>
        <v>3</v>
      </c>
    </row>
    <row r="477" spans="1:79">
      <c r="A477" s="1">
        <v>44374</v>
      </c>
      <c r="B477">
        <v>44375</v>
      </c>
      <c r="C477" s="4">
        <v>400666</v>
      </c>
      <c r="D477">
        <f t="shared" si="776"/>
        <v>789</v>
      </c>
      <c r="E477" s="4">
        <v>6524</v>
      </c>
      <c r="F477">
        <f t="shared" si="777"/>
        <v>10</v>
      </c>
      <c r="G477" s="4">
        <v>382154</v>
      </c>
      <c r="H477">
        <f t="shared" si="778"/>
        <v>605</v>
      </c>
      <c r="I477">
        <f t="shared" si="775"/>
        <v>11988</v>
      </c>
      <c r="J477">
        <f t="shared" si="772"/>
        <v>174</v>
      </c>
      <c r="K477">
        <f t="shared" si="769"/>
        <v>1.6282888989831931E-2</v>
      </c>
      <c r="L477">
        <f t="shared" si="781"/>
        <v>0.95379692811468908</v>
      </c>
      <c r="M477">
        <f t="shared" si="782"/>
        <v>2.9920182895479028E-2</v>
      </c>
      <c r="N477">
        <f t="shared" si="783"/>
        <v>1.9692212466243704E-3</v>
      </c>
      <c r="O477">
        <f t="shared" si="770"/>
        <v>1.5328019619865114E-3</v>
      </c>
      <c r="P477">
        <f t="shared" si="784"/>
        <v>1.5831314077570822E-3</v>
      </c>
      <c r="Q477">
        <f t="shared" si="785"/>
        <v>1.4514514514514515E-2</v>
      </c>
      <c r="R477">
        <f t="shared" si="786"/>
        <v>100821.84197282334</v>
      </c>
      <c r="S477">
        <f t="shared" si="771"/>
        <v>1641.67086059386</v>
      </c>
      <c r="T477">
        <f t="shared" si="787"/>
        <v>96163.563160543534</v>
      </c>
      <c r="U477">
        <f t="shared" si="788"/>
        <v>3016.6079516859586</v>
      </c>
      <c r="V477" s="4">
        <v>2962169</v>
      </c>
      <c r="W477">
        <f t="shared" si="789"/>
        <v>9466</v>
      </c>
      <c r="X477">
        <f t="shared" si="790"/>
        <v>-4360</v>
      </c>
      <c r="Y477" s="20">
        <f t="shared" si="791"/>
        <v>745387.26723704068</v>
      </c>
      <c r="Z477" s="4">
        <v>2557953</v>
      </c>
      <c r="AA477">
        <f t="shared" si="792"/>
        <v>8677</v>
      </c>
      <c r="AB477" s="17">
        <f t="shared" si="793"/>
        <v>0.8635405339803367</v>
      </c>
      <c r="AC477" s="16">
        <f t="shared" si="794"/>
        <v>-4092</v>
      </c>
      <c r="AD477">
        <f t="shared" si="795"/>
        <v>404216</v>
      </c>
      <c r="AE477">
        <f t="shared" si="796"/>
        <v>789</v>
      </c>
      <c r="AF477" s="17">
        <f t="shared" si="797"/>
        <v>0.1364594660196633</v>
      </c>
      <c r="AG477" s="16">
        <f t="shared" si="798"/>
        <v>-268</v>
      </c>
      <c r="AH477" s="20">
        <f t="shared" si="799"/>
        <v>8.3350940207056828E-2</v>
      </c>
      <c r="AI477" s="20">
        <f t="shared" si="800"/>
        <v>101715.14846502265</v>
      </c>
      <c r="AJ477" s="4">
        <v>10929</v>
      </c>
      <c r="AK477">
        <f t="shared" si="801"/>
        <v>124</v>
      </c>
      <c r="AL477">
        <f t="shared" si="802"/>
        <v>1.1476168440536894E-2</v>
      </c>
      <c r="AM477" s="20">
        <f t="shared" si="803"/>
        <v>2750.1258178158027</v>
      </c>
      <c r="AN477" s="20">
        <f t="shared" si="804"/>
        <v>2.7277083655713238E-2</v>
      </c>
      <c r="AO477" s="4">
        <v>378</v>
      </c>
      <c r="AP477">
        <f t="shared" si="773"/>
        <v>19</v>
      </c>
      <c r="AQ477">
        <f t="shared" si="774"/>
        <v>5.2924791086351064E-2</v>
      </c>
      <c r="AR477" s="20">
        <f t="shared" si="805"/>
        <v>95.118268746854554</v>
      </c>
      <c r="AS477" s="4">
        <v>579</v>
      </c>
      <c r="AT477">
        <f t="shared" si="806"/>
        <v>31</v>
      </c>
      <c r="AU477">
        <f t="shared" si="807"/>
        <v>5.65693430656935E-2</v>
      </c>
      <c r="AV477" s="20">
        <f t="shared" si="808"/>
        <v>145.69703069954704</v>
      </c>
      <c r="AW477" s="30">
        <f t="shared" si="809"/>
        <v>1.4450939186254886E-3</v>
      </c>
      <c r="AX477" s="4">
        <v>102</v>
      </c>
      <c r="AY477">
        <f t="shared" si="810"/>
        <v>0</v>
      </c>
      <c r="AZ477">
        <f t="shared" si="811"/>
        <v>0</v>
      </c>
      <c r="BA477" s="20">
        <f t="shared" si="812"/>
        <v>25.666834423754402</v>
      </c>
      <c r="BB477" s="30">
        <f t="shared" si="813"/>
        <v>2.5457613074231407E-4</v>
      </c>
      <c r="BC477" s="16">
        <f>+Pagina_Inicial[[#This Row],[Aislamiento Domiciliario]]+Pagina_Inicial[[#This Row],[Aislamiento en Hoteles]]+Pagina_Inicial[[#This Row],[Hospitalizados en Sala]]+Pagina_Inicial[[#This Row],[Hospitalizados en UCI]]</f>
        <v>11988</v>
      </c>
      <c r="BD477" s="16">
        <f t="shared" si="814"/>
        <v>174</v>
      </c>
      <c r="BE477" s="30">
        <f t="shared" si="815"/>
        <v>1.472828847130514E-2</v>
      </c>
      <c r="BF477" s="20">
        <f t="shared" si="816"/>
        <v>3016.6079516859586</v>
      </c>
      <c r="BG477" s="20">
        <f t="shared" si="817"/>
        <v>2.9920182895479028E-2</v>
      </c>
      <c r="BH477" s="26">
        <v>73663</v>
      </c>
      <c r="BI477">
        <f t="shared" si="779"/>
        <v>163</v>
      </c>
      <c r="BJ477" s="4">
        <v>156048</v>
      </c>
      <c r="BK477">
        <f t="shared" si="780"/>
        <v>331</v>
      </c>
      <c r="BL477" s="4">
        <v>115772</v>
      </c>
      <c r="BM477">
        <f t="shared" si="818"/>
        <v>218</v>
      </c>
      <c r="BN477" s="4">
        <v>45761</v>
      </c>
      <c r="BO477">
        <f t="shared" si="819"/>
        <v>58</v>
      </c>
      <c r="BP477" s="4">
        <v>9422</v>
      </c>
      <c r="BQ477">
        <f t="shared" si="820"/>
        <v>19</v>
      </c>
      <c r="BR477" s="8">
        <v>32</v>
      </c>
      <c r="BS477" s="15">
        <f t="shared" si="821"/>
        <v>0</v>
      </c>
      <c r="BT477" s="8">
        <v>292</v>
      </c>
      <c r="BU477" s="15">
        <f t="shared" si="822"/>
        <v>0</v>
      </c>
      <c r="BV477" s="8">
        <v>1316</v>
      </c>
      <c r="BW477" s="15">
        <f t="shared" si="823"/>
        <v>5</v>
      </c>
      <c r="BX477" s="8">
        <v>3141</v>
      </c>
      <c r="BY477" s="15">
        <f t="shared" si="824"/>
        <v>2</v>
      </c>
      <c r="BZ477" s="13">
        <v>1743</v>
      </c>
      <c r="CA477" s="16">
        <f t="shared" si="825"/>
        <v>3</v>
      </c>
    </row>
    <row r="478" spans="1:79">
      <c r="A478" s="1">
        <v>44375</v>
      </c>
      <c r="B478">
        <v>44376</v>
      </c>
      <c r="C478" s="4">
        <v>401332</v>
      </c>
      <c r="D478">
        <f t="shared" si="776"/>
        <v>666</v>
      </c>
      <c r="E478" s="4">
        <v>6529</v>
      </c>
      <c r="F478">
        <f t="shared" si="777"/>
        <v>5</v>
      </c>
      <c r="G478" s="4">
        <v>382671</v>
      </c>
      <c r="H478">
        <f t="shared" si="778"/>
        <v>517</v>
      </c>
      <c r="I478">
        <f t="shared" si="775"/>
        <v>12132</v>
      </c>
      <c r="J478">
        <f t="shared" si="772"/>
        <v>144</v>
      </c>
      <c r="K478">
        <f t="shared" si="769"/>
        <v>1.6268326472845426E-2</v>
      </c>
      <c r="L478">
        <f t="shared" si="781"/>
        <v>0.95350233721706712</v>
      </c>
      <c r="M478">
        <f t="shared" si="782"/>
        <v>3.022933631008741E-2</v>
      </c>
      <c r="N478">
        <f t="shared" si="783"/>
        <v>1.6594739517407035E-3</v>
      </c>
      <c r="O478">
        <f t="shared" si="770"/>
        <v>7.6581406034614797E-4</v>
      </c>
      <c r="P478">
        <f t="shared" si="784"/>
        <v>1.3510299970470718E-3</v>
      </c>
      <c r="Q478">
        <f t="shared" si="785"/>
        <v>1.1869436201780416E-2</v>
      </c>
      <c r="R478">
        <f t="shared" si="786"/>
        <v>100989.43130347256</v>
      </c>
      <c r="S478">
        <f t="shared" si="771"/>
        <v>1642.9290387518872</v>
      </c>
      <c r="T478">
        <f t="shared" si="787"/>
        <v>96293.658782083541</v>
      </c>
      <c r="U478">
        <f t="shared" si="788"/>
        <v>3052.8434826371413</v>
      </c>
      <c r="V478" s="4">
        <v>2969611</v>
      </c>
      <c r="W478">
        <f t="shared" si="789"/>
        <v>7442</v>
      </c>
      <c r="X478">
        <f t="shared" si="790"/>
        <v>-2024</v>
      </c>
      <c r="Y478" s="20">
        <f t="shared" si="791"/>
        <v>747259.93960744841</v>
      </c>
      <c r="Z478" s="4">
        <v>2564729</v>
      </c>
      <c r="AA478">
        <f t="shared" si="792"/>
        <v>6776</v>
      </c>
      <c r="AB478" s="17">
        <f t="shared" si="793"/>
        <v>0.86365823671854669</v>
      </c>
      <c r="AC478" s="16">
        <f t="shared" si="794"/>
        <v>-1901</v>
      </c>
      <c r="AD478">
        <f t="shared" si="795"/>
        <v>404882</v>
      </c>
      <c r="AE478">
        <f t="shared" si="796"/>
        <v>666</v>
      </c>
      <c r="AF478" s="17">
        <f t="shared" si="797"/>
        <v>0.13634176328145337</v>
      </c>
      <c r="AG478" s="16">
        <f t="shared" si="798"/>
        <v>-123</v>
      </c>
      <c r="AH478" s="20">
        <f t="shared" si="799"/>
        <v>8.949207202364956E-2</v>
      </c>
      <c r="AI478" s="20">
        <f t="shared" si="800"/>
        <v>101882.73779567186</v>
      </c>
      <c r="AJ478" s="4">
        <v>11080</v>
      </c>
      <c r="AK478">
        <f t="shared" si="801"/>
        <v>151</v>
      </c>
      <c r="AL478">
        <f t="shared" si="802"/>
        <v>1.3816451642419292E-2</v>
      </c>
      <c r="AM478" s="20">
        <f t="shared" si="803"/>
        <v>2788.1227981882234</v>
      </c>
      <c r="AN478" s="20">
        <f t="shared" si="804"/>
        <v>2.7608065143073564E-2</v>
      </c>
      <c r="AO478" s="4">
        <v>376</v>
      </c>
      <c r="AP478">
        <f t="shared" si="773"/>
        <v>-2</v>
      </c>
      <c r="AQ478">
        <f t="shared" si="774"/>
        <v>-5.2910052910053462E-3</v>
      </c>
      <c r="AR478" s="20">
        <f t="shared" si="805"/>
        <v>94.614997483643677</v>
      </c>
      <c r="AS478" s="4">
        <v>573</v>
      </c>
      <c r="AT478">
        <f t="shared" si="806"/>
        <v>-6</v>
      </c>
      <c r="AU478">
        <f t="shared" si="807"/>
        <v>-1.0362694300518172E-2</v>
      </c>
      <c r="AV478" s="20">
        <f t="shared" si="808"/>
        <v>144.18721690991444</v>
      </c>
      <c r="AW478" s="30">
        <f t="shared" si="809"/>
        <v>1.4277456071282628E-3</v>
      </c>
      <c r="AX478" s="4">
        <v>103</v>
      </c>
      <c r="AY478">
        <f t="shared" si="810"/>
        <v>1</v>
      </c>
      <c r="AZ478">
        <f t="shared" si="811"/>
        <v>9.8039215686274161E-3</v>
      </c>
      <c r="BA478" s="20">
        <f t="shared" si="812"/>
        <v>25.918470055359837</v>
      </c>
      <c r="BB478" s="30">
        <f t="shared" si="813"/>
        <v>2.5664537091485353E-4</v>
      </c>
      <c r="BC478" s="16">
        <f>+Pagina_Inicial[[#This Row],[Aislamiento Domiciliario]]+Pagina_Inicial[[#This Row],[Aislamiento en Hoteles]]+Pagina_Inicial[[#This Row],[Hospitalizados en Sala]]+Pagina_Inicial[[#This Row],[Hospitalizados en UCI]]</f>
        <v>12132</v>
      </c>
      <c r="BD478" s="16">
        <f t="shared" si="814"/>
        <v>144</v>
      </c>
      <c r="BE478" s="30">
        <f t="shared" si="815"/>
        <v>1.2012012012011963E-2</v>
      </c>
      <c r="BF478" s="20">
        <f t="shared" si="816"/>
        <v>3052.8434826371413</v>
      </c>
      <c r="BG478" s="20">
        <f t="shared" si="817"/>
        <v>3.022933631008741E-2</v>
      </c>
      <c r="BH478" s="26">
        <v>73869</v>
      </c>
      <c r="BI478">
        <f t="shared" si="779"/>
        <v>206</v>
      </c>
      <c r="BJ478" s="4">
        <v>156288</v>
      </c>
      <c r="BK478">
        <f t="shared" si="780"/>
        <v>240</v>
      </c>
      <c r="BL478" s="4">
        <v>115943</v>
      </c>
      <c r="BM478">
        <f t="shared" si="818"/>
        <v>171</v>
      </c>
      <c r="BN478" s="4">
        <v>45800</v>
      </c>
      <c r="BO478">
        <f t="shared" si="819"/>
        <v>39</v>
      </c>
      <c r="BP478" s="4">
        <v>9432</v>
      </c>
      <c r="BQ478">
        <f t="shared" si="820"/>
        <v>10</v>
      </c>
      <c r="BR478" s="8">
        <v>32</v>
      </c>
      <c r="BS478" s="15">
        <f t="shared" si="821"/>
        <v>0</v>
      </c>
      <c r="BT478" s="8">
        <v>293</v>
      </c>
      <c r="BU478" s="15">
        <f t="shared" si="822"/>
        <v>1</v>
      </c>
      <c r="BV478" s="8">
        <v>1318</v>
      </c>
      <c r="BW478" s="15">
        <f t="shared" si="823"/>
        <v>2</v>
      </c>
      <c r="BX478" s="8">
        <v>3143</v>
      </c>
      <c r="BY478" s="15">
        <f t="shared" si="824"/>
        <v>2</v>
      </c>
      <c r="BZ478" s="13">
        <v>1743</v>
      </c>
      <c r="CA478" s="16">
        <f t="shared" si="825"/>
        <v>0</v>
      </c>
    </row>
    <row r="479" spans="1:79">
      <c r="A479" s="1">
        <v>44376</v>
      </c>
      <c r="B479">
        <v>44377</v>
      </c>
      <c r="C479" s="4">
        <v>402581</v>
      </c>
      <c r="D479">
        <f t="shared" si="776"/>
        <v>1249</v>
      </c>
      <c r="E479" s="4">
        <v>6536</v>
      </c>
      <c r="F479">
        <f t="shared" si="777"/>
        <v>7</v>
      </c>
      <c r="G479" s="4">
        <v>383656</v>
      </c>
      <c r="H479">
        <f t="shared" si="778"/>
        <v>985</v>
      </c>
      <c r="I479">
        <f t="shared" si="775"/>
        <v>12389</v>
      </c>
      <c r="J479">
        <f t="shared" si="772"/>
        <v>257</v>
      </c>
      <c r="K479">
        <f t="shared" ref="K479:K542" si="826">+IFERROR(E479/C479,"")</f>
        <v>1.6235242100347509E-2</v>
      </c>
      <c r="L479">
        <f t="shared" si="781"/>
        <v>0.95299082669077773</v>
      </c>
      <c r="M479">
        <f t="shared" si="782"/>
        <v>3.0773931208874734E-2</v>
      </c>
      <c r="N479">
        <f t="shared" si="783"/>
        <v>3.1024812398001891E-3</v>
      </c>
      <c r="O479">
        <f t="shared" ref="O479:O542" si="827">+IFERROR(F479/E479,"")</f>
        <v>1.0709914320685434E-3</v>
      </c>
      <c r="P479">
        <f t="shared" si="784"/>
        <v>2.5674041328690284E-3</v>
      </c>
      <c r="Q479">
        <f t="shared" si="785"/>
        <v>2.0744208572120431E-2</v>
      </c>
      <c r="R479">
        <f t="shared" si="786"/>
        <v>101303.72420734775</v>
      </c>
      <c r="S479">
        <f t="shared" ref="S479:S542" si="828">+IFERROR(E479/3.974,"")</f>
        <v>1644.6904881731252</v>
      </c>
      <c r="T479">
        <f t="shared" si="787"/>
        <v>96541.519879214888</v>
      </c>
      <c r="U479">
        <f t="shared" si="788"/>
        <v>3117.5138399597381</v>
      </c>
      <c r="V479" s="4">
        <v>2983855</v>
      </c>
      <c r="W479">
        <f t="shared" si="789"/>
        <v>14244</v>
      </c>
      <c r="X479">
        <f t="shared" si="790"/>
        <v>6802</v>
      </c>
      <c r="Y479" s="20">
        <f t="shared" si="791"/>
        <v>750844.23754403624</v>
      </c>
      <c r="Z479" s="4">
        <v>2577724</v>
      </c>
      <c r="AA479">
        <f t="shared" si="792"/>
        <v>12995</v>
      </c>
      <c r="AB479" s="17">
        <f t="shared" si="793"/>
        <v>0.86389050406269741</v>
      </c>
      <c r="AC479" s="16">
        <f t="shared" si="794"/>
        <v>6219</v>
      </c>
      <c r="AD479">
        <f t="shared" si="795"/>
        <v>406131</v>
      </c>
      <c r="AE479">
        <f t="shared" si="796"/>
        <v>1249</v>
      </c>
      <c r="AF479" s="17">
        <f t="shared" si="797"/>
        <v>0.13610949593730259</v>
      </c>
      <c r="AG479" s="16">
        <f t="shared" si="798"/>
        <v>583</v>
      </c>
      <c r="AH479" s="20">
        <f t="shared" si="799"/>
        <v>8.7686043246279141E-2</v>
      </c>
      <c r="AI479" s="20">
        <f t="shared" si="800"/>
        <v>102197.03069954705</v>
      </c>
      <c r="AJ479" s="4">
        <v>11341</v>
      </c>
      <c r="AK479">
        <f t="shared" si="801"/>
        <v>261</v>
      </c>
      <c r="AL479">
        <f t="shared" si="802"/>
        <v>2.3555956678700252E-2</v>
      </c>
      <c r="AM479" s="20">
        <f t="shared" si="803"/>
        <v>2853.7996980372418</v>
      </c>
      <c r="AN479" s="20">
        <f t="shared" si="804"/>
        <v>2.8170728375159285E-2</v>
      </c>
      <c r="AO479" s="4">
        <v>365</v>
      </c>
      <c r="AP479">
        <f t="shared" si="773"/>
        <v>-11</v>
      </c>
      <c r="AQ479">
        <f t="shared" si="774"/>
        <v>-2.9255319148936199E-2</v>
      </c>
      <c r="AR479" s="20">
        <f t="shared" si="805"/>
        <v>91.847005535983897</v>
      </c>
      <c r="AS479" s="4">
        <v>575</v>
      </c>
      <c r="AT479">
        <f t="shared" si="806"/>
        <v>2</v>
      </c>
      <c r="AU479">
        <f t="shared" si="807"/>
        <v>3.4904013961605251E-3</v>
      </c>
      <c r="AV479" s="20">
        <f t="shared" si="808"/>
        <v>144.69048817312532</v>
      </c>
      <c r="AW479" s="30">
        <f t="shared" si="809"/>
        <v>1.4282839975060919E-3</v>
      </c>
      <c r="AX479" s="4">
        <v>108</v>
      </c>
      <c r="AY479">
        <f t="shared" si="810"/>
        <v>5</v>
      </c>
      <c r="AZ479">
        <f t="shared" si="811"/>
        <v>4.8543689320388328E-2</v>
      </c>
      <c r="BA479" s="20">
        <f t="shared" si="812"/>
        <v>27.176648213387015</v>
      </c>
      <c r="BB479" s="30">
        <f t="shared" si="813"/>
        <v>2.6826899431418768E-4</v>
      </c>
      <c r="BC479" s="16">
        <f>+Pagina_Inicial[[#This Row],[Aislamiento Domiciliario]]+Pagina_Inicial[[#This Row],[Aislamiento en Hoteles]]+Pagina_Inicial[[#This Row],[Hospitalizados en Sala]]+Pagina_Inicial[[#This Row],[Hospitalizados en UCI]]</f>
        <v>12389</v>
      </c>
      <c r="BD479" s="16">
        <f t="shared" si="814"/>
        <v>257</v>
      </c>
      <c r="BE479" s="30">
        <f t="shared" si="815"/>
        <v>2.1183646554566504E-2</v>
      </c>
      <c r="BF479" s="20">
        <f t="shared" si="816"/>
        <v>3117.5138399597381</v>
      </c>
      <c r="BG479" s="20">
        <f t="shared" si="817"/>
        <v>3.0773931208874734E-2</v>
      </c>
      <c r="BH479" s="26">
        <v>74118</v>
      </c>
      <c r="BI479">
        <f t="shared" si="779"/>
        <v>249</v>
      </c>
      <c r="BJ479" s="4">
        <v>156768</v>
      </c>
      <c r="BK479">
        <f t="shared" si="780"/>
        <v>480</v>
      </c>
      <c r="BL479" s="4">
        <v>116369</v>
      </c>
      <c r="BM479">
        <f t="shared" si="818"/>
        <v>426</v>
      </c>
      <c r="BN479" s="4">
        <v>45873</v>
      </c>
      <c r="BO479">
        <f t="shared" si="819"/>
        <v>73</v>
      </c>
      <c r="BP479" s="4">
        <v>9453</v>
      </c>
      <c r="BQ479">
        <f t="shared" si="820"/>
        <v>21</v>
      </c>
      <c r="BR479" s="8">
        <v>32</v>
      </c>
      <c r="BS479" s="15">
        <f t="shared" si="821"/>
        <v>0</v>
      </c>
      <c r="BT479" s="8">
        <v>293</v>
      </c>
      <c r="BU479" s="15">
        <f t="shared" si="822"/>
        <v>0</v>
      </c>
      <c r="BV479" s="8">
        <v>1319</v>
      </c>
      <c r="BW479" s="15">
        <f t="shared" si="823"/>
        <v>1</v>
      </c>
      <c r="BX479" s="8">
        <v>3149</v>
      </c>
      <c r="BY479" s="15">
        <f t="shared" si="824"/>
        <v>6</v>
      </c>
      <c r="BZ479" s="13">
        <v>1743</v>
      </c>
      <c r="CA479" s="16">
        <f t="shared" si="825"/>
        <v>0</v>
      </c>
    </row>
    <row r="480" spans="1:79">
      <c r="A480" s="1">
        <v>44377</v>
      </c>
      <c r="B480">
        <v>44378</v>
      </c>
      <c r="C480" s="4">
        <v>403778</v>
      </c>
      <c r="D480">
        <f t="shared" si="776"/>
        <v>1197</v>
      </c>
      <c r="E480" s="4">
        <v>6545</v>
      </c>
      <c r="F480">
        <f t="shared" si="777"/>
        <v>9</v>
      </c>
      <c r="G480" s="4">
        <v>384703</v>
      </c>
      <c r="H480">
        <f t="shared" si="778"/>
        <v>1047</v>
      </c>
      <c r="I480">
        <f t="shared" si="775"/>
        <v>12530</v>
      </c>
      <c r="J480">
        <f t="shared" si="772"/>
        <v>141</v>
      </c>
      <c r="K480">
        <f t="shared" si="826"/>
        <v>1.620940219625636E-2</v>
      </c>
      <c r="L480">
        <f t="shared" si="781"/>
        <v>0.95275869413390524</v>
      </c>
      <c r="M480">
        <f t="shared" si="782"/>
        <v>3.1031903669838375E-2</v>
      </c>
      <c r="N480">
        <f t="shared" si="783"/>
        <v>2.9645002947164037E-3</v>
      </c>
      <c r="O480">
        <f t="shared" si="827"/>
        <v>1.3750954927425516E-3</v>
      </c>
      <c r="P480">
        <f t="shared" si="784"/>
        <v>2.7215800240705168E-3</v>
      </c>
      <c r="Q480">
        <f t="shared" si="785"/>
        <v>1.1252992817238627E-2</v>
      </c>
      <c r="R480">
        <f t="shared" si="786"/>
        <v>101604.93205837946</v>
      </c>
      <c r="S480">
        <f t="shared" si="828"/>
        <v>1646.9552088575742</v>
      </c>
      <c r="T480">
        <f t="shared" si="787"/>
        <v>96804.982385505777</v>
      </c>
      <c r="U480">
        <f t="shared" si="788"/>
        <v>3152.9944640161043</v>
      </c>
      <c r="V480" s="4">
        <v>2998145</v>
      </c>
      <c r="W480">
        <f t="shared" si="789"/>
        <v>14290</v>
      </c>
      <c r="X480">
        <f t="shared" si="790"/>
        <v>46</v>
      </c>
      <c r="Y480" s="20">
        <f t="shared" si="791"/>
        <v>754440.11071967788</v>
      </c>
      <c r="Z480" s="4">
        <v>2590817</v>
      </c>
      <c r="AA480">
        <f t="shared" si="792"/>
        <v>13093</v>
      </c>
      <c r="AB480" s="17">
        <f t="shared" si="793"/>
        <v>0.8641399932291467</v>
      </c>
      <c r="AC480" s="16">
        <f t="shared" si="794"/>
        <v>98</v>
      </c>
      <c r="AD480">
        <f t="shared" si="795"/>
        <v>407328</v>
      </c>
      <c r="AE480">
        <f t="shared" si="796"/>
        <v>1197</v>
      </c>
      <c r="AF480" s="17">
        <f t="shared" si="797"/>
        <v>0.1358600067708533</v>
      </c>
      <c r="AG480" s="16">
        <f t="shared" si="798"/>
        <v>-52</v>
      </c>
      <c r="AH480" s="20">
        <f t="shared" si="799"/>
        <v>8.3764870538838354E-2</v>
      </c>
      <c r="AI480" s="20">
        <f t="shared" si="800"/>
        <v>102498.23855057875</v>
      </c>
      <c r="AJ480" s="4">
        <v>11465</v>
      </c>
      <c r="AK480">
        <f t="shared" si="801"/>
        <v>124</v>
      </c>
      <c r="AL480">
        <f t="shared" si="802"/>
        <v>1.0933780089939171E-2</v>
      </c>
      <c r="AM480" s="20">
        <f t="shared" si="803"/>
        <v>2885.0025163563159</v>
      </c>
      <c r="AN480" s="20">
        <f t="shared" si="804"/>
        <v>2.8394315688323783E-2</v>
      </c>
      <c r="AO480" s="4">
        <v>374</v>
      </c>
      <c r="AP480">
        <f t="shared" si="773"/>
        <v>9</v>
      </c>
      <c r="AQ480">
        <f t="shared" si="774"/>
        <v>2.4657534246575352E-2</v>
      </c>
      <c r="AR480" s="20">
        <f t="shared" si="805"/>
        <v>94.111726220432814</v>
      </c>
      <c r="AS480" s="4">
        <v>590</v>
      </c>
      <c r="AT480">
        <f t="shared" si="806"/>
        <v>15</v>
      </c>
      <c r="AU480">
        <f t="shared" si="807"/>
        <v>2.6086956521739202E-2</v>
      </c>
      <c r="AV480" s="20">
        <f t="shared" si="808"/>
        <v>148.46502264720684</v>
      </c>
      <c r="AW480" s="30">
        <f t="shared" si="809"/>
        <v>1.4611989756747521E-3</v>
      </c>
      <c r="AX480" s="4">
        <v>101</v>
      </c>
      <c r="AY480">
        <f t="shared" si="810"/>
        <v>-7</v>
      </c>
      <c r="AZ480">
        <f t="shared" si="811"/>
        <v>-6.481481481481477E-2</v>
      </c>
      <c r="BA480" s="20">
        <f t="shared" si="812"/>
        <v>25.415198792148967</v>
      </c>
      <c r="BB480" s="30">
        <f t="shared" si="813"/>
        <v>2.5013745176805075E-4</v>
      </c>
      <c r="BC480" s="16">
        <f>+Pagina_Inicial[[#This Row],[Aislamiento Domiciliario]]+Pagina_Inicial[[#This Row],[Aislamiento en Hoteles]]+Pagina_Inicial[[#This Row],[Hospitalizados en Sala]]+Pagina_Inicial[[#This Row],[Hospitalizados en UCI]]</f>
        <v>12530</v>
      </c>
      <c r="BD480" s="16">
        <f t="shared" si="814"/>
        <v>141</v>
      </c>
      <c r="BE480" s="30">
        <f t="shared" si="815"/>
        <v>1.1381063846960915E-2</v>
      </c>
      <c r="BF480" s="20">
        <f t="shared" si="816"/>
        <v>3152.9944640161043</v>
      </c>
      <c r="BG480" s="20">
        <f t="shared" si="817"/>
        <v>3.1031903669838375E-2</v>
      </c>
      <c r="BH480" s="26">
        <v>74352</v>
      </c>
      <c r="BI480">
        <f t="shared" si="779"/>
        <v>234</v>
      </c>
      <c r="BJ480" s="4">
        <v>157259</v>
      </c>
      <c r="BK480">
        <f t="shared" si="780"/>
        <v>491</v>
      </c>
      <c r="BL480" s="4">
        <v>116720</v>
      </c>
      <c r="BM480">
        <f t="shared" si="818"/>
        <v>351</v>
      </c>
      <c r="BN480" s="4">
        <v>45969</v>
      </c>
      <c r="BO480">
        <f t="shared" si="819"/>
        <v>96</v>
      </c>
      <c r="BP480" s="4">
        <v>9478</v>
      </c>
      <c r="BQ480">
        <f t="shared" si="820"/>
        <v>25</v>
      </c>
      <c r="BR480" s="8">
        <v>32</v>
      </c>
      <c r="BS480" s="15">
        <f t="shared" si="821"/>
        <v>0</v>
      </c>
      <c r="BT480" s="8">
        <v>294</v>
      </c>
      <c r="BU480" s="15">
        <f t="shared" si="822"/>
        <v>1</v>
      </c>
      <c r="BV480" s="8">
        <v>1319</v>
      </c>
      <c r="BW480" s="15">
        <f t="shared" si="823"/>
        <v>0</v>
      </c>
      <c r="BX480" s="8">
        <v>3153</v>
      </c>
      <c r="BY480" s="15">
        <f t="shared" si="824"/>
        <v>4</v>
      </c>
      <c r="BZ480" s="13">
        <v>1747</v>
      </c>
      <c r="CA480" s="16">
        <f t="shared" si="825"/>
        <v>4</v>
      </c>
    </row>
    <row r="481" spans="1:79">
      <c r="A481" s="1">
        <v>44378</v>
      </c>
      <c r="B481">
        <v>44379</v>
      </c>
      <c r="C481" s="4">
        <v>404983</v>
      </c>
      <c r="D481">
        <f t="shared" si="776"/>
        <v>1205</v>
      </c>
      <c r="E481" s="4">
        <v>6552</v>
      </c>
      <c r="F481">
        <f t="shared" si="777"/>
        <v>7</v>
      </c>
      <c r="G481" s="4">
        <v>385671</v>
      </c>
      <c r="H481">
        <f t="shared" si="778"/>
        <v>968</v>
      </c>
      <c r="I481">
        <f t="shared" si="775"/>
        <v>12760</v>
      </c>
      <c r="J481">
        <f t="shared" si="772"/>
        <v>230</v>
      </c>
      <c r="K481">
        <f t="shared" si="826"/>
        <v>1.6178456873498392E-2</v>
      </c>
      <c r="L481">
        <f t="shared" si="781"/>
        <v>0.95231404775015249</v>
      </c>
      <c r="M481">
        <f t="shared" si="782"/>
        <v>3.1507495376349129E-2</v>
      </c>
      <c r="N481">
        <f t="shared" si="783"/>
        <v>2.9754335367163558E-3</v>
      </c>
      <c r="O481">
        <f t="shared" si="827"/>
        <v>1.0683760683760685E-3</v>
      </c>
      <c r="P481">
        <f t="shared" si="784"/>
        <v>2.5099112974530107E-3</v>
      </c>
      <c r="Q481">
        <f t="shared" si="785"/>
        <v>1.8025078369905956E-2</v>
      </c>
      <c r="R481">
        <f t="shared" si="786"/>
        <v>101908.15299446401</v>
      </c>
      <c r="S481">
        <f t="shared" si="828"/>
        <v>1648.7166582788122</v>
      </c>
      <c r="T481">
        <f t="shared" si="787"/>
        <v>97048.565676899845</v>
      </c>
      <c r="U481">
        <f t="shared" si="788"/>
        <v>3210.8706592853546</v>
      </c>
      <c r="V481" s="4">
        <v>3012379</v>
      </c>
      <c r="W481">
        <f t="shared" si="789"/>
        <v>14234</v>
      </c>
      <c r="X481">
        <f t="shared" si="790"/>
        <v>-56</v>
      </c>
      <c r="Y481" s="20">
        <f t="shared" si="791"/>
        <v>758021.89229994966</v>
      </c>
      <c r="Z481" s="4">
        <v>2603846</v>
      </c>
      <c r="AA481">
        <f t="shared" si="792"/>
        <v>13029</v>
      </c>
      <c r="AB481" s="17">
        <f t="shared" si="793"/>
        <v>0.86438193866044077</v>
      </c>
      <c r="AC481" s="16">
        <f t="shared" si="794"/>
        <v>-64</v>
      </c>
      <c r="AD481">
        <f t="shared" si="795"/>
        <v>408533</v>
      </c>
      <c r="AE481">
        <f t="shared" si="796"/>
        <v>1205</v>
      </c>
      <c r="AF481" s="17">
        <f t="shared" si="797"/>
        <v>0.1356180613395592</v>
      </c>
      <c r="AG481" s="16">
        <f t="shared" si="798"/>
        <v>8</v>
      </c>
      <c r="AH481" s="20">
        <f t="shared" si="799"/>
        <v>8.4656456372066882E-2</v>
      </c>
      <c r="AI481" s="20">
        <f t="shared" si="800"/>
        <v>102801.45948666331</v>
      </c>
      <c r="AJ481" s="4">
        <v>11698</v>
      </c>
      <c r="AK481">
        <f t="shared" si="801"/>
        <v>233</v>
      </c>
      <c r="AL481">
        <f t="shared" si="802"/>
        <v>2.0322721325774173E-2</v>
      </c>
      <c r="AM481" s="20">
        <f t="shared" si="803"/>
        <v>2943.6336185203822</v>
      </c>
      <c r="AN481" s="20">
        <f t="shared" si="804"/>
        <v>2.8885163080919447E-2</v>
      </c>
      <c r="AO481" s="4">
        <v>379</v>
      </c>
      <c r="AP481">
        <f t="shared" si="773"/>
        <v>5</v>
      </c>
      <c r="AQ481">
        <f t="shared" si="774"/>
        <v>1.3368983957219305E-2</v>
      </c>
      <c r="AR481" s="20">
        <f t="shared" si="805"/>
        <v>95.369904378459992</v>
      </c>
      <c r="AS481" s="4">
        <v>577</v>
      </c>
      <c r="AT481">
        <f t="shared" si="806"/>
        <v>-13</v>
      </c>
      <c r="AU481">
        <f t="shared" si="807"/>
        <v>-2.2033898305084731E-2</v>
      </c>
      <c r="AV481" s="20">
        <f t="shared" si="808"/>
        <v>145.19375943633617</v>
      </c>
      <c r="AW481" s="30">
        <f t="shared" si="809"/>
        <v>1.4247511623944708E-3</v>
      </c>
      <c r="AX481" s="4">
        <v>106</v>
      </c>
      <c r="AY481">
        <f t="shared" si="810"/>
        <v>5</v>
      </c>
      <c r="AZ481">
        <f t="shared" si="811"/>
        <v>4.9504950495049549E-2</v>
      </c>
      <c r="BA481" s="20">
        <f t="shared" si="812"/>
        <v>26.673376950176145</v>
      </c>
      <c r="BB481" s="30">
        <f t="shared" si="813"/>
        <v>2.6173938165305707E-4</v>
      </c>
      <c r="BC481" s="16">
        <f>+Pagina_Inicial[[#This Row],[Aislamiento Domiciliario]]+Pagina_Inicial[[#This Row],[Aislamiento en Hoteles]]+Pagina_Inicial[[#This Row],[Hospitalizados en Sala]]+Pagina_Inicial[[#This Row],[Hospitalizados en UCI]]</f>
        <v>12760</v>
      </c>
      <c r="BD481" s="16">
        <f t="shared" si="814"/>
        <v>230</v>
      </c>
      <c r="BE481" s="30">
        <f t="shared" si="815"/>
        <v>1.8355945730247347E-2</v>
      </c>
      <c r="BF481" s="20">
        <f t="shared" si="816"/>
        <v>3210.8706592853546</v>
      </c>
      <c r="BG481" s="20">
        <f t="shared" si="817"/>
        <v>3.1507495376349129E-2</v>
      </c>
      <c r="BH481" s="26">
        <v>74632</v>
      </c>
      <c r="BI481">
        <f t="shared" si="779"/>
        <v>280</v>
      </c>
      <c r="BJ481" s="4">
        <v>157745</v>
      </c>
      <c r="BK481">
        <f t="shared" si="780"/>
        <v>486</v>
      </c>
      <c r="BL481" s="4">
        <v>117033</v>
      </c>
      <c r="BM481">
        <f t="shared" si="818"/>
        <v>313</v>
      </c>
      <c r="BN481" s="4">
        <v>46071</v>
      </c>
      <c r="BO481">
        <f t="shared" si="819"/>
        <v>102</v>
      </c>
      <c r="BP481" s="4">
        <v>9502</v>
      </c>
      <c r="BQ481">
        <f t="shared" si="820"/>
        <v>24</v>
      </c>
      <c r="BR481" s="8">
        <v>32</v>
      </c>
      <c r="BS481" s="15">
        <f t="shared" si="821"/>
        <v>0</v>
      </c>
      <c r="BT481" s="8">
        <v>294</v>
      </c>
      <c r="BU481" s="15">
        <f t="shared" si="822"/>
        <v>0</v>
      </c>
      <c r="BV481" s="8">
        <v>1322</v>
      </c>
      <c r="BW481" s="15">
        <f t="shared" si="823"/>
        <v>3</v>
      </c>
      <c r="BX481" s="8">
        <v>3154</v>
      </c>
      <c r="BY481" s="15">
        <f t="shared" si="824"/>
        <v>1</v>
      </c>
      <c r="BZ481" s="13">
        <v>1750</v>
      </c>
      <c r="CA481" s="16">
        <f t="shared" si="825"/>
        <v>3</v>
      </c>
    </row>
    <row r="482" spans="1:79">
      <c r="A482" s="1">
        <v>44379</v>
      </c>
      <c r="B482">
        <v>44380</v>
      </c>
      <c r="C482" s="4">
        <v>406013</v>
      </c>
      <c r="D482">
        <f t="shared" si="776"/>
        <v>1030</v>
      </c>
      <c r="E482" s="4">
        <v>6560</v>
      </c>
      <c r="F482">
        <f t="shared" si="777"/>
        <v>8</v>
      </c>
      <c r="G482" s="4">
        <v>386621</v>
      </c>
      <c r="H482">
        <f t="shared" si="778"/>
        <v>950</v>
      </c>
      <c r="I482">
        <f t="shared" si="775"/>
        <v>12832</v>
      </c>
      <c r="J482">
        <f t="shared" si="772"/>
        <v>72</v>
      </c>
      <c r="K482">
        <f t="shared" si="826"/>
        <v>1.6157118121833538E-2</v>
      </c>
      <c r="L482">
        <f t="shared" si="781"/>
        <v>0.95223798252765302</v>
      </c>
      <c r="M482">
        <f t="shared" si="782"/>
        <v>3.1604899350513409E-2</v>
      </c>
      <c r="N482">
        <f t="shared" si="783"/>
        <v>2.5368645831537412E-3</v>
      </c>
      <c r="O482">
        <f t="shared" si="827"/>
        <v>1.2195121951219512E-3</v>
      </c>
      <c r="P482">
        <f t="shared" si="784"/>
        <v>2.4571867539528373E-3</v>
      </c>
      <c r="Q482">
        <f t="shared" si="785"/>
        <v>5.6109725685785537E-3</v>
      </c>
      <c r="R482">
        <f t="shared" si="786"/>
        <v>102167.3376950176</v>
      </c>
      <c r="S482">
        <f t="shared" si="828"/>
        <v>1650.7297433316558</v>
      </c>
      <c r="T482">
        <f t="shared" si="787"/>
        <v>97287.619526925002</v>
      </c>
      <c r="U482">
        <f t="shared" si="788"/>
        <v>3228.9884247609461</v>
      </c>
      <c r="V482" s="4">
        <v>3026432</v>
      </c>
      <c r="W482">
        <f t="shared" si="789"/>
        <v>14053</v>
      </c>
      <c r="X482">
        <f t="shared" si="790"/>
        <v>-181</v>
      </c>
      <c r="Y482" s="20">
        <f t="shared" si="791"/>
        <v>761558.12783090083</v>
      </c>
      <c r="Z482" s="4">
        <v>2616869</v>
      </c>
      <c r="AA482">
        <f t="shared" si="792"/>
        <v>13023</v>
      </c>
      <c r="AB482" s="17">
        <f t="shared" si="793"/>
        <v>0.86467133575114197</v>
      </c>
      <c r="AC482" s="16">
        <f t="shared" si="794"/>
        <v>-6</v>
      </c>
      <c r="AD482">
        <f t="shared" si="795"/>
        <v>409563</v>
      </c>
      <c r="AE482">
        <f t="shared" si="796"/>
        <v>1030</v>
      </c>
      <c r="AF482" s="17">
        <f t="shared" si="797"/>
        <v>0.13532866424885806</v>
      </c>
      <c r="AG482" s="16">
        <f t="shared" si="798"/>
        <v>-175</v>
      </c>
      <c r="AH482" s="20">
        <f t="shared" si="799"/>
        <v>7.3293958585355437E-2</v>
      </c>
      <c r="AI482" s="20">
        <f t="shared" si="800"/>
        <v>103060.64418721691</v>
      </c>
      <c r="AJ482" s="4">
        <v>11770</v>
      </c>
      <c r="AK482">
        <f t="shared" si="801"/>
        <v>72</v>
      </c>
      <c r="AL482">
        <f t="shared" si="802"/>
        <v>6.1548982732091417E-3</v>
      </c>
      <c r="AM482" s="20">
        <f t="shared" si="803"/>
        <v>2961.7513839959738</v>
      </c>
      <c r="AN482" s="20">
        <f t="shared" si="804"/>
        <v>2.8989219557009258E-2</v>
      </c>
      <c r="AO482" s="4">
        <v>371</v>
      </c>
      <c r="AP482">
        <f t="shared" si="773"/>
        <v>-8</v>
      </c>
      <c r="AQ482">
        <f t="shared" si="774"/>
        <v>-2.1108179419525031E-2</v>
      </c>
      <c r="AR482" s="20">
        <f t="shared" si="805"/>
        <v>93.356819325616499</v>
      </c>
      <c r="AS482" s="4">
        <v>583</v>
      </c>
      <c r="AT482">
        <f t="shared" si="806"/>
        <v>6</v>
      </c>
      <c r="AU482">
        <f t="shared" si="807"/>
        <v>1.0398613518197486E-2</v>
      </c>
      <c r="AV482" s="20">
        <f t="shared" si="808"/>
        <v>146.7035732259688</v>
      </c>
      <c r="AW482" s="30">
        <f t="shared" si="809"/>
        <v>1.4359146135714865E-3</v>
      </c>
      <c r="AX482" s="4">
        <v>108</v>
      </c>
      <c r="AY482">
        <f t="shared" si="810"/>
        <v>2</v>
      </c>
      <c r="AZ482">
        <f t="shared" si="811"/>
        <v>1.8867924528301883E-2</v>
      </c>
      <c r="BA482" s="20">
        <f t="shared" si="812"/>
        <v>27.176648213387015</v>
      </c>
      <c r="BB482" s="30">
        <f t="shared" si="813"/>
        <v>2.6600133493262528E-4</v>
      </c>
      <c r="BC482" s="16">
        <f>+Pagina_Inicial[[#This Row],[Aislamiento Domiciliario]]+Pagina_Inicial[[#This Row],[Aislamiento en Hoteles]]+Pagina_Inicial[[#This Row],[Hospitalizados en Sala]]+Pagina_Inicial[[#This Row],[Hospitalizados en UCI]]</f>
        <v>12832</v>
      </c>
      <c r="BD482" s="16">
        <f t="shared" si="814"/>
        <v>72</v>
      </c>
      <c r="BE482" s="30">
        <f t="shared" si="815"/>
        <v>5.642633228840177E-3</v>
      </c>
      <c r="BF482" s="20">
        <f t="shared" si="816"/>
        <v>3228.9884247609461</v>
      </c>
      <c r="BG482" s="20">
        <f t="shared" si="817"/>
        <v>3.1604899350513409E-2</v>
      </c>
      <c r="BH482" s="26">
        <v>74867</v>
      </c>
      <c r="BI482">
        <f t="shared" si="779"/>
        <v>235</v>
      </c>
      <c r="BJ482" s="4">
        <v>158170</v>
      </c>
      <c r="BK482">
        <f t="shared" si="780"/>
        <v>425</v>
      </c>
      <c r="BL482" s="4">
        <v>117299</v>
      </c>
      <c r="BM482">
        <f t="shared" si="818"/>
        <v>266</v>
      </c>
      <c r="BN482" s="4">
        <v>46157</v>
      </c>
      <c r="BO482">
        <f t="shared" si="819"/>
        <v>86</v>
      </c>
      <c r="BP482" s="4">
        <v>9520</v>
      </c>
      <c r="BQ482">
        <f t="shared" si="820"/>
        <v>18</v>
      </c>
      <c r="BR482" s="8">
        <v>33</v>
      </c>
      <c r="BS482" s="15">
        <f t="shared" si="821"/>
        <v>1</v>
      </c>
      <c r="BT482" s="8">
        <v>294</v>
      </c>
      <c r="BU482" s="15">
        <f t="shared" si="822"/>
        <v>0</v>
      </c>
      <c r="BV482" s="8">
        <v>1323</v>
      </c>
      <c r="BW482" s="15">
        <f t="shared" si="823"/>
        <v>1</v>
      </c>
      <c r="BX482" s="8">
        <v>3158</v>
      </c>
      <c r="BY482" s="15">
        <f t="shared" si="824"/>
        <v>4</v>
      </c>
      <c r="BZ482" s="13">
        <v>1752</v>
      </c>
      <c r="CA482" s="16">
        <f t="shared" si="825"/>
        <v>2</v>
      </c>
    </row>
    <row r="483" spans="1:79">
      <c r="A483" s="1">
        <v>44380</v>
      </c>
      <c r="B483">
        <v>44381</v>
      </c>
      <c r="C483" s="4">
        <v>407330</v>
      </c>
      <c r="D483">
        <f t="shared" si="776"/>
        <v>1317</v>
      </c>
      <c r="E483" s="4">
        <v>6567</v>
      </c>
      <c r="F483">
        <f t="shared" si="777"/>
        <v>7</v>
      </c>
      <c r="G483" s="4">
        <v>387617</v>
      </c>
      <c r="H483">
        <f t="shared" si="778"/>
        <v>996</v>
      </c>
      <c r="I483">
        <f t="shared" si="775"/>
        <v>13146</v>
      </c>
      <c r="J483">
        <f t="shared" si="772"/>
        <v>314</v>
      </c>
      <c r="K483">
        <f t="shared" si="826"/>
        <v>1.6122063192006483E-2</v>
      </c>
      <c r="L483">
        <f t="shared" si="781"/>
        <v>0.95160435028109891</v>
      </c>
      <c r="M483">
        <f t="shared" si="782"/>
        <v>3.2273586526894653E-2</v>
      </c>
      <c r="N483">
        <f t="shared" si="783"/>
        <v>3.2332506812658042E-3</v>
      </c>
      <c r="O483">
        <f t="shared" si="827"/>
        <v>1.0659357393025734E-3</v>
      </c>
      <c r="P483">
        <f t="shared" si="784"/>
        <v>2.5695467433058923E-3</v>
      </c>
      <c r="Q483">
        <f t="shared" si="785"/>
        <v>2.3885592575688421E-2</v>
      </c>
      <c r="R483">
        <f t="shared" si="786"/>
        <v>102498.74182184196</v>
      </c>
      <c r="S483">
        <f t="shared" si="828"/>
        <v>1652.4911927528938</v>
      </c>
      <c r="T483">
        <f t="shared" si="787"/>
        <v>97538.248616004028</v>
      </c>
      <c r="U483">
        <f t="shared" si="788"/>
        <v>3308.0020130850526</v>
      </c>
      <c r="V483" s="4">
        <v>3040545</v>
      </c>
      <c r="W483">
        <f t="shared" si="789"/>
        <v>14113</v>
      </c>
      <c r="X483">
        <f t="shared" si="790"/>
        <v>60</v>
      </c>
      <c r="Y483" s="20">
        <f t="shared" si="791"/>
        <v>765109.46149974829</v>
      </c>
      <c r="Z483" s="4">
        <v>2629665</v>
      </c>
      <c r="AA483">
        <f t="shared" si="792"/>
        <v>12796</v>
      </c>
      <c r="AB483" s="17">
        <f t="shared" si="793"/>
        <v>0.86486633152938042</v>
      </c>
      <c r="AC483" s="16">
        <f t="shared" si="794"/>
        <v>-227</v>
      </c>
      <c r="AD483">
        <f t="shared" si="795"/>
        <v>410880</v>
      </c>
      <c r="AE483">
        <f t="shared" si="796"/>
        <v>1317</v>
      </c>
      <c r="AF483" s="17">
        <f t="shared" si="797"/>
        <v>0.13513366847061958</v>
      </c>
      <c r="AG483" s="16">
        <f t="shared" si="798"/>
        <v>287</v>
      </c>
      <c r="AH483" s="20">
        <f t="shared" si="799"/>
        <v>9.3318217246510307E-2</v>
      </c>
      <c r="AI483" s="20">
        <f t="shared" si="800"/>
        <v>103392.04831404127</v>
      </c>
      <c r="AJ483" s="4">
        <v>12079</v>
      </c>
      <c r="AK483">
        <f t="shared" si="801"/>
        <v>309</v>
      </c>
      <c r="AL483">
        <f t="shared" si="802"/>
        <v>2.6253186066270251E-2</v>
      </c>
      <c r="AM483" s="20">
        <f t="shared" si="803"/>
        <v>3039.5067941620532</v>
      </c>
      <c r="AN483" s="20">
        <f t="shared" si="804"/>
        <v>2.9654088822330789E-2</v>
      </c>
      <c r="AO483" s="4">
        <v>375</v>
      </c>
      <c r="AP483">
        <f t="shared" si="773"/>
        <v>4</v>
      </c>
      <c r="AQ483">
        <f t="shared" si="774"/>
        <v>1.0781671159029615E-2</v>
      </c>
      <c r="AR483" s="20">
        <f t="shared" si="805"/>
        <v>94.363361852038238</v>
      </c>
      <c r="AS483" s="4">
        <v>585</v>
      </c>
      <c r="AT483">
        <f t="shared" si="806"/>
        <v>2</v>
      </c>
      <c r="AU483">
        <f t="shared" si="807"/>
        <v>3.4305317324185847E-3</v>
      </c>
      <c r="AV483" s="20">
        <f t="shared" si="808"/>
        <v>147.20684448917967</v>
      </c>
      <c r="AW483" s="30">
        <f t="shared" si="809"/>
        <v>1.4361819654825326E-3</v>
      </c>
      <c r="AX483" s="4">
        <v>107</v>
      </c>
      <c r="AY483">
        <f t="shared" si="810"/>
        <v>-1</v>
      </c>
      <c r="AZ483">
        <f t="shared" si="811"/>
        <v>-9.2592592592593004E-3</v>
      </c>
      <c r="BA483" s="20">
        <f t="shared" si="812"/>
        <v>26.92501258178158</v>
      </c>
      <c r="BB483" s="30">
        <f t="shared" si="813"/>
        <v>2.6268627402842906E-4</v>
      </c>
      <c r="BC483" s="16">
        <f>+Pagina_Inicial[[#This Row],[Aislamiento Domiciliario]]+Pagina_Inicial[[#This Row],[Aislamiento en Hoteles]]+Pagina_Inicial[[#This Row],[Hospitalizados en Sala]]+Pagina_Inicial[[#This Row],[Hospitalizados en UCI]]</f>
        <v>13146</v>
      </c>
      <c r="BD483" s="16">
        <f t="shared" si="814"/>
        <v>314</v>
      </c>
      <c r="BE483" s="30">
        <f t="shared" si="815"/>
        <v>2.447007481296759E-2</v>
      </c>
      <c r="BF483" s="20">
        <f t="shared" si="816"/>
        <v>3308.0020130850526</v>
      </c>
      <c r="BG483" s="20">
        <f t="shared" si="817"/>
        <v>3.2273586526894653E-2</v>
      </c>
      <c r="BH483" s="26">
        <v>75201</v>
      </c>
      <c r="BI483">
        <f t="shared" si="779"/>
        <v>334</v>
      </c>
      <c r="BJ483" s="4">
        <v>158691</v>
      </c>
      <c r="BK483">
        <f t="shared" si="780"/>
        <v>521</v>
      </c>
      <c r="BL483" s="4">
        <v>117630</v>
      </c>
      <c r="BM483">
        <f t="shared" si="818"/>
        <v>331</v>
      </c>
      <c r="BN483" s="4">
        <v>46257</v>
      </c>
      <c r="BO483">
        <f t="shared" si="819"/>
        <v>100</v>
      </c>
      <c r="BP483" s="4">
        <v>9551</v>
      </c>
      <c r="BQ483">
        <f t="shared" si="820"/>
        <v>31</v>
      </c>
      <c r="BR483" s="8">
        <v>33</v>
      </c>
      <c r="BS483" s="15">
        <f t="shared" si="821"/>
        <v>0</v>
      </c>
      <c r="BT483" s="8">
        <v>294</v>
      </c>
      <c r="BU483" s="15">
        <f t="shared" si="822"/>
        <v>0</v>
      </c>
      <c r="BV483" s="8">
        <v>1324</v>
      </c>
      <c r="BW483" s="15">
        <f t="shared" si="823"/>
        <v>1</v>
      </c>
      <c r="BX483" s="8">
        <v>3164</v>
      </c>
      <c r="BY483" s="15">
        <f t="shared" si="824"/>
        <v>6</v>
      </c>
      <c r="BZ483" s="13">
        <v>1752</v>
      </c>
      <c r="CA483" s="16">
        <f t="shared" si="825"/>
        <v>0</v>
      </c>
    </row>
    <row r="484" spans="1:79">
      <c r="A484" s="1">
        <v>44381</v>
      </c>
      <c r="B484">
        <v>44382</v>
      </c>
      <c r="C484" s="4">
        <v>408123</v>
      </c>
      <c r="D484">
        <f t="shared" si="776"/>
        <v>793</v>
      </c>
      <c r="E484" s="4">
        <v>6574</v>
      </c>
      <c r="F484">
        <f t="shared" si="777"/>
        <v>7</v>
      </c>
      <c r="G484" s="4">
        <v>388293</v>
      </c>
      <c r="H484">
        <f t="shared" si="778"/>
        <v>676</v>
      </c>
      <c r="I484">
        <f t="shared" si="775"/>
        <v>13256</v>
      </c>
      <c r="J484">
        <f t="shared" si="772"/>
        <v>110</v>
      </c>
      <c r="K484">
        <f t="shared" si="826"/>
        <v>1.6107889043254116E-2</v>
      </c>
      <c r="L484">
        <f t="shared" si="781"/>
        <v>0.9514117067648723</v>
      </c>
      <c r="M484">
        <f t="shared" si="782"/>
        <v>3.2480404191873528E-2</v>
      </c>
      <c r="N484">
        <f t="shared" si="783"/>
        <v>1.9430416810618367E-3</v>
      </c>
      <c r="O484">
        <f t="shared" si="827"/>
        <v>1.0648007301490721E-3</v>
      </c>
      <c r="P484">
        <f t="shared" si="784"/>
        <v>1.7409533522365842E-3</v>
      </c>
      <c r="Q484">
        <f t="shared" si="785"/>
        <v>8.2981291490645745E-3</v>
      </c>
      <c r="R484">
        <f t="shared" si="786"/>
        <v>102698.28887770508</v>
      </c>
      <c r="S484">
        <f t="shared" si="828"/>
        <v>1654.2526421741318</v>
      </c>
      <c r="T484">
        <f t="shared" si="787"/>
        <v>97708.354302969296</v>
      </c>
      <c r="U484">
        <f t="shared" si="788"/>
        <v>3335.6819325616507</v>
      </c>
      <c r="V484" s="4">
        <v>3049705</v>
      </c>
      <c r="W484">
        <f t="shared" si="789"/>
        <v>9160</v>
      </c>
      <c r="X484">
        <f t="shared" si="790"/>
        <v>-4953</v>
      </c>
      <c r="Y484" s="20">
        <f t="shared" si="791"/>
        <v>767414.44388525409</v>
      </c>
      <c r="Z484" s="4">
        <v>2638032</v>
      </c>
      <c r="AA484">
        <f t="shared" si="792"/>
        <v>8367</v>
      </c>
      <c r="AB484" s="17">
        <f t="shared" si="793"/>
        <v>0.86501218970359428</v>
      </c>
      <c r="AC484" s="16">
        <f t="shared" si="794"/>
        <v>-4429</v>
      </c>
      <c r="AD484">
        <f t="shared" si="795"/>
        <v>411673</v>
      </c>
      <c r="AE484">
        <f t="shared" si="796"/>
        <v>793</v>
      </c>
      <c r="AF484" s="17">
        <f t="shared" si="797"/>
        <v>0.13498781029640572</v>
      </c>
      <c r="AG484" s="16">
        <f t="shared" si="798"/>
        <v>-524</v>
      </c>
      <c r="AH484" s="20">
        <f t="shared" si="799"/>
        <v>8.657205240174673E-2</v>
      </c>
      <c r="AI484" s="20">
        <f t="shared" si="800"/>
        <v>103591.59536990437</v>
      </c>
      <c r="AJ484" s="4">
        <v>12189</v>
      </c>
      <c r="AK484">
        <f t="shared" si="801"/>
        <v>110</v>
      </c>
      <c r="AL484">
        <f t="shared" si="802"/>
        <v>9.1067141319645106E-3</v>
      </c>
      <c r="AM484" s="20">
        <f t="shared" si="803"/>
        <v>3067.1867136386509</v>
      </c>
      <c r="AN484" s="20">
        <f t="shared" si="804"/>
        <v>2.9865996280533075E-2</v>
      </c>
      <c r="AO484" s="4">
        <v>375</v>
      </c>
      <c r="AP484">
        <f t="shared" si="773"/>
        <v>0</v>
      </c>
      <c r="AQ484">
        <f t="shared" si="774"/>
        <v>0</v>
      </c>
      <c r="AR484" s="20">
        <f t="shared" si="805"/>
        <v>94.363361852038238</v>
      </c>
      <c r="AS484" s="4">
        <v>585</v>
      </c>
      <c r="AT484">
        <f t="shared" si="806"/>
        <v>0</v>
      </c>
      <c r="AU484">
        <f t="shared" si="807"/>
        <v>0</v>
      </c>
      <c r="AV484" s="20">
        <f t="shared" si="808"/>
        <v>147.20684448917967</v>
      </c>
      <c r="AW484" s="30">
        <f t="shared" si="809"/>
        <v>1.4333914040620106E-3</v>
      </c>
      <c r="AX484" s="4">
        <v>107</v>
      </c>
      <c r="AY484">
        <f t="shared" si="810"/>
        <v>0</v>
      </c>
      <c r="AZ484">
        <f t="shared" si="811"/>
        <v>0</v>
      </c>
      <c r="BA484" s="20">
        <f t="shared" si="812"/>
        <v>26.92501258178158</v>
      </c>
      <c r="BB484" s="30">
        <f t="shared" si="813"/>
        <v>2.6217586364894898E-4</v>
      </c>
      <c r="BC484" s="16">
        <f>+Pagina_Inicial[[#This Row],[Aislamiento Domiciliario]]+Pagina_Inicial[[#This Row],[Aislamiento en Hoteles]]+Pagina_Inicial[[#This Row],[Hospitalizados en Sala]]+Pagina_Inicial[[#This Row],[Hospitalizados en UCI]]</f>
        <v>13256</v>
      </c>
      <c r="BD484" s="16">
        <f t="shared" si="814"/>
        <v>110</v>
      </c>
      <c r="BE484" s="30">
        <f t="shared" si="815"/>
        <v>8.3675642781073645E-3</v>
      </c>
      <c r="BF484" s="20">
        <f t="shared" si="816"/>
        <v>3335.6819325616507</v>
      </c>
      <c r="BG484" s="20">
        <f t="shared" si="817"/>
        <v>3.2480404191873528E-2</v>
      </c>
      <c r="BH484" s="26">
        <v>75365</v>
      </c>
      <c r="BI484">
        <f t="shared" si="779"/>
        <v>164</v>
      </c>
      <c r="BJ484" s="4">
        <v>158998</v>
      </c>
      <c r="BK484">
        <f t="shared" si="780"/>
        <v>307</v>
      </c>
      <c r="BL484" s="4">
        <v>117864</v>
      </c>
      <c r="BM484">
        <f t="shared" si="818"/>
        <v>234</v>
      </c>
      <c r="BN484" s="4">
        <v>46327</v>
      </c>
      <c r="BO484">
        <f t="shared" si="819"/>
        <v>70</v>
      </c>
      <c r="BP484" s="4">
        <v>9569</v>
      </c>
      <c r="BQ484">
        <f t="shared" si="820"/>
        <v>18</v>
      </c>
      <c r="BR484" s="8">
        <v>33</v>
      </c>
      <c r="BS484" s="15">
        <f t="shared" si="821"/>
        <v>0</v>
      </c>
      <c r="BT484" s="8">
        <v>295</v>
      </c>
      <c r="BU484" s="15">
        <f t="shared" si="822"/>
        <v>1</v>
      </c>
      <c r="BV484" s="8">
        <v>1326</v>
      </c>
      <c r="BW484" s="15">
        <f t="shared" si="823"/>
        <v>2</v>
      </c>
      <c r="BX484" s="8">
        <v>3164</v>
      </c>
      <c r="BY484" s="15">
        <f t="shared" si="824"/>
        <v>0</v>
      </c>
      <c r="BZ484" s="13">
        <v>1756</v>
      </c>
      <c r="CA484" s="16">
        <f t="shared" si="825"/>
        <v>4</v>
      </c>
    </row>
    <row r="485" spans="1:79">
      <c r="A485" s="1">
        <v>44382</v>
      </c>
      <c r="B485">
        <v>44383</v>
      </c>
      <c r="C485" s="4">
        <v>408728</v>
      </c>
      <c r="D485">
        <f t="shared" si="776"/>
        <v>605</v>
      </c>
      <c r="E485" s="4">
        <v>6583</v>
      </c>
      <c r="F485">
        <f t="shared" si="777"/>
        <v>9</v>
      </c>
      <c r="G485" s="4">
        <v>389434</v>
      </c>
      <c r="H485">
        <f t="shared" si="778"/>
        <v>1141</v>
      </c>
      <c r="I485">
        <f t="shared" si="775"/>
        <v>12711</v>
      </c>
      <c r="J485">
        <f t="shared" ref="J485:J548" si="829">+IFERROR(D485-F485-H485,"")</f>
        <v>-545</v>
      </c>
      <c r="K485">
        <f t="shared" si="826"/>
        <v>1.6106065647570021E-2</v>
      </c>
      <c r="L485">
        <f t="shared" si="781"/>
        <v>0.95279501282026191</v>
      </c>
      <c r="M485">
        <f t="shared" si="782"/>
        <v>3.1098921532168092E-2</v>
      </c>
      <c r="N485">
        <f t="shared" si="783"/>
        <v>1.4802019925231451E-3</v>
      </c>
      <c r="O485">
        <f t="shared" si="827"/>
        <v>1.3671578307762418E-3</v>
      </c>
      <c r="P485">
        <f t="shared" si="784"/>
        <v>2.9298931269483405E-3</v>
      </c>
      <c r="Q485">
        <f t="shared" si="785"/>
        <v>-4.2876248918259773E-2</v>
      </c>
      <c r="R485">
        <f t="shared" si="786"/>
        <v>102850.52843482637</v>
      </c>
      <c r="S485">
        <f t="shared" si="828"/>
        <v>1656.5173628585808</v>
      </c>
      <c r="T485">
        <f t="shared" si="787"/>
        <v>97995.470558631103</v>
      </c>
      <c r="U485">
        <f t="shared" si="788"/>
        <v>3198.5405133366885</v>
      </c>
      <c r="V485" s="4">
        <v>3056412</v>
      </c>
      <c r="W485">
        <f t="shared" si="789"/>
        <v>6707</v>
      </c>
      <c r="X485">
        <f t="shared" si="790"/>
        <v>-2453</v>
      </c>
      <c r="Y485" s="20">
        <f t="shared" si="791"/>
        <v>769102.16406643181</v>
      </c>
      <c r="Z485" s="4">
        <v>2644134</v>
      </c>
      <c r="AA485">
        <f t="shared" si="792"/>
        <v>6102</v>
      </c>
      <c r="AB485" s="17">
        <f t="shared" si="793"/>
        <v>0.86511046285644733</v>
      </c>
      <c r="AC485" s="16">
        <f t="shared" si="794"/>
        <v>-2265</v>
      </c>
      <c r="AD485">
        <f t="shared" si="795"/>
        <v>412278</v>
      </c>
      <c r="AE485">
        <f t="shared" si="796"/>
        <v>605</v>
      </c>
      <c r="AF485" s="17">
        <f t="shared" si="797"/>
        <v>0.13488953714355265</v>
      </c>
      <c r="AG485" s="16">
        <f t="shared" si="798"/>
        <v>-188</v>
      </c>
      <c r="AH485" s="20">
        <f t="shared" si="799"/>
        <v>9.0204264201580439E-2</v>
      </c>
      <c r="AI485" s="20">
        <f t="shared" si="800"/>
        <v>103743.83492702566</v>
      </c>
      <c r="AJ485" s="4">
        <v>11606</v>
      </c>
      <c r="AK485">
        <f t="shared" si="801"/>
        <v>-583</v>
      </c>
      <c r="AL485">
        <f t="shared" si="802"/>
        <v>-4.7830010665353972E-2</v>
      </c>
      <c r="AM485" s="20">
        <f t="shared" si="803"/>
        <v>2920.4831404126821</v>
      </c>
      <c r="AN485" s="20">
        <f t="shared" si="804"/>
        <v>2.8395412107807636E-2</v>
      </c>
      <c r="AO485" s="4">
        <v>374</v>
      </c>
      <c r="AP485">
        <f t="shared" si="773"/>
        <v>-1</v>
      </c>
      <c r="AQ485">
        <f t="shared" si="774"/>
        <v>-2.666666666666706E-3</v>
      </c>
      <c r="AR485" s="20">
        <f t="shared" si="805"/>
        <v>94.111726220432814</v>
      </c>
      <c r="AS485" s="4">
        <v>610</v>
      </c>
      <c r="AT485">
        <f t="shared" si="806"/>
        <v>25</v>
      </c>
      <c r="AU485">
        <f t="shared" si="807"/>
        <v>4.2735042735042805E-2</v>
      </c>
      <c r="AV485" s="20">
        <f t="shared" si="808"/>
        <v>153.49773527931555</v>
      </c>
      <c r="AW485" s="30">
        <f t="shared" si="809"/>
        <v>1.4924350668415181E-3</v>
      </c>
      <c r="AX485" s="4">
        <v>121</v>
      </c>
      <c r="AY485">
        <f t="shared" si="810"/>
        <v>14</v>
      </c>
      <c r="AZ485">
        <f t="shared" si="811"/>
        <v>0.13084112149532712</v>
      </c>
      <c r="BA485" s="20">
        <f t="shared" si="812"/>
        <v>30.447911424257672</v>
      </c>
      <c r="BB485" s="30">
        <f t="shared" si="813"/>
        <v>2.96040398504629E-4</v>
      </c>
      <c r="BC485" s="16">
        <f>+Pagina_Inicial[[#This Row],[Aislamiento Domiciliario]]+Pagina_Inicial[[#This Row],[Aislamiento en Hoteles]]+Pagina_Inicial[[#This Row],[Hospitalizados en Sala]]+Pagina_Inicial[[#This Row],[Hospitalizados en UCI]]</f>
        <v>12711</v>
      </c>
      <c r="BD485" s="16">
        <f t="shared" si="814"/>
        <v>-545</v>
      </c>
      <c r="BE485" s="30">
        <f t="shared" si="815"/>
        <v>-4.1113458056729058E-2</v>
      </c>
      <c r="BF485" s="20">
        <f t="shared" si="816"/>
        <v>3198.5405133366885</v>
      </c>
      <c r="BG485" s="20">
        <f t="shared" si="817"/>
        <v>3.1098921532168092E-2</v>
      </c>
      <c r="BH485" s="26">
        <v>75502</v>
      </c>
      <c r="BI485">
        <f t="shared" si="779"/>
        <v>137</v>
      </c>
      <c r="BJ485" s="4">
        <v>159240</v>
      </c>
      <c r="BK485">
        <f t="shared" si="780"/>
        <v>242</v>
      </c>
      <c r="BL485" s="4">
        <v>118032</v>
      </c>
      <c r="BM485">
        <f t="shared" si="818"/>
        <v>168</v>
      </c>
      <c r="BN485" s="4">
        <v>46369</v>
      </c>
      <c r="BO485">
        <f t="shared" si="819"/>
        <v>42</v>
      </c>
      <c r="BP485" s="4">
        <v>9585</v>
      </c>
      <c r="BQ485">
        <f t="shared" si="820"/>
        <v>16</v>
      </c>
      <c r="BR485" s="8">
        <v>33</v>
      </c>
      <c r="BS485" s="15">
        <f t="shared" si="821"/>
        <v>0</v>
      </c>
      <c r="BT485" s="8">
        <v>296</v>
      </c>
      <c r="BU485" s="15">
        <f t="shared" si="822"/>
        <v>1</v>
      </c>
      <c r="BV485" s="8">
        <v>1331</v>
      </c>
      <c r="BW485" s="15">
        <f t="shared" si="823"/>
        <v>5</v>
      </c>
      <c r="BX485" s="8">
        <v>3166</v>
      </c>
      <c r="BY485" s="15">
        <f t="shared" si="824"/>
        <v>2</v>
      </c>
      <c r="BZ485" s="13">
        <v>1757</v>
      </c>
      <c r="CA485" s="16">
        <f t="shared" si="825"/>
        <v>1</v>
      </c>
    </row>
    <row r="486" spans="1:79">
      <c r="A486" s="1">
        <v>44383</v>
      </c>
      <c r="B486">
        <v>44384</v>
      </c>
      <c r="C486" s="4">
        <v>410004</v>
      </c>
      <c r="D486">
        <f t="shared" si="776"/>
        <v>1276</v>
      </c>
      <c r="E486" s="4">
        <v>6591</v>
      </c>
      <c r="F486">
        <f t="shared" si="777"/>
        <v>8</v>
      </c>
      <c r="G486" s="4">
        <v>389912</v>
      </c>
      <c r="H486">
        <f t="shared" si="778"/>
        <v>478</v>
      </c>
      <c r="I486">
        <f t="shared" si="775"/>
        <v>13501</v>
      </c>
      <c r="J486">
        <f t="shared" si="829"/>
        <v>790</v>
      </c>
      <c r="K486">
        <f t="shared" si="826"/>
        <v>1.6075452922410513E-2</v>
      </c>
      <c r="L486">
        <f t="shared" si="781"/>
        <v>0.95099560004292638</v>
      </c>
      <c r="M486">
        <f t="shared" si="782"/>
        <v>3.2928947034663078E-2</v>
      </c>
      <c r="N486">
        <f t="shared" si="783"/>
        <v>3.1121647593682013E-3</v>
      </c>
      <c r="O486">
        <f t="shared" si="827"/>
        <v>1.2137763617053557E-3</v>
      </c>
      <c r="P486">
        <f t="shared" si="784"/>
        <v>1.2259176429553335E-3</v>
      </c>
      <c r="Q486">
        <f t="shared" si="785"/>
        <v>5.8514184134508554E-2</v>
      </c>
      <c r="R486">
        <f t="shared" si="786"/>
        <v>103171.6155007549</v>
      </c>
      <c r="S486">
        <f t="shared" si="828"/>
        <v>1658.5304479114241</v>
      </c>
      <c r="T486">
        <f t="shared" si="787"/>
        <v>98115.752390538502</v>
      </c>
      <c r="U486">
        <f t="shared" si="788"/>
        <v>3397.332662304982</v>
      </c>
      <c r="V486" s="4">
        <v>3071315</v>
      </c>
      <c r="W486">
        <f t="shared" si="789"/>
        <v>14903</v>
      </c>
      <c r="X486">
        <f t="shared" si="790"/>
        <v>8196</v>
      </c>
      <c r="Y486" s="20">
        <f t="shared" si="791"/>
        <v>772852.28988424758</v>
      </c>
      <c r="Z486" s="4">
        <v>2657761</v>
      </c>
      <c r="AA486">
        <f t="shared" si="792"/>
        <v>13627</v>
      </c>
      <c r="AB486" s="17">
        <f t="shared" si="793"/>
        <v>0.86534953269202275</v>
      </c>
      <c r="AC486" s="16">
        <f t="shared" si="794"/>
        <v>7525</v>
      </c>
      <c r="AD486">
        <f t="shared" si="795"/>
        <v>413554</v>
      </c>
      <c r="AE486">
        <f t="shared" si="796"/>
        <v>1276</v>
      </c>
      <c r="AF486" s="17">
        <f t="shared" si="797"/>
        <v>0.1346504673079772</v>
      </c>
      <c r="AG486" s="16">
        <f t="shared" si="798"/>
        <v>671</v>
      </c>
      <c r="AH486" s="20">
        <f t="shared" si="799"/>
        <v>8.56203448970006E-2</v>
      </c>
      <c r="AI486" s="20">
        <f t="shared" si="800"/>
        <v>104064.9219929542</v>
      </c>
      <c r="AJ486" s="4">
        <v>12411</v>
      </c>
      <c r="AK486">
        <f t="shared" si="801"/>
        <v>805</v>
      </c>
      <c r="AL486">
        <f t="shared" si="802"/>
        <v>6.9360675512665892E-2</v>
      </c>
      <c r="AM486" s="20">
        <f t="shared" si="803"/>
        <v>3123.0498238550576</v>
      </c>
      <c r="AN486" s="20">
        <f t="shared" si="804"/>
        <v>3.0270436385986477E-2</v>
      </c>
      <c r="AO486" s="4">
        <v>346</v>
      </c>
      <c r="AP486">
        <f t="shared" si="773"/>
        <v>-28</v>
      </c>
      <c r="AQ486">
        <f t="shared" si="774"/>
        <v>-7.4866310160427774E-2</v>
      </c>
      <c r="AR486" s="20">
        <f t="shared" si="805"/>
        <v>87.065928535480623</v>
      </c>
      <c r="AS486" s="4">
        <v>620</v>
      </c>
      <c r="AT486">
        <f t="shared" si="806"/>
        <v>10</v>
      </c>
      <c r="AU486">
        <f t="shared" si="807"/>
        <v>1.6393442622950838E-2</v>
      </c>
      <c r="AV486" s="20">
        <f t="shared" si="808"/>
        <v>156.01409159536991</v>
      </c>
      <c r="AW486" s="30">
        <f t="shared" si="809"/>
        <v>1.51218036897201E-3</v>
      </c>
      <c r="AX486" s="4">
        <v>124</v>
      </c>
      <c r="AY486">
        <f t="shared" si="810"/>
        <v>3</v>
      </c>
      <c r="AZ486">
        <f t="shared" si="811"/>
        <v>2.4793388429751984E-2</v>
      </c>
      <c r="BA486" s="20">
        <f t="shared" si="812"/>
        <v>31.20281831907398</v>
      </c>
      <c r="BB486" s="30">
        <f t="shared" si="813"/>
        <v>3.0243607379440202E-4</v>
      </c>
      <c r="BC486" s="16">
        <f>+Pagina_Inicial[[#This Row],[Aislamiento Domiciliario]]+Pagina_Inicial[[#This Row],[Aislamiento en Hoteles]]+Pagina_Inicial[[#This Row],[Hospitalizados en Sala]]+Pagina_Inicial[[#This Row],[Hospitalizados en UCI]]</f>
        <v>13501</v>
      </c>
      <c r="BD486" s="16">
        <f t="shared" si="814"/>
        <v>790</v>
      </c>
      <c r="BE486" s="30">
        <f t="shared" si="815"/>
        <v>6.2150892927385737E-2</v>
      </c>
      <c r="BF486" s="20">
        <f t="shared" si="816"/>
        <v>3397.332662304982</v>
      </c>
      <c r="BG486" s="20">
        <f t="shared" si="817"/>
        <v>3.2928947034663078E-2</v>
      </c>
      <c r="BH486" s="26">
        <v>75782</v>
      </c>
      <c r="BI486">
        <f t="shared" si="779"/>
        <v>280</v>
      </c>
      <c r="BJ486" s="4">
        <v>159753</v>
      </c>
      <c r="BK486">
        <f t="shared" si="780"/>
        <v>513</v>
      </c>
      <c r="BL486" s="4">
        <v>118408</v>
      </c>
      <c r="BM486">
        <f t="shared" si="818"/>
        <v>376</v>
      </c>
      <c r="BN486" s="4">
        <v>46452</v>
      </c>
      <c r="BO486">
        <f t="shared" si="819"/>
        <v>83</v>
      </c>
      <c r="BP486" s="4">
        <v>9609</v>
      </c>
      <c r="BQ486">
        <f t="shared" si="820"/>
        <v>24</v>
      </c>
      <c r="BR486" s="8">
        <v>33</v>
      </c>
      <c r="BS486" s="15">
        <f t="shared" si="821"/>
        <v>0</v>
      </c>
      <c r="BT486" s="8">
        <v>296</v>
      </c>
      <c r="BU486" s="15">
        <f t="shared" si="822"/>
        <v>0</v>
      </c>
      <c r="BV486" s="8">
        <v>1332</v>
      </c>
      <c r="BW486" s="15">
        <f t="shared" si="823"/>
        <v>1</v>
      </c>
      <c r="BX486" s="8">
        <v>3168</v>
      </c>
      <c r="BY486" s="15">
        <f t="shared" si="824"/>
        <v>2</v>
      </c>
      <c r="BZ486" s="13">
        <v>1762</v>
      </c>
      <c r="CA486" s="16">
        <f t="shared" si="825"/>
        <v>5</v>
      </c>
    </row>
    <row r="487" spans="1:79">
      <c r="A487" s="1">
        <v>44384</v>
      </c>
      <c r="B487">
        <v>44385</v>
      </c>
      <c r="C487" s="4">
        <v>411226</v>
      </c>
      <c r="D487">
        <f t="shared" si="776"/>
        <v>1222</v>
      </c>
      <c r="E487" s="4">
        <v>6599</v>
      </c>
      <c r="F487">
        <f t="shared" si="777"/>
        <v>8</v>
      </c>
      <c r="G487" s="4">
        <v>391087</v>
      </c>
      <c r="H487">
        <f t="shared" si="778"/>
        <v>1175</v>
      </c>
      <c r="I487">
        <f t="shared" si="775"/>
        <v>13540</v>
      </c>
      <c r="J487">
        <f t="shared" si="829"/>
        <v>39</v>
      </c>
      <c r="K487">
        <f t="shared" si="826"/>
        <v>1.604713709736252E-2</v>
      </c>
      <c r="L487">
        <f t="shared" si="781"/>
        <v>0.95102692923112842</v>
      </c>
      <c r="M487">
        <f t="shared" si="782"/>
        <v>3.2925933671509096E-2</v>
      </c>
      <c r="N487">
        <f t="shared" si="783"/>
        <v>2.9716019901465376E-3</v>
      </c>
      <c r="O487">
        <f t="shared" si="827"/>
        <v>1.2123048946810122E-3</v>
      </c>
      <c r="P487">
        <f t="shared" si="784"/>
        <v>3.0044465809397911E-3</v>
      </c>
      <c r="Q487">
        <f t="shared" si="785"/>
        <v>2.8803545051698672E-3</v>
      </c>
      <c r="R487">
        <f t="shared" si="786"/>
        <v>103479.11424257675</v>
      </c>
      <c r="S487">
        <f t="shared" si="828"/>
        <v>1660.5435329642676</v>
      </c>
      <c r="T487">
        <f t="shared" si="787"/>
        <v>98411.42425767488</v>
      </c>
      <c r="U487">
        <f t="shared" si="788"/>
        <v>3407.1464519375941</v>
      </c>
      <c r="V487" s="4">
        <v>3085213</v>
      </c>
      <c r="W487">
        <f t="shared" si="789"/>
        <v>13898</v>
      </c>
      <c r="X487">
        <f t="shared" si="790"/>
        <v>-1005</v>
      </c>
      <c r="Y487" s="20">
        <f t="shared" si="791"/>
        <v>776349.52189229988</v>
      </c>
      <c r="Z487" s="4">
        <v>2670437</v>
      </c>
      <c r="AA487">
        <f t="shared" si="792"/>
        <v>12676</v>
      </c>
      <c r="AB487" s="17">
        <f t="shared" si="793"/>
        <v>0.86556001157780682</v>
      </c>
      <c r="AC487" s="16">
        <f t="shared" si="794"/>
        <v>-951</v>
      </c>
      <c r="AD487">
        <f t="shared" si="795"/>
        <v>414776</v>
      </c>
      <c r="AE487">
        <f t="shared" si="796"/>
        <v>1222</v>
      </c>
      <c r="AF487" s="17">
        <f t="shared" si="797"/>
        <v>0.13443998842219321</v>
      </c>
      <c r="AG487" s="16">
        <f t="shared" si="798"/>
        <v>-54</v>
      </c>
      <c r="AH487" s="20">
        <f t="shared" si="799"/>
        <v>8.7926320333860983E-2</v>
      </c>
      <c r="AI487" s="20">
        <f t="shared" si="800"/>
        <v>104372.42073477604</v>
      </c>
      <c r="AJ487" s="4">
        <v>12469</v>
      </c>
      <c r="AK487">
        <f t="shared" si="801"/>
        <v>58</v>
      </c>
      <c r="AL487">
        <f t="shared" si="802"/>
        <v>4.6732737088066578E-3</v>
      </c>
      <c r="AM487" s="20">
        <f t="shared" si="803"/>
        <v>3137.6446904881732</v>
      </c>
      <c r="AN487" s="20">
        <f t="shared" si="804"/>
        <v>3.0321526362632713E-2</v>
      </c>
      <c r="AO487" s="4">
        <v>347</v>
      </c>
      <c r="AP487">
        <f t="shared" si="773"/>
        <v>1</v>
      </c>
      <c r="AQ487">
        <f t="shared" si="774"/>
        <v>2.8901734104045396E-3</v>
      </c>
      <c r="AR487" s="20">
        <f t="shared" si="805"/>
        <v>87.317564167086061</v>
      </c>
      <c r="AS487" s="4">
        <v>610</v>
      </c>
      <c r="AT487">
        <f t="shared" si="806"/>
        <v>-10</v>
      </c>
      <c r="AU487">
        <f t="shared" si="807"/>
        <v>-1.6129032258064502E-2</v>
      </c>
      <c r="AV487" s="20">
        <f t="shared" si="808"/>
        <v>153.49773527931555</v>
      </c>
      <c r="AW487" s="30">
        <f t="shared" si="809"/>
        <v>1.4833692422171749E-3</v>
      </c>
      <c r="AX487" s="4">
        <v>114</v>
      </c>
      <c r="AY487">
        <f t="shared" si="810"/>
        <v>-10</v>
      </c>
      <c r="AZ487">
        <f t="shared" si="811"/>
        <v>-8.064516129032262E-2</v>
      </c>
      <c r="BA487" s="20">
        <f t="shared" si="812"/>
        <v>28.686462003019628</v>
      </c>
      <c r="BB487" s="30">
        <f t="shared" si="813"/>
        <v>2.7721982559468516E-4</v>
      </c>
      <c r="BC487" s="16">
        <f>+Pagina_Inicial[[#This Row],[Aislamiento Domiciliario]]+Pagina_Inicial[[#This Row],[Aislamiento en Hoteles]]+Pagina_Inicial[[#This Row],[Hospitalizados en Sala]]+Pagina_Inicial[[#This Row],[Hospitalizados en UCI]]</f>
        <v>13540</v>
      </c>
      <c r="BD487" s="16">
        <f t="shared" si="814"/>
        <v>39</v>
      </c>
      <c r="BE487" s="30">
        <f t="shared" si="815"/>
        <v>2.8886749129695133E-3</v>
      </c>
      <c r="BF487" s="20">
        <f t="shared" si="816"/>
        <v>3407.1464519375941</v>
      </c>
      <c r="BG487" s="20">
        <f t="shared" si="817"/>
        <v>3.2925933671509096E-2</v>
      </c>
      <c r="BH487" s="26">
        <v>76021</v>
      </c>
      <c r="BI487">
        <f t="shared" si="779"/>
        <v>239</v>
      </c>
      <c r="BJ487" s="4">
        <v>160251</v>
      </c>
      <c r="BK487">
        <f t="shared" si="780"/>
        <v>498</v>
      </c>
      <c r="BL487" s="4">
        <v>118766</v>
      </c>
      <c r="BM487">
        <f t="shared" si="818"/>
        <v>358</v>
      </c>
      <c r="BN487" s="4">
        <v>46559</v>
      </c>
      <c r="BO487">
        <f t="shared" si="819"/>
        <v>107</v>
      </c>
      <c r="BP487" s="4">
        <v>9629</v>
      </c>
      <c r="BQ487">
        <f t="shared" si="820"/>
        <v>20</v>
      </c>
      <c r="BR487" s="8">
        <v>33</v>
      </c>
      <c r="BS487" s="15">
        <f t="shared" si="821"/>
        <v>0</v>
      </c>
      <c r="BT487" s="8">
        <v>297</v>
      </c>
      <c r="BU487" s="15">
        <f t="shared" si="822"/>
        <v>1</v>
      </c>
      <c r="BV487" s="8">
        <v>1335</v>
      </c>
      <c r="BW487" s="15">
        <f t="shared" si="823"/>
        <v>3</v>
      </c>
      <c r="BX487" s="8">
        <v>3170</v>
      </c>
      <c r="BY487" s="15">
        <f t="shared" si="824"/>
        <v>2</v>
      </c>
      <c r="BZ487" s="13">
        <v>1764</v>
      </c>
      <c r="CA487" s="16">
        <f t="shared" si="825"/>
        <v>2</v>
      </c>
    </row>
    <row r="488" spans="1:79">
      <c r="A488" s="1">
        <v>44385</v>
      </c>
      <c r="B488">
        <v>44386</v>
      </c>
      <c r="C488" s="4">
        <v>412466</v>
      </c>
      <c r="D488">
        <f t="shared" si="776"/>
        <v>1240</v>
      </c>
      <c r="E488" s="4">
        <v>6604</v>
      </c>
      <c r="F488">
        <f t="shared" si="777"/>
        <v>5</v>
      </c>
      <c r="G488" s="4">
        <v>392262</v>
      </c>
      <c r="H488">
        <f t="shared" si="778"/>
        <v>1175</v>
      </c>
      <c r="I488">
        <f t="shared" si="775"/>
        <v>13600</v>
      </c>
      <c r="J488">
        <f t="shared" si="829"/>
        <v>60</v>
      </c>
      <c r="K488">
        <f t="shared" si="826"/>
        <v>1.6011016665616076E-2</v>
      </c>
      <c r="L488">
        <f t="shared" si="781"/>
        <v>0.95101656863838469</v>
      </c>
      <c r="M488">
        <f t="shared" si="782"/>
        <v>3.2972414695999187E-2</v>
      </c>
      <c r="N488">
        <f t="shared" si="783"/>
        <v>3.0063083987528667E-3</v>
      </c>
      <c r="O488">
        <f t="shared" si="827"/>
        <v>7.5711689884918232E-4</v>
      </c>
      <c r="P488">
        <f t="shared" si="784"/>
        <v>2.9954469206805653E-3</v>
      </c>
      <c r="Q488">
        <f t="shared" si="785"/>
        <v>4.4117647058823529E-3</v>
      </c>
      <c r="R488">
        <f t="shared" si="786"/>
        <v>103791.14242576748</v>
      </c>
      <c r="S488">
        <f t="shared" si="828"/>
        <v>1661.8017111222948</v>
      </c>
      <c r="T488">
        <f t="shared" si="787"/>
        <v>98707.096124811273</v>
      </c>
      <c r="U488">
        <f t="shared" si="788"/>
        <v>3422.2445898339201</v>
      </c>
      <c r="V488" s="4">
        <v>3098829</v>
      </c>
      <c r="W488">
        <f t="shared" si="789"/>
        <v>13616</v>
      </c>
      <c r="X488">
        <f t="shared" si="790"/>
        <v>-282</v>
      </c>
      <c r="Y488" s="20">
        <f t="shared" si="791"/>
        <v>779775.79265223956</v>
      </c>
      <c r="Z488" s="4">
        <v>2682813</v>
      </c>
      <c r="AA488">
        <f t="shared" si="792"/>
        <v>12376</v>
      </c>
      <c r="AB488" s="17">
        <f t="shared" si="793"/>
        <v>0.86575057868633598</v>
      </c>
      <c r="AC488" s="16">
        <f t="shared" si="794"/>
        <v>-300</v>
      </c>
      <c r="AD488">
        <f t="shared" si="795"/>
        <v>416016</v>
      </c>
      <c r="AE488">
        <f t="shared" si="796"/>
        <v>1240</v>
      </c>
      <c r="AF488" s="17">
        <f t="shared" si="797"/>
        <v>0.13424942131366396</v>
      </c>
      <c r="AG488" s="16">
        <f t="shared" si="798"/>
        <v>18</v>
      </c>
      <c r="AH488" s="20">
        <f t="shared" si="799"/>
        <v>9.1069330199764986E-2</v>
      </c>
      <c r="AI488" s="20">
        <f t="shared" si="800"/>
        <v>104684.44891796677</v>
      </c>
      <c r="AJ488" s="4">
        <v>12547</v>
      </c>
      <c r="AK488">
        <f t="shared" si="801"/>
        <v>78</v>
      </c>
      <c r="AL488">
        <f t="shared" si="802"/>
        <v>6.255513673911306E-3</v>
      </c>
      <c r="AM488" s="20">
        <f t="shared" si="803"/>
        <v>3157.2722697533968</v>
      </c>
      <c r="AN488" s="20">
        <f t="shared" si="804"/>
        <v>3.0419476999316308E-2</v>
      </c>
      <c r="AO488" s="4">
        <v>342</v>
      </c>
      <c r="AP488">
        <f t="shared" si="773"/>
        <v>-5</v>
      </c>
      <c r="AQ488">
        <f t="shared" si="774"/>
        <v>-1.4409221902017322E-2</v>
      </c>
      <c r="AR488" s="20">
        <f t="shared" si="805"/>
        <v>86.059386009058883</v>
      </c>
      <c r="AS488" s="4">
        <v>596</v>
      </c>
      <c r="AT488">
        <f t="shared" si="806"/>
        <v>-14</v>
      </c>
      <c r="AU488">
        <f t="shared" si="807"/>
        <v>-2.2950819672131195E-2</v>
      </c>
      <c r="AV488" s="20">
        <f t="shared" si="808"/>
        <v>149.97483643683944</v>
      </c>
      <c r="AW488" s="30">
        <f t="shared" si="809"/>
        <v>1.4449675852070232E-3</v>
      </c>
      <c r="AX488" s="4">
        <v>115</v>
      </c>
      <c r="AY488">
        <f t="shared" si="810"/>
        <v>1</v>
      </c>
      <c r="AZ488">
        <f t="shared" si="811"/>
        <v>8.7719298245614308E-3</v>
      </c>
      <c r="BA488" s="20">
        <f t="shared" si="812"/>
        <v>28.938097634625063</v>
      </c>
      <c r="BB488" s="30">
        <f t="shared" si="813"/>
        <v>2.7881085956175781E-4</v>
      </c>
      <c r="BC488" s="16">
        <f>+Pagina_Inicial[[#This Row],[Aislamiento Domiciliario]]+Pagina_Inicial[[#This Row],[Aislamiento en Hoteles]]+Pagina_Inicial[[#This Row],[Hospitalizados en Sala]]+Pagina_Inicial[[#This Row],[Hospitalizados en UCI]]</f>
        <v>13600</v>
      </c>
      <c r="BD488" s="16">
        <f t="shared" si="814"/>
        <v>60</v>
      </c>
      <c r="BE488" s="30">
        <f t="shared" si="815"/>
        <v>4.4313146233383449E-3</v>
      </c>
      <c r="BF488" s="20">
        <f t="shared" si="816"/>
        <v>3422.2445898339201</v>
      </c>
      <c r="BG488" s="20">
        <f t="shared" si="817"/>
        <v>3.2972414695999187E-2</v>
      </c>
      <c r="BH488" s="26">
        <v>76292</v>
      </c>
      <c r="BI488">
        <f t="shared" si="779"/>
        <v>271</v>
      </c>
      <c r="BJ488" s="4">
        <v>160743</v>
      </c>
      <c r="BK488">
        <f t="shared" si="780"/>
        <v>492</v>
      </c>
      <c r="BL488" s="4">
        <v>119112</v>
      </c>
      <c r="BM488">
        <f t="shared" si="818"/>
        <v>346</v>
      </c>
      <c r="BN488" s="4">
        <v>46670</v>
      </c>
      <c r="BO488">
        <f t="shared" si="819"/>
        <v>111</v>
      </c>
      <c r="BP488" s="4">
        <v>9649</v>
      </c>
      <c r="BQ488">
        <f t="shared" si="820"/>
        <v>20</v>
      </c>
      <c r="BR488" s="8">
        <v>33</v>
      </c>
      <c r="BS488" s="15">
        <f t="shared" si="821"/>
        <v>0</v>
      </c>
      <c r="BT488" s="8">
        <v>297</v>
      </c>
      <c r="BU488" s="15">
        <f t="shared" si="822"/>
        <v>0</v>
      </c>
      <c r="BV488" s="8">
        <v>1335</v>
      </c>
      <c r="BW488" s="15">
        <f t="shared" si="823"/>
        <v>0</v>
      </c>
      <c r="BX488" s="8">
        <v>3173</v>
      </c>
      <c r="BY488" s="15">
        <f t="shared" si="824"/>
        <v>3</v>
      </c>
      <c r="BZ488" s="13">
        <v>1766</v>
      </c>
      <c r="CA488" s="16">
        <f t="shared" si="825"/>
        <v>2</v>
      </c>
    </row>
    <row r="489" spans="1:79">
      <c r="A489" s="1">
        <v>44386</v>
      </c>
      <c r="B489">
        <v>44387</v>
      </c>
      <c r="C489" s="4">
        <v>413626</v>
      </c>
      <c r="D489">
        <f t="shared" si="776"/>
        <v>1160</v>
      </c>
      <c r="E489" s="4">
        <v>6614</v>
      </c>
      <c r="F489">
        <f t="shared" si="777"/>
        <v>10</v>
      </c>
      <c r="G489" s="4">
        <v>393377</v>
      </c>
      <c r="H489">
        <f t="shared" si="778"/>
        <v>1115</v>
      </c>
      <c r="I489">
        <f t="shared" si="775"/>
        <v>13635</v>
      </c>
      <c r="J489">
        <f t="shared" si="829"/>
        <v>35</v>
      </c>
      <c r="K489">
        <f t="shared" si="826"/>
        <v>1.5990290745746157E-2</v>
      </c>
      <c r="L489">
        <f t="shared" si="781"/>
        <v>0.95104514706522314</v>
      </c>
      <c r="M489">
        <f t="shared" si="782"/>
        <v>3.2964562189030669E-2</v>
      </c>
      <c r="N489">
        <f t="shared" si="783"/>
        <v>2.8044658701338889E-3</v>
      </c>
      <c r="O489">
        <f t="shared" si="827"/>
        <v>1.5119443604475356E-3</v>
      </c>
      <c r="P489">
        <f t="shared" si="784"/>
        <v>2.8344310928193565E-3</v>
      </c>
      <c r="Q489">
        <f t="shared" si="785"/>
        <v>2.5669233590025669E-3</v>
      </c>
      <c r="R489">
        <f t="shared" si="786"/>
        <v>104083.03975842979</v>
      </c>
      <c r="S489">
        <f t="shared" si="828"/>
        <v>1664.3180674383491</v>
      </c>
      <c r="T489">
        <f t="shared" si="787"/>
        <v>98987.669854051332</v>
      </c>
      <c r="U489">
        <f t="shared" si="788"/>
        <v>3431.0518369401107</v>
      </c>
      <c r="V489" s="4">
        <v>3112551</v>
      </c>
      <c r="W489">
        <f t="shared" si="789"/>
        <v>13722</v>
      </c>
      <c r="X489">
        <f t="shared" si="790"/>
        <v>106</v>
      </c>
      <c r="Y489" s="20">
        <f t="shared" si="791"/>
        <v>783228.73678912933</v>
      </c>
      <c r="Z489" s="4">
        <v>2695375</v>
      </c>
      <c r="AA489">
        <f t="shared" si="792"/>
        <v>12562</v>
      </c>
      <c r="AB489" s="17">
        <f t="shared" si="793"/>
        <v>0.86596974635917612</v>
      </c>
      <c r="AC489" s="16">
        <f t="shared" si="794"/>
        <v>186</v>
      </c>
      <c r="AD489">
        <f t="shared" si="795"/>
        <v>417176</v>
      </c>
      <c r="AE489">
        <f t="shared" si="796"/>
        <v>1160</v>
      </c>
      <c r="AF489" s="17">
        <f t="shared" si="797"/>
        <v>0.13403025364082388</v>
      </c>
      <c r="AG489" s="16">
        <f t="shared" si="798"/>
        <v>-80</v>
      </c>
      <c r="AH489" s="20">
        <f t="shared" si="799"/>
        <v>8.4535781955983089E-2</v>
      </c>
      <c r="AI489" s="20">
        <f t="shared" si="800"/>
        <v>104976.34625062908</v>
      </c>
      <c r="AJ489" s="4">
        <v>12581</v>
      </c>
      <c r="AK489">
        <f t="shared" si="801"/>
        <v>34</v>
      </c>
      <c r="AL489">
        <f t="shared" si="802"/>
        <v>2.7098111102255018E-3</v>
      </c>
      <c r="AM489" s="20">
        <f t="shared" si="803"/>
        <v>3165.8278812279818</v>
      </c>
      <c r="AN489" s="20">
        <f t="shared" si="804"/>
        <v>3.0416366475995223E-2</v>
      </c>
      <c r="AO489" s="4">
        <v>346</v>
      </c>
      <c r="AP489">
        <f t="shared" si="773"/>
        <v>4</v>
      </c>
      <c r="AQ489">
        <f t="shared" si="774"/>
        <v>1.1695906432748648E-2</v>
      </c>
      <c r="AR489" s="20">
        <f t="shared" si="805"/>
        <v>87.065928535480623</v>
      </c>
      <c r="AS489" s="4">
        <v>584</v>
      </c>
      <c r="AT489">
        <f t="shared" si="806"/>
        <v>-12</v>
      </c>
      <c r="AU489">
        <f t="shared" si="807"/>
        <v>-2.0134228187919434E-2</v>
      </c>
      <c r="AV489" s="20">
        <f t="shared" si="808"/>
        <v>146.95520885757423</v>
      </c>
      <c r="AW489" s="30">
        <f t="shared" si="809"/>
        <v>1.4119035070329234E-3</v>
      </c>
      <c r="AX489" s="4">
        <v>124</v>
      </c>
      <c r="AY489">
        <f t="shared" si="810"/>
        <v>9</v>
      </c>
      <c r="AZ489">
        <f t="shared" si="811"/>
        <v>7.8260869565217384E-2</v>
      </c>
      <c r="BA489" s="20">
        <f t="shared" si="812"/>
        <v>31.20281831907398</v>
      </c>
      <c r="BB489" s="30">
        <f t="shared" si="813"/>
        <v>2.9978773094534677E-4</v>
      </c>
      <c r="BC489" s="16">
        <f>+Pagina_Inicial[[#This Row],[Aislamiento Domiciliario]]+Pagina_Inicial[[#This Row],[Aislamiento en Hoteles]]+Pagina_Inicial[[#This Row],[Hospitalizados en Sala]]+Pagina_Inicial[[#This Row],[Hospitalizados en UCI]]</f>
        <v>13635</v>
      </c>
      <c r="BD489" s="16">
        <f t="shared" si="814"/>
        <v>35</v>
      </c>
      <c r="BE489" s="30">
        <f t="shared" si="815"/>
        <v>2.5735294117648078E-3</v>
      </c>
      <c r="BF489" s="20">
        <f t="shared" si="816"/>
        <v>3431.0518369401107</v>
      </c>
      <c r="BG489" s="20">
        <f t="shared" si="817"/>
        <v>3.2964562189030669E-2</v>
      </c>
      <c r="BH489" s="26">
        <v>76575</v>
      </c>
      <c r="BI489">
        <f t="shared" si="779"/>
        <v>283</v>
      </c>
      <c r="BJ489" s="4">
        <v>161183</v>
      </c>
      <c r="BK489">
        <f t="shared" si="780"/>
        <v>440</v>
      </c>
      <c r="BL489" s="4">
        <v>119437</v>
      </c>
      <c r="BM489">
        <f t="shared" si="818"/>
        <v>325</v>
      </c>
      <c r="BN489" s="4">
        <v>46767</v>
      </c>
      <c r="BO489">
        <f t="shared" si="819"/>
        <v>97</v>
      </c>
      <c r="BP489" s="4">
        <v>9664</v>
      </c>
      <c r="BQ489">
        <f t="shared" si="820"/>
        <v>15</v>
      </c>
      <c r="BR489" s="8">
        <v>33</v>
      </c>
      <c r="BS489" s="15">
        <f t="shared" si="821"/>
        <v>0</v>
      </c>
      <c r="BT489" s="8">
        <v>297</v>
      </c>
      <c r="BU489" s="15">
        <f t="shared" si="822"/>
        <v>0</v>
      </c>
      <c r="BV489" s="8">
        <v>1339</v>
      </c>
      <c r="BW489" s="15">
        <f t="shared" si="823"/>
        <v>4</v>
      </c>
      <c r="BX489" s="8">
        <v>3178</v>
      </c>
      <c r="BY489" s="15">
        <f t="shared" si="824"/>
        <v>5</v>
      </c>
      <c r="BZ489" s="13">
        <v>1767</v>
      </c>
      <c r="CA489" s="16">
        <f t="shared" si="825"/>
        <v>1</v>
      </c>
    </row>
    <row r="490" spans="1:79">
      <c r="A490" s="1">
        <v>44387</v>
      </c>
      <c r="B490">
        <v>44388</v>
      </c>
      <c r="C490" s="4">
        <v>414647</v>
      </c>
      <c r="D490">
        <f t="shared" si="776"/>
        <v>1021</v>
      </c>
      <c r="E490" s="4">
        <v>6627</v>
      </c>
      <c r="F490">
        <f t="shared" si="777"/>
        <v>13</v>
      </c>
      <c r="G490" s="4">
        <v>394465</v>
      </c>
      <c r="H490">
        <f t="shared" si="778"/>
        <v>1088</v>
      </c>
      <c r="I490">
        <f t="shared" si="775"/>
        <v>13555</v>
      </c>
      <c r="J490">
        <f t="shared" si="829"/>
        <v>-80</v>
      </c>
      <c r="K490">
        <f t="shared" si="826"/>
        <v>1.598226925553543E-2</v>
      </c>
      <c r="L490">
        <f t="shared" si="781"/>
        <v>0.95132727356040203</v>
      </c>
      <c r="M490">
        <f t="shared" si="782"/>
        <v>3.2690457184062591E-2</v>
      </c>
      <c r="N490">
        <f t="shared" si="783"/>
        <v>2.462335432307481E-3</v>
      </c>
      <c r="O490">
        <f t="shared" si="827"/>
        <v>1.9616719480911424E-3</v>
      </c>
      <c r="P490">
        <f t="shared" si="784"/>
        <v>2.7581661237372139E-3</v>
      </c>
      <c r="Q490">
        <f t="shared" si="785"/>
        <v>-5.9018812246403544E-3</v>
      </c>
      <c r="R490">
        <f t="shared" si="786"/>
        <v>104339.95973829895</v>
      </c>
      <c r="S490">
        <f t="shared" si="828"/>
        <v>1667.5893306492198</v>
      </c>
      <c r="T490">
        <f t="shared" si="787"/>
        <v>99261.449421238038</v>
      </c>
      <c r="U490">
        <f t="shared" si="788"/>
        <v>3410.9209864116756</v>
      </c>
      <c r="V490" s="4">
        <v>3126487</v>
      </c>
      <c r="W490">
        <f t="shared" si="789"/>
        <v>13936</v>
      </c>
      <c r="X490">
        <f t="shared" si="790"/>
        <v>214</v>
      </c>
      <c r="Y490" s="20">
        <f t="shared" si="791"/>
        <v>786735.53095118259</v>
      </c>
      <c r="Z490" s="4">
        <v>2708290</v>
      </c>
      <c r="AA490">
        <f t="shared" si="792"/>
        <v>12915</v>
      </c>
      <c r="AB490" s="17">
        <f t="shared" si="793"/>
        <v>0.86624060806905645</v>
      </c>
      <c r="AC490" s="16">
        <f t="shared" si="794"/>
        <v>353</v>
      </c>
      <c r="AD490">
        <f t="shared" si="795"/>
        <v>418197</v>
      </c>
      <c r="AE490">
        <f t="shared" si="796"/>
        <v>1021</v>
      </c>
      <c r="AF490" s="17">
        <f t="shared" si="797"/>
        <v>0.13375939193094358</v>
      </c>
      <c r="AG490" s="16">
        <f t="shared" si="798"/>
        <v>-139</v>
      </c>
      <c r="AH490" s="20">
        <f t="shared" si="799"/>
        <v>7.326349024110218E-2</v>
      </c>
      <c r="AI490" s="20">
        <f t="shared" si="800"/>
        <v>105233.26623049824</v>
      </c>
      <c r="AJ490" s="4">
        <v>12516</v>
      </c>
      <c r="AK490">
        <f t="shared" si="801"/>
        <v>-65</v>
      </c>
      <c r="AL490">
        <f t="shared" si="802"/>
        <v>-5.16652094428105E-3</v>
      </c>
      <c r="AM490" s="20">
        <f t="shared" si="803"/>
        <v>3149.4715651736283</v>
      </c>
      <c r="AN490" s="20">
        <f t="shared" si="804"/>
        <v>3.0184711332772212E-2</v>
      </c>
      <c r="AO490" s="4">
        <v>353</v>
      </c>
      <c r="AP490">
        <f t="shared" si="773"/>
        <v>7</v>
      </c>
      <c r="AQ490">
        <f t="shared" si="774"/>
        <v>2.0231213872832443E-2</v>
      </c>
      <c r="AR490" s="20">
        <f t="shared" si="805"/>
        <v>88.827377956718664</v>
      </c>
      <c r="AS490" s="4">
        <v>569</v>
      </c>
      <c r="AT490">
        <f t="shared" si="806"/>
        <v>-15</v>
      </c>
      <c r="AU490">
        <f t="shared" si="807"/>
        <v>-2.5684931506849362E-2</v>
      </c>
      <c r="AV490" s="20">
        <f t="shared" si="808"/>
        <v>143.18067438349269</v>
      </c>
      <c r="AW490" s="30">
        <f t="shared" si="809"/>
        <v>1.3722515778481455E-3</v>
      </c>
      <c r="AX490" s="4">
        <v>117</v>
      </c>
      <c r="AY490">
        <f t="shared" si="810"/>
        <v>-7</v>
      </c>
      <c r="AZ490">
        <f t="shared" si="811"/>
        <v>-5.6451612903225756E-2</v>
      </c>
      <c r="BA490" s="20">
        <f t="shared" si="812"/>
        <v>29.441368897835932</v>
      </c>
      <c r="BB490" s="30">
        <f t="shared" si="813"/>
        <v>2.8216772338881022E-4</v>
      </c>
      <c r="BC490" s="16">
        <f>+Pagina_Inicial[[#This Row],[Aislamiento Domiciliario]]+Pagina_Inicial[[#This Row],[Aislamiento en Hoteles]]+Pagina_Inicial[[#This Row],[Hospitalizados en Sala]]+Pagina_Inicial[[#This Row],[Hospitalizados en UCI]]</f>
        <v>13555</v>
      </c>
      <c r="BD490" s="16">
        <f t="shared" si="814"/>
        <v>-80</v>
      </c>
      <c r="BE490" s="30">
        <f t="shared" si="815"/>
        <v>-5.8672533920058889E-3</v>
      </c>
      <c r="BF490" s="20">
        <f t="shared" si="816"/>
        <v>3410.9209864116756</v>
      </c>
      <c r="BG490" s="20">
        <f t="shared" si="817"/>
        <v>3.2690457184062591E-2</v>
      </c>
      <c r="BH490" s="26">
        <v>76809</v>
      </c>
      <c r="BI490">
        <f t="shared" si="779"/>
        <v>234</v>
      </c>
      <c r="BJ490" s="4">
        <v>161582</v>
      </c>
      <c r="BK490">
        <f t="shared" si="780"/>
        <v>399</v>
      </c>
      <c r="BL490" s="4">
        <v>119739</v>
      </c>
      <c r="BM490">
        <f t="shared" si="818"/>
        <v>302</v>
      </c>
      <c r="BN490" s="4">
        <v>46847</v>
      </c>
      <c r="BO490">
        <f t="shared" si="819"/>
        <v>80</v>
      </c>
      <c r="BP490" s="4">
        <v>9670</v>
      </c>
      <c r="BQ490">
        <f t="shared" si="820"/>
        <v>6</v>
      </c>
      <c r="BR490" s="8">
        <v>33</v>
      </c>
      <c r="BS490" s="15">
        <f t="shared" si="821"/>
        <v>0</v>
      </c>
      <c r="BT490" s="8">
        <v>297</v>
      </c>
      <c r="BU490" s="15">
        <f t="shared" si="822"/>
        <v>0</v>
      </c>
      <c r="BV490" s="8">
        <v>1343</v>
      </c>
      <c r="BW490" s="15">
        <f t="shared" si="823"/>
        <v>4</v>
      </c>
      <c r="BX490" s="8">
        <v>3183</v>
      </c>
      <c r="BY490" s="15">
        <f t="shared" si="824"/>
        <v>5</v>
      </c>
      <c r="BZ490" s="13">
        <v>1771</v>
      </c>
      <c r="CA490" s="16">
        <f t="shared" si="825"/>
        <v>4</v>
      </c>
    </row>
    <row r="491" spans="1:79">
      <c r="A491" s="1">
        <v>44388</v>
      </c>
      <c r="B491">
        <v>44389</v>
      </c>
      <c r="C491" s="4">
        <v>415480</v>
      </c>
      <c r="D491">
        <f t="shared" si="776"/>
        <v>833</v>
      </c>
      <c r="E491" s="4">
        <v>6632</v>
      </c>
      <c r="F491">
        <f t="shared" si="777"/>
        <v>5</v>
      </c>
      <c r="G491" s="4">
        <v>395309</v>
      </c>
      <c r="H491">
        <f t="shared" si="778"/>
        <v>844</v>
      </c>
      <c r="I491">
        <f t="shared" si="775"/>
        <v>13539</v>
      </c>
      <c r="J491">
        <f t="shared" si="829"/>
        <v>-16</v>
      </c>
      <c r="K491">
        <f t="shared" si="826"/>
        <v>1.5962260517955136E-2</v>
      </c>
      <c r="L491">
        <f t="shared" si="781"/>
        <v>0.95145133339751609</v>
      </c>
      <c r="M491">
        <f t="shared" si="782"/>
        <v>3.2586406084528736E-2</v>
      </c>
      <c r="N491">
        <f t="shared" si="783"/>
        <v>2.0049099836333879E-3</v>
      </c>
      <c r="O491">
        <f t="shared" si="827"/>
        <v>7.5392038600723761E-4</v>
      </c>
      <c r="P491">
        <f t="shared" si="784"/>
        <v>2.135038665954987E-3</v>
      </c>
      <c r="Q491">
        <f t="shared" si="785"/>
        <v>-1.1817711795553585E-3</v>
      </c>
      <c r="R491">
        <f t="shared" si="786"/>
        <v>104549.57221942626</v>
      </c>
      <c r="S491">
        <f t="shared" si="828"/>
        <v>1668.8475088072471</v>
      </c>
      <c r="T491">
        <f t="shared" si="787"/>
        <v>99473.829894313036</v>
      </c>
      <c r="U491">
        <f t="shared" si="788"/>
        <v>3406.8948163059886</v>
      </c>
      <c r="V491" s="4">
        <v>3136235</v>
      </c>
      <c r="W491">
        <f t="shared" si="789"/>
        <v>9748</v>
      </c>
      <c r="X491">
        <f t="shared" si="790"/>
        <v>-4188</v>
      </c>
      <c r="Y491" s="20">
        <f t="shared" si="791"/>
        <v>789188.47508807248</v>
      </c>
      <c r="Z491" s="4">
        <v>2717205</v>
      </c>
      <c r="AA491">
        <f t="shared" si="792"/>
        <v>8915</v>
      </c>
      <c r="AB491" s="17">
        <f t="shared" si="793"/>
        <v>0.86639075196852278</v>
      </c>
      <c r="AC491" s="16">
        <f t="shared" si="794"/>
        <v>-4000</v>
      </c>
      <c r="AD491">
        <f t="shared" si="795"/>
        <v>419030</v>
      </c>
      <c r="AE491">
        <f t="shared" si="796"/>
        <v>833</v>
      </c>
      <c r="AF491" s="17">
        <f t="shared" si="797"/>
        <v>0.13360924803147722</v>
      </c>
      <c r="AG491" s="16">
        <f t="shared" si="798"/>
        <v>-188</v>
      </c>
      <c r="AH491" s="20">
        <f t="shared" si="799"/>
        <v>8.5453426343865407E-2</v>
      </c>
      <c r="AI491" s="20">
        <f t="shared" si="800"/>
        <v>105442.87871162556</v>
      </c>
      <c r="AJ491" s="4">
        <v>12485</v>
      </c>
      <c r="AK491">
        <f t="shared" si="801"/>
        <v>-31</v>
      </c>
      <c r="AL491">
        <f t="shared" si="802"/>
        <v>-2.4768296580377491E-3</v>
      </c>
      <c r="AM491" s="20">
        <f t="shared" si="803"/>
        <v>3141.6708605938597</v>
      </c>
      <c r="AN491" s="20">
        <f t="shared" si="804"/>
        <v>3.0049581207278329E-2</v>
      </c>
      <c r="AO491" s="4">
        <v>353</v>
      </c>
      <c r="AP491">
        <f t="shared" si="773"/>
        <v>0</v>
      </c>
      <c r="AQ491">
        <f t="shared" si="774"/>
        <v>0</v>
      </c>
      <c r="AR491" s="20">
        <f t="shared" si="805"/>
        <v>88.827377956718664</v>
      </c>
      <c r="AS491" s="4">
        <v>589</v>
      </c>
      <c r="AT491">
        <f t="shared" si="806"/>
        <v>20</v>
      </c>
      <c r="AU491">
        <f t="shared" si="807"/>
        <v>3.5149384885764468E-2</v>
      </c>
      <c r="AV491" s="20">
        <f t="shared" si="808"/>
        <v>148.2133870156014</v>
      </c>
      <c r="AW491" s="30">
        <f t="shared" si="809"/>
        <v>1.4176374314046403E-3</v>
      </c>
      <c r="AX491" s="4">
        <v>112</v>
      </c>
      <c r="AY491">
        <f t="shared" si="810"/>
        <v>-5</v>
      </c>
      <c r="AZ491">
        <f t="shared" si="811"/>
        <v>-4.2735042735042694E-2</v>
      </c>
      <c r="BA491" s="20">
        <f t="shared" si="812"/>
        <v>28.183190739808754</v>
      </c>
      <c r="BB491" s="30">
        <f t="shared" si="813"/>
        <v>2.6956772889188409E-4</v>
      </c>
      <c r="BC491" s="16">
        <f>+Pagina_Inicial[[#This Row],[Aislamiento Domiciliario]]+Pagina_Inicial[[#This Row],[Aislamiento en Hoteles]]+Pagina_Inicial[[#This Row],[Hospitalizados en Sala]]+Pagina_Inicial[[#This Row],[Hospitalizados en UCI]]</f>
        <v>13539</v>
      </c>
      <c r="BD491" s="16">
        <f t="shared" si="814"/>
        <v>-16</v>
      </c>
      <c r="BE491" s="30">
        <f t="shared" si="815"/>
        <v>-1.1803762449280608E-3</v>
      </c>
      <c r="BF491" s="20">
        <f t="shared" si="816"/>
        <v>3406.8948163059886</v>
      </c>
      <c r="BG491" s="20">
        <f t="shared" si="817"/>
        <v>3.2586406084528736E-2</v>
      </c>
      <c r="BH491" s="26">
        <v>77041</v>
      </c>
      <c r="BI491">
        <f t="shared" si="779"/>
        <v>232</v>
      </c>
      <c r="BJ491" s="4">
        <v>161882</v>
      </c>
      <c r="BK491">
        <f t="shared" si="780"/>
        <v>300</v>
      </c>
      <c r="BL491" s="4">
        <v>119953</v>
      </c>
      <c r="BM491">
        <f t="shared" si="818"/>
        <v>214</v>
      </c>
      <c r="BN491" s="4">
        <v>46917</v>
      </c>
      <c r="BO491">
        <f t="shared" si="819"/>
        <v>70</v>
      </c>
      <c r="BP491" s="4">
        <v>9687</v>
      </c>
      <c r="BQ491">
        <f t="shared" si="820"/>
        <v>17</v>
      </c>
      <c r="BR491" s="8">
        <v>33</v>
      </c>
      <c r="BS491" s="15">
        <f t="shared" si="821"/>
        <v>0</v>
      </c>
      <c r="BT491" s="8">
        <v>297</v>
      </c>
      <c r="BU491" s="15">
        <f t="shared" si="822"/>
        <v>0</v>
      </c>
      <c r="BV491" s="8">
        <v>1345</v>
      </c>
      <c r="BW491" s="15">
        <f t="shared" si="823"/>
        <v>2</v>
      </c>
      <c r="BX491" s="8">
        <v>3185</v>
      </c>
      <c r="BY491" s="15">
        <f t="shared" si="824"/>
        <v>2</v>
      </c>
      <c r="BZ491" s="13">
        <v>1772</v>
      </c>
      <c r="CA491" s="16">
        <f t="shared" si="825"/>
        <v>1</v>
      </c>
    </row>
    <row r="492" spans="1:79">
      <c r="A492" s="1">
        <v>44389</v>
      </c>
      <c r="B492">
        <v>44390</v>
      </c>
      <c r="C492" s="4">
        <v>416232</v>
      </c>
      <c r="D492">
        <f t="shared" si="776"/>
        <v>752</v>
      </c>
      <c r="E492" s="4">
        <v>6646</v>
      </c>
      <c r="F492">
        <f t="shared" si="777"/>
        <v>14</v>
      </c>
      <c r="G492" s="4">
        <v>395949</v>
      </c>
      <c r="H492">
        <f t="shared" si="778"/>
        <v>640</v>
      </c>
      <c r="I492">
        <f t="shared" si="775"/>
        <v>13637</v>
      </c>
      <c r="J492">
        <f t="shared" si="829"/>
        <v>98</v>
      </c>
      <c r="K492">
        <f t="shared" si="826"/>
        <v>1.5967056833688903E-2</v>
      </c>
      <c r="L492">
        <f t="shared" si="781"/>
        <v>0.95126996482730786</v>
      </c>
      <c r="M492">
        <f t="shared" si="782"/>
        <v>3.2762978339003247E-2</v>
      </c>
      <c r="N492">
        <f t="shared" si="783"/>
        <v>1.8066847335140017E-3</v>
      </c>
      <c r="O492">
        <f t="shared" si="827"/>
        <v>2.1065302437556425E-3</v>
      </c>
      <c r="P492">
        <f t="shared" si="784"/>
        <v>1.6163697849975629E-3</v>
      </c>
      <c r="Q492">
        <f t="shared" si="785"/>
        <v>7.1863313045391211E-3</v>
      </c>
      <c r="R492">
        <f t="shared" si="786"/>
        <v>104738.80221439355</v>
      </c>
      <c r="S492">
        <f t="shared" si="828"/>
        <v>1672.3704076497231</v>
      </c>
      <c r="T492">
        <f t="shared" si="787"/>
        <v>99634.876698540509</v>
      </c>
      <c r="U492">
        <f t="shared" si="788"/>
        <v>3431.5551082033212</v>
      </c>
      <c r="V492" s="4">
        <v>3143680</v>
      </c>
      <c r="W492">
        <f t="shared" si="789"/>
        <v>7445</v>
      </c>
      <c r="X492">
        <f t="shared" si="790"/>
        <v>-2303</v>
      </c>
      <c r="Y492" s="20">
        <f t="shared" si="791"/>
        <v>791061.90236537484</v>
      </c>
      <c r="Z492" s="4">
        <v>2723898</v>
      </c>
      <c r="AA492">
        <f t="shared" si="792"/>
        <v>6693</v>
      </c>
      <c r="AB492" s="17">
        <f t="shared" si="793"/>
        <v>0.86646796111563518</v>
      </c>
      <c r="AC492" s="16">
        <f t="shared" si="794"/>
        <v>-2222</v>
      </c>
      <c r="AD492">
        <f t="shared" si="795"/>
        <v>419782</v>
      </c>
      <c r="AE492">
        <f t="shared" si="796"/>
        <v>752</v>
      </c>
      <c r="AF492" s="17">
        <f t="shared" si="797"/>
        <v>0.13353203888436482</v>
      </c>
      <c r="AG492" s="16">
        <f t="shared" si="798"/>
        <v>-81</v>
      </c>
      <c r="AH492" s="20">
        <f t="shared" si="799"/>
        <v>0.1010073875083949</v>
      </c>
      <c r="AI492" s="20">
        <f t="shared" si="800"/>
        <v>105632.10870659284</v>
      </c>
      <c r="AJ492" s="4">
        <v>12547</v>
      </c>
      <c r="AK492">
        <f t="shared" si="801"/>
        <v>62</v>
      </c>
      <c r="AL492">
        <f t="shared" si="802"/>
        <v>4.9659591509811918E-3</v>
      </c>
      <c r="AM492" s="20">
        <f t="shared" si="803"/>
        <v>3157.2722697533968</v>
      </c>
      <c r="AN492" s="20">
        <f t="shared" si="804"/>
        <v>3.0144246477925771E-2</v>
      </c>
      <c r="AO492" s="4">
        <v>362</v>
      </c>
      <c r="AP492">
        <f t="shared" si="773"/>
        <v>9</v>
      </c>
      <c r="AQ492">
        <f t="shared" si="774"/>
        <v>2.5495750708215192E-2</v>
      </c>
      <c r="AR492" s="20">
        <f t="shared" si="805"/>
        <v>91.092098641167581</v>
      </c>
      <c r="AS492" s="4">
        <v>619</v>
      </c>
      <c r="AT492">
        <f t="shared" si="806"/>
        <v>30</v>
      </c>
      <c r="AU492">
        <f t="shared" si="807"/>
        <v>5.0933786078098509E-2</v>
      </c>
      <c r="AV492" s="20">
        <f t="shared" si="808"/>
        <v>155.76245596376447</v>
      </c>
      <c r="AW492" s="30">
        <f t="shared" si="809"/>
        <v>1.4871513963366583E-3</v>
      </c>
      <c r="AX492" s="4">
        <v>109</v>
      </c>
      <c r="AY492">
        <f t="shared" si="810"/>
        <v>-3</v>
      </c>
      <c r="AZ492">
        <f t="shared" si="811"/>
        <v>-2.6785714285714302E-2</v>
      </c>
      <c r="BA492" s="20">
        <f t="shared" si="812"/>
        <v>27.42828384499245</v>
      </c>
      <c r="BB492" s="30">
        <f t="shared" si="813"/>
        <v>2.6187318610774763E-4</v>
      </c>
      <c r="BC492" s="16">
        <f>+Pagina_Inicial[[#This Row],[Aislamiento Domiciliario]]+Pagina_Inicial[[#This Row],[Aislamiento en Hoteles]]+Pagina_Inicial[[#This Row],[Hospitalizados en Sala]]+Pagina_Inicial[[#This Row],[Hospitalizados en UCI]]</f>
        <v>13637</v>
      </c>
      <c r="BD492" s="16">
        <f t="shared" si="814"/>
        <v>98</v>
      </c>
      <c r="BE492" s="30">
        <f t="shared" si="815"/>
        <v>7.238348474776668E-3</v>
      </c>
      <c r="BF492" s="20">
        <f t="shared" si="816"/>
        <v>3431.5551082033212</v>
      </c>
      <c r="BG492" s="20">
        <f t="shared" si="817"/>
        <v>3.2762978339003247E-2</v>
      </c>
      <c r="BH492" s="26">
        <v>77269</v>
      </c>
      <c r="BI492">
        <f t="shared" si="779"/>
        <v>228</v>
      </c>
      <c r="BJ492" s="4">
        <v>162129</v>
      </c>
      <c r="BK492">
        <f t="shared" si="780"/>
        <v>247</v>
      </c>
      <c r="BL492" s="4">
        <v>120148</v>
      </c>
      <c r="BM492">
        <f t="shared" si="818"/>
        <v>195</v>
      </c>
      <c r="BN492" s="4">
        <v>46989</v>
      </c>
      <c r="BO492">
        <f t="shared" si="819"/>
        <v>72</v>
      </c>
      <c r="BP492" s="4">
        <v>9697</v>
      </c>
      <c r="BQ492">
        <f t="shared" si="820"/>
        <v>10</v>
      </c>
      <c r="BR492" s="8">
        <v>33</v>
      </c>
      <c r="BS492" s="15">
        <f t="shared" si="821"/>
        <v>0</v>
      </c>
      <c r="BT492" s="8">
        <v>298</v>
      </c>
      <c r="BU492" s="15">
        <f t="shared" si="822"/>
        <v>1</v>
      </c>
      <c r="BV492" s="8">
        <v>1351</v>
      </c>
      <c r="BW492" s="15">
        <f t="shared" si="823"/>
        <v>6</v>
      </c>
      <c r="BX492" s="8">
        <v>3189</v>
      </c>
      <c r="BY492" s="15">
        <f t="shared" si="824"/>
        <v>4</v>
      </c>
      <c r="BZ492" s="13">
        <v>1775</v>
      </c>
      <c r="CA492" s="16">
        <f t="shared" si="825"/>
        <v>3</v>
      </c>
    </row>
    <row r="493" spans="1:79">
      <c r="A493" s="1">
        <v>44390</v>
      </c>
      <c r="B493">
        <v>44391</v>
      </c>
      <c r="C493" s="4">
        <v>417087</v>
      </c>
      <c r="D493">
        <f t="shared" si="776"/>
        <v>855</v>
      </c>
      <c r="E493" s="4">
        <v>6654</v>
      </c>
      <c r="F493">
        <f t="shared" si="777"/>
        <v>8</v>
      </c>
      <c r="G493" s="4">
        <v>397152</v>
      </c>
      <c r="H493">
        <f t="shared" si="778"/>
        <v>1203</v>
      </c>
      <c r="I493">
        <f t="shared" si="775"/>
        <v>13281</v>
      </c>
      <c r="J493">
        <f t="shared" si="829"/>
        <v>-356</v>
      </c>
      <c r="K493">
        <f t="shared" si="826"/>
        <v>1.595350610304325E-2</v>
      </c>
      <c r="L493">
        <f t="shared" si="781"/>
        <v>0.95220421638650932</v>
      </c>
      <c r="M493">
        <f t="shared" si="782"/>
        <v>3.1842277510447457E-2</v>
      </c>
      <c r="N493">
        <f t="shared" si="783"/>
        <v>2.049932028569579E-3</v>
      </c>
      <c r="O493">
        <f t="shared" si="827"/>
        <v>1.2022843402464682E-3</v>
      </c>
      <c r="P493">
        <f t="shared" si="784"/>
        <v>3.0290669567319315E-3</v>
      </c>
      <c r="Q493">
        <f t="shared" si="785"/>
        <v>-2.6805210451020255E-2</v>
      </c>
      <c r="R493">
        <f t="shared" si="786"/>
        <v>104953.9506794162</v>
      </c>
      <c r="S493">
        <f t="shared" si="828"/>
        <v>1674.3834927025666</v>
      </c>
      <c r="T493">
        <f t="shared" si="787"/>
        <v>99937.594363361844</v>
      </c>
      <c r="U493">
        <f t="shared" si="788"/>
        <v>3341.9728233517862</v>
      </c>
      <c r="V493" s="4">
        <v>3153596</v>
      </c>
      <c r="W493">
        <f t="shared" si="789"/>
        <v>9916</v>
      </c>
      <c r="X493">
        <f t="shared" si="790"/>
        <v>2471</v>
      </c>
      <c r="Y493" s="20">
        <f t="shared" si="791"/>
        <v>793557.12128837442</v>
      </c>
      <c r="Z493" s="4">
        <v>2732957</v>
      </c>
      <c r="AA493">
        <f t="shared" si="792"/>
        <v>9059</v>
      </c>
      <c r="AB493" s="17">
        <f t="shared" si="793"/>
        <v>0.86661607891435677</v>
      </c>
      <c r="AC493" s="16">
        <f t="shared" si="794"/>
        <v>2366</v>
      </c>
      <c r="AD493">
        <f t="shared" si="795"/>
        <v>420639</v>
      </c>
      <c r="AE493">
        <f t="shared" si="796"/>
        <v>857</v>
      </c>
      <c r="AF493" s="17">
        <f t="shared" si="797"/>
        <v>0.13338392108564318</v>
      </c>
      <c r="AG493" s="16">
        <f t="shared" si="798"/>
        <v>105</v>
      </c>
      <c r="AH493" s="20">
        <f t="shared" si="799"/>
        <v>8.6425978217022997E-2</v>
      </c>
      <c r="AI493" s="20">
        <f t="shared" si="800"/>
        <v>105847.7604428787</v>
      </c>
      <c r="AJ493" s="4">
        <v>12201</v>
      </c>
      <c r="AK493">
        <f t="shared" si="801"/>
        <v>-346</v>
      </c>
      <c r="AL493">
        <f t="shared" si="802"/>
        <v>-2.7576313062883551E-2</v>
      </c>
      <c r="AM493" s="20">
        <f t="shared" si="803"/>
        <v>3070.2063412179164</v>
      </c>
      <c r="AN493" s="20">
        <f t="shared" si="804"/>
        <v>2.9252889684885888E-2</v>
      </c>
      <c r="AO493" s="4">
        <v>360</v>
      </c>
      <c r="AP493">
        <f t="shared" si="773"/>
        <v>-2</v>
      </c>
      <c r="AQ493">
        <f t="shared" si="774"/>
        <v>-5.5248618784530246E-3</v>
      </c>
      <c r="AR493" s="20">
        <f t="shared" si="805"/>
        <v>90.588827377956719</v>
      </c>
      <c r="AS493" s="4">
        <v>613</v>
      </c>
      <c r="AT493">
        <f t="shared" si="806"/>
        <v>-6</v>
      </c>
      <c r="AU493">
        <f t="shared" si="807"/>
        <v>-9.6930533117932649E-3</v>
      </c>
      <c r="AV493" s="20">
        <f t="shared" si="808"/>
        <v>154.25264217413184</v>
      </c>
      <c r="AW493" s="30">
        <f t="shared" si="809"/>
        <v>1.4697173491381894E-3</v>
      </c>
      <c r="AX493" s="4">
        <v>107</v>
      </c>
      <c r="AY493">
        <f t="shared" si="810"/>
        <v>-2</v>
      </c>
      <c r="AZ493">
        <f t="shared" si="811"/>
        <v>-1.834862385321101E-2</v>
      </c>
      <c r="BA493" s="20">
        <f t="shared" si="812"/>
        <v>26.92501258178158</v>
      </c>
      <c r="BB493" s="30">
        <f t="shared" si="813"/>
        <v>2.5654120123619291E-4</v>
      </c>
      <c r="BC493" s="16">
        <f>+Pagina_Inicial[[#This Row],[Aislamiento Domiciliario]]+Pagina_Inicial[[#This Row],[Aislamiento en Hoteles]]+Pagina_Inicial[[#This Row],[Hospitalizados en Sala]]+Pagina_Inicial[[#This Row],[Hospitalizados en UCI]]</f>
        <v>13281</v>
      </c>
      <c r="BD493" s="16">
        <f t="shared" si="814"/>
        <v>-356</v>
      </c>
      <c r="BE493" s="30">
        <f t="shared" si="815"/>
        <v>-2.6105448412407473E-2</v>
      </c>
      <c r="BF493" s="20">
        <f t="shared" si="816"/>
        <v>3341.9728233517862</v>
      </c>
      <c r="BG493" s="20">
        <f t="shared" si="817"/>
        <v>3.1842277510447457E-2</v>
      </c>
      <c r="BH493" s="26">
        <v>77436</v>
      </c>
      <c r="BI493">
        <f t="shared" si="779"/>
        <v>167</v>
      </c>
      <c r="BJ493" s="4">
        <v>162482</v>
      </c>
      <c r="BK493">
        <f t="shared" si="780"/>
        <v>353</v>
      </c>
      <c r="BL493" s="4">
        <v>120396</v>
      </c>
      <c r="BM493">
        <f t="shared" si="818"/>
        <v>248</v>
      </c>
      <c r="BN493" s="4">
        <v>47066</v>
      </c>
      <c r="BO493">
        <f t="shared" si="819"/>
        <v>77</v>
      </c>
      <c r="BP493" s="4">
        <v>9709</v>
      </c>
      <c r="BQ493">
        <f t="shared" si="820"/>
        <v>12</v>
      </c>
      <c r="BR493" s="8">
        <v>33</v>
      </c>
      <c r="BS493" s="15">
        <f t="shared" si="821"/>
        <v>0</v>
      </c>
      <c r="BT493" s="8">
        <v>298</v>
      </c>
      <c r="BU493" s="15">
        <f t="shared" si="822"/>
        <v>0</v>
      </c>
      <c r="BV493" s="8">
        <v>1355</v>
      </c>
      <c r="BW493" s="15">
        <f t="shared" si="823"/>
        <v>4</v>
      </c>
      <c r="BX493" s="8">
        <v>3192</v>
      </c>
      <c r="BY493" s="15">
        <f t="shared" si="824"/>
        <v>3</v>
      </c>
      <c r="BZ493" s="13">
        <v>1776</v>
      </c>
      <c r="CA493" s="16">
        <f t="shared" si="825"/>
        <v>1</v>
      </c>
    </row>
    <row r="494" spans="1:79">
      <c r="A494" s="1">
        <v>44391</v>
      </c>
      <c r="B494">
        <v>44392</v>
      </c>
      <c r="C494" s="4">
        <v>418604</v>
      </c>
      <c r="D494">
        <f t="shared" si="776"/>
        <v>1517</v>
      </c>
      <c r="E494" s="4">
        <v>6661</v>
      </c>
      <c r="F494">
        <f t="shared" si="777"/>
        <v>7</v>
      </c>
      <c r="G494" s="4">
        <v>398300</v>
      </c>
      <c r="H494">
        <f t="shared" si="778"/>
        <v>1148</v>
      </c>
      <c r="I494">
        <f t="shared" si="775"/>
        <v>13643</v>
      </c>
      <c r="J494">
        <f t="shared" si="829"/>
        <v>362</v>
      </c>
      <c r="K494">
        <f t="shared" si="826"/>
        <v>1.5912413641532331E-2</v>
      </c>
      <c r="L494">
        <f t="shared" si="781"/>
        <v>0.95149592454921594</v>
      </c>
      <c r="M494">
        <f t="shared" si="782"/>
        <v>3.2591661809251701E-2</v>
      </c>
      <c r="N494">
        <f t="shared" si="783"/>
        <v>3.623950081700127E-3</v>
      </c>
      <c r="O494">
        <f t="shared" si="827"/>
        <v>1.0508932592703799E-3</v>
      </c>
      <c r="P494">
        <f t="shared" si="784"/>
        <v>2.8822495606326891E-3</v>
      </c>
      <c r="Q494">
        <f t="shared" si="785"/>
        <v>2.6533753573261012E-2</v>
      </c>
      <c r="R494">
        <f t="shared" si="786"/>
        <v>105335.68193256165</v>
      </c>
      <c r="S494">
        <f t="shared" si="828"/>
        <v>1676.1449421238046</v>
      </c>
      <c r="T494">
        <f t="shared" si="787"/>
        <v>100226.47206844488</v>
      </c>
      <c r="U494">
        <f t="shared" si="788"/>
        <v>3433.0649219929542</v>
      </c>
      <c r="V494" s="4">
        <v>3169198</v>
      </c>
      <c r="W494">
        <f t="shared" si="789"/>
        <v>15602</v>
      </c>
      <c r="X494">
        <f t="shared" si="790"/>
        <v>5686</v>
      </c>
      <c r="Y494" s="20">
        <f t="shared" si="791"/>
        <v>797483.14041268243</v>
      </c>
      <c r="Z494" s="4">
        <v>2747044</v>
      </c>
      <c r="AA494">
        <f t="shared" si="792"/>
        <v>14087</v>
      </c>
      <c r="AB494" s="17">
        <f t="shared" si="793"/>
        <v>0.86679469064413139</v>
      </c>
      <c r="AC494" s="16">
        <f t="shared" si="794"/>
        <v>5028</v>
      </c>
      <c r="AD494">
        <f t="shared" si="795"/>
        <v>422154</v>
      </c>
      <c r="AE494">
        <f t="shared" si="796"/>
        <v>1515</v>
      </c>
      <c r="AF494" s="17">
        <f t="shared" si="797"/>
        <v>0.13320530935586858</v>
      </c>
      <c r="AG494" s="16">
        <f t="shared" si="798"/>
        <v>658</v>
      </c>
      <c r="AH494" s="20">
        <f t="shared" si="799"/>
        <v>9.7102935521087036E-2</v>
      </c>
      <c r="AI494" s="20">
        <f t="shared" si="800"/>
        <v>106228.98842476094</v>
      </c>
      <c r="AJ494" s="4">
        <v>12538</v>
      </c>
      <c r="AK494">
        <f t="shared" si="801"/>
        <v>337</v>
      </c>
      <c r="AL494">
        <f t="shared" si="802"/>
        <v>2.762068682894836E-2</v>
      </c>
      <c r="AM494" s="20">
        <f t="shared" si="803"/>
        <v>3155.0075490689478</v>
      </c>
      <c r="AN494" s="20">
        <f t="shared" si="804"/>
        <v>2.9951935480788526E-2</v>
      </c>
      <c r="AO494" s="4">
        <v>362</v>
      </c>
      <c r="AP494">
        <f t="shared" si="773"/>
        <v>2</v>
      </c>
      <c r="AQ494">
        <f t="shared" si="774"/>
        <v>5.5555555555555358E-3</v>
      </c>
      <c r="AR494" s="20">
        <f t="shared" si="805"/>
        <v>91.092098641167581</v>
      </c>
      <c r="AS494" s="4">
        <v>632</v>
      </c>
      <c r="AT494">
        <f t="shared" si="806"/>
        <v>19</v>
      </c>
      <c r="AU494">
        <f t="shared" si="807"/>
        <v>3.0995106035889064E-2</v>
      </c>
      <c r="AV494" s="20">
        <f t="shared" si="808"/>
        <v>159.03371917463511</v>
      </c>
      <c r="AW494" s="30">
        <f t="shared" si="809"/>
        <v>1.5097801263246409E-3</v>
      </c>
      <c r="AX494" s="4">
        <v>111</v>
      </c>
      <c r="AY494">
        <f t="shared" si="810"/>
        <v>4</v>
      </c>
      <c r="AZ494">
        <f t="shared" si="811"/>
        <v>3.7383177570093462E-2</v>
      </c>
      <c r="BA494" s="20">
        <f t="shared" si="812"/>
        <v>27.93155510820332</v>
      </c>
      <c r="BB494" s="30">
        <f t="shared" si="813"/>
        <v>2.6516707914878981E-4</v>
      </c>
      <c r="BC494" s="16">
        <f>+Pagina_Inicial[[#This Row],[Aislamiento Domiciliario]]+Pagina_Inicial[[#This Row],[Aislamiento en Hoteles]]+Pagina_Inicial[[#This Row],[Hospitalizados en Sala]]+Pagina_Inicial[[#This Row],[Hospitalizados en UCI]]</f>
        <v>13643</v>
      </c>
      <c r="BD494" s="16">
        <f t="shared" si="814"/>
        <v>362</v>
      </c>
      <c r="BE494" s="30">
        <f t="shared" si="815"/>
        <v>2.7256983660868928E-2</v>
      </c>
      <c r="BF494" s="20">
        <f t="shared" si="816"/>
        <v>3433.0649219929542</v>
      </c>
      <c r="BG494" s="20">
        <f t="shared" si="817"/>
        <v>3.2591661809251701E-2</v>
      </c>
      <c r="BH494" s="26">
        <v>77787</v>
      </c>
      <c r="BI494">
        <f t="shared" si="779"/>
        <v>351</v>
      </c>
      <c r="BJ494" s="4">
        <v>163056</v>
      </c>
      <c r="BK494">
        <f t="shared" si="780"/>
        <v>574</v>
      </c>
      <c r="BL494" s="4">
        <v>120820</v>
      </c>
      <c r="BM494">
        <f t="shared" si="818"/>
        <v>424</v>
      </c>
      <c r="BN494" s="4">
        <v>47203</v>
      </c>
      <c r="BO494">
        <f t="shared" si="819"/>
        <v>137</v>
      </c>
      <c r="BP494" s="4">
        <v>9738</v>
      </c>
      <c r="BQ494">
        <f t="shared" si="820"/>
        <v>29</v>
      </c>
      <c r="BR494" s="8">
        <v>33</v>
      </c>
      <c r="BS494" s="15">
        <f t="shared" si="821"/>
        <v>0</v>
      </c>
      <c r="BT494" s="8">
        <v>298</v>
      </c>
      <c r="BU494" s="15">
        <f t="shared" si="822"/>
        <v>0</v>
      </c>
      <c r="BV494" s="8">
        <v>1356</v>
      </c>
      <c r="BW494" s="15">
        <f t="shared" si="823"/>
        <v>1</v>
      </c>
      <c r="BX494" s="8">
        <v>3195</v>
      </c>
      <c r="BY494" s="15">
        <f t="shared" si="824"/>
        <v>3</v>
      </c>
      <c r="BZ494" s="13">
        <v>1779</v>
      </c>
      <c r="CA494" s="16">
        <f t="shared" si="825"/>
        <v>3</v>
      </c>
    </row>
    <row r="495" spans="1:79">
      <c r="A495" s="1">
        <v>44392</v>
      </c>
      <c r="B495">
        <v>44393</v>
      </c>
      <c r="C495" s="4">
        <v>419829</v>
      </c>
      <c r="D495">
        <f t="shared" si="776"/>
        <v>1225</v>
      </c>
      <c r="E495" s="4">
        <v>6674</v>
      </c>
      <c r="F495">
        <f t="shared" si="777"/>
        <v>13</v>
      </c>
      <c r="G495" s="4">
        <v>399471</v>
      </c>
      <c r="H495">
        <f t="shared" si="778"/>
        <v>1171</v>
      </c>
      <c r="I495">
        <f t="shared" si="775"/>
        <v>13684</v>
      </c>
      <c r="J495">
        <f t="shared" si="829"/>
        <v>41</v>
      </c>
      <c r="K495">
        <f t="shared" si="826"/>
        <v>1.5896948519516278E-2</v>
      </c>
      <c r="L495">
        <f t="shared" si="781"/>
        <v>0.95150882859449915</v>
      </c>
      <c r="M495">
        <f t="shared" si="782"/>
        <v>3.2594222885984535E-2</v>
      </c>
      <c r="N495">
        <f t="shared" si="783"/>
        <v>2.9178546503457361E-3</v>
      </c>
      <c r="O495">
        <f t="shared" si="827"/>
        <v>1.947857356907402E-3</v>
      </c>
      <c r="P495">
        <f t="shared" si="784"/>
        <v>2.9313767457462493E-3</v>
      </c>
      <c r="Q495">
        <f t="shared" si="785"/>
        <v>2.9961999415375621E-3</v>
      </c>
      <c r="R495">
        <f t="shared" si="786"/>
        <v>105643.9355812783</v>
      </c>
      <c r="S495">
        <f t="shared" si="828"/>
        <v>1679.4162053346754</v>
      </c>
      <c r="T495">
        <f t="shared" si="787"/>
        <v>100521.13739305486</v>
      </c>
      <c r="U495">
        <f t="shared" si="788"/>
        <v>3443.3819828887767</v>
      </c>
      <c r="V495" s="4">
        <v>3184701</v>
      </c>
      <c r="W495">
        <f t="shared" si="789"/>
        <v>15503</v>
      </c>
      <c r="X495">
        <f t="shared" si="790"/>
        <v>-99</v>
      </c>
      <c r="Y495" s="20">
        <f t="shared" si="791"/>
        <v>801384.24760946142</v>
      </c>
      <c r="Z495" s="4">
        <v>2761322</v>
      </c>
      <c r="AA495">
        <f t="shared" si="792"/>
        <v>14278</v>
      </c>
      <c r="AB495" s="17">
        <f t="shared" si="793"/>
        <v>0.86705847738924313</v>
      </c>
      <c r="AC495" s="16">
        <f t="shared" si="794"/>
        <v>191</v>
      </c>
      <c r="AD495">
        <f t="shared" si="795"/>
        <v>423379</v>
      </c>
      <c r="AE495">
        <f t="shared" si="796"/>
        <v>1225</v>
      </c>
      <c r="AF495" s="17">
        <f t="shared" si="797"/>
        <v>0.13294152261075687</v>
      </c>
      <c r="AG495" s="16">
        <f t="shared" si="798"/>
        <v>-290</v>
      </c>
      <c r="AH495" s="20">
        <f t="shared" si="799"/>
        <v>7.9016964458491906E-2</v>
      </c>
      <c r="AI495" s="20">
        <f t="shared" si="800"/>
        <v>106537.2420734776</v>
      </c>
      <c r="AJ495" s="4">
        <v>12593</v>
      </c>
      <c r="AK495">
        <f t="shared" si="801"/>
        <v>55</v>
      </c>
      <c r="AL495">
        <f t="shared" si="802"/>
        <v>4.3866645397989679E-3</v>
      </c>
      <c r="AM495" s="20">
        <f t="shared" si="803"/>
        <v>3168.8475088072469</v>
      </c>
      <c r="AN495" s="20">
        <f t="shared" si="804"/>
        <v>2.9995545805554167E-2</v>
      </c>
      <c r="AO495" s="4">
        <v>364</v>
      </c>
      <c r="AP495">
        <f t="shared" si="773"/>
        <v>2</v>
      </c>
      <c r="AQ495">
        <f t="shared" si="774"/>
        <v>5.5248618784531356E-3</v>
      </c>
      <c r="AR495" s="20">
        <f t="shared" si="805"/>
        <v>91.595369904378458</v>
      </c>
      <c r="AS495" s="4">
        <v>614</v>
      </c>
      <c r="AT495">
        <f t="shared" si="806"/>
        <v>-18</v>
      </c>
      <c r="AU495">
        <f t="shared" si="807"/>
        <v>-2.8481012658227889E-2</v>
      </c>
      <c r="AV495" s="20">
        <f t="shared" si="808"/>
        <v>154.50427780573727</v>
      </c>
      <c r="AW495" s="30">
        <f t="shared" si="809"/>
        <v>1.4625002084181892E-3</v>
      </c>
      <c r="AX495" s="4">
        <v>113</v>
      </c>
      <c r="AY495">
        <f t="shared" si="810"/>
        <v>2</v>
      </c>
      <c r="AZ495">
        <f t="shared" si="811"/>
        <v>1.8018018018018056E-2</v>
      </c>
      <c r="BA495" s="20">
        <f t="shared" si="812"/>
        <v>28.434826371414189</v>
      </c>
      <c r="BB495" s="30">
        <f t="shared" si="813"/>
        <v>2.6915720448087197E-4</v>
      </c>
      <c r="BC495" s="16">
        <f>+Pagina_Inicial[[#This Row],[Aislamiento Domiciliario]]+Pagina_Inicial[[#This Row],[Aislamiento en Hoteles]]+Pagina_Inicial[[#This Row],[Hospitalizados en Sala]]+Pagina_Inicial[[#This Row],[Hospitalizados en UCI]]</f>
        <v>13684</v>
      </c>
      <c r="BD495" s="16">
        <f t="shared" si="814"/>
        <v>41</v>
      </c>
      <c r="BE495" s="30">
        <f t="shared" si="815"/>
        <v>3.0052041339880819E-3</v>
      </c>
      <c r="BF495" s="20">
        <f t="shared" si="816"/>
        <v>3443.3819828887767</v>
      </c>
      <c r="BG495" s="20">
        <f t="shared" si="817"/>
        <v>3.2594222885984535E-2</v>
      </c>
      <c r="BH495" s="26">
        <v>78058</v>
      </c>
      <c r="BI495">
        <f t="shared" si="779"/>
        <v>271</v>
      </c>
      <c r="BJ495" s="4">
        <v>163514</v>
      </c>
      <c r="BK495">
        <f t="shared" si="780"/>
        <v>458</v>
      </c>
      <c r="BL495" s="4">
        <v>121186</v>
      </c>
      <c r="BM495">
        <f t="shared" si="818"/>
        <v>366</v>
      </c>
      <c r="BN495" s="4">
        <v>47307</v>
      </c>
      <c r="BO495">
        <f t="shared" si="819"/>
        <v>104</v>
      </c>
      <c r="BP495" s="4">
        <v>9764</v>
      </c>
      <c r="BQ495">
        <f t="shared" si="820"/>
        <v>26</v>
      </c>
      <c r="BR495" s="8">
        <v>33</v>
      </c>
      <c r="BS495" s="15">
        <f t="shared" si="821"/>
        <v>0</v>
      </c>
      <c r="BT495" s="8">
        <v>299</v>
      </c>
      <c r="BU495" s="15">
        <f t="shared" si="822"/>
        <v>1</v>
      </c>
      <c r="BV495" s="8">
        <v>1360</v>
      </c>
      <c r="BW495" s="15">
        <f t="shared" si="823"/>
        <v>4</v>
      </c>
      <c r="BX495" s="8">
        <v>3202</v>
      </c>
      <c r="BY495" s="15">
        <f t="shared" si="824"/>
        <v>7</v>
      </c>
      <c r="BZ495" s="13">
        <v>1780</v>
      </c>
      <c r="CA495" s="16">
        <f t="shared" si="825"/>
        <v>1</v>
      </c>
    </row>
    <row r="496" spans="1:79">
      <c r="A496" s="1">
        <v>44393</v>
      </c>
      <c r="B496">
        <v>44394</v>
      </c>
      <c r="C496" s="4">
        <v>420916</v>
      </c>
      <c r="D496">
        <f t="shared" si="776"/>
        <v>1087</v>
      </c>
      <c r="E496" s="4">
        <v>6688</v>
      </c>
      <c r="F496">
        <f t="shared" si="777"/>
        <v>14</v>
      </c>
      <c r="G496" s="4">
        <v>400592</v>
      </c>
      <c r="H496">
        <f t="shared" si="778"/>
        <v>1121</v>
      </c>
      <c r="I496">
        <f t="shared" si="775"/>
        <v>13636</v>
      </c>
      <c r="J496">
        <f t="shared" si="829"/>
        <v>-48</v>
      </c>
      <c r="K496">
        <f t="shared" si="826"/>
        <v>1.5889156031132102E-2</v>
      </c>
      <c r="L496">
        <f t="shared" si="781"/>
        <v>0.95171483146280966</v>
      </c>
      <c r="M496">
        <f t="shared" si="782"/>
        <v>3.2396012506058218E-2</v>
      </c>
      <c r="N496">
        <f t="shared" si="783"/>
        <v>2.5824630092465004E-3</v>
      </c>
      <c r="O496">
        <f t="shared" si="827"/>
        <v>2.0933014354066986E-3</v>
      </c>
      <c r="P496">
        <f t="shared" si="784"/>
        <v>2.7983584295243041E-3</v>
      </c>
      <c r="Q496">
        <f t="shared" si="785"/>
        <v>-3.5200938691698444E-3</v>
      </c>
      <c r="R496">
        <f t="shared" si="786"/>
        <v>105917.4635128334</v>
      </c>
      <c r="S496">
        <f t="shared" si="828"/>
        <v>1682.9391041771514</v>
      </c>
      <c r="T496">
        <f t="shared" si="787"/>
        <v>100803.22093608454</v>
      </c>
      <c r="U496">
        <f t="shared" si="788"/>
        <v>3431.3034725717162</v>
      </c>
      <c r="V496" s="4">
        <v>3197675</v>
      </c>
      <c r="W496">
        <f t="shared" si="789"/>
        <v>12974</v>
      </c>
      <c r="X496">
        <f t="shared" si="790"/>
        <v>-2529</v>
      </c>
      <c r="Y496" s="20">
        <f t="shared" si="791"/>
        <v>804648.96829391038</v>
      </c>
      <c r="Z496" s="4">
        <v>2773209</v>
      </c>
      <c r="AA496">
        <f t="shared" si="792"/>
        <v>11887</v>
      </c>
      <c r="AB496" s="17">
        <f t="shared" si="793"/>
        <v>0.86725792958946735</v>
      </c>
      <c r="AC496" s="16">
        <f t="shared" si="794"/>
        <v>-2391</v>
      </c>
      <c r="AD496">
        <f t="shared" si="795"/>
        <v>424466</v>
      </c>
      <c r="AE496">
        <f t="shared" si="796"/>
        <v>1087</v>
      </c>
      <c r="AF496" s="17">
        <f t="shared" si="797"/>
        <v>0.13274207041053265</v>
      </c>
      <c r="AG496" s="16">
        <f t="shared" si="798"/>
        <v>-138</v>
      </c>
      <c r="AH496" s="20">
        <f t="shared" si="799"/>
        <v>8.3782950516417445E-2</v>
      </c>
      <c r="AI496" s="20">
        <f t="shared" si="800"/>
        <v>106810.77000503271</v>
      </c>
      <c r="AJ496" s="4">
        <v>12553</v>
      </c>
      <c r="AK496">
        <f t="shared" si="801"/>
        <v>-40</v>
      </c>
      <c r="AL496">
        <f t="shared" si="802"/>
        <v>-3.1763678233939219E-3</v>
      </c>
      <c r="AM496" s="20">
        <f t="shared" si="803"/>
        <v>3158.7820835430293</v>
      </c>
      <c r="AN496" s="20">
        <f t="shared" si="804"/>
        <v>2.9823052580562392E-2</v>
      </c>
      <c r="AO496" s="4">
        <v>351</v>
      </c>
      <c r="AP496">
        <f t="shared" si="773"/>
        <v>-13</v>
      </c>
      <c r="AQ496">
        <f t="shared" si="774"/>
        <v>-3.5714285714285698E-2</v>
      </c>
      <c r="AR496" s="20">
        <f t="shared" si="805"/>
        <v>88.324106693507801</v>
      </c>
      <c r="AS496" s="4">
        <v>619</v>
      </c>
      <c r="AT496">
        <f t="shared" si="806"/>
        <v>5</v>
      </c>
      <c r="AU496">
        <f t="shared" si="807"/>
        <v>8.1433224755700362E-3</v>
      </c>
      <c r="AV496" s="20">
        <f t="shared" si="808"/>
        <v>155.76245596376447</v>
      </c>
      <c r="AW496" s="30">
        <f t="shared" si="809"/>
        <v>1.4706022104172805E-3</v>
      </c>
      <c r="AX496" s="4">
        <v>113</v>
      </c>
      <c r="AY496">
        <f t="shared" si="810"/>
        <v>0</v>
      </c>
      <c r="AZ496">
        <f t="shared" si="811"/>
        <v>0</v>
      </c>
      <c r="BA496" s="20">
        <f t="shared" si="812"/>
        <v>28.434826371414189</v>
      </c>
      <c r="BB496" s="30">
        <f t="shared" si="813"/>
        <v>2.6846211595662795E-4</v>
      </c>
      <c r="BC496" s="16">
        <f>+Pagina_Inicial[[#This Row],[Aislamiento Domiciliario]]+Pagina_Inicial[[#This Row],[Aislamiento en Hoteles]]+Pagina_Inicial[[#This Row],[Hospitalizados en Sala]]+Pagina_Inicial[[#This Row],[Hospitalizados en UCI]]</f>
        <v>13636</v>
      </c>
      <c r="BD496" s="16">
        <f t="shared" si="814"/>
        <v>-48</v>
      </c>
      <c r="BE496" s="30">
        <f t="shared" si="815"/>
        <v>-3.5077462730195297E-3</v>
      </c>
      <c r="BF496" s="20">
        <f t="shared" si="816"/>
        <v>3431.3034725717162</v>
      </c>
      <c r="BG496" s="20">
        <f t="shared" si="817"/>
        <v>3.2396012506058218E-2</v>
      </c>
      <c r="BH496" s="26">
        <v>78288</v>
      </c>
      <c r="BI496">
        <f t="shared" si="779"/>
        <v>230</v>
      </c>
      <c r="BJ496" s="4">
        <v>163952</v>
      </c>
      <c r="BK496">
        <f t="shared" si="780"/>
        <v>438</v>
      </c>
      <c r="BL496" s="4">
        <v>121474</v>
      </c>
      <c r="BM496">
        <f t="shared" si="818"/>
        <v>288</v>
      </c>
      <c r="BN496" s="4">
        <v>47417</v>
      </c>
      <c r="BO496">
        <f t="shared" si="819"/>
        <v>110</v>
      </c>
      <c r="BP496" s="4">
        <v>9785</v>
      </c>
      <c r="BQ496">
        <f t="shared" si="820"/>
        <v>21</v>
      </c>
      <c r="BR496" s="8">
        <v>33</v>
      </c>
      <c r="BS496" s="15">
        <f t="shared" si="821"/>
        <v>0</v>
      </c>
      <c r="BT496" s="8">
        <v>301</v>
      </c>
      <c r="BU496" s="15">
        <f t="shared" si="822"/>
        <v>2</v>
      </c>
      <c r="BV496" s="8">
        <v>1368</v>
      </c>
      <c r="BW496" s="15">
        <f t="shared" si="823"/>
        <v>8</v>
      </c>
      <c r="BX496" s="8">
        <v>3206</v>
      </c>
      <c r="BY496" s="15">
        <f t="shared" si="824"/>
        <v>4</v>
      </c>
      <c r="BZ496" s="13">
        <v>1780</v>
      </c>
      <c r="CA496" s="16">
        <f t="shared" si="825"/>
        <v>0</v>
      </c>
    </row>
    <row r="497" spans="1:79">
      <c r="A497" s="1">
        <v>44394</v>
      </c>
      <c r="B497">
        <v>44395</v>
      </c>
      <c r="C497" s="4">
        <v>421957</v>
      </c>
      <c r="D497">
        <f t="shared" si="776"/>
        <v>1041</v>
      </c>
      <c r="E497" s="4">
        <v>6697</v>
      </c>
      <c r="F497">
        <f t="shared" si="777"/>
        <v>9</v>
      </c>
      <c r="G497" s="4">
        <v>401758</v>
      </c>
      <c r="H497">
        <f t="shared" si="778"/>
        <v>1166</v>
      </c>
      <c r="I497">
        <f t="shared" si="775"/>
        <v>13502</v>
      </c>
      <c r="J497">
        <f t="shared" si="829"/>
        <v>-134</v>
      </c>
      <c r="K497">
        <f t="shared" si="826"/>
        <v>1.5871285462736723E-2</v>
      </c>
      <c r="L497">
        <f t="shared" si="781"/>
        <v>0.95213019336093485</v>
      </c>
      <c r="M497">
        <f t="shared" si="782"/>
        <v>3.1998521176328391E-2</v>
      </c>
      <c r="N497">
        <f t="shared" si="783"/>
        <v>2.4670760290740525E-3</v>
      </c>
      <c r="O497">
        <f t="shared" si="827"/>
        <v>1.3438853217858744E-3</v>
      </c>
      <c r="P497">
        <f t="shared" si="784"/>
        <v>2.9022446348299226E-3</v>
      </c>
      <c r="Q497">
        <f t="shared" si="785"/>
        <v>-9.9244556362020446E-3</v>
      </c>
      <c r="R497">
        <f t="shared" si="786"/>
        <v>106179.41620533467</v>
      </c>
      <c r="S497">
        <f t="shared" si="828"/>
        <v>1685.2038248616004</v>
      </c>
      <c r="T497">
        <f t="shared" si="787"/>
        <v>101096.62808253648</v>
      </c>
      <c r="U497">
        <f t="shared" si="788"/>
        <v>3397.5842979365875</v>
      </c>
      <c r="V497" s="4">
        <v>3211371</v>
      </c>
      <c r="W497">
        <f t="shared" si="789"/>
        <v>13696</v>
      </c>
      <c r="X497">
        <f t="shared" si="790"/>
        <v>722</v>
      </c>
      <c r="Y497" s="20">
        <f t="shared" si="791"/>
        <v>808095.36990437843</v>
      </c>
      <c r="Z497" s="4">
        <v>2785864</v>
      </c>
      <c r="AA497">
        <f t="shared" si="792"/>
        <v>12655</v>
      </c>
      <c r="AB497" s="17">
        <f t="shared" si="793"/>
        <v>0.86749989334773214</v>
      </c>
      <c r="AC497" s="16">
        <f t="shared" si="794"/>
        <v>768</v>
      </c>
      <c r="AD497">
        <f t="shared" si="795"/>
        <v>425507</v>
      </c>
      <c r="AE497">
        <f t="shared" si="796"/>
        <v>1041</v>
      </c>
      <c r="AF497" s="17">
        <f t="shared" si="797"/>
        <v>0.13250010665226783</v>
      </c>
      <c r="AG497" s="16">
        <f t="shared" si="798"/>
        <v>-46</v>
      </c>
      <c r="AH497" s="20">
        <f t="shared" si="799"/>
        <v>7.6007593457943931E-2</v>
      </c>
      <c r="AI497" s="20">
        <f t="shared" si="800"/>
        <v>107072.72269753397</v>
      </c>
      <c r="AJ497" s="4">
        <v>12408</v>
      </c>
      <c r="AK497">
        <f t="shared" si="801"/>
        <v>-145</v>
      </c>
      <c r="AL497">
        <f t="shared" si="802"/>
        <v>-1.1551023659682969E-2</v>
      </c>
      <c r="AM497" s="20">
        <f t="shared" si="803"/>
        <v>3122.2949169602416</v>
      </c>
      <c r="AN497" s="20">
        <f t="shared" si="804"/>
        <v>2.9405839931557008E-2</v>
      </c>
      <c r="AO497" s="4">
        <v>361</v>
      </c>
      <c r="AP497">
        <f t="shared" si="773"/>
        <v>10</v>
      </c>
      <c r="AQ497">
        <f t="shared" si="774"/>
        <v>2.8490028490028463E-2</v>
      </c>
      <c r="AR497" s="20">
        <f t="shared" si="805"/>
        <v>90.840463009562143</v>
      </c>
      <c r="AS497" s="4">
        <v>628</v>
      </c>
      <c r="AT497">
        <f t="shared" si="806"/>
        <v>9</v>
      </c>
      <c r="AU497">
        <f t="shared" si="807"/>
        <v>1.4539579967689731E-2</v>
      </c>
      <c r="AV497" s="20">
        <f t="shared" si="808"/>
        <v>158.02717664821338</v>
      </c>
      <c r="AW497" s="30">
        <f t="shared" si="809"/>
        <v>1.488303310526902E-3</v>
      </c>
      <c r="AX497" s="4">
        <v>105</v>
      </c>
      <c r="AY497">
        <f t="shared" si="810"/>
        <v>-8</v>
      </c>
      <c r="AZ497">
        <f t="shared" si="811"/>
        <v>-7.0796460176991149E-2</v>
      </c>
      <c r="BA497" s="20">
        <f t="shared" si="812"/>
        <v>26.421741318570707</v>
      </c>
      <c r="BB497" s="30">
        <f t="shared" si="813"/>
        <v>2.4884052166452978E-4</v>
      </c>
      <c r="BC497" s="16">
        <f>+Pagina_Inicial[[#This Row],[Aislamiento Domiciliario]]+Pagina_Inicial[[#This Row],[Aislamiento en Hoteles]]+Pagina_Inicial[[#This Row],[Hospitalizados en Sala]]+Pagina_Inicial[[#This Row],[Hospitalizados en UCI]]</f>
        <v>13502</v>
      </c>
      <c r="BD497" s="16">
        <f t="shared" si="814"/>
        <v>-134</v>
      </c>
      <c r="BE497" s="30">
        <f t="shared" si="815"/>
        <v>-9.8269287180992038E-3</v>
      </c>
      <c r="BF497" s="20">
        <f t="shared" si="816"/>
        <v>3397.5842979365875</v>
      </c>
      <c r="BG497" s="20">
        <f t="shared" si="817"/>
        <v>3.1998521176328391E-2</v>
      </c>
      <c r="BH497" s="26">
        <v>78532</v>
      </c>
      <c r="BI497">
        <f t="shared" si="779"/>
        <v>244</v>
      </c>
      <c r="BJ497" s="4">
        <v>164360</v>
      </c>
      <c r="BK497">
        <f t="shared" si="780"/>
        <v>408</v>
      </c>
      <c r="BL497" s="4">
        <v>121765</v>
      </c>
      <c r="BM497">
        <f t="shared" si="818"/>
        <v>291</v>
      </c>
      <c r="BN497" s="4">
        <v>47491</v>
      </c>
      <c r="BO497">
        <f t="shared" si="819"/>
        <v>74</v>
      </c>
      <c r="BP497" s="4">
        <v>9809</v>
      </c>
      <c r="BQ497">
        <f t="shared" si="820"/>
        <v>24</v>
      </c>
      <c r="BR497" s="8">
        <v>33</v>
      </c>
      <c r="BS497" s="15">
        <f t="shared" si="821"/>
        <v>0</v>
      </c>
      <c r="BT497" s="8">
        <v>301</v>
      </c>
      <c r="BU497" s="15">
        <f t="shared" si="822"/>
        <v>0</v>
      </c>
      <c r="BV497" s="8">
        <v>1372</v>
      </c>
      <c r="BW497" s="15">
        <f t="shared" si="823"/>
        <v>4</v>
      </c>
      <c r="BX497" s="8">
        <v>3209</v>
      </c>
      <c r="BY497" s="15">
        <f t="shared" si="824"/>
        <v>3</v>
      </c>
      <c r="BZ497" s="13">
        <v>1782</v>
      </c>
      <c r="CA497" s="16">
        <f t="shared" si="825"/>
        <v>2</v>
      </c>
    </row>
    <row r="498" spans="1:79">
      <c r="A498" s="1">
        <v>44395</v>
      </c>
      <c r="B498">
        <v>44396</v>
      </c>
      <c r="C498" s="4">
        <v>422678</v>
      </c>
      <c r="D498">
        <f t="shared" si="776"/>
        <v>721</v>
      </c>
      <c r="E498" s="4">
        <v>6703</v>
      </c>
      <c r="F498">
        <f t="shared" si="777"/>
        <v>6</v>
      </c>
      <c r="G498" s="4">
        <v>402551</v>
      </c>
      <c r="H498">
        <f t="shared" si="778"/>
        <v>793</v>
      </c>
      <c r="I498">
        <f t="shared" si="775"/>
        <v>13424</v>
      </c>
      <c r="J498">
        <f t="shared" si="829"/>
        <v>-78</v>
      </c>
      <c r="K498">
        <f t="shared" si="826"/>
        <v>1.5858407582131077E-2</v>
      </c>
      <c r="L498">
        <f t="shared" si="781"/>
        <v>0.9523821916447035</v>
      </c>
      <c r="M498">
        <f t="shared" si="782"/>
        <v>3.1759400773165386E-2</v>
      </c>
      <c r="N498">
        <f t="shared" si="783"/>
        <v>1.7057902232905427E-3</v>
      </c>
      <c r="O498">
        <f t="shared" si="827"/>
        <v>8.9512158734894826E-4</v>
      </c>
      <c r="P498">
        <f t="shared" si="784"/>
        <v>1.9699367285139027E-3</v>
      </c>
      <c r="Q498">
        <f t="shared" si="785"/>
        <v>-5.8104886769964241E-3</v>
      </c>
      <c r="R498">
        <f t="shared" si="786"/>
        <v>106360.84549572218</v>
      </c>
      <c r="S498">
        <f t="shared" si="828"/>
        <v>1686.7136386512329</v>
      </c>
      <c r="T498">
        <f t="shared" si="787"/>
        <v>101296.17513839959</v>
      </c>
      <c r="U498">
        <f t="shared" si="788"/>
        <v>3377.9567186713639</v>
      </c>
      <c r="V498" s="4">
        <v>3220693</v>
      </c>
      <c r="W498">
        <f t="shared" si="789"/>
        <v>9322</v>
      </c>
      <c r="X498">
        <f t="shared" si="790"/>
        <v>-4374</v>
      </c>
      <c r="Y498" s="20">
        <f t="shared" si="791"/>
        <v>810441.11726220429</v>
      </c>
      <c r="Z498" s="4">
        <v>2794465</v>
      </c>
      <c r="AA498">
        <f t="shared" si="792"/>
        <v>8601</v>
      </c>
      <c r="AB498" s="17">
        <f t="shared" si="793"/>
        <v>0.86765953786964478</v>
      </c>
      <c r="AC498" s="16">
        <f t="shared" si="794"/>
        <v>-4054</v>
      </c>
      <c r="AD498">
        <f t="shared" si="795"/>
        <v>426228</v>
      </c>
      <c r="AE498">
        <f t="shared" si="796"/>
        <v>721</v>
      </c>
      <c r="AF498" s="17">
        <f t="shared" si="797"/>
        <v>0.13234046213035516</v>
      </c>
      <c r="AG498" s="16">
        <f t="shared" si="798"/>
        <v>-320</v>
      </c>
      <c r="AH498" s="20">
        <f t="shared" si="799"/>
        <v>7.7343917614245875E-2</v>
      </c>
      <c r="AI498" s="20">
        <f t="shared" si="800"/>
        <v>107254.15198792149</v>
      </c>
      <c r="AJ498" s="4">
        <v>12216</v>
      </c>
      <c r="AK498">
        <f t="shared" si="801"/>
        <v>-192</v>
      </c>
      <c r="AL498">
        <f t="shared" si="802"/>
        <v>-1.5473887814313358E-2</v>
      </c>
      <c r="AM498" s="20">
        <f t="shared" si="803"/>
        <v>3073.9808756919979</v>
      </c>
      <c r="AN498" s="20">
        <f t="shared" si="804"/>
        <v>2.8901433242326309E-2</v>
      </c>
      <c r="AO498" s="4">
        <v>367</v>
      </c>
      <c r="AP498">
        <f t="shared" si="773"/>
        <v>6</v>
      </c>
      <c r="AQ498">
        <f t="shared" si="774"/>
        <v>1.6620498614958512E-2</v>
      </c>
      <c r="AR498" s="20">
        <f t="shared" si="805"/>
        <v>92.350276799194759</v>
      </c>
      <c r="AS498" s="4">
        <v>610</v>
      </c>
      <c r="AT498">
        <f t="shared" si="806"/>
        <v>-18</v>
      </c>
      <c r="AU498">
        <f t="shared" si="807"/>
        <v>-2.8662420382165599E-2</v>
      </c>
      <c r="AV498" s="20">
        <f t="shared" si="808"/>
        <v>153.49773527931555</v>
      </c>
      <c r="AW498" s="30">
        <f t="shared" si="809"/>
        <v>1.4431789683872829E-3</v>
      </c>
      <c r="AX498" s="4">
        <v>131</v>
      </c>
      <c r="AY498">
        <f t="shared" si="810"/>
        <v>26</v>
      </c>
      <c r="AZ498">
        <f t="shared" si="811"/>
        <v>0.24761904761904763</v>
      </c>
      <c r="BA498" s="20">
        <f t="shared" si="812"/>
        <v>32.964267740312025</v>
      </c>
      <c r="BB498" s="30">
        <f t="shared" si="813"/>
        <v>3.0992859812907226E-4</v>
      </c>
      <c r="BC498" s="16">
        <f>+Pagina_Inicial[[#This Row],[Aislamiento Domiciliario]]+Pagina_Inicial[[#This Row],[Aislamiento en Hoteles]]+Pagina_Inicial[[#This Row],[Hospitalizados en Sala]]+Pagina_Inicial[[#This Row],[Hospitalizados en UCI]]</f>
        <v>13324</v>
      </c>
      <c r="BD498" s="16">
        <f t="shared" si="814"/>
        <v>-178</v>
      </c>
      <c r="BE498" s="30">
        <f t="shared" si="815"/>
        <v>-1.3183232113760934E-2</v>
      </c>
      <c r="BF498" s="20">
        <f t="shared" si="816"/>
        <v>3352.7931555108203</v>
      </c>
      <c r="BG498" s="20">
        <f t="shared" si="817"/>
        <v>3.1522814057036323E-2</v>
      </c>
      <c r="BH498" s="26">
        <v>78727</v>
      </c>
      <c r="BI498">
        <f t="shared" si="779"/>
        <v>195</v>
      </c>
      <c r="BJ498" s="4">
        <v>164616</v>
      </c>
      <c r="BK498">
        <f t="shared" si="780"/>
        <v>256</v>
      </c>
      <c r="BL498" s="4">
        <v>121960</v>
      </c>
      <c r="BM498">
        <f t="shared" si="818"/>
        <v>195</v>
      </c>
      <c r="BN498" s="4">
        <v>47549</v>
      </c>
      <c r="BO498">
        <f t="shared" si="819"/>
        <v>58</v>
      </c>
      <c r="BP498" s="4">
        <v>9826</v>
      </c>
      <c r="BQ498">
        <f t="shared" si="820"/>
        <v>17</v>
      </c>
      <c r="BR498" s="8">
        <v>33</v>
      </c>
      <c r="BS498" s="15">
        <f t="shared" si="821"/>
        <v>0</v>
      </c>
      <c r="BT498" s="8">
        <v>301</v>
      </c>
      <c r="BU498" s="15">
        <f t="shared" si="822"/>
        <v>0</v>
      </c>
      <c r="BV498" s="8">
        <v>1373</v>
      </c>
      <c r="BW498" s="15">
        <f t="shared" si="823"/>
        <v>1</v>
      </c>
      <c r="BX498" s="8">
        <v>3212</v>
      </c>
      <c r="BY498" s="15">
        <f t="shared" si="824"/>
        <v>3</v>
      </c>
      <c r="BZ498" s="13">
        <v>1784</v>
      </c>
      <c r="CA498" s="16">
        <f t="shared" si="825"/>
        <v>2</v>
      </c>
    </row>
    <row r="499" spans="1:79">
      <c r="A499" s="1">
        <v>44396</v>
      </c>
      <c r="B499">
        <v>44397</v>
      </c>
      <c r="C499" s="4">
        <v>423366</v>
      </c>
      <c r="D499">
        <f t="shared" si="776"/>
        <v>688</v>
      </c>
      <c r="E499" s="4">
        <v>6710</v>
      </c>
      <c r="F499">
        <f t="shared" si="777"/>
        <v>7</v>
      </c>
      <c r="G499" s="4">
        <v>403208</v>
      </c>
      <c r="H499">
        <f t="shared" si="778"/>
        <v>657</v>
      </c>
      <c r="I499">
        <f t="shared" si="775"/>
        <v>13448</v>
      </c>
      <c r="J499">
        <f t="shared" si="829"/>
        <v>24</v>
      </c>
      <c r="K499">
        <f t="shared" si="826"/>
        <v>1.5849170693914959E-2</v>
      </c>
      <c r="L499">
        <f t="shared" si="781"/>
        <v>0.95238635128942806</v>
      </c>
      <c r="M499">
        <f t="shared" si="782"/>
        <v>3.176447801665698E-2</v>
      </c>
      <c r="N499">
        <f t="shared" si="783"/>
        <v>1.6250714511793578E-3</v>
      </c>
      <c r="O499">
        <f t="shared" si="827"/>
        <v>1.0432190760059613E-3</v>
      </c>
      <c r="P499">
        <f t="shared" si="784"/>
        <v>1.6294319557151643E-3</v>
      </c>
      <c r="Q499">
        <f t="shared" si="785"/>
        <v>1.784651992861392E-3</v>
      </c>
      <c r="R499">
        <f t="shared" si="786"/>
        <v>106533.97081026674</v>
      </c>
      <c r="S499">
        <f t="shared" si="828"/>
        <v>1688.475088072471</v>
      </c>
      <c r="T499">
        <f t="shared" si="787"/>
        <v>101461.49974836437</v>
      </c>
      <c r="U499">
        <f t="shared" si="788"/>
        <v>3383.995973829894</v>
      </c>
      <c r="V499" s="4">
        <v>3227910</v>
      </c>
      <c r="W499">
        <f t="shared" si="789"/>
        <v>7217</v>
      </c>
      <c r="X499">
        <f t="shared" si="790"/>
        <v>-2105</v>
      </c>
      <c r="Y499" s="20">
        <f t="shared" si="791"/>
        <v>812257.1716155007</v>
      </c>
      <c r="Z499" s="4">
        <v>2800994</v>
      </c>
      <c r="AA499">
        <f t="shared" si="792"/>
        <v>6529</v>
      </c>
      <c r="AB499" s="17">
        <f t="shared" si="793"/>
        <v>0.86774228525578467</v>
      </c>
      <c r="AC499" s="16">
        <f t="shared" si="794"/>
        <v>-2072</v>
      </c>
      <c r="AD499">
        <f t="shared" si="795"/>
        <v>426916</v>
      </c>
      <c r="AE499">
        <f t="shared" si="796"/>
        <v>688</v>
      </c>
      <c r="AF499" s="17">
        <f t="shared" si="797"/>
        <v>0.1322577147442153</v>
      </c>
      <c r="AG499" s="16">
        <f t="shared" si="798"/>
        <v>-33</v>
      </c>
      <c r="AH499" s="20">
        <f t="shared" si="799"/>
        <v>9.5330469724262165E-2</v>
      </c>
      <c r="AI499" s="20">
        <f t="shared" si="800"/>
        <v>107427.27730246603</v>
      </c>
      <c r="AJ499" s="4">
        <v>12318</v>
      </c>
      <c r="AK499">
        <f t="shared" si="801"/>
        <v>102</v>
      </c>
      <c r="AL499">
        <f t="shared" si="802"/>
        <v>8.3497053045187286E-3</v>
      </c>
      <c r="AM499" s="20">
        <f t="shared" si="803"/>
        <v>3099.647710115752</v>
      </c>
      <c r="AN499" s="20">
        <f t="shared" si="804"/>
        <v>2.909539263899321E-2</v>
      </c>
      <c r="AO499" s="4">
        <v>368</v>
      </c>
      <c r="AP499">
        <f t="shared" si="773"/>
        <v>1</v>
      </c>
      <c r="AQ499">
        <f t="shared" si="774"/>
        <v>2.7247956403269047E-3</v>
      </c>
      <c r="AR499" s="20">
        <f t="shared" si="805"/>
        <v>92.601912430800198</v>
      </c>
      <c r="AS499" s="4">
        <v>628</v>
      </c>
      <c r="AT499">
        <f t="shared" si="806"/>
        <v>18</v>
      </c>
      <c r="AU499">
        <f t="shared" si="807"/>
        <v>2.9508196721311553E-2</v>
      </c>
      <c r="AV499" s="20">
        <f t="shared" si="808"/>
        <v>158.02717664821338</v>
      </c>
      <c r="AW499" s="30">
        <f t="shared" si="809"/>
        <v>1.4833501036927859E-3</v>
      </c>
      <c r="AX499" s="4">
        <v>134</v>
      </c>
      <c r="AY499">
        <f t="shared" si="810"/>
        <v>3</v>
      </c>
      <c r="AZ499">
        <f t="shared" si="811"/>
        <v>2.2900763358778553E-2</v>
      </c>
      <c r="BA499" s="20">
        <f t="shared" si="812"/>
        <v>33.719174635128333</v>
      </c>
      <c r="BB499" s="30">
        <f t="shared" si="813"/>
        <v>3.1651100938667726E-4</v>
      </c>
      <c r="BC499" s="16">
        <f>+Pagina_Inicial[[#This Row],[Aislamiento Domiciliario]]+Pagina_Inicial[[#This Row],[Aislamiento en Hoteles]]+Pagina_Inicial[[#This Row],[Hospitalizados en Sala]]+Pagina_Inicial[[#This Row],[Hospitalizados en UCI]]</f>
        <v>13448</v>
      </c>
      <c r="BD499" s="16">
        <f t="shared" si="814"/>
        <v>124</v>
      </c>
      <c r="BE499" s="30">
        <f t="shared" si="815"/>
        <v>9.3065145601920474E-3</v>
      </c>
      <c r="BF499" s="20">
        <f t="shared" si="816"/>
        <v>3383.995973829894</v>
      </c>
      <c r="BG499" s="20">
        <f t="shared" si="817"/>
        <v>3.176447801665698E-2</v>
      </c>
      <c r="BH499" s="26">
        <v>78942</v>
      </c>
      <c r="BI499">
        <f t="shared" si="779"/>
        <v>215</v>
      </c>
      <c r="BJ499" s="4">
        <v>164862</v>
      </c>
      <c r="BK499">
        <f t="shared" si="780"/>
        <v>246</v>
      </c>
      <c r="BL499" s="4">
        <v>122116</v>
      </c>
      <c r="BM499">
        <f t="shared" si="818"/>
        <v>156</v>
      </c>
      <c r="BN499" s="4">
        <v>47599</v>
      </c>
      <c r="BO499">
        <f t="shared" si="819"/>
        <v>50</v>
      </c>
      <c r="BP499" s="4">
        <v>9847</v>
      </c>
      <c r="BQ499">
        <f t="shared" si="820"/>
        <v>21</v>
      </c>
      <c r="BR499" s="8">
        <v>33</v>
      </c>
      <c r="BS499" s="15">
        <f t="shared" si="821"/>
        <v>0</v>
      </c>
      <c r="BT499" s="8">
        <v>301</v>
      </c>
      <c r="BU499" s="15">
        <f t="shared" si="822"/>
        <v>0</v>
      </c>
      <c r="BV499" s="8">
        <v>1374</v>
      </c>
      <c r="BW499" s="15">
        <f t="shared" si="823"/>
        <v>1</v>
      </c>
      <c r="BX499" s="8">
        <v>3216</v>
      </c>
      <c r="BY499" s="15">
        <f t="shared" si="824"/>
        <v>4</v>
      </c>
      <c r="BZ499" s="13">
        <v>1786</v>
      </c>
      <c r="CA499" s="16">
        <f t="shared" si="825"/>
        <v>2</v>
      </c>
    </row>
    <row r="500" spans="1:79">
      <c r="A500" s="1">
        <v>44397</v>
      </c>
      <c r="B500">
        <v>44398</v>
      </c>
      <c r="C500" s="4">
        <v>424455</v>
      </c>
      <c r="D500">
        <f t="shared" si="776"/>
        <v>1089</v>
      </c>
      <c r="E500" s="4">
        <v>6716</v>
      </c>
      <c r="F500">
        <f t="shared" si="777"/>
        <v>6</v>
      </c>
      <c r="G500" s="4">
        <v>404606</v>
      </c>
      <c r="H500">
        <f t="shared" si="778"/>
        <v>1398</v>
      </c>
      <c r="I500">
        <f t="shared" si="775"/>
        <v>13133</v>
      </c>
      <c r="J500">
        <f t="shared" si="829"/>
        <v>-315</v>
      </c>
      <c r="K500">
        <f t="shared" si="826"/>
        <v>1.5822643154162395E-2</v>
      </c>
      <c r="L500">
        <f t="shared" si="781"/>
        <v>0.95323650328067755</v>
      </c>
      <c r="M500">
        <f t="shared" si="782"/>
        <v>3.0940853565160027E-2</v>
      </c>
      <c r="N500">
        <f t="shared" si="783"/>
        <v>2.5656430010248437E-3</v>
      </c>
      <c r="O500">
        <f t="shared" si="827"/>
        <v>8.9338892197736745E-4</v>
      </c>
      <c r="P500">
        <f t="shared" si="784"/>
        <v>3.455213219774299E-3</v>
      </c>
      <c r="Q500">
        <f t="shared" si="785"/>
        <v>-2.3985380339602527E-2</v>
      </c>
      <c r="R500">
        <f t="shared" si="786"/>
        <v>106808.00201308505</v>
      </c>
      <c r="S500">
        <f t="shared" si="828"/>
        <v>1689.9849018621037</v>
      </c>
      <c r="T500">
        <f t="shared" si="787"/>
        <v>101813.28636134876</v>
      </c>
      <c r="U500">
        <f t="shared" si="788"/>
        <v>3304.730749874182</v>
      </c>
      <c r="V500" s="4">
        <v>3241406</v>
      </c>
      <c r="W500">
        <f t="shared" si="789"/>
        <v>13496</v>
      </c>
      <c r="X500">
        <f t="shared" si="790"/>
        <v>6279</v>
      </c>
      <c r="Y500" s="20">
        <f t="shared" si="791"/>
        <v>815653.24609964772</v>
      </c>
      <c r="Z500" s="4">
        <v>2813401</v>
      </c>
      <c r="AA500">
        <f t="shared" si="792"/>
        <v>12407</v>
      </c>
      <c r="AB500" s="17">
        <f t="shared" si="793"/>
        <v>0.86795699150306993</v>
      </c>
      <c r="AC500" s="16">
        <f t="shared" si="794"/>
        <v>5878</v>
      </c>
      <c r="AD500">
        <f t="shared" si="795"/>
        <v>428005</v>
      </c>
      <c r="AE500">
        <f t="shared" si="796"/>
        <v>1089</v>
      </c>
      <c r="AF500" s="17">
        <f t="shared" si="797"/>
        <v>0.13204300849693004</v>
      </c>
      <c r="AG500" s="16">
        <f t="shared" si="798"/>
        <v>401</v>
      </c>
      <c r="AH500" s="20">
        <f t="shared" si="799"/>
        <v>8.0690574985180799E-2</v>
      </c>
      <c r="AI500" s="20">
        <f t="shared" si="800"/>
        <v>107701.30850528434</v>
      </c>
      <c r="AJ500" s="4">
        <v>12000</v>
      </c>
      <c r="AK500">
        <f t="shared" si="801"/>
        <v>-318</v>
      </c>
      <c r="AL500">
        <f t="shared" si="802"/>
        <v>-2.5815879201169012E-2</v>
      </c>
      <c r="AM500" s="20">
        <f t="shared" si="803"/>
        <v>3019.6275792652236</v>
      </c>
      <c r="AN500" s="20">
        <f t="shared" si="804"/>
        <v>2.8271548220659432E-2</v>
      </c>
      <c r="AO500" s="4">
        <v>360</v>
      </c>
      <c r="AP500">
        <f t="shared" si="773"/>
        <v>-8</v>
      </c>
      <c r="AQ500">
        <f t="shared" si="774"/>
        <v>-2.1739130434782594E-2</v>
      </c>
      <c r="AR500" s="20">
        <f t="shared" si="805"/>
        <v>90.588827377956719</v>
      </c>
      <c r="AS500" s="4">
        <v>638</v>
      </c>
      <c r="AT500">
        <f t="shared" si="806"/>
        <v>10</v>
      </c>
      <c r="AU500">
        <f t="shared" si="807"/>
        <v>1.5923566878980999E-2</v>
      </c>
      <c r="AV500" s="20">
        <f t="shared" si="808"/>
        <v>160.54353296426774</v>
      </c>
      <c r="AW500" s="30">
        <f t="shared" si="809"/>
        <v>1.5031039803983933E-3</v>
      </c>
      <c r="AX500" s="4">
        <v>135</v>
      </c>
      <c r="AY500">
        <f t="shared" si="810"/>
        <v>1</v>
      </c>
      <c r="AZ500">
        <f t="shared" si="811"/>
        <v>7.4626865671640896E-3</v>
      </c>
      <c r="BA500" s="20">
        <f t="shared" si="812"/>
        <v>33.970810266733771</v>
      </c>
      <c r="BB500" s="30">
        <f t="shared" si="813"/>
        <v>3.1805491748241861E-4</v>
      </c>
      <c r="BC500" s="16">
        <f>+Pagina_Inicial[[#This Row],[Aislamiento Domiciliario]]+Pagina_Inicial[[#This Row],[Aislamiento en Hoteles]]+Pagina_Inicial[[#This Row],[Hospitalizados en Sala]]+Pagina_Inicial[[#This Row],[Hospitalizados en UCI]]</f>
        <v>13133</v>
      </c>
      <c r="BD500" s="16">
        <f t="shared" si="814"/>
        <v>-315</v>
      </c>
      <c r="BE500" s="30">
        <f t="shared" si="815"/>
        <v>-2.3423557406305751E-2</v>
      </c>
      <c r="BF500" s="20">
        <f t="shared" si="816"/>
        <v>3304.730749874182</v>
      </c>
      <c r="BG500" s="20">
        <f t="shared" si="817"/>
        <v>3.0940853565160027E-2</v>
      </c>
      <c r="BH500" s="26">
        <v>75992</v>
      </c>
      <c r="BI500">
        <f t="shared" si="779"/>
        <v>-2950</v>
      </c>
      <c r="BJ500" s="4">
        <v>161209</v>
      </c>
      <c r="BK500">
        <f t="shared" si="780"/>
        <v>-3653</v>
      </c>
      <c r="BL500" s="4">
        <v>119516</v>
      </c>
      <c r="BM500">
        <f t="shared" si="818"/>
        <v>-2600</v>
      </c>
      <c r="BN500" s="4">
        <v>46870</v>
      </c>
      <c r="BO500">
        <f t="shared" si="819"/>
        <v>-729</v>
      </c>
      <c r="BP500" s="4">
        <v>20868</v>
      </c>
      <c r="BQ500">
        <f t="shared" si="820"/>
        <v>11021</v>
      </c>
      <c r="BR500" s="8">
        <v>33</v>
      </c>
      <c r="BS500" s="15">
        <f t="shared" si="821"/>
        <v>0</v>
      </c>
      <c r="BT500" s="8">
        <v>301</v>
      </c>
      <c r="BU500" s="15">
        <f t="shared" si="822"/>
        <v>0</v>
      </c>
      <c r="BV500" s="8">
        <v>1374</v>
      </c>
      <c r="BW500" s="15">
        <f t="shared" si="823"/>
        <v>0</v>
      </c>
      <c r="BX500" s="8">
        <v>3221</v>
      </c>
      <c r="BY500" s="15">
        <f t="shared" si="824"/>
        <v>5</v>
      </c>
      <c r="BZ500" s="13">
        <v>1787</v>
      </c>
      <c r="CA500" s="16">
        <f t="shared" si="825"/>
        <v>1</v>
      </c>
    </row>
    <row r="501" spans="1:79">
      <c r="A501" s="1">
        <v>44398</v>
      </c>
      <c r="B501">
        <v>44399</v>
      </c>
      <c r="C501" s="4">
        <v>425599</v>
      </c>
      <c r="D501">
        <f t="shared" si="776"/>
        <v>1144</v>
      </c>
      <c r="E501" s="4">
        <v>6723</v>
      </c>
      <c r="F501">
        <f t="shared" si="777"/>
        <v>7</v>
      </c>
      <c r="G501" s="4">
        <v>405811</v>
      </c>
      <c r="H501">
        <f t="shared" si="778"/>
        <v>1205</v>
      </c>
      <c r="I501">
        <f t="shared" si="775"/>
        <v>13065</v>
      </c>
      <c r="J501">
        <f t="shared" si="829"/>
        <v>-68</v>
      </c>
      <c r="K501">
        <f t="shared" si="826"/>
        <v>1.5796559672367653E-2</v>
      </c>
      <c r="L501">
        <f t="shared" si="781"/>
        <v>0.95350552985321868</v>
      </c>
      <c r="M501">
        <f t="shared" si="782"/>
        <v>3.0697910474413708E-2</v>
      </c>
      <c r="N501">
        <f t="shared" si="783"/>
        <v>2.6879762405456779E-3</v>
      </c>
      <c r="O501">
        <f t="shared" si="827"/>
        <v>1.0412018444146958E-3</v>
      </c>
      <c r="P501">
        <f t="shared" si="784"/>
        <v>2.9693625850457481E-3</v>
      </c>
      <c r="Q501">
        <f t="shared" si="785"/>
        <v>-5.2047455032529655E-3</v>
      </c>
      <c r="R501">
        <f t="shared" si="786"/>
        <v>107095.87317564167</v>
      </c>
      <c r="S501">
        <f t="shared" si="828"/>
        <v>1691.7463512833417</v>
      </c>
      <c r="T501">
        <f t="shared" si="787"/>
        <v>102116.50729743332</v>
      </c>
      <c r="U501">
        <f t="shared" si="788"/>
        <v>3287.6195269250125</v>
      </c>
      <c r="V501" s="4">
        <v>3255294</v>
      </c>
      <c r="W501">
        <f t="shared" si="789"/>
        <v>13888</v>
      </c>
      <c r="X501">
        <f t="shared" si="790"/>
        <v>392</v>
      </c>
      <c r="Y501" s="20">
        <f t="shared" si="791"/>
        <v>819147.96175138396</v>
      </c>
      <c r="Z501" s="4">
        <v>2826145</v>
      </c>
      <c r="AA501">
        <f t="shared" si="792"/>
        <v>12744</v>
      </c>
      <c r="AB501" s="17">
        <f t="shared" si="793"/>
        <v>0.86816889657278262</v>
      </c>
      <c r="AC501" s="16">
        <f t="shared" si="794"/>
        <v>337</v>
      </c>
      <c r="AD501">
        <f t="shared" si="795"/>
        <v>429149</v>
      </c>
      <c r="AE501">
        <f t="shared" si="796"/>
        <v>1144</v>
      </c>
      <c r="AF501" s="17">
        <f t="shared" si="797"/>
        <v>0.13183110342721732</v>
      </c>
      <c r="AG501" s="16">
        <f t="shared" si="798"/>
        <v>55</v>
      </c>
      <c r="AH501" s="20">
        <f t="shared" si="799"/>
        <v>8.2373271889400926E-2</v>
      </c>
      <c r="AI501" s="20">
        <f t="shared" si="800"/>
        <v>107989.17966784096</v>
      </c>
      <c r="AJ501" s="4">
        <v>11937</v>
      </c>
      <c r="AK501">
        <f t="shared" si="801"/>
        <v>-63</v>
      </c>
      <c r="AL501">
        <f t="shared" si="802"/>
        <v>-5.2499999999999769E-3</v>
      </c>
      <c r="AM501" s="20">
        <f t="shared" si="803"/>
        <v>3003.7745344740815</v>
      </c>
      <c r="AN501" s="20">
        <f t="shared" si="804"/>
        <v>2.8047528307162378E-2</v>
      </c>
      <c r="AO501" s="4">
        <v>351</v>
      </c>
      <c r="AP501">
        <f t="shared" si="773"/>
        <v>-9</v>
      </c>
      <c r="AQ501">
        <f t="shared" si="774"/>
        <v>-2.5000000000000022E-2</v>
      </c>
      <c r="AR501" s="20">
        <f t="shared" si="805"/>
        <v>88.324106693507801</v>
      </c>
      <c r="AS501" s="4">
        <v>643</v>
      </c>
      <c r="AT501">
        <f t="shared" si="806"/>
        <v>5</v>
      </c>
      <c r="AU501">
        <f t="shared" si="807"/>
        <v>7.8369905956112706E-3</v>
      </c>
      <c r="AV501" s="20">
        <f t="shared" si="808"/>
        <v>161.8017111222949</v>
      </c>
      <c r="AW501" s="30">
        <f t="shared" si="809"/>
        <v>1.5108118205164956E-3</v>
      </c>
      <c r="AX501" s="4">
        <v>134</v>
      </c>
      <c r="AY501">
        <f t="shared" si="810"/>
        <v>-1</v>
      </c>
      <c r="AZ501">
        <f t="shared" si="811"/>
        <v>-7.4074074074074181E-3</v>
      </c>
      <c r="BA501" s="20">
        <f t="shared" si="812"/>
        <v>33.719174635128333</v>
      </c>
      <c r="BB501" s="30">
        <f t="shared" si="813"/>
        <v>3.1485036384014062E-4</v>
      </c>
      <c r="BC501" s="16">
        <f>+Pagina_Inicial[[#This Row],[Aislamiento Domiciliario]]+Pagina_Inicial[[#This Row],[Aislamiento en Hoteles]]+Pagina_Inicial[[#This Row],[Hospitalizados en Sala]]+Pagina_Inicial[[#This Row],[Hospitalizados en UCI]]</f>
        <v>13065</v>
      </c>
      <c r="BD501" s="16">
        <f t="shared" si="814"/>
        <v>-68</v>
      </c>
      <c r="BE501" s="30">
        <f t="shared" si="815"/>
        <v>-5.1777963907713165E-3</v>
      </c>
      <c r="BF501" s="20">
        <f t="shared" si="816"/>
        <v>3287.6195269250125</v>
      </c>
      <c r="BG501" s="20">
        <f t="shared" si="817"/>
        <v>3.0697910474413708E-2</v>
      </c>
      <c r="BH501" s="26">
        <v>76266</v>
      </c>
      <c r="BI501">
        <f t="shared" si="779"/>
        <v>274</v>
      </c>
      <c r="BJ501" s="4">
        <v>161655</v>
      </c>
      <c r="BK501">
        <f t="shared" si="780"/>
        <v>446</v>
      </c>
      <c r="BL501" s="4">
        <v>119815</v>
      </c>
      <c r="BM501">
        <f t="shared" si="818"/>
        <v>299</v>
      </c>
      <c r="BN501" s="4">
        <v>46971</v>
      </c>
      <c r="BO501">
        <f t="shared" si="819"/>
        <v>101</v>
      </c>
      <c r="BP501" s="4">
        <v>20892</v>
      </c>
      <c r="BQ501">
        <f t="shared" si="820"/>
        <v>24</v>
      </c>
      <c r="BR501" s="8">
        <v>33</v>
      </c>
      <c r="BS501" s="15">
        <f t="shared" si="821"/>
        <v>0</v>
      </c>
      <c r="BT501" s="8">
        <v>301</v>
      </c>
      <c r="BU501" s="15">
        <f t="shared" si="822"/>
        <v>0</v>
      </c>
      <c r="BV501" s="8">
        <v>1375</v>
      </c>
      <c r="BW501" s="15">
        <f t="shared" si="823"/>
        <v>1</v>
      </c>
      <c r="BX501" s="8">
        <v>3224</v>
      </c>
      <c r="BY501" s="15">
        <f t="shared" si="824"/>
        <v>3</v>
      </c>
      <c r="BZ501" s="13">
        <v>1790</v>
      </c>
      <c r="CA501" s="16">
        <f t="shared" si="825"/>
        <v>3</v>
      </c>
    </row>
    <row r="502" spans="1:79">
      <c r="A502" s="1">
        <v>44399</v>
      </c>
      <c r="B502">
        <v>44400</v>
      </c>
      <c r="C502" s="4">
        <v>426849</v>
      </c>
      <c r="D502">
        <f t="shared" si="776"/>
        <v>1250</v>
      </c>
      <c r="E502" s="4">
        <v>6730</v>
      </c>
      <c r="F502">
        <f t="shared" si="777"/>
        <v>7</v>
      </c>
      <c r="G502" s="4">
        <v>407055</v>
      </c>
      <c r="H502">
        <f t="shared" si="778"/>
        <v>1244</v>
      </c>
      <c r="I502">
        <f t="shared" si="775"/>
        <v>13064</v>
      </c>
      <c r="J502">
        <f t="shared" si="829"/>
        <v>-1</v>
      </c>
      <c r="K502">
        <f t="shared" si="826"/>
        <v>1.5766699699425325E-2</v>
      </c>
      <c r="L502">
        <f t="shared" si="781"/>
        <v>0.95362762944273038</v>
      </c>
      <c r="M502">
        <f t="shared" si="782"/>
        <v>3.0605670857844342E-2</v>
      </c>
      <c r="N502">
        <f t="shared" si="783"/>
        <v>2.9284360511562637E-3</v>
      </c>
      <c r="O502">
        <f t="shared" si="827"/>
        <v>1.0401188707280832E-3</v>
      </c>
      <c r="P502">
        <f t="shared" si="784"/>
        <v>3.0560980702853424E-3</v>
      </c>
      <c r="Q502">
        <f t="shared" si="785"/>
        <v>-7.6546233925290876E-5</v>
      </c>
      <c r="R502">
        <f t="shared" si="786"/>
        <v>107410.41771514846</v>
      </c>
      <c r="S502">
        <f t="shared" si="828"/>
        <v>1693.5078007045797</v>
      </c>
      <c r="T502">
        <f t="shared" si="787"/>
        <v>102429.54202315047</v>
      </c>
      <c r="U502">
        <f t="shared" si="788"/>
        <v>3287.367891293407</v>
      </c>
      <c r="V502" s="4">
        <v>3268714</v>
      </c>
      <c r="W502">
        <f t="shared" si="789"/>
        <v>13420</v>
      </c>
      <c r="X502">
        <f t="shared" si="790"/>
        <v>-468</v>
      </c>
      <c r="Y502" s="20">
        <f t="shared" si="791"/>
        <v>822524.91192752891</v>
      </c>
      <c r="Z502" s="4">
        <v>2838315</v>
      </c>
      <c r="AA502">
        <f t="shared" si="792"/>
        <v>12170</v>
      </c>
      <c r="AB502" s="17">
        <f t="shared" si="793"/>
        <v>0.86832772766292798</v>
      </c>
      <c r="AC502" s="16">
        <f t="shared" si="794"/>
        <v>-574</v>
      </c>
      <c r="AD502">
        <f t="shared" si="795"/>
        <v>430399</v>
      </c>
      <c r="AE502">
        <f t="shared" si="796"/>
        <v>1250</v>
      </c>
      <c r="AF502" s="17">
        <f t="shared" si="797"/>
        <v>0.13167227233707202</v>
      </c>
      <c r="AG502" s="16">
        <f t="shared" si="798"/>
        <v>106</v>
      </c>
      <c r="AH502" s="20">
        <f t="shared" si="799"/>
        <v>9.3144560357675113E-2</v>
      </c>
      <c r="AI502" s="20">
        <f t="shared" si="800"/>
        <v>108303.72420734775</v>
      </c>
      <c r="AJ502" s="4">
        <v>11946</v>
      </c>
      <c r="AK502">
        <f t="shared" si="801"/>
        <v>9</v>
      </c>
      <c r="AL502">
        <f t="shared" si="802"/>
        <v>7.5395828097502005E-4</v>
      </c>
      <c r="AM502" s="20">
        <f t="shared" si="803"/>
        <v>3006.0392551585305</v>
      </c>
      <c r="AN502" s="20">
        <f t="shared" si="804"/>
        <v>2.7986477653690181E-2</v>
      </c>
      <c r="AO502" s="4">
        <v>334</v>
      </c>
      <c r="AP502">
        <f t="shared" si="773"/>
        <v>-17</v>
      </c>
      <c r="AQ502">
        <f t="shared" si="774"/>
        <v>-4.8433048433048409E-2</v>
      </c>
      <c r="AR502" s="20">
        <f t="shared" si="805"/>
        <v>84.04630095621539</v>
      </c>
      <c r="AS502" s="4">
        <v>651</v>
      </c>
      <c r="AT502">
        <f t="shared" si="806"/>
        <v>8</v>
      </c>
      <c r="AU502">
        <f t="shared" si="807"/>
        <v>1.2441679626749691E-2</v>
      </c>
      <c r="AV502" s="20">
        <f t="shared" si="808"/>
        <v>163.81479617513838</v>
      </c>
      <c r="AW502" s="30">
        <f t="shared" si="809"/>
        <v>1.5251294954421821E-3</v>
      </c>
      <c r="AX502" s="4">
        <v>133</v>
      </c>
      <c r="AY502">
        <f t="shared" si="810"/>
        <v>-1</v>
      </c>
      <c r="AZ502">
        <f t="shared" si="811"/>
        <v>-7.4626865671642006E-3</v>
      </c>
      <c r="BA502" s="20">
        <f t="shared" si="812"/>
        <v>33.467539003522894</v>
      </c>
      <c r="BB502" s="30">
        <f t="shared" si="813"/>
        <v>3.1158559584302647E-4</v>
      </c>
      <c r="BC502" s="16">
        <f>+Pagina_Inicial[[#This Row],[Aislamiento Domiciliario]]+Pagina_Inicial[[#This Row],[Aislamiento en Hoteles]]+Pagina_Inicial[[#This Row],[Hospitalizados en Sala]]+Pagina_Inicial[[#This Row],[Hospitalizados en UCI]]</f>
        <v>13064</v>
      </c>
      <c r="BD502" s="16">
        <f t="shared" si="814"/>
        <v>-1</v>
      </c>
      <c r="BE502" s="30">
        <f t="shared" si="815"/>
        <v>-7.6540375047784437E-5</v>
      </c>
      <c r="BF502" s="20">
        <f t="shared" si="816"/>
        <v>3287.367891293407</v>
      </c>
      <c r="BG502" s="20">
        <f t="shared" si="817"/>
        <v>3.0605670857844342E-2</v>
      </c>
      <c r="BH502" s="26">
        <v>76530</v>
      </c>
      <c r="BI502">
        <f t="shared" si="779"/>
        <v>264</v>
      </c>
      <c r="BJ502" s="4">
        <v>162171</v>
      </c>
      <c r="BK502">
        <f t="shared" si="780"/>
        <v>516</v>
      </c>
      <c r="BL502" s="4">
        <v>120176</v>
      </c>
      <c r="BM502">
        <f t="shared" si="818"/>
        <v>361</v>
      </c>
      <c r="BN502" s="4">
        <v>47060</v>
      </c>
      <c r="BO502">
        <f t="shared" si="819"/>
        <v>89</v>
      </c>
      <c r="BP502" s="4">
        <v>20912</v>
      </c>
      <c r="BQ502">
        <f t="shared" si="820"/>
        <v>20</v>
      </c>
      <c r="BR502" s="8">
        <v>33</v>
      </c>
      <c r="BS502" s="15">
        <f t="shared" si="821"/>
        <v>0</v>
      </c>
      <c r="BT502" s="8">
        <v>301</v>
      </c>
      <c r="BU502" s="15">
        <f t="shared" si="822"/>
        <v>0</v>
      </c>
      <c r="BV502" s="8">
        <v>1375</v>
      </c>
      <c r="BW502" s="15">
        <f t="shared" si="823"/>
        <v>0</v>
      </c>
      <c r="BX502" s="8">
        <v>3224</v>
      </c>
      <c r="BY502" s="15">
        <f t="shared" si="824"/>
        <v>0</v>
      </c>
      <c r="BZ502" s="13">
        <v>1797</v>
      </c>
      <c r="CA502" s="16">
        <f t="shared" si="825"/>
        <v>7</v>
      </c>
    </row>
    <row r="503" spans="1:79">
      <c r="A503" s="1">
        <v>44400</v>
      </c>
      <c r="B503">
        <v>44401</v>
      </c>
      <c r="C503" s="4">
        <v>427987</v>
      </c>
      <c r="D503">
        <f t="shared" si="776"/>
        <v>1138</v>
      </c>
      <c r="E503" s="4">
        <v>6743</v>
      </c>
      <c r="F503">
        <f t="shared" si="777"/>
        <v>13</v>
      </c>
      <c r="G503" s="4">
        <v>408155</v>
      </c>
      <c r="H503">
        <f t="shared" si="778"/>
        <v>1100</v>
      </c>
      <c r="I503">
        <f t="shared" si="775"/>
        <v>13089</v>
      </c>
      <c r="J503">
        <f t="shared" si="829"/>
        <v>25</v>
      </c>
      <c r="K503">
        <f t="shared" si="826"/>
        <v>1.5755151441515746E-2</v>
      </c>
      <c r="L503">
        <f t="shared" si="781"/>
        <v>0.95366214394362447</v>
      </c>
      <c r="M503">
        <f t="shared" si="782"/>
        <v>3.0582704614859797E-2</v>
      </c>
      <c r="N503">
        <f t="shared" si="783"/>
        <v>2.6589592674543853E-3</v>
      </c>
      <c r="O503">
        <f t="shared" si="827"/>
        <v>1.9279252558208513E-3</v>
      </c>
      <c r="P503">
        <f t="shared" si="784"/>
        <v>2.695054574855141E-3</v>
      </c>
      <c r="Q503">
        <f t="shared" si="785"/>
        <v>1.9100007640003055E-3</v>
      </c>
      <c r="R503">
        <f t="shared" si="786"/>
        <v>107696.77906391544</v>
      </c>
      <c r="S503">
        <f t="shared" si="828"/>
        <v>1696.7790639154503</v>
      </c>
      <c r="T503">
        <f t="shared" si="787"/>
        <v>102706.34121791646</v>
      </c>
      <c r="U503">
        <f t="shared" si="788"/>
        <v>3293.658782083543</v>
      </c>
      <c r="V503" s="4">
        <v>3282932</v>
      </c>
      <c r="W503">
        <f t="shared" si="789"/>
        <v>14218</v>
      </c>
      <c r="X503">
        <f t="shared" si="790"/>
        <v>798</v>
      </c>
      <c r="Y503" s="20">
        <f t="shared" si="791"/>
        <v>826102.66733769502</v>
      </c>
      <c r="Z503" s="4">
        <v>2851395</v>
      </c>
      <c r="AA503">
        <f t="shared" si="792"/>
        <v>13080</v>
      </c>
      <c r="AB503" s="17">
        <f t="shared" si="793"/>
        <v>0.86855134373785381</v>
      </c>
      <c r="AC503" s="16">
        <f t="shared" si="794"/>
        <v>910</v>
      </c>
      <c r="AD503">
        <f t="shared" si="795"/>
        <v>431537</v>
      </c>
      <c r="AE503">
        <f t="shared" si="796"/>
        <v>1138</v>
      </c>
      <c r="AF503" s="17">
        <f t="shared" si="797"/>
        <v>0.13144865626214616</v>
      </c>
      <c r="AG503" s="16">
        <f t="shared" si="798"/>
        <v>-112</v>
      </c>
      <c r="AH503" s="20">
        <f t="shared" si="799"/>
        <v>8.0039386692924458E-2</v>
      </c>
      <c r="AI503" s="20">
        <f t="shared" si="800"/>
        <v>108590.08555611475</v>
      </c>
      <c r="AJ503" s="4">
        <v>11967</v>
      </c>
      <c r="AK503">
        <f t="shared" si="801"/>
        <v>21</v>
      </c>
      <c r="AL503">
        <f t="shared" si="802"/>
        <v>1.7579105976897047E-3</v>
      </c>
      <c r="AM503" s="20">
        <f t="shared" si="803"/>
        <v>3011.3236034222446</v>
      </c>
      <c r="AN503" s="20">
        <f t="shared" si="804"/>
        <v>2.7961129660480342E-2</v>
      </c>
      <c r="AO503" s="4">
        <v>344</v>
      </c>
      <c r="AP503">
        <f t="shared" si="773"/>
        <v>10</v>
      </c>
      <c r="AQ503">
        <f t="shared" si="774"/>
        <v>2.9940119760478945E-2</v>
      </c>
      <c r="AR503" s="20">
        <f t="shared" si="805"/>
        <v>86.562657272269746</v>
      </c>
      <c r="AS503" s="4">
        <v>654</v>
      </c>
      <c r="AT503">
        <f t="shared" si="806"/>
        <v>3</v>
      </c>
      <c r="AU503">
        <f t="shared" si="807"/>
        <v>4.6082949308756671E-3</v>
      </c>
      <c r="AV503" s="20">
        <f t="shared" si="808"/>
        <v>164.5697030699547</v>
      </c>
      <c r="AW503" s="30">
        <f t="shared" si="809"/>
        <v>1.5280837969377575E-3</v>
      </c>
      <c r="AX503" s="4">
        <v>124</v>
      </c>
      <c r="AY503">
        <f t="shared" si="810"/>
        <v>-9</v>
      </c>
      <c r="AZ503">
        <f t="shared" si="811"/>
        <v>-6.7669172932330879E-2</v>
      </c>
      <c r="BA503" s="20">
        <f t="shared" si="812"/>
        <v>31.20281831907398</v>
      </c>
      <c r="BB503" s="30">
        <f t="shared" si="813"/>
        <v>2.8972842633070631E-4</v>
      </c>
      <c r="BC503" s="16">
        <f>+Pagina_Inicial[[#This Row],[Aislamiento Domiciliario]]+Pagina_Inicial[[#This Row],[Aislamiento en Hoteles]]+Pagina_Inicial[[#This Row],[Hospitalizados en Sala]]+Pagina_Inicial[[#This Row],[Hospitalizados en UCI]]</f>
        <v>13089</v>
      </c>
      <c r="BD503" s="16">
        <f t="shared" si="814"/>
        <v>25</v>
      </c>
      <c r="BE503" s="30">
        <f t="shared" si="815"/>
        <v>1.9136558481323007E-3</v>
      </c>
      <c r="BF503" s="20">
        <f t="shared" si="816"/>
        <v>3293.658782083543</v>
      </c>
      <c r="BG503" s="20">
        <f t="shared" si="817"/>
        <v>3.0582704614859797E-2</v>
      </c>
      <c r="BH503" s="26">
        <v>76819</v>
      </c>
      <c r="BI503">
        <f t="shared" si="779"/>
        <v>289</v>
      </c>
      <c r="BJ503" s="4">
        <v>162586</v>
      </c>
      <c r="BK503">
        <f t="shared" si="780"/>
        <v>415</v>
      </c>
      <c r="BL503" s="4">
        <v>120499</v>
      </c>
      <c r="BM503">
        <f t="shared" si="818"/>
        <v>323</v>
      </c>
      <c r="BN503" s="4">
        <v>47146</v>
      </c>
      <c r="BO503">
        <f t="shared" si="819"/>
        <v>86</v>
      </c>
      <c r="BP503" s="4">
        <v>20937</v>
      </c>
      <c r="BQ503">
        <f t="shared" si="820"/>
        <v>25</v>
      </c>
      <c r="BR503" s="8">
        <v>33</v>
      </c>
      <c r="BS503" s="15">
        <f t="shared" si="821"/>
        <v>0</v>
      </c>
      <c r="BT503" s="8">
        <v>302</v>
      </c>
      <c r="BU503" s="15">
        <f t="shared" si="822"/>
        <v>1</v>
      </c>
      <c r="BV503" s="8">
        <v>1381</v>
      </c>
      <c r="BW503" s="15">
        <f t="shared" si="823"/>
        <v>6</v>
      </c>
      <c r="BX503" s="8">
        <v>3230</v>
      </c>
      <c r="BY503" s="15">
        <f t="shared" si="824"/>
        <v>6</v>
      </c>
      <c r="BZ503" s="13">
        <v>1797</v>
      </c>
      <c r="CA503" s="16">
        <f t="shared" si="825"/>
        <v>0</v>
      </c>
    </row>
    <row r="504" spans="1:79">
      <c r="A504" s="1">
        <v>44401</v>
      </c>
      <c r="B504">
        <v>44402</v>
      </c>
      <c r="C504" s="4">
        <v>429083</v>
      </c>
      <c r="D504">
        <f t="shared" si="776"/>
        <v>1096</v>
      </c>
      <c r="E504" s="4">
        <v>6750</v>
      </c>
      <c r="F504">
        <f t="shared" si="777"/>
        <v>7</v>
      </c>
      <c r="G504" s="4">
        <v>409216</v>
      </c>
      <c r="H504">
        <f t="shared" si="778"/>
        <v>1061</v>
      </c>
      <c r="I504">
        <f t="shared" si="775"/>
        <v>13117</v>
      </c>
      <c r="J504">
        <f t="shared" si="829"/>
        <v>28</v>
      </c>
      <c r="K504">
        <f t="shared" si="826"/>
        <v>1.5731222164476338E-2</v>
      </c>
      <c r="L504">
        <f t="shared" si="781"/>
        <v>0.95369893470494049</v>
      </c>
      <c r="M504">
        <f t="shared" si="782"/>
        <v>3.0569843130583127E-2</v>
      </c>
      <c r="N504">
        <f t="shared" si="783"/>
        <v>2.5542843692246023E-3</v>
      </c>
      <c r="O504">
        <f t="shared" si="827"/>
        <v>1.0370370370370371E-3</v>
      </c>
      <c r="P504">
        <f t="shared" si="784"/>
        <v>2.5927627463246793E-3</v>
      </c>
      <c r="Q504">
        <f t="shared" si="785"/>
        <v>2.1346344438514906E-3</v>
      </c>
      <c r="R504">
        <f t="shared" si="786"/>
        <v>107972.571716155</v>
      </c>
      <c r="S504">
        <f t="shared" si="828"/>
        <v>1698.5405133366885</v>
      </c>
      <c r="T504">
        <f t="shared" si="787"/>
        <v>102973.32662304981</v>
      </c>
      <c r="U504">
        <f t="shared" si="788"/>
        <v>3300.704579768495</v>
      </c>
      <c r="V504" s="4">
        <v>3295447</v>
      </c>
      <c r="W504">
        <f t="shared" si="789"/>
        <v>12515</v>
      </c>
      <c r="X504">
        <f t="shared" si="790"/>
        <v>-1703</v>
      </c>
      <c r="Y504" s="20">
        <f t="shared" si="791"/>
        <v>829251.88726723695</v>
      </c>
      <c r="Z504" s="4">
        <v>2862815</v>
      </c>
      <c r="AA504">
        <f t="shared" si="792"/>
        <v>11420</v>
      </c>
      <c r="AB504" s="17">
        <f t="shared" si="793"/>
        <v>0.86871826492733761</v>
      </c>
      <c r="AC504" s="16">
        <f t="shared" si="794"/>
        <v>-1660</v>
      </c>
      <c r="AD504">
        <f t="shared" si="795"/>
        <v>432632</v>
      </c>
      <c r="AE504">
        <f t="shared" si="796"/>
        <v>1095</v>
      </c>
      <c r="AF504" s="17">
        <f t="shared" si="797"/>
        <v>0.13128173507266239</v>
      </c>
      <c r="AG504" s="16">
        <f t="shared" si="798"/>
        <v>-43</v>
      </c>
      <c r="AH504" s="20">
        <f t="shared" si="799"/>
        <v>8.7495005992808628E-2</v>
      </c>
      <c r="AI504" s="20">
        <f t="shared" si="800"/>
        <v>108865.62657272269</v>
      </c>
      <c r="AJ504" s="4">
        <v>12003</v>
      </c>
      <c r="AK504">
        <f t="shared" si="801"/>
        <v>36</v>
      </c>
      <c r="AL504">
        <f t="shared" si="802"/>
        <v>3.0082727500626572E-3</v>
      </c>
      <c r="AM504" s="20">
        <f t="shared" si="803"/>
        <v>3020.3824861600401</v>
      </c>
      <c r="AN504" s="20">
        <f t="shared" si="804"/>
        <v>2.7973608835586587E-2</v>
      </c>
      <c r="AO504" s="4">
        <v>353</v>
      </c>
      <c r="AP504">
        <f t="shared" si="773"/>
        <v>9</v>
      </c>
      <c r="AQ504">
        <f t="shared" si="774"/>
        <v>2.6162790697674465E-2</v>
      </c>
      <c r="AR504" s="20">
        <f t="shared" si="805"/>
        <v>88.827377956718664</v>
      </c>
      <c r="AS504" s="4">
        <v>641</v>
      </c>
      <c r="AT504">
        <f t="shared" si="806"/>
        <v>-13</v>
      </c>
      <c r="AU504">
        <f t="shared" si="807"/>
        <v>-1.9877675840978548E-2</v>
      </c>
      <c r="AV504" s="20">
        <f t="shared" si="808"/>
        <v>161.29843985908403</v>
      </c>
      <c r="AW504" s="30">
        <f t="shared" si="809"/>
        <v>1.4938834677673085E-3</v>
      </c>
      <c r="AX504" s="4">
        <v>120</v>
      </c>
      <c r="AY504">
        <f t="shared" si="810"/>
        <v>-4</v>
      </c>
      <c r="AZ504">
        <f t="shared" si="811"/>
        <v>-3.2258064516129004E-2</v>
      </c>
      <c r="BA504" s="20">
        <f t="shared" si="812"/>
        <v>30.196275792652237</v>
      </c>
      <c r="BB504" s="30">
        <f t="shared" si="813"/>
        <v>2.7966617181291267E-4</v>
      </c>
      <c r="BC504" s="16">
        <f>+Pagina_Inicial[[#This Row],[Aislamiento Domiciliario]]+Pagina_Inicial[[#This Row],[Aislamiento en Hoteles]]+Pagina_Inicial[[#This Row],[Hospitalizados en Sala]]+Pagina_Inicial[[#This Row],[Hospitalizados en UCI]]</f>
        <v>13117</v>
      </c>
      <c r="BD504" s="16">
        <f t="shared" si="814"/>
        <v>28</v>
      </c>
      <c r="BE504" s="30">
        <f t="shared" si="815"/>
        <v>2.1392008556804232E-3</v>
      </c>
      <c r="BF504" s="20">
        <f t="shared" si="816"/>
        <v>3300.704579768495</v>
      </c>
      <c r="BG504" s="20">
        <f t="shared" si="817"/>
        <v>3.0569843130583127E-2</v>
      </c>
      <c r="BH504" s="26">
        <v>77060</v>
      </c>
      <c r="BI504">
        <f t="shared" si="779"/>
        <v>241</v>
      </c>
      <c r="BJ504" s="4">
        <v>163040</v>
      </c>
      <c r="BK504">
        <f t="shared" si="780"/>
        <v>454</v>
      </c>
      <c r="BL504" s="4">
        <v>120782</v>
      </c>
      <c r="BM504">
        <f t="shared" si="818"/>
        <v>283</v>
      </c>
      <c r="BN504" s="4">
        <v>47240</v>
      </c>
      <c r="BO504">
        <f t="shared" si="819"/>
        <v>94</v>
      </c>
      <c r="BP504" s="4">
        <v>20961</v>
      </c>
      <c r="BQ504">
        <f t="shared" si="820"/>
        <v>24</v>
      </c>
      <c r="BR504" s="8">
        <v>33</v>
      </c>
      <c r="BS504" s="15">
        <f t="shared" si="821"/>
        <v>0</v>
      </c>
      <c r="BT504" s="8">
        <v>303</v>
      </c>
      <c r="BU504" s="15">
        <f t="shared" si="822"/>
        <v>1</v>
      </c>
      <c r="BV504" s="8">
        <v>1383</v>
      </c>
      <c r="BW504" s="15">
        <f t="shared" si="823"/>
        <v>2</v>
      </c>
      <c r="BX504" s="8">
        <v>3231</v>
      </c>
      <c r="BY504" s="15">
        <f t="shared" si="824"/>
        <v>1</v>
      </c>
      <c r="BZ504" s="13">
        <v>1800</v>
      </c>
      <c r="CA504" s="16">
        <f t="shared" si="825"/>
        <v>3</v>
      </c>
    </row>
    <row r="505" spans="1:79">
      <c r="A505" s="1">
        <v>44402</v>
      </c>
      <c r="B505">
        <v>44403</v>
      </c>
      <c r="C505" s="4">
        <v>429949</v>
      </c>
      <c r="D505">
        <f t="shared" si="776"/>
        <v>866</v>
      </c>
      <c r="E505" s="4">
        <v>6759</v>
      </c>
      <c r="F505">
        <f t="shared" si="777"/>
        <v>9</v>
      </c>
      <c r="G505" s="4">
        <v>409995</v>
      </c>
      <c r="H505">
        <f t="shared" si="778"/>
        <v>779</v>
      </c>
      <c r="I505">
        <f t="shared" si="775"/>
        <v>13195</v>
      </c>
      <c r="J505">
        <f t="shared" si="829"/>
        <v>78</v>
      </c>
      <c r="K505">
        <f t="shared" si="826"/>
        <v>1.5720469171925041E-2</v>
      </c>
      <c r="L505">
        <f t="shared" si="781"/>
        <v>0.9535898443768912</v>
      </c>
      <c r="M505">
        <f t="shared" si="782"/>
        <v>3.0689686451183744E-2</v>
      </c>
      <c r="N505">
        <f t="shared" si="783"/>
        <v>2.014192380956811E-3</v>
      </c>
      <c r="O505">
        <f t="shared" si="827"/>
        <v>1.3315579227696406E-3</v>
      </c>
      <c r="P505">
        <f t="shared" si="784"/>
        <v>1.9000231710142807E-3</v>
      </c>
      <c r="Q505">
        <f t="shared" si="785"/>
        <v>5.9113300492610842E-3</v>
      </c>
      <c r="R505">
        <f t="shared" si="786"/>
        <v>108190.48817312531</v>
      </c>
      <c r="S505">
        <f t="shared" si="828"/>
        <v>1700.8052340211373</v>
      </c>
      <c r="T505">
        <f t="shared" si="787"/>
        <v>103169.35078007045</v>
      </c>
      <c r="U505">
        <f t="shared" si="788"/>
        <v>3320.3321590337191</v>
      </c>
      <c r="V505" s="4">
        <v>3304970</v>
      </c>
      <c r="W505">
        <f t="shared" si="789"/>
        <v>9523</v>
      </c>
      <c r="X505">
        <f t="shared" si="790"/>
        <v>-2992</v>
      </c>
      <c r="Y505" s="20">
        <f t="shared" si="791"/>
        <v>831648.21338701551</v>
      </c>
      <c r="Z505" s="4">
        <v>2871472</v>
      </c>
      <c r="AA505">
        <f t="shared" si="792"/>
        <v>8657</v>
      </c>
      <c r="AB505" s="17">
        <f t="shared" si="793"/>
        <v>0.8688345128700109</v>
      </c>
      <c r="AC505" s="16">
        <f t="shared" si="794"/>
        <v>-2763</v>
      </c>
      <c r="AD505">
        <f t="shared" si="795"/>
        <v>433498</v>
      </c>
      <c r="AE505">
        <f t="shared" si="796"/>
        <v>866</v>
      </c>
      <c r="AF505" s="17">
        <f t="shared" si="797"/>
        <v>0.13116548712998907</v>
      </c>
      <c r="AG505" s="16">
        <f t="shared" si="798"/>
        <v>-229</v>
      </c>
      <c r="AH505" s="20">
        <f t="shared" si="799"/>
        <v>9.09377297070251E-2</v>
      </c>
      <c r="AI505" s="20">
        <f t="shared" si="800"/>
        <v>109083.543029693</v>
      </c>
      <c r="AJ505" s="4">
        <v>12045</v>
      </c>
      <c r="AK505">
        <f t="shared" si="801"/>
        <v>42</v>
      </c>
      <c r="AL505">
        <f t="shared" si="802"/>
        <v>3.4991252186953314E-3</v>
      </c>
      <c r="AM505" s="20">
        <f t="shared" si="803"/>
        <v>3030.9511826874682</v>
      </c>
      <c r="AN505" s="20">
        <f t="shared" si="804"/>
        <v>2.8014950610421235E-2</v>
      </c>
      <c r="AO505" s="4">
        <v>362</v>
      </c>
      <c r="AP505">
        <f t="shared" si="773"/>
        <v>9</v>
      </c>
      <c r="AQ505">
        <f t="shared" si="774"/>
        <v>2.5495750708215192E-2</v>
      </c>
      <c r="AR505" s="20">
        <f t="shared" si="805"/>
        <v>91.092098641167581</v>
      </c>
      <c r="AS505" s="4">
        <v>665</v>
      </c>
      <c r="AT505">
        <f t="shared" si="806"/>
        <v>24</v>
      </c>
      <c r="AU505">
        <f t="shared" si="807"/>
        <v>3.7441497659906453E-2</v>
      </c>
      <c r="AV505" s="20">
        <f t="shared" si="808"/>
        <v>167.33769501761449</v>
      </c>
      <c r="AW505" s="30">
        <f t="shared" si="809"/>
        <v>1.5466950731365813E-3</v>
      </c>
      <c r="AX505" s="4">
        <v>123</v>
      </c>
      <c r="AY505">
        <f t="shared" si="810"/>
        <v>3</v>
      </c>
      <c r="AZ505">
        <f t="shared" si="811"/>
        <v>2.4999999999999911E-2</v>
      </c>
      <c r="BA505" s="20">
        <f t="shared" si="812"/>
        <v>30.951182687468545</v>
      </c>
      <c r="BB505" s="30">
        <f t="shared" si="813"/>
        <v>2.8608044209894662E-4</v>
      </c>
      <c r="BC505" s="16">
        <f>+Pagina_Inicial[[#This Row],[Aislamiento Domiciliario]]+Pagina_Inicial[[#This Row],[Aislamiento en Hoteles]]+Pagina_Inicial[[#This Row],[Hospitalizados en Sala]]+Pagina_Inicial[[#This Row],[Hospitalizados en UCI]]</f>
        <v>13195</v>
      </c>
      <c r="BD505" s="16">
        <f t="shared" si="814"/>
        <v>78</v>
      </c>
      <c r="BE505" s="30">
        <f t="shared" si="815"/>
        <v>5.9464816650147689E-3</v>
      </c>
      <c r="BF505" s="20">
        <f t="shared" si="816"/>
        <v>3320.3321590337191</v>
      </c>
      <c r="BG505" s="20">
        <f t="shared" si="817"/>
        <v>3.0689686451183744E-2</v>
      </c>
      <c r="BH505" s="26">
        <v>77305</v>
      </c>
      <c r="BI505">
        <f t="shared" si="779"/>
        <v>245</v>
      </c>
      <c r="BJ505" s="4">
        <v>163350</v>
      </c>
      <c r="BK505">
        <f t="shared" si="780"/>
        <v>310</v>
      </c>
      <c r="BL505" s="4">
        <v>120996</v>
      </c>
      <c r="BM505">
        <f t="shared" si="818"/>
        <v>214</v>
      </c>
      <c r="BN505" s="4">
        <v>47317</v>
      </c>
      <c r="BO505">
        <f t="shared" si="819"/>
        <v>77</v>
      </c>
      <c r="BP505" s="4">
        <v>20981</v>
      </c>
      <c r="BQ505">
        <f t="shared" si="820"/>
        <v>20</v>
      </c>
      <c r="BR505" s="8">
        <v>33</v>
      </c>
      <c r="BS505" s="15">
        <f t="shared" si="821"/>
        <v>0</v>
      </c>
      <c r="BT505" s="8">
        <v>304</v>
      </c>
      <c r="BU505" s="15">
        <f t="shared" si="822"/>
        <v>1</v>
      </c>
      <c r="BV505" s="8">
        <v>1385</v>
      </c>
      <c r="BW505" s="15">
        <f t="shared" si="823"/>
        <v>2</v>
      </c>
      <c r="BX505" s="8">
        <v>3234</v>
      </c>
      <c r="BY505" s="15">
        <f t="shared" si="824"/>
        <v>3</v>
      </c>
      <c r="BZ505" s="13">
        <v>1803</v>
      </c>
      <c r="CA505" s="16">
        <f t="shared" si="825"/>
        <v>3</v>
      </c>
    </row>
    <row r="506" spans="1:79">
      <c r="A506" s="1">
        <v>44403</v>
      </c>
      <c r="B506">
        <v>44404</v>
      </c>
      <c r="C506" s="4">
        <v>430444</v>
      </c>
      <c r="D506">
        <f t="shared" si="776"/>
        <v>495</v>
      </c>
      <c r="E506" s="4">
        <v>6768</v>
      </c>
      <c r="F506">
        <f t="shared" si="777"/>
        <v>9</v>
      </c>
      <c r="G506" s="4">
        <v>410678</v>
      </c>
      <c r="H506">
        <f t="shared" si="778"/>
        <v>683</v>
      </c>
      <c r="I506">
        <f t="shared" si="775"/>
        <v>12998</v>
      </c>
      <c r="J506">
        <f t="shared" si="829"/>
        <v>-197</v>
      </c>
      <c r="K506">
        <f t="shared" si="826"/>
        <v>1.5723299662673891E-2</v>
      </c>
      <c r="L506">
        <f t="shared" si="781"/>
        <v>0.95407997323693672</v>
      </c>
      <c r="M506">
        <f t="shared" si="782"/>
        <v>3.0196727100389367E-2</v>
      </c>
      <c r="N506">
        <f t="shared" si="783"/>
        <v>1.1499753742647127E-3</v>
      </c>
      <c r="O506">
        <f t="shared" si="827"/>
        <v>1.3297872340425532E-3</v>
      </c>
      <c r="P506">
        <f t="shared" si="784"/>
        <v>1.6631034533137884E-3</v>
      </c>
      <c r="Q506">
        <f t="shared" si="785"/>
        <v>-1.5156177873519004E-2</v>
      </c>
      <c r="R506">
        <f t="shared" si="786"/>
        <v>108315.04781077</v>
      </c>
      <c r="S506">
        <f t="shared" si="828"/>
        <v>1703.0699547055863</v>
      </c>
      <c r="T506">
        <f t="shared" si="787"/>
        <v>103341.21791645697</v>
      </c>
      <c r="U506">
        <f t="shared" si="788"/>
        <v>3270.7599396074484</v>
      </c>
      <c r="V506" s="4">
        <v>3310909</v>
      </c>
      <c r="W506">
        <f t="shared" si="789"/>
        <v>5939</v>
      </c>
      <c r="X506">
        <f t="shared" si="790"/>
        <v>-3584</v>
      </c>
      <c r="Y506" s="20">
        <f t="shared" si="791"/>
        <v>833142.67740312021</v>
      </c>
      <c r="Z506" s="4">
        <v>2876916</v>
      </c>
      <c r="AA506">
        <f t="shared" si="792"/>
        <v>5444</v>
      </c>
      <c r="AB506" s="17">
        <f t="shared" si="793"/>
        <v>0.8689202874497608</v>
      </c>
      <c r="AC506" s="16">
        <f t="shared" si="794"/>
        <v>-3213</v>
      </c>
      <c r="AD506">
        <f t="shared" si="795"/>
        <v>433993</v>
      </c>
      <c r="AE506">
        <f t="shared" si="796"/>
        <v>495</v>
      </c>
      <c r="AF506" s="17">
        <f t="shared" si="797"/>
        <v>0.13107971255023923</v>
      </c>
      <c r="AG506" s="16">
        <f t="shared" si="798"/>
        <v>-371</v>
      </c>
      <c r="AH506" s="20">
        <f t="shared" si="799"/>
        <v>8.3347364876241795E-2</v>
      </c>
      <c r="AI506" s="20">
        <f t="shared" si="800"/>
        <v>109208.10266733769</v>
      </c>
      <c r="AJ506" s="4">
        <v>11845</v>
      </c>
      <c r="AK506">
        <f t="shared" si="801"/>
        <v>-200</v>
      </c>
      <c r="AL506">
        <f t="shared" si="802"/>
        <v>-1.6604400166044031E-2</v>
      </c>
      <c r="AM506" s="20">
        <f t="shared" si="803"/>
        <v>2980.6240563663814</v>
      </c>
      <c r="AN506" s="20">
        <f t="shared" si="804"/>
        <v>2.7518097592253581E-2</v>
      </c>
      <c r="AO506" s="4">
        <v>380</v>
      </c>
      <c r="AP506">
        <f t="shared" si="773"/>
        <v>18</v>
      </c>
      <c r="AQ506">
        <f t="shared" si="774"/>
        <v>4.9723756906077332E-2</v>
      </c>
      <c r="AR506" s="20">
        <f t="shared" si="805"/>
        <v>95.621540010065416</v>
      </c>
      <c r="AS506" s="4">
        <v>649</v>
      </c>
      <c r="AT506">
        <f t="shared" si="806"/>
        <v>-16</v>
      </c>
      <c r="AU506">
        <f t="shared" si="807"/>
        <v>-2.4060150375939893E-2</v>
      </c>
      <c r="AV506" s="20">
        <f t="shared" si="808"/>
        <v>163.31152491192753</v>
      </c>
      <c r="AW506" s="30">
        <f t="shared" si="809"/>
        <v>1.5077454907026233E-3</v>
      </c>
      <c r="AX506" s="4">
        <v>124</v>
      </c>
      <c r="AY506">
        <f t="shared" si="810"/>
        <v>1</v>
      </c>
      <c r="AZ506">
        <f t="shared" si="811"/>
        <v>8.1300813008129413E-3</v>
      </c>
      <c r="BA506" s="20">
        <f t="shared" si="812"/>
        <v>31.20281831907398</v>
      </c>
      <c r="BB506" s="30">
        <f t="shared" si="813"/>
        <v>2.880746392097462E-4</v>
      </c>
      <c r="BC506" s="16">
        <f>+Pagina_Inicial[[#This Row],[Aislamiento Domiciliario]]+Pagina_Inicial[[#This Row],[Aislamiento en Hoteles]]+Pagina_Inicial[[#This Row],[Hospitalizados en Sala]]+Pagina_Inicial[[#This Row],[Hospitalizados en UCI]]</f>
        <v>12998</v>
      </c>
      <c r="BD506" s="16">
        <f t="shared" si="814"/>
        <v>-197</v>
      </c>
      <c r="BE506" s="30">
        <f t="shared" si="815"/>
        <v>-1.4929897688518379E-2</v>
      </c>
      <c r="BF506" s="20">
        <f t="shared" si="816"/>
        <v>3270.7599396074484</v>
      </c>
      <c r="BG506" s="20">
        <f t="shared" si="817"/>
        <v>3.0196727100389367E-2</v>
      </c>
      <c r="BH506" s="26">
        <v>77441</v>
      </c>
      <c r="BI506">
        <f t="shared" si="779"/>
        <v>136</v>
      </c>
      <c r="BJ506" s="4">
        <v>163518</v>
      </c>
      <c r="BK506">
        <f t="shared" si="780"/>
        <v>168</v>
      </c>
      <c r="BL506" s="4">
        <v>121130</v>
      </c>
      <c r="BM506">
        <f t="shared" si="818"/>
        <v>134</v>
      </c>
      <c r="BN506" s="4">
        <v>47368</v>
      </c>
      <c r="BO506">
        <f t="shared" si="819"/>
        <v>51</v>
      </c>
      <c r="BP506" s="4">
        <v>20987</v>
      </c>
      <c r="BQ506">
        <f t="shared" si="820"/>
        <v>6</v>
      </c>
      <c r="BR506" s="8">
        <v>33</v>
      </c>
      <c r="BS506" s="15">
        <f t="shared" si="821"/>
        <v>0</v>
      </c>
      <c r="BT506" s="8">
        <v>304</v>
      </c>
      <c r="BU506" s="15">
        <f t="shared" si="822"/>
        <v>0</v>
      </c>
      <c r="BV506" s="8">
        <v>1390</v>
      </c>
      <c r="BW506" s="15">
        <f t="shared" si="823"/>
        <v>5</v>
      </c>
      <c r="BX506" s="8">
        <v>3236</v>
      </c>
      <c r="BY506" s="15">
        <f t="shared" si="824"/>
        <v>2</v>
      </c>
      <c r="BZ506" s="13">
        <v>1805</v>
      </c>
      <c r="CA506" s="16">
        <f t="shared" si="825"/>
        <v>2</v>
      </c>
    </row>
    <row r="507" spans="1:79">
      <c r="A507" s="1">
        <v>44404</v>
      </c>
      <c r="B507">
        <v>44405</v>
      </c>
      <c r="C507" s="4">
        <v>431554</v>
      </c>
      <c r="D507">
        <f t="shared" si="776"/>
        <v>1110</v>
      </c>
      <c r="E507" s="4">
        <v>6781</v>
      </c>
      <c r="F507">
        <f t="shared" si="777"/>
        <v>13</v>
      </c>
      <c r="G507" s="4">
        <v>411945</v>
      </c>
      <c r="H507">
        <f t="shared" si="778"/>
        <v>1267</v>
      </c>
      <c r="I507">
        <f t="shared" si="775"/>
        <v>12828</v>
      </c>
      <c r="J507">
        <f t="shared" si="829"/>
        <v>-170</v>
      </c>
      <c r="K507">
        <f t="shared" si="826"/>
        <v>1.5712981457708653E-2</v>
      </c>
      <c r="L507">
        <f t="shared" si="781"/>
        <v>0.95456188565046318</v>
      </c>
      <c r="M507">
        <f t="shared" si="782"/>
        <v>2.9725132891828137E-2</v>
      </c>
      <c r="N507">
        <f t="shared" si="783"/>
        <v>2.5720998994332111E-3</v>
      </c>
      <c r="O507">
        <f t="shared" si="827"/>
        <v>1.9171213685297154E-3</v>
      </c>
      <c r="P507">
        <f t="shared" si="784"/>
        <v>3.0756533032322278E-3</v>
      </c>
      <c r="Q507">
        <f t="shared" si="785"/>
        <v>-1.3252260679763019E-2</v>
      </c>
      <c r="R507">
        <f t="shared" si="786"/>
        <v>108594.36336185204</v>
      </c>
      <c r="S507">
        <f t="shared" si="828"/>
        <v>1706.3412179164568</v>
      </c>
      <c r="T507">
        <f t="shared" si="787"/>
        <v>103660.04026170105</v>
      </c>
      <c r="U507">
        <f t="shared" si="788"/>
        <v>3227.9818822345242</v>
      </c>
      <c r="V507" s="4">
        <v>3323433</v>
      </c>
      <c r="W507">
        <f t="shared" si="789"/>
        <v>12524</v>
      </c>
      <c r="X507">
        <f t="shared" si="790"/>
        <v>6585</v>
      </c>
      <c r="Y507" s="20">
        <f t="shared" si="791"/>
        <v>836294.16205334675</v>
      </c>
      <c r="Z507" s="4">
        <v>2888330</v>
      </c>
      <c r="AA507">
        <f t="shared" si="792"/>
        <v>11414</v>
      </c>
      <c r="AB507" s="17">
        <f t="shared" si="793"/>
        <v>0.86908025526616606</v>
      </c>
      <c r="AC507" s="16">
        <f t="shared" si="794"/>
        <v>5970</v>
      </c>
      <c r="AD507">
        <f t="shared" si="795"/>
        <v>435103</v>
      </c>
      <c r="AE507">
        <f t="shared" si="796"/>
        <v>1110</v>
      </c>
      <c r="AF507" s="17">
        <f t="shared" si="797"/>
        <v>0.13091974473383397</v>
      </c>
      <c r="AG507" s="16">
        <f t="shared" si="798"/>
        <v>615</v>
      </c>
      <c r="AH507" s="20">
        <f t="shared" si="799"/>
        <v>8.8629830725007991E-2</v>
      </c>
      <c r="AI507" s="20">
        <f t="shared" si="800"/>
        <v>109487.41821841973</v>
      </c>
      <c r="AJ507" s="4">
        <v>11879</v>
      </c>
      <c r="AK507">
        <f t="shared" si="801"/>
        <v>34</v>
      </c>
      <c r="AL507">
        <f t="shared" si="802"/>
        <v>2.8704094554663495E-3</v>
      </c>
      <c r="AM507" s="20">
        <f t="shared" si="803"/>
        <v>2989.179667840966</v>
      </c>
      <c r="AN507" s="20">
        <f t="shared" si="804"/>
        <v>2.7526103338168573E-2</v>
      </c>
      <c r="AO507" s="4">
        <v>326</v>
      </c>
      <c r="AP507">
        <f t="shared" si="773"/>
        <v>-54</v>
      </c>
      <c r="AQ507">
        <f t="shared" si="774"/>
        <v>-0.14210526315789473</v>
      </c>
      <c r="AR507" s="20">
        <f t="shared" si="805"/>
        <v>82.033215903371911</v>
      </c>
      <c r="AS507" s="4">
        <v>501</v>
      </c>
      <c r="AT507">
        <f t="shared" si="806"/>
        <v>-148</v>
      </c>
      <c r="AU507">
        <f t="shared" si="807"/>
        <v>-0.22804314329738062</v>
      </c>
      <c r="AV507" s="20">
        <f t="shared" si="808"/>
        <v>126.0694514343231</v>
      </c>
      <c r="AW507" s="30">
        <f t="shared" si="809"/>
        <v>1.1609207654198548E-3</v>
      </c>
      <c r="AX507" s="4">
        <v>121</v>
      </c>
      <c r="AY507">
        <f t="shared" si="810"/>
        <v>-3</v>
      </c>
      <c r="AZ507">
        <f t="shared" si="811"/>
        <v>-2.4193548387096753E-2</v>
      </c>
      <c r="BA507" s="20">
        <f t="shared" si="812"/>
        <v>30.447911424257672</v>
      </c>
      <c r="BB507" s="30">
        <f t="shared" si="813"/>
        <v>2.8038206110938608E-4</v>
      </c>
      <c r="BC507" s="16">
        <f>+Pagina_Inicial[[#This Row],[Aislamiento Domiciliario]]+Pagina_Inicial[[#This Row],[Aislamiento en Hoteles]]+Pagina_Inicial[[#This Row],[Hospitalizados en Sala]]+Pagina_Inicial[[#This Row],[Hospitalizados en UCI]]</f>
        <v>12827</v>
      </c>
      <c r="BD507" s="16">
        <f t="shared" si="814"/>
        <v>-171</v>
      </c>
      <c r="BE507" s="30">
        <f t="shared" si="815"/>
        <v>-1.3155870133866765E-2</v>
      </c>
      <c r="BF507" s="20">
        <f t="shared" si="816"/>
        <v>3227.7302466029187</v>
      </c>
      <c r="BG507" s="20">
        <f t="shared" si="817"/>
        <v>2.972281568471153E-2</v>
      </c>
      <c r="BH507" s="26">
        <v>77677</v>
      </c>
      <c r="BI507">
        <f t="shared" si="779"/>
        <v>236</v>
      </c>
      <c r="BJ507" s="4">
        <v>163925</v>
      </c>
      <c r="BK507">
        <f t="shared" si="780"/>
        <v>407</v>
      </c>
      <c r="BL507" s="4">
        <v>121459</v>
      </c>
      <c r="BM507">
        <f t="shared" si="818"/>
        <v>329</v>
      </c>
      <c r="BN507" s="4">
        <v>47480</v>
      </c>
      <c r="BO507">
        <f t="shared" si="819"/>
        <v>112</v>
      </c>
      <c r="BP507" s="4">
        <v>21013</v>
      </c>
      <c r="BQ507">
        <f t="shared" si="820"/>
        <v>26</v>
      </c>
      <c r="BR507" s="8">
        <v>33</v>
      </c>
      <c r="BS507" s="15">
        <f t="shared" si="821"/>
        <v>0</v>
      </c>
      <c r="BT507" s="8">
        <v>305</v>
      </c>
      <c r="BU507" s="15">
        <f t="shared" si="822"/>
        <v>1</v>
      </c>
      <c r="BV507" s="8">
        <v>1396</v>
      </c>
      <c r="BW507" s="15">
        <f t="shared" si="823"/>
        <v>6</v>
      </c>
      <c r="BX507" s="8">
        <v>3238</v>
      </c>
      <c r="BY507" s="15">
        <f t="shared" si="824"/>
        <v>2</v>
      </c>
      <c r="BZ507" s="13">
        <v>1809</v>
      </c>
      <c r="CA507" s="16">
        <f t="shared" si="825"/>
        <v>4</v>
      </c>
    </row>
    <row r="508" spans="1:79">
      <c r="A508" s="1">
        <v>44405</v>
      </c>
      <c r="B508">
        <v>44406</v>
      </c>
      <c r="C508" s="4">
        <v>432523</v>
      </c>
      <c r="D508">
        <f t="shared" si="776"/>
        <v>969</v>
      </c>
      <c r="E508" s="4">
        <v>6791</v>
      </c>
      <c r="F508">
        <f t="shared" si="777"/>
        <v>10</v>
      </c>
      <c r="G508" s="4">
        <v>412994</v>
      </c>
      <c r="H508">
        <f t="shared" si="778"/>
        <v>1049</v>
      </c>
      <c r="I508">
        <f t="shared" si="775"/>
        <v>12738</v>
      </c>
      <c r="J508">
        <f t="shared" si="829"/>
        <v>-90</v>
      </c>
      <c r="K508">
        <f t="shared" si="826"/>
        <v>1.5700899142935751E-2</v>
      </c>
      <c r="L508">
        <f t="shared" si="781"/>
        <v>0.95484864388714585</v>
      </c>
      <c r="M508">
        <f t="shared" si="782"/>
        <v>2.9450456969918364E-2</v>
      </c>
      <c r="N508">
        <f t="shared" si="783"/>
        <v>2.2403432881025979E-3</v>
      </c>
      <c r="O508">
        <f t="shared" si="827"/>
        <v>1.4725371815638344E-3</v>
      </c>
      <c r="P508">
        <f t="shared" si="784"/>
        <v>2.539988474408829E-3</v>
      </c>
      <c r="Q508">
        <f t="shared" si="785"/>
        <v>-7.0654733867169103E-3</v>
      </c>
      <c r="R508">
        <f t="shared" si="786"/>
        <v>108838.1982888777</v>
      </c>
      <c r="S508">
        <f t="shared" si="828"/>
        <v>1708.8575742325113</v>
      </c>
      <c r="T508">
        <f t="shared" si="787"/>
        <v>103924.00603925515</v>
      </c>
      <c r="U508">
        <f t="shared" si="788"/>
        <v>3205.334675390035</v>
      </c>
      <c r="V508" s="4">
        <v>3333808</v>
      </c>
      <c r="W508">
        <f t="shared" si="789"/>
        <v>10375</v>
      </c>
      <c r="X508">
        <f t="shared" si="790"/>
        <v>-2149</v>
      </c>
      <c r="Y508" s="20">
        <f t="shared" si="791"/>
        <v>838904.88173125312</v>
      </c>
      <c r="Z508" s="4">
        <v>2897736</v>
      </c>
      <c r="AA508">
        <f t="shared" si="792"/>
        <v>9406</v>
      </c>
      <c r="AB508" s="17">
        <f t="shared" si="793"/>
        <v>0.86919702634344864</v>
      </c>
      <c r="AC508" s="16">
        <f t="shared" si="794"/>
        <v>-2008</v>
      </c>
      <c r="AD508">
        <f t="shared" si="795"/>
        <v>436072</v>
      </c>
      <c r="AE508">
        <f t="shared" si="796"/>
        <v>969</v>
      </c>
      <c r="AF508" s="17">
        <f t="shared" si="797"/>
        <v>0.1308029736565513</v>
      </c>
      <c r="AG508" s="16">
        <f t="shared" si="798"/>
        <v>-141</v>
      </c>
      <c r="AH508" s="20">
        <f t="shared" si="799"/>
        <v>9.3397590361445779E-2</v>
      </c>
      <c r="AI508" s="20">
        <f t="shared" si="800"/>
        <v>109731.25314544539</v>
      </c>
      <c r="AJ508" s="4">
        <v>11840</v>
      </c>
      <c r="AK508">
        <f t="shared" si="801"/>
        <v>-39</v>
      </c>
      <c r="AL508">
        <f t="shared" si="802"/>
        <v>-3.2831046384376172E-3</v>
      </c>
      <c r="AM508" s="20">
        <f t="shared" si="803"/>
        <v>2979.3658782083539</v>
      </c>
      <c r="AN508" s="20">
        <f t="shared" si="804"/>
        <v>2.7374266801996658E-2</v>
      </c>
      <c r="AO508" s="4">
        <v>315</v>
      </c>
      <c r="AP508">
        <f t="shared" si="773"/>
        <v>-11</v>
      </c>
      <c r="AQ508">
        <f t="shared" si="774"/>
        <v>-3.3742331288343586E-2</v>
      </c>
      <c r="AR508" s="20">
        <f t="shared" si="805"/>
        <v>79.265223955712131</v>
      </c>
      <c r="AS508" s="4">
        <v>469</v>
      </c>
      <c r="AT508">
        <f t="shared" si="806"/>
        <v>-32</v>
      </c>
      <c r="AU508">
        <f t="shared" si="807"/>
        <v>-6.3872255489021978E-2</v>
      </c>
      <c r="AV508" s="20">
        <f t="shared" si="808"/>
        <v>118.01711122294917</v>
      </c>
      <c r="AW508" s="30">
        <f t="shared" si="809"/>
        <v>1.0843353995047661E-3</v>
      </c>
      <c r="AX508" s="4">
        <v>114</v>
      </c>
      <c r="AY508">
        <f t="shared" si="810"/>
        <v>-7</v>
      </c>
      <c r="AZ508">
        <f t="shared" si="811"/>
        <v>-5.7851239669421517E-2</v>
      </c>
      <c r="BA508" s="20">
        <f t="shared" si="812"/>
        <v>28.686462003019628</v>
      </c>
      <c r="BB508" s="30">
        <f t="shared" si="813"/>
        <v>2.6356979860030563E-4</v>
      </c>
      <c r="BC508" s="16">
        <f>+Pagina_Inicial[[#This Row],[Aislamiento Domiciliario]]+Pagina_Inicial[[#This Row],[Aislamiento en Hoteles]]+Pagina_Inicial[[#This Row],[Hospitalizados en Sala]]+Pagina_Inicial[[#This Row],[Hospitalizados en UCI]]</f>
        <v>12738</v>
      </c>
      <c r="BD508" s="16">
        <f t="shared" si="814"/>
        <v>-89</v>
      </c>
      <c r="BE508" s="30">
        <f t="shared" si="815"/>
        <v>-6.9384891245030111E-3</v>
      </c>
      <c r="BF508" s="20">
        <f t="shared" si="816"/>
        <v>3205.334675390035</v>
      </c>
      <c r="BG508" s="20">
        <f t="shared" si="817"/>
        <v>2.9450456969918364E-2</v>
      </c>
      <c r="BH508" s="26">
        <v>77891</v>
      </c>
      <c r="BI508">
        <f t="shared" si="779"/>
        <v>214</v>
      </c>
      <c r="BJ508" s="4">
        <v>164307</v>
      </c>
      <c r="BK508">
        <f t="shared" si="780"/>
        <v>382</v>
      </c>
      <c r="BL508" s="4">
        <v>121727</v>
      </c>
      <c r="BM508">
        <f t="shared" si="818"/>
        <v>268</v>
      </c>
      <c r="BN508" s="4">
        <v>47568</v>
      </c>
      <c r="BO508">
        <f t="shared" si="819"/>
        <v>88</v>
      </c>
      <c r="BP508" s="4">
        <v>21030</v>
      </c>
      <c r="BQ508">
        <f t="shared" si="820"/>
        <v>17</v>
      </c>
      <c r="BR508" s="8">
        <v>33</v>
      </c>
      <c r="BS508" s="15">
        <f t="shared" si="821"/>
        <v>0</v>
      </c>
      <c r="BT508" s="8">
        <v>306</v>
      </c>
      <c r="BU508" s="15">
        <f t="shared" si="822"/>
        <v>1</v>
      </c>
      <c r="BV508" s="8">
        <v>1397</v>
      </c>
      <c r="BW508" s="15">
        <f t="shared" si="823"/>
        <v>1</v>
      </c>
      <c r="BX508" s="8">
        <v>3240</v>
      </c>
      <c r="BY508" s="15">
        <f t="shared" si="824"/>
        <v>2</v>
      </c>
      <c r="BZ508" s="13">
        <v>1815</v>
      </c>
      <c r="CA508" s="16">
        <f t="shared" si="825"/>
        <v>6</v>
      </c>
    </row>
    <row r="509" spans="1:79">
      <c r="A509" s="1">
        <v>44406</v>
      </c>
      <c r="B509">
        <v>44407</v>
      </c>
      <c r="C509" s="4">
        <v>433545</v>
      </c>
      <c r="D509">
        <f t="shared" si="776"/>
        <v>1022</v>
      </c>
      <c r="E509" s="4">
        <v>6798</v>
      </c>
      <c r="F509">
        <f t="shared" si="777"/>
        <v>7</v>
      </c>
      <c r="G509" s="4">
        <v>414118</v>
      </c>
      <c r="H509">
        <f t="shared" si="778"/>
        <v>1124</v>
      </c>
      <c r="I509">
        <f t="shared" si="775"/>
        <v>12629</v>
      </c>
      <c r="J509">
        <f t="shared" si="829"/>
        <v>-109</v>
      </c>
      <c r="K509">
        <f t="shared" si="826"/>
        <v>1.5680033214545204E-2</v>
      </c>
      <c r="L509">
        <f t="shared" si="781"/>
        <v>0.95519034932936608</v>
      </c>
      <c r="M509">
        <f t="shared" si="782"/>
        <v>2.9129617456088757E-2</v>
      </c>
      <c r="N509">
        <f t="shared" si="783"/>
        <v>2.3573100831516913E-3</v>
      </c>
      <c r="O509">
        <f t="shared" si="827"/>
        <v>1.0297146219476316E-3</v>
      </c>
      <c r="P509">
        <f t="shared" si="784"/>
        <v>2.7142022322140065E-3</v>
      </c>
      <c r="Q509">
        <f t="shared" si="785"/>
        <v>-8.6309288146329873E-3</v>
      </c>
      <c r="R509">
        <f t="shared" si="786"/>
        <v>109095.36990437846</v>
      </c>
      <c r="S509">
        <f t="shared" si="828"/>
        <v>1710.6190236537493</v>
      </c>
      <c r="T509">
        <f t="shared" si="787"/>
        <v>104206.84448917967</v>
      </c>
      <c r="U509">
        <f t="shared" si="788"/>
        <v>3177.9063915450424</v>
      </c>
      <c r="V509" s="4">
        <v>3346454</v>
      </c>
      <c r="W509">
        <f t="shared" si="789"/>
        <v>12646</v>
      </c>
      <c r="X509">
        <f t="shared" si="790"/>
        <v>2271</v>
      </c>
      <c r="Y509" s="20">
        <f t="shared" si="791"/>
        <v>842087.06592853542</v>
      </c>
      <c r="Z509" s="4">
        <v>2909360</v>
      </c>
      <c r="AA509">
        <f t="shared" si="792"/>
        <v>11624</v>
      </c>
      <c r="AB509" s="17">
        <f t="shared" si="793"/>
        <v>0.86938592312937812</v>
      </c>
      <c r="AC509" s="16">
        <f t="shared" si="794"/>
        <v>2218</v>
      </c>
      <c r="AD509">
        <f t="shared" si="795"/>
        <v>437094</v>
      </c>
      <c r="AE509">
        <f t="shared" si="796"/>
        <v>1022</v>
      </c>
      <c r="AF509" s="17">
        <f t="shared" si="797"/>
        <v>0.13061407687062185</v>
      </c>
      <c r="AG509" s="16">
        <f t="shared" si="798"/>
        <v>53</v>
      </c>
      <c r="AH509" s="20">
        <f t="shared" si="799"/>
        <v>8.0816068321999057E-2</v>
      </c>
      <c r="AI509" s="20">
        <f t="shared" si="800"/>
        <v>109988.42476094615</v>
      </c>
      <c r="AJ509" s="4">
        <v>11753</v>
      </c>
      <c r="AK509">
        <f t="shared" si="801"/>
        <v>-87</v>
      </c>
      <c r="AL509">
        <f t="shared" si="802"/>
        <v>-7.3479729729729604E-3</v>
      </c>
      <c r="AM509" s="20">
        <f t="shared" si="803"/>
        <v>2957.4735782586813</v>
      </c>
      <c r="AN509" s="20">
        <f t="shared" si="804"/>
        <v>2.710906595624445E-2</v>
      </c>
      <c r="AO509" s="4">
        <v>329</v>
      </c>
      <c r="AP509">
        <f t="shared" si="773"/>
        <v>14</v>
      </c>
      <c r="AQ509">
        <f t="shared" si="774"/>
        <v>4.4444444444444509E-2</v>
      </c>
      <c r="AR509" s="20">
        <f t="shared" si="805"/>
        <v>82.788122798188226</v>
      </c>
      <c r="AS509" s="4">
        <v>447</v>
      </c>
      <c r="AT509">
        <f t="shared" si="806"/>
        <v>-22</v>
      </c>
      <c r="AU509">
        <f t="shared" si="807"/>
        <v>-4.6908315565031944E-2</v>
      </c>
      <c r="AV509" s="20">
        <f t="shared" si="808"/>
        <v>112.48112732762959</v>
      </c>
      <c r="AW509" s="30">
        <f t="shared" si="809"/>
        <v>1.0310348406739785E-3</v>
      </c>
      <c r="AX509" s="4">
        <v>100</v>
      </c>
      <c r="AY509">
        <f t="shared" si="810"/>
        <v>-14</v>
      </c>
      <c r="AZ509">
        <f t="shared" si="811"/>
        <v>-0.1228070175438597</v>
      </c>
      <c r="BA509" s="20">
        <f t="shared" si="812"/>
        <v>25.163563160543532</v>
      </c>
      <c r="BB509" s="30">
        <f t="shared" si="813"/>
        <v>2.3065656390916744E-4</v>
      </c>
      <c r="BC509" s="16">
        <f>+Pagina_Inicial[[#This Row],[Aislamiento Domiciliario]]+Pagina_Inicial[[#This Row],[Aislamiento en Hoteles]]+Pagina_Inicial[[#This Row],[Hospitalizados en Sala]]+Pagina_Inicial[[#This Row],[Hospitalizados en UCI]]</f>
        <v>12629</v>
      </c>
      <c r="BD509" s="16">
        <f t="shared" si="814"/>
        <v>-109</v>
      </c>
      <c r="BE509" s="30">
        <f t="shared" si="815"/>
        <v>-8.5570733239127561E-3</v>
      </c>
      <c r="BF509" s="20">
        <f t="shared" si="816"/>
        <v>3177.9063915450424</v>
      </c>
      <c r="BG509" s="20">
        <f t="shared" si="817"/>
        <v>2.9129617456088757E-2</v>
      </c>
      <c r="BH509" s="26">
        <v>78108</v>
      </c>
      <c r="BI509">
        <f t="shared" si="779"/>
        <v>217</v>
      </c>
      <c r="BJ509" s="4">
        <v>164705</v>
      </c>
      <c r="BK509">
        <f t="shared" si="780"/>
        <v>398</v>
      </c>
      <c r="BL509" s="4">
        <v>122028</v>
      </c>
      <c r="BM509">
        <f t="shared" si="818"/>
        <v>301</v>
      </c>
      <c r="BN509" s="4">
        <v>47653</v>
      </c>
      <c r="BO509">
        <f t="shared" si="819"/>
        <v>85</v>
      </c>
      <c r="BP509" s="4">
        <v>21051</v>
      </c>
      <c r="BQ509">
        <f t="shared" si="820"/>
        <v>21</v>
      </c>
      <c r="BR509" s="8">
        <v>33</v>
      </c>
      <c r="BS509" s="15">
        <f t="shared" si="821"/>
        <v>0</v>
      </c>
      <c r="BT509" s="8">
        <v>306</v>
      </c>
      <c r="BU509" s="15">
        <f t="shared" si="822"/>
        <v>0</v>
      </c>
      <c r="BV509" s="8">
        <v>1399</v>
      </c>
      <c r="BW509" s="15">
        <f t="shared" si="823"/>
        <v>2</v>
      </c>
      <c r="BX509" s="8">
        <v>3242</v>
      </c>
      <c r="BY509" s="15">
        <f t="shared" si="824"/>
        <v>2</v>
      </c>
      <c r="BZ509" s="13">
        <v>1818</v>
      </c>
      <c r="CA509" s="16">
        <f t="shared" si="825"/>
        <v>3</v>
      </c>
    </row>
    <row r="510" spans="1:79">
      <c r="A510" s="1">
        <v>44407</v>
      </c>
      <c r="B510">
        <v>44408</v>
      </c>
      <c r="C510" s="4">
        <v>434460</v>
      </c>
      <c r="D510">
        <f t="shared" si="776"/>
        <v>915</v>
      </c>
      <c r="E510" s="4">
        <v>6808</v>
      </c>
      <c r="F510">
        <f t="shared" si="777"/>
        <v>10</v>
      </c>
      <c r="G510" s="4">
        <v>415265</v>
      </c>
      <c r="H510">
        <f t="shared" si="778"/>
        <v>1147</v>
      </c>
      <c r="I510">
        <f t="shared" si="775"/>
        <v>12387</v>
      </c>
      <c r="J510">
        <f t="shared" si="829"/>
        <v>-242</v>
      </c>
      <c r="K510">
        <f t="shared" si="826"/>
        <v>1.5670027160152835E-2</v>
      </c>
      <c r="L510">
        <f t="shared" si="781"/>
        <v>0.95581871748837632</v>
      </c>
      <c r="M510">
        <f t="shared" si="782"/>
        <v>2.8511255351470793E-2</v>
      </c>
      <c r="N510">
        <f t="shared" si="783"/>
        <v>2.1060626985223035E-3</v>
      </c>
      <c r="O510">
        <f t="shared" si="827"/>
        <v>1.4688601645123384E-3</v>
      </c>
      <c r="P510">
        <f t="shared" si="784"/>
        <v>2.7620916763994078E-3</v>
      </c>
      <c r="Q510">
        <f t="shared" si="785"/>
        <v>-1.9536610963106483E-2</v>
      </c>
      <c r="R510">
        <f t="shared" si="786"/>
        <v>109325.61650729743</v>
      </c>
      <c r="S510">
        <f t="shared" si="828"/>
        <v>1713.1353799698036</v>
      </c>
      <c r="T510">
        <f t="shared" si="787"/>
        <v>104495.4705586311</v>
      </c>
      <c r="U510">
        <f t="shared" si="788"/>
        <v>3117.0105686965271</v>
      </c>
      <c r="V510" s="4">
        <v>3357308</v>
      </c>
      <c r="W510">
        <f t="shared" si="789"/>
        <v>10854</v>
      </c>
      <c r="X510">
        <f t="shared" si="790"/>
        <v>-1792</v>
      </c>
      <c r="Y510" s="20">
        <f t="shared" si="791"/>
        <v>844818.31907398079</v>
      </c>
      <c r="Z510" s="4">
        <v>2919299</v>
      </c>
      <c r="AA510">
        <f t="shared" si="792"/>
        <v>9939</v>
      </c>
      <c r="AB510" s="17">
        <f t="shared" si="793"/>
        <v>0.86953565177815084</v>
      </c>
      <c r="AC510" s="16">
        <f t="shared" si="794"/>
        <v>-1685</v>
      </c>
      <c r="AD510">
        <f t="shared" si="795"/>
        <v>438009</v>
      </c>
      <c r="AE510">
        <f t="shared" si="796"/>
        <v>915</v>
      </c>
      <c r="AF510" s="17">
        <f t="shared" si="797"/>
        <v>0.13046434822184919</v>
      </c>
      <c r="AG510" s="16">
        <f t="shared" si="798"/>
        <v>-107</v>
      </c>
      <c r="AH510" s="20">
        <f t="shared" si="799"/>
        <v>8.4300718629076843E-2</v>
      </c>
      <c r="AI510" s="20">
        <f t="shared" si="800"/>
        <v>110218.67136386511</v>
      </c>
      <c r="AJ510" s="4">
        <v>11496</v>
      </c>
      <c r="AK510">
        <f t="shared" si="801"/>
        <v>-257</v>
      </c>
      <c r="AL510">
        <f t="shared" si="802"/>
        <v>-2.1866757423636529E-2</v>
      </c>
      <c r="AM510" s="20">
        <f t="shared" si="803"/>
        <v>2892.8032209360845</v>
      </c>
      <c r="AN510" s="20">
        <f t="shared" si="804"/>
        <v>2.6460433641762187E-2</v>
      </c>
      <c r="AO510" s="4">
        <v>343</v>
      </c>
      <c r="AP510">
        <f t="shared" si="773"/>
        <v>14</v>
      </c>
      <c r="AQ510">
        <f t="shared" si="774"/>
        <v>4.2553191489361764E-2</v>
      </c>
      <c r="AR510" s="20">
        <f t="shared" si="805"/>
        <v>86.311021640664308</v>
      </c>
      <c r="AS510" s="4">
        <v>444</v>
      </c>
      <c r="AT510">
        <f t="shared" si="806"/>
        <v>-3</v>
      </c>
      <c r="AU510">
        <f t="shared" si="807"/>
        <v>-6.7114093959731447E-3</v>
      </c>
      <c r="AV510" s="20">
        <f t="shared" si="808"/>
        <v>111.72622043281328</v>
      </c>
      <c r="AW510" s="30">
        <f t="shared" si="809"/>
        <v>1.0219582930534456E-3</v>
      </c>
      <c r="AX510" s="4">
        <v>104</v>
      </c>
      <c r="AY510">
        <f t="shared" si="810"/>
        <v>4</v>
      </c>
      <c r="AZ510">
        <f t="shared" si="811"/>
        <v>4.0000000000000036E-2</v>
      </c>
      <c r="BA510" s="20">
        <f t="shared" si="812"/>
        <v>26.170105686965272</v>
      </c>
      <c r="BB510" s="30">
        <f t="shared" si="813"/>
        <v>2.3937761819269897E-4</v>
      </c>
      <c r="BC510" s="16">
        <f>+Pagina_Inicial[[#This Row],[Aislamiento Domiciliario]]+Pagina_Inicial[[#This Row],[Aislamiento en Hoteles]]+Pagina_Inicial[[#This Row],[Hospitalizados en Sala]]+Pagina_Inicial[[#This Row],[Hospitalizados en UCI]]</f>
        <v>12387</v>
      </c>
      <c r="BD510" s="16">
        <f t="shared" si="814"/>
        <v>-242</v>
      </c>
      <c r="BE510" s="30">
        <f t="shared" si="815"/>
        <v>-1.9162245625148455E-2</v>
      </c>
      <c r="BF510" s="20">
        <f t="shared" si="816"/>
        <v>3117.0105686965271</v>
      </c>
      <c r="BG510" s="20">
        <f t="shared" si="817"/>
        <v>2.8511255351470793E-2</v>
      </c>
      <c r="BH510" s="26">
        <v>78350</v>
      </c>
      <c r="BI510">
        <f t="shared" si="779"/>
        <v>242</v>
      </c>
      <c r="BJ510" s="4">
        <v>165038</v>
      </c>
      <c r="BK510">
        <f t="shared" si="780"/>
        <v>333</v>
      </c>
      <c r="BL510" s="4">
        <v>122284</v>
      </c>
      <c r="BM510">
        <f t="shared" si="818"/>
        <v>256</v>
      </c>
      <c r="BN510" s="4">
        <v>47720</v>
      </c>
      <c r="BO510">
        <f t="shared" si="819"/>
        <v>67</v>
      </c>
      <c r="BP510" s="4">
        <v>21068</v>
      </c>
      <c r="BQ510">
        <f t="shared" si="820"/>
        <v>17</v>
      </c>
      <c r="BR510" s="8">
        <v>33</v>
      </c>
      <c r="BS510" s="15">
        <f t="shared" si="821"/>
        <v>0</v>
      </c>
      <c r="BT510" s="8">
        <v>307</v>
      </c>
      <c r="BU510" s="15">
        <f t="shared" si="822"/>
        <v>1</v>
      </c>
      <c r="BV510" s="8">
        <v>1400</v>
      </c>
      <c r="BW510" s="15">
        <f t="shared" si="823"/>
        <v>1</v>
      </c>
      <c r="BX510" s="8">
        <v>3247</v>
      </c>
      <c r="BY510" s="15">
        <f t="shared" si="824"/>
        <v>5</v>
      </c>
      <c r="BZ510" s="13">
        <v>1821</v>
      </c>
      <c r="CA510" s="16">
        <f t="shared" si="825"/>
        <v>3</v>
      </c>
    </row>
    <row r="511" spans="1:79">
      <c r="A511" s="1">
        <v>44408</v>
      </c>
      <c r="B511">
        <v>44409</v>
      </c>
      <c r="C511" s="4">
        <v>435655</v>
      </c>
      <c r="D511">
        <f t="shared" si="776"/>
        <v>1195</v>
      </c>
      <c r="E511" s="4">
        <v>6823</v>
      </c>
      <c r="F511">
        <f t="shared" si="777"/>
        <v>15</v>
      </c>
      <c r="G511" s="4">
        <v>416263</v>
      </c>
      <c r="H511">
        <f t="shared" si="778"/>
        <v>998</v>
      </c>
      <c r="I511">
        <f t="shared" si="775"/>
        <v>12569</v>
      </c>
      <c r="J511">
        <f t="shared" si="829"/>
        <v>182</v>
      </c>
      <c r="K511">
        <f t="shared" si="826"/>
        <v>1.5661475249911055E-2</v>
      </c>
      <c r="L511">
        <f t="shared" si="781"/>
        <v>0.95548771390205556</v>
      </c>
      <c r="M511">
        <f t="shared" si="782"/>
        <v>2.8850810848033422E-2</v>
      </c>
      <c r="N511">
        <f t="shared" si="783"/>
        <v>2.7429961781685048E-3</v>
      </c>
      <c r="O511">
        <f t="shared" si="827"/>
        <v>2.1984464311886266E-3</v>
      </c>
      <c r="P511">
        <f t="shared" si="784"/>
        <v>2.3975227200111466E-3</v>
      </c>
      <c r="Q511">
        <f t="shared" si="785"/>
        <v>1.448007001352534E-2</v>
      </c>
      <c r="R511">
        <f t="shared" si="786"/>
        <v>109626.32108706592</v>
      </c>
      <c r="S511">
        <f t="shared" si="828"/>
        <v>1716.9099144438851</v>
      </c>
      <c r="T511">
        <f t="shared" si="787"/>
        <v>104746.60291897332</v>
      </c>
      <c r="U511">
        <f t="shared" si="788"/>
        <v>3162.8082536487163</v>
      </c>
      <c r="V511" s="4">
        <v>3370414</v>
      </c>
      <c r="W511">
        <f t="shared" si="789"/>
        <v>13106</v>
      </c>
      <c r="X511">
        <f t="shared" si="790"/>
        <v>2252</v>
      </c>
      <c r="Y511" s="20">
        <f t="shared" si="791"/>
        <v>848116.25566180167</v>
      </c>
      <c r="Z511" s="4">
        <v>2931210</v>
      </c>
      <c r="AA511">
        <f t="shared" si="792"/>
        <v>11911</v>
      </c>
      <c r="AB511" s="17">
        <f t="shared" si="793"/>
        <v>0.86968841216538972</v>
      </c>
      <c r="AC511" s="16">
        <f t="shared" si="794"/>
        <v>1972</v>
      </c>
      <c r="AD511">
        <f t="shared" si="795"/>
        <v>439204</v>
      </c>
      <c r="AE511">
        <f t="shared" si="796"/>
        <v>1195</v>
      </c>
      <c r="AF511" s="17">
        <f t="shared" si="797"/>
        <v>0.13031158783461022</v>
      </c>
      <c r="AG511" s="16">
        <f t="shared" si="798"/>
        <v>280</v>
      </c>
      <c r="AH511" s="20">
        <f t="shared" si="799"/>
        <v>9.1179612391271175E-2</v>
      </c>
      <c r="AI511" s="20">
        <f t="shared" si="800"/>
        <v>110519.37594363361</v>
      </c>
      <c r="AJ511" s="4">
        <v>11652</v>
      </c>
      <c r="AK511">
        <f t="shared" si="801"/>
        <v>156</v>
      </c>
      <c r="AL511">
        <f t="shared" si="802"/>
        <v>1.3569937369519725E-2</v>
      </c>
      <c r="AM511" s="20">
        <f t="shared" si="803"/>
        <v>2932.0583794665322</v>
      </c>
      <c r="AN511" s="20">
        <f t="shared" si="804"/>
        <v>2.6745934282861438E-2</v>
      </c>
      <c r="AO511" s="4">
        <v>344</v>
      </c>
      <c r="AP511">
        <f t="shared" si="773"/>
        <v>1</v>
      </c>
      <c r="AQ511">
        <f t="shared" si="774"/>
        <v>2.9154518950438302E-3</v>
      </c>
      <c r="AR511" s="20">
        <f t="shared" si="805"/>
        <v>86.562657272269746</v>
      </c>
      <c r="AS511" s="4">
        <v>468</v>
      </c>
      <c r="AT511">
        <f t="shared" si="806"/>
        <v>24</v>
      </c>
      <c r="AU511">
        <f t="shared" si="807"/>
        <v>5.4054054054053946E-2</v>
      </c>
      <c r="AV511" s="20">
        <f t="shared" si="808"/>
        <v>117.76547559134373</v>
      </c>
      <c r="AW511" s="30">
        <f t="shared" si="809"/>
        <v>1.0742445283538581E-3</v>
      </c>
      <c r="AX511" s="4">
        <v>105</v>
      </c>
      <c r="AY511">
        <f t="shared" si="810"/>
        <v>1</v>
      </c>
      <c r="AZ511">
        <f t="shared" si="811"/>
        <v>9.6153846153845812E-3</v>
      </c>
      <c r="BA511" s="20">
        <f t="shared" si="812"/>
        <v>26.421741318570707</v>
      </c>
      <c r="BB511" s="30">
        <f t="shared" si="813"/>
        <v>2.4101640059221173E-4</v>
      </c>
      <c r="BC511" s="16">
        <f>+Pagina_Inicial[[#This Row],[Aislamiento Domiciliario]]+Pagina_Inicial[[#This Row],[Aislamiento en Hoteles]]+Pagina_Inicial[[#This Row],[Hospitalizados en Sala]]+Pagina_Inicial[[#This Row],[Hospitalizados en UCI]]</f>
        <v>12569</v>
      </c>
      <c r="BD511" s="16">
        <f t="shared" si="814"/>
        <v>182</v>
      </c>
      <c r="BE511" s="30">
        <f t="shared" si="815"/>
        <v>1.4692823121013943E-2</v>
      </c>
      <c r="BF511" s="20">
        <f t="shared" si="816"/>
        <v>3162.8082536487163</v>
      </c>
      <c r="BG511" s="20">
        <f t="shared" si="817"/>
        <v>2.8850810848033422E-2</v>
      </c>
      <c r="BH511" s="26">
        <v>78664</v>
      </c>
      <c r="BI511">
        <f t="shared" si="779"/>
        <v>314</v>
      </c>
      <c r="BJ511" s="4">
        <v>165486</v>
      </c>
      <c r="BK511">
        <f t="shared" si="780"/>
        <v>448</v>
      </c>
      <c r="BL511" s="4">
        <v>122590</v>
      </c>
      <c r="BM511">
        <f t="shared" si="818"/>
        <v>306</v>
      </c>
      <c r="BN511" s="4">
        <v>47830</v>
      </c>
      <c r="BO511">
        <f t="shared" si="819"/>
        <v>110</v>
      </c>
      <c r="BP511" s="4">
        <v>21085</v>
      </c>
      <c r="BQ511">
        <f t="shared" si="820"/>
        <v>17</v>
      </c>
      <c r="BR511" s="8">
        <v>33</v>
      </c>
      <c r="BS511" s="15">
        <f t="shared" si="821"/>
        <v>0</v>
      </c>
      <c r="BT511" s="8">
        <v>307</v>
      </c>
      <c r="BU511" s="15">
        <f t="shared" si="822"/>
        <v>0</v>
      </c>
      <c r="BV511" s="8">
        <v>1406</v>
      </c>
      <c r="BW511" s="15">
        <f t="shared" si="823"/>
        <v>6</v>
      </c>
      <c r="BX511" s="8">
        <v>3255</v>
      </c>
      <c r="BY511" s="15">
        <f t="shared" si="824"/>
        <v>8</v>
      </c>
      <c r="BZ511" s="13">
        <v>1822</v>
      </c>
      <c r="CA511" s="16">
        <f t="shared" si="825"/>
        <v>1</v>
      </c>
    </row>
    <row r="512" spans="1:79">
      <c r="A512" s="1">
        <v>44409</v>
      </c>
      <c r="B512">
        <v>44410</v>
      </c>
      <c r="C512" s="4">
        <v>436475</v>
      </c>
      <c r="D512">
        <f t="shared" si="776"/>
        <v>820</v>
      </c>
      <c r="E512" s="4">
        <v>6833</v>
      </c>
      <c r="F512">
        <f t="shared" si="777"/>
        <v>10</v>
      </c>
      <c r="G512" s="4">
        <v>417137</v>
      </c>
      <c r="H512">
        <f t="shared" si="778"/>
        <v>874</v>
      </c>
      <c r="I512">
        <f t="shared" si="775"/>
        <v>12505</v>
      </c>
      <c r="J512">
        <f t="shared" si="829"/>
        <v>-64</v>
      </c>
      <c r="K512">
        <f t="shared" si="826"/>
        <v>1.5654963056303338E-2</v>
      </c>
      <c r="L512">
        <f t="shared" si="781"/>
        <v>0.95569505699066382</v>
      </c>
      <c r="M512">
        <f t="shared" si="782"/>
        <v>2.8649979953032818E-2</v>
      </c>
      <c r="N512">
        <f t="shared" si="783"/>
        <v>1.8786872100349391E-3</v>
      </c>
      <c r="O512">
        <f t="shared" si="827"/>
        <v>1.4634860237084735E-3</v>
      </c>
      <c r="P512">
        <f t="shared" si="784"/>
        <v>2.0952348988461825E-3</v>
      </c>
      <c r="Q512">
        <f t="shared" si="785"/>
        <v>-5.117952818872451E-3</v>
      </c>
      <c r="R512">
        <f t="shared" si="786"/>
        <v>109832.66230498238</v>
      </c>
      <c r="S512">
        <f t="shared" si="828"/>
        <v>1719.4262707599396</v>
      </c>
      <c r="T512">
        <f t="shared" si="787"/>
        <v>104966.53246099647</v>
      </c>
      <c r="U512">
        <f t="shared" si="788"/>
        <v>3146.7035732259687</v>
      </c>
      <c r="V512" s="4">
        <v>3380719</v>
      </c>
      <c r="W512">
        <f t="shared" si="789"/>
        <v>10305</v>
      </c>
      <c r="X512">
        <f t="shared" si="790"/>
        <v>-2801</v>
      </c>
      <c r="Y512" s="20">
        <f t="shared" si="791"/>
        <v>850709.36084549571</v>
      </c>
      <c r="Z512" s="4">
        <v>2940695</v>
      </c>
      <c r="AA512">
        <f t="shared" si="792"/>
        <v>9485</v>
      </c>
      <c r="AB512" s="17">
        <f t="shared" si="793"/>
        <v>0.869843071843593</v>
      </c>
      <c r="AC512" s="16">
        <f t="shared" si="794"/>
        <v>-2426</v>
      </c>
      <c r="AD512">
        <f t="shared" si="795"/>
        <v>440024</v>
      </c>
      <c r="AE512">
        <f t="shared" si="796"/>
        <v>820</v>
      </c>
      <c r="AF512" s="17">
        <f t="shared" si="797"/>
        <v>0.13015692815640698</v>
      </c>
      <c r="AG512" s="16">
        <f t="shared" si="798"/>
        <v>-375</v>
      </c>
      <c r="AH512" s="20">
        <f t="shared" si="799"/>
        <v>7.957302280446385E-2</v>
      </c>
      <c r="AI512" s="20">
        <f t="shared" si="800"/>
        <v>110725.71716155007</v>
      </c>
      <c r="AJ512" s="4">
        <v>11627</v>
      </c>
      <c r="AK512">
        <f t="shared" si="801"/>
        <v>-25</v>
      </c>
      <c r="AL512">
        <f t="shared" si="802"/>
        <v>-2.1455544112598535E-3</v>
      </c>
      <c r="AM512" s="20">
        <f t="shared" si="803"/>
        <v>2925.7674886763966</v>
      </c>
      <c r="AN512" s="20">
        <f t="shared" si="804"/>
        <v>2.6638409989117359E-2</v>
      </c>
      <c r="AO512" s="4">
        <v>342</v>
      </c>
      <c r="AP512">
        <f t="shared" si="773"/>
        <v>-2</v>
      </c>
      <c r="AQ512">
        <f t="shared" si="774"/>
        <v>-5.8139534883721034E-3</v>
      </c>
      <c r="AR512" s="20">
        <f t="shared" si="805"/>
        <v>86.059386009058883</v>
      </c>
      <c r="AS512" s="4">
        <v>431</v>
      </c>
      <c r="AT512">
        <f t="shared" si="806"/>
        <v>-37</v>
      </c>
      <c r="AU512">
        <f t="shared" si="807"/>
        <v>-7.9059829059829112E-2</v>
      </c>
      <c r="AV512" s="20">
        <f t="shared" si="808"/>
        <v>108.45495722194262</v>
      </c>
      <c r="AW512" s="30">
        <f t="shared" si="809"/>
        <v>9.874563262500715E-4</v>
      </c>
      <c r="AX512" s="4">
        <v>105</v>
      </c>
      <c r="AY512">
        <f t="shared" si="810"/>
        <v>0</v>
      </c>
      <c r="AZ512">
        <f t="shared" si="811"/>
        <v>0</v>
      </c>
      <c r="BA512" s="20">
        <f t="shared" si="812"/>
        <v>26.421741318570707</v>
      </c>
      <c r="BB512" s="30">
        <f t="shared" si="813"/>
        <v>2.4056360616301047E-4</v>
      </c>
      <c r="BC512" s="16">
        <f>+Pagina_Inicial[[#This Row],[Aislamiento Domiciliario]]+Pagina_Inicial[[#This Row],[Aislamiento en Hoteles]]+Pagina_Inicial[[#This Row],[Hospitalizados en Sala]]+Pagina_Inicial[[#This Row],[Hospitalizados en UCI]]</f>
        <v>12505</v>
      </c>
      <c r="BD512" s="16">
        <f t="shared" si="814"/>
        <v>-64</v>
      </c>
      <c r="BE512" s="30">
        <f t="shared" si="815"/>
        <v>-5.0918927520089419E-3</v>
      </c>
      <c r="BF512" s="20">
        <f t="shared" si="816"/>
        <v>3146.7035732259687</v>
      </c>
      <c r="BG512" s="20">
        <f t="shared" si="817"/>
        <v>2.8649979953032818E-2</v>
      </c>
      <c r="BH512" s="26">
        <v>78870</v>
      </c>
      <c r="BI512">
        <f t="shared" si="779"/>
        <v>206</v>
      </c>
      <c r="BJ512" s="4">
        <v>165782</v>
      </c>
      <c r="BK512">
        <f t="shared" si="780"/>
        <v>296</v>
      </c>
      <c r="BL512" s="4">
        <v>122821</v>
      </c>
      <c r="BM512">
        <f t="shared" si="818"/>
        <v>231</v>
      </c>
      <c r="BN512" s="4">
        <v>47904</v>
      </c>
      <c r="BO512">
        <f t="shared" si="819"/>
        <v>74</v>
      </c>
      <c r="BP512" s="4">
        <v>21098</v>
      </c>
      <c r="BQ512">
        <f t="shared" si="820"/>
        <v>13</v>
      </c>
      <c r="BR512" s="8">
        <v>33</v>
      </c>
      <c r="BS512" s="15">
        <f t="shared" si="821"/>
        <v>0</v>
      </c>
      <c r="BT512" s="8">
        <v>307</v>
      </c>
      <c r="BU512" s="15">
        <f t="shared" si="822"/>
        <v>0</v>
      </c>
      <c r="BV512" s="8">
        <v>1410</v>
      </c>
      <c r="BW512" s="15">
        <f t="shared" si="823"/>
        <v>4</v>
      </c>
      <c r="BX512" s="8">
        <v>3260</v>
      </c>
      <c r="BY512" s="15">
        <f t="shared" si="824"/>
        <v>5</v>
      </c>
      <c r="BZ512" s="13">
        <v>1823</v>
      </c>
      <c r="CA512" s="16">
        <f t="shared" si="825"/>
        <v>1</v>
      </c>
    </row>
    <row r="513" spans="1:79">
      <c r="A513" s="1">
        <v>44410</v>
      </c>
      <c r="B513">
        <v>44411</v>
      </c>
      <c r="C513" s="4">
        <v>436812</v>
      </c>
      <c r="D513">
        <f t="shared" si="776"/>
        <v>337</v>
      </c>
      <c r="E513" s="4">
        <v>6842</v>
      </c>
      <c r="F513">
        <f t="shared" si="777"/>
        <v>9</v>
      </c>
      <c r="G513" s="4">
        <v>417710</v>
      </c>
      <c r="H513">
        <f t="shared" si="778"/>
        <v>573</v>
      </c>
      <c r="I513">
        <f t="shared" si="775"/>
        <v>12260</v>
      </c>
      <c r="J513">
        <f t="shared" si="829"/>
        <v>-245</v>
      </c>
      <c r="K513">
        <f t="shared" si="826"/>
        <v>1.5663489098284845E-2</v>
      </c>
      <c r="L513">
        <f t="shared" si="781"/>
        <v>0.95626951640522695</v>
      </c>
      <c r="M513">
        <f t="shared" si="782"/>
        <v>2.8066994496488192E-2</v>
      </c>
      <c r="N513">
        <f t="shared" si="783"/>
        <v>7.7149895149400654E-4</v>
      </c>
      <c r="O513">
        <f t="shared" si="827"/>
        <v>1.3154048523823444E-3</v>
      </c>
      <c r="P513">
        <f t="shared" si="784"/>
        <v>1.3717651001891264E-3</v>
      </c>
      <c r="Q513">
        <f t="shared" si="785"/>
        <v>-1.99836867862969E-2</v>
      </c>
      <c r="R513">
        <f t="shared" si="786"/>
        <v>109917.4635128334</v>
      </c>
      <c r="S513">
        <f t="shared" si="828"/>
        <v>1721.6909914443884</v>
      </c>
      <c r="T513">
        <f t="shared" si="787"/>
        <v>105110.71967790638</v>
      </c>
      <c r="U513">
        <f t="shared" si="788"/>
        <v>3085.0528434826369</v>
      </c>
      <c r="V513" s="4">
        <v>3384322</v>
      </c>
      <c r="W513">
        <f t="shared" si="789"/>
        <v>3603</v>
      </c>
      <c r="X513">
        <f t="shared" si="790"/>
        <v>-6702</v>
      </c>
      <c r="Y513" s="20">
        <f t="shared" si="791"/>
        <v>851616.00402617001</v>
      </c>
      <c r="Z513" s="4">
        <v>2943961</v>
      </c>
      <c r="AA513">
        <f t="shared" si="792"/>
        <v>3266</v>
      </c>
      <c r="AB513" s="17">
        <f t="shared" si="793"/>
        <v>0.86988206204965135</v>
      </c>
      <c r="AC513" s="16">
        <f t="shared" si="794"/>
        <v>-6219</v>
      </c>
      <c r="AD513">
        <f t="shared" si="795"/>
        <v>440361</v>
      </c>
      <c r="AE513">
        <f t="shared" si="796"/>
        <v>337</v>
      </c>
      <c r="AF513" s="17">
        <f t="shared" si="797"/>
        <v>0.13011793795034871</v>
      </c>
      <c r="AG513" s="16">
        <f t="shared" si="798"/>
        <v>-483</v>
      </c>
      <c r="AH513" s="20">
        <f t="shared" si="799"/>
        <v>9.353316680543991E-2</v>
      </c>
      <c r="AI513" s="20">
        <f t="shared" si="800"/>
        <v>110810.51836940111</v>
      </c>
      <c r="AJ513" s="4">
        <v>11363</v>
      </c>
      <c r="AK513">
        <f t="shared" si="801"/>
        <v>-264</v>
      </c>
      <c r="AL513">
        <f t="shared" si="802"/>
        <v>-2.2705771050141932E-2</v>
      </c>
      <c r="AM513" s="20">
        <f t="shared" si="803"/>
        <v>2859.3356819325613</v>
      </c>
      <c r="AN513" s="20">
        <f t="shared" si="804"/>
        <v>2.6013479483164383E-2</v>
      </c>
      <c r="AO513" s="4">
        <v>342</v>
      </c>
      <c r="AP513">
        <f t="shared" si="773"/>
        <v>0</v>
      </c>
      <c r="AQ513">
        <f t="shared" si="774"/>
        <v>0</v>
      </c>
      <c r="AR513" s="20">
        <f t="shared" si="805"/>
        <v>86.059386009058883</v>
      </c>
      <c r="AS513" s="4">
        <v>452</v>
      </c>
      <c r="AT513">
        <f t="shared" si="806"/>
        <v>21</v>
      </c>
      <c r="AU513">
        <f t="shared" si="807"/>
        <v>4.8723897911832958E-2</v>
      </c>
      <c r="AV513" s="20">
        <f t="shared" si="808"/>
        <v>113.73930548565676</v>
      </c>
      <c r="AW513" s="30">
        <f t="shared" si="809"/>
        <v>1.0347701070483411E-3</v>
      </c>
      <c r="AX513" s="4">
        <v>103</v>
      </c>
      <c r="AY513">
        <f t="shared" si="810"/>
        <v>-2</v>
      </c>
      <c r="AZ513">
        <f t="shared" si="811"/>
        <v>-1.9047619047619091E-2</v>
      </c>
      <c r="BA513" s="20">
        <f t="shared" si="812"/>
        <v>25.918470055359837</v>
      </c>
      <c r="BB513" s="30">
        <f t="shared" si="813"/>
        <v>2.3579938280083879E-4</v>
      </c>
      <c r="BC513" s="16">
        <f>+Pagina_Inicial[[#This Row],[Aislamiento Domiciliario]]+Pagina_Inicial[[#This Row],[Aislamiento en Hoteles]]+Pagina_Inicial[[#This Row],[Hospitalizados en Sala]]+Pagina_Inicial[[#This Row],[Hospitalizados en UCI]]</f>
        <v>12260</v>
      </c>
      <c r="BD513" s="16">
        <f t="shared" si="814"/>
        <v>-245</v>
      </c>
      <c r="BE513" s="30">
        <f t="shared" si="815"/>
        <v>-1.9592163134746099E-2</v>
      </c>
      <c r="BF513" s="20">
        <f t="shared" si="816"/>
        <v>3085.0528434826369</v>
      </c>
      <c r="BG513" s="20">
        <f t="shared" si="817"/>
        <v>2.8066994496488192E-2</v>
      </c>
      <c r="BH513" s="26">
        <v>78966</v>
      </c>
      <c r="BI513">
        <f t="shared" si="779"/>
        <v>96</v>
      </c>
      <c r="BJ513" s="4">
        <v>165886</v>
      </c>
      <c r="BK513">
        <f t="shared" si="780"/>
        <v>104</v>
      </c>
      <c r="BL513" s="4">
        <v>122918</v>
      </c>
      <c r="BM513">
        <f t="shared" si="818"/>
        <v>97</v>
      </c>
      <c r="BN513" s="4">
        <v>47936</v>
      </c>
      <c r="BO513">
        <f t="shared" si="819"/>
        <v>32</v>
      </c>
      <c r="BP513" s="4">
        <v>21106</v>
      </c>
      <c r="BQ513">
        <f t="shared" si="820"/>
        <v>8</v>
      </c>
      <c r="BR513" s="8">
        <v>33</v>
      </c>
      <c r="BS513" s="15">
        <f t="shared" si="821"/>
        <v>0</v>
      </c>
      <c r="BT513" s="8">
        <v>307</v>
      </c>
      <c r="BU513" s="15">
        <f t="shared" si="822"/>
        <v>0</v>
      </c>
      <c r="BV513" s="8">
        <v>1415</v>
      </c>
      <c r="BW513" s="15">
        <f t="shared" si="823"/>
        <v>5</v>
      </c>
      <c r="BX513" s="8">
        <v>3262</v>
      </c>
      <c r="BY513" s="15">
        <f t="shared" si="824"/>
        <v>2</v>
      </c>
      <c r="BZ513" s="8">
        <v>1825</v>
      </c>
      <c r="CA513" s="16">
        <f t="shared" si="825"/>
        <v>2</v>
      </c>
    </row>
    <row r="514" spans="1:79">
      <c r="A514" s="1">
        <v>44411</v>
      </c>
      <c r="B514">
        <v>44412</v>
      </c>
      <c r="C514" s="4">
        <v>437744</v>
      </c>
      <c r="D514">
        <f t="shared" si="776"/>
        <v>932</v>
      </c>
      <c r="E514" s="4">
        <v>6851</v>
      </c>
      <c r="F514">
        <f t="shared" si="777"/>
        <v>9</v>
      </c>
      <c r="G514" s="4">
        <v>418935</v>
      </c>
      <c r="H514">
        <f t="shared" si="778"/>
        <v>1225</v>
      </c>
      <c r="I514">
        <f t="shared" si="775"/>
        <v>11958</v>
      </c>
      <c r="J514">
        <f t="shared" si="829"/>
        <v>-302</v>
      </c>
      <c r="K514">
        <f t="shared" si="826"/>
        <v>1.5650699952483645E-2</v>
      </c>
      <c r="L514">
        <f t="shared" si="781"/>
        <v>0.95703196388756895</v>
      </c>
      <c r="M514">
        <f t="shared" si="782"/>
        <v>2.7317336159947365E-2</v>
      </c>
      <c r="N514">
        <f t="shared" si="783"/>
        <v>2.1290982857560584E-3</v>
      </c>
      <c r="O514">
        <f t="shared" si="827"/>
        <v>1.3136768354984675E-3</v>
      </c>
      <c r="P514">
        <f t="shared" si="784"/>
        <v>2.9240813013952046E-3</v>
      </c>
      <c r="Q514">
        <f t="shared" si="785"/>
        <v>-2.5255059374477338E-2</v>
      </c>
      <c r="R514">
        <f t="shared" si="786"/>
        <v>110151.98792148968</v>
      </c>
      <c r="S514">
        <f t="shared" si="828"/>
        <v>1723.9557121288374</v>
      </c>
      <c r="T514">
        <f t="shared" si="787"/>
        <v>105418.97332662305</v>
      </c>
      <c r="U514">
        <f t="shared" si="788"/>
        <v>3009.0588827377956</v>
      </c>
      <c r="V514" s="4">
        <v>3395127</v>
      </c>
      <c r="W514">
        <f t="shared" si="789"/>
        <v>10805</v>
      </c>
      <c r="X514">
        <f t="shared" si="790"/>
        <v>7202</v>
      </c>
      <c r="Y514" s="20">
        <f t="shared" si="791"/>
        <v>854334.92702566681</v>
      </c>
      <c r="Z514" s="4">
        <v>2953834</v>
      </c>
      <c r="AA514">
        <f t="shared" si="792"/>
        <v>9873</v>
      </c>
      <c r="AB514" s="17">
        <f t="shared" si="793"/>
        <v>0.87002165162010137</v>
      </c>
      <c r="AC514" s="16">
        <f t="shared" si="794"/>
        <v>6607</v>
      </c>
      <c r="AD514">
        <f t="shared" si="795"/>
        <v>441293</v>
      </c>
      <c r="AE514">
        <f t="shared" si="796"/>
        <v>932</v>
      </c>
      <c r="AF514" s="17">
        <f t="shared" si="797"/>
        <v>0.12997834837989861</v>
      </c>
      <c r="AG514" s="16">
        <f t="shared" si="798"/>
        <v>595</v>
      </c>
      <c r="AH514" s="20">
        <f t="shared" si="799"/>
        <v>8.6256362795002317E-2</v>
      </c>
      <c r="AI514" s="20">
        <f t="shared" si="800"/>
        <v>111045.04277805737</v>
      </c>
      <c r="AJ514" s="4">
        <v>11046</v>
      </c>
      <c r="AK514">
        <f t="shared" si="801"/>
        <v>-317</v>
      </c>
      <c r="AL514">
        <f t="shared" si="802"/>
        <v>-2.7897562263486719E-2</v>
      </c>
      <c r="AM514" s="20">
        <f t="shared" si="803"/>
        <v>2779.5671867136384</v>
      </c>
      <c r="AN514" s="20">
        <f t="shared" si="804"/>
        <v>2.5233926678606675E-2</v>
      </c>
      <c r="AO514" s="4">
        <v>342</v>
      </c>
      <c r="AP514">
        <f t="shared" si="773"/>
        <v>0</v>
      </c>
      <c r="AQ514">
        <f t="shared" si="774"/>
        <v>0</v>
      </c>
      <c r="AR514" s="20">
        <f t="shared" si="805"/>
        <v>86.059386009058883</v>
      </c>
      <c r="AS514" s="4">
        <v>468</v>
      </c>
      <c r="AT514">
        <f t="shared" si="806"/>
        <v>16</v>
      </c>
      <c r="AU514">
        <f t="shared" si="807"/>
        <v>3.539823008849563E-2</v>
      </c>
      <c r="AV514" s="20">
        <f t="shared" si="808"/>
        <v>117.76547559134373</v>
      </c>
      <c r="AW514" s="30">
        <f t="shared" si="809"/>
        <v>1.0691180233195659E-3</v>
      </c>
      <c r="AX514" s="4">
        <v>102</v>
      </c>
      <c r="AY514">
        <f t="shared" si="810"/>
        <v>-1</v>
      </c>
      <c r="AZ514">
        <f t="shared" si="811"/>
        <v>-9.7087378640776656E-3</v>
      </c>
      <c r="BA514" s="20">
        <f t="shared" si="812"/>
        <v>25.666834423754402</v>
      </c>
      <c r="BB514" s="30">
        <f t="shared" si="813"/>
        <v>2.330129025183669E-4</v>
      </c>
      <c r="BC514" s="16">
        <f>+Pagina_Inicial[[#This Row],[Aislamiento Domiciliario]]+Pagina_Inicial[[#This Row],[Aislamiento en Hoteles]]+Pagina_Inicial[[#This Row],[Hospitalizados en Sala]]+Pagina_Inicial[[#This Row],[Hospitalizados en UCI]]</f>
        <v>11958</v>
      </c>
      <c r="BD514" s="16">
        <f t="shared" si="814"/>
        <v>-302</v>
      </c>
      <c r="BE514" s="30">
        <f t="shared" si="815"/>
        <v>-2.463295269168031E-2</v>
      </c>
      <c r="BF514" s="20">
        <f t="shared" si="816"/>
        <v>3009.0588827377956</v>
      </c>
      <c r="BG514" s="20">
        <f t="shared" si="817"/>
        <v>2.7317336159947365E-2</v>
      </c>
      <c r="BH514" s="26">
        <v>79176</v>
      </c>
      <c r="BI514">
        <f t="shared" si="779"/>
        <v>210</v>
      </c>
      <c r="BJ514" s="4">
        <v>166237</v>
      </c>
      <c r="BK514">
        <f t="shared" si="780"/>
        <v>351</v>
      </c>
      <c r="BL514" s="4">
        <v>123189</v>
      </c>
      <c r="BM514">
        <f t="shared" si="818"/>
        <v>271</v>
      </c>
      <c r="BN514" s="4">
        <v>48018</v>
      </c>
      <c r="BO514">
        <f t="shared" si="819"/>
        <v>82</v>
      </c>
      <c r="BP514" s="4">
        <v>21124</v>
      </c>
      <c r="BQ514">
        <f t="shared" si="820"/>
        <v>18</v>
      </c>
      <c r="BR514" s="8">
        <v>33</v>
      </c>
      <c r="BS514" s="15">
        <f t="shared" si="821"/>
        <v>0</v>
      </c>
      <c r="BT514" s="8">
        <v>309</v>
      </c>
      <c r="BU514" s="15">
        <f t="shared" si="822"/>
        <v>2</v>
      </c>
      <c r="BV514" s="8">
        <v>1416</v>
      </c>
      <c r="BW514" s="15">
        <f t="shared" si="823"/>
        <v>1</v>
      </c>
      <c r="BX514" s="8">
        <v>3266</v>
      </c>
      <c r="BY514" s="15">
        <f t="shared" si="824"/>
        <v>4</v>
      </c>
      <c r="BZ514" s="13">
        <v>1827</v>
      </c>
      <c r="CA514" s="16">
        <f t="shared" si="825"/>
        <v>2</v>
      </c>
    </row>
    <row r="515" spans="1:79">
      <c r="A515" s="1">
        <v>44412</v>
      </c>
      <c r="B515">
        <v>44413</v>
      </c>
      <c r="C515" s="4">
        <v>438781</v>
      </c>
      <c r="D515">
        <f t="shared" si="776"/>
        <v>1037</v>
      </c>
      <c r="E515" s="4">
        <v>6860</v>
      </c>
      <c r="F515">
        <f t="shared" si="777"/>
        <v>9</v>
      </c>
      <c r="G515" s="4">
        <v>420113</v>
      </c>
      <c r="H515">
        <f t="shared" si="778"/>
        <v>1178</v>
      </c>
      <c r="I515">
        <f t="shared" si="775"/>
        <v>11808</v>
      </c>
      <c r="J515">
        <f t="shared" si="829"/>
        <v>-150</v>
      </c>
      <c r="K515">
        <f t="shared" si="826"/>
        <v>1.5634222995070435E-2</v>
      </c>
      <c r="L515">
        <f t="shared" si="781"/>
        <v>0.95745485789038265</v>
      </c>
      <c r="M515">
        <f t="shared" si="782"/>
        <v>2.6910919114546891E-2</v>
      </c>
      <c r="N515">
        <f t="shared" si="783"/>
        <v>2.3633657792839708E-3</v>
      </c>
      <c r="O515">
        <f t="shared" si="827"/>
        <v>1.3119533527696794E-3</v>
      </c>
      <c r="P515">
        <f t="shared" si="784"/>
        <v>2.8040074932220616E-3</v>
      </c>
      <c r="Q515">
        <f t="shared" si="785"/>
        <v>-1.2703252032520325E-2</v>
      </c>
      <c r="R515">
        <f t="shared" si="786"/>
        <v>110412.93407146451</v>
      </c>
      <c r="S515">
        <f t="shared" si="828"/>
        <v>1726.2204328132864</v>
      </c>
      <c r="T515">
        <f t="shared" si="787"/>
        <v>105715.40010065425</v>
      </c>
      <c r="U515">
        <f t="shared" si="788"/>
        <v>2971.3135379969804</v>
      </c>
      <c r="V515" s="4">
        <v>3407604</v>
      </c>
      <c r="W515">
        <f t="shared" si="789"/>
        <v>12477</v>
      </c>
      <c r="X515">
        <f t="shared" si="790"/>
        <v>1672</v>
      </c>
      <c r="Y515" s="20">
        <f t="shared" si="791"/>
        <v>857474.58480120776</v>
      </c>
      <c r="Z515" s="4">
        <v>2965274</v>
      </c>
      <c r="AA515">
        <f t="shared" si="792"/>
        <v>11440</v>
      </c>
      <c r="AB515" s="17">
        <f t="shared" si="793"/>
        <v>0.8701932501546541</v>
      </c>
      <c r="AC515" s="16">
        <f t="shared" si="794"/>
        <v>1567</v>
      </c>
      <c r="AD515">
        <f t="shared" si="795"/>
        <v>442330</v>
      </c>
      <c r="AE515">
        <f t="shared" si="796"/>
        <v>1037</v>
      </c>
      <c r="AF515" s="17">
        <f t="shared" si="797"/>
        <v>0.12980674984534588</v>
      </c>
      <c r="AG515" s="16">
        <f t="shared" si="798"/>
        <v>105</v>
      </c>
      <c r="AH515" s="20">
        <f t="shared" si="799"/>
        <v>8.311292778712831E-2</v>
      </c>
      <c r="AI515" s="20">
        <f t="shared" si="800"/>
        <v>111305.98892803221</v>
      </c>
      <c r="AJ515" s="4">
        <v>10898</v>
      </c>
      <c r="AK515">
        <f t="shared" si="801"/>
        <v>-148</v>
      </c>
      <c r="AL515">
        <f t="shared" si="802"/>
        <v>-1.3398515299655966E-2</v>
      </c>
      <c r="AM515" s="20">
        <f t="shared" si="803"/>
        <v>2742.3251132360342</v>
      </c>
      <c r="AN515" s="20">
        <f t="shared" si="804"/>
        <v>2.4836991574384487E-2</v>
      </c>
      <c r="AO515" s="4">
        <v>326</v>
      </c>
      <c r="AP515">
        <f t="shared" si="773"/>
        <v>-16</v>
      </c>
      <c r="AQ515">
        <f t="shared" si="774"/>
        <v>-4.6783625730994149E-2</v>
      </c>
      <c r="AR515" s="20">
        <f t="shared" si="805"/>
        <v>82.033215903371911</v>
      </c>
      <c r="AS515" s="4">
        <v>487</v>
      </c>
      <c r="AT515">
        <f t="shared" si="806"/>
        <v>19</v>
      </c>
      <c r="AU515">
        <f t="shared" si="807"/>
        <v>4.0598290598290676E-2</v>
      </c>
      <c r="AV515" s="20">
        <f t="shared" si="808"/>
        <v>122.546552591847</v>
      </c>
      <c r="AW515" s="30">
        <f t="shared" si="809"/>
        <v>1.1098930901748253E-3</v>
      </c>
      <c r="AX515" s="4">
        <v>97</v>
      </c>
      <c r="AY515">
        <f t="shared" si="810"/>
        <v>-5</v>
      </c>
      <c r="AZ515">
        <f t="shared" si="811"/>
        <v>-4.9019607843137303E-2</v>
      </c>
      <c r="BA515" s="20">
        <f t="shared" si="812"/>
        <v>24.408656265727227</v>
      </c>
      <c r="BB515" s="30">
        <f t="shared" si="813"/>
        <v>2.2106700153379477E-4</v>
      </c>
      <c r="BC515" s="16">
        <f>+Pagina_Inicial[[#This Row],[Aislamiento Domiciliario]]+Pagina_Inicial[[#This Row],[Aislamiento en Hoteles]]+Pagina_Inicial[[#This Row],[Hospitalizados en Sala]]+Pagina_Inicial[[#This Row],[Hospitalizados en UCI]]</f>
        <v>11808</v>
      </c>
      <c r="BD515" s="16">
        <f t="shared" si="814"/>
        <v>-150</v>
      </c>
      <c r="BE515" s="30">
        <f t="shared" si="815"/>
        <v>-1.2543903662819877E-2</v>
      </c>
      <c r="BF515" s="20">
        <f t="shared" si="816"/>
        <v>2971.3135379969804</v>
      </c>
      <c r="BG515" s="20">
        <f t="shared" si="817"/>
        <v>2.6910919114546891E-2</v>
      </c>
      <c r="BH515" s="26">
        <v>79421</v>
      </c>
      <c r="BI515">
        <f t="shared" si="779"/>
        <v>245</v>
      </c>
      <c r="BJ515" s="4">
        <v>166639</v>
      </c>
      <c r="BK515">
        <f t="shared" si="780"/>
        <v>402</v>
      </c>
      <c r="BL515" s="4">
        <v>123488</v>
      </c>
      <c r="BM515">
        <f t="shared" si="818"/>
        <v>299</v>
      </c>
      <c r="BN515" s="4">
        <v>48099</v>
      </c>
      <c r="BO515">
        <f t="shared" si="819"/>
        <v>81</v>
      </c>
      <c r="BP515" s="4">
        <v>21134</v>
      </c>
      <c r="BQ515">
        <f t="shared" si="820"/>
        <v>10</v>
      </c>
      <c r="BR515" s="8">
        <v>33</v>
      </c>
      <c r="BS515" s="15">
        <f t="shared" si="821"/>
        <v>0</v>
      </c>
      <c r="BT515" s="8">
        <v>310</v>
      </c>
      <c r="BU515" s="15">
        <f t="shared" si="822"/>
        <v>1</v>
      </c>
      <c r="BV515" s="8">
        <v>1417</v>
      </c>
      <c r="BW515" s="15">
        <f t="shared" si="823"/>
        <v>1</v>
      </c>
      <c r="BX515" s="8">
        <v>3271</v>
      </c>
      <c r="BY515" s="15">
        <f t="shared" si="824"/>
        <v>5</v>
      </c>
      <c r="BZ515" s="13">
        <v>1829</v>
      </c>
      <c r="CA515" s="16">
        <f t="shared" si="825"/>
        <v>2</v>
      </c>
    </row>
    <row r="516" spans="1:79">
      <c r="A516" s="1">
        <v>44413</v>
      </c>
      <c r="B516">
        <v>44414</v>
      </c>
      <c r="C516" s="4">
        <v>439599</v>
      </c>
      <c r="D516">
        <f t="shared" si="776"/>
        <v>818</v>
      </c>
      <c r="E516" s="4">
        <v>6875</v>
      </c>
      <c r="F516">
        <f t="shared" si="777"/>
        <v>15</v>
      </c>
      <c r="G516" s="4">
        <v>421263</v>
      </c>
      <c r="H516">
        <f t="shared" si="778"/>
        <v>1150</v>
      </c>
      <c r="I516">
        <f t="shared" si="775"/>
        <v>11461</v>
      </c>
      <c r="J516">
        <f t="shared" si="829"/>
        <v>-347</v>
      </c>
      <c r="K516">
        <f t="shared" si="826"/>
        <v>1.5639253046526493E-2</v>
      </c>
      <c r="L516">
        <f t="shared" si="781"/>
        <v>0.95828925907474771</v>
      </c>
      <c r="M516">
        <f t="shared" si="782"/>
        <v>2.6071487878725839E-2</v>
      </c>
      <c r="N516">
        <f t="shared" si="783"/>
        <v>1.8607867624812614E-3</v>
      </c>
      <c r="O516">
        <f t="shared" si="827"/>
        <v>2.1818181818181819E-3</v>
      </c>
      <c r="P516">
        <f t="shared" si="784"/>
        <v>2.7298860806669466E-3</v>
      </c>
      <c r="Q516">
        <f t="shared" si="785"/>
        <v>-3.0276590175377368E-2</v>
      </c>
      <c r="R516">
        <f t="shared" si="786"/>
        <v>110618.77201811776</v>
      </c>
      <c r="S516">
        <f t="shared" si="828"/>
        <v>1729.9949672873679</v>
      </c>
      <c r="T516">
        <f t="shared" si="787"/>
        <v>106004.7810770005</v>
      </c>
      <c r="U516">
        <f t="shared" si="788"/>
        <v>2883.995973829894</v>
      </c>
      <c r="V516" s="4">
        <v>3417773</v>
      </c>
      <c r="W516">
        <f t="shared" si="789"/>
        <v>10169</v>
      </c>
      <c r="X516">
        <f t="shared" si="790"/>
        <v>-2308</v>
      </c>
      <c r="Y516" s="20">
        <f t="shared" si="791"/>
        <v>860033.46753900347</v>
      </c>
      <c r="Z516" s="4">
        <v>2974625</v>
      </c>
      <c r="AA516">
        <f t="shared" si="792"/>
        <v>9351</v>
      </c>
      <c r="AB516" s="17">
        <f t="shared" si="793"/>
        <v>0.87034013083958472</v>
      </c>
      <c r="AC516" s="16">
        <f t="shared" si="794"/>
        <v>-2089</v>
      </c>
      <c r="AD516">
        <f t="shared" si="795"/>
        <v>443148</v>
      </c>
      <c r="AE516">
        <f t="shared" si="796"/>
        <v>818</v>
      </c>
      <c r="AF516" s="17">
        <f t="shared" si="797"/>
        <v>0.12965986916041528</v>
      </c>
      <c r="AG516" s="16">
        <f t="shared" si="798"/>
        <v>-219</v>
      </c>
      <c r="AH516" s="20">
        <f t="shared" si="799"/>
        <v>8.0440554626806965E-2</v>
      </c>
      <c r="AI516" s="20">
        <f t="shared" si="800"/>
        <v>111511.82687468544</v>
      </c>
      <c r="AJ516" s="4">
        <v>10589</v>
      </c>
      <c r="AK516">
        <f t="shared" si="801"/>
        <v>-309</v>
      </c>
      <c r="AL516">
        <f t="shared" si="802"/>
        <v>-2.8353826390163372E-2</v>
      </c>
      <c r="AM516" s="20">
        <f t="shared" si="803"/>
        <v>2664.5697030699544</v>
      </c>
      <c r="AN516" s="20">
        <f t="shared" si="804"/>
        <v>2.4087861892315498E-2</v>
      </c>
      <c r="AO516" s="4">
        <v>310</v>
      </c>
      <c r="AP516">
        <f t="shared" si="773"/>
        <v>-16</v>
      </c>
      <c r="AQ516">
        <f t="shared" si="774"/>
        <v>-4.9079754601227044E-2</v>
      </c>
      <c r="AR516" s="20">
        <f t="shared" si="805"/>
        <v>78.007045797684953</v>
      </c>
      <c r="AS516" s="4">
        <v>466</v>
      </c>
      <c r="AT516">
        <f t="shared" si="806"/>
        <v>-21</v>
      </c>
      <c r="AU516">
        <f t="shared" si="807"/>
        <v>-4.3121149897330624E-2</v>
      </c>
      <c r="AV516" s="20">
        <f t="shared" si="808"/>
        <v>117.26220432813285</v>
      </c>
      <c r="AW516" s="30">
        <f t="shared" si="809"/>
        <v>1.060057006499105E-3</v>
      </c>
      <c r="AX516" s="4">
        <v>96</v>
      </c>
      <c r="AY516">
        <f t="shared" si="810"/>
        <v>-1</v>
      </c>
      <c r="AZ516">
        <f t="shared" si="811"/>
        <v>-1.0309278350515427E-2</v>
      </c>
      <c r="BA516" s="20">
        <f t="shared" si="812"/>
        <v>24.157020634121789</v>
      </c>
      <c r="BB516" s="30">
        <f t="shared" si="813"/>
        <v>2.1838084254058814E-4</v>
      </c>
      <c r="BC516" s="16">
        <f>+Pagina_Inicial[[#This Row],[Aislamiento Domiciliario]]+Pagina_Inicial[[#This Row],[Aislamiento en Hoteles]]+Pagina_Inicial[[#This Row],[Hospitalizados en Sala]]+Pagina_Inicial[[#This Row],[Hospitalizados en UCI]]</f>
        <v>11461</v>
      </c>
      <c r="BD516" s="16">
        <f t="shared" si="814"/>
        <v>-347</v>
      </c>
      <c r="BE516" s="30">
        <f t="shared" si="815"/>
        <v>-2.9386856368563641E-2</v>
      </c>
      <c r="BF516" s="20">
        <f t="shared" si="816"/>
        <v>2883.995973829894</v>
      </c>
      <c r="BG516" s="20">
        <f t="shared" si="817"/>
        <v>2.6071487878725839E-2</v>
      </c>
      <c r="BH516" s="26">
        <v>79622</v>
      </c>
      <c r="BI516">
        <f t="shared" si="779"/>
        <v>201</v>
      </c>
      <c r="BJ516" s="4">
        <v>166939</v>
      </c>
      <c r="BK516">
        <f t="shared" si="780"/>
        <v>300</v>
      </c>
      <c r="BL516" s="4">
        <v>123724</v>
      </c>
      <c r="BM516">
        <f t="shared" si="818"/>
        <v>236</v>
      </c>
      <c r="BN516" s="4">
        <v>48163</v>
      </c>
      <c r="BO516">
        <f t="shared" si="819"/>
        <v>64</v>
      </c>
      <c r="BP516" s="4">
        <v>21151</v>
      </c>
      <c r="BQ516">
        <f t="shared" si="820"/>
        <v>17</v>
      </c>
      <c r="BR516" s="8">
        <v>33</v>
      </c>
      <c r="BS516" s="15">
        <f t="shared" si="821"/>
        <v>0</v>
      </c>
      <c r="BT516" s="8">
        <v>311</v>
      </c>
      <c r="BU516" s="15">
        <f t="shared" si="822"/>
        <v>1</v>
      </c>
      <c r="BV516" s="8">
        <v>1426</v>
      </c>
      <c r="BW516" s="15">
        <f t="shared" si="823"/>
        <v>9</v>
      </c>
      <c r="BX516" s="8">
        <v>3271</v>
      </c>
      <c r="BY516" s="15">
        <f t="shared" si="824"/>
        <v>0</v>
      </c>
      <c r="BZ516" s="13">
        <v>1834</v>
      </c>
      <c r="CA516" s="16">
        <f t="shared" si="825"/>
        <v>5</v>
      </c>
    </row>
    <row r="517" spans="1:79">
      <c r="A517" s="1">
        <v>44414</v>
      </c>
      <c r="B517">
        <v>44415</v>
      </c>
      <c r="C517" s="4">
        <v>440494</v>
      </c>
      <c r="D517">
        <f t="shared" si="776"/>
        <v>895</v>
      </c>
      <c r="E517" s="4">
        <v>6885</v>
      </c>
      <c r="F517">
        <f t="shared" si="777"/>
        <v>10</v>
      </c>
      <c r="G517" s="4">
        <v>422467</v>
      </c>
      <c r="H517">
        <f t="shared" si="778"/>
        <v>1204</v>
      </c>
      <c r="I517">
        <f t="shared" si="775"/>
        <v>11142</v>
      </c>
      <c r="J517">
        <f t="shared" si="829"/>
        <v>-319</v>
      </c>
      <c r="K517">
        <f t="shared" si="826"/>
        <v>1.5630178844660766E-2</v>
      </c>
      <c r="L517">
        <f t="shared" si="781"/>
        <v>0.95907549251522151</v>
      </c>
      <c r="M517">
        <f t="shared" si="782"/>
        <v>2.5294328640117686E-2</v>
      </c>
      <c r="N517">
        <f t="shared" si="783"/>
        <v>2.031809740881828E-3</v>
      </c>
      <c r="O517">
        <f t="shared" si="827"/>
        <v>1.4524328249818446E-3</v>
      </c>
      <c r="P517">
        <f t="shared" si="784"/>
        <v>2.8499267398400347E-3</v>
      </c>
      <c r="Q517">
        <f t="shared" si="785"/>
        <v>-2.8630407467241069E-2</v>
      </c>
      <c r="R517">
        <f t="shared" si="786"/>
        <v>110843.98590840462</v>
      </c>
      <c r="S517">
        <f t="shared" si="828"/>
        <v>1732.5113236034222</v>
      </c>
      <c r="T517">
        <f t="shared" si="787"/>
        <v>106307.75037745344</v>
      </c>
      <c r="U517">
        <f t="shared" si="788"/>
        <v>2803.7242073477605</v>
      </c>
      <c r="V517" s="4">
        <v>3427588</v>
      </c>
      <c r="W517">
        <f t="shared" si="789"/>
        <v>9815</v>
      </c>
      <c r="X517">
        <f t="shared" si="790"/>
        <v>-354</v>
      </c>
      <c r="Y517" s="20">
        <f t="shared" si="791"/>
        <v>862503.2712632108</v>
      </c>
      <c r="Z517" s="4">
        <v>2983545</v>
      </c>
      <c r="AA517">
        <f t="shared" si="792"/>
        <v>8920</v>
      </c>
      <c r="AB517" s="17">
        <f t="shared" si="793"/>
        <v>0.87045029916080929</v>
      </c>
      <c r="AC517" s="16">
        <f t="shared" si="794"/>
        <v>-431</v>
      </c>
      <c r="AD517">
        <f t="shared" si="795"/>
        <v>444043</v>
      </c>
      <c r="AE517">
        <f t="shared" si="796"/>
        <v>895</v>
      </c>
      <c r="AF517" s="17">
        <f t="shared" si="797"/>
        <v>0.12954970083919071</v>
      </c>
      <c r="AG517" s="16">
        <f t="shared" si="798"/>
        <v>77</v>
      </c>
      <c r="AH517" s="20">
        <f t="shared" si="799"/>
        <v>9.1186958736627605E-2</v>
      </c>
      <c r="AI517" s="20">
        <f t="shared" si="800"/>
        <v>111737.04076497232</v>
      </c>
      <c r="AJ517" s="4">
        <v>10251</v>
      </c>
      <c r="AK517">
        <f t="shared" si="801"/>
        <v>-338</v>
      </c>
      <c r="AL517">
        <f t="shared" si="802"/>
        <v>-3.1919916894890932E-2</v>
      </c>
      <c r="AM517" s="20">
        <f t="shared" si="803"/>
        <v>2579.5168595873174</v>
      </c>
      <c r="AN517" s="20">
        <f t="shared" si="804"/>
        <v>2.3271599613161588E-2</v>
      </c>
      <c r="AO517" s="4">
        <v>312</v>
      </c>
      <c r="AP517">
        <f t="shared" si="773"/>
        <v>2</v>
      </c>
      <c r="AQ517">
        <f t="shared" si="774"/>
        <v>6.4516129032257119E-3</v>
      </c>
      <c r="AR517" s="20">
        <f t="shared" si="805"/>
        <v>78.510317060895815</v>
      </c>
      <c r="AS517" s="4">
        <v>478</v>
      </c>
      <c r="AT517">
        <f t="shared" si="806"/>
        <v>12</v>
      </c>
      <c r="AU517">
        <f t="shared" si="807"/>
        <v>2.5751072961373467E-2</v>
      </c>
      <c r="AV517" s="20">
        <f t="shared" si="808"/>
        <v>120.28183190739809</v>
      </c>
      <c r="AW517" s="30">
        <f t="shared" si="809"/>
        <v>1.0851453141245964E-3</v>
      </c>
      <c r="AX517" s="4">
        <v>101</v>
      </c>
      <c r="AY517">
        <f t="shared" si="810"/>
        <v>5</v>
      </c>
      <c r="AZ517">
        <f t="shared" si="811"/>
        <v>5.2083333333333259E-2</v>
      </c>
      <c r="BA517" s="20">
        <f t="shared" si="812"/>
        <v>25.415198792148967</v>
      </c>
      <c r="BB517" s="30">
        <f t="shared" si="813"/>
        <v>2.2928802662465324E-4</v>
      </c>
      <c r="BC517" s="16">
        <f>+Pagina_Inicial[[#This Row],[Aislamiento Domiciliario]]+Pagina_Inicial[[#This Row],[Aislamiento en Hoteles]]+Pagina_Inicial[[#This Row],[Hospitalizados en Sala]]+Pagina_Inicial[[#This Row],[Hospitalizados en UCI]]</f>
        <v>11142</v>
      </c>
      <c r="BD517" s="16">
        <f t="shared" si="814"/>
        <v>-319</v>
      </c>
      <c r="BE517" s="30">
        <f t="shared" si="815"/>
        <v>-2.7833522380246056E-2</v>
      </c>
      <c r="BF517" s="20">
        <f t="shared" si="816"/>
        <v>2803.7242073477605</v>
      </c>
      <c r="BG517" s="20">
        <f t="shared" si="817"/>
        <v>2.5294328640117686E-2</v>
      </c>
      <c r="BH517" s="26">
        <v>79849</v>
      </c>
      <c r="BI517">
        <f t="shared" si="779"/>
        <v>227</v>
      </c>
      <c r="BJ517" s="4">
        <v>167267</v>
      </c>
      <c r="BK517">
        <f t="shared" si="780"/>
        <v>328</v>
      </c>
      <c r="BL517" s="4">
        <v>123965</v>
      </c>
      <c r="BM517">
        <f t="shared" si="818"/>
        <v>241</v>
      </c>
      <c r="BN517" s="4">
        <v>48243</v>
      </c>
      <c r="BO517">
        <f t="shared" si="819"/>
        <v>80</v>
      </c>
      <c r="BP517" s="4">
        <v>21170</v>
      </c>
      <c r="BQ517">
        <f t="shared" si="820"/>
        <v>19</v>
      </c>
      <c r="BR517" s="8">
        <v>33</v>
      </c>
      <c r="BS517" s="15">
        <f t="shared" si="821"/>
        <v>0</v>
      </c>
      <c r="BT517" s="8">
        <v>312</v>
      </c>
      <c r="BU517" s="15">
        <f t="shared" si="822"/>
        <v>1</v>
      </c>
      <c r="BV517" s="8">
        <v>1427</v>
      </c>
      <c r="BW517" s="15">
        <f t="shared" si="823"/>
        <v>1</v>
      </c>
      <c r="BX517" s="8">
        <v>3277</v>
      </c>
      <c r="BY517" s="15">
        <f t="shared" si="824"/>
        <v>6</v>
      </c>
      <c r="BZ517" s="13">
        <v>1836</v>
      </c>
      <c r="CA517" s="16">
        <f t="shared" si="825"/>
        <v>2</v>
      </c>
    </row>
    <row r="518" spans="1:79">
      <c r="A518" s="1">
        <v>44415</v>
      </c>
      <c r="B518">
        <v>44416</v>
      </c>
      <c r="C518" s="4">
        <v>441316</v>
      </c>
      <c r="D518">
        <f t="shared" si="776"/>
        <v>822</v>
      </c>
      <c r="E518" s="4">
        <v>6894</v>
      </c>
      <c r="F518">
        <f t="shared" si="777"/>
        <v>9</v>
      </c>
      <c r="G518" s="4">
        <v>423519</v>
      </c>
      <c r="H518">
        <f t="shared" si="778"/>
        <v>1052</v>
      </c>
      <c r="I518">
        <f t="shared" si="775"/>
        <v>10903</v>
      </c>
      <c r="J518">
        <f t="shared" si="829"/>
        <v>-239</v>
      </c>
      <c r="K518">
        <f t="shared" si="826"/>
        <v>1.5621459453090302E-2</v>
      </c>
      <c r="L518">
        <f t="shared" si="781"/>
        <v>0.95967288745479429</v>
      </c>
      <c r="M518">
        <f t="shared" si="782"/>
        <v>2.47056530921154E-2</v>
      </c>
      <c r="N518">
        <f t="shared" si="783"/>
        <v>1.8626109182535871E-3</v>
      </c>
      <c r="O518">
        <f t="shared" si="827"/>
        <v>1.3054830287206266E-3</v>
      </c>
      <c r="P518">
        <f t="shared" si="784"/>
        <v>2.4839499526585584E-3</v>
      </c>
      <c r="Q518">
        <f t="shared" si="785"/>
        <v>-2.1920572319545081E-2</v>
      </c>
      <c r="R518">
        <f t="shared" si="786"/>
        <v>111050.83039758429</v>
      </c>
      <c r="S518">
        <f t="shared" si="828"/>
        <v>1734.7760442878712</v>
      </c>
      <c r="T518">
        <f t="shared" si="787"/>
        <v>106572.47106190235</v>
      </c>
      <c r="U518">
        <f t="shared" si="788"/>
        <v>2743.5832913940612</v>
      </c>
      <c r="V518" s="4">
        <v>3437857</v>
      </c>
      <c r="W518">
        <f t="shared" si="789"/>
        <v>10269</v>
      </c>
      <c r="X518">
        <f t="shared" si="790"/>
        <v>454</v>
      </c>
      <c r="Y518" s="20">
        <f t="shared" si="791"/>
        <v>865087.31756416708</v>
      </c>
      <c r="Z518" s="4">
        <v>2992992</v>
      </c>
      <c r="AA518">
        <f t="shared" si="792"/>
        <v>9447</v>
      </c>
      <c r="AB518" s="17">
        <f t="shared" si="793"/>
        <v>0.87059816624135322</v>
      </c>
      <c r="AC518" s="16">
        <f t="shared" si="794"/>
        <v>527</v>
      </c>
      <c r="AD518">
        <f t="shared" si="795"/>
        <v>444865</v>
      </c>
      <c r="AE518">
        <f t="shared" si="796"/>
        <v>822</v>
      </c>
      <c r="AF518" s="17">
        <f t="shared" si="797"/>
        <v>0.12940183375864675</v>
      </c>
      <c r="AG518" s="16">
        <f t="shared" si="798"/>
        <v>-73</v>
      </c>
      <c r="AH518" s="20">
        <f t="shared" si="799"/>
        <v>8.0046742623429742E-2</v>
      </c>
      <c r="AI518" s="20">
        <f t="shared" si="800"/>
        <v>111943.88525415199</v>
      </c>
      <c r="AJ518" s="4">
        <v>10041</v>
      </c>
      <c r="AK518">
        <f t="shared" si="801"/>
        <v>-210</v>
      </c>
      <c r="AL518">
        <f t="shared" si="802"/>
        <v>-2.0485806262803608E-2</v>
      </c>
      <c r="AM518" s="20">
        <f t="shared" si="803"/>
        <v>2526.6733769501761</v>
      </c>
      <c r="AN518" s="20">
        <f t="shared" si="804"/>
        <v>2.2752404172973559E-2</v>
      </c>
      <c r="AO518" s="4">
        <v>308</v>
      </c>
      <c r="AP518">
        <f t="shared" si="773"/>
        <v>-4</v>
      </c>
      <c r="AQ518">
        <f t="shared" si="774"/>
        <v>-1.2820512820512775E-2</v>
      </c>
      <c r="AR518" s="20">
        <f t="shared" si="805"/>
        <v>77.503774534474076</v>
      </c>
      <c r="AS518" s="4">
        <v>453</v>
      </c>
      <c r="AT518">
        <f t="shared" si="806"/>
        <v>-25</v>
      </c>
      <c r="AU518">
        <f t="shared" si="807"/>
        <v>-5.2301255230125521E-2</v>
      </c>
      <c r="AV518" s="20">
        <f t="shared" si="808"/>
        <v>113.9909411172622</v>
      </c>
      <c r="AW518" s="30">
        <f t="shared" si="809"/>
        <v>1.0264753600594586E-3</v>
      </c>
      <c r="AX518" s="4">
        <v>101</v>
      </c>
      <c r="AY518">
        <f t="shared" si="810"/>
        <v>0</v>
      </c>
      <c r="AZ518">
        <f t="shared" si="811"/>
        <v>0</v>
      </c>
      <c r="BA518" s="20">
        <f t="shared" si="812"/>
        <v>25.415198792148967</v>
      </c>
      <c r="BB518" s="30">
        <f t="shared" si="813"/>
        <v>2.2886095224283734E-4</v>
      </c>
      <c r="BC518" s="16">
        <f>+Pagina_Inicial[[#This Row],[Aislamiento Domiciliario]]+Pagina_Inicial[[#This Row],[Aislamiento en Hoteles]]+Pagina_Inicial[[#This Row],[Hospitalizados en Sala]]+Pagina_Inicial[[#This Row],[Hospitalizados en UCI]]</f>
        <v>10903</v>
      </c>
      <c r="BD518" s="16">
        <f t="shared" si="814"/>
        <v>-239</v>
      </c>
      <c r="BE518" s="30">
        <f t="shared" si="815"/>
        <v>-2.1450367977023821E-2</v>
      </c>
      <c r="BF518" s="20">
        <f t="shared" si="816"/>
        <v>2743.5832913940612</v>
      </c>
      <c r="BG518" s="20">
        <f t="shared" si="817"/>
        <v>2.47056530921154E-2</v>
      </c>
      <c r="BH518" s="26">
        <v>80041</v>
      </c>
      <c r="BI518">
        <f t="shared" si="779"/>
        <v>192</v>
      </c>
      <c r="BJ518" s="4">
        <v>167600</v>
      </c>
      <c r="BK518">
        <f t="shared" si="780"/>
        <v>333</v>
      </c>
      <c r="BL518" s="4">
        <v>124173</v>
      </c>
      <c r="BM518">
        <f t="shared" si="818"/>
        <v>208</v>
      </c>
      <c r="BN518" s="4">
        <v>48309</v>
      </c>
      <c r="BO518">
        <f t="shared" si="819"/>
        <v>66</v>
      </c>
      <c r="BP518" s="4">
        <v>21193</v>
      </c>
      <c r="BQ518">
        <f t="shared" si="820"/>
        <v>23</v>
      </c>
      <c r="BR518" s="8">
        <v>33</v>
      </c>
      <c r="BS518" s="15">
        <f t="shared" si="821"/>
        <v>0</v>
      </c>
      <c r="BT518" s="8">
        <v>313</v>
      </c>
      <c r="BU518" s="15">
        <f t="shared" si="822"/>
        <v>1</v>
      </c>
      <c r="BV518" s="8">
        <v>1430</v>
      </c>
      <c r="BW518" s="15">
        <f t="shared" si="823"/>
        <v>3</v>
      </c>
      <c r="BX518" s="8">
        <v>3280</v>
      </c>
      <c r="BY518" s="15">
        <f t="shared" si="824"/>
        <v>3</v>
      </c>
      <c r="BZ518" s="13">
        <v>1838</v>
      </c>
      <c r="CA518" s="16">
        <f t="shared" si="825"/>
        <v>2</v>
      </c>
    </row>
    <row r="519" spans="1:79">
      <c r="A519" s="1">
        <v>44416</v>
      </c>
      <c r="B519">
        <v>44417</v>
      </c>
      <c r="C519" s="4">
        <v>442295</v>
      </c>
      <c r="D519">
        <f t="shared" si="776"/>
        <v>979</v>
      </c>
      <c r="E519" s="4">
        <v>6906</v>
      </c>
      <c r="F519">
        <f t="shared" si="777"/>
        <v>12</v>
      </c>
      <c r="G519" s="4">
        <v>424161</v>
      </c>
      <c r="H519">
        <f t="shared" si="778"/>
        <v>642</v>
      </c>
      <c r="I519">
        <f t="shared" si="775"/>
        <v>11228</v>
      </c>
      <c r="J519">
        <f t="shared" si="829"/>
        <v>325</v>
      </c>
      <c r="K519">
        <f t="shared" si="826"/>
        <v>1.5614013271685188E-2</v>
      </c>
      <c r="L519">
        <f t="shared" si="781"/>
        <v>0.95900021478877218</v>
      </c>
      <c r="M519">
        <f t="shared" si="782"/>
        <v>2.5385771939542612E-2</v>
      </c>
      <c r="N519">
        <f t="shared" si="783"/>
        <v>2.2134548208774685E-3</v>
      </c>
      <c r="O519">
        <f t="shared" si="827"/>
        <v>1.7376194613379669E-3</v>
      </c>
      <c r="P519">
        <f t="shared" si="784"/>
        <v>1.5135762128059864E-3</v>
      </c>
      <c r="Q519">
        <f t="shared" si="785"/>
        <v>2.8945493409333809E-2</v>
      </c>
      <c r="R519">
        <f t="shared" si="786"/>
        <v>111297.18168092602</v>
      </c>
      <c r="S519">
        <f t="shared" si="828"/>
        <v>1737.7956718671362</v>
      </c>
      <c r="T519">
        <f t="shared" si="787"/>
        <v>106734.02113739305</v>
      </c>
      <c r="U519">
        <f t="shared" si="788"/>
        <v>2825.3648716658276</v>
      </c>
      <c r="V519" s="4">
        <v>3488820</v>
      </c>
      <c r="W519">
        <f t="shared" si="789"/>
        <v>50963</v>
      </c>
      <c r="X519">
        <f t="shared" si="790"/>
        <v>40694</v>
      </c>
      <c r="Y519" s="20">
        <f t="shared" si="791"/>
        <v>877911.42425767484</v>
      </c>
      <c r="Z519" s="4">
        <v>3002976</v>
      </c>
      <c r="AA519">
        <f t="shared" si="792"/>
        <v>9984</v>
      </c>
      <c r="AB519" s="17">
        <f t="shared" si="793"/>
        <v>0.86074260065007657</v>
      </c>
      <c r="AC519" s="16">
        <f t="shared" si="794"/>
        <v>537</v>
      </c>
      <c r="AD519">
        <f t="shared" si="795"/>
        <v>485844</v>
      </c>
      <c r="AE519">
        <f t="shared" si="796"/>
        <v>40979</v>
      </c>
      <c r="AF519" s="17">
        <f t="shared" si="797"/>
        <v>0.13925739934992348</v>
      </c>
      <c r="AG519" s="16">
        <f t="shared" si="798"/>
        <v>40157</v>
      </c>
      <c r="AH519" s="20">
        <f t="shared" si="799"/>
        <v>0.8040931656299668</v>
      </c>
      <c r="AI519" s="20">
        <f t="shared" si="800"/>
        <v>122255.66180171112</v>
      </c>
      <c r="AJ519" s="4">
        <v>10383</v>
      </c>
      <c r="AK519">
        <f t="shared" si="801"/>
        <v>342</v>
      </c>
      <c r="AL519">
        <f t="shared" si="802"/>
        <v>3.4060352554526441E-2</v>
      </c>
      <c r="AM519" s="20">
        <f t="shared" si="803"/>
        <v>2612.7327629592351</v>
      </c>
      <c r="AN519" s="20">
        <f t="shared" si="804"/>
        <v>2.3475282334188722E-2</v>
      </c>
      <c r="AO519" s="4">
        <v>308</v>
      </c>
      <c r="AP519">
        <f t="shared" si="773"/>
        <v>0</v>
      </c>
      <c r="AQ519">
        <f t="shared" si="774"/>
        <v>0</v>
      </c>
      <c r="AR519" s="20">
        <f t="shared" si="805"/>
        <v>77.503774534474076</v>
      </c>
      <c r="AS519" s="4">
        <v>436</v>
      </c>
      <c r="AT519">
        <f t="shared" si="806"/>
        <v>-17</v>
      </c>
      <c r="AU519">
        <f t="shared" si="807"/>
        <v>-3.7527593818984517E-2</v>
      </c>
      <c r="AV519" s="20">
        <f t="shared" si="808"/>
        <v>109.7131353799698</v>
      </c>
      <c r="AW519" s="30">
        <f t="shared" si="809"/>
        <v>9.8576741767372462E-4</v>
      </c>
      <c r="AX519" s="4">
        <v>101</v>
      </c>
      <c r="AY519">
        <f t="shared" si="810"/>
        <v>0</v>
      </c>
      <c r="AZ519">
        <f t="shared" si="811"/>
        <v>0</v>
      </c>
      <c r="BA519" s="20">
        <f t="shared" si="812"/>
        <v>25.415198792148967</v>
      </c>
      <c r="BB519" s="30">
        <f t="shared" si="813"/>
        <v>2.2835437886478482E-4</v>
      </c>
      <c r="BC519" s="16">
        <f>+Pagina_Inicial[[#This Row],[Aislamiento Domiciliario]]+Pagina_Inicial[[#This Row],[Aislamiento en Hoteles]]+Pagina_Inicial[[#This Row],[Hospitalizados en Sala]]+Pagina_Inicial[[#This Row],[Hospitalizados en UCI]]</f>
        <v>11228</v>
      </c>
      <c r="BD519" s="16">
        <f t="shared" si="814"/>
        <v>325</v>
      </c>
      <c r="BE519" s="30">
        <f t="shared" si="815"/>
        <v>2.9808309639548725E-2</v>
      </c>
      <c r="BF519" s="20">
        <f t="shared" si="816"/>
        <v>2825.3648716658276</v>
      </c>
      <c r="BG519" s="20">
        <f t="shared" si="817"/>
        <v>2.5385771939542612E-2</v>
      </c>
      <c r="BH519" s="26">
        <v>80287</v>
      </c>
      <c r="BI519">
        <f t="shared" si="779"/>
        <v>246</v>
      </c>
      <c r="BJ519" s="4">
        <v>167944</v>
      </c>
      <c r="BK519">
        <f t="shared" si="780"/>
        <v>344</v>
      </c>
      <c r="BL519" s="4">
        <v>124448</v>
      </c>
      <c r="BM519">
        <f t="shared" si="818"/>
        <v>275</v>
      </c>
      <c r="BN519" s="4">
        <v>48400</v>
      </c>
      <c r="BO519">
        <f t="shared" si="819"/>
        <v>91</v>
      </c>
      <c r="BP519" s="4">
        <v>21216</v>
      </c>
      <c r="BQ519">
        <f t="shared" si="820"/>
        <v>23</v>
      </c>
      <c r="BR519" s="8">
        <v>33</v>
      </c>
      <c r="BS519" s="15">
        <f t="shared" si="821"/>
        <v>0</v>
      </c>
      <c r="BT519" s="8">
        <v>313</v>
      </c>
      <c r="BU519" s="15">
        <f t="shared" si="822"/>
        <v>0</v>
      </c>
      <c r="BV519" s="8">
        <v>1432</v>
      </c>
      <c r="BW519" s="15">
        <f t="shared" si="823"/>
        <v>2</v>
      </c>
      <c r="BX519" s="8">
        <v>3284</v>
      </c>
      <c r="BY519" s="15">
        <f t="shared" si="824"/>
        <v>4</v>
      </c>
      <c r="BZ519" s="13">
        <v>1844</v>
      </c>
      <c r="CA519" s="16">
        <f t="shared" si="825"/>
        <v>6</v>
      </c>
    </row>
    <row r="520" spans="1:79">
      <c r="A520" s="1">
        <v>44417</v>
      </c>
      <c r="B520">
        <v>44418</v>
      </c>
      <c r="C520" s="4">
        <v>442818</v>
      </c>
      <c r="D520">
        <f t="shared" si="776"/>
        <v>523</v>
      </c>
      <c r="E520" s="4">
        <v>6912</v>
      </c>
      <c r="F520">
        <f t="shared" si="777"/>
        <v>6</v>
      </c>
      <c r="G520" s="4">
        <v>424712</v>
      </c>
      <c r="H520">
        <f t="shared" si="778"/>
        <v>551</v>
      </c>
      <c r="I520">
        <f t="shared" si="775"/>
        <v>11194</v>
      </c>
      <c r="J520">
        <f t="shared" si="829"/>
        <v>-34</v>
      </c>
      <c r="K520">
        <f t="shared" si="826"/>
        <v>1.560912158042356E-2</v>
      </c>
      <c r="L520">
        <f t="shared" si="781"/>
        <v>0.95911186988785457</v>
      </c>
      <c r="M520">
        <f t="shared" si="782"/>
        <v>2.5279008531721835E-2</v>
      </c>
      <c r="N520">
        <f t="shared" si="783"/>
        <v>1.1810721334724423E-3</v>
      </c>
      <c r="O520">
        <f t="shared" si="827"/>
        <v>8.6805555555555551E-4</v>
      </c>
      <c r="P520">
        <f t="shared" si="784"/>
        <v>1.2973497334664431E-3</v>
      </c>
      <c r="Q520">
        <f t="shared" si="785"/>
        <v>-3.0373414329104877E-3</v>
      </c>
      <c r="R520">
        <f t="shared" si="786"/>
        <v>111428.78711625565</v>
      </c>
      <c r="S520">
        <f t="shared" si="828"/>
        <v>1739.305485656769</v>
      </c>
      <c r="T520">
        <f t="shared" si="787"/>
        <v>106872.67237040764</v>
      </c>
      <c r="U520">
        <f t="shared" si="788"/>
        <v>2816.8092601912431</v>
      </c>
      <c r="V520" s="4">
        <v>3454625</v>
      </c>
      <c r="W520">
        <f t="shared" si="789"/>
        <v>-34195</v>
      </c>
      <c r="X520">
        <f t="shared" si="790"/>
        <v>-85158</v>
      </c>
      <c r="Y520" s="20">
        <f t="shared" si="791"/>
        <v>869306.74383492698</v>
      </c>
      <c r="Z520" s="4">
        <v>3008258</v>
      </c>
      <c r="AA520">
        <f t="shared" si="792"/>
        <v>5282</v>
      </c>
      <c r="AB520" s="17">
        <f t="shared" si="793"/>
        <v>0.87079147519629485</v>
      </c>
      <c r="AC520" s="16">
        <f t="shared" si="794"/>
        <v>-4702</v>
      </c>
      <c r="AD520">
        <f t="shared" si="795"/>
        <v>446367</v>
      </c>
      <c r="AE520">
        <f t="shared" si="796"/>
        <v>-39477</v>
      </c>
      <c r="AF520" s="17">
        <f t="shared" si="797"/>
        <v>0.12920852480370518</v>
      </c>
      <c r="AG520" s="16">
        <f t="shared" si="798"/>
        <v>-80456</v>
      </c>
      <c r="AH520" s="20">
        <f t="shared" si="799"/>
        <v>1.1544670273431787</v>
      </c>
      <c r="AI520" s="20">
        <f t="shared" si="800"/>
        <v>112321.84197282334</v>
      </c>
      <c r="AJ520" s="4">
        <v>10337</v>
      </c>
      <c r="AK520">
        <f t="shared" si="801"/>
        <v>-46</v>
      </c>
      <c r="AL520">
        <f t="shared" si="802"/>
        <v>-4.4303187903304009E-3</v>
      </c>
      <c r="AM520" s="20">
        <f t="shared" si="803"/>
        <v>2601.157523905385</v>
      </c>
      <c r="AN520" s="20">
        <f t="shared" si="804"/>
        <v>2.3343676182991657E-2</v>
      </c>
      <c r="AO520" s="4">
        <v>310</v>
      </c>
      <c r="AP520">
        <f t="shared" si="773"/>
        <v>2</v>
      </c>
      <c r="AQ520">
        <f t="shared" si="774"/>
        <v>6.4935064935065512E-3</v>
      </c>
      <c r="AR520" s="20">
        <f t="shared" si="805"/>
        <v>78.007045797684953</v>
      </c>
      <c r="AS520" s="4">
        <v>442</v>
      </c>
      <c r="AT520">
        <f t="shared" si="806"/>
        <v>6</v>
      </c>
      <c r="AU520">
        <f t="shared" si="807"/>
        <v>1.3761467889908285E-2</v>
      </c>
      <c r="AV520" s="20">
        <f t="shared" si="808"/>
        <v>111.22294916960242</v>
      </c>
      <c r="AW520" s="30">
        <f t="shared" si="809"/>
        <v>9.9815273995185389E-4</v>
      </c>
      <c r="AX520" s="4">
        <v>105</v>
      </c>
      <c r="AY520">
        <f t="shared" si="810"/>
        <v>4</v>
      </c>
      <c r="AZ520">
        <f t="shared" si="811"/>
        <v>3.9603960396039639E-2</v>
      </c>
      <c r="BA520" s="20">
        <f t="shared" si="812"/>
        <v>26.421741318570707</v>
      </c>
      <c r="BB520" s="30">
        <f t="shared" si="813"/>
        <v>2.3711773234150372E-4</v>
      </c>
      <c r="BC520" s="16">
        <f>+Pagina_Inicial[[#This Row],[Aislamiento Domiciliario]]+Pagina_Inicial[[#This Row],[Aislamiento en Hoteles]]+Pagina_Inicial[[#This Row],[Hospitalizados en Sala]]+Pagina_Inicial[[#This Row],[Hospitalizados en UCI]]</f>
        <v>11194</v>
      </c>
      <c r="BD520" s="16">
        <f t="shared" si="814"/>
        <v>-34</v>
      </c>
      <c r="BE520" s="30">
        <f t="shared" si="815"/>
        <v>-3.0281439258995624E-3</v>
      </c>
      <c r="BF520" s="20">
        <f t="shared" si="816"/>
        <v>2816.8092601912431</v>
      </c>
      <c r="BG520" s="20">
        <f t="shared" si="817"/>
        <v>2.5279008531721835E-2</v>
      </c>
      <c r="BH520" s="26">
        <v>80430</v>
      </c>
      <c r="BI520">
        <f t="shared" si="779"/>
        <v>143</v>
      </c>
      <c r="BJ520" s="4">
        <v>168137</v>
      </c>
      <c r="BK520">
        <f t="shared" si="780"/>
        <v>193</v>
      </c>
      <c r="BL520" s="4">
        <v>124581</v>
      </c>
      <c r="BM520">
        <f t="shared" si="818"/>
        <v>133</v>
      </c>
      <c r="BN520" s="4">
        <v>48442</v>
      </c>
      <c r="BO520">
        <f t="shared" si="819"/>
        <v>42</v>
      </c>
      <c r="BP520" s="4">
        <v>21228</v>
      </c>
      <c r="BQ520">
        <f t="shared" si="820"/>
        <v>12</v>
      </c>
      <c r="BR520" s="8">
        <v>33</v>
      </c>
      <c r="BS520" s="15">
        <f t="shared" si="821"/>
        <v>0</v>
      </c>
      <c r="BT520" s="8">
        <v>313</v>
      </c>
      <c r="BU520" s="15">
        <f t="shared" si="822"/>
        <v>0</v>
      </c>
      <c r="BV520" s="8">
        <v>1434</v>
      </c>
      <c r="BW520" s="15">
        <f t="shared" si="823"/>
        <v>2</v>
      </c>
      <c r="BX520" s="8">
        <v>3287</v>
      </c>
      <c r="BY520" s="15">
        <f t="shared" si="824"/>
        <v>3</v>
      </c>
      <c r="BZ520" s="13">
        <v>1845</v>
      </c>
      <c r="CA520" s="16">
        <f t="shared" si="825"/>
        <v>1</v>
      </c>
    </row>
    <row r="521" spans="1:79">
      <c r="A521" s="1">
        <v>44418</v>
      </c>
      <c r="B521">
        <v>44419</v>
      </c>
      <c r="C521" s="4">
        <v>443718</v>
      </c>
      <c r="D521">
        <f t="shared" si="776"/>
        <v>900</v>
      </c>
      <c r="E521" s="4">
        <v>6918</v>
      </c>
      <c r="F521">
        <f t="shared" si="777"/>
        <v>6</v>
      </c>
      <c r="G521" s="4">
        <v>425794</v>
      </c>
      <c r="H521">
        <f t="shared" si="778"/>
        <v>1082</v>
      </c>
      <c r="I521">
        <f t="shared" si="775"/>
        <v>11006</v>
      </c>
      <c r="J521">
        <f t="shared" si="829"/>
        <v>-188</v>
      </c>
      <c r="K521">
        <f t="shared" si="826"/>
        <v>1.5590983462469406E-2</v>
      </c>
      <c r="L521">
        <f t="shared" si="781"/>
        <v>0.95960497433054326</v>
      </c>
      <c r="M521">
        <f t="shared" si="782"/>
        <v>2.4804042206987321E-2</v>
      </c>
      <c r="N521">
        <f t="shared" si="783"/>
        <v>2.0283152813273296E-3</v>
      </c>
      <c r="O521">
        <f t="shared" si="827"/>
        <v>8.6730268863833475E-4</v>
      </c>
      <c r="P521">
        <f t="shared" si="784"/>
        <v>2.541134915005848E-3</v>
      </c>
      <c r="Q521">
        <f t="shared" si="785"/>
        <v>-1.7081591858986007E-2</v>
      </c>
      <c r="R521">
        <f t="shared" si="786"/>
        <v>111655.25918470055</v>
      </c>
      <c r="S521">
        <f t="shared" si="828"/>
        <v>1740.8152994464015</v>
      </c>
      <c r="T521">
        <f t="shared" si="787"/>
        <v>107144.94212380472</v>
      </c>
      <c r="U521">
        <f t="shared" si="788"/>
        <v>2769.5017614494209</v>
      </c>
      <c r="V521" s="4">
        <v>3466213</v>
      </c>
      <c r="W521">
        <f t="shared" si="789"/>
        <v>11588</v>
      </c>
      <c r="X521">
        <f t="shared" si="790"/>
        <v>45783</v>
      </c>
      <c r="Y521" s="20">
        <f t="shared" si="791"/>
        <v>872222.69753397082</v>
      </c>
      <c r="Z521" s="4">
        <v>3018946</v>
      </c>
      <c r="AA521">
        <f t="shared" si="792"/>
        <v>10688</v>
      </c>
      <c r="AB521" s="17">
        <f t="shared" si="793"/>
        <v>0.87096378670324071</v>
      </c>
      <c r="AC521" s="16">
        <f t="shared" si="794"/>
        <v>5406</v>
      </c>
      <c r="AD521">
        <f t="shared" si="795"/>
        <v>447267</v>
      </c>
      <c r="AE521">
        <f t="shared" si="796"/>
        <v>900</v>
      </c>
      <c r="AF521" s="17">
        <f t="shared" si="797"/>
        <v>0.12903621329675932</v>
      </c>
      <c r="AG521" s="16">
        <f t="shared" si="798"/>
        <v>40377</v>
      </c>
      <c r="AH521" s="20">
        <f t="shared" si="799"/>
        <v>7.7666551605108727E-2</v>
      </c>
      <c r="AI521" s="20">
        <f t="shared" si="800"/>
        <v>112548.31404126824</v>
      </c>
      <c r="AJ521" s="4">
        <v>10153</v>
      </c>
      <c r="AK521">
        <f t="shared" si="801"/>
        <v>-184</v>
      </c>
      <c r="AL521">
        <f t="shared" si="802"/>
        <v>-1.7800135435813047E-2</v>
      </c>
      <c r="AM521" s="20">
        <f t="shared" si="803"/>
        <v>2554.8565676899848</v>
      </c>
      <c r="AN521" s="20">
        <f t="shared" si="804"/>
        <v>2.2881650057018196E-2</v>
      </c>
      <c r="AO521" s="4">
        <v>311</v>
      </c>
      <c r="AP521">
        <f t="shared" si="773"/>
        <v>1</v>
      </c>
      <c r="AQ521">
        <f t="shared" si="774"/>
        <v>3.225806451612856E-3</v>
      </c>
      <c r="AR521" s="20">
        <f t="shared" si="805"/>
        <v>78.258681429290377</v>
      </c>
      <c r="AS521" s="4">
        <v>423</v>
      </c>
      <c r="AT521">
        <f t="shared" si="806"/>
        <v>-19</v>
      </c>
      <c r="AU521">
        <f t="shared" si="807"/>
        <v>-4.2986425339366474E-2</v>
      </c>
      <c r="AV521" s="20">
        <f t="shared" si="808"/>
        <v>106.44187216909914</v>
      </c>
      <c r="AW521" s="30">
        <f t="shared" si="809"/>
        <v>9.5330818222384489E-4</v>
      </c>
      <c r="AX521" s="4">
        <v>119</v>
      </c>
      <c r="AY521">
        <f t="shared" si="810"/>
        <v>14</v>
      </c>
      <c r="AZ521">
        <f t="shared" si="811"/>
        <v>0.1333333333333333</v>
      </c>
      <c r="BA521" s="20">
        <f t="shared" si="812"/>
        <v>29.944640161046802</v>
      </c>
      <c r="BB521" s="30">
        <f t="shared" si="813"/>
        <v>2.6818835386439134E-4</v>
      </c>
      <c r="BC521" s="16">
        <f>+Pagina_Inicial[[#This Row],[Aislamiento Domiciliario]]+Pagina_Inicial[[#This Row],[Aislamiento en Hoteles]]+Pagina_Inicial[[#This Row],[Hospitalizados en Sala]]+Pagina_Inicial[[#This Row],[Hospitalizados en UCI]]</f>
        <v>11006</v>
      </c>
      <c r="BD521" s="16">
        <f t="shared" si="814"/>
        <v>-188</v>
      </c>
      <c r="BE521" s="30">
        <f t="shared" si="815"/>
        <v>-1.6794711452563837E-2</v>
      </c>
      <c r="BF521" s="20">
        <f t="shared" si="816"/>
        <v>2769.5017614494209</v>
      </c>
      <c r="BG521" s="20">
        <f t="shared" si="817"/>
        <v>2.4804042206987321E-2</v>
      </c>
      <c r="BH521" s="26">
        <v>80626</v>
      </c>
      <c r="BI521">
        <f t="shared" si="779"/>
        <v>196</v>
      </c>
      <c r="BJ521" s="4">
        <v>168472</v>
      </c>
      <c r="BK521">
        <f t="shared" si="780"/>
        <v>335</v>
      </c>
      <c r="BL521" s="4">
        <v>124853</v>
      </c>
      <c r="BM521">
        <f t="shared" si="818"/>
        <v>272</v>
      </c>
      <c r="BN521" s="4">
        <v>48520</v>
      </c>
      <c r="BO521">
        <f t="shared" si="819"/>
        <v>78</v>
      </c>
      <c r="BP521" s="4">
        <v>21247</v>
      </c>
      <c r="BQ521">
        <f t="shared" si="820"/>
        <v>19</v>
      </c>
      <c r="BR521" s="8">
        <v>33</v>
      </c>
      <c r="BS521" s="15">
        <f t="shared" si="821"/>
        <v>0</v>
      </c>
      <c r="BT521" s="8">
        <v>313</v>
      </c>
      <c r="BU521" s="15">
        <f t="shared" si="822"/>
        <v>0</v>
      </c>
      <c r="BV521" s="8">
        <v>1436</v>
      </c>
      <c r="BW521" s="15">
        <f t="shared" si="823"/>
        <v>2</v>
      </c>
      <c r="BX521" s="8">
        <v>3289</v>
      </c>
      <c r="BY521" s="15">
        <f t="shared" si="824"/>
        <v>2</v>
      </c>
      <c r="BZ521" s="13">
        <v>1847</v>
      </c>
      <c r="CA521" s="16">
        <f t="shared" si="825"/>
        <v>2</v>
      </c>
    </row>
    <row r="522" spans="1:79">
      <c r="A522" s="1">
        <v>44419</v>
      </c>
      <c r="B522">
        <v>44420</v>
      </c>
      <c r="C522" s="4">
        <v>444695</v>
      </c>
      <c r="D522">
        <f t="shared" si="776"/>
        <v>977</v>
      </c>
      <c r="E522" s="4">
        <v>6924</v>
      </c>
      <c r="F522">
        <f t="shared" si="777"/>
        <v>6</v>
      </c>
      <c r="G522" s="4">
        <v>426779</v>
      </c>
      <c r="H522">
        <f t="shared" si="778"/>
        <v>985</v>
      </c>
      <c r="I522">
        <f t="shared" si="775"/>
        <v>10992</v>
      </c>
      <c r="J522">
        <f t="shared" si="829"/>
        <v>-14</v>
      </c>
      <c r="K522">
        <f t="shared" si="826"/>
        <v>1.55702222871856E-2</v>
      </c>
      <c r="L522">
        <f t="shared" si="781"/>
        <v>0.95971171252206566</v>
      </c>
      <c r="M522">
        <f t="shared" si="782"/>
        <v>2.4718065190748716E-2</v>
      </c>
      <c r="N522">
        <f t="shared" si="783"/>
        <v>2.1970114348036293E-3</v>
      </c>
      <c r="O522">
        <f t="shared" si="827"/>
        <v>8.6655112651646442E-4</v>
      </c>
      <c r="P522">
        <f t="shared" si="784"/>
        <v>2.3079861005344685E-3</v>
      </c>
      <c r="Q522">
        <f t="shared" si="785"/>
        <v>-1.2736535662299854E-3</v>
      </c>
      <c r="R522">
        <f t="shared" si="786"/>
        <v>111901.10719677906</v>
      </c>
      <c r="S522">
        <f t="shared" si="828"/>
        <v>1742.3251132360342</v>
      </c>
      <c r="T522">
        <f t="shared" si="787"/>
        <v>107392.80322093608</v>
      </c>
      <c r="U522">
        <f t="shared" si="788"/>
        <v>2765.9788626069449</v>
      </c>
      <c r="V522" s="4">
        <v>3477937</v>
      </c>
      <c r="W522">
        <f t="shared" si="789"/>
        <v>11724</v>
      </c>
      <c r="X522">
        <f t="shared" si="790"/>
        <v>136</v>
      </c>
      <c r="Y522" s="20">
        <f t="shared" si="791"/>
        <v>875172.87367891287</v>
      </c>
      <c r="Z522" s="4">
        <v>3029693</v>
      </c>
      <c r="AA522">
        <f t="shared" si="792"/>
        <v>10747</v>
      </c>
      <c r="AB522" s="17">
        <f t="shared" si="793"/>
        <v>0.87111784946075788</v>
      </c>
      <c r="AC522" s="16">
        <f t="shared" si="794"/>
        <v>59</v>
      </c>
      <c r="AD522">
        <f t="shared" si="795"/>
        <v>448244</v>
      </c>
      <c r="AE522">
        <f t="shared" si="796"/>
        <v>977</v>
      </c>
      <c r="AF522" s="17">
        <f t="shared" si="797"/>
        <v>0.1288821505392421</v>
      </c>
      <c r="AG522" s="16">
        <f t="shared" si="798"/>
        <v>77</v>
      </c>
      <c r="AH522" s="20">
        <f t="shared" si="799"/>
        <v>8.3333333333333329E-2</v>
      </c>
      <c r="AI522" s="20">
        <f t="shared" si="800"/>
        <v>112794.16205334675</v>
      </c>
      <c r="AJ522" s="4">
        <v>10150</v>
      </c>
      <c r="AK522">
        <f t="shared" si="801"/>
        <v>-3</v>
      </c>
      <c r="AL522">
        <f t="shared" si="802"/>
        <v>-2.9547916871863755E-4</v>
      </c>
      <c r="AM522" s="20">
        <f t="shared" si="803"/>
        <v>2554.1016607951683</v>
      </c>
      <c r="AN522" s="20">
        <f t="shared" si="804"/>
        <v>2.2824632613364215E-2</v>
      </c>
      <c r="AO522" s="4">
        <v>300</v>
      </c>
      <c r="AP522">
        <f t="shared" si="773"/>
        <v>-11</v>
      </c>
      <c r="AQ522">
        <f t="shared" si="774"/>
        <v>-3.5369774919614128E-2</v>
      </c>
      <c r="AR522" s="20">
        <f t="shared" si="805"/>
        <v>75.490689481630596</v>
      </c>
      <c r="AS522" s="4">
        <v>425</v>
      </c>
      <c r="AT522">
        <f t="shared" si="806"/>
        <v>2</v>
      </c>
      <c r="AU522">
        <f t="shared" si="807"/>
        <v>4.7281323877068626E-3</v>
      </c>
      <c r="AV522" s="20">
        <f t="shared" si="808"/>
        <v>106.94514343231</v>
      </c>
      <c r="AW522" s="30">
        <f t="shared" si="809"/>
        <v>9.5571121780096469E-4</v>
      </c>
      <c r="AX522" s="4">
        <v>117</v>
      </c>
      <c r="AY522">
        <f t="shared" si="810"/>
        <v>-2</v>
      </c>
      <c r="AZ522">
        <f t="shared" si="811"/>
        <v>-1.6806722689075682E-2</v>
      </c>
      <c r="BA522" s="20">
        <f t="shared" si="812"/>
        <v>29.441368897835932</v>
      </c>
      <c r="BB522" s="30">
        <f t="shared" si="813"/>
        <v>2.6310167642991264E-4</v>
      </c>
      <c r="BC522" s="16">
        <f>+Pagina_Inicial[[#This Row],[Aislamiento Domiciliario]]+Pagina_Inicial[[#This Row],[Aislamiento en Hoteles]]+Pagina_Inicial[[#This Row],[Hospitalizados en Sala]]+Pagina_Inicial[[#This Row],[Hospitalizados en UCI]]</f>
        <v>10992</v>
      </c>
      <c r="BD522" s="16">
        <f t="shared" si="814"/>
        <v>-14</v>
      </c>
      <c r="BE522" s="30">
        <f t="shared" si="815"/>
        <v>-1.2720334363074404E-3</v>
      </c>
      <c r="BF522" s="20">
        <f t="shared" si="816"/>
        <v>2765.9788626069449</v>
      </c>
      <c r="BG522" s="20">
        <f t="shared" si="817"/>
        <v>2.4718065190748716E-2</v>
      </c>
      <c r="BH522" s="26">
        <v>80880</v>
      </c>
      <c r="BI522">
        <f t="shared" si="779"/>
        <v>254</v>
      </c>
      <c r="BJ522" s="4">
        <v>168853</v>
      </c>
      <c r="BK522">
        <f t="shared" si="780"/>
        <v>381</v>
      </c>
      <c r="BL522" s="4">
        <v>125087</v>
      </c>
      <c r="BM522">
        <f t="shared" si="818"/>
        <v>234</v>
      </c>
      <c r="BN522" s="4">
        <v>48612</v>
      </c>
      <c r="BO522">
        <f t="shared" si="819"/>
        <v>92</v>
      </c>
      <c r="BP522" s="4">
        <v>21263</v>
      </c>
      <c r="BQ522">
        <f t="shared" si="820"/>
        <v>16</v>
      </c>
      <c r="BR522" s="8">
        <v>33</v>
      </c>
      <c r="BS522" s="15">
        <f t="shared" si="821"/>
        <v>0</v>
      </c>
      <c r="BT522" s="8">
        <v>313</v>
      </c>
      <c r="BU522" s="15">
        <f t="shared" si="822"/>
        <v>0</v>
      </c>
      <c r="BV522" s="8">
        <v>1438</v>
      </c>
      <c r="BW522" s="15">
        <f t="shared" si="823"/>
        <v>2</v>
      </c>
      <c r="BX522" s="8">
        <v>3293</v>
      </c>
      <c r="BY522" s="15">
        <f t="shared" si="824"/>
        <v>4</v>
      </c>
      <c r="BZ522" s="13">
        <v>1847</v>
      </c>
      <c r="CA522" s="16">
        <f t="shared" si="825"/>
        <v>0</v>
      </c>
    </row>
    <row r="523" spans="1:79">
      <c r="A523" s="1">
        <v>44420</v>
      </c>
      <c r="B523">
        <v>44421</v>
      </c>
      <c r="C523" s="4">
        <v>445651</v>
      </c>
      <c r="D523">
        <f t="shared" si="776"/>
        <v>956</v>
      </c>
      <c r="E523" s="4">
        <v>6932</v>
      </c>
      <c r="F523">
        <f t="shared" si="777"/>
        <v>8</v>
      </c>
      <c r="G523" s="4">
        <v>427755</v>
      </c>
      <c r="H523">
        <f t="shared" si="778"/>
        <v>976</v>
      </c>
      <c r="I523">
        <f t="shared" si="775"/>
        <v>10964</v>
      </c>
      <c r="J523">
        <f t="shared" si="829"/>
        <v>-28</v>
      </c>
      <c r="K523">
        <f t="shared" si="826"/>
        <v>1.5554772680864623E-2</v>
      </c>
      <c r="L523">
        <f t="shared" si="781"/>
        <v>0.95984301617184753</v>
      </c>
      <c r="M523">
        <f t="shared" si="782"/>
        <v>2.4602211147287899E-2</v>
      </c>
      <c r="N523">
        <f t="shared" si="783"/>
        <v>2.1451763824158368E-3</v>
      </c>
      <c r="O523">
        <f t="shared" si="827"/>
        <v>1.1540680900173109E-3</v>
      </c>
      <c r="P523">
        <f t="shared" si="784"/>
        <v>2.2816799336068546E-3</v>
      </c>
      <c r="Q523">
        <f t="shared" si="785"/>
        <v>-2.553812477198103E-3</v>
      </c>
      <c r="R523">
        <f t="shared" si="786"/>
        <v>112141.67086059385</v>
      </c>
      <c r="S523">
        <f t="shared" si="828"/>
        <v>1744.3381982888777</v>
      </c>
      <c r="T523">
        <f t="shared" si="787"/>
        <v>107638.39959738299</v>
      </c>
      <c r="U523">
        <f t="shared" si="788"/>
        <v>2758.9330649219928</v>
      </c>
      <c r="V523" s="4">
        <v>3489290</v>
      </c>
      <c r="W523">
        <f t="shared" si="789"/>
        <v>11353</v>
      </c>
      <c r="X523">
        <f t="shared" si="790"/>
        <v>-371</v>
      </c>
      <c r="Y523" s="20">
        <f t="shared" si="791"/>
        <v>878029.69300452934</v>
      </c>
      <c r="Z523" s="4">
        <v>3040090</v>
      </c>
      <c r="AA523">
        <f t="shared" si="792"/>
        <v>10397</v>
      </c>
      <c r="AB523" s="17">
        <f t="shared" si="793"/>
        <v>0.87126320827446269</v>
      </c>
      <c r="AC523" s="16">
        <f t="shared" si="794"/>
        <v>-350</v>
      </c>
      <c r="AD523">
        <f t="shared" si="795"/>
        <v>449200</v>
      </c>
      <c r="AE523">
        <f t="shared" si="796"/>
        <v>956</v>
      </c>
      <c r="AF523" s="17">
        <f t="shared" si="797"/>
        <v>0.12873679172553729</v>
      </c>
      <c r="AG523" s="16">
        <f t="shared" si="798"/>
        <v>-21</v>
      </c>
      <c r="AH523" s="20">
        <f t="shared" si="799"/>
        <v>8.420681758125606E-2</v>
      </c>
      <c r="AI523" s="20">
        <f t="shared" si="800"/>
        <v>113034.72571716155</v>
      </c>
      <c r="AJ523" s="4">
        <v>10140</v>
      </c>
      <c r="AK523">
        <f t="shared" si="801"/>
        <v>-10</v>
      </c>
      <c r="AL523">
        <f t="shared" si="802"/>
        <v>-9.8522167487680168E-4</v>
      </c>
      <c r="AM523" s="20">
        <f t="shared" si="803"/>
        <v>2551.5853044791143</v>
      </c>
      <c r="AN523" s="20">
        <f t="shared" si="804"/>
        <v>2.2753230667046636E-2</v>
      </c>
      <c r="AO523" s="4">
        <v>295</v>
      </c>
      <c r="AP523">
        <f t="shared" si="773"/>
        <v>-5</v>
      </c>
      <c r="AQ523">
        <f t="shared" si="774"/>
        <v>-1.6666666666666718E-2</v>
      </c>
      <c r="AR523" s="20">
        <f t="shared" si="805"/>
        <v>74.232511323603418</v>
      </c>
      <c r="AS523" s="4">
        <v>411</v>
      </c>
      <c r="AT523">
        <f t="shared" si="806"/>
        <v>-14</v>
      </c>
      <c r="AU523">
        <f t="shared" si="807"/>
        <v>-3.2941176470588251E-2</v>
      </c>
      <c r="AV523" s="20">
        <f t="shared" si="808"/>
        <v>103.42224458983391</v>
      </c>
      <c r="AW523" s="30">
        <f t="shared" si="809"/>
        <v>9.2224633177082516E-4</v>
      </c>
      <c r="AX523" s="4">
        <v>118</v>
      </c>
      <c r="AY523">
        <f t="shared" si="810"/>
        <v>1</v>
      </c>
      <c r="AZ523">
        <f t="shared" si="811"/>
        <v>8.5470085470085166E-3</v>
      </c>
      <c r="BA523" s="20">
        <f t="shared" si="812"/>
        <v>29.693004529441367</v>
      </c>
      <c r="BB523" s="30">
        <f t="shared" si="813"/>
        <v>2.6478118527726853E-4</v>
      </c>
      <c r="BC523" s="16">
        <f>+Pagina_Inicial[[#This Row],[Aislamiento Domiciliario]]+Pagina_Inicial[[#This Row],[Aislamiento en Hoteles]]+Pagina_Inicial[[#This Row],[Hospitalizados en Sala]]+Pagina_Inicial[[#This Row],[Hospitalizados en UCI]]</f>
        <v>10964</v>
      </c>
      <c r="BD523" s="16">
        <f t="shared" si="814"/>
        <v>-28</v>
      </c>
      <c r="BE523" s="30">
        <f t="shared" si="815"/>
        <v>-2.5473071324599861E-3</v>
      </c>
      <c r="BF523" s="20">
        <f t="shared" si="816"/>
        <v>2758.9330649219928</v>
      </c>
      <c r="BG523" s="20">
        <f t="shared" si="817"/>
        <v>2.4602211147287899E-2</v>
      </c>
      <c r="BH523" s="26">
        <v>81118</v>
      </c>
      <c r="BI523">
        <f t="shared" si="779"/>
        <v>238</v>
      </c>
      <c r="BJ523" s="4">
        <v>169221</v>
      </c>
      <c r="BK523">
        <f t="shared" si="780"/>
        <v>368</v>
      </c>
      <c r="BL523" s="4">
        <v>125325</v>
      </c>
      <c r="BM523">
        <f t="shared" si="818"/>
        <v>238</v>
      </c>
      <c r="BN523" s="4">
        <v>48706</v>
      </c>
      <c r="BO523">
        <f t="shared" si="819"/>
        <v>94</v>
      </c>
      <c r="BP523" s="4">
        <v>21281</v>
      </c>
      <c r="BQ523">
        <f t="shared" si="820"/>
        <v>18</v>
      </c>
      <c r="BR523" s="8">
        <v>33</v>
      </c>
      <c r="BS523" s="15">
        <f t="shared" si="821"/>
        <v>0</v>
      </c>
      <c r="BT523" s="8">
        <v>313</v>
      </c>
      <c r="BU523" s="15">
        <f t="shared" si="822"/>
        <v>0</v>
      </c>
      <c r="BV523" s="8">
        <v>1440</v>
      </c>
      <c r="BW523" s="15">
        <f t="shared" si="823"/>
        <v>2</v>
      </c>
      <c r="BX523" s="8">
        <v>3297</v>
      </c>
      <c r="BY523" s="15">
        <f t="shared" si="824"/>
        <v>4</v>
      </c>
      <c r="BZ523" s="13">
        <v>1849</v>
      </c>
      <c r="CA523" s="16">
        <f t="shared" si="825"/>
        <v>2</v>
      </c>
    </row>
    <row r="524" spans="1:79">
      <c r="A524" s="1">
        <v>44421</v>
      </c>
      <c r="B524">
        <v>44422</v>
      </c>
      <c r="C524" s="4">
        <v>446409</v>
      </c>
      <c r="D524">
        <f t="shared" si="776"/>
        <v>758</v>
      </c>
      <c r="E524" s="4">
        <v>6939</v>
      </c>
      <c r="F524">
        <f t="shared" si="777"/>
        <v>7</v>
      </c>
      <c r="G524" s="4">
        <v>428741</v>
      </c>
      <c r="H524">
        <f t="shared" si="778"/>
        <v>986</v>
      </c>
      <c r="I524">
        <f t="shared" si="775"/>
        <v>10729</v>
      </c>
      <c r="J524">
        <f t="shared" si="829"/>
        <v>-235</v>
      </c>
      <c r="K524">
        <f t="shared" si="826"/>
        <v>1.5544041450777202E-2</v>
      </c>
      <c r="L524">
        <f t="shared" si="781"/>
        <v>0.96042194489806432</v>
      </c>
      <c r="M524">
        <f t="shared" si="782"/>
        <v>2.4034013651158467E-2</v>
      </c>
      <c r="N524">
        <f t="shared" si="783"/>
        <v>1.697994440076253E-3</v>
      </c>
      <c r="O524">
        <f t="shared" si="827"/>
        <v>1.0087908920593746E-3</v>
      </c>
      <c r="P524">
        <f t="shared" si="784"/>
        <v>2.2997567295873268E-3</v>
      </c>
      <c r="Q524">
        <f t="shared" si="785"/>
        <v>-2.1903252866063937E-2</v>
      </c>
      <c r="R524">
        <f t="shared" si="786"/>
        <v>112332.41066935078</v>
      </c>
      <c r="S524">
        <f t="shared" si="828"/>
        <v>1746.0996477101157</v>
      </c>
      <c r="T524">
        <f t="shared" si="787"/>
        <v>107886.51233014594</v>
      </c>
      <c r="U524">
        <f t="shared" si="788"/>
        <v>2699.7986914947155</v>
      </c>
      <c r="V524" s="4">
        <v>3499216</v>
      </c>
      <c r="W524">
        <f t="shared" si="789"/>
        <v>9926</v>
      </c>
      <c r="X524">
        <f t="shared" si="790"/>
        <v>-1427</v>
      </c>
      <c r="Y524" s="20">
        <f t="shared" si="791"/>
        <v>880527.42828384496</v>
      </c>
      <c r="Z524" s="4">
        <v>3049258</v>
      </c>
      <c r="AA524">
        <f t="shared" si="792"/>
        <v>9168</v>
      </c>
      <c r="AB524" s="17">
        <f t="shared" si="793"/>
        <v>0.87141176766452833</v>
      </c>
      <c r="AC524" s="16">
        <f t="shared" si="794"/>
        <v>-1229</v>
      </c>
      <c r="AD524">
        <f t="shared" si="795"/>
        <v>449958</v>
      </c>
      <c r="AE524">
        <f t="shared" si="796"/>
        <v>758</v>
      </c>
      <c r="AF524" s="17">
        <f t="shared" si="797"/>
        <v>0.12858823233547173</v>
      </c>
      <c r="AG524" s="16">
        <f t="shared" si="798"/>
        <v>-198</v>
      </c>
      <c r="AH524" s="20">
        <f t="shared" si="799"/>
        <v>7.6365101752971995E-2</v>
      </c>
      <c r="AI524" s="20">
        <f t="shared" si="800"/>
        <v>113225.46552591847</v>
      </c>
      <c r="AJ524" s="4">
        <v>9896</v>
      </c>
      <c r="AK524">
        <f t="shared" si="801"/>
        <v>-244</v>
      </c>
      <c r="AL524">
        <f t="shared" si="802"/>
        <v>-2.4063116370808713E-2</v>
      </c>
      <c r="AM524" s="20">
        <f t="shared" si="803"/>
        <v>2490.186210367388</v>
      </c>
      <c r="AN524" s="20">
        <f t="shared" si="804"/>
        <v>2.2168011845639313E-2</v>
      </c>
      <c r="AO524" s="4">
        <v>312</v>
      </c>
      <c r="AP524">
        <f t="shared" si="773"/>
        <v>17</v>
      </c>
      <c r="AQ524">
        <f t="shared" si="774"/>
        <v>5.7627118644067776E-2</v>
      </c>
      <c r="AR524" s="20">
        <f t="shared" si="805"/>
        <v>78.510317060895815</v>
      </c>
      <c r="AS524" s="4">
        <v>398</v>
      </c>
      <c r="AT524">
        <f t="shared" si="806"/>
        <v>-13</v>
      </c>
      <c r="AU524">
        <f t="shared" si="807"/>
        <v>-3.1630170316301665E-2</v>
      </c>
      <c r="AV524" s="20">
        <f t="shared" si="808"/>
        <v>100.15098137896325</v>
      </c>
      <c r="AW524" s="30">
        <f t="shared" si="809"/>
        <v>8.9155908595032801E-4</v>
      </c>
      <c r="AX524" s="4">
        <v>123</v>
      </c>
      <c r="AY524">
        <f t="shared" si="810"/>
        <v>5</v>
      </c>
      <c r="AZ524">
        <f t="shared" si="811"/>
        <v>4.2372881355932313E-2</v>
      </c>
      <c r="BA524" s="20">
        <f t="shared" si="812"/>
        <v>30.951182687468545</v>
      </c>
      <c r="BB524" s="30">
        <f t="shared" si="813"/>
        <v>2.7553207932635765E-4</v>
      </c>
      <c r="BC524" s="16">
        <f>+Pagina_Inicial[[#This Row],[Aislamiento Domiciliario]]+Pagina_Inicial[[#This Row],[Aislamiento en Hoteles]]+Pagina_Inicial[[#This Row],[Hospitalizados en Sala]]+Pagina_Inicial[[#This Row],[Hospitalizados en UCI]]</f>
        <v>10729</v>
      </c>
      <c r="BD524" s="16">
        <f t="shared" si="814"/>
        <v>-235</v>
      </c>
      <c r="BE524" s="30">
        <f t="shared" si="815"/>
        <v>-2.1433783290769837E-2</v>
      </c>
      <c r="BF524" s="20">
        <f t="shared" si="816"/>
        <v>2699.7986914947155</v>
      </c>
      <c r="BG524" s="20">
        <f t="shared" si="817"/>
        <v>2.4034013651158467E-2</v>
      </c>
      <c r="BH524" s="26">
        <v>81298</v>
      </c>
      <c r="BI524">
        <f t="shared" si="779"/>
        <v>180</v>
      </c>
      <c r="BJ524" s="4">
        <v>169534</v>
      </c>
      <c r="BK524">
        <f t="shared" si="780"/>
        <v>313</v>
      </c>
      <c r="BL524" s="4">
        <v>125517</v>
      </c>
      <c r="BM524">
        <f t="shared" si="818"/>
        <v>192</v>
      </c>
      <c r="BN524" s="4">
        <v>48772</v>
      </c>
      <c r="BO524">
        <f t="shared" si="819"/>
        <v>66</v>
      </c>
      <c r="BP524" s="4">
        <v>21288</v>
      </c>
      <c r="BQ524">
        <f t="shared" si="820"/>
        <v>7</v>
      </c>
      <c r="BR524" s="8">
        <v>33</v>
      </c>
      <c r="BS524" s="15">
        <f t="shared" si="821"/>
        <v>0</v>
      </c>
      <c r="BT524" s="8">
        <v>313</v>
      </c>
      <c r="BU524" s="15">
        <f t="shared" si="822"/>
        <v>0</v>
      </c>
      <c r="BV524" s="8">
        <v>1442</v>
      </c>
      <c r="BW524" s="15">
        <f t="shared" si="823"/>
        <v>2</v>
      </c>
      <c r="BX524" s="8">
        <v>3298</v>
      </c>
      <c r="BY524" s="15">
        <f t="shared" si="824"/>
        <v>1</v>
      </c>
      <c r="BZ524" s="13">
        <v>1853</v>
      </c>
      <c r="CA524" s="16">
        <f t="shared" si="825"/>
        <v>4</v>
      </c>
    </row>
    <row r="525" spans="1:79">
      <c r="A525" s="1">
        <v>44422</v>
      </c>
      <c r="B525">
        <v>44423</v>
      </c>
      <c r="C525" s="4">
        <v>447261</v>
      </c>
      <c r="D525">
        <f t="shared" si="776"/>
        <v>852</v>
      </c>
      <c r="E525" s="4">
        <v>6947</v>
      </c>
      <c r="F525">
        <f t="shared" si="777"/>
        <v>8</v>
      </c>
      <c r="G525" s="4">
        <v>429660</v>
      </c>
      <c r="H525">
        <f t="shared" si="778"/>
        <v>919</v>
      </c>
      <c r="I525">
        <f t="shared" si="775"/>
        <v>10654</v>
      </c>
      <c r="J525">
        <f t="shared" si="829"/>
        <v>-75</v>
      </c>
      <c r="K525">
        <f t="shared" si="826"/>
        <v>1.5532317818902162E-2</v>
      </c>
      <c r="L525">
        <f t="shared" si="781"/>
        <v>0.96064713891888631</v>
      </c>
      <c r="M525">
        <f t="shared" si="782"/>
        <v>2.3820543262211551E-2</v>
      </c>
      <c r="N525">
        <f t="shared" si="783"/>
        <v>1.9049279950632853E-3</v>
      </c>
      <c r="O525">
        <f t="shared" si="827"/>
        <v>1.1515762199510581E-3</v>
      </c>
      <c r="P525">
        <f t="shared" si="784"/>
        <v>2.1389005259973004E-3</v>
      </c>
      <c r="Q525">
        <f t="shared" si="785"/>
        <v>-7.0396095363243856E-3</v>
      </c>
      <c r="R525">
        <f t="shared" si="786"/>
        <v>112546.8042274786</v>
      </c>
      <c r="S525">
        <f t="shared" si="828"/>
        <v>1748.1127327629592</v>
      </c>
      <c r="T525">
        <f t="shared" si="787"/>
        <v>108117.76547559134</v>
      </c>
      <c r="U525">
        <f t="shared" si="788"/>
        <v>2680.9260191243079</v>
      </c>
      <c r="V525" s="4">
        <v>3511533</v>
      </c>
      <c r="W525">
        <f t="shared" si="789"/>
        <v>12317</v>
      </c>
      <c r="X525">
        <f t="shared" si="790"/>
        <v>2391</v>
      </c>
      <c r="Y525" s="20">
        <f t="shared" si="791"/>
        <v>883626.82435832906</v>
      </c>
      <c r="Z525" s="4">
        <v>3060723</v>
      </c>
      <c r="AA525">
        <f t="shared" si="792"/>
        <v>11465</v>
      </c>
      <c r="AB525" s="17">
        <f t="shared" si="793"/>
        <v>0.87162017272797954</v>
      </c>
      <c r="AC525" s="16">
        <f t="shared" si="794"/>
        <v>2297</v>
      </c>
      <c r="AD525">
        <f t="shared" si="795"/>
        <v>450810</v>
      </c>
      <c r="AE525">
        <f t="shared" si="796"/>
        <v>852</v>
      </c>
      <c r="AF525" s="17">
        <f t="shared" si="797"/>
        <v>0.12837982727202052</v>
      </c>
      <c r="AG525" s="16">
        <f t="shared" si="798"/>
        <v>94</v>
      </c>
      <c r="AH525" s="20">
        <f t="shared" si="799"/>
        <v>6.9172688154583092E-2</v>
      </c>
      <c r="AI525" s="20">
        <f t="shared" si="800"/>
        <v>113439.8590840463</v>
      </c>
      <c r="AJ525" s="4">
        <v>9876</v>
      </c>
      <c r="AK525">
        <f t="shared" si="801"/>
        <v>-20</v>
      </c>
      <c r="AL525">
        <f t="shared" si="802"/>
        <v>-2.0210185933710045E-3</v>
      </c>
      <c r="AM525" s="20">
        <f t="shared" si="803"/>
        <v>2485.1534977352794</v>
      </c>
      <c r="AN525" s="20">
        <f t="shared" si="804"/>
        <v>2.2081066759677234E-2</v>
      </c>
      <c r="AO525" s="4">
        <v>309</v>
      </c>
      <c r="AP525">
        <f t="shared" si="773"/>
        <v>-3</v>
      </c>
      <c r="AQ525">
        <f t="shared" si="774"/>
        <v>-9.6153846153845812E-3</v>
      </c>
      <c r="AR525" s="20">
        <f t="shared" si="805"/>
        <v>77.755410166079514</v>
      </c>
      <c r="AS525" s="4">
        <v>352</v>
      </c>
      <c r="AT525">
        <f t="shared" si="806"/>
        <v>-46</v>
      </c>
      <c r="AU525">
        <f t="shared" si="807"/>
        <v>-0.11557788944723613</v>
      </c>
      <c r="AV525" s="20">
        <f t="shared" si="808"/>
        <v>88.575742325113225</v>
      </c>
      <c r="AW525" s="30">
        <f t="shared" si="809"/>
        <v>7.8701250500267186E-4</v>
      </c>
      <c r="AX525" s="4">
        <v>117</v>
      </c>
      <c r="AY525">
        <f t="shared" si="810"/>
        <v>-6</v>
      </c>
      <c r="AZ525">
        <f t="shared" si="811"/>
        <v>-4.8780487804878092E-2</v>
      </c>
      <c r="BA525" s="20">
        <f t="shared" si="812"/>
        <v>29.441368897835932</v>
      </c>
      <c r="BB525" s="30">
        <f t="shared" si="813"/>
        <v>2.6159222467418355E-4</v>
      </c>
      <c r="BC525" s="16">
        <f>+Pagina_Inicial[[#This Row],[Aislamiento Domiciliario]]+Pagina_Inicial[[#This Row],[Aislamiento en Hoteles]]+Pagina_Inicial[[#This Row],[Hospitalizados en Sala]]+Pagina_Inicial[[#This Row],[Hospitalizados en UCI]]</f>
        <v>10654</v>
      </c>
      <c r="BD525" s="16">
        <f t="shared" si="814"/>
        <v>-75</v>
      </c>
      <c r="BE525" s="30">
        <f t="shared" si="815"/>
        <v>-6.9903998508714649E-3</v>
      </c>
      <c r="BF525" s="20">
        <f t="shared" si="816"/>
        <v>2680.9260191243079</v>
      </c>
      <c r="BG525" s="20">
        <f t="shared" si="817"/>
        <v>2.3820543262211551E-2</v>
      </c>
      <c r="BH525" s="26">
        <v>81519</v>
      </c>
      <c r="BI525">
        <f t="shared" si="779"/>
        <v>221</v>
      </c>
      <c r="BJ525" s="4">
        <v>169825</v>
      </c>
      <c r="BK525">
        <f t="shared" si="780"/>
        <v>291</v>
      </c>
      <c r="BL525" s="4">
        <v>125742</v>
      </c>
      <c r="BM525">
        <f t="shared" si="818"/>
        <v>225</v>
      </c>
      <c r="BN525" s="4">
        <v>48872</v>
      </c>
      <c r="BO525">
        <f t="shared" si="819"/>
        <v>100</v>
      </c>
      <c r="BP525" s="4">
        <v>21303</v>
      </c>
      <c r="BQ525">
        <f t="shared" si="820"/>
        <v>15</v>
      </c>
      <c r="BR525" s="8">
        <v>33</v>
      </c>
      <c r="BS525" s="15">
        <f t="shared" si="821"/>
        <v>0</v>
      </c>
      <c r="BT525" s="8">
        <v>314</v>
      </c>
      <c r="BU525" s="15">
        <f t="shared" si="822"/>
        <v>1</v>
      </c>
      <c r="BV525" s="8">
        <v>1443</v>
      </c>
      <c r="BW525" s="15">
        <f t="shared" si="823"/>
        <v>1</v>
      </c>
      <c r="BX525" s="8">
        <v>3304</v>
      </c>
      <c r="BY525" s="15">
        <f t="shared" si="824"/>
        <v>6</v>
      </c>
      <c r="BZ525" s="13">
        <v>1853</v>
      </c>
      <c r="CA525" s="16">
        <f t="shared" si="825"/>
        <v>0</v>
      </c>
    </row>
    <row r="526" spans="1:79">
      <c r="A526" s="1">
        <v>44423</v>
      </c>
      <c r="B526">
        <v>44424</v>
      </c>
      <c r="C526" s="4">
        <v>447824</v>
      </c>
      <c r="D526">
        <f t="shared" si="776"/>
        <v>563</v>
      </c>
      <c r="E526" s="4">
        <v>6951</v>
      </c>
      <c r="F526">
        <f t="shared" si="777"/>
        <v>4</v>
      </c>
      <c r="G526" s="4">
        <v>430318</v>
      </c>
      <c r="H526">
        <f t="shared" si="778"/>
        <v>658</v>
      </c>
      <c r="I526">
        <f t="shared" si="775"/>
        <v>10555</v>
      </c>
      <c r="J526">
        <f t="shared" si="829"/>
        <v>-99</v>
      </c>
      <c r="K526">
        <f t="shared" si="826"/>
        <v>1.552172281967916E-2</v>
      </c>
      <c r="L526">
        <f t="shared" si="781"/>
        <v>0.96090874986601882</v>
      </c>
      <c r="M526">
        <f t="shared" si="782"/>
        <v>2.3569527314302046E-2</v>
      </c>
      <c r="N526">
        <f t="shared" si="783"/>
        <v>1.2571903247704456E-3</v>
      </c>
      <c r="O526">
        <f t="shared" si="827"/>
        <v>5.7545676881024313E-4</v>
      </c>
      <c r="P526">
        <f t="shared" si="784"/>
        <v>1.5291017340664345E-3</v>
      </c>
      <c r="Q526">
        <f t="shared" si="785"/>
        <v>-9.3794410232117473E-3</v>
      </c>
      <c r="R526">
        <f t="shared" si="786"/>
        <v>112688.47508807246</v>
      </c>
      <c r="S526">
        <f t="shared" si="828"/>
        <v>1749.119275289381</v>
      </c>
      <c r="T526">
        <f t="shared" si="787"/>
        <v>108283.34172118771</v>
      </c>
      <c r="U526">
        <f t="shared" si="788"/>
        <v>2656.0140915953698</v>
      </c>
      <c r="V526" s="4">
        <v>3519764</v>
      </c>
      <c r="W526">
        <f t="shared" si="789"/>
        <v>8231</v>
      </c>
      <c r="X526">
        <f t="shared" si="790"/>
        <v>-4086</v>
      </c>
      <c r="Y526" s="20">
        <f t="shared" si="791"/>
        <v>885698.03724207345</v>
      </c>
      <c r="Z526" s="4">
        <v>3068391</v>
      </c>
      <c r="AA526">
        <f t="shared" si="792"/>
        <v>7668</v>
      </c>
      <c r="AB526" s="17">
        <f t="shared" si="793"/>
        <v>0.87176043621106414</v>
      </c>
      <c r="AC526" s="16">
        <f t="shared" si="794"/>
        <v>-3797</v>
      </c>
      <c r="AD526">
        <f t="shared" si="795"/>
        <v>451373</v>
      </c>
      <c r="AE526">
        <f t="shared" si="796"/>
        <v>563</v>
      </c>
      <c r="AF526" s="17">
        <f t="shared" si="797"/>
        <v>0.12823956378893586</v>
      </c>
      <c r="AG526" s="16">
        <f t="shared" si="798"/>
        <v>-289</v>
      </c>
      <c r="AH526" s="20">
        <f t="shared" si="799"/>
        <v>6.8399951403231685E-2</v>
      </c>
      <c r="AI526" s="20">
        <f t="shared" si="800"/>
        <v>113581.52994464016</v>
      </c>
      <c r="AJ526" s="4">
        <v>9789</v>
      </c>
      <c r="AK526">
        <f t="shared" si="801"/>
        <v>-87</v>
      </c>
      <c r="AL526">
        <f t="shared" si="802"/>
        <v>-8.809234507897945E-3</v>
      </c>
      <c r="AM526" s="20">
        <f t="shared" si="803"/>
        <v>2463.2611977856063</v>
      </c>
      <c r="AN526" s="20">
        <f t="shared" si="804"/>
        <v>2.1859033906177428E-2</v>
      </c>
      <c r="AO526" s="4">
        <v>308</v>
      </c>
      <c r="AP526">
        <f t="shared" si="773"/>
        <v>-1</v>
      </c>
      <c r="AQ526">
        <f t="shared" si="774"/>
        <v>-3.2362459546925182E-3</v>
      </c>
      <c r="AR526" s="20">
        <f t="shared" si="805"/>
        <v>77.503774534474076</v>
      </c>
      <c r="AS526" s="4">
        <v>338</v>
      </c>
      <c r="AT526">
        <f t="shared" si="806"/>
        <v>-14</v>
      </c>
      <c r="AU526">
        <f t="shared" si="807"/>
        <v>-3.9772727272727293E-2</v>
      </c>
      <c r="AV526" s="20">
        <f t="shared" si="808"/>
        <v>85.052843482637144</v>
      </c>
      <c r="AW526" s="30">
        <f t="shared" si="809"/>
        <v>7.5476079888527634E-4</v>
      </c>
      <c r="AX526" s="4">
        <v>120</v>
      </c>
      <c r="AY526">
        <f t="shared" si="810"/>
        <v>3</v>
      </c>
      <c r="AZ526">
        <f t="shared" si="811"/>
        <v>2.564102564102555E-2</v>
      </c>
      <c r="BA526" s="20">
        <f t="shared" si="812"/>
        <v>30.196275792652237</v>
      </c>
      <c r="BB526" s="30">
        <f t="shared" si="813"/>
        <v>2.6796241380542358E-4</v>
      </c>
      <c r="BC526" s="16">
        <f>+Pagina_Inicial[[#This Row],[Aislamiento Domiciliario]]+Pagina_Inicial[[#This Row],[Aislamiento en Hoteles]]+Pagina_Inicial[[#This Row],[Hospitalizados en Sala]]+Pagina_Inicial[[#This Row],[Hospitalizados en UCI]]</f>
        <v>10555</v>
      </c>
      <c r="BD526" s="16">
        <f t="shared" si="814"/>
        <v>-99</v>
      </c>
      <c r="BE526" s="30">
        <f t="shared" si="815"/>
        <v>-9.2922845879481741E-3</v>
      </c>
      <c r="BF526" s="20">
        <f t="shared" si="816"/>
        <v>2656.0140915953698</v>
      </c>
      <c r="BG526" s="20">
        <f t="shared" si="817"/>
        <v>2.3569527314302046E-2</v>
      </c>
      <c r="BH526" s="26">
        <v>81672</v>
      </c>
      <c r="BI526">
        <f t="shared" si="779"/>
        <v>153</v>
      </c>
      <c r="BJ526" s="4">
        <v>170015</v>
      </c>
      <c r="BK526">
        <f t="shared" si="780"/>
        <v>190</v>
      </c>
      <c r="BL526" s="4">
        <v>125901</v>
      </c>
      <c r="BM526">
        <f t="shared" si="818"/>
        <v>159</v>
      </c>
      <c r="BN526" s="4">
        <v>48925</v>
      </c>
      <c r="BO526">
        <f t="shared" si="819"/>
        <v>53</v>
      </c>
      <c r="BP526" s="4">
        <v>21311</v>
      </c>
      <c r="BQ526">
        <f t="shared" si="820"/>
        <v>8</v>
      </c>
      <c r="BR526" s="8">
        <v>33</v>
      </c>
      <c r="BS526" s="15">
        <f t="shared" si="821"/>
        <v>0</v>
      </c>
      <c r="BT526" s="8">
        <v>314</v>
      </c>
      <c r="BU526" s="15">
        <f t="shared" si="822"/>
        <v>0</v>
      </c>
      <c r="BV526" s="8">
        <v>1443</v>
      </c>
      <c r="BW526" s="15">
        <f t="shared" si="823"/>
        <v>0</v>
      </c>
      <c r="BX526" s="8">
        <v>3307</v>
      </c>
      <c r="BY526" s="15">
        <f t="shared" si="824"/>
        <v>3</v>
      </c>
      <c r="BZ526" s="13">
        <v>1854</v>
      </c>
      <c r="CA526" s="16">
        <f t="shared" si="825"/>
        <v>1</v>
      </c>
    </row>
    <row r="527" spans="1:79">
      <c r="A527" s="1">
        <v>44424</v>
      </c>
      <c r="B527">
        <v>44425</v>
      </c>
      <c r="C527" s="4">
        <v>448268</v>
      </c>
      <c r="D527">
        <f t="shared" si="776"/>
        <v>444</v>
      </c>
      <c r="E527" s="4">
        <v>6962</v>
      </c>
      <c r="F527">
        <f t="shared" si="777"/>
        <v>11</v>
      </c>
      <c r="G527" s="4">
        <v>430909</v>
      </c>
      <c r="H527">
        <f t="shared" si="778"/>
        <v>591</v>
      </c>
      <c r="I527">
        <f t="shared" si="775"/>
        <v>10397</v>
      </c>
      <c r="J527">
        <f t="shared" si="829"/>
        <v>-158</v>
      </c>
      <c r="K527">
        <f t="shared" si="826"/>
        <v>1.5530887772493241E-2</v>
      </c>
      <c r="L527">
        <f t="shared" si="781"/>
        <v>0.96127539775312987</v>
      </c>
      <c r="M527">
        <f t="shared" si="782"/>
        <v>2.3193714474376934E-2</v>
      </c>
      <c r="N527">
        <f t="shared" si="783"/>
        <v>9.9047890993780516E-4</v>
      </c>
      <c r="O527">
        <f t="shared" si="827"/>
        <v>1.5800057454754381E-3</v>
      </c>
      <c r="P527">
        <f t="shared" si="784"/>
        <v>1.3715192766918306E-3</v>
      </c>
      <c r="Q527">
        <f t="shared" si="785"/>
        <v>-1.5196691353274984E-2</v>
      </c>
      <c r="R527">
        <f t="shared" si="786"/>
        <v>112800.20130850527</v>
      </c>
      <c r="S527">
        <f t="shared" si="828"/>
        <v>1751.8872672370408</v>
      </c>
      <c r="T527">
        <f t="shared" si="787"/>
        <v>108432.05837946653</v>
      </c>
      <c r="U527">
        <f t="shared" si="788"/>
        <v>2616.2556618017111</v>
      </c>
      <c r="V527" s="4">
        <v>3525245</v>
      </c>
      <c r="W527">
        <f t="shared" si="789"/>
        <v>5481</v>
      </c>
      <c r="X527">
        <f t="shared" si="790"/>
        <v>-2750</v>
      </c>
      <c r="Y527" s="20">
        <f t="shared" si="791"/>
        <v>887077.25213890278</v>
      </c>
      <c r="Z527" s="4">
        <v>3073428</v>
      </c>
      <c r="AA527">
        <f t="shared" si="792"/>
        <v>5037</v>
      </c>
      <c r="AB527" s="17">
        <f t="shared" si="793"/>
        <v>0.8718338725393554</v>
      </c>
      <c r="AC527" s="16">
        <f t="shared" si="794"/>
        <v>-2631</v>
      </c>
      <c r="AD527">
        <f t="shared" si="795"/>
        <v>451817</v>
      </c>
      <c r="AE527">
        <f t="shared" si="796"/>
        <v>444</v>
      </c>
      <c r="AF527" s="17">
        <f t="shared" si="797"/>
        <v>0.12816612746064457</v>
      </c>
      <c r="AG527" s="16">
        <f t="shared" si="798"/>
        <v>-119</v>
      </c>
      <c r="AH527" s="20">
        <f t="shared" si="799"/>
        <v>8.1007115489874104E-2</v>
      </c>
      <c r="AI527" s="20">
        <f t="shared" si="800"/>
        <v>113693.25616507296</v>
      </c>
      <c r="AJ527" s="4">
        <v>9635</v>
      </c>
      <c r="AK527">
        <f t="shared" si="801"/>
        <v>-154</v>
      </c>
      <c r="AL527">
        <f t="shared" si="802"/>
        <v>-1.5731944018796629E-2</v>
      </c>
      <c r="AM527" s="20">
        <f t="shared" si="803"/>
        <v>2424.5093105183691</v>
      </c>
      <c r="AN527" s="20">
        <f t="shared" si="804"/>
        <v>2.1493838507321512E-2</v>
      </c>
      <c r="AO527" s="4">
        <v>302</v>
      </c>
      <c r="AP527">
        <f t="shared" si="773"/>
        <v>-6</v>
      </c>
      <c r="AQ527">
        <f t="shared" si="774"/>
        <v>-1.9480519480519431E-2</v>
      </c>
      <c r="AR527" s="20">
        <f t="shared" si="805"/>
        <v>75.993960744841459</v>
      </c>
      <c r="AS527" s="4">
        <v>344</v>
      </c>
      <c r="AT527">
        <f t="shared" si="806"/>
        <v>6</v>
      </c>
      <c r="AU527">
        <f t="shared" si="807"/>
        <v>1.7751479289940919E-2</v>
      </c>
      <c r="AV527" s="20">
        <f t="shared" si="808"/>
        <v>86.562657272269746</v>
      </c>
      <c r="AW527" s="30">
        <f t="shared" si="809"/>
        <v>7.6739807436622734E-4</v>
      </c>
      <c r="AX527" s="4">
        <v>116</v>
      </c>
      <c r="AY527">
        <f t="shared" si="810"/>
        <v>-4</v>
      </c>
      <c r="AZ527">
        <f t="shared" si="811"/>
        <v>-3.3333333333333326E-2</v>
      </c>
      <c r="BA527" s="20">
        <f t="shared" si="812"/>
        <v>29.189733266230498</v>
      </c>
      <c r="BB527" s="30">
        <f t="shared" si="813"/>
        <v>2.5877376926303013E-4</v>
      </c>
      <c r="BC527" s="16">
        <f>+Pagina_Inicial[[#This Row],[Aislamiento Domiciliario]]+Pagina_Inicial[[#This Row],[Aislamiento en Hoteles]]+Pagina_Inicial[[#This Row],[Hospitalizados en Sala]]+Pagina_Inicial[[#This Row],[Hospitalizados en UCI]]</f>
        <v>10397</v>
      </c>
      <c r="BD527" s="16">
        <f t="shared" si="814"/>
        <v>-158</v>
      </c>
      <c r="BE527" s="30">
        <f t="shared" si="815"/>
        <v>-1.4969208905731834E-2</v>
      </c>
      <c r="BF527" s="20">
        <f t="shared" si="816"/>
        <v>2616.2556618017111</v>
      </c>
      <c r="BG527" s="20">
        <f t="shared" si="817"/>
        <v>2.3193714474376934E-2</v>
      </c>
      <c r="BH527" s="26">
        <v>81797</v>
      </c>
      <c r="BI527">
        <f t="shared" si="779"/>
        <v>125</v>
      </c>
      <c r="BJ527" s="4">
        <v>170167</v>
      </c>
      <c r="BK527">
        <f t="shared" si="780"/>
        <v>152</v>
      </c>
      <c r="BL527" s="4">
        <v>126021</v>
      </c>
      <c r="BM527">
        <f t="shared" si="818"/>
        <v>120</v>
      </c>
      <c r="BN527" s="4">
        <v>48963</v>
      </c>
      <c r="BO527">
        <f t="shared" si="819"/>
        <v>38</v>
      </c>
      <c r="BP527" s="4">
        <v>21320</v>
      </c>
      <c r="BQ527">
        <f t="shared" si="820"/>
        <v>9</v>
      </c>
      <c r="BR527" s="8">
        <v>33</v>
      </c>
      <c r="BS527" s="15">
        <f t="shared" si="821"/>
        <v>0</v>
      </c>
      <c r="BT527" s="8">
        <v>314</v>
      </c>
      <c r="BU527" s="15">
        <f t="shared" si="822"/>
        <v>0</v>
      </c>
      <c r="BV527" s="8">
        <v>1446</v>
      </c>
      <c r="BW527" s="15">
        <f t="shared" si="823"/>
        <v>3</v>
      </c>
      <c r="BX527" s="8">
        <v>3311</v>
      </c>
      <c r="BY527" s="15">
        <f t="shared" si="824"/>
        <v>4</v>
      </c>
      <c r="BZ527" s="13">
        <v>1858</v>
      </c>
      <c r="CA527" s="16">
        <f t="shared" si="825"/>
        <v>4</v>
      </c>
    </row>
    <row r="528" spans="1:79">
      <c r="A528" s="1">
        <v>44425</v>
      </c>
      <c r="B528">
        <v>44426</v>
      </c>
      <c r="C528" s="4">
        <v>448924</v>
      </c>
      <c r="D528">
        <f t="shared" si="776"/>
        <v>656</v>
      </c>
      <c r="E528" s="4">
        <v>6970</v>
      </c>
      <c r="F528">
        <f t="shared" si="777"/>
        <v>8</v>
      </c>
      <c r="G528" s="4">
        <v>431990</v>
      </c>
      <c r="H528">
        <f t="shared" si="778"/>
        <v>1081</v>
      </c>
      <c r="I528">
        <f t="shared" si="775"/>
        <v>9964</v>
      </c>
      <c r="J528">
        <f t="shared" si="829"/>
        <v>-433</v>
      </c>
      <c r="K528">
        <f t="shared" si="826"/>
        <v>1.5526013311830065E-2</v>
      </c>
      <c r="L528">
        <f t="shared" si="781"/>
        <v>0.96227869305272162</v>
      </c>
      <c r="M528">
        <f t="shared" si="782"/>
        <v>2.2195293635448317E-2</v>
      </c>
      <c r="N528">
        <f t="shared" si="783"/>
        <v>1.4612718411134179E-3</v>
      </c>
      <c r="O528">
        <f t="shared" si="827"/>
        <v>1.1477761836441894E-3</v>
      </c>
      <c r="P528">
        <f t="shared" si="784"/>
        <v>2.5023727401097249E-3</v>
      </c>
      <c r="Q528">
        <f t="shared" si="785"/>
        <v>-4.3456443195503812E-2</v>
      </c>
      <c r="R528">
        <f t="shared" si="786"/>
        <v>112965.27428283845</v>
      </c>
      <c r="S528">
        <f t="shared" si="828"/>
        <v>1753.9003522898843</v>
      </c>
      <c r="T528">
        <f t="shared" si="787"/>
        <v>108704.076497232</v>
      </c>
      <c r="U528">
        <f t="shared" si="788"/>
        <v>2507.2974333165575</v>
      </c>
      <c r="V528" s="4">
        <v>3535532</v>
      </c>
      <c r="W528">
        <f t="shared" si="789"/>
        <v>10287</v>
      </c>
      <c r="X528">
        <f t="shared" si="790"/>
        <v>4806</v>
      </c>
      <c r="Y528" s="20">
        <f t="shared" si="791"/>
        <v>889665.82788122795</v>
      </c>
      <c r="Z528" s="4">
        <v>3083059</v>
      </c>
      <c r="AA528">
        <f t="shared" si="792"/>
        <v>9631</v>
      </c>
      <c r="AB528" s="17">
        <f t="shared" si="793"/>
        <v>0.87202124036778628</v>
      </c>
      <c r="AC528" s="16">
        <f t="shared" si="794"/>
        <v>4594</v>
      </c>
      <c r="AD528">
        <f t="shared" si="795"/>
        <v>452473</v>
      </c>
      <c r="AE528">
        <f t="shared" si="796"/>
        <v>656</v>
      </c>
      <c r="AF528" s="17">
        <f t="shared" si="797"/>
        <v>0.12797875963221378</v>
      </c>
      <c r="AG528" s="16">
        <f t="shared" si="798"/>
        <v>212</v>
      </c>
      <c r="AH528" s="20">
        <f t="shared" si="799"/>
        <v>6.3769806551958783E-2</v>
      </c>
      <c r="AI528" s="20">
        <f t="shared" si="800"/>
        <v>113858.32913940614</v>
      </c>
      <c r="AJ528" s="4">
        <v>9772</v>
      </c>
      <c r="AK528">
        <f t="shared" si="801"/>
        <v>137</v>
      </c>
      <c r="AL528">
        <f t="shared" si="802"/>
        <v>1.4218993253762413E-2</v>
      </c>
      <c r="AM528" s="20">
        <f t="shared" si="803"/>
        <v>2458.9833920483138</v>
      </c>
      <c r="AN528" s="20">
        <f t="shared" si="804"/>
        <v>2.1767604316098046E-2</v>
      </c>
      <c r="AO528" s="4">
        <v>279</v>
      </c>
      <c r="AP528">
        <f t="shared" si="773"/>
        <v>-23</v>
      </c>
      <c r="AQ528">
        <f t="shared" si="774"/>
        <v>-7.6158940397350938E-2</v>
      </c>
      <c r="AR528" s="20">
        <f t="shared" si="805"/>
        <v>70.20634121791646</v>
      </c>
      <c r="AS528" s="4">
        <v>346</v>
      </c>
      <c r="AT528">
        <f t="shared" si="806"/>
        <v>2</v>
      </c>
      <c r="AU528">
        <f t="shared" si="807"/>
        <v>5.8139534883721034E-3</v>
      </c>
      <c r="AV528" s="20">
        <f t="shared" si="808"/>
        <v>87.065928535480623</v>
      </c>
      <c r="AW528" s="30">
        <f t="shared" si="809"/>
        <v>7.707317942457966E-4</v>
      </c>
      <c r="AX528" s="4">
        <v>112</v>
      </c>
      <c r="AY528">
        <f t="shared" si="810"/>
        <v>-4</v>
      </c>
      <c r="AZ528">
        <f t="shared" si="811"/>
        <v>-3.4482758620689613E-2</v>
      </c>
      <c r="BA528" s="20">
        <f t="shared" si="812"/>
        <v>28.183190739808754</v>
      </c>
      <c r="BB528" s="30">
        <f t="shared" si="813"/>
        <v>2.4948543628765669E-4</v>
      </c>
      <c r="BC528" s="16">
        <f>+Pagina_Inicial[[#This Row],[Aislamiento Domiciliario]]+Pagina_Inicial[[#This Row],[Aislamiento en Hoteles]]+Pagina_Inicial[[#This Row],[Hospitalizados en Sala]]+Pagina_Inicial[[#This Row],[Hospitalizados en UCI]]</f>
        <v>10509</v>
      </c>
      <c r="BD528" s="16">
        <f t="shared" si="814"/>
        <v>112</v>
      </c>
      <c r="BE528" s="30">
        <f t="shared" si="815"/>
        <v>1.0772338174473317E-2</v>
      </c>
      <c r="BF528" s="20">
        <f t="shared" si="816"/>
        <v>2644.4388525415197</v>
      </c>
      <c r="BG528" s="20">
        <f t="shared" si="817"/>
        <v>2.3409307588812361E-2</v>
      </c>
      <c r="BH528" s="26">
        <v>81932</v>
      </c>
      <c r="BI528">
        <f t="shared" si="779"/>
        <v>135</v>
      </c>
      <c r="BJ528" s="4">
        <v>170393</v>
      </c>
      <c r="BK528">
        <f t="shared" si="780"/>
        <v>226</v>
      </c>
      <c r="BL528" s="4">
        <v>126228</v>
      </c>
      <c r="BM528">
        <f t="shared" si="818"/>
        <v>207</v>
      </c>
      <c r="BN528" s="4">
        <v>49043</v>
      </c>
      <c r="BO528">
        <f t="shared" si="819"/>
        <v>80</v>
      </c>
      <c r="BP528" s="4">
        <v>21328</v>
      </c>
      <c r="BQ528">
        <f t="shared" si="820"/>
        <v>8</v>
      </c>
      <c r="BR528" s="8">
        <v>33</v>
      </c>
      <c r="BS528" s="15">
        <f t="shared" si="821"/>
        <v>0</v>
      </c>
      <c r="BT528" s="8">
        <v>314</v>
      </c>
      <c r="BU528" s="15">
        <f t="shared" si="822"/>
        <v>0</v>
      </c>
      <c r="BV528" s="8">
        <v>1452</v>
      </c>
      <c r="BW528" s="15">
        <f t="shared" si="823"/>
        <v>6</v>
      </c>
      <c r="BX528" s="8">
        <v>3312</v>
      </c>
      <c r="BY528" s="15">
        <f t="shared" si="824"/>
        <v>1</v>
      </c>
      <c r="BZ528" s="13">
        <v>1859</v>
      </c>
      <c r="CA528" s="16">
        <f t="shared" si="825"/>
        <v>1</v>
      </c>
    </row>
    <row r="529" spans="1:79">
      <c r="A529" s="1">
        <v>44426</v>
      </c>
      <c r="B529">
        <v>44427</v>
      </c>
      <c r="C529" s="4">
        <v>449762</v>
      </c>
      <c r="D529">
        <f t="shared" si="776"/>
        <v>838</v>
      </c>
      <c r="E529" s="4">
        <v>6981</v>
      </c>
      <c r="F529">
        <f t="shared" si="777"/>
        <v>11</v>
      </c>
      <c r="G529" s="4">
        <v>432938</v>
      </c>
      <c r="H529">
        <f t="shared" si="778"/>
        <v>948</v>
      </c>
      <c r="I529">
        <f t="shared" si="775"/>
        <v>9843</v>
      </c>
      <c r="J529">
        <f t="shared" si="829"/>
        <v>-121</v>
      </c>
      <c r="K529">
        <f t="shared" si="826"/>
        <v>1.5521542504702487E-2</v>
      </c>
      <c r="L529">
        <f t="shared" si="781"/>
        <v>0.96259354947727904</v>
      </c>
      <c r="M529">
        <f t="shared" si="782"/>
        <v>2.1884908018018418E-2</v>
      </c>
      <c r="N529">
        <f t="shared" si="783"/>
        <v>1.8632076520470827E-3</v>
      </c>
      <c r="O529">
        <f t="shared" si="827"/>
        <v>1.5757054863200115E-3</v>
      </c>
      <c r="P529">
        <f t="shared" si="784"/>
        <v>2.1896899787036479E-3</v>
      </c>
      <c r="Q529">
        <f t="shared" si="785"/>
        <v>-1.2293000101595042E-2</v>
      </c>
      <c r="R529">
        <f t="shared" si="786"/>
        <v>113176.14494212379</v>
      </c>
      <c r="S529">
        <f t="shared" si="828"/>
        <v>1756.668344237544</v>
      </c>
      <c r="T529">
        <f t="shared" si="787"/>
        <v>108942.62707599395</v>
      </c>
      <c r="U529">
        <f t="shared" si="788"/>
        <v>2476.8495218922999</v>
      </c>
      <c r="V529" s="4">
        <v>3547018</v>
      </c>
      <c r="W529">
        <f t="shared" si="789"/>
        <v>11486</v>
      </c>
      <c r="X529">
        <f t="shared" si="790"/>
        <v>1199</v>
      </c>
      <c r="Y529" s="20">
        <f t="shared" si="791"/>
        <v>892556.114745848</v>
      </c>
      <c r="Z529" s="4">
        <v>3093707</v>
      </c>
      <c r="AA529">
        <f t="shared" si="792"/>
        <v>10648</v>
      </c>
      <c r="AB529" s="17">
        <f t="shared" si="793"/>
        <v>0.87219940806615581</v>
      </c>
      <c r="AC529" s="16">
        <f t="shared" si="794"/>
        <v>1017</v>
      </c>
      <c r="AD529">
        <f t="shared" si="795"/>
        <v>453311</v>
      </c>
      <c r="AE529">
        <f t="shared" si="796"/>
        <v>838</v>
      </c>
      <c r="AF529" s="17">
        <f t="shared" si="797"/>
        <v>0.12780059193384416</v>
      </c>
      <c r="AG529" s="16">
        <f t="shared" si="798"/>
        <v>182</v>
      </c>
      <c r="AH529" s="20">
        <f t="shared" si="799"/>
        <v>7.295838411979802E-2</v>
      </c>
      <c r="AI529" s="20">
        <f t="shared" si="800"/>
        <v>114069.19979869149</v>
      </c>
      <c r="AJ529" s="4">
        <v>9118</v>
      </c>
      <c r="AK529">
        <f t="shared" si="801"/>
        <v>-654</v>
      </c>
      <c r="AL529">
        <f t="shared" si="802"/>
        <v>-6.692591076545229E-2</v>
      </c>
      <c r="AM529" s="20">
        <f t="shared" si="803"/>
        <v>2294.413688978359</v>
      </c>
      <c r="AN529" s="20">
        <f t="shared" si="804"/>
        <v>2.0272944357237827E-2</v>
      </c>
      <c r="AO529" s="4">
        <v>281</v>
      </c>
      <c r="AP529">
        <f t="shared" si="773"/>
        <v>2</v>
      </c>
      <c r="AQ529">
        <f t="shared" si="774"/>
        <v>7.1684587813620748E-3</v>
      </c>
      <c r="AR529" s="20">
        <f t="shared" si="805"/>
        <v>70.709612481127323</v>
      </c>
      <c r="AS529" s="4">
        <v>337</v>
      </c>
      <c r="AT529">
        <f t="shared" si="806"/>
        <v>-9</v>
      </c>
      <c r="AU529">
        <f t="shared" si="807"/>
        <v>-2.6011560693641633E-2</v>
      </c>
      <c r="AV529" s="20">
        <f t="shared" si="808"/>
        <v>84.801207851031705</v>
      </c>
      <c r="AW529" s="30">
        <f t="shared" si="809"/>
        <v>7.4928517749387456E-4</v>
      </c>
      <c r="AX529" s="4">
        <v>107</v>
      </c>
      <c r="AY529">
        <f t="shared" si="810"/>
        <v>-5</v>
      </c>
      <c r="AZ529">
        <f t="shared" si="811"/>
        <v>-4.4642857142857095E-2</v>
      </c>
      <c r="BA529" s="20">
        <f t="shared" si="812"/>
        <v>26.92501258178158</v>
      </c>
      <c r="BB529" s="30">
        <f t="shared" si="813"/>
        <v>2.3790360234968717E-4</v>
      </c>
      <c r="BC529" s="16">
        <f>+Pagina_Inicial[[#This Row],[Aislamiento Domiciliario]]+Pagina_Inicial[[#This Row],[Aislamiento en Hoteles]]+Pagina_Inicial[[#This Row],[Hospitalizados en Sala]]+Pagina_Inicial[[#This Row],[Hospitalizados en UCI]]</f>
        <v>9843</v>
      </c>
      <c r="BD529" s="16">
        <f t="shared" si="814"/>
        <v>-666</v>
      </c>
      <c r="BE529" s="30">
        <f t="shared" si="815"/>
        <v>-6.3374250642306618E-2</v>
      </c>
      <c r="BF529" s="20">
        <f t="shared" si="816"/>
        <v>2476.8495218922999</v>
      </c>
      <c r="BG529" s="20">
        <f t="shared" si="817"/>
        <v>2.1884908018018418E-2</v>
      </c>
      <c r="BH529" s="26">
        <v>82125</v>
      </c>
      <c r="BI529">
        <f t="shared" si="779"/>
        <v>193</v>
      </c>
      <c r="BJ529" s="4">
        <v>170671</v>
      </c>
      <c r="BK529">
        <f t="shared" si="780"/>
        <v>278</v>
      </c>
      <c r="BL529" s="4">
        <v>126498</v>
      </c>
      <c r="BM529">
        <f t="shared" si="818"/>
        <v>270</v>
      </c>
      <c r="BN529" s="4">
        <v>49126</v>
      </c>
      <c r="BO529">
        <f t="shared" si="819"/>
        <v>83</v>
      </c>
      <c r="BP529" s="4">
        <v>21342</v>
      </c>
      <c r="BQ529">
        <f t="shared" si="820"/>
        <v>14</v>
      </c>
      <c r="BR529" s="8">
        <v>33</v>
      </c>
      <c r="BS529" s="15">
        <f t="shared" si="821"/>
        <v>0</v>
      </c>
      <c r="BT529" s="8">
        <v>315</v>
      </c>
      <c r="BU529" s="15">
        <f t="shared" si="822"/>
        <v>1</v>
      </c>
      <c r="BV529" s="8">
        <v>1453</v>
      </c>
      <c r="BW529" s="15">
        <f t="shared" si="823"/>
        <v>1</v>
      </c>
      <c r="BX529" s="8">
        <v>3317</v>
      </c>
      <c r="BY529" s="15">
        <f t="shared" si="824"/>
        <v>5</v>
      </c>
      <c r="BZ529" s="13">
        <v>1863</v>
      </c>
      <c r="CA529" s="16">
        <f t="shared" si="825"/>
        <v>4</v>
      </c>
    </row>
    <row r="530" spans="1:79">
      <c r="A530" s="1">
        <v>44427</v>
      </c>
      <c r="B530">
        <v>44428</v>
      </c>
      <c r="C530" s="4">
        <v>450624</v>
      </c>
      <c r="D530">
        <f t="shared" si="776"/>
        <v>862</v>
      </c>
      <c r="E530" s="4">
        <v>6990</v>
      </c>
      <c r="F530">
        <f t="shared" si="777"/>
        <v>9</v>
      </c>
      <c r="G530" s="4">
        <v>433831</v>
      </c>
      <c r="H530">
        <f t="shared" si="778"/>
        <v>893</v>
      </c>
      <c r="I530">
        <f t="shared" si="775"/>
        <v>9803</v>
      </c>
      <c r="J530">
        <f t="shared" si="829"/>
        <v>-40</v>
      </c>
      <c r="K530">
        <f t="shared" si="826"/>
        <v>1.551182360460162E-2</v>
      </c>
      <c r="L530">
        <f t="shared" si="781"/>
        <v>0.96273389788382335</v>
      </c>
      <c r="M530">
        <f t="shared" si="782"/>
        <v>2.1754278511575062E-2</v>
      </c>
      <c r="N530">
        <f t="shared" si="783"/>
        <v>1.9129029967334186E-3</v>
      </c>
      <c r="O530">
        <f t="shared" si="827"/>
        <v>1.2875536480686696E-3</v>
      </c>
      <c r="P530">
        <f t="shared" si="784"/>
        <v>2.0584052315302504E-3</v>
      </c>
      <c r="Q530">
        <f t="shared" si="785"/>
        <v>-4.0803835560542694E-3</v>
      </c>
      <c r="R530">
        <f t="shared" si="786"/>
        <v>113393.05485656769</v>
      </c>
      <c r="S530">
        <f t="shared" si="828"/>
        <v>1758.9330649219928</v>
      </c>
      <c r="T530">
        <f t="shared" si="787"/>
        <v>109167.3376950176</v>
      </c>
      <c r="U530">
        <f t="shared" si="788"/>
        <v>2466.7840966280824</v>
      </c>
      <c r="V530" s="4">
        <v>3558032</v>
      </c>
      <c r="W530">
        <f t="shared" si="789"/>
        <v>11014</v>
      </c>
      <c r="X530">
        <f t="shared" si="790"/>
        <v>-472</v>
      </c>
      <c r="Y530" s="20">
        <f t="shared" si="791"/>
        <v>895327.62959235022</v>
      </c>
      <c r="Z530" s="4">
        <v>3103859</v>
      </c>
      <c r="AA530">
        <f t="shared" si="792"/>
        <v>10152</v>
      </c>
      <c r="AB530" s="17">
        <f t="shared" si="793"/>
        <v>0.87235275005958346</v>
      </c>
      <c r="AC530" s="16">
        <f t="shared" si="794"/>
        <v>-496</v>
      </c>
      <c r="AD530">
        <f t="shared" si="795"/>
        <v>454173</v>
      </c>
      <c r="AE530">
        <f t="shared" si="796"/>
        <v>862</v>
      </c>
      <c r="AF530" s="17">
        <f t="shared" si="797"/>
        <v>0.12764724994041651</v>
      </c>
      <c r="AG530" s="16">
        <f t="shared" si="798"/>
        <v>24</v>
      </c>
      <c r="AH530" s="20">
        <f t="shared" si="799"/>
        <v>7.8264027601234798E-2</v>
      </c>
      <c r="AI530" s="20">
        <f t="shared" si="800"/>
        <v>114286.10971313537</v>
      </c>
      <c r="AJ530" s="4">
        <v>9112</v>
      </c>
      <c r="AK530">
        <f t="shared" si="801"/>
        <v>-6</v>
      </c>
      <c r="AL530">
        <f t="shared" si="802"/>
        <v>-6.5803904364991617E-4</v>
      </c>
      <c r="AM530" s="20">
        <f t="shared" si="803"/>
        <v>2292.9038751887265</v>
      </c>
      <c r="AN530" s="20">
        <f t="shared" si="804"/>
        <v>2.0220849311177388E-2</v>
      </c>
      <c r="AO530" s="4">
        <v>261</v>
      </c>
      <c r="AP530">
        <f t="shared" si="773"/>
        <v>-20</v>
      </c>
      <c r="AQ530">
        <f t="shared" si="774"/>
        <v>-7.1174377224199281E-2</v>
      </c>
      <c r="AR530" s="20">
        <f t="shared" si="805"/>
        <v>65.676899849018611</v>
      </c>
      <c r="AS530" s="4">
        <v>320</v>
      </c>
      <c r="AT530">
        <f t="shared" si="806"/>
        <v>-17</v>
      </c>
      <c r="AU530">
        <f t="shared" si="807"/>
        <v>-5.0445103857566731E-2</v>
      </c>
      <c r="AV530" s="20">
        <f t="shared" si="808"/>
        <v>80.523402113739309</v>
      </c>
      <c r="AW530" s="30">
        <f t="shared" si="809"/>
        <v>7.1012640249964488E-4</v>
      </c>
      <c r="AX530" s="4">
        <v>110</v>
      </c>
      <c r="AY530">
        <f t="shared" si="810"/>
        <v>3</v>
      </c>
      <c r="AZ530">
        <f t="shared" si="811"/>
        <v>2.8037383177569986E-2</v>
      </c>
      <c r="BA530" s="20">
        <f t="shared" si="812"/>
        <v>27.679919476597885</v>
      </c>
      <c r="BB530" s="30">
        <f t="shared" si="813"/>
        <v>2.4410595085925296E-4</v>
      </c>
      <c r="BC530" s="16">
        <f>+Pagina_Inicial[[#This Row],[Aislamiento Domiciliario]]+Pagina_Inicial[[#This Row],[Aislamiento en Hoteles]]+Pagina_Inicial[[#This Row],[Hospitalizados en Sala]]+Pagina_Inicial[[#This Row],[Hospitalizados en UCI]]</f>
        <v>9803</v>
      </c>
      <c r="BD530" s="16">
        <f t="shared" si="814"/>
        <v>-40</v>
      </c>
      <c r="BE530" s="30">
        <f t="shared" si="815"/>
        <v>-4.063801686477686E-3</v>
      </c>
      <c r="BF530" s="20">
        <f t="shared" si="816"/>
        <v>2466.7840966280824</v>
      </c>
      <c r="BG530" s="20">
        <f t="shared" si="817"/>
        <v>2.1754278511575062E-2</v>
      </c>
      <c r="BH530" s="26">
        <v>82348</v>
      </c>
      <c r="BI530">
        <f t="shared" si="779"/>
        <v>223</v>
      </c>
      <c r="BJ530" s="4">
        <v>170978</v>
      </c>
      <c r="BK530">
        <f t="shared" si="780"/>
        <v>307</v>
      </c>
      <c r="BL530" s="4">
        <v>126734</v>
      </c>
      <c r="BM530">
        <f t="shared" si="818"/>
        <v>236</v>
      </c>
      <c r="BN530" s="4">
        <v>49209</v>
      </c>
      <c r="BO530">
        <f t="shared" si="819"/>
        <v>83</v>
      </c>
      <c r="BP530" s="4">
        <v>21355</v>
      </c>
      <c r="BQ530">
        <f t="shared" si="820"/>
        <v>13</v>
      </c>
      <c r="BR530" s="8">
        <v>33</v>
      </c>
      <c r="BS530" s="15">
        <f t="shared" si="821"/>
        <v>0</v>
      </c>
      <c r="BT530" s="8">
        <v>315</v>
      </c>
      <c r="BU530" s="15">
        <f t="shared" si="822"/>
        <v>0</v>
      </c>
      <c r="BV530" s="8">
        <v>1457</v>
      </c>
      <c r="BW530" s="15">
        <f t="shared" si="823"/>
        <v>4</v>
      </c>
      <c r="BX530" s="8">
        <v>3321</v>
      </c>
      <c r="BY530" s="15">
        <f t="shared" si="824"/>
        <v>4</v>
      </c>
      <c r="BZ530" s="13">
        <v>1864</v>
      </c>
      <c r="CA530" s="16">
        <f t="shared" si="825"/>
        <v>1</v>
      </c>
    </row>
    <row r="531" spans="1:79">
      <c r="A531" s="1">
        <v>44428</v>
      </c>
      <c r="B531">
        <v>44429</v>
      </c>
      <c r="C531" s="4">
        <v>451293</v>
      </c>
      <c r="D531">
        <f t="shared" si="776"/>
        <v>669</v>
      </c>
      <c r="E531" s="4">
        <v>6998</v>
      </c>
      <c r="F531">
        <f t="shared" si="777"/>
        <v>8</v>
      </c>
      <c r="G531" s="4">
        <v>434756</v>
      </c>
      <c r="H531">
        <f t="shared" si="778"/>
        <v>925</v>
      </c>
      <c r="I531">
        <f t="shared" si="775"/>
        <v>9539</v>
      </c>
      <c r="J531">
        <f t="shared" si="829"/>
        <v>-264</v>
      </c>
      <c r="K531">
        <f t="shared" si="826"/>
        <v>1.5506555607997465E-2</v>
      </c>
      <c r="L531">
        <f t="shared" si="781"/>
        <v>0.9633564003873315</v>
      </c>
      <c r="M531">
        <f t="shared" si="782"/>
        <v>2.1137044004671025E-2</v>
      </c>
      <c r="N531">
        <f t="shared" si="783"/>
        <v>1.4824072165976429E-3</v>
      </c>
      <c r="O531">
        <f t="shared" si="827"/>
        <v>1.1431837667905116E-3</v>
      </c>
      <c r="P531">
        <f t="shared" si="784"/>
        <v>2.1276302109689113E-3</v>
      </c>
      <c r="Q531">
        <f t="shared" si="785"/>
        <v>-2.7675857008072124E-2</v>
      </c>
      <c r="R531">
        <f t="shared" si="786"/>
        <v>113561.39909411172</v>
      </c>
      <c r="S531">
        <f t="shared" si="828"/>
        <v>1760.9461499748363</v>
      </c>
      <c r="T531">
        <f t="shared" si="787"/>
        <v>109400.10065425263</v>
      </c>
      <c r="U531">
        <f t="shared" si="788"/>
        <v>2400.3522898842475</v>
      </c>
      <c r="V531" s="4">
        <v>3568382</v>
      </c>
      <c r="W531">
        <f t="shared" si="789"/>
        <v>10350</v>
      </c>
      <c r="X531">
        <f t="shared" si="790"/>
        <v>-664</v>
      </c>
      <c r="Y531" s="20">
        <f t="shared" si="791"/>
        <v>897932.05837946653</v>
      </c>
      <c r="Z531" s="4">
        <v>3113540</v>
      </c>
      <c r="AA531">
        <f t="shared" si="792"/>
        <v>9681</v>
      </c>
      <c r="AB531" s="17">
        <f t="shared" si="793"/>
        <v>0.87253550768947941</v>
      </c>
      <c r="AC531" s="16">
        <f t="shared" si="794"/>
        <v>-471</v>
      </c>
      <c r="AD531">
        <f t="shared" si="795"/>
        <v>454842</v>
      </c>
      <c r="AE531">
        <f t="shared" si="796"/>
        <v>669</v>
      </c>
      <c r="AF531" s="17">
        <f t="shared" si="797"/>
        <v>0.12746449231052057</v>
      </c>
      <c r="AG531" s="16">
        <f t="shared" si="798"/>
        <v>-193</v>
      </c>
      <c r="AH531" s="20">
        <f t="shared" si="799"/>
        <v>6.4637681159420285E-2</v>
      </c>
      <c r="AI531" s="20">
        <f t="shared" si="800"/>
        <v>114454.45395067941</v>
      </c>
      <c r="AJ531" s="4">
        <v>8869</v>
      </c>
      <c r="AK531">
        <f t="shared" si="801"/>
        <v>-243</v>
      </c>
      <c r="AL531">
        <f t="shared" si="802"/>
        <v>-2.6668129938542617E-2</v>
      </c>
      <c r="AM531" s="20">
        <f t="shared" si="803"/>
        <v>2231.7564167086057</v>
      </c>
      <c r="AN531" s="20">
        <f t="shared" si="804"/>
        <v>1.9652420932742144E-2</v>
      </c>
      <c r="AO531" s="4">
        <v>252</v>
      </c>
      <c r="AP531">
        <f t="shared" si="773"/>
        <v>-9</v>
      </c>
      <c r="AQ531">
        <f t="shared" si="774"/>
        <v>-3.4482758620689613E-2</v>
      </c>
      <c r="AR531" s="20">
        <f t="shared" si="805"/>
        <v>63.4121791645697</v>
      </c>
      <c r="AS531" s="4">
        <v>309</v>
      </c>
      <c r="AT531">
        <f t="shared" si="806"/>
        <v>-11</v>
      </c>
      <c r="AU531">
        <f t="shared" si="807"/>
        <v>-3.4375000000000044E-2</v>
      </c>
      <c r="AV531" s="20">
        <f t="shared" si="808"/>
        <v>77.755410166079514</v>
      </c>
      <c r="AW531" s="30">
        <f t="shared" si="809"/>
        <v>6.8469929735227452E-4</v>
      </c>
      <c r="AX531" s="4">
        <v>109</v>
      </c>
      <c r="AY531">
        <f t="shared" si="810"/>
        <v>-1</v>
      </c>
      <c r="AZ531">
        <f t="shared" si="811"/>
        <v>-9.0909090909090384E-3</v>
      </c>
      <c r="BA531" s="20">
        <f t="shared" si="812"/>
        <v>27.42828384499245</v>
      </c>
      <c r="BB531" s="30">
        <f t="shared" si="813"/>
        <v>2.4152823110484763E-4</v>
      </c>
      <c r="BC531" s="16">
        <f>+Pagina_Inicial[[#This Row],[Aislamiento Domiciliario]]+Pagina_Inicial[[#This Row],[Aislamiento en Hoteles]]+Pagina_Inicial[[#This Row],[Hospitalizados en Sala]]+Pagina_Inicial[[#This Row],[Hospitalizados en UCI]]</f>
        <v>9539</v>
      </c>
      <c r="BD531" s="16">
        <f t="shared" si="814"/>
        <v>-264</v>
      </c>
      <c r="BE531" s="30">
        <f t="shared" si="815"/>
        <v>-2.6930531469958163E-2</v>
      </c>
      <c r="BF531" s="20">
        <f t="shared" si="816"/>
        <v>2400.3522898842475</v>
      </c>
      <c r="BG531" s="20">
        <f t="shared" si="817"/>
        <v>2.1137044004671025E-2</v>
      </c>
      <c r="BH531" s="26">
        <v>82495</v>
      </c>
      <c r="BI531">
        <f t="shared" si="779"/>
        <v>147</v>
      </c>
      <c r="BJ531" s="4">
        <v>171235</v>
      </c>
      <c r="BK531">
        <f t="shared" si="780"/>
        <v>257</v>
      </c>
      <c r="BL531" s="4">
        <v>126909</v>
      </c>
      <c r="BM531">
        <f t="shared" si="818"/>
        <v>175</v>
      </c>
      <c r="BN531" s="4">
        <v>49285</v>
      </c>
      <c r="BO531">
        <f t="shared" si="819"/>
        <v>76</v>
      </c>
      <c r="BP531" s="4">
        <v>21369</v>
      </c>
      <c r="BQ531">
        <f t="shared" si="820"/>
        <v>14</v>
      </c>
      <c r="BR531" s="8">
        <v>33</v>
      </c>
      <c r="BS531" s="15">
        <f t="shared" si="821"/>
        <v>0</v>
      </c>
      <c r="BT531" s="8">
        <v>317</v>
      </c>
      <c r="BU531" s="15">
        <f t="shared" si="822"/>
        <v>2</v>
      </c>
      <c r="BV531" s="8">
        <v>1461</v>
      </c>
      <c r="BW531" s="15">
        <f t="shared" si="823"/>
        <v>4</v>
      </c>
      <c r="BX531" s="8">
        <v>3321</v>
      </c>
      <c r="BY531" s="15">
        <f t="shared" si="824"/>
        <v>0</v>
      </c>
      <c r="BZ531" s="13">
        <v>1866</v>
      </c>
      <c r="CA531" s="16">
        <f t="shared" si="825"/>
        <v>2</v>
      </c>
    </row>
    <row r="532" spans="1:79">
      <c r="A532" s="1">
        <v>44429</v>
      </c>
      <c r="B532">
        <v>44430</v>
      </c>
      <c r="C532" s="4">
        <v>451984</v>
      </c>
      <c r="D532">
        <f t="shared" si="776"/>
        <v>691</v>
      </c>
      <c r="E532" s="4">
        <v>7003</v>
      </c>
      <c r="F532">
        <f t="shared" si="777"/>
        <v>5</v>
      </c>
      <c r="G532" s="4">
        <v>435603</v>
      </c>
      <c r="H532">
        <f t="shared" si="778"/>
        <v>847</v>
      </c>
      <c r="I532">
        <f t="shared" si="775"/>
        <v>9378</v>
      </c>
      <c r="J532">
        <f t="shared" si="829"/>
        <v>-161</v>
      </c>
      <c r="K532">
        <f t="shared" si="826"/>
        <v>1.5493911288895183E-2</v>
      </c>
      <c r="L532">
        <f t="shared" si="781"/>
        <v>0.96375756663952705</v>
      </c>
      <c r="M532">
        <f t="shared" si="782"/>
        <v>2.0748522071577756E-2</v>
      </c>
      <c r="N532">
        <f t="shared" si="783"/>
        <v>1.5288151792983823E-3</v>
      </c>
      <c r="O532">
        <f t="shared" si="827"/>
        <v>7.1397972297586744E-4</v>
      </c>
      <c r="P532">
        <f t="shared" si="784"/>
        <v>1.9444310530460074E-3</v>
      </c>
      <c r="Q532">
        <f t="shared" si="785"/>
        <v>-1.7167839624653444E-2</v>
      </c>
      <c r="R532">
        <f t="shared" si="786"/>
        <v>113735.27931555107</v>
      </c>
      <c r="S532">
        <f t="shared" si="828"/>
        <v>1762.2043281328636</v>
      </c>
      <c r="T532">
        <f t="shared" si="787"/>
        <v>109613.23603422244</v>
      </c>
      <c r="U532">
        <f t="shared" si="788"/>
        <v>2359.8389531957723</v>
      </c>
      <c r="V532" s="4">
        <v>3579157</v>
      </c>
      <c r="W532">
        <f t="shared" si="789"/>
        <v>10775</v>
      </c>
      <c r="X532">
        <f t="shared" si="790"/>
        <v>425</v>
      </c>
      <c r="Y532" s="20">
        <f t="shared" si="791"/>
        <v>900643.43231001508</v>
      </c>
      <c r="Z532" s="4">
        <v>3123624</v>
      </c>
      <c r="AA532">
        <f t="shared" si="792"/>
        <v>10084</v>
      </c>
      <c r="AB532" s="17">
        <f t="shared" si="793"/>
        <v>0.87272617546534004</v>
      </c>
      <c r="AC532" s="16">
        <f t="shared" si="794"/>
        <v>403</v>
      </c>
      <c r="AD532">
        <f t="shared" si="795"/>
        <v>455533</v>
      </c>
      <c r="AE532">
        <f t="shared" si="796"/>
        <v>691</v>
      </c>
      <c r="AF532" s="17">
        <f t="shared" si="797"/>
        <v>0.12727382453465999</v>
      </c>
      <c r="AG532" s="16">
        <f t="shared" si="798"/>
        <v>22</v>
      </c>
      <c r="AH532" s="20">
        <f t="shared" si="799"/>
        <v>6.4129930394431559E-2</v>
      </c>
      <c r="AI532" s="20">
        <f t="shared" si="800"/>
        <v>114628.33417211876</v>
      </c>
      <c r="AJ532" s="4">
        <v>8712</v>
      </c>
      <c r="AK532">
        <f t="shared" si="801"/>
        <v>-157</v>
      </c>
      <c r="AL532">
        <f t="shared" si="802"/>
        <v>-1.7702108467696487E-2</v>
      </c>
      <c r="AM532" s="20">
        <f t="shared" si="803"/>
        <v>2192.2496225465525</v>
      </c>
      <c r="AN532" s="20">
        <f t="shared" si="804"/>
        <v>1.9275018584728663E-2</v>
      </c>
      <c r="AO532" s="4">
        <v>246</v>
      </c>
      <c r="AP532">
        <f t="shared" si="773"/>
        <v>-6</v>
      </c>
      <c r="AQ532">
        <f t="shared" si="774"/>
        <v>-2.3809523809523836E-2</v>
      </c>
      <c r="AR532" s="20">
        <f t="shared" si="805"/>
        <v>61.902365374937091</v>
      </c>
      <c r="AS532" s="4">
        <v>312</v>
      </c>
      <c r="AT532">
        <f t="shared" si="806"/>
        <v>3</v>
      </c>
      <c r="AU532">
        <f t="shared" si="807"/>
        <v>9.7087378640776656E-3</v>
      </c>
      <c r="AV532" s="20">
        <f t="shared" si="808"/>
        <v>78.510317060895815</v>
      </c>
      <c r="AW532" s="30">
        <f t="shared" si="809"/>
        <v>6.9028992176714218E-4</v>
      </c>
      <c r="AX532" s="4">
        <v>108</v>
      </c>
      <c r="AY532">
        <f t="shared" si="810"/>
        <v>-1</v>
      </c>
      <c r="AZ532">
        <f t="shared" si="811"/>
        <v>-9.1743119266054496E-3</v>
      </c>
      <c r="BA532" s="20">
        <f t="shared" si="812"/>
        <v>27.176648213387015</v>
      </c>
      <c r="BB532" s="30">
        <f t="shared" si="813"/>
        <v>2.3894651138093383E-4</v>
      </c>
      <c r="BC532" s="16">
        <f>+Pagina_Inicial[[#This Row],[Aislamiento Domiciliario]]+Pagina_Inicial[[#This Row],[Aislamiento en Hoteles]]+Pagina_Inicial[[#This Row],[Hospitalizados en Sala]]+Pagina_Inicial[[#This Row],[Hospitalizados en UCI]]</f>
        <v>9378</v>
      </c>
      <c r="BD532" s="16">
        <f t="shared" si="814"/>
        <v>-161</v>
      </c>
      <c r="BE532" s="30">
        <f t="shared" si="815"/>
        <v>-1.6878079463256146E-2</v>
      </c>
      <c r="BF532" s="20">
        <f t="shared" si="816"/>
        <v>2359.8389531957723</v>
      </c>
      <c r="BG532" s="20">
        <f t="shared" si="817"/>
        <v>2.0748522071577756E-2</v>
      </c>
      <c r="BH532" s="26">
        <v>82682</v>
      </c>
      <c r="BI532">
        <f t="shared" si="779"/>
        <v>187</v>
      </c>
      <c r="BJ532" s="4">
        <v>171462</v>
      </c>
      <c r="BK532">
        <f t="shared" si="780"/>
        <v>227</v>
      </c>
      <c r="BL532" s="4">
        <v>127093</v>
      </c>
      <c r="BM532">
        <f t="shared" si="818"/>
        <v>184</v>
      </c>
      <c r="BN532" s="4">
        <v>49350</v>
      </c>
      <c r="BO532">
        <f t="shared" si="819"/>
        <v>65</v>
      </c>
      <c r="BP532" s="4">
        <v>21397</v>
      </c>
      <c r="BQ532">
        <f t="shared" si="820"/>
        <v>28</v>
      </c>
      <c r="BR532" s="8">
        <v>33</v>
      </c>
      <c r="BS532" s="15">
        <f t="shared" si="821"/>
        <v>0</v>
      </c>
      <c r="BT532" s="8">
        <v>317</v>
      </c>
      <c r="BU532" s="15">
        <f t="shared" si="822"/>
        <v>0</v>
      </c>
      <c r="BV532" s="8">
        <v>1462</v>
      </c>
      <c r="BW532" s="15">
        <f t="shared" si="823"/>
        <v>1</v>
      </c>
      <c r="BX532" s="8">
        <v>3324</v>
      </c>
      <c r="BY532" s="15">
        <f t="shared" si="824"/>
        <v>3</v>
      </c>
      <c r="BZ532" s="13">
        <v>1867</v>
      </c>
      <c r="CA532" s="16">
        <f t="shared" si="825"/>
        <v>1</v>
      </c>
    </row>
    <row r="533" spans="1:79">
      <c r="A533" s="1">
        <v>44430</v>
      </c>
      <c r="B533">
        <v>44431</v>
      </c>
      <c r="C533" s="4">
        <v>452598</v>
      </c>
      <c r="D533">
        <f t="shared" si="776"/>
        <v>614</v>
      </c>
      <c r="E533" s="4">
        <v>7009</v>
      </c>
      <c r="F533">
        <f t="shared" si="777"/>
        <v>6</v>
      </c>
      <c r="G533" s="4">
        <v>436285</v>
      </c>
      <c r="H533">
        <f t="shared" si="778"/>
        <v>682</v>
      </c>
      <c r="I533">
        <f t="shared" si="775"/>
        <v>9304</v>
      </c>
      <c r="J533">
        <f t="shared" si="829"/>
        <v>-74</v>
      </c>
      <c r="K533">
        <f t="shared" si="826"/>
        <v>1.5486148856159329E-2</v>
      </c>
      <c r="L533">
        <f t="shared" si="781"/>
        <v>0.96395697727343033</v>
      </c>
      <c r="M533">
        <f t="shared" si="782"/>
        <v>2.0556873870410386E-2</v>
      </c>
      <c r="N533">
        <f t="shared" si="783"/>
        <v>1.3566122696079081E-3</v>
      </c>
      <c r="O533">
        <f t="shared" si="827"/>
        <v>8.5604223141674991E-4</v>
      </c>
      <c r="P533">
        <f t="shared" si="784"/>
        <v>1.5631983680392404E-3</v>
      </c>
      <c r="Q533">
        <f t="shared" si="785"/>
        <v>-7.9535683576956156E-3</v>
      </c>
      <c r="R533">
        <f t="shared" si="786"/>
        <v>113889.78359335681</v>
      </c>
      <c r="S533">
        <f t="shared" si="828"/>
        <v>1763.7141419224961</v>
      </c>
      <c r="T533">
        <f t="shared" si="787"/>
        <v>109784.85153497735</v>
      </c>
      <c r="U533">
        <f t="shared" si="788"/>
        <v>2341.2179164569702</v>
      </c>
      <c r="V533" s="4">
        <v>3587112</v>
      </c>
      <c r="W533">
        <f t="shared" si="789"/>
        <v>7955</v>
      </c>
      <c r="X533">
        <f t="shared" si="790"/>
        <v>-2820</v>
      </c>
      <c r="Y533" s="20">
        <f t="shared" si="791"/>
        <v>902645.19375943625</v>
      </c>
      <c r="Z533" s="4">
        <v>3130965</v>
      </c>
      <c r="AA533">
        <f t="shared" si="792"/>
        <v>7341</v>
      </c>
      <c r="AB533" s="17">
        <f t="shared" si="793"/>
        <v>0.87283725738142548</v>
      </c>
      <c r="AC533" s="16">
        <f t="shared" si="794"/>
        <v>-2743</v>
      </c>
      <c r="AD533">
        <f t="shared" si="795"/>
        <v>456147</v>
      </c>
      <c r="AE533">
        <f t="shared" si="796"/>
        <v>614</v>
      </c>
      <c r="AF533" s="17">
        <f t="shared" si="797"/>
        <v>0.12716274261857449</v>
      </c>
      <c r="AG533" s="16">
        <f t="shared" si="798"/>
        <v>-77</v>
      </c>
      <c r="AH533" s="20">
        <f t="shared" si="799"/>
        <v>7.7184160905091143E-2</v>
      </c>
      <c r="AI533" s="20">
        <f t="shared" si="800"/>
        <v>114782.8384499245</v>
      </c>
      <c r="AJ533" s="4">
        <v>8655</v>
      </c>
      <c r="AK533">
        <f t="shared" si="801"/>
        <v>-57</v>
      </c>
      <c r="AL533">
        <f t="shared" si="802"/>
        <v>-6.5426997245179308E-3</v>
      </c>
      <c r="AM533" s="20">
        <f t="shared" si="803"/>
        <v>2177.9063915450429</v>
      </c>
      <c r="AN533" s="20">
        <f t="shared" si="804"/>
        <v>1.9122930282502355E-2</v>
      </c>
      <c r="AO533" s="4">
        <v>257</v>
      </c>
      <c r="AP533">
        <f t="shared" si="773"/>
        <v>11</v>
      </c>
      <c r="AQ533">
        <f t="shared" si="774"/>
        <v>4.471544715447151E-2</v>
      </c>
      <c r="AR533" s="20">
        <f t="shared" si="805"/>
        <v>64.670357322596871</v>
      </c>
      <c r="AS533" s="4">
        <v>287</v>
      </c>
      <c r="AT533">
        <f t="shared" si="806"/>
        <v>-25</v>
      </c>
      <c r="AU533">
        <f t="shared" si="807"/>
        <v>-8.0128205128205177E-2</v>
      </c>
      <c r="AV533" s="20">
        <f t="shared" si="808"/>
        <v>72.219426270759939</v>
      </c>
      <c r="AW533" s="30">
        <f t="shared" si="809"/>
        <v>6.3411681006102542E-4</v>
      </c>
      <c r="AX533" s="4">
        <v>105</v>
      </c>
      <c r="AY533">
        <f t="shared" si="810"/>
        <v>-3</v>
      </c>
      <c r="AZ533">
        <f t="shared" si="811"/>
        <v>-2.777777777777779E-2</v>
      </c>
      <c r="BA533" s="20">
        <f t="shared" si="812"/>
        <v>26.421741318570707</v>
      </c>
      <c r="BB533" s="30">
        <f t="shared" si="813"/>
        <v>2.3199395490037516E-4</v>
      </c>
      <c r="BC533" s="16">
        <f>+Pagina_Inicial[[#This Row],[Aislamiento Domiciliario]]+Pagina_Inicial[[#This Row],[Aislamiento en Hoteles]]+Pagina_Inicial[[#This Row],[Hospitalizados en Sala]]+Pagina_Inicial[[#This Row],[Hospitalizados en UCI]]</f>
        <v>9304</v>
      </c>
      <c r="BD533" s="16">
        <f t="shared" si="814"/>
        <v>-74</v>
      </c>
      <c r="BE533" s="30">
        <f t="shared" si="815"/>
        <v>-7.890808274685468E-3</v>
      </c>
      <c r="BF533" s="20">
        <f t="shared" si="816"/>
        <v>2341.2179164569702</v>
      </c>
      <c r="BG533" s="20">
        <f t="shared" si="817"/>
        <v>2.0556873870410386E-2</v>
      </c>
      <c r="BH533" s="26">
        <v>82838</v>
      </c>
      <c r="BI533">
        <f t="shared" si="779"/>
        <v>156</v>
      </c>
      <c r="BJ533" s="4">
        <v>171667</v>
      </c>
      <c r="BK533">
        <f t="shared" si="780"/>
        <v>205</v>
      </c>
      <c r="BL533" s="4">
        <v>127266</v>
      </c>
      <c r="BM533">
        <f t="shared" si="818"/>
        <v>173</v>
      </c>
      <c r="BN533" s="4">
        <v>49417</v>
      </c>
      <c r="BO533">
        <f t="shared" si="819"/>
        <v>67</v>
      </c>
      <c r="BP533" s="4">
        <v>21410</v>
      </c>
      <c r="BQ533">
        <f t="shared" si="820"/>
        <v>13</v>
      </c>
      <c r="BR533" s="8">
        <v>34</v>
      </c>
      <c r="BS533" s="15">
        <f t="shared" si="821"/>
        <v>1</v>
      </c>
      <c r="BT533" s="8">
        <v>317</v>
      </c>
      <c r="BU533" s="15">
        <f t="shared" si="822"/>
        <v>0</v>
      </c>
      <c r="BV533" s="8">
        <v>1463</v>
      </c>
      <c r="BW533" s="15">
        <f t="shared" si="823"/>
        <v>1</v>
      </c>
      <c r="BX533" s="8">
        <v>3327</v>
      </c>
      <c r="BY533" s="15">
        <f t="shared" si="824"/>
        <v>3</v>
      </c>
      <c r="BZ533" s="13">
        <v>1868</v>
      </c>
      <c r="CA533" s="16">
        <f t="shared" si="825"/>
        <v>1</v>
      </c>
    </row>
    <row r="534" spans="1:79">
      <c r="A534" s="1">
        <v>44431</v>
      </c>
      <c r="B534">
        <v>44432</v>
      </c>
      <c r="C534" s="4">
        <v>452986</v>
      </c>
      <c r="D534">
        <f t="shared" si="776"/>
        <v>388</v>
      </c>
      <c r="E534" s="4">
        <v>7015</v>
      </c>
      <c r="F534">
        <f t="shared" si="777"/>
        <v>6</v>
      </c>
      <c r="G534" s="4">
        <v>436866</v>
      </c>
      <c r="H534">
        <f t="shared" si="778"/>
        <v>581</v>
      </c>
      <c r="I534">
        <f t="shared" si="775"/>
        <v>9105</v>
      </c>
      <c r="J534">
        <f t="shared" si="829"/>
        <v>-199</v>
      </c>
      <c r="K534">
        <f t="shared" si="826"/>
        <v>1.5486129814166442E-2</v>
      </c>
      <c r="L534">
        <f t="shared" si="781"/>
        <v>0.96441391124670517</v>
      </c>
      <c r="M534">
        <f t="shared" si="782"/>
        <v>2.0099958939128363E-2</v>
      </c>
      <c r="N534">
        <f t="shared" si="783"/>
        <v>8.5653861267235632E-4</v>
      </c>
      <c r="O534">
        <f t="shared" si="827"/>
        <v>8.5531004989308627E-4</v>
      </c>
      <c r="P534">
        <f t="shared" si="784"/>
        <v>1.3299272545814964E-3</v>
      </c>
      <c r="Q534">
        <f t="shared" si="785"/>
        <v>-2.185612300933553E-2</v>
      </c>
      <c r="R534">
        <f t="shared" si="786"/>
        <v>113987.41821841973</v>
      </c>
      <c r="S534">
        <f t="shared" si="828"/>
        <v>1765.2239557121288</v>
      </c>
      <c r="T534">
        <f t="shared" si="787"/>
        <v>109931.05183694011</v>
      </c>
      <c r="U534">
        <f t="shared" si="788"/>
        <v>2291.1424257674885</v>
      </c>
      <c r="V534" s="4">
        <v>3592540</v>
      </c>
      <c r="W534">
        <f t="shared" si="789"/>
        <v>5428</v>
      </c>
      <c r="X534">
        <f t="shared" si="790"/>
        <v>-2527</v>
      </c>
      <c r="Y534" s="20">
        <f t="shared" si="791"/>
        <v>904011.0719677906</v>
      </c>
      <c r="Z534" s="4">
        <v>3136005</v>
      </c>
      <c r="AA534">
        <f t="shared" si="792"/>
        <v>5040</v>
      </c>
      <c r="AB534" s="17">
        <f t="shared" si="793"/>
        <v>0.87292138709659461</v>
      </c>
      <c r="AC534" s="16">
        <f t="shared" si="794"/>
        <v>-2301</v>
      </c>
      <c r="AD534">
        <f t="shared" si="795"/>
        <v>456535</v>
      </c>
      <c r="AE534">
        <f t="shared" si="796"/>
        <v>388</v>
      </c>
      <c r="AF534" s="17">
        <f t="shared" si="797"/>
        <v>0.12707861290340539</v>
      </c>
      <c r="AG534" s="16">
        <f t="shared" si="798"/>
        <v>-226</v>
      </c>
      <c r="AH534" s="20">
        <f t="shared" si="799"/>
        <v>7.1481208548268241E-2</v>
      </c>
      <c r="AI534" s="20">
        <f t="shared" si="800"/>
        <v>114880.47307498741</v>
      </c>
      <c r="AJ534" s="4">
        <v>8468</v>
      </c>
      <c r="AK534">
        <f t="shared" si="801"/>
        <v>-187</v>
      </c>
      <c r="AL534">
        <f t="shared" si="802"/>
        <v>-2.1606008087810546E-2</v>
      </c>
      <c r="AM534" s="20">
        <f t="shared" si="803"/>
        <v>2130.8505284348262</v>
      </c>
      <c r="AN534" s="20">
        <f t="shared" si="804"/>
        <v>1.8693734464199776E-2</v>
      </c>
      <c r="AO534" s="4">
        <v>250</v>
      </c>
      <c r="AP534">
        <f t="shared" ref="AP534:AP597" si="830">AO534-AO533</f>
        <v>-7</v>
      </c>
      <c r="AQ534">
        <f t="shared" ref="AQ534:AQ597" si="831">IFERROR(AO534/AO533,0)-1</f>
        <v>-2.7237354085603127E-2</v>
      </c>
      <c r="AR534" s="20">
        <f t="shared" si="805"/>
        <v>62.90890790135883</v>
      </c>
      <c r="AS534" s="4">
        <v>281</v>
      </c>
      <c r="AT534">
        <f t="shared" si="806"/>
        <v>-6</v>
      </c>
      <c r="AU534">
        <f t="shared" si="807"/>
        <v>-2.0905923344947785E-2</v>
      </c>
      <c r="AV534" s="20">
        <f t="shared" si="808"/>
        <v>70.709612481127323</v>
      </c>
      <c r="AW534" s="30">
        <f t="shared" si="809"/>
        <v>6.2032822206425811E-4</v>
      </c>
      <c r="AX534" s="4">
        <v>106</v>
      </c>
      <c r="AY534">
        <f t="shared" si="810"/>
        <v>1</v>
      </c>
      <c r="AZ534">
        <f t="shared" si="811"/>
        <v>9.52380952380949E-3</v>
      </c>
      <c r="BA534" s="20">
        <f t="shared" si="812"/>
        <v>26.673376950176145</v>
      </c>
      <c r="BB534" s="30">
        <f t="shared" si="813"/>
        <v>2.3400281686409733E-4</v>
      </c>
      <c r="BC534" s="16">
        <f>+Pagina_Inicial[[#This Row],[Aislamiento Domiciliario]]+Pagina_Inicial[[#This Row],[Aislamiento en Hoteles]]+Pagina_Inicial[[#This Row],[Hospitalizados en Sala]]+Pagina_Inicial[[#This Row],[Hospitalizados en UCI]]</f>
        <v>9105</v>
      </c>
      <c r="BD534" s="16">
        <f t="shared" si="814"/>
        <v>-199</v>
      </c>
      <c r="BE534" s="30">
        <f t="shared" si="815"/>
        <v>-2.1388650042992285E-2</v>
      </c>
      <c r="BF534" s="20">
        <f t="shared" si="816"/>
        <v>2291.1424257674885</v>
      </c>
      <c r="BG534" s="20">
        <f t="shared" si="817"/>
        <v>2.0099958939128363E-2</v>
      </c>
      <c r="BH534" s="26">
        <v>82957</v>
      </c>
      <c r="BI534">
        <f t="shared" si="779"/>
        <v>119</v>
      </c>
      <c r="BJ534" s="4">
        <v>171795</v>
      </c>
      <c r="BK534">
        <f t="shared" si="780"/>
        <v>128</v>
      </c>
      <c r="BL534" s="4">
        <v>127361</v>
      </c>
      <c r="BM534">
        <f t="shared" si="818"/>
        <v>95</v>
      </c>
      <c r="BN534" s="4">
        <v>49456</v>
      </c>
      <c r="BO534">
        <f t="shared" si="819"/>
        <v>39</v>
      </c>
      <c r="BP534" s="4">
        <v>21417</v>
      </c>
      <c r="BQ534">
        <f t="shared" si="820"/>
        <v>7</v>
      </c>
      <c r="BR534" s="8">
        <v>34</v>
      </c>
      <c r="BS534" s="15">
        <f t="shared" si="821"/>
        <v>0</v>
      </c>
      <c r="BT534" s="8">
        <v>317</v>
      </c>
      <c r="BU534" s="15">
        <f t="shared" si="822"/>
        <v>0</v>
      </c>
      <c r="BV534" s="8">
        <v>1464</v>
      </c>
      <c r="BW534" s="15">
        <f t="shared" si="823"/>
        <v>1</v>
      </c>
      <c r="BX534" s="8">
        <v>3329</v>
      </c>
      <c r="BY534" s="15">
        <f t="shared" si="824"/>
        <v>2</v>
      </c>
      <c r="BZ534" s="13">
        <v>1871</v>
      </c>
      <c r="CA534" s="16">
        <f t="shared" si="825"/>
        <v>3</v>
      </c>
    </row>
    <row r="535" spans="1:79">
      <c r="A535" s="1">
        <v>44432</v>
      </c>
      <c r="B535">
        <v>44433</v>
      </c>
      <c r="C535" s="4">
        <v>453466</v>
      </c>
      <c r="D535">
        <f t="shared" si="776"/>
        <v>480</v>
      </c>
      <c r="E535" s="4">
        <v>7018</v>
      </c>
      <c r="F535">
        <f t="shared" si="777"/>
        <v>3</v>
      </c>
      <c r="G535" s="4">
        <v>437762</v>
      </c>
      <c r="H535">
        <f t="shared" si="778"/>
        <v>896</v>
      </c>
      <c r="I535">
        <f t="shared" si="775"/>
        <v>8686</v>
      </c>
      <c r="J535">
        <f t="shared" si="829"/>
        <v>-419</v>
      </c>
      <c r="K535">
        <f t="shared" si="826"/>
        <v>1.5476353243683098E-2</v>
      </c>
      <c r="L535">
        <f t="shared" si="781"/>
        <v>0.96536895820193791</v>
      </c>
      <c r="M535">
        <f t="shared" si="782"/>
        <v>1.9154688554378938E-2</v>
      </c>
      <c r="N535">
        <f t="shared" si="783"/>
        <v>1.0585137584736232E-3</v>
      </c>
      <c r="O535">
        <f t="shared" si="827"/>
        <v>4.274722143060701E-4</v>
      </c>
      <c r="P535">
        <f t="shared" si="784"/>
        <v>2.0467742746058362E-3</v>
      </c>
      <c r="Q535">
        <f t="shared" si="785"/>
        <v>-4.8238544784711027E-2</v>
      </c>
      <c r="R535">
        <f t="shared" si="786"/>
        <v>114108.20332159034</v>
      </c>
      <c r="S535">
        <f t="shared" si="828"/>
        <v>1765.9788626069451</v>
      </c>
      <c r="T535">
        <f t="shared" si="787"/>
        <v>110156.51736285858</v>
      </c>
      <c r="U535">
        <f t="shared" si="788"/>
        <v>2185.707096124811</v>
      </c>
      <c r="V535" s="4">
        <v>3601406</v>
      </c>
      <c r="W535">
        <f t="shared" si="789"/>
        <v>8866</v>
      </c>
      <c r="X535">
        <f t="shared" si="790"/>
        <v>3438</v>
      </c>
      <c r="Y535" s="20">
        <f t="shared" si="791"/>
        <v>906242.07347760443</v>
      </c>
      <c r="Z535" s="4">
        <v>3144391</v>
      </c>
      <c r="AA535">
        <f t="shared" si="792"/>
        <v>8386</v>
      </c>
      <c r="AB535" s="17">
        <f t="shared" si="793"/>
        <v>0.87310095001785415</v>
      </c>
      <c r="AC535" s="16">
        <f t="shared" si="794"/>
        <v>3346</v>
      </c>
      <c r="AD535">
        <f t="shared" si="795"/>
        <v>457015</v>
      </c>
      <c r="AE535">
        <f t="shared" si="796"/>
        <v>480</v>
      </c>
      <c r="AF535" s="17">
        <f t="shared" si="797"/>
        <v>0.12689904998214585</v>
      </c>
      <c r="AG535" s="16">
        <f t="shared" si="798"/>
        <v>92</v>
      </c>
      <c r="AH535" s="20">
        <f t="shared" si="799"/>
        <v>5.4139408978118655E-2</v>
      </c>
      <c r="AI535" s="20">
        <f t="shared" si="800"/>
        <v>115001.25817815802</v>
      </c>
      <c r="AJ535" s="4">
        <v>8066</v>
      </c>
      <c r="AK535">
        <f t="shared" si="801"/>
        <v>-402</v>
      </c>
      <c r="AL535">
        <f t="shared" si="802"/>
        <v>-4.7472838923004246E-2</v>
      </c>
      <c r="AM535" s="20">
        <f t="shared" si="803"/>
        <v>2029.6930045294412</v>
      </c>
      <c r="AN535" s="20">
        <f t="shared" si="804"/>
        <v>1.778744161635051E-2</v>
      </c>
      <c r="AO535" s="4">
        <v>238</v>
      </c>
      <c r="AP535">
        <f t="shared" si="830"/>
        <v>-12</v>
      </c>
      <c r="AQ535">
        <f t="shared" si="831"/>
        <v>-4.8000000000000043E-2</v>
      </c>
      <c r="AR535" s="20">
        <f t="shared" si="805"/>
        <v>59.889280322093605</v>
      </c>
      <c r="AS535" s="4">
        <v>279</v>
      </c>
      <c r="AT535">
        <f t="shared" si="806"/>
        <v>-2</v>
      </c>
      <c r="AU535">
        <f t="shared" si="807"/>
        <v>-7.1174377224199059E-3</v>
      </c>
      <c r="AV535" s="20">
        <f t="shared" si="808"/>
        <v>70.20634121791646</v>
      </c>
      <c r="AW535" s="30">
        <f t="shared" si="809"/>
        <v>6.1526112211279349E-4</v>
      </c>
      <c r="AX535" s="4">
        <v>103</v>
      </c>
      <c r="AY535">
        <f t="shared" si="810"/>
        <v>-3</v>
      </c>
      <c r="AZ535">
        <f t="shared" si="811"/>
        <v>-2.8301886792452824E-2</v>
      </c>
      <c r="BA535" s="20">
        <f t="shared" si="812"/>
        <v>25.918470055359837</v>
      </c>
      <c r="BB535" s="30">
        <f t="shared" si="813"/>
        <v>2.2713941067246498E-4</v>
      </c>
      <c r="BC535" s="16">
        <f>+Pagina_Inicial[[#This Row],[Aislamiento Domiciliario]]+Pagina_Inicial[[#This Row],[Aislamiento en Hoteles]]+Pagina_Inicial[[#This Row],[Hospitalizados en Sala]]+Pagina_Inicial[[#This Row],[Hospitalizados en UCI]]</f>
        <v>8686</v>
      </c>
      <c r="BD535" s="16">
        <f t="shared" si="814"/>
        <v>-419</v>
      </c>
      <c r="BE535" s="30">
        <f t="shared" si="815"/>
        <v>-4.6018671059857241E-2</v>
      </c>
      <c r="BF535" s="20">
        <f t="shared" si="816"/>
        <v>2185.707096124811</v>
      </c>
      <c r="BG535" s="20">
        <f t="shared" si="817"/>
        <v>1.9154688554378938E-2</v>
      </c>
      <c r="BH535" s="26">
        <v>83045</v>
      </c>
      <c r="BI535">
        <f t="shared" si="779"/>
        <v>88</v>
      </c>
      <c r="BJ535" s="4">
        <v>171992</v>
      </c>
      <c r="BK535">
        <f t="shared" si="780"/>
        <v>197</v>
      </c>
      <c r="BL535" s="4">
        <v>127496</v>
      </c>
      <c r="BM535">
        <f t="shared" si="818"/>
        <v>135</v>
      </c>
      <c r="BN535" s="4">
        <v>49505</v>
      </c>
      <c r="BO535">
        <f t="shared" si="819"/>
        <v>49</v>
      </c>
      <c r="BP535" s="4">
        <v>21428</v>
      </c>
      <c r="BQ535">
        <f t="shared" si="820"/>
        <v>11</v>
      </c>
      <c r="BR535" s="8">
        <v>34</v>
      </c>
      <c r="BS535" s="15">
        <f t="shared" si="821"/>
        <v>0</v>
      </c>
      <c r="BT535" s="8">
        <v>317</v>
      </c>
      <c r="BU535" s="15">
        <f t="shared" si="822"/>
        <v>0</v>
      </c>
      <c r="BV535" s="8">
        <v>1465</v>
      </c>
      <c r="BW535" s="15">
        <f t="shared" si="823"/>
        <v>1</v>
      </c>
      <c r="BX535" s="8">
        <v>3331</v>
      </c>
      <c r="BY535" s="15">
        <f t="shared" si="824"/>
        <v>2</v>
      </c>
      <c r="BZ535" s="13">
        <v>1871</v>
      </c>
      <c r="CA535" s="16">
        <f t="shared" si="825"/>
        <v>0</v>
      </c>
    </row>
    <row r="536" spans="1:79">
      <c r="A536" s="1">
        <v>44433</v>
      </c>
      <c r="B536">
        <v>44434</v>
      </c>
      <c r="C536" s="4">
        <v>454330</v>
      </c>
      <c r="D536">
        <f t="shared" si="776"/>
        <v>864</v>
      </c>
      <c r="E536" s="4">
        <v>7023</v>
      </c>
      <c r="F536">
        <f t="shared" si="777"/>
        <v>5</v>
      </c>
      <c r="G536" s="4">
        <v>438725</v>
      </c>
      <c r="H536">
        <f t="shared" si="778"/>
        <v>963</v>
      </c>
      <c r="I536">
        <f t="shared" ref="I536:I550" si="832">+IFERROR(C536-E536-G536,"")</f>
        <v>8582</v>
      </c>
      <c r="J536">
        <f t="shared" si="829"/>
        <v>-104</v>
      </c>
      <c r="K536">
        <f t="shared" si="826"/>
        <v>1.5457927057425219E-2</v>
      </c>
      <c r="L536">
        <f t="shared" si="781"/>
        <v>0.96565271938899033</v>
      </c>
      <c r="M536">
        <f t="shared" si="782"/>
        <v>1.8889353553584398E-2</v>
      </c>
      <c r="N536">
        <f t="shared" si="783"/>
        <v>1.9017014064666652E-3</v>
      </c>
      <c r="O536">
        <f t="shared" si="827"/>
        <v>7.1194646162608575E-4</v>
      </c>
      <c r="P536">
        <f t="shared" si="784"/>
        <v>2.1949968659182861E-3</v>
      </c>
      <c r="Q536">
        <f t="shared" si="785"/>
        <v>-1.2118387322302493E-2</v>
      </c>
      <c r="R536">
        <f t="shared" si="786"/>
        <v>114325.61650729743</v>
      </c>
      <c r="S536">
        <f t="shared" si="828"/>
        <v>1767.2370407649723</v>
      </c>
      <c r="T536">
        <f t="shared" si="787"/>
        <v>110398.84247609461</v>
      </c>
      <c r="U536">
        <f t="shared" si="788"/>
        <v>2159.5369904378458</v>
      </c>
      <c r="V536" s="4">
        <v>3613343</v>
      </c>
      <c r="W536">
        <f t="shared" si="789"/>
        <v>11937</v>
      </c>
      <c r="X536">
        <f t="shared" si="790"/>
        <v>3071</v>
      </c>
      <c r="Y536" s="20">
        <f t="shared" si="791"/>
        <v>909245.84801207844</v>
      </c>
      <c r="Z536" s="4">
        <v>3155464</v>
      </c>
      <c r="AA536">
        <f t="shared" si="792"/>
        <v>11073</v>
      </c>
      <c r="AB536" s="17">
        <f t="shared" si="793"/>
        <v>0.8732810585654337</v>
      </c>
      <c r="AC536" s="16">
        <f t="shared" si="794"/>
        <v>2687</v>
      </c>
      <c r="AD536">
        <f t="shared" si="795"/>
        <v>457879</v>
      </c>
      <c r="AE536">
        <f t="shared" si="796"/>
        <v>864</v>
      </c>
      <c r="AF536" s="17">
        <f t="shared" si="797"/>
        <v>0.12671894143456627</v>
      </c>
      <c r="AG536" s="16">
        <f t="shared" si="798"/>
        <v>384</v>
      </c>
      <c r="AH536" s="20">
        <f t="shared" si="799"/>
        <v>7.2379994973611458E-2</v>
      </c>
      <c r="AI536" s="20">
        <f t="shared" si="800"/>
        <v>115218.67136386511</v>
      </c>
      <c r="AJ536" s="4">
        <v>7955</v>
      </c>
      <c r="AK536">
        <f t="shared" si="801"/>
        <v>-111</v>
      </c>
      <c r="AL536">
        <f t="shared" si="802"/>
        <v>-1.3761467889908285E-2</v>
      </c>
      <c r="AM536" s="20">
        <f t="shared" si="803"/>
        <v>2001.761449421238</v>
      </c>
      <c r="AN536" s="20">
        <f t="shared" si="804"/>
        <v>1.7509299407919354E-2</v>
      </c>
      <c r="AO536" s="4">
        <v>239</v>
      </c>
      <c r="AP536">
        <f t="shared" si="830"/>
        <v>1</v>
      </c>
      <c r="AQ536">
        <f t="shared" si="831"/>
        <v>4.2016806722688926E-3</v>
      </c>
      <c r="AR536" s="20">
        <f t="shared" si="805"/>
        <v>60.140915953699043</v>
      </c>
      <c r="AS536" s="4">
        <v>279</v>
      </c>
      <c r="AT536">
        <f t="shared" si="806"/>
        <v>0</v>
      </c>
      <c r="AU536">
        <f t="shared" si="807"/>
        <v>0</v>
      </c>
      <c r="AV536" s="20">
        <f t="shared" si="808"/>
        <v>70.20634121791646</v>
      </c>
      <c r="AW536" s="30">
        <f t="shared" si="809"/>
        <v>6.1409107917152728E-4</v>
      </c>
      <c r="AX536" s="4">
        <v>109</v>
      </c>
      <c r="AY536">
        <f t="shared" si="810"/>
        <v>6</v>
      </c>
      <c r="AZ536">
        <f t="shared" si="811"/>
        <v>5.8252427184465994E-2</v>
      </c>
      <c r="BA536" s="20">
        <f t="shared" si="812"/>
        <v>27.42828384499245</v>
      </c>
      <c r="BB536" s="30">
        <f t="shared" si="813"/>
        <v>2.3991371910285476E-4</v>
      </c>
      <c r="BC536" s="16">
        <f>+Pagina_Inicial[[#This Row],[Aislamiento Domiciliario]]+Pagina_Inicial[[#This Row],[Aislamiento en Hoteles]]+Pagina_Inicial[[#This Row],[Hospitalizados en Sala]]+Pagina_Inicial[[#This Row],[Hospitalizados en UCI]]</f>
        <v>8582</v>
      </c>
      <c r="BD536" s="16">
        <f t="shared" si="814"/>
        <v>-104</v>
      </c>
      <c r="BE536" s="30">
        <f t="shared" si="815"/>
        <v>-1.1973290352290999E-2</v>
      </c>
      <c r="BF536" s="20">
        <f t="shared" si="816"/>
        <v>2159.5369904378458</v>
      </c>
      <c r="BG536" s="20">
        <f t="shared" si="817"/>
        <v>1.8889353553584398E-2</v>
      </c>
      <c r="BH536" s="26">
        <v>83236</v>
      </c>
      <c r="BI536">
        <f t="shared" si="779"/>
        <v>191</v>
      </c>
      <c r="BJ536" s="4">
        <v>172306</v>
      </c>
      <c r="BK536">
        <f t="shared" si="780"/>
        <v>314</v>
      </c>
      <c r="BL536" s="4">
        <v>127755</v>
      </c>
      <c r="BM536">
        <f t="shared" si="818"/>
        <v>259</v>
      </c>
      <c r="BN536" s="4">
        <v>49592</v>
      </c>
      <c r="BO536">
        <f t="shared" si="819"/>
        <v>87</v>
      </c>
      <c r="BP536" s="4">
        <v>21441</v>
      </c>
      <c r="BQ536">
        <f t="shared" si="820"/>
        <v>13</v>
      </c>
      <c r="BR536" s="8">
        <v>34</v>
      </c>
      <c r="BS536" s="15">
        <f t="shared" si="821"/>
        <v>0</v>
      </c>
      <c r="BT536" s="8">
        <v>317</v>
      </c>
      <c r="BU536" s="15">
        <f t="shared" si="822"/>
        <v>0</v>
      </c>
      <c r="BV536" s="8">
        <v>1466</v>
      </c>
      <c r="BW536" s="15">
        <f t="shared" si="823"/>
        <v>1</v>
      </c>
      <c r="BX536" s="8">
        <v>3334</v>
      </c>
      <c r="BY536" s="15">
        <f t="shared" si="824"/>
        <v>3</v>
      </c>
      <c r="BZ536" s="13">
        <v>1872</v>
      </c>
      <c r="CA536" s="16">
        <f t="shared" si="825"/>
        <v>1</v>
      </c>
    </row>
    <row r="537" spans="1:79">
      <c r="A537" s="1">
        <v>44434</v>
      </c>
      <c r="B537">
        <v>44435</v>
      </c>
      <c r="C537" s="4">
        <v>454878</v>
      </c>
      <c r="D537">
        <f t="shared" ref="D537:D600" si="833">IFERROR(C537-C536,"")</f>
        <v>548</v>
      </c>
      <c r="E537" s="4">
        <v>7031</v>
      </c>
      <c r="F537">
        <f t="shared" ref="F537:F600" si="834">E537-E536</f>
        <v>8</v>
      </c>
      <c r="G537" s="4">
        <v>439602</v>
      </c>
      <c r="H537">
        <f t="shared" ref="H537:H600" si="835">G537-G536</f>
        <v>877</v>
      </c>
      <c r="I537">
        <f t="shared" si="832"/>
        <v>8245</v>
      </c>
      <c r="J537">
        <f t="shared" si="829"/>
        <v>-337</v>
      </c>
      <c r="K537">
        <f t="shared" si="826"/>
        <v>1.5456891738004476E-2</v>
      </c>
      <c r="L537">
        <f t="shared" si="781"/>
        <v>0.96641736905280096</v>
      </c>
      <c r="M537">
        <f t="shared" si="782"/>
        <v>1.8125739209194552E-2</v>
      </c>
      <c r="N537">
        <f t="shared" si="783"/>
        <v>1.2047186278518636E-3</v>
      </c>
      <c r="O537">
        <f t="shared" si="827"/>
        <v>1.1378182335371925E-3</v>
      </c>
      <c r="P537">
        <f t="shared" si="784"/>
        <v>1.9949863740383348E-3</v>
      </c>
      <c r="Q537">
        <f t="shared" si="785"/>
        <v>-4.0873256519102487E-2</v>
      </c>
      <c r="R537">
        <f t="shared" si="786"/>
        <v>114463.5128334172</v>
      </c>
      <c r="S537">
        <f t="shared" si="828"/>
        <v>1769.2501258178156</v>
      </c>
      <c r="T537">
        <f t="shared" si="787"/>
        <v>110619.52692501257</v>
      </c>
      <c r="U537">
        <f t="shared" si="788"/>
        <v>2074.7357825868144</v>
      </c>
      <c r="V537" s="4">
        <v>3623590</v>
      </c>
      <c r="W537">
        <f t="shared" si="789"/>
        <v>10247</v>
      </c>
      <c r="X537">
        <f t="shared" si="790"/>
        <v>-1690</v>
      </c>
      <c r="Y537" s="20">
        <f t="shared" si="791"/>
        <v>911824.35832913942</v>
      </c>
      <c r="Z537" s="4">
        <v>3165163</v>
      </c>
      <c r="AA537">
        <f t="shared" si="792"/>
        <v>9699</v>
      </c>
      <c r="AB537" s="17">
        <f t="shared" si="793"/>
        <v>0.87348817057117389</v>
      </c>
      <c r="AC537" s="16">
        <f t="shared" si="794"/>
        <v>-1374</v>
      </c>
      <c r="AD537">
        <f t="shared" si="795"/>
        <v>458427</v>
      </c>
      <c r="AE537">
        <f t="shared" si="796"/>
        <v>548</v>
      </c>
      <c r="AF537" s="17">
        <f t="shared" si="797"/>
        <v>0.12651182942882611</v>
      </c>
      <c r="AG537" s="16">
        <f t="shared" si="798"/>
        <v>-316</v>
      </c>
      <c r="AH537" s="20">
        <f t="shared" si="799"/>
        <v>5.3479067044012882E-2</v>
      </c>
      <c r="AI537" s="20">
        <f t="shared" si="800"/>
        <v>115356.56768998489</v>
      </c>
      <c r="AJ537" s="4">
        <v>7619</v>
      </c>
      <c r="AK537">
        <f t="shared" si="801"/>
        <v>-336</v>
      </c>
      <c r="AL537">
        <f t="shared" si="802"/>
        <v>-4.2237586423632956E-2</v>
      </c>
      <c r="AM537" s="20">
        <f t="shared" si="803"/>
        <v>1917.2118772018116</v>
      </c>
      <c r="AN537" s="20">
        <f t="shared" si="804"/>
        <v>1.6749546032122899E-2</v>
      </c>
      <c r="AO537" s="4">
        <v>232</v>
      </c>
      <c r="AP537">
        <f t="shared" si="830"/>
        <v>-7</v>
      </c>
      <c r="AQ537">
        <f t="shared" si="831"/>
        <v>-2.9288702928870314E-2</v>
      </c>
      <c r="AR537" s="20">
        <f t="shared" si="805"/>
        <v>58.379466532460995</v>
      </c>
      <c r="AS537" s="4">
        <v>288</v>
      </c>
      <c r="AT537">
        <f t="shared" si="806"/>
        <v>9</v>
      </c>
      <c r="AU537">
        <f t="shared" si="807"/>
        <v>3.2258064516129004E-2</v>
      </c>
      <c r="AV537" s="20">
        <f t="shared" si="808"/>
        <v>72.471061902365378</v>
      </c>
      <c r="AW537" s="30">
        <f t="shared" si="809"/>
        <v>6.3313679711922758E-4</v>
      </c>
      <c r="AX537" s="4">
        <v>106</v>
      </c>
      <c r="AY537">
        <f t="shared" si="810"/>
        <v>-3</v>
      </c>
      <c r="AZ537">
        <f t="shared" si="811"/>
        <v>-2.752293577981646E-2</v>
      </c>
      <c r="BA537" s="20">
        <f t="shared" si="812"/>
        <v>26.673376950176145</v>
      </c>
      <c r="BB537" s="30">
        <f t="shared" si="813"/>
        <v>2.3302951560638237E-4</v>
      </c>
      <c r="BC537" s="16">
        <f>+Pagina_Inicial[[#This Row],[Aislamiento Domiciliario]]+Pagina_Inicial[[#This Row],[Aislamiento en Hoteles]]+Pagina_Inicial[[#This Row],[Hospitalizados en Sala]]+Pagina_Inicial[[#This Row],[Hospitalizados en UCI]]</f>
        <v>8245</v>
      </c>
      <c r="BD537" s="16">
        <f t="shared" si="814"/>
        <v>-337</v>
      </c>
      <c r="BE537" s="30">
        <f t="shared" si="815"/>
        <v>-3.9268235842460975E-2</v>
      </c>
      <c r="BF537" s="20">
        <f t="shared" si="816"/>
        <v>2074.7357825868144</v>
      </c>
      <c r="BG537" s="20">
        <f t="shared" si="817"/>
        <v>1.8125739209194552E-2</v>
      </c>
      <c r="BH537" s="26">
        <v>83343</v>
      </c>
      <c r="BI537">
        <f t="shared" ref="BI537:BI600" si="836">IFERROR((BH537-BH536), 0)</f>
        <v>107</v>
      </c>
      <c r="BJ537" s="4">
        <v>172523</v>
      </c>
      <c r="BK537">
        <f t="shared" ref="BK537:BK600" si="837">IFERROR((BJ537-BJ536),0)</f>
        <v>217</v>
      </c>
      <c r="BL537" s="4">
        <v>127909</v>
      </c>
      <c r="BM537">
        <f t="shared" si="818"/>
        <v>154</v>
      </c>
      <c r="BN537" s="4">
        <v>49652</v>
      </c>
      <c r="BO537">
        <f t="shared" si="819"/>
        <v>60</v>
      </c>
      <c r="BP537" s="4">
        <v>21451</v>
      </c>
      <c r="BQ537">
        <f t="shared" si="820"/>
        <v>10</v>
      </c>
      <c r="BR537" s="8">
        <v>34</v>
      </c>
      <c r="BS537" s="15">
        <f t="shared" si="821"/>
        <v>0</v>
      </c>
      <c r="BT537" s="8">
        <v>318</v>
      </c>
      <c r="BU537" s="15">
        <f t="shared" si="822"/>
        <v>1</v>
      </c>
      <c r="BV537" s="8">
        <v>1468</v>
      </c>
      <c r="BW537" s="15">
        <f t="shared" si="823"/>
        <v>2</v>
      </c>
      <c r="BX537" s="8">
        <v>3337</v>
      </c>
      <c r="BY537" s="15">
        <f t="shared" si="824"/>
        <v>3</v>
      </c>
      <c r="BZ537" s="13">
        <v>1874</v>
      </c>
      <c r="CA537" s="16">
        <f t="shared" si="825"/>
        <v>2</v>
      </c>
    </row>
    <row r="538" spans="1:79">
      <c r="A538" s="1">
        <v>44435</v>
      </c>
      <c r="B538">
        <v>44436</v>
      </c>
      <c r="C538" s="4">
        <v>455527</v>
      </c>
      <c r="D538">
        <f t="shared" si="833"/>
        <v>649</v>
      </c>
      <c r="E538" s="4">
        <v>7039</v>
      </c>
      <c r="F538">
        <f t="shared" si="834"/>
        <v>8</v>
      </c>
      <c r="G538" s="4">
        <v>440407</v>
      </c>
      <c r="H538">
        <f t="shared" si="835"/>
        <v>805</v>
      </c>
      <c r="I538">
        <f t="shared" si="832"/>
        <v>8081</v>
      </c>
      <c r="J538">
        <f t="shared" si="829"/>
        <v>-164</v>
      </c>
      <c r="K538">
        <f t="shared" si="826"/>
        <v>1.5452432018299683E-2</v>
      </c>
      <c r="L538">
        <f t="shared" ref="L538:L601" si="838">+IFERROR(G538/C538,"")</f>
        <v>0.96680767550551339</v>
      </c>
      <c r="M538">
        <f t="shared" ref="M538:M601" si="839">+IFERROR(I538/C538,"")</f>
        <v>1.7739892476186923E-2</v>
      </c>
      <c r="N538">
        <f t="shared" ref="N538:N601" si="840">+IFERROR(D538/C538,"")</f>
        <v>1.4247234521773682E-3</v>
      </c>
      <c r="O538">
        <f t="shared" si="827"/>
        <v>1.136525074584458E-3</v>
      </c>
      <c r="P538">
        <f t="shared" ref="P538:P601" si="841">+IFERROR(H538/G538,"")</f>
        <v>1.8278546889581681E-3</v>
      </c>
      <c r="Q538">
        <f t="shared" ref="Q538:Q601" si="842">+IFERROR(J538/I538,"")</f>
        <v>-2.0294518005197378E-2</v>
      </c>
      <c r="R538">
        <f t="shared" ref="R538:R601" si="843">+IFERROR(C538/3.974,"")</f>
        <v>114626.82435832913</v>
      </c>
      <c r="S538">
        <f t="shared" si="828"/>
        <v>1771.2632108706591</v>
      </c>
      <c r="T538">
        <f t="shared" ref="T538:T601" si="844">+IFERROR(G538/3.974,"")</f>
        <v>110822.09360845495</v>
      </c>
      <c r="U538">
        <f t="shared" ref="U538:U601" si="845">+IFERROR(I538/3.974,"")</f>
        <v>2033.4675390035227</v>
      </c>
      <c r="V538" s="4">
        <v>3635106</v>
      </c>
      <c r="W538">
        <f t="shared" ref="W538:W601" si="846">V538-V537</f>
        <v>11516</v>
      </c>
      <c r="X538">
        <f t="shared" ref="X538:X601" si="847">IFERROR(W538-W537,0)</f>
        <v>1269</v>
      </c>
      <c r="Y538" s="20">
        <f t="shared" ref="Y538:Y601" si="848">IFERROR(V538/3.974,0)</f>
        <v>914722.19426270761</v>
      </c>
      <c r="Z538" s="4">
        <v>3176030</v>
      </c>
      <c r="AA538">
        <f t="shared" ref="AA538:AA601" si="849">Z538-Z537</f>
        <v>10867</v>
      </c>
      <c r="AB538" s="17">
        <f t="shared" ref="AB538:AB601" si="850">IFERROR(Z538/V538,0)</f>
        <v>0.873710422749708</v>
      </c>
      <c r="AC538" s="16">
        <f t="shared" ref="AC538:AC601" si="851">IFERROR(AA538-AA537,0)</f>
        <v>1168</v>
      </c>
      <c r="AD538">
        <f t="shared" ref="AD538:AD601" si="852">V538-Z538</f>
        <v>459076</v>
      </c>
      <c r="AE538">
        <f t="shared" ref="AE538:AE601" si="853">AD538-AD537</f>
        <v>649</v>
      </c>
      <c r="AF538" s="17">
        <f t="shared" ref="AF538:AF601" si="854">IFERROR(AD538/V538,0)</f>
        <v>0.12628957725029202</v>
      </c>
      <c r="AG538" s="16">
        <f t="shared" ref="AG538:AG601" si="855">IFERROR(AE538-AE537,0)</f>
        <v>101</v>
      </c>
      <c r="AH538" s="20">
        <f t="shared" ref="AH538:AH601" si="856">IFERROR(AE538/W538,0)</f>
        <v>5.6356373740882253E-2</v>
      </c>
      <c r="AI538" s="20">
        <f t="shared" ref="AI538:AI601" si="857">IFERROR(AD538/3.974,0)</f>
        <v>115519.87921489682</v>
      </c>
      <c r="AJ538" s="4">
        <v>7474</v>
      </c>
      <c r="AK538">
        <f t="shared" ref="AK538:AK601" si="858">AJ538-AJ537</f>
        <v>-145</v>
      </c>
      <c r="AL538">
        <f t="shared" ref="AL538:AL601" si="859">IFERROR(AJ538/AJ537,0)-1</f>
        <v>-1.9031368946055949E-2</v>
      </c>
      <c r="AM538" s="20">
        <f t="shared" ref="AM538:AM601" si="860">IFERROR(AJ538/3.974,0)</f>
        <v>1880.7247106190237</v>
      </c>
      <c r="AN538" s="20">
        <f t="shared" ref="AN538:AN601" si="861">IFERROR(AJ538/C538," ")</f>
        <v>1.6407369925383129E-2</v>
      </c>
      <c r="AO538" s="4">
        <v>230</v>
      </c>
      <c r="AP538">
        <f t="shared" si="830"/>
        <v>-2</v>
      </c>
      <c r="AQ538">
        <f t="shared" si="831"/>
        <v>-8.6206896551723755E-3</v>
      </c>
      <c r="AR538" s="20">
        <f t="shared" ref="AR538:AR601" si="862">IFERROR(AO538/3.974,0)</f>
        <v>57.876195269250125</v>
      </c>
      <c r="AS538" s="4">
        <v>279</v>
      </c>
      <c r="AT538">
        <f t="shared" ref="AT538:AT601" si="863">AS538-AS537</f>
        <v>-9</v>
      </c>
      <c r="AU538">
        <f t="shared" ref="AU538:AU601" si="864">IFERROR(AS538/AS537,0)-1</f>
        <v>-3.125E-2</v>
      </c>
      <c r="AV538" s="20">
        <f t="shared" ref="AV538:AV601" si="865">IFERROR(AS538/3.974,0)</f>
        <v>70.20634121791646</v>
      </c>
      <c r="AW538" s="30">
        <f t="shared" ref="AW538:AW601" si="866">IFERROR(AS538/C538," ")</f>
        <v>6.1247741626731234E-4</v>
      </c>
      <c r="AX538" s="4">
        <v>98</v>
      </c>
      <c r="AY538">
        <f t="shared" ref="AY538:AY601" si="867">AX538-AX537</f>
        <v>-8</v>
      </c>
      <c r="AZ538">
        <f t="shared" ref="AZ538:AZ601" si="868">IFERROR(AX538/AX537,0)-1</f>
        <v>-7.547169811320753E-2</v>
      </c>
      <c r="BA538" s="20">
        <f t="shared" ref="BA538:BA601" si="869">IFERROR(AX538/3.974,0)</f>
        <v>24.660291897332662</v>
      </c>
      <c r="BB538" s="30">
        <f t="shared" ref="BB538:BB601" si="870">IFERROR(AX538/C538," ")</f>
        <v>2.1513543653833912E-4</v>
      </c>
      <c r="BC538" s="16">
        <f>+Pagina_Inicial[[#This Row],[Aislamiento Domiciliario]]+Pagina_Inicial[[#This Row],[Aislamiento en Hoteles]]+Pagina_Inicial[[#This Row],[Hospitalizados en Sala]]+Pagina_Inicial[[#This Row],[Hospitalizados en UCI]]</f>
        <v>8081</v>
      </c>
      <c r="BD538" s="16">
        <f t="shared" ref="BD538:BD601" si="871">IFERROR(BC538-BC537,0)</f>
        <v>-164</v>
      </c>
      <c r="BE538" s="30">
        <f t="shared" ref="BE538:BE601" si="872">IFERROR(BC538/BC537,0)-1</f>
        <v>-1.989084293511223E-2</v>
      </c>
      <c r="BF538" s="20">
        <f t="shared" ref="BF538:BF601" si="873">IFERROR(BC538/3.974,0)</f>
        <v>2033.4675390035227</v>
      </c>
      <c r="BG538" s="20">
        <f t="shared" ref="BG538:BG601" si="874">IFERROR(BC538/C538," ")</f>
        <v>1.7739892476186923E-2</v>
      </c>
      <c r="BH538" s="26">
        <v>83512</v>
      </c>
      <c r="BI538">
        <f t="shared" si="836"/>
        <v>169</v>
      </c>
      <c r="BJ538" s="4">
        <v>172738</v>
      </c>
      <c r="BK538">
        <f t="shared" si="837"/>
        <v>215</v>
      </c>
      <c r="BL538" s="4">
        <v>128093</v>
      </c>
      <c r="BM538">
        <f t="shared" ref="BM538:BM601" si="875">IFERROR((BL538-BL537),0)</f>
        <v>184</v>
      </c>
      <c r="BN538" s="4">
        <v>49722</v>
      </c>
      <c r="BO538">
        <f t="shared" ref="BO538:BO601" si="876">IFERROR((BN538-BN537),0)</f>
        <v>70</v>
      </c>
      <c r="BP538" s="4">
        <v>21462</v>
      </c>
      <c r="BQ538">
        <f t="shared" ref="BQ538:BQ601" si="877">IFERROR((BP538-BP537),0)</f>
        <v>11</v>
      </c>
      <c r="BR538" s="8">
        <v>34</v>
      </c>
      <c r="BS538" s="15">
        <f t="shared" ref="BS538:BS601" si="878">IFERROR((BR538-BR537),0)</f>
        <v>0</v>
      </c>
      <c r="BT538" s="8">
        <v>318</v>
      </c>
      <c r="BU538" s="15">
        <f t="shared" ref="BU538:BU601" si="879">IFERROR((BT538-BT537),0)</f>
        <v>0</v>
      </c>
      <c r="BV538" s="8">
        <v>1470</v>
      </c>
      <c r="BW538" s="15">
        <f t="shared" ref="BW538:BW601" si="880">IFERROR((BV538-BV537),0)</f>
        <v>2</v>
      </c>
      <c r="BX538" s="8">
        <v>3340</v>
      </c>
      <c r="BY538" s="15">
        <f t="shared" ref="BY538:BY601" si="881">IFERROR((BX538-BX537),0)</f>
        <v>3</v>
      </c>
      <c r="BZ538" s="13">
        <v>1877</v>
      </c>
      <c r="CA538" s="16">
        <f t="shared" ref="CA538:CA601" si="882">IFERROR((BZ538-BZ537),0)</f>
        <v>3</v>
      </c>
    </row>
    <row r="539" spans="1:79">
      <c r="A539" s="1">
        <v>44436</v>
      </c>
      <c r="B539">
        <v>44437</v>
      </c>
      <c r="C539" s="4">
        <v>456203</v>
      </c>
      <c r="D539">
        <f t="shared" si="833"/>
        <v>676</v>
      </c>
      <c r="E539" s="4">
        <v>7043</v>
      </c>
      <c r="F539">
        <f t="shared" si="834"/>
        <v>4</v>
      </c>
      <c r="G539" s="4">
        <v>441134</v>
      </c>
      <c r="H539">
        <f t="shared" si="835"/>
        <v>727</v>
      </c>
      <c r="I539">
        <f t="shared" si="832"/>
        <v>8026</v>
      </c>
      <c r="J539">
        <f t="shared" si="829"/>
        <v>-55</v>
      </c>
      <c r="K539">
        <f t="shared" si="826"/>
        <v>1.543830268542732E-2</v>
      </c>
      <c r="L539">
        <f t="shared" si="838"/>
        <v>0.96696865211320404</v>
      </c>
      <c r="M539">
        <f t="shared" si="839"/>
        <v>1.7593045201368687E-2</v>
      </c>
      <c r="N539">
        <f t="shared" si="840"/>
        <v>1.4817964809525584E-3</v>
      </c>
      <c r="O539">
        <f t="shared" si="827"/>
        <v>5.6793979838137159E-4</v>
      </c>
      <c r="P539">
        <f t="shared" si="841"/>
        <v>1.6480253165704751E-3</v>
      </c>
      <c r="Q539">
        <f t="shared" si="842"/>
        <v>-6.8527286319461748E-3</v>
      </c>
      <c r="R539">
        <f t="shared" si="843"/>
        <v>114796.9300452944</v>
      </c>
      <c r="S539">
        <f t="shared" si="828"/>
        <v>1772.2697533970809</v>
      </c>
      <c r="T539">
        <f t="shared" si="844"/>
        <v>111005.03271263211</v>
      </c>
      <c r="U539">
        <f t="shared" si="845"/>
        <v>2019.6275792652239</v>
      </c>
      <c r="V539" s="4">
        <v>3645494</v>
      </c>
      <c r="W539">
        <f t="shared" si="846"/>
        <v>10388</v>
      </c>
      <c r="X539">
        <f t="shared" si="847"/>
        <v>-1128</v>
      </c>
      <c r="Y539" s="20">
        <f t="shared" si="848"/>
        <v>917336.18520382477</v>
      </c>
      <c r="Z539" s="4">
        <v>3185742</v>
      </c>
      <c r="AA539">
        <f t="shared" si="849"/>
        <v>9712</v>
      </c>
      <c r="AB539" s="17">
        <f t="shared" si="850"/>
        <v>0.8738848562087882</v>
      </c>
      <c r="AC539" s="16">
        <f t="shared" si="851"/>
        <v>-1155</v>
      </c>
      <c r="AD539">
        <f t="shared" si="852"/>
        <v>459752</v>
      </c>
      <c r="AE539">
        <f t="shared" si="853"/>
        <v>676</v>
      </c>
      <c r="AF539" s="17">
        <f t="shared" si="854"/>
        <v>0.12611514379121183</v>
      </c>
      <c r="AG539" s="16">
        <f t="shared" si="855"/>
        <v>27</v>
      </c>
      <c r="AH539" s="20">
        <f t="shared" si="856"/>
        <v>6.5075086638428953E-2</v>
      </c>
      <c r="AI539" s="20">
        <f t="shared" si="857"/>
        <v>115689.9849018621</v>
      </c>
      <c r="AJ539" s="4">
        <v>7415</v>
      </c>
      <c r="AK539">
        <f t="shared" si="858"/>
        <v>-59</v>
      </c>
      <c r="AL539">
        <f t="shared" si="859"/>
        <v>-7.894032646507898E-3</v>
      </c>
      <c r="AM539" s="20">
        <f t="shared" si="860"/>
        <v>1865.8782083543028</v>
      </c>
      <c r="AN539" s="20">
        <f t="shared" si="861"/>
        <v>1.6253729151276954E-2</v>
      </c>
      <c r="AO539" s="4">
        <v>229</v>
      </c>
      <c r="AP539">
        <f t="shared" si="830"/>
        <v>-1</v>
      </c>
      <c r="AQ539">
        <f t="shared" si="831"/>
        <v>-4.3478260869564966E-3</v>
      </c>
      <c r="AR539" s="20">
        <f t="shared" si="862"/>
        <v>57.624559637644687</v>
      </c>
      <c r="AS539" s="4">
        <v>284</v>
      </c>
      <c r="AT539">
        <f t="shared" si="863"/>
        <v>5</v>
      </c>
      <c r="AU539">
        <f t="shared" si="864"/>
        <v>1.7921146953405076E-2</v>
      </c>
      <c r="AV539" s="20">
        <f t="shared" si="865"/>
        <v>71.464519375943624</v>
      </c>
      <c r="AW539" s="30">
        <f t="shared" si="866"/>
        <v>6.2252988253036479E-4</v>
      </c>
      <c r="AX539" s="4">
        <v>98</v>
      </c>
      <c r="AY539">
        <f t="shared" si="867"/>
        <v>0</v>
      </c>
      <c r="AZ539">
        <f t="shared" si="868"/>
        <v>0</v>
      </c>
      <c r="BA539" s="20">
        <f t="shared" si="869"/>
        <v>24.660291897332662</v>
      </c>
      <c r="BB539" s="30">
        <f t="shared" si="870"/>
        <v>2.1481664960554841E-4</v>
      </c>
      <c r="BC539" s="16">
        <f>+Pagina_Inicial[[#This Row],[Aislamiento Domiciliario]]+Pagina_Inicial[[#This Row],[Aislamiento en Hoteles]]+Pagina_Inicial[[#This Row],[Hospitalizados en Sala]]+Pagina_Inicial[[#This Row],[Hospitalizados en UCI]]</f>
        <v>8026</v>
      </c>
      <c r="BD539" s="16">
        <f t="shared" si="871"/>
        <v>-55</v>
      </c>
      <c r="BE539" s="30">
        <f t="shared" si="872"/>
        <v>-6.8060883554015295E-3</v>
      </c>
      <c r="BF539" s="20">
        <f t="shared" si="873"/>
        <v>2019.6275792652239</v>
      </c>
      <c r="BG539" s="20">
        <f t="shared" si="874"/>
        <v>1.7593045201368687E-2</v>
      </c>
      <c r="BH539" s="26">
        <v>83671</v>
      </c>
      <c r="BI539">
        <f t="shared" si="836"/>
        <v>159</v>
      </c>
      <c r="BJ539" s="4">
        <v>172983</v>
      </c>
      <c r="BK539">
        <f t="shared" si="837"/>
        <v>245</v>
      </c>
      <c r="BL539" s="4">
        <v>128299</v>
      </c>
      <c r="BM539">
        <f t="shared" si="875"/>
        <v>206</v>
      </c>
      <c r="BN539" s="4">
        <v>49773</v>
      </c>
      <c r="BO539">
        <f t="shared" si="876"/>
        <v>51</v>
      </c>
      <c r="BP539" s="4">
        <v>21477</v>
      </c>
      <c r="BQ539">
        <f t="shared" si="877"/>
        <v>15</v>
      </c>
      <c r="BR539" s="8">
        <v>34</v>
      </c>
      <c r="BS539" s="15">
        <f t="shared" si="878"/>
        <v>0</v>
      </c>
      <c r="BT539" s="8">
        <v>318</v>
      </c>
      <c r="BU539" s="15">
        <f t="shared" si="879"/>
        <v>0</v>
      </c>
      <c r="BV539" s="8">
        <v>1471</v>
      </c>
      <c r="BW539" s="15">
        <f t="shared" si="880"/>
        <v>1</v>
      </c>
      <c r="BX539" s="8">
        <v>3342</v>
      </c>
      <c r="BY539" s="15">
        <f t="shared" si="881"/>
        <v>2</v>
      </c>
      <c r="BZ539" s="13">
        <v>1878</v>
      </c>
      <c r="CA539" s="16">
        <f t="shared" si="882"/>
        <v>1</v>
      </c>
    </row>
    <row r="540" spans="1:79">
      <c r="A540" s="1">
        <v>44437</v>
      </c>
      <c r="B540">
        <v>44438</v>
      </c>
      <c r="C540" s="4">
        <v>456666</v>
      </c>
      <c r="D540">
        <f t="shared" si="833"/>
        <v>463</v>
      </c>
      <c r="E540" s="4">
        <v>7046</v>
      </c>
      <c r="F540">
        <f t="shared" si="834"/>
        <v>3</v>
      </c>
      <c r="G540" s="4">
        <v>441655</v>
      </c>
      <c r="H540">
        <f t="shared" si="835"/>
        <v>521</v>
      </c>
      <c r="I540">
        <f t="shared" si="832"/>
        <v>7965</v>
      </c>
      <c r="J540">
        <f t="shared" si="829"/>
        <v>-61</v>
      </c>
      <c r="K540">
        <f t="shared" si="826"/>
        <v>1.5429219604700152E-2</v>
      </c>
      <c r="L540">
        <f t="shared" si="838"/>
        <v>0.96712914909364833</v>
      </c>
      <c r="M540">
        <f t="shared" si="839"/>
        <v>1.7441631301651536E-2</v>
      </c>
      <c r="N540">
        <f t="shared" si="840"/>
        <v>1.013870093241012E-3</v>
      </c>
      <c r="O540">
        <f t="shared" si="827"/>
        <v>4.257734885041158E-4</v>
      </c>
      <c r="P540">
        <f t="shared" si="841"/>
        <v>1.1796538021759066E-3</v>
      </c>
      <c r="Q540">
        <f t="shared" si="842"/>
        <v>-7.6585059635907093E-3</v>
      </c>
      <c r="R540">
        <f t="shared" si="843"/>
        <v>114913.43734272773</v>
      </c>
      <c r="S540">
        <f t="shared" si="828"/>
        <v>1773.0246602918971</v>
      </c>
      <c r="T540">
        <f t="shared" si="844"/>
        <v>111136.13487669853</v>
      </c>
      <c r="U540">
        <f t="shared" si="845"/>
        <v>2004.2778057372923</v>
      </c>
      <c r="V540" s="4">
        <v>3652689</v>
      </c>
      <c r="W540">
        <f t="shared" si="846"/>
        <v>7195</v>
      </c>
      <c r="X540">
        <f t="shared" si="847"/>
        <v>-3193</v>
      </c>
      <c r="Y540" s="20">
        <f t="shared" si="848"/>
        <v>919146.70357322588</v>
      </c>
      <c r="Z540" s="4">
        <v>3192474</v>
      </c>
      <c r="AA540">
        <f t="shared" si="849"/>
        <v>6732</v>
      </c>
      <c r="AB540" s="17">
        <f t="shared" si="850"/>
        <v>0.87400651958050635</v>
      </c>
      <c r="AC540" s="16">
        <f t="shared" si="851"/>
        <v>-2980</v>
      </c>
      <c r="AD540">
        <f t="shared" si="852"/>
        <v>460215</v>
      </c>
      <c r="AE540">
        <f t="shared" si="853"/>
        <v>463</v>
      </c>
      <c r="AF540" s="17">
        <f t="shared" si="854"/>
        <v>0.12599348041949368</v>
      </c>
      <c r="AG540" s="16">
        <f t="shared" si="855"/>
        <v>-213</v>
      </c>
      <c r="AH540" s="20">
        <f t="shared" si="856"/>
        <v>6.4350243224461437E-2</v>
      </c>
      <c r="AI540" s="20">
        <f t="shared" si="857"/>
        <v>115806.49219929542</v>
      </c>
      <c r="AJ540" s="4">
        <v>7344</v>
      </c>
      <c r="AK540">
        <f t="shared" si="858"/>
        <v>-71</v>
      </c>
      <c r="AL540">
        <f t="shared" si="859"/>
        <v>-9.5751854349291898E-3</v>
      </c>
      <c r="AM540" s="20">
        <f t="shared" si="860"/>
        <v>1848.012078510317</v>
      </c>
      <c r="AN540" s="20">
        <f t="shared" si="861"/>
        <v>1.6081775301861754E-2</v>
      </c>
      <c r="AO540" s="4">
        <v>242</v>
      </c>
      <c r="AP540">
        <f t="shared" si="830"/>
        <v>13</v>
      </c>
      <c r="AQ540">
        <f t="shared" si="831"/>
        <v>5.6768558951965087E-2</v>
      </c>
      <c r="AR540" s="20">
        <f t="shared" si="862"/>
        <v>60.895822848515344</v>
      </c>
      <c r="AS540" s="4">
        <v>283</v>
      </c>
      <c r="AT540">
        <f t="shared" si="863"/>
        <v>-1</v>
      </c>
      <c r="AU540">
        <f t="shared" si="864"/>
        <v>-3.5211267605633756E-3</v>
      </c>
      <c r="AV540" s="20">
        <f t="shared" si="865"/>
        <v>71.2128837443382</v>
      </c>
      <c r="AW540" s="30">
        <f t="shared" si="866"/>
        <v>6.1970893388165534E-4</v>
      </c>
      <c r="AX540" s="4">
        <v>96</v>
      </c>
      <c r="AY540">
        <f t="shared" si="867"/>
        <v>-2</v>
      </c>
      <c r="AZ540">
        <f t="shared" si="868"/>
        <v>-2.0408163265306145E-2</v>
      </c>
      <c r="BA540" s="20">
        <f t="shared" si="869"/>
        <v>24.157020634121789</v>
      </c>
      <c r="BB540" s="30">
        <f t="shared" si="870"/>
        <v>2.1021928499165692E-4</v>
      </c>
      <c r="BC540" s="16">
        <f>+Pagina_Inicial[[#This Row],[Aislamiento Domiciliario]]+Pagina_Inicial[[#This Row],[Aislamiento en Hoteles]]+Pagina_Inicial[[#This Row],[Hospitalizados en Sala]]+Pagina_Inicial[[#This Row],[Hospitalizados en UCI]]</f>
        <v>7965</v>
      </c>
      <c r="BD540" s="16">
        <f t="shared" si="871"/>
        <v>-61</v>
      </c>
      <c r="BE540" s="30">
        <f t="shared" si="872"/>
        <v>-7.6002990281585081E-3</v>
      </c>
      <c r="BF540" s="20">
        <f t="shared" si="873"/>
        <v>2004.2778057372923</v>
      </c>
      <c r="BG540" s="20">
        <f t="shared" si="874"/>
        <v>1.7441631301651536E-2</v>
      </c>
      <c r="BH540" s="26">
        <v>83763</v>
      </c>
      <c r="BI540">
        <f t="shared" si="836"/>
        <v>92</v>
      </c>
      <c r="BJ540" s="4">
        <v>173155</v>
      </c>
      <c r="BK540">
        <f t="shared" si="837"/>
        <v>172</v>
      </c>
      <c r="BL540" s="4">
        <v>128440</v>
      </c>
      <c r="BM540">
        <f t="shared" si="875"/>
        <v>141</v>
      </c>
      <c r="BN540" s="4">
        <v>49818</v>
      </c>
      <c r="BO540">
        <f t="shared" si="876"/>
        <v>45</v>
      </c>
      <c r="BP540" s="4">
        <v>21490</v>
      </c>
      <c r="BQ540">
        <f t="shared" si="877"/>
        <v>13</v>
      </c>
      <c r="BR540" s="8">
        <v>34</v>
      </c>
      <c r="BS540" s="15">
        <f t="shared" si="878"/>
        <v>0</v>
      </c>
      <c r="BT540" s="8">
        <v>319</v>
      </c>
      <c r="BU540" s="15">
        <f t="shared" si="879"/>
        <v>1</v>
      </c>
      <c r="BV540" s="8">
        <v>1471</v>
      </c>
      <c r="BW540" s="15">
        <f t="shared" si="880"/>
        <v>0</v>
      </c>
      <c r="BX540" s="8">
        <v>3344</v>
      </c>
      <c r="BY540" s="15">
        <f t="shared" si="881"/>
        <v>2</v>
      </c>
      <c r="BZ540" s="13">
        <v>1878</v>
      </c>
      <c r="CA540" s="16">
        <f t="shared" si="882"/>
        <v>0</v>
      </c>
    </row>
    <row r="541" spans="1:79">
      <c r="A541" s="1">
        <v>44438</v>
      </c>
      <c r="B541">
        <v>44439</v>
      </c>
      <c r="C541" s="4">
        <v>457037</v>
      </c>
      <c r="D541">
        <f t="shared" si="833"/>
        <v>371</v>
      </c>
      <c r="E541" s="4">
        <v>7054</v>
      </c>
      <c r="F541">
        <f t="shared" si="834"/>
        <v>8</v>
      </c>
      <c r="G541" s="4">
        <v>442093</v>
      </c>
      <c r="H541">
        <f t="shared" si="835"/>
        <v>438</v>
      </c>
      <c r="I541">
        <f t="shared" si="832"/>
        <v>7890</v>
      </c>
      <c r="J541">
        <f t="shared" si="829"/>
        <v>-75</v>
      </c>
      <c r="K541">
        <f t="shared" si="826"/>
        <v>1.5434198981701701E-2</v>
      </c>
      <c r="L541">
        <f t="shared" si="838"/>
        <v>0.96730242846859227</v>
      </c>
      <c r="M541">
        <f t="shared" si="839"/>
        <v>1.726337254970604E-2</v>
      </c>
      <c r="N541">
        <f t="shared" si="840"/>
        <v>8.117504709684336E-4</v>
      </c>
      <c r="O541">
        <f t="shared" si="827"/>
        <v>1.1341083073433513E-3</v>
      </c>
      <c r="P541">
        <f t="shared" si="841"/>
        <v>9.9074176700377522E-4</v>
      </c>
      <c r="Q541">
        <f t="shared" si="842"/>
        <v>-9.5057034220532317E-3</v>
      </c>
      <c r="R541">
        <f t="shared" si="843"/>
        <v>115006.79416205334</v>
      </c>
      <c r="S541">
        <f t="shared" si="828"/>
        <v>1775.0377453447406</v>
      </c>
      <c r="T541">
        <f t="shared" si="844"/>
        <v>111246.35128334172</v>
      </c>
      <c r="U541">
        <f t="shared" si="845"/>
        <v>1985.4051333668847</v>
      </c>
      <c r="V541" s="4">
        <v>3657722</v>
      </c>
      <c r="W541">
        <f t="shared" si="846"/>
        <v>5033</v>
      </c>
      <c r="X541">
        <f t="shared" si="847"/>
        <v>-2162</v>
      </c>
      <c r="Y541" s="20">
        <f t="shared" si="848"/>
        <v>920413.18570709613</v>
      </c>
      <c r="Z541" s="4">
        <v>3197136</v>
      </c>
      <c r="AA541">
        <f t="shared" si="849"/>
        <v>4662</v>
      </c>
      <c r="AB541" s="17">
        <f t="shared" si="850"/>
        <v>0.87407845648193061</v>
      </c>
      <c r="AC541" s="16">
        <f t="shared" si="851"/>
        <v>-2070</v>
      </c>
      <c r="AD541">
        <f t="shared" si="852"/>
        <v>460586</v>
      </c>
      <c r="AE541">
        <f t="shared" si="853"/>
        <v>371</v>
      </c>
      <c r="AF541" s="17">
        <f t="shared" si="854"/>
        <v>0.12592154351806945</v>
      </c>
      <c r="AG541" s="16">
        <f t="shared" si="855"/>
        <v>-92</v>
      </c>
      <c r="AH541" s="20">
        <f t="shared" si="856"/>
        <v>7.37134909596662E-2</v>
      </c>
      <c r="AI541" s="20">
        <f t="shared" si="857"/>
        <v>115899.84901862103</v>
      </c>
      <c r="AJ541" s="4">
        <v>7261</v>
      </c>
      <c r="AK541">
        <f t="shared" si="858"/>
        <v>-83</v>
      </c>
      <c r="AL541">
        <f t="shared" si="859"/>
        <v>-1.1301742919390012E-2</v>
      </c>
      <c r="AM541" s="20">
        <f t="shared" si="860"/>
        <v>1827.1263210870659</v>
      </c>
      <c r="AN541" s="20">
        <f t="shared" si="861"/>
        <v>1.58871163603822E-2</v>
      </c>
      <c r="AO541" s="4">
        <v>239</v>
      </c>
      <c r="AP541">
        <f t="shared" si="830"/>
        <v>-3</v>
      </c>
      <c r="AQ541">
        <f t="shared" si="831"/>
        <v>-1.2396694214875992E-2</v>
      </c>
      <c r="AR541" s="20">
        <f t="shared" si="862"/>
        <v>60.140915953699043</v>
      </c>
      <c r="AS541" s="4">
        <v>295</v>
      </c>
      <c r="AT541">
        <f t="shared" si="863"/>
        <v>12</v>
      </c>
      <c r="AU541">
        <f t="shared" si="864"/>
        <v>4.2402826855123754E-2</v>
      </c>
      <c r="AV541" s="20">
        <f t="shared" si="865"/>
        <v>74.232511323603418</v>
      </c>
      <c r="AW541" s="30">
        <f t="shared" si="866"/>
        <v>6.4546196478622081E-4</v>
      </c>
      <c r="AX541" s="4">
        <v>95</v>
      </c>
      <c r="AY541">
        <f t="shared" si="867"/>
        <v>-1</v>
      </c>
      <c r="AZ541">
        <f t="shared" si="868"/>
        <v>-1.041666666666663E-2</v>
      </c>
      <c r="BA541" s="20">
        <f t="shared" si="869"/>
        <v>23.905385002516354</v>
      </c>
      <c r="BB541" s="30">
        <f t="shared" si="870"/>
        <v>2.0786063272776602E-4</v>
      </c>
      <c r="BC541" s="16">
        <f>+Pagina_Inicial[[#This Row],[Aislamiento Domiciliario]]+Pagina_Inicial[[#This Row],[Aislamiento en Hoteles]]+Pagina_Inicial[[#This Row],[Hospitalizados en Sala]]+Pagina_Inicial[[#This Row],[Hospitalizados en UCI]]</f>
        <v>7890</v>
      </c>
      <c r="BD541" s="16">
        <f t="shared" si="871"/>
        <v>-75</v>
      </c>
      <c r="BE541" s="30">
        <f t="shared" si="872"/>
        <v>-9.4161958568738102E-3</v>
      </c>
      <c r="BF541" s="20">
        <f t="shared" si="873"/>
        <v>1985.4051333668847</v>
      </c>
      <c r="BG541" s="20">
        <f t="shared" si="874"/>
        <v>1.726337254970604E-2</v>
      </c>
      <c r="BH541" s="26">
        <v>83861</v>
      </c>
      <c r="BI541">
        <f t="shared" si="836"/>
        <v>98</v>
      </c>
      <c r="BJ541" s="4">
        <v>173276</v>
      </c>
      <c r="BK541">
        <f t="shared" si="837"/>
        <v>121</v>
      </c>
      <c r="BL541" s="4">
        <v>128556</v>
      </c>
      <c r="BM541">
        <f t="shared" si="875"/>
        <v>116</v>
      </c>
      <c r="BN541" s="4">
        <v>49848</v>
      </c>
      <c r="BO541">
        <f t="shared" si="876"/>
        <v>30</v>
      </c>
      <c r="BP541" s="4">
        <v>21496</v>
      </c>
      <c r="BQ541">
        <f t="shared" si="877"/>
        <v>6</v>
      </c>
      <c r="BR541" s="8">
        <v>34</v>
      </c>
      <c r="BS541" s="15">
        <f t="shared" si="878"/>
        <v>0</v>
      </c>
      <c r="BT541" s="8">
        <v>320</v>
      </c>
      <c r="BU541" s="15">
        <f t="shared" si="879"/>
        <v>1</v>
      </c>
      <c r="BV541" s="8">
        <v>1474</v>
      </c>
      <c r="BW541" s="15">
        <f t="shared" si="880"/>
        <v>3</v>
      </c>
      <c r="BX541" s="8">
        <v>3348</v>
      </c>
      <c r="BY541" s="15">
        <f t="shared" si="881"/>
        <v>4</v>
      </c>
      <c r="BZ541" s="13">
        <v>1878</v>
      </c>
      <c r="CA541" s="16">
        <f t="shared" si="882"/>
        <v>0</v>
      </c>
    </row>
    <row r="542" spans="1:79">
      <c r="A542" s="1">
        <v>44439</v>
      </c>
      <c r="B542">
        <v>44440</v>
      </c>
      <c r="C542" s="4">
        <v>457487</v>
      </c>
      <c r="D542">
        <f t="shared" si="833"/>
        <v>450</v>
      </c>
      <c r="E542" s="4">
        <v>7061</v>
      </c>
      <c r="F542">
        <f t="shared" si="834"/>
        <v>7</v>
      </c>
      <c r="G542" s="4">
        <v>442947</v>
      </c>
      <c r="H542">
        <f t="shared" si="835"/>
        <v>854</v>
      </c>
      <c r="I542">
        <f t="shared" si="832"/>
        <v>7479</v>
      </c>
      <c r="J542">
        <f t="shared" si="829"/>
        <v>-411</v>
      </c>
      <c r="K542">
        <f t="shared" si="826"/>
        <v>1.5434318352215473E-2</v>
      </c>
      <c r="L542">
        <f t="shared" si="838"/>
        <v>0.96821767613068788</v>
      </c>
      <c r="M542">
        <f t="shared" si="839"/>
        <v>1.6348005517096659E-2</v>
      </c>
      <c r="N542">
        <f t="shared" si="840"/>
        <v>9.8363450764721175E-4</v>
      </c>
      <c r="O542">
        <f t="shared" si="827"/>
        <v>9.9136099702591706E-4</v>
      </c>
      <c r="P542">
        <f t="shared" si="841"/>
        <v>1.9279959001867041E-3</v>
      </c>
      <c r="Q542">
        <f t="shared" si="842"/>
        <v>-5.4953870838347373E-2</v>
      </c>
      <c r="R542">
        <f t="shared" si="843"/>
        <v>115120.03019627578</v>
      </c>
      <c r="S542">
        <f t="shared" si="828"/>
        <v>1776.7991947659789</v>
      </c>
      <c r="T542">
        <f t="shared" si="844"/>
        <v>111461.24811273276</v>
      </c>
      <c r="U542">
        <f t="shared" si="845"/>
        <v>1881.9828887770507</v>
      </c>
      <c r="V542" s="4">
        <v>3667145</v>
      </c>
      <c r="W542">
        <f t="shared" si="846"/>
        <v>9423</v>
      </c>
      <c r="X542">
        <f t="shared" si="847"/>
        <v>4390</v>
      </c>
      <c r="Y542" s="20">
        <f t="shared" si="848"/>
        <v>922784.34826371411</v>
      </c>
      <c r="Z542" s="4">
        <v>3206109</v>
      </c>
      <c r="AA542">
        <f t="shared" si="849"/>
        <v>8973</v>
      </c>
      <c r="AB542" s="17">
        <f t="shared" si="850"/>
        <v>0.87427930992638692</v>
      </c>
      <c r="AC542" s="16">
        <f t="shared" si="851"/>
        <v>4311</v>
      </c>
      <c r="AD542">
        <f t="shared" si="852"/>
        <v>461036</v>
      </c>
      <c r="AE542">
        <f t="shared" si="853"/>
        <v>450</v>
      </c>
      <c r="AF542" s="17">
        <f t="shared" si="854"/>
        <v>0.12572069007361311</v>
      </c>
      <c r="AG542" s="16">
        <f t="shared" si="855"/>
        <v>79</v>
      </c>
      <c r="AH542" s="20">
        <f t="shared" si="856"/>
        <v>4.775549188156638E-2</v>
      </c>
      <c r="AI542" s="20">
        <f t="shared" si="857"/>
        <v>116013.08505284348</v>
      </c>
      <c r="AJ542" s="4">
        <v>6865</v>
      </c>
      <c r="AK542">
        <f t="shared" si="858"/>
        <v>-396</v>
      </c>
      <c r="AL542">
        <f t="shared" si="859"/>
        <v>-5.4537942432171915E-2</v>
      </c>
      <c r="AM542" s="20">
        <f t="shared" si="860"/>
        <v>1727.4786109713134</v>
      </c>
      <c r="AN542" s="20">
        <f t="shared" si="861"/>
        <v>1.5005890877773577E-2</v>
      </c>
      <c r="AO542" s="4">
        <v>239</v>
      </c>
      <c r="AP542">
        <f t="shared" si="830"/>
        <v>0</v>
      </c>
      <c r="AQ542">
        <f t="shared" si="831"/>
        <v>0</v>
      </c>
      <c r="AR542" s="20">
        <f t="shared" si="862"/>
        <v>60.140915953699043</v>
      </c>
      <c r="AS542" s="4">
        <v>279</v>
      </c>
      <c r="AT542">
        <f t="shared" si="863"/>
        <v>-16</v>
      </c>
      <c r="AU542">
        <f t="shared" si="864"/>
        <v>-5.4237288135593253E-2</v>
      </c>
      <c r="AV542" s="20">
        <f t="shared" si="865"/>
        <v>70.20634121791646</v>
      </c>
      <c r="AW542" s="30">
        <f t="shared" si="866"/>
        <v>6.0985339474127129E-4</v>
      </c>
      <c r="AX542" s="4">
        <v>97</v>
      </c>
      <c r="AY542">
        <f t="shared" si="867"/>
        <v>2</v>
      </c>
      <c r="AZ542">
        <f t="shared" si="868"/>
        <v>2.1052631578947434E-2</v>
      </c>
      <c r="BA542" s="20">
        <f t="shared" si="869"/>
        <v>24.408656265727227</v>
      </c>
      <c r="BB542" s="30">
        <f t="shared" si="870"/>
        <v>2.120278827595101E-4</v>
      </c>
      <c r="BC542" s="16">
        <f>+Pagina_Inicial[[#This Row],[Aislamiento Domiciliario]]+Pagina_Inicial[[#This Row],[Aislamiento en Hoteles]]+Pagina_Inicial[[#This Row],[Hospitalizados en Sala]]+Pagina_Inicial[[#This Row],[Hospitalizados en UCI]]</f>
        <v>7480</v>
      </c>
      <c r="BD542" s="16">
        <f t="shared" si="871"/>
        <v>-410</v>
      </c>
      <c r="BE542" s="30">
        <f t="shared" si="872"/>
        <v>-5.1964512040557631E-2</v>
      </c>
      <c r="BF542" s="20">
        <f t="shared" si="873"/>
        <v>1882.2345244086562</v>
      </c>
      <c r="BG542" s="20">
        <f t="shared" si="874"/>
        <v>1.63501913715581E-2</v>
      </c>
      <c r="BH542" s="26">
        <v>83959</v>
      </c>
      <c r="BI542">
        <f t="shared" si="836"/>
        <v>98</v>
      </c>
      <c r="BJ542" s="4">
        <v>173449</v>
      </c>
      <c r="BK542">
        <f t="shared" si="837"/>
        <v>173</v>
      </c>
      <c r="BL542" s="4">
        <v>128681</v>
      </c>
      <c r="BM542">
        <f t="shared" si="875"/>
        <v>125</v>
      </c>
      <c r="BN542" s="4">
        <v>49892</v>
      </c>
      <c r="BO542">
        <f t="shared" si="876"/>
        <v>44</v>
      </c>
      <c r="BP542" s="4">
        <v>21506</v>
      </c>
      <c r="BQ542">
        <f t="shared" si="877"/>
        <v>10</v>
      </c>
      <c r="BR542" s="8">
        <v>34</v>
      </c>
      <c r="BS542" s="15">
        <f t="shared" si="878"/>
        <v>0</v>
      </c>
      <c r="BT542" s="8">
        <v>321</v>
      </c>
      <c r="BU542" s="15">
        <f t="shared" si="879"/>
        <v>1</v>
      </c>
      <c r="BV542" s="8">
        <v>1475</v>
      </c>
      <c r="BW542" s="15">
        <f t="shared" si="880"/>
        <v>1</v>
      </c>
      <c r="BX542" s="8">
        <v>3351</v>
      </c>
      <c r="BY542" s="15">
        <f t="shared" si="881"/>
        <v>3</v>
      </c>
      <c r="BZ542" s="13">
        <v>1880</v>
      </c>
      <c r="CA542" s="16">
        <f t="shared" si="882"/>
        <v>2</v>
      </c>
    </row>
    <row r="543" spans="1:79">
      <c r="A543" s="1">
        <v>44440</v>
      </c>
      <c r="B543">
        <v>44441</v>
      </c>
      <c r="C543" s="4">
        <v>458157</v>
      </c>
      <c r="D543">
        <f t="shared" si="833"/>
        <v>670</v>
      </c>
      <c r="E543" s="4">
        <v>7066</v>
      </c>
      <c r="F543">
        <f t="shared" si="834"/>
        <v>5</v>
      </c>
      <c r="G543" s="4">
        <v>443737</v>
      </c>
      <c r="H543">
        <f t="shared" si="835"/>
        <v>790</v>
      </c>
      <c r="I543">
        <f t="shared" si="832"/>
        <v>7354</v>
      </c>
      <c r="J543">
        <f t="shared" si="829"/>
        <v>-125</v>
      </c>
      <c r="K543">
        <f t="shared" ref="K543:K606" si="883">+IFERROR(E543/C543,"")</f>
        <v>1.5422660790951573E-2</v>
      </c>
      <c r="L543">
        <f t="shared" si="838"/>
        <v>0.96852607294006199</v>
      </c>
      <c r="M543">
        <f t="shared" si="839"/>
        <v>1.6051266268986397E-2</v>
      </c>
      <c r="N543">
        <f t="shared" si="840"/>
        <v>1.4623807995948986E-3</v>
      </c>
      <c r="O543">
        <f t="shared" ref="O543:O606" si="884">+IFERROR(F543/E543,"")</f>
        <v>7.0761392584206052E-4</v>
      </c>
      <c r="P543">
        <f t="shared" si="841"/>
        <v>1.7803338464000072E-3</v>
      </c>
      <c r="Q543">
        <f t="shared" si="842"/>
        <v>-1.6997552352461247E-2</v>
      </c>
      <c r="R543">
        <f t="shared" si="843"/>
        <v>115288.62606945143</v>
      </c>
      <c r="S543">
        <f t="shared" ref="S543:S606" si="885">+IFERROR(E543/3.974,"")</f>
        <v>1778.0573729240059</v>
      </c>
      <c r="T543">
        <f t="shared" si="844"/>
        <v>111660.04026170105</v>
      </c>
      <c r="U543">
        <f t="shared" si="845"/>
        <v>1850.5284348263713</v>
      </c>
      <c r="V543" s="4">
        <v>3677348</v>
      </c>
      <c r="W543">
        <f t="shared" si="846"/>
        <v>10203</v>
      </c>
      <c r="X543">
        <f t="shared" si="847"/>
        <v>780</v>
      </c>
      <c r="Y543" s="20">
        <f t="shared" si="848"/>
        <v>925351.78661298438</v>
      </c>
      <c r="Z543" s="4">
        <v>3215642</v>
      </c>
      <c r="AA543">
        <f t="shared" si="849"/>
        <v>9533</v>
      </c>
      <c r="AB543" s="17">
        <f t="shared" si="850"/>
        <v>0.87444593223159739</v>
      </c>
      <c r="AC543" s="16">
        <f t="shared" si="851"/>
        <v>560</v>
      </c>
      <c r="AD543">
        <f t="shared" si="852"/>
        <v>461706</v>
      </c>
      <c r="AE543">
        <f t="shared" si="853"/>
        <v>670</v>
      </c>
      <c r="AF543" s="17">
        <f t="shared" si="854"/>
        <v>0.12555406776840267</v>
      </c>
      <c r="AG543" s="16">
        <f t="shared" si="855"/>
        <v>220</v>
      </c>
      <c r="AH543" s="20">
        <f t="shared" si="856"/>
        <v>6.5666960697833968E-2</v>
      </c>
      <c r="AI543" s="20">
        <f t="shared" si="857"/>
        <v>116181.68092601912</v>
      </c>
      <c r="AJ543" s="4">
        <v>6725</v>
      </c>
      <c r="AK543">
        <f t="shared" si="858"/>
        <v>-140</v>
      </c>
      <c r="AL543">
        <f t="shared" si="859"/>
        <v>-2.039329934450107E-2</v>
      </c>
      <c r="AM543" s="20">
        <f t="shared" si="860"/>
        <v>1692.2496225465525</v>
      </c>
      <c r="AN543" s="20">
        <f t="shared" si="861"/>
        <v>1.4678374443695066E-2</v>
      </c>
      <c r="AO543" s="4">
        <v>239</v>
      </c>
      <c r="AP543">
        <f t="shared" si="830"/>
        <v>0</v>
      </c>
      <c r="AQ543">
        <f t="shared" si="831"/>
        <v>0</v>
      </c>
      <c r="AR543" s="20">
        <f t="shared" si="862"/>
        <v>60.140915953699043</v>
      </c>
      <c r="AS543" s="4">
        <v>295</v>
      </c>
      <c r="AT543">
        <f t="shared" si="863"/>
        <v>16</v>
      </c>
      <c r="AU543">
        <f t="shared" si="864"/>
        <v>5.7347670250896154E-2</v>
      </c>
      <c r="AV543" s="20">
        <f t="shared" si="865"/>
        <v>74.232511323603418</v>
      </c>
      <c r="AW543" s="30">
        <f t="shared" si="866"/>
        <v>6.4388408340372409E-4</v>
      </c>
      <c r="AX543" s="4">
        <v>95</v>
      </c>
      <c r="AY543">
        <f t="shared" si="867"/>
        <v>-2</v>
      </c>
      <c r="AZ543">
        <f t="shared" si="868"/>
        <v>-2.0618556701030966E-2</v>
      </c>
      <c r="BA543" s="20">
        <f t="shared" si="869"/>
        <v>23.905385002516354</v>
      </c>
      <c r="BB543" s="30">
        <f t="shared" si="870"/>
        <v>2.0735250143509758E-4</v>
      </c>
      <c r="BC543" s="16">
        <f>+Pagina_Inicial[[#This Row],[Aislamiento Domiciliario]]+Pagina_Inicial[[#This Row],[Aislamiento en Hoteles]]+Pagina_Inicial[[#This Row],[Hospitalizados en Sala]]+Pagina_Inicial[[#This Row],[Hospitalizados en UCI]]</f>
        <v>7354</v>
      </c>
      <c r="BD543" s="16">
        <f t="shared" si="871"/>
        <v>-126</v>
      </c>
      <c r="BE543" s="30">
        <f t="shared" si="872"/>
        <v>-1.6844919786096257E-2</v>
      </c>
      <c r="BF543" s="20">
        <f t="shared" si="873"/>
        <v>1850.5284348263713</v>
      </c>
      <c r="BG543" s="20">
        <f t="shared" si="874"/>
        <v>1.6051266268986397E-2</v>
      </c>
      <c r="BH543" s="26">
        <v>84110</v>
      </c>
      <c r="BI543">
        <f t="shared" si="836"/>
        <v>151</v>
      </c>
      <c r="BJ543" s="4">
        <v>173682</v>
      </c>
      <c r="BK543">
        <f t="shared" si="837"/>
        <v>233</v>
      </c>
      <c r="BL543" s="4">
        <v>128870</v>
      </c>
      <c r="BM543">
        <f t="shared" si="875"/>
        <v>189</v>
      </c>
      <c r="BN543" s="4">
        <v>49972</v>
      </c>
      <c r="BO543">
        <f t="shared" si="876"/>
        <v>80</v>
      </c>
      <c r="BP543" s="4">
        <v>21523</v>
      </c>
      <c r="BQ543">
        <f t="shared" si="877"/>
        <v>17</v>
      </c>
      <c r="BR543" s="8">
        <v>34</v>
      </c>
      <c r="BS543" s="15">
        <f t="shared" si="878"/>
        <v>0</v>
      </c>
      <c r="BT543" s="8">
        <v>323</v>
      </c>
      <c r="BU543" s="15">
        <f t="shared" si="879"/>
        <v>2</v>
      </c>
      <c r="BV543" s="8">
        <v>1475</v>
      </c>
      <c r="BW543" s="15">
        <f t="shared" si="880"/>
        <v>0</v>
      </c>
      <c r="BX543" s="8">
        <v>3353</v>
      </c>
      <c r="BY543" s="15">
        <f t="shared" si="881"/>
        <v>2</v>
      </c>
      <c r="BZ543" s="13">
        <v>1881</v>
      </c>
      <c r="CA543" s="16">
        <f t="shared" si="882"/>
        <v>1</v>
      </c>
    </row>
    <row r="544" spans="1:79">
      <c r="A544" s="1">
        <v>44441</v>
      </c>
      <c r="B544">
        <v>44442</v>
      </c>
      <c r="C544" s="4">
        <v>458638</v>
      </c>
      <c r="D544">
        <f t="shared" si="833"/>
        <v>481</v>
      </c>
      <c r="E544" s="4">
        <v>7069</v>
      </c>
      <c r="F544">
        <f t="shared" si="834"/>
        <v>3</v>
      </c>
      <c r="G544" s="4">
        <v>444476</v>
      </c>
      <c r="H544">
        <f t="shared" si="835"/>
        <v>739</v>
      </c>
      <c r="I544">
        <f t="shared" si="832"/>
        <v>7093</v>
      </c>
      <c r="J544">
        <f t="shared" si="829"/>
        <v>-261</v>
      </c>
      <c r="K544">
        <f t="shared" si="883"/>
        <v>1.5413027267692603E-2</v>
      </c>
      <c r="L544">
        <f t="shared" si="838"/>
        <v>0.96912161661266616</v>
      </c>
      <c r="M544">
        <f t="shared" si="839"/>
        <v>1.5465356119641199E-2</v>
      </c>
      <c r="N544">
        <f t="shared" si="840"/>
        <v>1.048757407803104E-3</v>
      </c>
      <c r="O544">
        <f t="shared" si="884"/>
        <v>4.243881737162258E-4</v>
      </c>
      <c r="P544">
        <f t="shared" si="841"/>
        <v>1.6626319531313277E-3</v>
      </c>
      <c r="Q544">
        <f t="shared" si="842"/>
        <v>-3.6796841956858874E-2</v>
      </c>
      <c r="R544">
        <f t="shared" si="843"/>
        <v>115409.66280825365</v>
      </c>
      <c r="S544">
        <f t="shared" si="885"/>
        <v>1778.8122798188222</v>
      </c>
      <c r="T544">
        <f t="shared" si="844"/>
        <v>111845.99899345747</v>
      </c>
      <c r="U544">
        <f t="shared" si="845"/>
        <v>1784.8515349773527</v>
      </c>
      <c r="V544" s="4">
        <v>3686021</v>
      </c>
      <c r="W544">
        <f t="shared" si="846"/>
        <v>8673</v>
      </c>
      <c r="X544">
        <f t="shared" si="847"/>
        <v>-1530</v>
      </c>
      <c r="Y544" s="20">
        <f t="shared" si="848"/>
        <v>927534.22244589834</v>
      </c>
      <c r="Z544" s="4">
        <v>3223834</v>
      </c>
      <c r="AA544">
        <f t="shared" si="849"/>
        <v>8192</v>
      </c>
      <c r="AB544" s="17">
        <f t="shared" si="850"/>
        <v>0.87461086087138407</v>
      </c>
      <c r="AC544" s="16">
        <f t="shared" si="851"/>
        <v>-1341</v>
      </c>
      <c r="AD544">
        <f t="shared" si="852"/>
        <v>462187</v>
      </c>
      <c r="AE544">
        <f t="shared" si="853"/>
        <v>481</v>
      </c>
      <c r="AF544" s="17">
        <f t="shared" si="854"/>
        <v>0.12538913912861593</v>
      </c>
      <c r="AG544" s="16">
        <f t="shared" si="855"/>
        <v>-189</v>
      </c>
      <c r="AH544" s="20">
        <f t="shared" si="856"/>
        <v>5.5459471924362964E-2</v>
      </c>
      <c r="AI544" s="20">
        <f t="shared" si="857"/>
        <v>116302.71766482134</v>
      </c>
      <c r="AJ544" s="4">
        <v>6477</v>
      </c>
      <c r="AK544">
        <f t="shared" si="858"/>
        <v>-248</v>
      </c>
      <c r="AL544">
        <f t="shared" si="859"/>
        <v>-3.6877323420074326E-2</v>
      </c>
      <c r="AM544" s="20">
        <f t="shared" si="860"/>
        <v>1629.8439859084046</v>
      </c>
      <c r="AN544" s="20">
        <f t="shared" si="861"/>
        <v>1.4122248919627245E-2</v>
      </c>
      <c r="AO544" s="4">
        <v>236</v>
      </c>
      <c r="AP544">
        <f t="shared" si="830"/>
        <v>-3</v>
      </c>
      <c r="AQ544">
        <f t="shared" si="831"/>
        <v>-1.2552301255230103E-2</v>
      </c>
      <c r="AR544" s="20">
        <f t="shared" si="862"/>
        <v>59.386009058882735</v>
      </c>
      <c r="AS544" s="4">
        <v>282</v>
      </c>
      <c r="AT544">
        <f t="shared" si="863"/>
        <v>-13</v>
      </c>
      <c r="AU544">
        <f t="shared" si="864"/>
        <v>-4.4067796610169463E-2</v>
      </c>
      <c r="AV544" s="20">
        <f t="shared" si="865"/>
        <v>70.961248112732761</v>
      </c>
      <c r="AW544" s="30">
        <f t="shared" si="866"/>
        <v>6.1486401039599864E-4</v>
      </c>
      <c r="AX544" s="4">
        <v>98</v>
      </c>
      <c r="AY544">
        <f t="shared" si="867"/>
        <v>3</v>
      </c>
      <c r="AZ544">
        <f t="shared" si="868"/>
        <v>3.1578947368421151E-2</v>
      </c>
      <c r="BA544" s="20">
        <f t="shared" si="869"/>
        <v>24.660291897332662</v>
      </c>
      <c r="BB544" s="30">
        <f t="shared" si="870"/>
        <v>2.1367614545676547E-4</v>
      </c>
      <c r="BC544" s="16">
        <f>+Pagina_Inicial[[#This Row],[Aislamiento Domiciliario]]+Pagina_Inicial[[#This Row],[Aislamiento en Hoteles]]+Pagina_Inicial[[#This Row],[Hospitalizados en Sala]]+Pagina_Inicial[[#This Row],[Hospitalizados en UCI]]</f>
        <v>7093</v>
      </c>
      <c r="BD544" s="16">
        <f t="shared" si="871"/>
        <v>-261</v>
      </c>
      <c r="BE544" s="30">
        <f t="shared" si="872"/>
        <v>-3.5490889311939111E-2</v>
      </c>
      <c r="BF544" s="20">
        <f t="shared" si="873"/>
        <v>1784.8515349773527</v>
      </c>
      <c r="BG544" s="20">
        <f t="shared" si="874"/>
        <v>1.5465356119641199E-2</v>
      </c>
      <c r="BH544" s="26">
        <v>84236</v>
      </c>
      <c r="BI544">
        <f t="shared" si="836"/>
        <v>126</v>
      </c>
      <c r="BJ544" s="4">
        <v>173822</v>
      </c>
      <c r="BK544">
        <f t="shared" si="837"/>
        <v>140</v>
      </c>
      <c r="BL544" s="4">
        <v>129009</v>
      </c>
      <c r="BM544">
        <f t="shared" si="875"/>
        <v>139</v>
      </c>
      <c r="BN544" s="4">
        <v>50034</v>
      </c>
      <c r="BO544">
        <f t="shared" si="876"/>
        <v>62</v>
      </c>
      <c r="BP544" s="4">
        <v>21537</v>
      </c>
      <c r="BQ544">
        <f t="shared" si="877"/>
        <v>14</v>
      </c>
      <c r="BR544" s="8">
        <v>34</v>
      </c>
      <c r="BS544" s="15">
        <f t="shared" si="878"/>
        <v>0</v>
      </c>
      <c r="BT544" s="8">
        <v>323</v>
      </c>
      <c r="BU544" s="15">
        <f t="shared" si="879"/>
        <v>0</v>
      </c>
      <c r="BV544" s="8">
        <v>1475</v>
      </c>
      <c r="BW544" s="15">
        <f t="shared" si="880"/>
        <v>0</v>
      </c>
      <c r="BX544" s="8">
        <v>3355</v>
      </c>
      <c r="BY544" s="15">
        <f t="shared" si="881"/>
        <v>2</v>
      </c>
      <c r="BZ544" s="13">
        <v>1882</v>
      </c>
      <c r="CA544" s="16">
        <f t="shared" si="882"/>
        <v>1</v>
      </c>
    </row>
    <row r="545" spans="1:79">
      <c r="A545" s="1">
        <v>44442</v>
      </c>
      <c r="B545">
        <v>44443</v>
      </c>
      <c r="C545" s="4">
        <v>459077</v>
      </c>
      <c r="D545">
        <f t="shared" si="833"/>
        <v>439</v>
      </c>
      <c r="E545" s="4">
        <v>7073</v>
      </c>
      <c r="F545">
        <f t="shared" si="834"/>
        <v>4</v>
      </c>
      <c r="G545" s="4">
        <v>445207</v>
      </c>
      <c r="H545">
        <f t="shared" si="835"/>
        <v>731</v>
      </c>
      <c r="I545">
        <f t="shared" si="832"/>
        <v>6797</v>
      </c>
      <c r="J545">
        <f t="shared" si="829"/>
        <v>-296</v>
      </c>
      <c r="K545">
        <f t="shared" si="883"/>
        <v>1.5407001439845603E-2</v>
      </c>
      <c r="L545">
        <f t="shared" si="838"/>
        <v>0.9697872034538868</v>
      </c>
      <c r="M545">
        <f t="shared" si="839"/>
        <v>1.4805795106267576E-2</v>
      </c>
      <c r="N545">
        <f t="shared" si="840"/>
        <v>9.5626659579983318E-4</v>
      </c>
      <c r="O545">
        <f t="shared" si="884"/>
        <v>5.6553089212498236E-4</v>
      </c>
      <c r="P545">
        <f t="shared" si="841"/>
        <v>1.6419328537062535E-3</v>
      </c>
      <c r="Q545">
        <f t="shared" si="842"/>
        <v>-4.3548624393114611E-2</v>
      </c>
      <c r="R545">
        <f t="shared" si="843"/>
        <v>115520.13085052843</v>
      </c>
      <c r="S545">
        <f t="shared" si="885"/>
        <v>1779.8188223452439</v>
      </c>
      <c r="T545">
        <f t="shared" si="844"/>
        <v>112029.94464016105</v>
      </c>
      <c r="U545">
        <f t="shared" si="845"/>
        <v>1710.3673880221438</v>
      </c>
      <c r="V545" s="4">
        <v>3694522</v>
      </c>
      <c r="W545">
        <f t="shared" si="846"/>
        <v>8501</v>
      </c>
      <c r="X545">
        <f t="shared" si="847"/>
        <v>-172</v>
      </c>
      <c r="Y545" s="20">
        <f t="shared" si="848"/>
        <v>929673.37695017608</v>
      </c>
      <c r="Z545" s="4">
        <v>3231896</v>
      </c>
      <c r="AA545">
        <f t="shared" si="849"/>
        <v>8062</v>
      </c>
      <c r="AB545" s="17">
        <f t="shared" si="850"/>
        <v>0.87478055347890737</v>
      </c>
      <c r="AC545" s="16">
        <f t="shared" si="851"/>
        <v>-130</v>
      </c>
      <c r="AD545">
        <f t="shared" si="852"/>
        <v>462626</v>
      </c>
      <c r="AE545">
        <f t="shared" si="853"/>
        <v>439</v>
      </c>
      <c r="AF545" s="17">
        <f t="shared" si="854"/>
        <v>0.12521944652109257</v>
      </c>
      <c r="AG545" s="16">
        <f t="shared" si="855"/>
        <v>-42</v>
      </c>
      <c r="AH545" s="20">
        <f t="shared" si="856"/>
        <v>5.1640983413716035E-2</v>
      </c>
      <c r="AI545" s="20">
        <f t="shared" si="857"/>
        <v>116413.18570709611</v>
      </c>
      <c r="AJ545" s="4">
        <v>6181</v>
      </c>
      <c r="AK545">
        <f t="shared" si="858"/>
        <v>-296</v>
      </c>
      <c r="AL545">
        <f t="shared" si="859"/>
        <v>-4.5700169831712212E-2</v>
      </c>
      <c r="AM545" s="20">
        <f t="shared" si="860"/>
        <v>1555.3598389531958</v>
      </c>
      <c r="AN545" s="20">
        <f t="shared" si="861"/>
        <v>1.3463972274803573E-2</v>
      </c>
      <c r="AO545" s="4">
        <v>251</v>
      </c>
      <c r="AP545">
        <f t="shared" si="830"/>
        <v>15</v>
      </c>
      <c r="AQ545">
        <f t="shared" si="831"/>
        <v>6.3559322033898358E-2</v>
      </c>
      <c r="AR545" s="20">
        <f t="shared" si="862"/>
        <v>63.160543532964262</v>
      </c>
      <c r="AS545" s="4">
        <v>263</v>
      </c>
      <c r="AT545">
        <f t="shared" si="863"/>
        <v>-19</v>
      </c>
      <c r="AU545">
        <f t="shared" si="864"/>
        <v>-6.7375886524822737E-2</v>
      </c>
      <c r="AV545" s="20">
        <f t="shared" si="865"/>
        <v>66.180171112229488</v>
      </c>
      <c r="AW545" s="30">
        <f t="shared" si="866"/>
        <v>5.7288864395297517E-4</v>
      </c>
      <c r="AX545" s="4">
        <v>102</v>
      </c>
      <c r="AY545">
        <f t="shared" si="867"/>
        <v>4</v>
      </c>
      <c r="AZ545">
        <f t="shared" si="868"/>
        <v>4.081632653061229E-2</v>
      </c>
      <c r="BA545" s="20">
        <f t="shared" si="869"/>
        <v>25.666834423754402</v>
      </c>
      <c r="BB545" s="30">
        <f t="shared" si="870"/>
        <v>2.2218494936579266E-4</v>
      </c>
      <c r="BC545" s="16">
        <f>+Pagina_Inicial[[#This Row],[Aislamiento Domiciliario]]+Pagina_Inicial[[#This Row],[Aislamiento en Hoteles]]+Pagina_Inicial[[#This Row],[Hospitalizados en Sala]]+Pagina_Inicial[[#This Row],[Hospitalizados en UCI]]</f>
        <v>6797</v>
      </c>
      <c r="BD545" s="16">
        <f t="shared" si="871"/>
        <v>-296</v>
      </c>
      <c r="BE545" s="30">
        <f t="shared" si="872"/>
        <v>-4.1731284364866728E-2</v>
      </c>
      <c r="BF545" s="20">
        <f t="shared" si="873"/>
        <v>1710.3673880221438</v>
      </c>
      <c r="BG545" s="20">
        <f t="shared" si="874"/>
        <v>1.4805795106267576E-2</v>
      </c>
      <c r="BH545" s="26">
        <v>84341</v>
      </c>
      <c r="BI545">
        <f t="shared" si="836"/>
        <v>105</v>
      </c>
      <c r="BJ545" s="4">
        <v>173959</v>
      </c>
      <c r="BK545">
        <f t="shared" si="837"/>
        <v>137</v>
      </c>
      <c r="BL545" s="4">
        <v>129126</v>
      </c>
      <c r="BM545">
        <f t="shared" si="875"/>
        <v>117</v>
      </c>
      <c r="BN545" s="4">
        <v>50100</v>
      </c>
      <c r="BO545">
        <f t="shared" si="876"/>
        <v>66</v>
      </c>
      <c r="BP545" s="4">
        <v>21551</v>
      </c>
      <c r="BQ545">
        <f t="shared" si="877"/>
        <v>14</v>
      </c>
      <c r="BR545" s="8">
        <v>34</v>
      </c>
      <c r="BS545" s="15">
        <f t="shared" si="878"/>
        <v>0</v>
      </c>
      <c r="BT545" s="8">
        <v>323</v>
      </c>
      <c r="BU545" s="15">
        <f t="shared" si="879"/>
        <v>0</v>
      </c>
      <c r="BV545" s="8">
        <v>1478</v>
      </c>
      <c r="BW545" s="15">
        <f t="shared" si="880"/>
        <v>3</v>
      </c>
      <c r="BX545" s="8">
        <v>3356</v>
      </c>
      <c r="BY545" s="15">
        <f t="shared" si="881"/>
        <v>1</v>
      </c>
      <c r="BZ545" s="13">
        <v>1882</v>
      </c>
      <c r="CA545" s="16">
        <f t="shared" si="882"/>
        <v>0</v>
      </c>
    </row>
    <row r="546" spans="1:79">
      <c r="A546" s="1">
        <v>44443</v>
      </c>
      <c r="B546">
        <v>44444</v>
      </c>
      <c r="C546" s="4">
        <v>459519</v>
      </c>
      <c r="D546">
        <f t="shared" si="833"/>
        <v>442</v>
      </c>
      <c r="E546" s="4">
        <v>7081</v>
      </c>
      <c r="F546">
        <f t="shared" si="834"/>
        <v>8</v>
      </c>
      <c r="G546" s="4">
        <v>445901</v>
      </c>
      <c r="H546">
        <f t="shared" si="835"/>
        <v>694</v>
      </c>
      <c r="I546">
        <f t="shared" si="832"/>
        <v>6537</v>
      </c>
      <c r="J546">
        <f t="shared" si="829"/>
        <v>-260</v>
      </c>
      <c r="K546">
        <f t="shared" si="883"/>
        <v>1.54095913335466E-2</v>
      </c>
      <c r="L546">
        <f t="shared" si="838"/>
        <v>0.97036466392031673</v>
      </c>
      <c r="M546">
        <f t="shared" si="839"/>
        <v>1.4225744746136722E-2</v>
      </c>
      <c r="N546">
        <f t="shared" si="840"/>
        <v>9.6187535227052639E-4</v>
      </c>
      <c r="O546">
        <f t="shared" si="884"/>
        <v>1.1297839288236125E-3</v>
      </c>
      <c r="P546">
        <f t="shared" si="841"/>
        <v>1.5563992904254532E-3</v>
      </c>
      <c r="Q546">
        <f t="shared" si="842"/>
        <v>-3.9773596450971394E-2</v>
      </c>
      <c r="R546">
        <f t="shared" si="843"/>
        <v>115631.35379969803</v>
      </c>
      <c r="S546">
        <f t="shared" si="885"/>
        <v>1781.8319073980874</v>
      </c>
      <c r="T546">
        <f t="shared" si="844"/>
        <v>112204.57976849521</v>
      </c>
      <c r="U546">
        <f t="shared" si="845"/>
        <v>1644.9421238047307</v>
      </c>
      <c r="V546" s="4">
        <v>3703356</v>
      </c>
      <c r="W546">
        <f t="shared" si="846"/>
        <v>8834</v>
      </c>
      <c r="X546">
        <f t="shared" si="847"/>
        <v>333</v>
      </c>
      <c r="Y546" s="20">
        <f t="shared" si="848"/>
        <v>931896.32611977856</v>
      </c>
      <c r="Z546" s="4">
        <v>3240288</v>
      </c>
      <c r="AA546">
        <f t="shared" si="849"/>
        <v>8392</v>
      </c>
      <c r="AB546" s="17">
        <f t="shared" si="850"/>
        <v>0.87495990123552803</v>
      </c>
      <c r="AC546" s="16">
        <f t="shared" si="851"/>
        <v>330</v>
      </c>
      <c r="AD546">
        <f t="shared" si="852"/>
        <v>463068</v>
      </c>
      <c r="AE546">
        <f t="shared" si="853"/>
        <v>442</v>
      </c>
      <c r="AF546" s="17">
        <f t="shared" si="854"/>
        <v>0.125040098764472</v>
      </c>
      <c r="AG546" s="16">
        <f t="shared" si="855"/>
        <v>3</v>
      </c>
      <c r="AH546" s="20">
        <f t="shared" si="856"/>
        <v>5.003395970115463E-2</v>
      </c>
      <c r="AI546" s="20">
        <f t="shared" si="857"/>
        <v>116524.40865626572</v>
      </c>
      <c r="AJ546" s="4">
        <v>5941</v>
      </c>
      <c r="AK546">
        <f t="shared" si="858"/>
        <v>-240</v>
      </c>
      <c r="AL546">
        <f t="shared" si="859"/>
        <v>-3.8828668500242691E-2</v>
      </c>
      <c r="AM546" s="20">
        <f t="shared" si="860"/>
        <v>1494.9672873678912</v>
      </c>
      <c r="AN546" s="20">
        <f t="shared" si="861"/>
        <v>1.292873635257737E-2</v>
      </c>
      <c r="AO546" s="4">
        <v>248</v>
      </c>
      <c r="AP546">
        <f t="shared" si="830"/>
        <v>-3</v>
      </c>
      <c r="AQ546">
        <f t="shared" si="831"/>
        <v>-1.195219123505975E-2</v>
      </c>
      <c r="AR546" s="20">
        <f t="shared" si="862"/>
        <v>62.405636638147961</v>
      </c>
      <c r="AS546" s="4">
        <v>253</v>
      </c>
      <c r="AT546">
        <f t="shared" si="863"/>
        <v>-10</v>
      </c>
      <c r="AU546">
        <f t="shared" si="864"/>
        <v>-3.802281368821292E-2</v>
      </c>
      <c r="AV546" s="20">
        <f t="shared" si="865"/>
        <v>63.663814796175139</v>
      </c>
      <c r="AW546" s="30">
        <f t="shared" si="866"/>
        <v>5.5057571068878547E-4</v>
      </c>
      <c r="AX546" s="4">
        <v>95</v>
      </c>
      <c r="AY546">
        <f t="shared" si="867"/>
        <v>-7</v>
      </c>
      <c r="AZ546">
        <f t="shared" si="868"/>
        <v>-6.8627450980392135E-2</v>
      </c>
      <c r="BA546" s="20">
        <f t="shared" si="869"/>
        <v>23.905385002516354</v>
      </c>
      <c r="BB546" s="30">
        <f t="shared" si="870"/>
        <v>2.0673791508076924E-4</v>
      </c>
      <c r="BC546" s="16">
        <f>+Pagina_Inicial[[#This Row],[Aislamiento Domiciliario]]+Pagina_Inicial[[#This Row],[Aislamiento en Hoteles]]+Pagina_Inicial[[#This Row],[Hospitalizados en Sala]]+Pagina_Inicial[[#This Row],[Hospitalizados en UCI]]</f>
        <v>6537</v>
      </c>
      <c r="BD546" s="16">
        <f t="shared" si="871"/>
        <v>-260</v>
      </c>
      <c r="BE546" s="30">
        <f t="shared" si="872"/>
        <v>-3.8252170075033121E-2</v>
      </c>
      <c r="BF546" s="20">
        <f t="shared" si="873"/>
        <v>1644.9421238047307</v>
      </c>
      <c r="BG546" s="20">
        <f t="shared" si="874"/>
        <v>1.4225744746136722E-2</v>
      </c>
      <c r="BH546" s="26">
        <v>84437</v>
      </c>
      <c r="BI546">
        <f t="shared" si="836"/>
        <v>96</v>
      </c>
      <c r="BJ546" s="4">
        <v>174119</v>
      </c>
      <c r="BK546">
        <f t="shared" si="837"/>
        <v>160</v>
      </c>
      <c r="BL546" s="4">
        <v>129249</v>
      </c>
      <c r="BM546">
        <f t="shared" si="875"/>
        <v>123</v>
      </c>
      <c r="BN546" s="4">
        <v>50150</v>
      </c>
      <c r="BO546">
        <f t="shared" si="876"/>
        <v>50</v>
      </c>
      <c r="BP546" s="4">
        <v>21564</v>
      </c>
      <c r="BQ546">
        <f t="shared" si="877"/>
        <v>13</v>
      </c>
      <c r="BR546" s="8">
        <v>34</v>
      </c>
      <c r="BS546" s="15">
        <f t="shared" si="878"/>
        <v>0</v>
      </c>
      <c r="BT546" s="8">
        <v>323</v>
      </c>
      <c r="BU546" s="15">
        <f t="shared" si="879"/>
        <v>0</v>
      </c>
      <c r="BV546" s="8">
        <v>1481</v>
      </c>
      <c r="BW546" s="15">
        <f t="shared" si="880"/>
        <v>3</v>
      </c>
      <c r="BX546" s="8">
        <v>3359</v>
      </c>
      <c r="BY546" s="15">
        <f t="shared" si="881"/>
        <v>3</v>
      </c>
      <c r="BZ546" s="13">
        <v>1884</v>
      </c>
      <c r="CA546" s="16">
        <f t="shared" si="882"/>
        <v>2</v>
      </c>
    </row>
    <row r="547" spans="1:79">
      <c r="A547" s="1">
        <v>44444</v>
      </c>
      <c r="B547">
        <v>44445</v>
      </c>
      <c r="C547" s="4">
        <v>459844</v>
      </c>
      <c r="D547">
        <f t="shared" si="833"/>
        <v>325</v>
      </c>
      <c r="E547" s="4">
        <v>7086</v>
      </c>
      <c r="F547">
        <f t="shared" si="834"/>
        <v>5</v>
      </c>
      <c r="G547" s="4">
        <v>446387</v>
      </c>
      <c r="H547">
        <f t="shared" si="835"/>
        <v>486</v>
      </c>
      <c r="I547">
        <f t="shared" si="832"/>
        <v>6371</v>
      </c>
      <c r="J547">
        <f t="shared" si="829"/>
        <v>-166</v>
      </c>
      <c r="K547">
        <f t="shared" si="883"/>
        <v>1.5409573681509381E-2</v>
      </c>
      <c r="L547">
        <f t="shared" si="838"/>
        <v>0.97073572776854755</v>
      </c>
      <c r="M547">
        <f t="shared" si="839"/>
        <v>1.3854698549943024E-2</v>
      </c>
      <c r="N547">
        <f t="shared" si="840"/>
        <v>7.0676142343925337E-4</v>
      </c>
      <c r="O547">
        <f t="shared" si="884"/>
        <v>7.056167090036692E-4</v>
      </c>
      <c r="P547">
        <f t="shared" si="841"/>
        <v>1.0887413835976407E-3</v>
      </c>
      <c r="Q547">
        <f t="shared" si="842"/>
        <v>-2.6055564275623919E-2</v>
      </c>
      <c r="R547">
        <f t="shared" si="843"/>
        <v>115713.1353799698</v>
      </c>
      <c r="S547">
        <f t="shared" si="885"/>
        <v>1783.0900855561147</v>
      </c>
      <c r="T547">
        <f t="shared" si="844"/>
        <v>112326.87468545545</v>
      </c>
      <c r="U547">
        <f t="shared" si="845"/>
        <v>1603.1706089582285</v>
      </c>
      <c r="V547" s="4">
        <v>3708931</v>
      </c>
      <c r="W547">
        <f t="shared" si="846"/>
        <v>5575</v>
      </c>
      <c r="X547">
        <f t="shared" si="847"/>
        <v>-3259</v>
      </c>
      <c r="Y547" s="20">
        <f t="shared" si="848"/>
        <v>933299.19476597884</v>
      </c>
      <c r="Z547" s="4">
        <v>3245538</v>
      </c>
      <c r="AA547">
        <f t="shared" si="849"/>
        <v>5250</v>
      </c>
      <c r="AB547" s="17">
        <f t="shared" si="850"/>
        <v>0.87506022624847968</v>
      </c>
      <c r="AC547" s="16">
        <f t="shared" si="851"/>
        <v>-3142</v>
      </c>
      <c r="AD547">
        <f t="shared" si="852"/>
        <v>463393</v>
      </c>
      <c r="AE547">
        <f t="shared" si="853"/>
        <v>325</v>
      </c>
      <c r="AF547" s="17">
        <f t="shared" si="854"/>
        <v>0.12493977375152032</v>
      </c>
      <c r="AG547" s="16">
        <f t="shared" si="855"/>
        <v>-117</v>
      </c>
      <c r="AH547" s="20">
        <f t="shared" si="856"/>
        <v>5.829596412556054E-2</v>
      </c>
      <c r="AI547" s="20">
        <f t="shared" si="857"/>
        <v>116606.19023653748</v>
      </c>
      <c r="AJ547" s="4">
        <v>5779</v>
      </c>
      <c r="AK547">
        <f t="shared" si="858"/>
        <v>-162</v>
      </c>
      <c r="AL547">
        <f t="shared" si="859"/>
        <v>-2.7268136677327082E-2</v>
      </c>
      <c r="AM547" s="20">
        <f t="shared" si="860"/>
        <v>1454.2023150478108</v>
      </c>
      <c r="AN547" s="20">
        <f t="shared" si="861"/>
        <v>1.2567305434016754E-2</v>
      </c>
      <c r="AO547" s="4">
        <v>246</v>
      </c>
      <c r="AP547">
        <f t="shared" si="830"/>
        <v>-2</v>
      </c>
      <c r="AQ547">
        <f t="shared" si="831"/>
        <v>-8.0645161290322509E-3</v>
      </c>
      <c r="AR547" s="20">
        <f t="shared" si="862"/>
        <v>61.902365374937091</v>
      </c>
      <c r="AS547" s="4">
        <v>255</v>
      </c>
      <c r="AT547">
        <f t="shared" si="863"/>
        <v>2</v>
      </c>
      <c r="AU547">
        <f t="shared" si="864"/>
        <v>7.905138339920903E-3</v>
      </c>
      <c r="AV547" s="20">
        <f t="shared" si="865"/>
        <v>64.167086059386008</v>
      </c>
      <c r="AW547" s="30">
        <f t="shared" si="866"/>
        <v>5.545358860831064E-4</v>
      </c>
      <c r="AX547" s="4">
        <v>91</v>
      </c>
      <c r="AY547">
        <f t="shared" si="867"/>
        <v>-4</v>
      </c>
      <c r="AZ547">
        <f t="shared" si="868"/>
        <v>-4.2105263157894757E-2</v>
      </c>
      <c r="BA547" s="20">
        <f t="shared" si="869"/>
        <v>22.898842476094615</v>
      </c>
      <c r="BB547" s="30">
        <f t="shared" si="870"/>
        <v>1.9789319856299093E-4</v>
      </c>
      <c r="BC547" s="16">
        <f>+Pagina_Inicial[[#This Row],[Aislamiento Domiciliario]]+Pagina_Inicial[[#This Row],[Aislamiento en Hoteles]]+Pagina_Inicial[[#This Row],[Hospitalizados en Sala]]+Pagina_Inicial[[#This Row],[Hospitalizados en UCI]]</f>
        <v>6371</v>
      </c>
      <c r="BD547" s="16">
        <f t="shared" si="871"/>
        <v>-166</v>
      </c>
      <c r="BE547" s="30">
        <f t="shared" si="872"/>
        <v>-2.5393911580235629E-2</v>
      </c>
      <c r="BF547" s="20">
        <f t="shared" si="873"/>
        <v>1603.1706089582285</v>
      </c>
      <c r="BG547" s="20">
        <f t="shared" si="874"/>
        <v>1.3854698549943024E-2</v>
      </c>
      <c r="BH547" s="26">
        <v>84749</v>
      </c>
      <c r="BI547">
        <f t="shared" si="836"/>
        <v>312</v>
      </c>
      <c r="BJ547" s="4">
        <v>174124</v>
      </c>
      <c r="BK547">
        <f t="shared" si="837"/>
        <v>5</v>
      </c>
      <c r="BL547" s="4">
        <v>129253</v>
      </c>
      <c r="BM547">
        <f t="shared" si="875"/>
        <v>4</v>
      </c>
      <c r="BN547" s="4">
        <v>50153</v>
      </c>
      <c r="BO547">
        <f t="shared" si="876"/>
        <v>3</v>
      </c>
      <c r="BP547" s="4">
        <v>21565</v>
      </c>
      <c r="BQ547">
        <f t="shared" si="877"/>
        <v>1</v>
      </c>
      <c r="BR547" s="8">
        <v>34</v>
      </c>
      <c r="BS547" s="15">
        <f t="shared" si="878"/>
        <v>0</v>
      </c>
      <c r="BT547" s="8">
        <v>324</v>
      </c>
      <c r="BU547" s="15">
        <f t="shared" si="879"/>
        <v>1</v>
      </c>
      <c r="BV547" s="8">
        <v>1484</v>
      </c>
      <c r="BW547" s="15">
        <f t="shared" si="880"/>
        <v>3</v>
      </c>
      <c r="BX547" s="8">
        <v>3360</v>
      </c>
      <c r="BY547" s="15">
        <f t="shared" si="881"/>
        <v>1</v>
      </c>
      <c r="BZ547" s="13">
        <v>1884</v>
      </c>
      <c r="CA547" s="16">
        <f t="shared" si="882"/>
        <v>0</v>
      </c>
    </row>
    <row r="548" spans="1:79">
      <c r="A548" s="1">
        <v>44445</v>
      </c>
      <c r="B548">
        <v>44446</v>
      </c>
      <c r="C548" s="4">
        <v>460073</v>
      </c>
      <c r="D548">
        <f t="shared" si="833"/>
        <v>229</v>
      </c>
      <c r="E548" s="4">
        <v>7095</v>
      </c>
      <c r="F548">
        <f t="shared" si="834"/>
        <v>9</v>
      </c>
      <c r="G548" s="4">
        <v>446796</v>
      </c>
      <c r="H548">
        <f t="shared" si="835"/>
        <v>409</v>
      </c>
      <c r="I548">
        <f t="shared" si="832"/>
        <v>6182</v>
      </c>
      <c r="J548">
        <f t="shared" si="829"/>
        <v>-189</v>
      </c>
      <c r="K548">
        <f t="shared" si="883"/>
        <v>1.5421465723917727E-2</v>
      </c>
      <c r="L548">
        <f t="shared" si="838"/>
        <v>0.97114153623446708</v>
      </c>
      <c r="M548">
        <f t="shared" si="839"/>
        <v>1.3436998041615135E-2</v>
      </c>
      <c r="N548">
        <f t="shared" si="840"/>
        <v>4.9774709665640021E-4</v>
      </c>
      <c r="O548">
        <f t="shared" si="884"/>
        <v>1.2684989429175475E-3</v>
      </c>
      <c r="P548">
        <f t="shared" si="841"/>
        <v>9.1540658376529783E-4</v>
      </c>
      <c r="Q548">
        <f t="shared" si="842"/>
        <v>-3.057263021675833E-2</v>
      </c>
      <c r="R548">
        <f t="shared" si="843"/>
        <v>115770.75993960744</v>
      </c>
      <c r="S548">
        <f t="shared" si="885"/>
        <v>1785.3548062405637</v>
      </c>
      <c r="T548">
        <f t="shared" si="844"/>
        <v>112429.79365878207</v>
      </c>
      <c r="U548">
        <f t="shared" si="845"/>
        <v>1555.611474584801</v>
      </c>
      <c r="V548" s="4">
        <v>3712565</v>
      </c>
      <c r="W548">
        <f t="shared" si="846"/>
        <v>3634</v>
      </c>
      <c r="X548">
        <f t="shared" si="847"/>
        <v>-1941</v>
      </c>
      <c r="Y548" s="20">
        <f t="shared" si="848"/>
        <v>934213.63865123293</v>
      </c>
      <c r="Z548" s="4">
        <v>3248943</v>
      </c>
      <c r="AA548">
        <f t="shared" si="849"/>
        <v>3405</v>
      </c>
      <c r="AB548" s="17">
        <f t="shared" si="850"/>
        <v>0.87512083963513099</v>
      </c>
      <c r="AC548" s="16">
        <f t="shared" si="851"/>
        <v>-1845</v>
      </c>
      <c r="AD548">
        <f t="shared" si="852"/>
        <v>463622</v>
      </c>
      <c r="AE548">
        <f t="shared" si="853"/>
        <v>229</v>
      </c>
      <c r="AF548" s="17">
        <f t="shared" si="854"/>
        <v>0.12487916036486903</v>
      </c>
      <c r="AG548" s="16">
        <f t="shared" si="855"/>
        <v>-96</v>
      </c>
      <c r="AH548" s="20">
        <f t="shared" si="856"/>
        <v>6.3015960374243257E-2</v>
      </c>
      <c r="AI548" s="20">
        <f t="shared" si="857"/>
        <v>116663.81479617514</v>
      </c>
      <c r="AJ548" s="4">
        <v>5595</v>
      </c>
      <c r="AK548">
        <f t="shared" si="858"/>
        <v>-184</v>
      </c>
      <c r="AL548">
        <f t="shared" si="859"/>
        <v>-3.183941858453021E-2</v>
      </c>
      <c r="AM548" s="20">
        <f t="shared" si="860"/>
        <v>1407.9013588324106</v>
      </c>
      <c r="AN548" s="20">
        <f t="shared" si="861"/>
        <v>1.2161113562412921E-2</v>
      </c>
      <c r="AO548" s="4">
        <v>240</v>
      </c>
      <c r="AP548">
        <f t="shared" si="830"/>
        <v>-6</v>
      </c>
      <c r="AQ548">
        <f t="shared" si="831"/>
        <v>-2.4390243902439046E-2</v>
      </c>
      <c r="AR548" s="20">
        <f t="shared" si="862"/>
        <v>60.392551585304474</v>
      </c>
      <c r="AS548" s="4">
        <v>259</v>
      </c>
      <c r="AT548">
        <f t="shared" si="863"/>
        <v>4</v>
      </c>
      <c r="AU548">
        <f t="shared" si="864"/>
        <v>1.5686274509803866E-2</v>
      </c>
      <c r="AV548" s="20">
        <f t="shared" si="865"/>
        <v>65.173628585807748</v>
      </c>
      <c r="AW548" s="30">
        <f t="shared" si="866"/>
        <v>5.6295413988649633E-4</v>
      </c>
      <c r="AX548" s="4">
        <v>88</v>
      </c>
      <c r="AY548">
        <f t="shared" si="867"/>
        <v>-3</v>
      </c>
      <c r="AZ548">
        <f t="shared" si="868"/>
        <v>-3.2967032967032961E-2</v>
      </c>
      <c r="BA548" s="20">
        <f t="shared" si="869"/>
        <v>22.143935581278306</v>
      </c>
      <c r="BB548" s="30">
        <f t="shared" si="870"/>
        <v>1.9127399347494854E-4</v>
      </c>
      <c r="BC548" s="16">
        <f>+Pagina_Inicial[[#This Row],[Aislamiento Domiciliario]]+Pagina_Inicial[[#This Row],[Aislamiento en Hoteles]]+Pagina_Inicial[[#This Row],[Hospitalizados en Sala]]+Pagina_Inicial[[#This Row],[Hospitalizados en UCI]]</f>
        <v>6182</v>
      </c>
      <c r="BD548" s="16">
        <f t="shared" si="871"/>
        <v>-189</v>
      </c>
      <c r="BE548" s="30">
        <f t="shared" si="872"/>
        <v>-2.9665672578872981E-2</v>
      </c>
      <c r="BF548" s="20">
        <f t="shared" si="873"/>
        <v>1555.611474584801</v>
      </c>
      <c r="BG548" s="20">
        <f t="shared" si="874"/>
        <v>1.3436998041615135E-2</v>
      </c>
      <c r="BH548" s="26">
        <v>84803</v>
      </c>
      <c r="BI548">
        <f t="shared" si="836"/>
        <v>54</v>
      </c>
      <c r="BJ548" s="4">
        <v>174203</v>
      </c>
      <c r="BK548">
        <f t="shared" si="837"/>
        <v>79</v>
      </c>
      <c r="BL548" s="4">
        <v>129306</v>
      </c>
      <c r="BM548">
        <f t="shared" si="875"/>
        <v>53</v>
      </c>
      <c r="BN548" s="4">
        <v>50184</v>
      </c>
      <c r="BO548">
        <f t="shared" si="876"/>
        <v>31</v>
      </c>
      <c r="BP548" s="4">
        <v>21577</v>
      </c>
      <c r="BQ548">
        <f t="shared" si="877"/>
        <v>12</v>
      </c>
      <c r="BR548" s="8">
        <v>34</v>
      </c>
      <c r="BS548" s="15">
        <f t="shared" si="878"/>
        <v>0</v>
      </c>
      <c r="BT548" s="8">
        <v>324</v>
      </c>
      <c r="BU548" s="15">
        <f t="shared" si="879"/>
        <v>0</v>
      </c>
      <c r="BV548" s="8">
        <v>1489</v>
      </c>
      <c r="BW548" s="15">
        <f t="shared" si="880"/>
        <v>5</v>
      </c>
      <c r="BX548" s="8">
        <v>3362</v>
      </c>
      <c r="BY548" s="15">
        <f t="shared" si="881"/>
        <v>2</v>
      </c>
      <c r="BZ548" s="13">
        <v>1886</v>
      </c>
      <c r="CA548" s="16">
        <f t="shared" si="882"/>
        <v>2</v>
      </c>
    </row>
    <row r="549" spans="1:79">
      <c r="A549" s="1">
        <v>44446</v>
      </c>
      <c r="B549">
        <v>44447</v>
      </c>
      <c r="C549" s="4">
        <v>460499</v>
      </c>
      <c r="D549">
        <f t="shared" si="833"/>
        <v>426</v>
      </c>
      <c r="E549" s="4">
        <v>7099</v>
      </c>
      <c r="F549">
        <f t="shared" si="834"/>
        <v>4</v>
      </c>
      <c r="G549" s="4">
        <v>447466</v>
      </c>
      <c r="H549">
        <f t="shared" si="835"/>
        <v>670</v>
      </c>
      <c r="I549">
        <f t="shared" si="832"/>
        <v>5934</v>
      </c>
      <c r="J549">
        <f t="shared" ref="J549:J621" si="886">+IFERROR(D549-F549-H549,"")</f>
        <v>-248</v>
      </c>
      <c r="K549">
        <f t="shared" si="883"/>
        <v>1.5415885810826951E-2</v>
      </c>
      <c r="L549">
        <f t="shared" si="838"/>
        <v>0.97169809272115681</v>
      </c>
      <c r="M549">
        <f t="shared" si="839"/>
        <v>1.2886021468016217E-2</v>
      </c>
      <c r="N549">
        <f t="shared" si="840"/>
        <v>9.2508344209216522E-4</v>
      </c>
      <c r="O549">
        <f t="shared" si="884"/>
        <v>5.6345964220312725E-4</v>
      </c>
      <c r="P549">
        <f t="shared" si="841"/>
        <v>1.4973204668064166E-3</v>
      </c>
      <c r="Q549">
        <f t="shared" si="842"/>
        <v>-4.1793056959892147E-2</v>
      </c>
      <c r="R549">
        <f t="shared" si="843"/>
        <v>115877.95671867135</v>
      </c>
      <c r="S549">
        <f t="shared" si="885"/>
        <v>1786.3613487669852</v>
      </c>
      <c r="T549">
        <f t="shared" si="844"/>
        <v>112598.38953195771</v>
      </c>
      <c r="U549">
        <f t="shared" si="845"/>
        <v>1493.2058379466532</v>
      </c>
      <c r="V549" s="4">
        <v>3721096</v>
      </c>
      <c r="W549">
        <f t="shared" si="846"/>
        <v>8531</v>
      </c>
      <c r="X549">
        <f t="shared" si="847"/>
        <v>4897</v>
      </c>
      <c r="Y549" s="20">
        <f t="shared" si="848"/>
        <v>936360.34222445893</v>
      </c>
      <c r="Z549" s="4">
        <v>3257048</v>
      </c>
      <c r="AA549">
        <f t="shared" si="849"/>
        <v>8105</v>
      </c>
      <c r="AB549" s="17">
        <f t="shared" si="850"/>
        <v>0.87529265571218806</v>
      </c>
      <c r="AC549" s="16">
        <f t="shared" si="851"/>
        <v>4700</v>
      </c>
      <c r="AD549">
        <f t="shared" si="852"/>
        <v>464048</v>
      </c>
      <c r="AE549">
        <f t="shared" si="853"/>
        <v>426</v>
      </c>
      <c r="AF549" s="17">
        <f t="shared" si="854"/>
        <v>0.12470734428781198</v>
      </c>
      <c r="AG549" s="16">
        <f t="shared" si="855"/>
        <v>197</v>
      </c>
      <c r="AH549" s="20">
        <f t="shared" si="856"/>
        <v>4.9935529246278282E-2</v>
      </c>
      <c r="AI549" s="20">
        <f t="shared" si="857"/>
        <v>116771.01157523904</v>
      </c>
      <c r="AJ549" s="4">
        <v>5363</v>
      </c>
      <c r="AK549">
        <f t="shared" si="858"/>
        <v>-232</v>
      </c>
      <c r="AL549">
        <f t="shared" si="859"/>
        <v>-4.1465594280607698E-2</v>
      </c>
      <c r="AM549" s="20">
        <f t="shared" si="860"/>
        <v>1349.5218922999495</v>
      </c>
      <c r="AN549" s="20">
        <f t="shared" si="861"/>
        <v>1.1646062206432587E-2</v>
      </c>
      <c r="AO549" s="4">
        <v>224</v>
      </c>
      <c r="AP549">
        <f t="shared" si="830"/>
        <v>-16</v>
      </c>
      <c r="AQ549">
        <f t="shared" si="831"/>
        <v>-6.6666666666666652E-2</v>
      </c>
      <c r="AR549" s="20">
        <f t="shared" si="862"/>
        <v>56.366381479617509</v>
      </c>
      <c r="AS549" s="4">
        <v>262</v>
      </c>
      <c r="AT549">
        <f t="shared" si="863"/>
        <v>3</v>
      </c>
      <c r="AU549">
        <f t="shared" si="864"/>
        <v>1.158301158301156E-2</v>
      </c>
      <c r="AV549" s="20">
        <f t="shared" si="865"/>
        <v>65.928535480624049</v>
      </c>
      <c r="AW549" s="30">
        <f t="shared" si="866"/>
        <v>5.6894803246043961E-4</v>
      </c>
      <c r="AX549" s="4">
        <v>85</v>
      </c>
      <c r="AY549">
        <f t="shared" si="867"/>
        <v>-3</v>
      </c>
      <c r="AZ549">
        <f t="shared" si="868"/>
        <v>-3.4090909090909061E-2</v>
      </c>
      <c r="BA549" s="20">
        <f t="shared" si="869"/>
        <v>21.389028686462002</v>
      </c>
      <c r="BB549" s="30">
        <f t="shared" si="870"/>
        <v>1.8458237694327241E-4</v>
      </c>
      <c r="BC549" s="16">
        <f>+Pagina_Inicial[[#This Row],[Aislamiento Domiciliario]]+Pagina_Inicial[[#This Row],[Aislamiento en Hoteles]]+Pagina_Inicial[[#This Row],[Hospitalizados en Sala]]+Pagina_Inicial[[#This Row],[Hospitalizados en UCI]]</f>
        <v>5934</v>
      </c>
      <c r="BD549" s="16">
        <f t="shared" si="871"/>
        <v>-248</v>
      </c>
      <c r="BE549" s="30">
        <f t="shared" si="872"/>
        <v>-4.011646716273054E-2</v>
      </c>
      <c r="BF549" s="20">
        <f t="shared" si="873"/>
        <v>1493.2058379466532</v>
      </c>
      <c r="BG549" s="20">
        <f t="shared" si="874"/>
        <v>1.2886021468016217E-2</v>
      </c>
      <c r="BH549" s="26">
        <v>84902</v>
      </c>
      <c r="BI549">
        <f t="shared" si="836"/>
        <v>99</v>
      </c>
      <c r="BJ549" s="4">
        <v>174365</v>
      </c>
      <c r="BK549">
        <f t="shared" si="837"/>
        <v>162</v>
      </c>
      <c r="BL549" s="4">
        <v>129413</v>
      </c>
      <c r="BM549">
        <f t="shared" si="875"/>
        <v>107</v>
      </c>
      <c r="BN549" s="4">
        <v>50233</v>
      </c>
      <c r="BO549">
        <f t="shared" si="876"/>
        <v>49</v>
      </c>
      <c r="BP549" s="4">
        <v>21586</v>
      </c>
      <c r="BQ549">
        <f t="shared" si="877"/>
        <v>9</v>
      </c>
      <c r="BR549" s="8">
        <v>34</v>
      </c>
      <c r="BS549" s="15">
        <f t="shared" si="878"/>
        <v>0</v>
      </c>
      <c r="BT549" s="8">
        <v>324</v>
      </c>
      <c r="BU549" s="15">
        <f t="shared" si="879"/>
        <v>0</v>
      </c>
      <c r="BV549" s="8">
        <v>1489</v>
      </c>
      <c r="BW549" s="15">
        <f t="shared" si="880"/>
        <v>0</v>
      </c>
      <c r="BX549" s="8">
        <v>3364</v>
      </c>
      <c r="BY549" s="15">
        <f t="shared" si="881"/>
        <v>2</v>
      </c>
      <c r="BZ549" s="13">
        <v>1888</v>
      </c>
      <c r="CA549" s="16">
        <f t="shared" si="882"/>
        <v>2</v>
      </c>
    </row>
    <row r="550" spans="1:79">
      <c r="A550" s="1">
        <v>44447</v>
      </c>
      <c r="B550">
        <v>44448</v>
      </c>
      <c r="C550" s="4">
        <v>460829</v>
      </c>
      <c r="D550">
        <f t="shared" si="833"/>
        <v>330</v>
      </c>
      <c r="E550" s="4">
        <v>7104</v>
      </c>
      <c r="F550">
        <f t="shared" si="834"/>
        <v>5</v>
      </c>
      <c r="G550" s="4">
        <v>448045</v>
      </c>
      <c r="H550">
        <f t="shared" si="835"/>
        <v>579</v>
      </c>
      <c r="I550">
        <f t="shared" si="832"/>
        <v>5680</v>
      </c>
      <c r="J550">
        <f t="shared" si="886"/>
        <v>-254</v>
      </c>
      <c r="K550">
        <f t="shared" si="883"/>
        <v>1.5415696494795249E-2</v>
      </c>
      <c r="L550">
        <f t="shared" si="838"/>
        <v>0.97225869031679868</v>
      </c>
      <c r="M550">
        <f t="shared" si="839"/>
        <v>1.2325613188406111E-2</v>
      </c>
      <c r="N550">
        <f t="shared" si="840"/>
        <v>7.1610076622781991E-4</v>
      </c>
      <c r="O550">
        <f t="shared" si="884"/>
        <v>7.038288288288288E-4</v>
      </c>
      <c r="P550">
        <f t="shared" si="841"/>
        <v>1.2922809092836658E-3</v>
      </c>
      <c r="Q550">
        <f t="shared" si="842"/>
        <v>-4.4718309859154932E-2</v>
      </c>
      <c r="R550">
        <f t="shared" si="843"/>
        <v>115960.99647710116</v>
      </c>
      <c r="S550">
        <f t="shared" si="885"/>
        <v>1787.6195269250125</v>
      </c>
      <c r="T550">
        <f t="shared" si="844"/>
        <v>112744.08656265726</v>
      </c>
      <c r="U550">
        <f t="shared" si="845"/>
        <v>1429.2903875188726</v>
      </c>
      <c r="V550" s="4">
        <v>3728329</v>
      </c>
      <c r="W550">
        <f t="shared" si="846"/>
        <v>7233</v>
      </c>
      <c r="X550">
        <f t="shared" si="847"/>
        <v>-1298</v>
      </c>
      <c r="Y550" s="20">
        <f t="shared" si="848"/>
        <v>938180.42274786101</v>
      </c>
      <c r="Z550" s="4">
        <v>3263951</v>
      </c>
      <c r="AA550">
        <f t="shared" si="849"/>
        <v>6903</v>
      </c>
      <c r="AB550" s="17">
        <f t="shared" si="850"/>
        <v>0.87544607785418083</v>
      </c>
      <c r="AC550" s="16">
        <f t="shared" si="851"/>
        <v>-1202</v>
      </c>
      <c r="AD550">
        <f t="shared" si="852"/>
        <v>464378</v>
      </c>
      <c r="AE550">
        <f t="shared" si="853"/>
        <v>330</v>
      </c>
      <c r="AF550" s="17">
        <f t="shared" si="854"/>
        <v>0.12455392214581922</v>
      </c>
      <c r="AG550" s="16">
        <f t="shared" si="855"/>
        <v>-96</v>
      </c>
      <c r="AH550" s="20">
        <f t="shared" si="856"/>
        <v>4.5624222314392365E-2</v>
      </c>
      <c r="AI550" s="20">
        <f t="shared" si="857"/>
        <v>116854.05133366885</v>
      </c>
      <c r="AJ550" s="4">
        <v>5123</v>
      </c>
      <c r="AK550">
        <f t="shared" si="858"/>
        <v>-240</v>
      </c>
      <c r="AL550">
        <f t="shared" si="859"/>
        <v>-4.4751072161103855E-2</v>
      </c>
      <c r="AM550" s="20">
        <f t="shared" si="860"/>
        <v>1289.1293407146452</v>
      </c>
      <c r="AN550" s="20">
        <f t="shared" si="861"/>
        <v>1.1116921895106428E-2</v>
      </c>
      <c r="AO550" s="4">
        <v>212</v>
      </c>
      <c r="AP550">
        <f t="shared" si="830"/>
        <v>-12</v>
      </c>
      <c r="AQ550">
        <f t="shared" si="831"/>
        <v>-5.3571428571428603E-2</v>
      </c>
      <c r="AR550" s="20">
        <f t="shared" si="862"/>
        <v>53.34675390035229</v>
      </c>
      <c r="AS550" s="4">
        <v>259</v>
      </c>
      <c r="AT550">
        <f t="shared" si="863"/>
        <v>-3</v>
      </c>
      <c r="AU550">
        <f t="shared" si="864"/>
        <v>-1.1450381679389277E-2</v>
      </c>
      <c r="AV550" s="20">
        <f t="shared" si="865"/>
        <v>65.173628585807748</v>
      </c>
      <c r="AW550" s="30">
        <f t="shared" si="866"/>
        <v>5.6203060137274342E-4</v>
      </c>
      <c r="AX550" s="4">
        <v>86</v>
      </c>
      <c r="AY550">
        <f t="shared" si="867"/>
        <v>1</v>
      </c>
      <c r="AZ550">
        <f t="shared" si="868"/>
        <v>1.1764705882352899E-2</v>
      </c>
      <c r="BA550" s="20">
        <f t="shared" si="869"/>
        <v>21.640664318067437</v>
      </c>
      <c r="BB550" s="30">
        <f t="shared" si="870"/>
        <v>1.8662019968361366E-4</v>
      </c>
      <c r="BC550" s="16">
        <f>+Pagina_Inicial[[#This Row],[Aislamiento Domiciliario]]+Pagina_Inicial[[#This Row],[Aislamiento en Hoteles]]+Pagina_Inicial[[#This Row],[Hospitalizados en Sala]]+Pagina_Inicial[[#This Row],[Hospitalizados en UCI]]</f>
        <v>5680</v>
      </c>
      <c r="BD550" s="16">
        <f t="shared" si="871"/>
        <v>-254</v>
      </c>
      <c r="BE550" s="30">
        <f t="shared" si="872"/>
        <v>-4.2804179305696022E-2</v>
      </c>
      <c r="BF550" s="20">
        <f t="shared" si="873"/>
        <v>1429.2903875188726</v>
      </c>
      <c r="BG550" s="20">
        <f t="shared" si="874"/>
        <v>1.2325613188406111E-2</v>
      </c>
      <c r="BH550" s="26">
        <v>84968</v>
      </c>
      <c r="BI550">
        <f t="shared" si="836"/>
        <v>66</v>
      </c>
      <c r="BJ550" s="4">
        <v>174479</v>
      </c>
      <c r="BK550">
        <f t="shared" si="837"/>
        <v>114</v>
      </c>
      <c r="BL550" s="4">
        <v>129515</v>
      </c>
      <c r="BM550">
        <f t="shared" si="875"/>
        <v>102</v>
      </c>
      <c r="BN550" s="4">
        <v>50272</v>
      </c>
      <c r="BO550">
        <f t="shared" si="876"/>
        <v>39</v>
      </c>
      <c r="BP550" s="4">
        <v>21595</v>
      </c>
      <c r="BQ550">
        <f t="shared" si="877"/>
        <v>9</v>
      </c>
      <c r="BR550" s="8">
        <v>34</v>
      </c>
      <c r="BS550" s="15">
        <f t="shared" si="878"/>
        <v>0</v>
      </c>
      <c r="BT550" s="8">
        <v>325</v>
      </c>
      <c r="BU550" s="15">
        <f t="shared" si="879"/>
        <v>1</v>
      </c>
      <c r="BV550" s="8">
        <v>1490</v>
      </c>
      <c r="BW550" s="15">
        <f t="shared" si="880"/>
        <v>1</v>
      </c>
      <c r="BX550" s="8">
        <v>3366</v>
      </c>
      <c r="BY550" s="15">
        <f t="shared" si="881"/>
        <v>2</v>
      </c>
      <c r="BZ550" s="13">
        <v>1889</v>
      </c>
      <c r="CA550" s="16">
        <f t="shared" si="882"/>
        <v>1</v>
      </c>
    </row>
    <row r="551" spans="1:79">
      <c r="A551" s="1">
        <v>44448</v>
      </c>
      <c r="B551">
        <v>44449</v>
      </c>
      <c r="C551" s="4">
        <v>461230</v>
      </c>
      <c r="D551">
        <f t="shared" si="833"/>
        <v>401</v>
      </c>
      <c r="E551" s="4">
        <v>7112</v>
      </c>
      <c r="F551">
        <f t="shared" si="834"/>
        <v>8</v>
      </c>
      <c r="G551" s="4">
        <v>448628</v>
      </c>
      <c r="H551">
        <f t="shared" si="835"/>
        <v>583</v>
      </c>
      <c r="I551">
        <f t="shared" ref="I551:I637" si="887">+IFERROR(C551-E551-G551,"")</f>
        <v>5490</v>
      </c>
      <c r="J551">
        <f t="shared" si="886"/>
        <v>-190</v>
      </c>
      <c r="K551">
        <f t="shared" si="883"/>
        <v>1.5419638791925937E-2</v>
      </c>
      <c r="L551">
        <f t="shared" si="838"/>
        <v>0.97267740606638775</v>
      </c>
      <c r="M551">
        <f t="shared" si="839"/>
        <v>1.190295514168636E-2</v>
      </c>
      <c r="N551">
        <f t="shared" si="840"/>
        <v>8.694143919519545E-4</v>
      </c>
      <c r="O551">
        <f t="shared" si="884"/>
        <v>1.1248593925759281E-3</v>
      </c>
      <c r="P551">
        <f t="shared" si="841"/>
        <v>1.2995176404504401E-3</v>
      </c>
      <c r="Q551">
        <f t="shared" si="842"/>
        <v>-3.4608378870673952E-2</v>
      </c>
      <c r="R551">
        <f t="shared" si="843"/>
        <v>116061.90236537493</v>
      </c>
      <c r="S551">
        <f t="shared" si="885"/>
        <v>1789.632611977856</v>
      </c>
      <c r="T551">
        <f t="shared" si="844"/>
        <v>112890.79013588323</v>
      </c>
      <c r="U551">
        <f t="shared" si="845"/>
        <v>1381.4796175138399</v>
      </c>
      <c r="V551" s="4">
        <v>3735633</v>
      </c>
      <c r="W551">
        <f t="shared" si="846"/>
        <v>7304</v>
      </c>
      <c r="X551">
        <f t="shared" si="847"/>
        <v>71</v>
      </c>
      <c r="Y551" s="20">
        <f t="shared" si="848"/>
        <v>940018.36940110719</v>
      </c>
      <c r="Z551" s="4">
        <v>3270854</v>
      </c>
      <c r="AA551">
        <f t="shared" si="849"/>
        <v>6903</v>
      </c>
      <c r="AB551" s="17">
        <f t="shared" si="850"/>
        <v>0.87558226410356688</v>
      </c>
      <c r="AC551" s="16">
        <f t="shared" si="851"/>
        <v>0</v>
      </c>
      <c r="AD551">
        <f t="shared" si="852"/>
        <v>464779</v>
      </c>
      <c r="AE551">
        <f t="shared" si="853"/>
        <v>401</v>
      </c>
      <c r="AF551" s="17">
        <f t="shared" si="854"/>
        <v>0.12441773589643308</v>
      </c>
      <c r="AG551" s="16">
        <f t="shared" si="855"/>
        <v>71</v>
      </c>
      <c r="AH551" s="20">
        <f t="shared" si="856"/>
        <v>5.4901423877327493E-2</v>
      </c>
      <c r="AI551" s="20">
        <f t="shared" si="857"/>
        <v>116954.95722194262</v>
      </c>
      <c r="AJ551" s="4">
        <v>4931</v>
      </c>
      <c r="AK551">
        <f t="shared" si="858"/>
        <v>-192</v>
      </c>
      <c r="AL551">
        <f t="shared" si="859"/>
        <v>-3.7478040210814023E-2</v>
      </c>
      <c r="AM551" s="20">
        <f t="shared" si="860"/>
        <v>1240.8152994464015</v>
      </c>
      <c r="AN551" s="20">
        <f t="shared" si="861"/>
        <v>1.0690978470611193E-2</v>
      </c>
      <c r="AO551" s="4">
        <v>206</v>
      </c>
      <c r="AP551">
        <f t="shared" si="830"/>
        <v>-6</v>
      </c>
      <c r="AQ551">
        <f t="shared" si="831"/>
        <v>-2.8301886792452824E-2</v>
      </c>
      <c r="AR551" s="20">
        <f t="shared" si="862"/>
        <v>51.836940110719674</v>
      </c>
      <c r="AS551" s="4">
        <v>269</v>
      </c>
      <c r="AT551">
        <f t="shared" si="863"/>
        <v>10</v>
      </c>
      <c r="AU551">
        <f t="shared" si="864"/>
        <v>3.8610038610038533E-2</v>
      </c>
      <c r="AV551" s="20">
        <f t="shared" si="865"/>
        <v>67.689984901862104</v>
      </c>
      <c r="AW551" s="30">
        <f t="shared" si="866"/>
        <v>5.8322312078572507E-4</v>
      </c>
      <c r="AX551" s="4">
        <v>84</v>
      </c>
      <c r="AY551">
        <f t="shared" si="867"/>
        <v>-2</v>
      </c>
      <c r="AZ551">
        <f t="shared" si="868"/>
        <v>-2.3255813953488413E-2</v>
      </c>
      <c r="BA551" s="20">
        <f t="shared" si="869"/>
        <v>21.137393054856567</v>
      </c>
      <c r="BB551" s="30">
        <f t="shared" si="870"/>
        <v>1.8212171801487327E-4</v>
      </c>
      <c r="BC551" s="16">
        <f>+Pagina_Inicial[[#This Row],[Aislamiento Domiciliario]]+Pagina_Inicial[[#This Row],[Aislamiento en Hoteles]]+Pagina_Inicial[[#This Row],[Hospitalizados en Sala]]+Pagina_Inicial[[#This Row],[Hospitalizados en UCI]]</f>
        <v>5490</v>
      </c>
      <c r="BD551" s="16">
        <f t="shared" si="871"/>
        <v>-190</v>
      </c>
      <c r="BE551" s="30">
        <f t="shared" si="872"/>
        <v>-3.3450704225352124E-2</v>
      </c>
      <c r="BF551" s="20">
        <f t="shared" si="873"/>
        <v>1381.4796175138399</v>
      </c>
      <c r="BG551" s="20">
        <f t="shared" si="874"/>
        <v>1.190295514168636E-2</v>
      </c>
      <c r="BH551" s="26">
        <v>85070</v>
      </c>
      <c r="BI551">
        <f t="shared" si="836"/>
        <v>102</v>
      </c>
      <c r="BJ551" s="4">
        <v>174610</v>
      </c>
      <c r="BK551">
        <f t="shared" si="837"/>
        <v>131</v>
      </c>
      <c r="BL551" s="4">
        <v>129632</v>
      </c>
      <c r="BM551">
        <f t="shared" si="875"/>
        <v>117</v>
      </c>
      <c r="BN551" s="4">
        <v>50312</v>
      </c>
      <c r="BO551">
        <f t="shared" si="876"/>
        <v>40</v>
      </c>
      <c r="BP551" s="4">
        <v>21606</v>
      </c>
      <c r="BQ551">
        <f t="shared" si="877"/>
        <v>11</v>
      </c>
      <c r="BR551" s="8">
        <v>34</v>
      </c>
      <c r="BS551" s="15">
        <f t="shared" si="878"/>
        <v>0</v>
      </c>
      <c r="BT551" s="8">
        <v>325</v>
      </c>
      <c r="BU551" s="15">
        <f t="shared" si="879"/>
        <v>0</v>
      </c>
      <c r="BV551" s="8">
        <v>1491</v>
      </c>
      <c r="BW551" s="15">
        <f t="shared" si="880"/>
        <v>1</v>
      </c>
      <c r="BX551" s="8">
        <v>3372</v>
      </c>
      <c r="BY551" s="15">
        <f t="shared" si="881"/>
        <v>6</v>
      </c>
      <c r="BZ551" s="13">
        <v>1890</v>
      </c>
      <c r="CA551" s="16">
        <f t="shared" si="882"/>
        <v>1</v>
      </c>
    </row>
    <row r="552" spans="1:79">
      <c r="A552" s="1">
        <v>44449</v>
      </c>
      <c r="B552">
        <v>44450</v>
      </c>
      <c r="C552" s="4">
        <v>461590</v>
      </c>
      <c r="D552">
        <f t="shared" si="833"/>
        <v>360</v>
      </c>
      <c r="E552" s="4">
        <v>7122</v>
      </c>
      <c r="F552">
        <f t="shared" si="834"/>
        <v>10</v>
      </c>
      <c r="G552" s="4">
        <v>449198</v>
      </c>
      <c r="H552">
        <f t="shared" si="835"/>
        <v>570</v>
      </c>
      <c r="I552">
        <f t="shared" si="887"/>
        <v>5270</v>
      </c>
      <c r="J552">
        <f t="shared" si="886"/>
        <v>-220</v>
      </c>
      <c r="K552">
        <f t="shared" si="883"/>
        <v>1.542927706406118E-2</v>
      </c>
      <c r="L552">
        <f t="shared" si="838"/>
        <v>0.97315366450746332</v>
      </c>
      <c r="M552">
        <f t="shared" si="839"/>
        <v>1.1417058428475487E-2</v>
      </c>
      <c r="N552">
        <f t="shared" si="840"/>
        <v>7.7991290972508065E-4</v>
      </c>
      <c r="O552">
        <f t="shared" si="884"/>
        <v>1.4040999719180005E-3</v>
      </c>
      <c r="P552">
        <f t="shared" si="841"/>
        <v>1.2689281786650876E-3</v>
      </c>
      <c r="Q552">
        <f t="shared" si="842"/>
        <v>-4.1745730550284632E-2</v>
      </c>
      <c r="R552">
        <f t="shared" si="843"/>
        <v>116152.49119275289</v>
      </c>
      <c r="S552">
        <f t="shared" si="885"/>
        <v>1792.1489682939102</v>
      </c>
      <c r="T552">
        <f t="shared" si="844"/>
        <v>113034.22244589834</v>
      </c>
      <c r="U552">
        <f t="shared" si="845"/>
        <v>1326.1197785606441</v>
      </c>
      <c r="V552" s="4">
        <v>3743549</v>
      </c>
      <c r="W552">
        <f t="shared" si="846"/>
        <v>7916</v>
      </c>
      <c r="X552">
        <f t="shared" si="847"/>
        <v>612</v>
      </c>
      <c r="Y552" s="20">
        <f t="shared" si="848"/>
        <v>942010.31706089573</v>
      </c>
      <c r="Z552" s="4">
        <v>3278410</v>
      </c>
      <c r="AA552">
        <f t="shared" si="849"/>
        <v>7556</v>
      </c>
      <c r="AB552" s="17">
        <f t="shared" si="850"/>
        <v>0.87574918880452746</v>
      </c>
      <c r="AC552" s="16">
        <f t="shared" si="851"/>
        <v>653</v>
      </c>
      <c r="AD552">
        <f t="shared" si="852"/>
        <v>465139</v>
      </c>
      <c r="AE552">
        <f t="shared" si="853"/>
        <v>360</v>
      </c>
      <c r="AF552" s="17">
        <f t="shared" si="854"/>
        <v>0.12425081119547253</v>
      </c>
      <c r="AG552" s="16">
        <f t="shared" si="855"/>
        <v>-41</v>
      </c>
      <c r="AH552" s="20">
        <f t="shared" si="856"/>
        <v>4.5477513895907026E-2</v>
      </c>
      <c r="AI552" s="20">
        <f t="shared" si="857"/>
        <v>117045.54604932058</v>
      </c>
      <c r="AJ552" s="4">
        <v>4752</v>
      </c>
      <c r="AK552">
        <f t="shared" si="858"/>
        <v>-179</v>
      </c>
      <c r="AL552">
        <f t="shared" si="859"/>
        <v>-3.6300953153518556E-2</v>
      </c>
      <c r="AM552" s="20">
        <f t="shared" si="860"/>
        <v>1195.7725213890287</v>
      </c>
      <c r="AN552" s="20">
        <f t="shared" si="861"/>
        <v>1.0294850408371066E-2</v>
      </c>
      <c r="AO552" s="4">
        <v>195</v>
      </c>
      <c r="AP552">
        <f t="shared" si="830"/>
        <v>-11</v>
      </c>
      <c r="AQ552">
        <f t="shared" si="831"/>
        <v>-5.3398058252427161E-2</v>
      </c>
      <c r="AR552" s="20">
        <f t="shared" si="862"/>
        <v>49.068948163059886</v>
      </c>
      <c r="AS552" s="4">
        <v>241</v>
      </c>
      <c r="AT552">
        <f t="shared" si="863"/>
        <v>-28</v>
      </c>
      <c r="AU552">
        <f t="shared" si="864"/>
        <v>-0.10408921933085502</v>
      </c>
      <c r="AV552" s="20">
        <f t="shared" si="865"/>
        <v>60.644187216909913</v>
      </c>
      <c r="AW552" s="30">
        <f t="shared" si="866"/>
        <v>5.2210836456595682E-4</v>
      </c>
      <c r="AX552" s="4">
        <v>82</v>
      </c>
      <c r="AY552">
        <f t="shared" si="867"/>
        <v>-2</v>
      </c>
      <c r="AZ552">
        <f t="shared" si="868"/>
        <v>-2.3809523809523836E-2</v>
      </c>
      <c r="BA552" s="20">
        <f t="shared" si="869"/>
        <v>20.634121791645697</v>
      </c>
      <c r="BB552" s="30">
        <f t="shared" si="870"/>
        <v>1.7764682943737948E-4</v>
      </c>
      <c r="BC552" s="16">
        <f>+Pagina_Inicial[[#This Row],[Aislamiento Domiciliario]]+Pagina_Inicial[[#This Row],[Aislamiento en Hoteles]]+Pagina_Inicial[[#This Row],[Hospitalizados en Sala]]+Pagina_Inicial[[#This Row],[Hospitalizados en UCI]]</f>
        <v>5270</v>
      </c>
      <c r="BD552" s="16">
        <f t="shared" si="871"/>
        <v>-220</v>
      </c>
      <c r="BE552" s="30">
        <f t="shared" si="872"/>
        <v>-4.0072859744990863E-2</v>
      </c>
      <c r="BF552" s="20">
        <f t="shared" si="873"/>
        <v>1326.1197785606441</v>
      </c>
      <c r="BG552" s="20">
        <f t="shared" si="874"/>
        <v>1.1417058428475487E-2</v>
      </c>
      <c r="BH552" s="26">
        <v>85163</v>
      </c>
      <c r="BI552">
        <f t="shared" si="836"/>
        <v>93</v>
      </c>
      <c r="BJ552" s="4">
        <v>174724</v>
      </c>
      <c r="BK552">
        <f t="shared" si="837"/>
        <v>114</v>
      </c>
      <c r="BL552" s="4">
        <v>129723</v>
      </c>
      <c r="BM552">
        <f t="shared" si="875"/>
        <v>91</v>
      </c>
      <c r="BN552" s="4">
        <v>50357</v>
      </c>
      <c r="BO552">
        <f t="shared" si="876"/>
        <v>45</v>
      </c>
      <c r="BP552" s="4">
        <v>21623</v>
      </c>
      <c r="BQ552">
        <f t="shared" si="877"/>
        <v>17</v>
      </c>
      <c r="BR552" s="8">
        <v>34</v>
      </c>
      <c r="BS552" s="15">
        <f t="shared" si="878"/>
        <v>0</v>
      </c>
      <c r="BT552" s="8">
        <v>327</v>
      </c>
      <c r="BU552" s="15">
        <f t="shared" si="879"/>
        <v>2</v>
      </c>
      <c r="BV552" s="8">
        <v>1493</v>
      </c>
      <c r="BW552" s="15">
        <f t="shared" si="880"/>
        <v>2</v>
      </c>
      <c r="BX552" s="8">
        <v>3376</v>
      </c>
      <c r="BY552" s="15">
        <f t="shared" si="881"/>
        <v>4</v>
      </c>
      <c r="BZ552" s="13">
        <v>1892</v>
      </c>
      <c r="CA552" s="16">
        <f t="shared" si="882"/>
        <v>2</v>
      </c>
    </row>
    <row r="553" spans="1:79">
      <c r="A553" s="1">
        <v>44450</v>
      </c>
      <c r="B553">
        <v>44451</v>
      </c>
      <c r="C553" s="4">
        <v>462010</v>
      </c>
      <c r="D553">
        <f t="shared" si="833"/>
        <v>420</v>
      </c>
      <c r="E553" s="4">
        <v>7131</v>
      </c>
      <c r="F553">
        <f t="shared" si="834"/>
        <v>9</v>
      </c>
      <c r="G553" s="4">
        <v>450194</v>
      </c>
      <c r="H553">
        <f t="shared" si="835"/>
        <v>996</v>
      </c>
      <c r="I553">
        <f t="shared" si="887"/>
        <v>4685</v>
      </c>
      <c r="J553">
        <f t="shared" si="886"/>
        <v>-585</v>
      </c>
      <c r="K553">
        <f t="shared" si="883"/>
        <v>1.5434730849981601E-2</v>
      </c>
      <c r="L553">
        <f t="shared" si="838"/>
        <v>0.97442479600008658</v>
      </c>
      <c r="M553">
        <f t="shared" si="839"/>
        <v>1.0140473149931819E-2</v>
      </c>
      <c r="N553">
        <f t="shared" si="840"/>
        <v>9.0907123222441072E-4</v>
      </c>
      <c r="O553">
        <f t="shared" si="884"/>
        <v>1.2620950778291964E-3</v>
      </c>
      <c r="P553">
        <f t="shared" si="841"/>
        <v>2.2123795519265028E-3</v>
      </c>
      <c r="Q553">
        <f t="shared" si="842"/>
        <v>-0.1248665955176094</v>
      </c>
      <c r="R553">
        <f t="shared" si="843"/>
        <v>116258.17815802716</v>
      </c>
      <c r="S553">
        <f t="shared" si="885"/>
        <v>1794.4136889783592</v>
      </c>
      <c r="T553">
        <f t="shared" si="844"/>
        <v>113284.85153497735</v>
      </c>
      <c r="U553">
        <f t="shared" si="845"/>
        <v>1178.9129340714644</v>
      </c>
      <c r="V553" s="4">
        <v>3750801</v>
      </c>
      <c r="W553">
        <f t="shared" si="846"/>
        <v>7252</v>
      </c>
      <c r="X553">
        <f t="shared" si="847"/>
        <v>-664</v>
      </c>
      <c r="Y553" s="20">
        <f t="shared" si="848"/>
        <v>943835.17866129836</v>
      </c>
      <c r="Z553" s="4">
        <v>3285242</v>
      </c>
      <c r="AA553">
        <f t="shared" si="849"/>
        <v>6832</v>
      </c>
      <c r="AB553" s="17">
        <f t="shared" si="850"/>
        <v>0.87587744591088679</v>
      </c>
      <c r="AC553" s="16">
        <f t="shared" si="851"/>
        <v>-724</v>
      </c>
      <c r="AD553">
        <f t="shared" si="852"/>
        <v>465559</v>
      </c>
      <c r="AE553">
        <f t="shared" si="853"/>
        <v>420</v>
      </c>
      <c r="AF553" s="17">
        <f t="shared" si="854"/>
        <v>0.12412255408911323</v>
      </c>
      <c r="AG553" s="16">
        <f t="shared" si="855"/>
        <v>60</v>
      </c>
      <c r="AH553" s="20">
        <f t="shared" si="856"/>
        <v>5.7915057915057917E-2</v>
      </c>
      <c r="AI553" s="20">
        <f t="shared" si="857"/>
        <v>117151.23301459487</v>
      </c>
      <c r="AJ553" s="4">
        <v>4168</v>
      </c>
      <c r="AK553">
        <f t="shared" si="858"/>
        <v>-584</v>
      </c>
      <c r="AL553">
        <f t="shared" si="859"/>
        <v>-0.12289562289562295</v>
      </c>
      <c r="AM553" s="20">
        <f t="shared" si="860"/>
        <v>1048.8173125314545</v>
      </c>
      <c r="AN553" s="20">
        <f t="shared" si="861"/>
        <v>9.0214497521698672E-3</v>
      </c>
      <c r="AO553" s="4">
        <v>202</v>
      </c>
      <c r="AP553">
        <f t="shared" si="830"/>
        <v>7</v>
      </c>
      <c r="AQ553">
        <f t="shared" si="831"/>
        <v>3.5897435897435992E-2</v>
      </c>
      <c r="AR553" s="20">
        <f t="shared" si="862"/>
        <v>50.830397584297934</v>
      </c>
      <c r="AS553" s="4">
        <v>233</v>
      </c>
      <c r="AT553">
        <f t="shared" si="863"/>
        <v>-8</v>
      </c>
      <c r="AU553">
        <f t="shared" si="864"/>
        <v>-3.319502074688796E-2</v>
      </c>
      <c r="AV553" s="20">
        <f t="shared" si="865"/>
        <v>58.631102164066426</v>
      </c>
      <c r="AW553" s="30">
        <f t="shared" si="866"/>
        <v>5.0431808835306598E-4</v>
      </c>
      <c r="AX553" s="4">
        <v>82</v>
      </c>
      <c r="AY553">
        <f t="shared" si="867"/>
        <v>0</v>
      </c>
      <c r="AZ553">
        <f t="shared" si="868"/>
        <v>0</v>
      </c>
      <c r="BA553" s="20">
        <f t="shared" si="869"/>
        <v>20.634121791645697</v>
      </c>
      <c r="BB553" s="30">
        <f t="shared" si="870"/>
        <v>1.7748533581524208E-4</v>
      </c>
      <c r="BC553" s="16">
        <f>+Pagina_Inicial[[#This Row],[Aislamiento Domiciliario]]+Pagina_Inicial[[#This Row],[Aislamiento en Hoteles]]+Pagina_Inicial[[#This Row],[Hospitalizados en Sala]]+Pagina_Inicial[[#This Row],[Hospitalizados en UCI]]</f>
        <v>4685</v>
      </c>
      <c r="BD553" s="16">
        <f t="shared" si="871"/>
        <v>-585</v>
      </c>
      <c r="BE553" s="30">
        <f t="shared" si="872"/>
        <v>-0.11100569259962045</v>
      </c>
      <c r="BF553" s="20">
        <f t="shared" si="873"/>
        <v>1178.9129340714644</v>
      </c>
      <c r="BG553" s="20">
        <f t="shared" si="874"/>
        <v>1.0140473149931819E-2</v>
      </c>
      <c r="BH553" s="26">
        <v>85274</v>
      </c>
      <c r="BI553">
        <f t="shared" si="836"/>
        <v>111</v>
      </c>
      <c r="BJ553" s="4">
        <v>174844</v>
      </c>
      <c r="BK553">
        <f t="shared" si="837"/>
        <v>120</v>
      </c>
      <c r="BL553" s="4">
        <v>129838</v>
      </c>
      <c r="BM553">
        <f t="shared" si="875"/>
        <v>115</v>
      </c>
      <c r="BN553" s="4">
        <v>50413</v>
      </c>
      <c r="BO553">
        <f t="shared" si="876"/>
        <v>56</v>
      </c>
      <c r="BP553" s="4">
        <v>21641</v>
      </c>
      <c r="BQ553">
        <f t="shared" si="877"/>
        <v>18</v>
      </c>
      <c r="BR553" s="8">
        <v>34</v>
      </c>
      <c r="BS553" s="15">
        <f t="shared" si="878"/>
        <v>0</v>
      </c>
      <c r="BT553" s="8">
        <v>329</v>
      </c>
      <c r="BU553" s="15">
        <f t="shared" si="879"/>
        <v>2</v>
      </c>
      <c r="BV553" s="8">
        <v>1494</v>
      </c>
      <c r="BW553" s="15">
        <f t="shared" si="880"/>
        <v>1</v>
      </c>
      <c r="BX553" s="8">
        <v>3381</v>
      </c>
      <c r="BY553" s="15">
        <f t="shared" si="881"/>
        <v>5</v>
      </c>
      <c r="BZ553" s="13">
        <v>1893</v>
      </c>
      <c r="CA553" s="16">
        <f t="shared" si="882"/>
        <v>1</v>
      </c>
    </row>
    <row r="554" spans="1:79">
      <c r="A554" s="1">
        <v>44451</v>
      </c>
      <c r="B554">
        <v>44452</v>
      </c>
      <c r="C554" s="4">
        <v>462224</v>
      </c>
      <c r="D554">
        <f t="shared" ref="D554:D563" si="888">IFERROR(C554-C553,"")</f>
        <v>214</v>
      </c>
      <c r="E554" s="4">
        <v>7137</v>
      </c>
      <c r="F554">
        <f t="shared" si="834"/>
        <v>6</v>
      </c>
      <c r="G554" s="4">
        <v>450194</v>
      </c>
      <c r="H554">
        <f t="shared" si="835"/>
        <v>0</v>
      </c>
      <c r="I554">
        <f t="shared" si="887"/>
        <v>4893</v>
      </c>
      <c r="J554">
        <f t="shared" si="886"/>
        <v>208</v>
      </c>
      <c r="K554">
        <f t="shared" si="883"/>
        <v>1.5440565613209179E-2</v>
      </c>
      <c r="L554">
        <f t="shared" si="838"/>
        <v>0.97397365779362388</v>
      </c>
      <c r="M554">
        <f t="shared" si="839"/>
        <v>1.0585776593166949E-2</v>
      </c>
      <c r="N554">
        <f t="shared" si="840"/>
        <v>4.6297898854235177E-4</v>
      </c>
      <c r="O554">
        <f t="shared" si="884"/>
        <v>8.4068936527952921E-4</v>
      </c>
      <c r="P554">
        <f t="shared" si="841"/>
        <v>0</v>
      </c>
      <c r="Q554">
        <f t="shared" si="842"/>
        <v>4.2509707745759247E-2</v>
      </c>
      <c r="R554">
        <f t="shared" si="843"/>
        <v>116312.02818319073</v>
      </c>
      <c r="S554">
        <f t="shared" si="885"/>
        <v>1795.9235027679917</v>
      </c>
      <c r="T554">
        <f t="shared" si="844"/>
        <v>113284.85153497735</v>
      </c>
      <c r="U554">
        <f t="shared" si="845"/>
        <v>1231.2531454453949</v>
      </c>
      <c r="V554" s="4">
        <v>3755847</v>
      </c>
      <c r="W554">
        <f t="shared" si="846"/>
        <v>5046</v>
      </c>
      <c r="X554">
        <f t="shared" si="847"/>
        <v>-2206</v>
      </c>
      <c r="Y554" s="20">
        <f t="shared" si="848"/>
        <v>945104.9320583794</v>
      </c>
      <c r="Z554" s="4">
        <v>3290074</v>
      </c>
      <c r="AA554">
        <f t="shared" si="849"/>
        <v>4832</v>
      </c>
      <c r="AB554" s="17">
        <f t="shared" si="850"/>
        <v>0.87598722738173307</v>
      </c>
      <c r="AC554" s="16">
        <f t="shared" si="851"/>
        <v>-2000</v>
      </c>
      <c r="AD554">
        <f t="shared" si="852"/>
        <v>465773</v>
      </c>
      <c r="AE554">
        <f t="shared" si="853"/>
        <v>214</v>
      </c>
      <c r="AF554" s="17">
        <f t="shared" si="854"/>
        <v>0.12401277261826693</v>
      </c>
      <c r="AG554" s="16">
        <f t="shared" si="855"/>
        <v>-206</v>
      </c>
      <c r="AH554" s="20">
        <f t="shared" si="856"/>
        <v>4.2409829567974636E-2</v>
      </c>
      <c r="AI554" s="20">
        <f t="shared" si="857"/>
        <v>117205.08303975842</v>
      </c>
      <c r="AJ554" s="4">
        <v>4168</v>
      </c>
      <c r="AK554">
        <f t="shared" si="858"/>
        <v>0</v>
      </c>
      <c r="AL554">
        <f t="shared" si="859"/>
        <v>0</v>
      </c>
      <c r="AM554" s="20">
        <f t="shared" si="860"/>
        <v>1048.8173125314545</v>
      </c>
      <c r="AN554" s="20">
        <f t="shared" si="861"/>
        <v>9.0172730104884219E-3</v>
      </c>
      <c r="AO554" s="4">
        <v>202</v>
      </c>
      <c r="AP554">
        <f t="shared" si="830"/>
        <v>0</v>
      </c>
      <c r="AQ554">
        <f t="shared" si="831"/>
        <v>0</v>
      </c>
      <c r="AR554" s="20">
        <f t="shared" si="862"/>
        <v>50.830397584297934</v>
      </c>
      <c r="AS554" s="4">
        <v>233</v>
      </c>
      <c r="AT554">
        <f t="shared" si="863"/>
        <v>0</v>
      </c>
      <c r="AU554">
        <f t="shared" si="864"/>
        <v>0</v>
      </c>
      <c r="AV554" s="20">
        <f t="shared" si="865"/>
        <v>58.631102164066426</v>
      </c>
      <c r="AW554" s="30">
        <f t="shared" si="866"/>
        <v>5.0408459967461663E-4</v>
      </c>
      <c r="AX554" s="4">
        <v>82</v>
      </c>
      <c r="AY554">
        <f t="shared" si="867"/>
        <v>0</v>
      </c>
      <c r="AZ554">
        <f t="shared" si="868"/>
        <v>0</v>
      </c>
      <c r="BA554" s="20">
        <f t="shared" si="869"/>
        <v>20.634121791645697</v>
      </c>
      <c r="BB554" s="30">
        <f t="shared" si="870"/>
        <v>1.7740316383398525E-4</v>
      </c>
      <c r="BC554" s="16">
        <f>+Pagina_Inicial[[#This Row],[Aislamiento Domiciliario]]+Pagina_Inicial[[#This Row],[Aislamiento en Hoteles]]+Pagina_Inicial[[#This Row],[Hospitalizados en Sala]]+Pagina_Inicial[[#This Row],[Hospitalizados en UCI]]</f>
        <v>4685</v>
      </c>
      <c r="BD554" s="16">
        <f t="shared" si="871"/>
        <v>0</v>
      </c>
      <c r="BE554" s="30">
        <f t="shared" si="872"/>
        <v>0</v>
      </c>
      <c r="BF554" s="20">
        <f t="shared" si="873"/>
        <v>1178.9129340714644</v>
      </c>
      <c r="BG554" s="20">
        <f t="shared" si="874"/>
        <v>1.0135778323929524E-2</v>
      </c>
      <c r="BH554" s="26">
        <v>85315</v>
      </c>
      <c r="BI554">
        <f t="shared" si="836"/>
        <v>41</v>
      </c>
      <c r="BJ554" s="4">
        <v>174904</v>
      </c>
      <c r="BK554">
        <f t="shared" si="837"/>
        <v>60</v>
      </c>
      <c r="BL554" s="4">
        <v>129912</v>
      </c>
      <c r="BM554">
        <f t="shared" si="875"/>
        <v>74</v>
      </c>
      <c r="BN554" s="4">
        <v>50448</v>
      </c>
      <c r="BO554">
        <f t="shared" si="876"/>
        <v>35</v>
      </c>
      <c r="BP554" s="4">
        <v>21645</v>
      </c>
      <c r="BQ554">
        <f t="shared" si="877"/>
        <v>4</v>
      </c>
      <c r="BR554" s="8">
        <v>34</v>
      </c>
      <c r="BS554" s="15">
        <f t="shared" si="878"/>
        <v>0</v>
      </c>
      <c r="BT554" s="8">
        <v>330</v>
      </c>
      <c r="BU554" s="15">
        <f t="shared" si="879"/>
        <v>1</v>
      </c>
      <c r="BV554" s="8">
        <v>1494</v>
      </c>
      <c r="BW554" s="15">
        <f t="shared" si="880"/>
        <v>0</v>
      </c>
      <c r="BX554" s="8">
        <v>3385</v>
      </c>
      <c r="BY554" s="15">
        <f t="shared" si="881"/>
        <v>4</v>
      </c>
      <c r="BZ554" s="13">
        <v>1894</v>
      </c>
      <c r="CA554" s="16">
        <f t="shared" si="882"/>
        <v>1</v>
      </c>
    </row>
    <row r="555" spans="1:79">
      <c r="A555" s="1">
        <v>44452</v>
      </c>
      <c r="B555">
        <v>44453</v>
      </c>
      <c r="C555" s="4">
        <v>462447</v>
      </c>
      <c r="D555">
        <f t="shared" si="888"/>
        <v>223</v>
      </c>
      <c r="E555" s="4">
        <v>7141</v>
      </c>
      <c r="F555">
        <f t="shared" si="834"/>
        <v>4</v>
      </c>
      <c r="G555" s="4">
        <v>450441</v>
      </c>
      <c r="H555">
        <f t="shared" si="835"/>
        <v>247</v>
      </c>
      <c r="I555">
        <f t="shared" si="887"/>
        <v>4865</v>
      </c>
      <c r="J555">
        <f t="shared" si="886"/>
        <v>-28</v>
      </c>
      <c r="K555">
        <f t="shared" si="883"/>
        <v>1.544176954332064E-2</v>
      </c>
      <c r="L555">
        <f t="shared" si="838"/>
        <v>0.97403810598836194</v>
      </c>
      <c r="M555">
        <f t="shared" si="839"/>
        <v>1.0520124468317451E-2</v>
      </c>
      <c r="N555">
        <f t="shared" si="840"/>
        <v>4.8221742167210512E-4</v>
      </c>
      <c r="O555">
        <f t="shared" si="884"/>
        <v>5.6014563786584517E-4</v>
      </c>
      <c r="P555">
        <f t="shared" si="841"/>
        <v>5.4835150441456262E-4</v>
      </c>
      <c r="Q555">
        <f t="shared" si="842"/>
        <v>-5.7553956834532375E-3</v>
      </c>
      <c r="R555">
        <f t="shared" si="843"/>
        <v>116368.14292903875</v>
      </c>
      <c r="S555">
        <f t="shared" si="885"/>
        <v>1796.9300452944135</v>
      </c>
      <c r="T555">
        <f t="shared" si="844"/>
        <v>113347.00553598389</v>
      </c>
      <c r="U555">
        <f t="shared" si="845"/>
        <v>1224.2073477604429</v>
      </c>
      <c r="V555" s="4">
        <v>3759876</v>
      </c>
      <c r="W555">
        <f t="shared" si="846"/>
        <v>4029</v>
      </c>
      <c r="X555">
        <f t="shared" si="847"/>
        <v>-1017</v>
      </c>
      <c r="Y555" s="20">
        <f t="shared" si="848"/>
        <v>946118.77201811771</v>
      </c>
      <c r="Z555" s="4">
        <v>3293880</v>
      </c>
      <c r="AA555">
        <f t="shared" si="849"/>
        <v>3806</v>
      </c>
      <c r="AB555" s="17">
        <f t="shared" si="850"/>
        <v>0.87606080626063199</v>
      </c>
      <c r="AC555" s="16">
        <f t="shared" si="851"/>
        <v>-1026</v>
      </c>
      <c r="AD555">
        <f t="shared" si="852"/>
        <v>465996</v>
      </c>
      <c r="AE555">
        <f t="shared" si="853"/>
        <v>223</v>
      </c>
      <c r="AF555" s="17">
        <f t="shared" si="854"/>
        <v>0.123939193739368</v>
      </c>
      <c r="AG555" s="16">
        <f t="shared" si="855"/>
        <v>9</v>
      </c>
      <c r="AH555" s="20">
        <f t="shared" si="856"/>
        <v>5.5348721767187886E-2</v>
      </c>
      <c r="AI555" s="20">
        <f t="shared" si="857"/>
        <v>117261.19778560643</v>
      </c>
      <c r="AJ555" s="4">
        <v>4372</v>
      </c>
      <c r="AK555">
        <f t="shared" si="858"/>
        <v>204</v>
      </c>
      <c r="AL555">
        <f t="shared" si="859"/>
        <v>4.8944337811900107E-2</v>
      </c>
      <c r="AM555" s="20">
        <f t="shared" si="860"/>
        <v>1100.1509813789633</v>
      </c>
      <c r="AN555" s="20">
        <f t="shared" si="861"/>
        <v>9.454056356728446E-3</v>
      </c>
      <c r="AO555" s="4">
        <v>192</v>
      </c>
      <c r="AP555">
        <f t="shared" si="830"/>
        <v>-10</v>
      </c>
      <c r="AQ555">
        <f t="shared" si="831"/>
        <v>-4.9504950495049549E-2</v>
      </c>
      <c r="AR555" s="20">
        <f t="shared" si="862"/>
        <v>48.314041268243578</v>
      </c>
      <c r="AS555" s="4">
        <v>213</v>
      </c>
      <c r="AT555">
        <f t="shared" si="863"/>
        <v>-20</v>
      </c>
      <c r="AU555">
        <f t="shared" si="864"/>
        <v>-8.5836909871244593E-2</v>
      </c>
      <c r="AV555" s="20">
        <f t="shared" si="865"/>
        <v>53.598389531957721</v>
      </c>
      <c r="AW555" s="30">
        <f t="shared" si="866"/>
        <v>4.6059332204555334E-4</v>
      </c>
      <c r="AX555" s="4">
        <v>88</v>
      </c>
      <c r="AY555">
        <f t="shared" si="867"/>
        <v>6</v>
      </c>
      <c r="AZ555">
        <f t="shared" si="868"/>
        <v>7.3170731707317138E-2</v>
      </c>
      <c r="BA555" s="20">
        <f t="shared" si="869"/>
        <v>22.143935581278306</v>
      </c>
      <c r="BB555" s="30">
        <f t="shared" si="870"/>
        <v>1.9029207671365583E-4</v>
      </c>
      <c r="BC555" s="16">
        <f>+Pagina_Inicial[[#This Row],[Aislamiento Domiciliario]]+Pagina_Inicial[[#This Row],[Aislamiento en Hoteles]]+Pagina_Inicial[[#This Row],[Hospitalizados en Sala]]+Pagina_Inicial[[#This Row],[Hospitalizados en UCI]]</f>
        <v>4865</v>
      </c>
      <c r="BD555" s="16">
        <f t="shared" si="871"/>
        <v>180</v>
      </c>
      <c r="BE555" s="30">
        <f t="shared" si="872"/>
        <v>3.8420490928495088E-2</v>
      </c>
      <c r="BF555" s="20">
        <f t="shared" si="873"/>
        <v>1224.2073477604429</v>
      </c>
      <c r="BG555" s="20">
        <f t="shared" si="874"/>
        <v>1.0520124468317451E-2</v>
      </c>
      <c r="BH555" s="26">
        <v>85384</v>
      </c>
      <c r="BI555">
        <f t="shared" si="836"/>
        <v>69</v>
      </c>
      <c r="BJ555" s="4">
        <v>174965</v>
      </c>
      <c r="BK555">
        <f t="shared" si="837"/>
        <v>61</v>
      </c>
      <c r="BL555" s="4">
        <v>129965</v>
      </c>
      <c r="BM555">
        <f t="shared" si="875"/>
        <v>53</v>
      </c>
      <c r="BN555" s="4">
        <v>50483</v>
      </c>
      <c r="BO555">
        <f t="shared" si="876"/>
        <v>35</v>
      </c>
      <c r="BP555" s="4">
        <v>21650</v>
      </c>
      <c r="BQ555">
        <f t="shared" si="877"/>
        <v>5</v>
      </c>
      <c r="BR555" s="8">
        <v>34</v>
      </c>
      <c r="BS555" s="15">
        <f t="shared" si="878"/>
        <v>0</v>
      </c>
      <c r="BT555" s="8">
        <v>330</v>
      </c>
      <c r="BU555" s="15">
        <f t="shared" si="879"/>
        <v>0</v>
      </c>
      <c r="BV555" s="8">
        <v>1495</v>
      </c>
      <c r="BW555" s="15">
        <f t="shared" si="880"/>
        <v>1</v>
      </c>
      <c r="BX555" s="8">
        <v>3386</v>
      </c>
      <c r="BY555" s="15">
        <f t="shared" si="881"/>
        <v>1</v>
      </c>
      <c r="BZ555" s="13">
        <v>1896</v>
      </c>
      <c r="CA555" s="16">
        <f t="shared" si="882"/>
        <v>2</v>
      </c>
    </row>
    <row r="556" spans="1:79">
      <c r="A556" s="1">
        <v>44453</v>
      </c>
      <c r="B556">
        <v>44454</v>
      </c>
      <c r="C556" s="4">
        <v>462770</v>
      </c>
      <c r="D556">
        <f t="shared" si="888"/>
        <v>323</v>
      </c>
      <c r="E556" s="4">
        <v>7152</v>
      </c>
      <c r="F556">
        <f t="shared" si="834"/>
        <v>11</v>
      </c>
      <c r="G556" s="4">
        <v>450976</v>
      </c>
      <c r="H556">
        <f t="shared" si="835"/>
        <v>535</v>
      </c>
      <c r="I556">
        <f t="shared" si="887"/>
        <v>4642</v>
      </c>
      <c r="J556">
        <f t="shared" si="886"/>
        <v>-223</v>
      </c>
      <c r="K556">
        <f t="shared" si="883"/>
        <v>1.5454761544611794E-2</v>
      </c>
      <c r="L556">
        <f t="shared" si="838"/>
        <v>0.97451433757590167</v>
      </c>
      <c r="M556">
        <f t="shared" si="839"/>
        <v>1.0030900879486569E-2</v>
      </c>
      <c r="N556">
        <f t="shared" si="840"/>
        <v>6.9797091427707073E-4</v>
      </c>
      <c r="O556">
        <f t="shared" si="884"/>
        <v>1.5380313199105146E-3</v>
      </c>
      <c r="P556">
        <f t="shared" si="841"/>
        <v>1.1863159015113886E-3</v>
      </c>
      <c r="Q556">
        <f t="shared" si="842"/>
        <v>-4.8039638087031454E-2</v>
      </c>
      <c r="R556">
        <f t="shared" si="843"/>
        <v>116449.4212380473</v>
      </c>
      <c r="S556">
        <f t="shared" si="885"/>
        <v>1799.6980372420735</v>
      </c>
      <c r="T556">
        <f t="shared" si="844"/>
        <v>113481.63059889279</v>
      </c>
      <c r="U556">
        <f t="shared" si="845"/>
        <v>1168.0926019124308</v>
      </c>
      <c r="V556" s="4">
        <v>3767668</v>
      </c>
      <c r="W556">
        <f t="shared" si="846"/>
        <v>7792</v>
      </c>
      <c r="X556">
        <f t="shared" si="847"/>
        <v>3763</v>
      </c>
      <c r="Y556" s="20">
        <f t="shared" si="848"/>
        <v>948079.51685958728</v>
      </c>
      <c r="Z556" s="4">
        <v>3301149</v>
      </c>
      <c r="AA556">
        <f t="shared" si="849"/>
        <v>7269</v>
      </c>
      <c r="AB556" s="17">
        <f t="shared" si="850"/>
        <v>0.87617831507447042</v>
      </c>
      <c r="AC556" s="16">
        <f t="shared" si="851"/>
        <v>3463</v>
      </c>
      <c r="AD556">
        <f t="shared" si="852"/>
        <v>466519</v>
      </c>
      <c r="AE556">
        <f t="shared" si="853"/>
        <v>523</v>
      </c>
      <c r="AF556" s="17">
        <f t="shared" si="854"/>
        <v>0.12382168492552953</v>
      </c>
      <c r="AG556" s="16">
        <f t="shared" si="855"/>
        <v>300</v>
      </c>
      <c r="AH556" s="20">
        <f t="shared" si="856"/>
        <v>6.712012320328542E-2</v>
      </c>
      <c r="AI556" s="20">
        <f t="shared" si="857"/>
        <v>117392.80322093608</v>
      </c>
      <c r="AJ556" s="4">
        <v>4174</v>
      </c>
      <c r="AK556">
        <f t="shared" si="858"/>
        <v>-198</v>
      </c>
      <c r="AL556">
        <f t="shared" si="859"/>
        <v>-4.5288197621225934E-2</v>
      </c>
      <c r="AM556" s="20">
        <f t="shared" si="860"/>
        <v>1050.327126321087</v>
      </c>
      <c r="AN556" s="20">
        <f t="shared" si="861"/>
        <v>9.0195993690170059E-3</v>
      </c>
      <c r="AO556" s="4">
        <v>174</v>
      </c>
      <c r="AP556">
        <f t="shared" si="830"/>
        <v>-18</v>
      </c>
      <c r="AQ556">
        <f t="shared" si="831"/>
        <v>-9.375E-2</v>
      </c>
      <c r="AR556" s="20">
        <f t="shared" si="862"/>
        <v>43.784599899345743</v>
      </c>
      <c r="AS556" s="4">
        <v>216</v>
      </c>
      <c r="AT556">
        <f t="shared" si="863"/>
        <v>3</v>
      </c>
      <c r="AU556">
        <f t="shared" si="864"/>
        <v>1.4084507042253502E-2</v>
      </c>
      <c r="AV556" s="20">
        <f t="shared" si="865"/>
        <v>54.35329642677403</v>
      </c>
      <c r="AW556" s="30">
        <f t="shared" si="866"/>
        <v>4.6675454329364477E-4</v>
      </c>
      <c r="AX556" s="4">
        <v>81</v>
      </c>
      <c r="AY556">
        <f t="shared" si="867"/>
        <v>-7</v>
      </c>
      <c r="AZ556">
        <f t="shared" si="868"/>
        <v>-7.9545454545454586E-2</v>
      </c>
      <c r="BA556" s="20">
        <f t="shared" si="869"/>
        <v>20.382486160040262</v>
      </c>
      <c r="BB556" s="30">
        <f t="shared" si="870"/>
        <v>1.750329537351168E-4</v>
      </c>
      <c r="BC556" s="16">
        <f>+Pagina_Inicial[[#This Row],[Aislamiento Domiciliario]]+Pagina_Inicial[[#This Row],[Aislamiento en Hoteles]]+Pagina_Inicial[[#This Row],[Hospitalizados en Sala]]+Pagina_Inicial[[#This Row],[Hospitalizados en UCI]]</f>
        <v>4645</v>
      </c>
      <c r="BD556" s="16">
        <f t="shared" si="871"/>
        <v>-220</v>
      </c>
      <c r="BE556" s="30">
        <f t="shared" si="872"/>
        <v>-4.5220966084275394E-2</v>
      </c>
      <c r="BF556" s="20">
        <f t="shared" si="873"/>
        <v>1168.8475088072471</v>
      </c>
      <c r="BG556" s="20">
        <f t="shared" si="874"/>
        <v>1.003738358147676E-2</v>
      </c>
      <c r="BH556" s="26">
        <v>85446</v>
      </c>
      <c r="BI556">
        <f t="shared" si="836"/>
        <v>62</v>
      </c>
      <c r="BJ556" s="4">
        <v>175068</v>
      </c>
      <c r="BK556">
        <f t="shared" si="837"/>
        <v>103</v>
      </c>
      <c r="BL556" s="4">
        <v>130066</v>
      </c>
      <c r="BM556">
        <f t="shared" si="875"/>
        <v>101</v>
      </c>
      <c r="BN556" s="4">
        <v>50532</v>
      </c>
      <c r="BO556">
        <f t="shared" si="876"/>
        <v>49</v>
      </c>
      <c r="BP556" s="4">
        <v>21658</v>
      </c>
      <c r="BQ556">
        <f t="shared" si="877"/>
        <v>8</v>
      </c>
      <c r="BR556" s="8">
        <v>34</v>
      </c>
      <c r="BS556" s="15">
        <f t="shared" si="878"/>
        <v>0</v>
      </c>
      <c r="BT556" s="8">
        <v>330</v>
      </c>
      <c r="BU556" s="15">
        <f t="shared" si="879"/>
        <v>0</v>
      </c>
      <c r="BV556" s="8">
        <v>1499</v>
      </c>
      <c r="BW556" s="15">
        <f t="shared" si="880"/>
        <v>4</v>
      </c>
      <c r="BX556" s="8">
        <v>3389</v>
      </c>
      <c r="BY556" s="15">
        <f t="shared" si="881"/>
        <v>3</v>
      </c>
      <c r="BZ556" s="13">
        <v>1900</v>
      </c>
      <c r="CA556" s="16">
        <f t="shared" si="882"/>
        <v>4</v>
      </c>
    </row>
    <row r="557" spans="1:79">
      <c r="A557" s="1">
        <v>44454</v>
      </c>
      <c r="B557">
        <v>44455</v>
      </c>
      <c r="C557" s="4">
        <v>463086</v>
      </c>
      <c r="D557">
        <f t="shared" si="888"/>
        <v>316</v>
      </c>
      <c r="E557" s="4">
        <v>7159</v>
      </c>
      <c r="F557">
        <f t="shared" si="834"/>
        <v>7</v>
      </c>
      <c r="G557" s="4">
        <v>451466</v>
      </c>
      <c r="H557">
        <f t="shared" si="835"/>
        <v>490</v>
      </c>
      <c r="I557">
        <f t="shared" si="887"/>
        <v>4461</v>
      </c>
      <c r="J557">
        <f t="shared" si="886"/>
        <v>-181</v>
      </c>
      <c r="K557">
        <f t="shared" si="883"/>
        <v>1.5459331528053104E-2</v>
      </c>
      <c r="L557">
        <f t="shared" si="838"/>
        <v>0.97490746859114719</v>
      </c>
      <c r="M557">
        <f t="shared" si="839"/>
        <v>9.6331998807996783E-3</v>
      </c>
      <c r="N557">
        <f t="shared" si="840"/>
        <v>6.8237865104969699E-4</v>
      </c>
      <c r="O557">
        <f t="shared" si="884"/>
        <v>9.7779019416119567E-4</v>
      </c>
      <c r="P557">
        <f t="shared" si="841"/>
        <v>1.08535304984207E-3</v>
      </c>
      <c r="Q557">
        <f t="shared" si="842"/>
        <v>-4.0573862362698949E-2</v>
      </c>
      <c r="R557">
        <f t="shared" si="843"/>
        <v>116528.93809763461</v>
      </c>
      <c r="S557">
        <f t="shared" si="885"/>
        <v>1801.4594866633115</v>
      </c>
      <c r="T557">
        <f t="shared" si="844"/>
        <v>113604.93205837946</v>
      </c>
      <c r="U557">
        <f t="shared" si="845"/>
        <v>1122.5465525918469</v>
      </c>
      <c r="V557" s="4">
        <v>3775659</v>
      </c>
      <c r="W557">
        <f t="shared" si="846"/>
        <v>7991</v>
      </c>
      <c r="X557">
        <f t="shared" si="847"/>
        <v>199</v>
      </c>
      <c r="Y557" s="20">
        <f t="shared" si="848"/>
        <v>950090.33719174634</v>
      </c>
      <c r="Z557" s="4">
        <v>3309024</v>
      </c>
      <c r="AA557">
        <f t="shared" si="849"/>
        <v>7875</v>
      </c>
      <c r="AB557" s="17">
        <f t="shared" si="850"/>
        <v>0.87640965457950515</v>
      </c>
      <c r="AC557" s="16">
        <f t="shared" si="851"/>
        <v>606</v>
      </c>
      <c r="AD557">
        <f t="shared" si="852"/>
        <v>466635</v>
      </c>
      <c r="AE557">
        <f t="shared" si="853"/>
        <v>116</v>
      </c>
      <c r="AF557" s="17">
        <f t="shared" si="854"/>
        <v>0.12359034542049481</v>
      </c>
      <c r="AG557" s="16">
        <f t="shared" si="855"/>
        <v>-407</v>
      </c>
      <c r="AH557" s="20">
        <f t="shared" si="856"/>
        <v>1.451633087223126E-2</v>
      </c>
      <c r="AI557" s="20">
        <f t="shared" si="857"/>
        <v>117421.9929542023</v>
      </c>
      <c r="AJ557" s="4">
        <v>4008</v>
      </c>
      <c r="AK557">
        <f t="shared" si="858"/>
        <v>-166</v>
      </c>
      <c r="AL557">
        <f t="shared" si="859"/>
        <v>-3.9770004791566893E-2</v>
      </c>
      <c r="AM557" s="20">
        <f t="shared" si="860"/>
        <v>1008.5556114745848</v>
      </c>
      <c r="AN557" s="20">
        <f t="shared" si="861"/>
        <v>8.6549798525543849E-3</v>
      </c>
      <c r="AO557" s="4">
        <v>160</v>
      </c>
      <c r="AP557">
        <f t="shared" si="830"/>
        <v>-14</v>
      </c>
      <c r="AQ557">
        <f t="shared" si="831"/>
        <v>-8.0459770114942541E-2</v>
      </c>
      <c r="AR557" s="20">
        <f t="shared" si="862"/>
        <v>40.261701056869654</v>
      </c>
      <c r="AS557" s="4">
        <v>215</v>
      </c>
      <c r="AT557">
        <f t="shared" si="863"/>
        <v>-1</v>
      </c>
      <c r="AU557">
        <f t="shared" si="864"/>
        <v>-4.6296296296296502E-3</v>
      </c>
      <c r="AV557" s="20">
        <f t="shared" si="865"/>
        <v>54.101660795168591</v>
      </c>
      <c r="AW557" s="30">
        <f t="shared" si="866"/>
        <v>4.6427661384710402E-4</v>
      </c>
      <c r="AX557" s="4">
        <v>78</v>
      </c>
      <c r="AY557">
        <f t="shared" si="867"/>
        <v>-3</v>
      </c>
      <c r="AZ557">
        <f t="shared" si="868"/>
        <v>-3.703703703703709E-2</v>
      </c>
      <c r="BA557" s="20">
        <f t="shared" si="869"/>
        <v>19.627579265223954</v>
      </c>
      <c r="BB557" s="30">
        <f t="shared" si="870"/>
        <v>1.6843523665150751E-4</v>
      </c>
      <c r="BC557" s="16">
        <f>+Pagina_Inicial[[#This Row],[Aislamiento Domiciliario]]+Pagina_Inicial[[#This Row],[Aislamiento en Hoteles]]+Pagina_Inicial[[#This Row],[Hospitalizados en Sala]]+Pagina_Inicial[[#This Row],[Hospitalizados en UCI]]</f>
        <v>4461</v>
      </c>
      <c r="BD557" s="16">
        <f t="shared" si="871"/>
        <v>-184</v>
      </c>
      <c r="BE557" s="30">
        <f t="shared" si="872"/>
        <v>-3.9612486544671643E-2</v>
      </c>
      <c r="BF557" s="20">
        <f t="shared" si="873"/>
        <v>1122.5465525918469</v>
      </c>
      <c r="BG557" s="20">
        <f t="shared" si="874"/>
        <v>9.6331998807996783E-3</v>
      </c>
      <c r="BH557" s="26">
        <v>85514</v>
      </c>
      <c r="BI557">
        <f t="shared" si="836"/>
        <v>68</v>
      </c>
      <c r="BJ557" s="4">
        <v>175173</v>
      </c>
      <c r="BK557">
        <f t="shared" si="837"/>
        <v>105</v>
      </c>
      <c r="BL557" s="4">
        <v>130160</v>
      </c>
      <c r="BM557">
        <f t="shared" si="875"/>
        <v>94</v>
      </c>
      <c r="BN557" s="4">
        <v>50574</v>
      </c>
      <c r="BO557">
        <f t="shared" si="876"/>
        <v>42</v>
      </c>
      <c r="BP557" s="4">
        <v>21665</v>
      </c>
      <c r="BQ557">
        <f t="shared" si="877"/>
        <v>7</v>
      </c>
      <c r="BR557" s="8">
        <v>34</v>
      </c>
      <c r="BS557" s="15">
        <f t="shared" si="878"/>
        <v>0</v>
      </c>
      <c r="BT557" s="8">
        <v>330</v>
      </c>
      <c r="BU557" s="15">
        <f t="shared" si="879"/>
        <v>0</v>
      </c>
      <c r="BV557" s="8">
        <v>1502</v>
      </c>
      <c r="BW557" s="15">
        <f t="shared" si="880"/>
        <v>3</v>
      </c>
      <c r="BX557" s="8">
        <v>3390</v>
      </c>
      <c r="BY557" s="15">
        <f t="shared" si="881"/>
        <v>1</v>
      </c>
      <c r="BZ557" s="13">
        <v>1903</v>
      </c>
      <c r="CA557" s="16">
        <f t="shared" si="882"/>
        <v>3</v>
      </c>
    </row>
    <row r="558" spans="1:79">
      <c r="A558" s="1">
        <v>44455</v>
      </c>
      <c r="B558">
        <v>44456</v>
      </c>
      <c r="C558" s="4">
        <v>463459</v>
      </c>
      <c r="D558">
        <f t="shared" si="888"/>
        <v>373</v>
      </c>
      <c r="E558" s="4">
        <v>7166</v>
      </c>
      <c r="F558">
        <f t="shared" si="834"/>
        <v>7</v>
      </c>
      <c r="G558" s="4">
        <v>451966</v>
      </c>
      <c r="H558">
        <f t="shared" si="835"/>
        <v>500</v>
      </c>
      <c r="I558">
        <f t="shared" si="887"/>
        <v>4327</v>
      </c>
      <c r="J558">
        <f t="shared" si="886"/>
        <v>-134</v>
      </c>
      <c r="K558">
        <f t="shared" si="883"/>
        <v>1.5461993401789586E-2</v>
      </c>
      <c r="L558">
        <f t="shared" si="838"/>
        <v>0.97520168990137213</v>
      </c>
      <c r="M558">
        <f t="shared" si="839"/>
        <v>9.3363166968383395E-3</v>
      </c>
      <c r="N558">
        <f t="shared" si="840"/>
        <v>8.0481768613836389E-4</v>
      </c>
      <c r="O558">
        <f t="shared" si="884"/>
        <v>9.768350544236673E-4</v>
      </c>
      <c r="P558">
        <f t="shared" si="841"/>
        <v>1.1062779058601754E-3</v>
      </c>
      <c r="Q558">
        <f t="shared" si="842"/>
        <v>-3.096833834065172E-2</v>
      </c>
      <c r="R558">
        <f t="shared" si="843"/>
        <v>116622.79818822345</v>
      </c>
      <c r="S558">
        <f t="shared" si="885"/>
        <v>1803.2209360845495</v>
      </c>
      <c r="T558">
        <f t="shared" si="844"/>
        <v>113730.74987418218</v>
      </c>
      <c r="U558">
        <f t="shared" si="845"/>
        <v>1088.8273779567187</v>
      </c>
      <c r="V558" s="4">
        <v>3783274</v>
      </c>
      <c r="W558">
        <f t="shared" si="846"/>
        <v>7615</v>
      </c>
      <c r="X558">
        <f t="shared" si="847"/>
        <v>-376</v>
      </c>
      <c r="Y558" s="20">
        <f t="shared" si="848"/>
        <v>952006.54252642172</v>
      </c>
      <c r="Z558" s="4">
        <v>3316266</v>
      </c>
      <c r="AA558">
        <f t="shared" si="849"/>
        <v>7242</v>
      </c>
      <c r="AB558" s="17">
        <f t="shared" si="850"/>
        <v>0.8765598262245875</v>
      </c>
      <c r="AC558" s="16">
        <f t="shared" si="851"/>
        <v>-633</v>
      </c>
      <c r="AD558">
        <f t="shared" si="852"/>
        <v>467008</v>
      </c>
      <c r="AE558">
        <f t="shared" si="853"/>
        <v>373</v>
      </c>
      <c r="AF558" s="17">
        <f t="shared" si="854"/>
        <v>0.12344017377541251</v>
      </c>
      <c r="AG558" s="16">
        <f t="shared" si="855"/>
        <v>257</v>
      </c>
      <c r="AH558" s="20">
        <f t="shared" si="856"/>
        <v>4.8982271831910701E-2</v>
      </c>
      <c r="AI558" s="20">
        <f t="shared" si="857"/>
        <v>117515.85304479113</v>
      </c>
      <c r="AJ558" s="4">
        <v>3863</v>
      </c>
      <c r="AK558">
        <f t="shared" si="858"/>
        <v>-145</v>
      </c>
      <c r="AL558">
        <f t="shared" si="859"/>
        <v>-3.6177644710578827E-2</v>
      </c>
      <c r="AM558" s="20">
        <f t="shared" si="860"/>
        <v>972.06844489179662</v>
      </c>
      <c r="AN558" s="20">
        <f t="shared" si="861"/>
        <v>8.3351493875402135E-3</v>
      </c>
      <c r="AO558" s="4">
        <v>160</v>
      </c>
      <c r="AP558">
        <f t="shared" si="830"/>
        <v>0</v>
      </c>
      <c r="AQ558">
        <f t="shared" si="831"/>
        <v>0</v>
      </c>
      <c r="AR558" s="20">
        <f t="shared" si="862"/>
        <v>40.261701056869654</v>
      </c>
      <c r="AS558" s="4">
        <v>232</v>
      </c>
      <c r="AT558">
        <f t="shared" si="863"/>
        <v>17</v>
      </c>
      <c r="AU558">
        <f t="shared" si="864"/>
        <v>7.9069767441860561E-2</v>
      </c>
      <c r="AV558" s="20">
        <f t="shared" si="865"/>
        <v>58.379466532460995</v>
      </c>
      <c r="AW558" s="30">
        <f t="shared" si="866"/>
        <v>5.005836546490628E-4</v>
      </c>
      <c r="AX558" s="4">
        <v>72</v>
      </c>
      <c r="AY558">
        <f t="shared" si="867"/>
        <v>-6</v>
      </c>
      <c r="AZ558">
        <f t="shared" si="868"/>
        <v>-7.6923076923076872E-2</v>
      </c>
      <c r="BA558" s="20">
        <f t="shared" si="869"/>
        <v>18.117765475591344</v>
      </c>
      <c r="BB558" s="30">
        <f t="shared" si="870"/>
        <v>1.5535354799453674E-4</v>
      </c>
      <c r="BC558" s="16">
        <f>+Pagina_Inicial[[#This Row],[Aislamiento Domiciliario]]+Pagina_Inicial[[#This Row],[Aislamiento en Hoteles]]+Pagina_Inicial[[#This Row],[Hospitalizados en Sala]]+Pagina_Inicial[[#This Row],[Hospitalizados en UCI]]</f>
        <v>4327</v>
      </c>
      <c r="BD558" s="16">
        <f t="shared" si="871"/>
        <v>-134</v>
      </c>
      <c r="BE558" s="30">
        <f t="shared" si="872"/>
        <v>-3.0038108047522938E-2</v>
      </c>
      <c r="BF558" s="20">
        <f t="shared" si="873"/>
        <v>1088.8273779567187</v>
      </c>
      <c r="BG558" s="20">
        <f t="shared" si="874"/>
        <v>9.3363166968383395E-3</v>
      </c>
      <c r="BH558" s="26">
        <v>85606</v>
      </c>
      <c r="BI558">
        <f t="shared" si="836"/>
        <v>92</v>
      </c>
      <c r="BJ558" s="4">
        <v>175301</v>
      </c>
      <c r="BK558">
        <f t="shared" si="837"/>
        <v>128</v>
      </c>
      <c r="BL558" s="4">
        <v>130257</v>
      </c>
      <c r="BM558">
        <f t="shared" si="875"/>
        <v>97</v>
      </c>
      <c r="BN558" s="4">
        <v>50621</v>
      </c>
      <c r="BO558">
        <f t="shared" si="876"/>
        <v>47</v>
      </c>
      <c r="BP558" s="4">
        <v>21674</v>
      </c>
      <c r="BQ558">
        <f t="shared" si="877"/>
        <v>9</v>
      </c>
      <c r="BR558" s="8">
        <v>34</v>
      </c>
      <c r="BS558" s="15">
        <f t="shared" si="878"/>
        <v>0</v>
      </c>
      <c r="BT558" s="8">
        <v>330</v>
      </c>
      <c r="BU558" s="15">
        <f t="shared" si="879"/>
        <v>0</v>
      </c>
      <c r="BV558" s="8">
        <v>1506</v>
      </c>
      <c r="BW558" s="15">
        <f t="shared" si="880"/>
        <v>4</v>
      </c>
      <c r="BX558" s="8">
        <v>3392</v>
      </c>
      <c r="BY558" s="15">
        <f t="shared" si="881"/>
        <v>2</v>
      </c>
      <c r="BZ558" s="13">
        <v>1904</v>
      </c>
      <c r="CA558" s="16">
        <f t="shared" si="882"/>
        <v>1</v>
      </c>
    </row>
    <row r="559" spans="1:79">
      <c r="A559" s="1">
        <v>44456</v>
      </c>
      <c r="B559">
        <v>44457</v>
      </c>
      <c r="C559" s="4">
        <v>463783</v>
      </c>
      <c r="D559">
        <f t="shared" si="888"/>
        <v>324</v>
      </c>
      <c r="E559" s="4">
        <v>7169</v>
      </c>
      <c r="F559">
        <f t="shared" si="834"/>
        <v>3</v>
      </c>
      <c r="G559" s="4">
        <v>452415</v>
      </c>
      <c r="H559">
        <f t="shared" si="835"/>
        <v>449</v>
      </c>
      <c r="I559">
        <f t="shared" si="887"/>
        <v>4199</v>
      </c>
      <c r="J559">
        <f t="shared" si="886"/>
        <v>-128</v>
      </c>
      <c r="K559">
        <f t="shared" si="883"/>
        <v>1.5457660155719378E-2</v>
      </c>
      <c r="L559">
        <f t="shared" si="838"/>
        <v>0.97548853666477642</v>
      </c>
      <c r="M559">
        <f t="shared" si="839"/>
        <v>9.0538031795042075E-3</v>
      </c>
      <c r="N559">
        <f t="shared" si="840"/>
        <v>6.9860257922347299E-4</v>
      </c>
      <c r="O559">
        <f t="shared" si="884"/>
        <v>4.1846840563537454E-4</v>
      </c>
      <c r="P559">
        <f t="shared" si="841"/>
        <v>9.9245162074643851E-4</v>
      </c>
      <c r="Q559">
        <f t="shared" si="842"/>
        <v>-3.0483448440104786E-2</v>
      </c>
      <c r="R559">
        <f t="shared" si="843"/>
        <v>116704.32813286361</v>
      </c>
      <c r="S559">
        <f t="shared" si="885"/>
        <v>1803.9758429793658</v>
      </c>
      <c r="T559">
        <f t="shared" si="844"/>
        <v>113843.73427277301</v>
      </c>
      <c r="U559">
        <f t="shared" si="845"/>
        <v>1056.6180171112228</v>
      </c>
      <c r="V559" s="4">
        <v>3790505</v>
      </c>
      <c r="W559">
        <f t="shared" si="846"/>
        <v>7231</v>
      </c>
      <c r="X559">
        <f t="shared" si="847"/>
        <v>-384</v>
      </c>
      <c r="Y559" s="20">
        <f t="shared" si="848"/>
        <v>953826.11977856059</v>
      </c>
      <c r="Z559" s="4">
        <v>3323173</v>
      </c>
      <c r="AA559">
        <f t="shared" si="849"/>
        <v>6907</v>
      </c>
      <c r="AB559" s="17">
        <f t="shared" si="850"/>
        <v>0.87670983153959692</v>
      </c>
      <c r="AC559" s="16">
        <f t="shared" si="851"/>
        <v>-335</v>
      </c>
      <c r="AD559">
        <f t="shared" si="852"/>
        <v>467332</v>
      </c>
      <c r="AE559">
        <f t="shared" si="853"/>
        <v>324</v>
      </c>
      <c r="AF559" s="17">
        <f t="shared" si="854"/>
        <v>0.12329016846040303</v>
      </c>
      <c r="AG559" s="16">
        <f t="shared" si="855"/>
        <v>-49</v>
      </c>
      <c r="AH559" s="20">
        <f t="shared" si="856"/>
        <v>4.4807080625086433E-2</v>
      </c>
      <c r="AI559" s="20">
        <f t="shared" si="857"/>
        <v>117597.38298943129</v>
      </c>
      <c r="AJ559" s="4">
        <v>3729</v>
      </c>
      <c r="AK559">
        <f t="shared" si="858"/>
        <v>-134</v>
      </c>
      <c r="AL559">
        <f t="shared" si="859"/>
        <v>-3.4688066269738527E-2</v>
      </c>
      <c r="AM559" s="20">
        <f t="shared" si="860"/>
        <v>938.34927025666832</v>
      </c>
      <c r="AN559" s="20">
        <f t="shared" si="861"/>
        <v>8.0403982034701581E-3</v>
      </c>
      <c r="AO559" s="4">
        <v>165</v>
      </c>
      <c r="AP559">
        <f t="shared" si="830"/>
        <v>5</v>
      </c>
      <c r="AQ559">
        <f t="shared" si="831"/>
        <v>3.125E-2</v>
      </c>
      <c r="AR559" s="20">
        <f t="shared" si="862"/>
        <v>41.519879214896825</v>
      </c>
      <c r="AS559" s="4">
        <v>233</v>
      </c>
      <c r="AT559">
        <f t="shared" si="863"/>
        <v>1</v>
      </c>
      <c r="AU559">
        <f t="shared" si="864"/>
        <v>4.3103448275862988E-3</v>
      </c>
      <c r="AV559" s="20">
        <f t="shared" si="865"/>
        <v>58.631102164066426</v>
      </c>
      <c r="AW559" s="30">
        <f t="shared" si="866"/>
        <v>5.0239012641688035E-4</v>
      </c>
      <c r="AX559" s="4">
        <v>72</v>
      </c>
      <c r="AY559">
        <f t="shared" si="867"/>
        <v>0</v>
      </c>
      <c r="AZ559">
        <f t="shared" si="868"/>
        <v>0</v>
      </c>
      <c r="BA559" s="20">
        <f t="shared" si="869"/>
        <v>18.117765475591344</v>
      </c>
      <c r="BB559" s="30">
        <f t="shared" si="870"/>
        <v>1.5524501760521623E-4</v>
      </c>
      <c r="BC559" s="16">
        <f>+Pagina_Inicial[[#This Row],[Aislamiento Domiciliario]]+Pagina_Inicial[[#This Row],[Aislamiento en Hoteles]]+Pagina_Inicial[[#This Row],[Hospitalizados en Sala]]+Pagina_Inicial[[#This Row],[Hospitalizados en UCI]]</f>
        <v>4199</v>
      </c>
      <c r="BD559" s="16">
        <f t="shared" si="871"/>
        <v>-128</v>
      </c>
      <c r="BE559" s="30">
        <f t="shared" si="872"/>
        <v>-2.9581696325398643E-2</v>
      </c>
      <c r="BF559" s="20">
        <f t="shared" si="873"/>
        <v>1056.6180171112228</v>
      </c>
      <c r="BG559" s="20">
        <f t="shared" si="874"/>
        <v>9.0538031795042075E-3</v>
      </c>
      <c r="BH559" s="26">
        <v>85676</v>
      </c>
      <c r="BI559">
        <f t="shared" si="836"/>
        <v>70</v>
      </c>
      <c r="BJ559" s="4">
        <v>175439</v>
      </c>
      <c r="BK559">
        <f t="shared" si="837"/>
        <v>138</v>
      </c>
      <c r="BL559" s="4">
        <v>130324</v>
      </c>
      <c r="BM559">
        <f t="shared" si="875"/>
        <v>67</v>
      </c>
      <c r="BN559" s="4">
        <v>50661</v>
      </c>
      <c r="BO559">
        <f t="shared" si="876"/>
        <v>40</v>
      </c>
      <c r="BP559" s="4">
        <v>21683</v>
      </c>
      <c r="BQ559">
        <f t="shared" si="877"/>
        <v>9</v>
      </c>
      <c r="BR559" s="8">
        <v>34</v>
      </c>
      <c r="BS559" s="15">
        <f t="shared" si="878"/>
        <v>0</v>
      </c>
      <c r="BT559" s="8">
        <v>330</v>
      </c>
      <c r="BU559" s="15">
        <f t="shared" si="879"/>
        <v>0</v>
      </c>
      <c r="BV559" s="8">
        <v>1507</v>
      </c>
      <c r="BW559" s="15">
        <f t="shared" si="880"/>
        <v>1</v>
      </c>
      <c r="BX559" s="8">
        <v>3393</v>
      </c>
      <c r="BY559" s="15">
        <f t="shared" si="881"/>
        <v>1</v>
      </c>
      <c r="BZ559" s="13">
        <v>1905</v>
      </c>
      <c r="CA559" s="16">
        <f t="shared" si="882"/>
        <v>1</v>
      </c>
    </row>
    <row r="560" spans="1:79">
      <c r="A560" s="1">
        <v>44457</v>
      </c>
      <c r="B560">
        <v>44458</v>
      </c>
      <c r="C560" s="4">
        <v>464038</v>
      </c>
      <c r="D560">
        <f t="shared" si="888"/>
        <v>255</v>
      </c>
      <c r="E560" s="4">
        <v>7170</v>
      </c>
      <c r="F560">
        <f t="shared" si="834"/>
        <v>1</v>
      </c>
      <c r="G560" s="4">
        <v>452809</v>
      </c>
      <c r="H560">
        <f t="shared" si="835"/>
        <v>394</v>
      </c>
      <c r="I560">
        <f t="shared" si="887"/>
        <v>4059</v>
      </c>
      <c r="J560">
        <f t="shared" si="886"/>
        <v>-140</v>
      </c>
      <c r="K560">
        <f t="shared" si="883"/>
        <v>1.5451320797003693E-2</v>
      </c>
      <c r="L560">
        <f t="shared" si="838"/>
        <v>0.97580155073506913</v>
      </c>
      <c r="M560">
        <f t="shared" si="839"/>
        <v>8.7471284679271951E-3</v>
      </c>
      <c r="N560">
        <f t="shared" si="840"/>
        <v>5.4952396139971299E-4</v>
      </c>
      <c r="O560">
        <f t="shared" si="884"/>
        <v>1.394700139470014E-4</v>
      </c>
      <c r="P560">
        <f t="shared" si="841"/>
        <v>8.7012404788774076E-4</v>
      </c>
      <c r="Q560">
        <f t="shared" si="842"/>
        <v>-3.4491254003449129E-2</v>
      </c>
      <c r="R560">
        <f t="shared" si="843"/>
        <v>116768.495218923</v>
      </c>
      <c r="S560">
        <f t="shared" si="885"/>
        <v>1804.2274786109713</v>
      </c>
      <c r="T560">
        <f t="shared" si="844"/>
        <v>113942.87871162556</v>
      </c>
      <c r="U560">
        <f t="shared" si="845"/>
        <v>1021.389028686462</v>
      </c>
      <c r="V560" s="4">
        <v>3797759</v>
      </c>
      <c r="W560">
        <f t="shared" si="846"/>
        <v>7254</v>
      </c>
      <c r="X560">
        <f t="shared" si="847"/>
        <v>23</v>
      </c>
      <c r="Y560" s="20">
        <f t="shared" si="848"/>
        <v>955651.48465022643</v>
      </c>
      <c r="Z560" s="4">
        <v>3330172</v>
      </c>
      <c r="AA560">
        <f t="shared" si="849"/>
        <v>6999</v>
      </c>
      <c r="AB560" s="17">
        <f t="shared" si="850"/>
        <v>0.87687818000036333</v>
      </c>
      <c r="AC560" s="16">
        <f t="shared" si="851"/>
        <v>92</v>
      </c>
      <c r="AD560">
        <f t="shared" si="852"/>
        <v>467587</v>
      </c>
      <c r="AE560">
        <f t="shared" si="853"/>
        <v>255</v>
      </c>
      <c r="AF560" s="17">
        <f t="shared" si="854"/>
        <v>0.12312181999963663</v>
      </c>
      <c r="AG560" s="16">
        <f t="shared" si="855"/>
        <v>-69</v>
      </c>
      <c r="AH560" s="20">
        <f t="shared" si="856"/>
        <v>3.5153019023986765E-2</v>
      </c>
      <c r="AI560" s="20">
        <f t="shared" si="857"/>
        <v>117661.55007549068</v>
      </c>
      <c r="AJ560" s="4">
        <v>3592</v>
      </c>
      <c r="AK560">
        <f t="shared" si="858"/>
        <v>-137</v>
      </c>
      <c r="AL560">
        <f t="shared" si="859"/>
        <v>-3.6739072137302209E-2</v>
      </c>
      <c r="AM560" s="20">
        <f t="shared" si="860"/>
        <v>903.87518872672365</v>
      </c>
      <c r="AN560" s="20">
        <f t="shared" si="861"/>
        <v>7.7407453699912506E-3</v>
      </c>
      <c r="AO560" s="4">
        <v>165</v>
      </c>
      <c r="AP560">
        <f t="shared" si="830"/>
        <v>0</v>
      </c>
      <c r="AQ560">
        <f t="shared" si="831"/>
        <v>0</v>
      </c>
      <c r="AR560" s="20">
        <f t="shared" si="862"/>
        <v>41.519879214896825</v>
      </c>
      <c r="AS560" s="4">
        <v>238</v>
      </c>
      <c r="AT560">
        <f t="shared" si="863"/>
        <v>5</v>
      </c>
      <c r="AU560">
        <f t="shared" si="864"/>
        <v>2.1459227467811148E-2</v>
      </c>
      <c r="AV560" s="20">
        <f t="shared" si="865"/>
        <v>59.889280322093605</v>
      </c>
      <c r="AW560" s="30">
        <f t="shared" si="866"/>
        <v>5.1288903063973206E-4</v>
      </c>
      <c r="AX560" s="4">
        <v>64</v>
      </c>
      <c r="AY560">
        <f t="shared" si="867"/>
        <v>-8</v>
      </c>
      <c r="AZ560">
        <f t="shared" si="868"/>
        <v>-0.11111111111111116</v>
      </c>
      <c r="BA560" s="20">
        <f t="shared" si="869"/>
        <v>16.104680422747862</v>
      </c>
      <c r="BB560" s="30">
        <f t="shared" si="870"/>
        <v>1.3791973933169267E-4</v>
      </c>
      <c r="BC560" s="16">
        <f>+Pagina_Inicial[[#This Row],[Aislamiento Domiciliario]]+Pagina_Inicial[[#This Row],[Aislamiento en Hoteles]]+Pagina_Inicial[[#This Row],[Hospitalizados en Sala]]+Pagina_Inicial[[#This Row],[Hospitalizados en UCI]]</f>
        <v>4059</v>
      </c>
      <c r="BD560" s="16">
        <f t="shared" si="871"/>
        <v>-140</v>
      </c>
      <c r="BE560" s="30">
        <f t="shared" si="872"/>
        <v>-3.3341271731364586E-2</v>
      </c>
      <c r="BF560" s="20">
        <f t="shared" si="873"/>
        <v>1021.389028686462</v>
      </c>
      <c r="BG560" s="20">
        <f t="shared" si="874"/>
        <v>8.7471284679271951E-3</v>
      </c>
      <c r="BH560" s="26">
        <v>85723</v>
      </c>
      <c r="BI560">
        <f t="shared" si="836"/>
        <v>47</v>
      </c>
      <c r="BJ560" s="4">
        <v>175533</v>
      </c>
      <c r="BK560">
        <f t="shared" si="837"/>
        <v>94</v>
      </c>
      <c r="BL560" s="4">
        <v>130391</v>
      </c>
      <c r="BM560">
        <f t="shared" si="875"/>
        <v>67</v>
      </c>
      <c r="BN560" s="4">
        <v>50699</v>
      </c>
      <c r="BO560">
        <f t="shared" si="876"/>
        <v>38</v>
      </c>
      <c r="BP560" s="4">
        <v>21692</v>
      </c>
      <c r="BQ560">
        <f t="shared" si="877"/>
        <v>9</v>
      </c>
      <c r="BR560" s="8">
        <v>34</v>
      </c>
      <c r="BS560" s="15">
        <f t="shared" si="878"/>
        <v>0</v>
      </c>
      <c r="BT560" s="8">
        <v>330</v>
      </c>
      <c r="BU560" s="15">
        <f t="shared" si="879"/>
        <v>0</v>
      </c>
      <c r="BV560" s="8">
        <v>1507</v>
      </c>
      <c r="BW560" s="15">
        <f t="shared" si="880"/>
        <v>0</v>
      </c>
      <c r="BX560" s="8">
        <v>3393</v>
      </c>
      <c r="BY560" s="15">
        <f t="shared" si="881"/>
        <v>0</v>
      </c>
      <c r="BZ560" s="13">
        <v>1906</v>
      </c>
      <c r="CA560" s="16">
        <f t="shared" si="882"/>
        <v>1</v>
      </c>
    </row>
    <row r="561" spans="1:79">
      <c r="A561" s="1">
        <v>44458</v>
      </c>
      <c r="B561">
        <v>44459</v>
      </c>
      <c r="C561" s="4">
        <v>464288</v>
      </c>
      <c r="D561">
        <f t="shared" si="888"/>
        <v>250</v>
      </c>
      <c r="E561" s="4">
        <v>7172</v>
      </c>
      <c r="F561">
        <f t="shared" si="834"/>
        <v>2</v>
      </c>
      <c r="G561" s="4">
        <v>453083</v>
      </c>
      <c r="H561">
        <f t="shared" si="835"/>
        <v>274</v>
      </c>
      <c r="I561">
        <f t="shared" si="887"/>
        <v>4033</v>
      </c>
      <c r="J561">
        <f t="shared" si="886"/>
        <v>-26</v>
      </c>
      <c r="K561">
        <f t="shared" si="883"/>
        <v>1.5447308567096285E-2</v>
      </c>
      <c r="L561">
        <f t="shared" si="838"/>
        <v>0.97586627265835002</v>
      </c>
      <c r="M561">
        <f t="shared" si="839"/>
        <v>8.6864187745537245E-3</v>
      </c>
      <c r="N561">
        <f t="shared" si="840"/>
        <v>5.3845888758701497E-4</v>
      </c>
      <c r="O561">
        <f t="shared" si="884"/>
        <v>2.7886224205242612E-4</v>
      </c>
      <c r="P561">
        <f t="shared" si="841"/>
        <v>6.0474570884363349E-4</v>
      </c>
      <c r="Q561">
        <f t="shared" si="842"/>
        <v>-6.4468137862633279E-3</v>
      </c>
      <c r="R561">
        <f t="shared" si="843"/>
        <v>116831.40412682435</v>
      </c>
      <c r="S561">
        <f t="shared" si="885"/>
        <v>1804.730749874182</v>
      </c>
      <c r="T561">
        <f t="shared" si="844"/>
        <v>114011.82687468544</v>
      </c>
      <c r="U561">
        <f t="shared" si="845"/>
        <v>1014.8465022647206</v>
      </c>
      <c r="V561" s="4">
        <v>3802954</v>
      </c>
      <c r="W561">
        <f t="shared" si="846"/>
        <v>5195</v>
      </c>
      <c r="X561">
        <f t="shared" si="847"/>
        <v>-2059</v>
      </c>
      <c r="Y561" s="20">
        <f t="shared" si="848"/>
        <v>956958.73175641662</v>
      </c>
      <c r="Z561" s="4">
        <v>3335117</v>
      </c>
      <c r="AA561">
        <f t="shared" si="849"/>
        <v>4945</v>
      </c>
      <c r="AB561" s="17">
        <f t="shared" si="850"/>
        <v>0.87698063137234894</v>
      </c>
      <c r="AC561" s="16">
        <f t="shared" si="851"/>
        <v>-2054</v>
      </c>
      <c r="AD561">
        <f t="shared" si="852"/>
        <v>467837</v>
      </c>
      <c r="AE561">
        <f t="shared" si="853"/>
        <v>250</v>
      </c>
      <c r="AF561" s="17">
        <f t="shared" si="854"/>
        <v>0.12301936862765103</v>
      </c>
      <c r="AG561" s="16">
        <f t="shared" si="855"/>
        <v>-5</v>
      </c>
      <c r="AH561" s="20">
        <f t="shared" si="856"/>
        <v>4.8123195380173241E-2</v>
      </c>
      <c r="AI561" s="20">
        <f t="shared" si="857"/>
        <v>117724.45898339205</v>
      </c>
      <c r="AJ561" s="4">
        <v>3565</v>
      </c>
      <c r="AK561">
        <f t="shared" si="858"/>
        <v>-27</v>
      </c>
      <c r="AL561">
        <f t="shared" si="859"/>
        <v>-7.5167037861915142E-3</v>
      </c>
      <c r="AM561" s="20">
        <f t="shared" si="860"/>
        <v>897.08102667337687</v>
      </c>
      <c r="AN561" s="20">
        <f t="shared" si="861"/>
        <v>7.6784237369908331E-3</v>
      </c>
      <c r="AO561" s="4">
        <v>160</v>
      </c>
      <c r="AP561">
        <f t="shared" si="830"/>
        <v>-5</v>
      </c>
      <c r="AQ561">
        <f t="shared" si="831"/>
        <v>-3.0303030303030276E-2</v>
      </c>
      <c r="AR561" s="20">
        <f t="shared" si="862"/>
        <v>40.261701056869647</v>
      </c>
      <c r="AS561" s="4">
        <v>244</v>
      </c>
      <c r="AT561">
        <f t="shared" si="863"/>
        <v>6</v>
      </c>
      <c r="AU561">
        <f t="shared" si="864"/>
        <v>2.5210084033613356E-2</v>
      </c>
      <c r="AV561" s="20">
        <f t="shared" si="865"/>
        <v>61.399094111726214</v>
      </c>
      <c r="AW561" s="30">
        <f t="shared" si="866"/>
        <v>5.2553587428492662E-4</v>
      </c>
      <c r="AX561" s="4">
        <v>64</v>
      </c>
      <c r="AY561">
        <f t="shared" si="867"/>
        <v>0</v>
      </c>
      <c r="AZ561">
        <f t="shared" si="868"/>
        <v>0</v>
      </c>
      <c r="BA561" s="20">
        <f t="shared" si="869"/>
        <v>16.104680422747862</v>
      </c>
      <c r="BB561" s="30">
        <f t="shared" si="870"/>
        <v>1.3784547522227583E-4</v>
      </c>
      <c r="BC561" s="16">
        <f>+Pagina_Inicial[[#This Row],[Aislamiento Domiciliario]]+Pagina_Inicial[[#This Row],[Aislamiento en Hoteles]]+Pagina_Inicial[[#This Row],[Hospitalizados en Sala]]+Pagina_Inicial[[#This Row],[Hospitalizados en UCI]]</f>
        <v>4033</v>
      </c>
      <c r="BD561" s="16">
        <f t="shared" si="871"/>
        <v>-26</v>
      </c>
      <c r="BE561" s="30">
        <f t="shared" si="872"/>
        <v>-6.4055186006405362E-3</v>
      </c>
      <c r="BF561" s="20">
        <f t="shared" si="873"/>
        <v>1014.8465022647206</v>
      </c>
      <c r="BG561" s="20">
        <f t="shared" si="874"/>
        <v>8.6864187745537245E-3</v>
      </c>
      <c r="BH561" s="26">
        <v>85788</v>
      </c>
      <c r="BI561">
        <f t="shared" si="836"/>
        <v>65</v>
      </c>
      <c r="BJ561" s="4">
        <v>175617</v>
      </c>
      <c r="BK561">
        <f t="shared" si="837"/>
        <v>84</v>
      </c>
      <c r="BL561" s="4">
        <v>130450</v>
      </c>
      <c r="BM561">
        <f t="shared" si="875"/>
        <v>59</v>
      </c>
      <c r="BN561" s="4">
        <v>50730</v>
      </c>
      <c r="BO561">
        <f t="shared" si="876"/>
        <v>31</v>
      </c>
      <c r="BP561" s="4">
        <v>21703</v>
      </c>
      <c r="BQ561">
        <f t="shared" si="877"/>
        <v>11</v>
      </c>
      <c r="BR561" s="8">
        <v>34</v>
      </c>
      <c r="BS561" s="15">
        <f t="shared" si="878"/>
        <v>0</v>
      </c>
      <c r="BT561" s="8">
        <v>330</v>
      </c>
      <c r="BU561" s="15">
        <f t="shared" si="879"/>
        <v>0</v>
      </c>
      <c r="BV561" s="8">
        <v>1507</v>
      </c>
      <c r="BW561" s="15">
        <f t="shared" si="880"/>
        <v>0</v>
      </c>
      <c r="BX561" s="8">
        <v>3394</v>
      </c>
      <c r="BY561" s="15">
        <f t="shared" si="881"/>
        <v>1</v>
      </c>
      <c r="BZ561" s="13">
        <v>1907</v>
      </c>
      <c r="CA561" s="16">
        <f t="shared" si="882"/>
        <v>1</v>
      </c>
    </row>
    <row r="562" spans="1:79">
      <c r="A562" s="1">
        <v>44459</v>
      </c>
      <c r="B562">
        <v>44460</v>
      </c>
      <c r="C562" s="4">
        <v>464440</v>
      </c>
      <c r="D562">
        <f t="shared" si="888"/>
        <v>152</v>
      </c>
      <c r="E562" s="4">
        <v>7176</v>
      </c>
      <c r="F562">
        <f t="shared" si="834"/>
        <v>4</v>
      </c>
      <c r="G562" s="4">
        <v>453306</v>
      </c>
      <c r="H562">
        <f t="shared" si="835"/>
        <v>223</v>
      </c>
      <c r="I562">
        <f t="shared" si="887"/>
        <v>3958</v>
      </c>
      <c r="J562">
        <f t="shared" si="886"/>
        <v>-75</v>
      </c>
      <c r="K562">
        <f t="shared" si="883"/>
        <v>1.5450865558522091E-2</v>
      </c>
      <c r="L562">
        <f t="shared" si="838"/>
        <v>0.97602704332098866</v>
      </c>
      <c r="M562">
        <f t="shared" si="839"/>
        <v>8.5220911204891905E-3</v>
      </c>
      <c r="N562">
        <f t="shared" si="840"/>
        <v>3.2727585909913013E-4</v>
      </c>
      <c r="O562">
        <f t="shared" si="884"/>
        <v>5.5741360089186175E-4</v>
      </c>
      <c r="P562">
        <f t="shared" si="841"/>
        <v>4.9194142588008985E-4</v>
      </c>
      <c r="Q562">
        <f t="shared" si="842"/>
        <v>-1.8948964123294592E-2</v>
      </c>
      <c r="R562">
        <f t="shared" si="843"/>
        <v>116869.65274282837</v>
      </c>
      <c r="S562">
        <f t="shared" si="885"/>
        <v>1805.7372924006038</v>
      </c>
      <c r="T562">
        <f t="shared" si="844"/>
        <v>114067.94162053346</v>
      </c>
      <c r="U562">
        <f t="shared" si="845"/>
        <v>995.97382989431298</v>
      </c>
      <c r="V562" s="4">
        <v>3806490</v>
      </c>
      <c r="W562">
        <f t="shared" si="846"/>
        <v>3536</v>
      </c>
      <c r="X562">
        <f t="shared" si="847"/>
        <v>-1659</v>
      </c>
      <c r="Y562" s="20">
        <f t="shared" si="848"/>
        <v>957848.51534977346</v>
      </c>
      <c r="Z562" s="4">
        <v>3338501</v>
      </c>
      <c r="AA562">
        <f t="shared" si="849"/>
        <v>3384</v>
      </c>
      <c r="AB562" s="17">
        <f t="shared" si="850"/>
        <v>0.87705497715743375</v>
      </c>
      <c r="AC562" s="16">
        <f t="shared" si="851"/>
        <v>-1561</v>
      </c>
      <c r="AD562">
        <f t="shared" si="852"/>
        <v>467989</v>
      </c>
      <c r="AE562">
        <f t="shared" si="853"/>
        <v>152</v>
      </c>
      <c r="AF562" s="17">
        <f t="shared" si="854"/>
        <v>0.12294502284256625</v>
      </c>
      <c r="AG562" s="16">
        <f t="shared" si="855"/>
        <v>-98</v>
      </c>
      <c r="AH562" s="20">
        <f t="shared" si="856"/>
        <v>4.2986425339366516E-2</v>
      </c>
      <c r="AI562" s="20">
        <f t="shared" si="857"/>
        <v>117762.70759939608</v>
      </c>
      <c r="AJ562" s="4">
        <v>3501</v>
      </c>
      <c r="AK562">
        <f t="shared" si="858"/>
        <v>-64</v>
      </c>
      <c r="AL562">
        <f t="shared" si="859"/>
        <v>-1.7952314165497918E-2</v>
      </c>
      <c r="AM562" s="20">
        <f t="shared" si="860"/>
        <v>880.97634625062904</v>
      </c>
      <c r="AN562" s="20">
        <f t="shared" si="861"/>
        <v>7.5381104125398328E-3</v>
      </c>
      <c r="AO562" s="4">
        <v>164</v>
      </c>
      <c r="AP562">
        <f t="shared" si="830"/>
        <v>4</v>
      </c>
      <c r="AQ562">
        <f t="shared" si="831"/>
        <v>2.4999999999999911E-2</v>
      </c>
      <c r="AR562" s="20">
        <f t="shared" si="862"/>
        <v>41.268243583291394</v>
      </c>
      <c r="AS562" s="4">
        <v>225</v>
      </c>
      <c r="AT562">
        <f t="shared" si="863"/>
        <v>-19</v>
      </c>
      <c r="AU562">
        <f t="shared" si="864"/>
        <v>-7.7868852459016424E-2</v>
      </c>
      <c r="AV562" s="20">
        <f t="shared" si="865"/>
        <v>56.618017111222947</v>
      </c>
      <c r="AW562" s="30">
        <f t="shared" si="866"/>
        <v>4.8445439669279129E-4</v>
      </c>
      <c r="AX562" s="4">
        <v>68</v>
      </c>
      <c r="AY562">
        <f t="shared" si="867"/>
        <v>4</v>
      </c>
      <c r="AZ562">
        <f t="shared" si="868"/>
        <v>6.25E-2</v>
      </c>
      <c r="BA562" s="20">
        <f t="shared" si="869"/>
        <v>17.111222949169601</v>
      </c>
      <c r="BB562" s="30">
        <f t="shared" si="870"/>
        <v>1.4641288433382137E-4</v>
      </c>
      <c r="BC562" s="16">
        <f>+Pagina_Inicial[[#This Row],[Aislamiento Domiciliario]]+Pagina_Inicial[[#This Row],[Aislamiento en Hoteles]]+Pagina_Inicial[[#This Row],[Hospitalizados en Sala]]+Pagina_Inicial[[#This Row],[Hospitalizados en UCI]]</f>
        <v>3958</v>
      </c>
      <c r="BD562" s="16">
        <f t="shared" si="871"/>
        <v>-75</v>
      </c>
      <c r="BE562" s="30">
        <f t="shared" si="872"/>
        <v>-1.8596578229605698E-2</v>
      </c>
      <c r="BF562" s="20">
        <f t="shared" si="873"/>
        <v>995.97382989431298</v>
      </c>
      <c r="BG562" s="20">
        <f t="shared" si="874"/>
        <v>8.5220911204891905E-3</v>
      </c>
      <c r="BH562" s="26">
        <v>85821</v>
      </c>
      <c r="BI562">
        <f t="shared" si="836"/>
        <v>33</v>
      </c>
      <c r="BJ562" s="4">
        <v>175670</v>
      </c>
      <c r="BK562">
        <f t="shared" si="837"/>
        <v>53</v>
      </c>
      <c r="BL562" s="4">
        <v>130489</v>
      </c>
      <c r="BM562">
        <f t="shared" si="875"/>
        <v>39</v>
      </c>
      <c r="BN562" s="4">
        <v>50752</v>
      </c>
      <c r="BO562">
        <f t="shared" si="876"/>
        <v>22</v>
      </c>
      <c r="BP562" s="4">
        <v>21708</v>
      </c>
      <c r="BQ562">
        <f t="shared" si="877"/>
        <v>5</v>
      </c>
      <c r="BR562" s="8">
        <v>34</v>
      </c>
      <c r="BS562" s="15">
        <f t="shared" si="878"/>
        <v>0</v>
      </c>
      <c r="BT562" s="8">
        <v>330</v>
      </c>
      <c r="BU562" s="15">
        <f t="shared" si="879"/>
        <v>0</v>
      </c>
      <c r="BV562" s="8">
        <v>1509</v>
      </c>
      <c r="BW562" s="15">
        <f t="shared" si="880"/>
        <v>2</v>
      </c>
      <c r="BX562" s="8">
        <v>3394</v>
      </c>
      <c r="BY562" s="15">
        <f t="shared" si="881"/>
        <v>0</v>
      </c>
      <c r="BZ562" s="13">
        <v>1909</v>
      </c>
      <c r="CA562" s="16">
        <f t="shared" si="882"/>
        <v>2</v>
      </c>
    </row>
    <row r="563" spans="1:79">
      <c r="A563" s="1">
        <v>44460</v>
      </c>
      <c r="B563">
        <v>44461</v>
      </c>
      <c r="C563" s="4">
        <v>464781</v>
      </c>
      <c r="D563">
        <f t="shared" si="888"/>
        <v>341</v>
      </c>
      <c r="E563" s="4">
        <v>7178</v>
      </c>
      <c r="F563">
        <f t="shared" si="834"/>
        <v>2</v>
      </c>
      <c r="G563" s="4">
        <v>453713</v>
      </c>
      <c r="H563">
        <f t="shared" si="835"/>
        <v>407</v>
      </c>
      <c r="I563">
        <f t="shared" si="887"/>
        <v>3890</v>
      </c>
      <c r="J563">
        <f t="shared" si="886"/>
        <v>-68</v>
      </c>
      <c r="K563">
        <f t="shared" si="883"/>
        <v>1.5443832686792273E-2</v>
      </c>
      <c r="L563">
        <f t="shared" si="838"/>
        <v>0.97618663413521634</v>
      </c>
      <c r="M563">
        <f t="shared" si="839"/>
        <v>8.3695331779913545E-3</v>
      </c>
      <c r="N563">
        <f t="shared" si="840"/>
        <v>7.3367887241518044E-4</v>
      </c>
      <c r="O563">
        <f t="shared" si="884"/>
        <v>2.7862914460852607E-4</v>
      </c>
      <c r="P563">
        <f t="shared" si="841"/>
        <v>8.9704284426498694E-4</v>
      </c>
      <c r="Q563">
        <f t="shared" si="842"/>
        <v>-1.7480719794344474E-2</v>
      </c>
      <c r="R563">
        <f t="shared" si="843"/>
        <v>116955.46049320583</v>
      </c>
      <c r="S563">
        <f t="shared" si="885"/>
        <v>1806.2405636638148</v>
      </c>
      <c r="T563">
        <f t="shared" si="844"/>
        <v>114170.35732259687</v>
      </c>
      <c r="U563">
        <f t="shared" si="845"/>
        <v>978.8626069451434</v>
      </c>
      <c r="V563" s="4">
        <v>3814917</v>
      </c>
      <c r="W563">
        <f t="shared" si="846"/>
        <v>8427</v>
      </c>
      <c r="X563">
        <f t="shared" si="847"/>
        <v>4891</v>
      </c>
      <c r="Y563" s="20">
        <f t="shared" si="848"/>
        <v>959969.04881731246</v>
      </c>
      <c r="Z563" s="4">
        <v>3346587</v>
      </c>
      <c r="AA563">
        <f t="shared" si="849"/>
        <v>8086</v>
      </c>
      <c r="AB563" s="17">
        <f t="shared" si="850"/>
        <v>0.87723717187031858</v>
      </c>
      <c r="AC563" s="16">
        <f t="shared" si="851"/>
        <v>4702</v>
      </c>
      <c r="AD563">
        <f t="shared" si="852"/>
        <v>468330</v>
      </c>
      <c r="AE563">
        <f t="shared" si="853"/>
        <v>341</v>
      </c>
      <c r="AF563" s="17">
        <f t="shared" si="854"/>
        <v>0.12276282812968146</v>
      </c>
      <c r="AG563" s="16">
        <f t="shared" si="855"/>
        <v>189</v>
      </c>
      <c r="AH563" s="20">
        <f t="shared" si="856"/>
        <v>4.0465171472647443E-2</v>
      </c>
      <c r="AI563" s="20">
        <f t="shared" si="857"/>
        <v>117848.51534977352</v>
      </c>
      <c r="AJ563" s="4">
        <v>3437</v>
      </c>
      <c r="AK563">
        <f t="shared" si="858"/>
        <v>-64</v>
      </c>
      <c r="AL563">
        <f t="shared" si="859"/>
        <v>-1.8280491288203415E-2</v>
      </c>
      <c r="AM563" s="20">
        <f t="shared" si="860"/>
        <v>864.8716658278812</v>
      </c>
      <c r="AN563" s="20">
        <f t="shared" si="861"/>
        <v>7.3948805996802798E-3</v>
      </c>
      <c r="AO563" s="4">
        <v>159</v>
      </c>
      <c r="AP563">
        <f t="shared" si="830"/>
        <v>-5</v>
      </c>
      <c r="AQ563">
        <f t="shared" si="831"/>
        <v>-3.0487804878048808E-2</v>
      </c>
      <c r="AR563" s="20">
        <f t="shared" si="862"/>
        <v>40.010065425264216</v>
      </c>
      <c r="AS563" s="4">
        <v>227</v>
      </c>
      <c r="AT563">
        <f t="shared" si="863"/>
        <v>2</v>
      </c>
      <c r="AU563">
        <f t="shared" si="864"/>
        <v>8.8888888888889461E-3</v>
      </c>
      <c r="AV563" s="20">
        <f t="shared" si="865"/>
        <v>57.121288374433817</v>
      </c>
      <c r="AW563" s="30">
        <f t="shared" si="866"/>
        <v>4.8840206462828729E-4</v>
      </c>
      <c r="AX563" s="4">
        <v>67</v>
      </c>
      <c r="AY563">
        <f t="shared" si="867"/>
        <v>-1</v>
      </c>
      <c r="AZ563">
        <f t="shared" si="868"/>
        <v>-1.4705882352941124E-2</v>
      </c>
      <c r="BA563" s="20">
        <f t="shared" si="869"/>
        <v>16.859587317564166</v>
      </c>
      <c r="BB563" s="30">
        <f t="shared" si="870"/>
        <v>1.4415391334843722E-4</v>
      </c>
      <c r="BC563" s="16">
        <f>+Pagina_Inicial[[#This Row],[Aislamiento Domiciliario]]+Pagina_Inicial[[#This Row],[Aislamiento en Hoteles]]+Pagina_Inicial[[#This Row],[Hospitalizados en Sala]]+Pagina_Inicial[[#This Row],[Hospitalizados en UCI]]</f>
        <v>3890</v>
      </c>
      <c r="BD563" s="16">
        <f t="shared" si="871"/>
        <v>-68</v>
      </c>
      <c r="BE563" s="30">
        <f t="shared" si="872"/>
        <v>-1.7180394138453736E-2</v>
      </c>
      <c r="BF563" s="20">
        <f t="shared" si="873"/>
        <v>978.8626069451434</v>
      </c>
      <c r="BG563" s="20">
        <f t="shared" si="874"/>
        <v>8.3695331779913545E-3</v>
      </c>
      <c r="BH563" s="26">
        <v>85878</v>
      </c>
      <c r="BI563">
        <f t="shared" si="836"/>
        <v>57</v>
      </c>
      <c r="BJ563" s="4">
        <v>175781</v>
      </c>
      <c r="BK563">
        <f t="shared" si="837"/>
        <v>111</v>
      </c>
      <c r="BL563" s="4">
        <v>130596</v>
      </c>
      <c r="BM563">
        <f t="shared" si="875"/>
        <v>107</v>
      </c>
      <c r="BN563" s="4">
        <v>50808</v>
      </c>
      <c r="BO563">
        <f t="shared" si="876"/>
        <v>56</v>
      </c>
      <c r="BP563" s="4">
        <v>21718</v>
      </c>
      <c r="BQ563">
        <f t="shared" si="877"/>
        <v>10</v>
      </c>
      <c r="BR563" s="8">
        <v>34</v>
      </c>
      <c r="BS563" s="15">
        <f t="shared" si="878"/>
        <v>0</v>
      </c>
      <c r="BT563" s="8">
        <v>330</v>
      </c>
      <c r="BU563" s="15">
        <f t="shared" si="879"/>
        <v>0</v>
      </c>
      <c r="BV563" s="8">
        <v>1510</v>
      </c>
      <c r="BW563" s="15">
        <f t="shared" si="880"/>
        <v>1</v>
      </c>
      <c r="BX563" s="8">
        <v>3395</v>
      </c>
      <c r="BY563" s="15">
        <f t="shared" si="881"/>
        <v>1</v>
      </c>
      <c r="BZ563" s="13">
        <v>1909</v>
      </c>
      <c r="CA563" s="16">
        <f t="shared" si="882"/>
        <v>0</v>
      </c>
    </row>
    <row r="564" spans="1:79">
      <c r="A564" s="1">
        <v>44461</v>
      </c>
      <c r="B564">
        <v>44462</v>
      </c>
      <c r="C564" s="4">
        <v>465147</v>
      </c>
      <c r="D564">
        <f t="shared" ref="D564:D595" si="889">IFERROR(C564-C563,"")</f>
        <v>366</v>
      </c>
      <c r="E564" s="4">
        <v>7183</v>
      </c>
      <c r="F564">
        <f t="shared" si="834"/>
        <v>5</v>
      </c>
      <c r="G564" s="4">
        <v>454077</v>
      </c>
      <c r="H564">
        <f t="shared" si="835"/>
        <v>364</v>
      </c>
      <c r="I564">
        <f t="shared" si="887"/>
        <v>3887</v>
      </c>
      <c r="J564">
        <f t="shared" si="886"/>
        <v>-3</v>
      </c>
      <c r="K564">
        <f t="shared" si="883"/>
        <v>1.5442430027496684E-2</v>
      </c>
      <c r="L564">
        <f t="shared" si="838"/>
        <v>0.97620107191919969</v>
      </c>
      <c r="M564">
        <f t="shared" si="839"/>
        <v>8.356498053303579E-3</v>
      </c>
      <c r="N564">
        <f t="shared" si="840"/>
        <v>7.8684802868770514E-4</v>
      </c>
      <c r="O564">
        <f t="shared" si="884"/>
        <v>6.9608798552136988E-4</v>
      </c>
      <c r="P564">
        <f t="shared" si="841"/>
        <v>8.0162615591628731E-4</v>
      </c>
      <c r="Q564">
        <f t="shared" si="842"/>
        <v>-7.7180344738873169E-4</v>
      </c>
      <c r="R564">
        <f t="shared" si="843"/>
        <v>117047.55913437343</v>
      </c>
      <c r="S564">
        <f t="shared" si="885"/>
        <v>1807.4987418218418</v>
      </c>
      <c r="T564">
        <f t="shared" si="844"/>
        <v>114261.95269250125</v>
      </c>
      <c r="U564">
        <f t="shared" si="845"/>
        <v>978.10770005032703</v>
      </c>
      <c r="V564" s="4">
        <v>3825432</v>
      </c>
      <c r="W564">
        <f t="shared" si="846"/>
        <v>10515</v>
      </c>
      <c r="X564">
        <f t="shared" si="847"/>
        <v>2088</v>
      </c>
      <c r="Y564" s="20">
        <f t="shared" si="848"/>
        <v>962614.99748364359</v>
      </c>
      <c r="Z564" s="4">
        <v>3356736</v>
      </c>
      <c r="AA564">
        <f t="shared" si="849"/>
        <v>10149</v>
      </c>
      <c r="AB564" s="17">
        <f t="shared" si="850"/>
        <v>0.8774789357123588</v>
      </c>
      <c r="AC564" s="16">
        <f t="shared" si="851"/>
        <v>2063</v>
      </c>
      <c r="AD564">
        <f t="shared" si="852"/>
        <v>468696</v>
      </c>
      <c r="AE564">
        <f t="shared" si="853"/>
        <v>366</v>
      </c>
      <c r="AF564" s="17">
        <f t="shared" si="854"/>
        <v>0.12252106428764124</v>
      </c>
      <c r="AG564" s="16">
        <f t="shared" si="855"/>
        <v>25</v>
      </c>
      <c r="AH564" s="20">
        <f t="shared" si="856"/>
        <v>3.4807417974322394E-2</v>
      </c>
      <c r="AI564" s="20">
        <f t="shared" si="857"/>
        <v>117940.61399094111</v>
      </c>
      <c r="AJ564" s="4">
        <v>3441</v>
      </c>
      <c r="AK564">
        <f t="shared" si="858"/>
        <v>4</v>
      </c>
      <c r="AL564">
        <f t="shared" si="859"/>
        <v>1.1638056444573941E-3</v>
      </c>
      <c r="AM564" s="20">
        <f t="shared" si="860"/>
        <v>865.87820835430296</v>
      </c>
      <c r="AN564" s="20">
        <f t="shared" si="861"/>
        <v>7.3976613844655564E-3</v>
      </c>
      <c r="AO564" s="4">
        <v>141</v>
      </c>
      <c r="AP564">
        <f t="shared" si="830"/>
        <v>-18</v>
      </c>
      <c r="AQ564">
        <f t="shared" si="831"/>
        <v>-0.1132075471698113</v>
      </c>
      <c r="AR564" s="20">
        <f t="shared" si="862"/>
        <v>35.480624056366381</v>
      </c>
      <c r="AS564" s="4">
        <v>241</v>
      </c>
      <c r="AT564">
        <f t="shared" si="863"/>
        <v>14</v>
      </c>
      <c r="AU564">
        <f t="shared" si="864"/>
        <v>6.1674008810572722E-2</v>
      </c>
      <c r="AV564" s="20">
        <f t="shared" si="865"/>
        <v>60.644187216909913</v>
      </c>
      <c r="AW564" s="30">
        <f t="shared" si="866"/>
        <v>5.1811577845283321E-4</v>
      </c>
      <c r="AX564" s="4">
        <v>64</v>
      </c>
      <c r="AY564">
        <f t="shared" si="867"/>
        <v>-3</v>
      </c>
      <c r="AZ564">
        <f t="shared" si="868"/>
        <v>-4.4776119402985093E-2</v>
      </c>
      <c r="BA564" s="20">
        <f t="shared" si="869"/>
        <v>16.104680422747862</v>
      </c>
      <c r="BB564" s="30">
        <f t="shared" si="870"/>
        <v>1.3759091212025445E-4</v>
      </c>
      <c r="BC564" s="16">
        <f>+Pagina_Inicial[[#This Row],[Aislamiento Domiciliario]]+Pagina_Inicial[[#This Row],[Aislamiento en Hoteles]]+Pagina_Inicial[[#This Row],[Hospitalizados en Sala]]+Pagina_Inicial[[#This Row],[Hospitalizados en UCI]]</f>
        <v>3887</v>
      </c>
      <c r="BD564" s="16">
        <f t="shared" si="871"/>
        <v>-3</v>
      </c>
      <c r="BE564" s="30">
        <f t="shared" si="872"/>
        <v>-7.7120822622112062E-4</v>
      </c>
      <c r="BF564" s="20">
        <f t="shared" si="873"/>
        <v>978.10770005032703</v>
      </c>
      <c r="BG564" s="20">
        <f t="shared" si="874"/>
        <v>8.356498053303579E-3</v>
      </c>
      <c r="BH564" s="26">
        <v>85969</v>
      </c>
      <c r="BI564">
        <f t="shared" si="836"/>
        <v>91</v>
      </c>
      <c r="BJ564" s="4">
        <v>175901</v>
      </c>
      <c r="BK564">
        <f t="shared" si="837"/>
        <v>120</v>
      </c>
      <c r="BL564" s="4">
        <v>130696</v>
      </c>
      <c r="BM564">
        <f t="shared" si="875"/>
        <v>100</v>
      </c>
      <c r="BN564" s="4">
        <v>50856</v>
      </c>
      <c r="BO564">
        <f t="shared" si="876"/>
        <v>48</v>
      </c>
      <c r="BP564" s="4">
        <v>21725</v>
      </c>
      <c r="BQ564">
        <f t="shared" si="877"/>
        <v>7</v>
      </c>
      <c r="BR564" s="8">
        <v>34</v>
      </c>
      <c r="BS564" s="15">
        <f t="shared" si="878"/>
        <v>0</v>
      </c>
      <c r="BT564" s="8">
        <v>330</v>
      </c>
      <c r="BU564" s="15">
        <f t="shared" si="879"/>
        <v>0</v>
      </c>
      <c r="BV564" s="8">
        <v>1512</v>
      </c>
      <c r="BW564" s="15">
        <f t="shared" si="880"/>
        <v>2</v>
      </c>
      <c r="BX564" s="8">
        <v>3396</v>
      </c>
      <c r="BY564" s="15">
        <f t="shared" si="881"/>
        <v>1</v>
      </c>
      <c r="BZ564" s="13">
        <v>1911</v>
      </c>
      <c r="CA564" s="16">
        <f t="shared" si="882"/>
        <v>2</v>
      </c>
    </row>
    <row r="565" spans="1:79">
      <c r="A565" s="1">
        <v>44462</v>
      </c>
      <c r="B565">
        <v>44463</v>
      </c>
      <c r="C565" s="4">
        <v>465471</v>
      </c>
      <c r="D565">
        <f t="shared" si="889"/>
        <v>324</v>
      </c>
      <c r="E565" s="4">
        <v>7192</v>
      </c>
      <c r="F565">
        <f t="shared" si="834"/>
        <v>9</v>
      </c>
      <c r="G565" s="4">
        <v>454721</v>
      </c>
      <c r="H565">
        <f t="shared" si="835"/>
        <v>644</v>
      </c>
      <c r="I565">
        <f t="shared" si="887"/>
        <v>3558</v>
      </c>
      <c r="J565">
        <f t="shared" si="886"/>
        <v>-329</v>
      </c>
      <c r="K565">
        <f t="shared" si="883"/>
        <v>1.5451016282432202E-2</v>
      </c>
      <c r="L565">
        <f t="shared" si="838"/>
        <v>0.97690511331533003</v>
      </c>
      <c r="M565">
        <f t="shared" si="839"/>
        <v>7.6438704022377332E-3</v>
      </c>
      <c r="N565">
        <f t="shared" si="840"/>
        <v>6.9606914286819157E-4</v>
      </c>
      <c r="O565">
        <f t="shared" si="884"/>
        <v>1.2513904338153504E-3</v>
      </c>
      <c r="P565">
        <f t="shared" si="841"/>
        <v>1.4162530430747646E-3</v>
      </c>
      <c r="Q565">
        <f t="shared" si="842"/>
        <v>-9.2467678471051154E-2</v>
      </c>
      <c r="R565">
        <f t="shared" si="843"/>
        <v>117129.08907901359</v>
      </c>
      <c r="S565">
        <f t="shared" si="885"/>
        <v>1809.7634625062908</v>
      </c>
      <c r="T565">
        <f t="shared" si="844"/>
        <v>114424.00603925515</v>
      </c>
      <c r="U565">
        <f t="shared" si="845"/>
        <v>895.31957725213886</v>
      </c>
      <c r="V565" s="4">
        <v>3833845</v>
      </c>
      <c r="W565">
        <f t="shared" si="846"/>
        <v>8413</v>
      </c>
      <c r="X565">
        <f t="shared" si="847"/>
        <v>-2102</v>
      </c>
      <c r="Y565" s="20">
        <f t="shared" si="848"/>
        <v>964732.00805234013</v>
      </c>
      <c r="Z565" s="4">
        <v>3364825</v>
      </c>
      <c r="AA565">
        <f t="shared" si="849"/>
        <v>8089</v>
      </c>
      <c r="AB565" s="17">
        <f t="shared" si="850"/>
        <v>0.87766328581358921</v>
      </c>
      <c r="AC565" s="16">
        <f t="shared" si="851"/>
        <v>-2060</v>
      </c>
      <c r="AD565">
        <f t="shared" si="852"/>
        <v>469020</v>
      </c>
      <c r="AE565">
        <f t="shared" si="853"/>
        <v>324</v>
      </c>
      <c r="AF565" s="17">
        <f t="shared" si="854"/>
        <v>0.12233671418641077</v>
      </c>
      <c r="AG565" s="16">
        <f t="shared" si="855"/>
        <v>-42</v>
      </c>
      <c r="AH565" s="20">
        <f t="shared" si="856"/>
        <v>3.8511826934506124E-2</v>
      </c>
      <c r="AI565" s="20">
        <f t="shared" si="857"/>
        <v>118022.14393558128</v>
      </c>
      <c r="AJ565" s="4">
        <v>3118</v>
      </c>
      <c r="AK565">
        <f t="shared" si="858"/>
        <v>-323</v>
      </c>
      <c r="AL565">
        <f t="shared" si="859"/>
        <v>-9.3868061609997056E-2</v>
      </c>
      <c r="AM565" s="20">
        <f t="shared" si="860"/>
        <v>784.5998993457473</v>
      </c>
      <c r="AN565" s="20">
        <f t="shared" si="861"/>
        <v>6.6985913193303125E-3</v>
      </c>
      <c r="AO565" s="4">
        <v>143</v>
      </c>
      <c r="AP565">
        <f t="shared" si="830"/>
        <v>2</v>
      </c>
      <c r="AQ565">
        <f t="shared" si="831"/>
        <v>1.4184397163120588E-2</v>
      </c>
      <c r="AR565" s="20">
        <f t="shared" si="862"/>
        <v>35.98389531957725</v>
      </c>
      <c r="AS565" s="4">
        <v>236</v>
      </c>
      <c r="AT565">
        <f t="shared" si="863"/>
        <v>-5</v>
      </c>
      <c r="AU565">
        <f t="shared" si="864"/>
        <v>-2.0746887966805017E-2</v>
      </c>
      <c r="AV565" s="20">
        <f t="shared" si="865"/>
        <v>59.386009058882735</v>
      </c>
      <c r="AW565" s="30">
        <f t="shared" si="866"/>
        <v>5.0701332628670746E-4</v>
      </c>
      <c r="AX565" s="4">
        <v>61</v>
      </c>
      <c r="AY565">
        <f t="shared" si="867"/>
        <v>-3</v>
      </c>
      <c r="AZ565">
        <f t="shared" si="868"/>
        <v>-4.6875E-2</v>
      </c>
      <c r="BA565" s="20">
        <f t="shared" si="869"/>
        <v>15.349773527931553</v>
      </c>
      <c r="BB565" s="30">
        <f t="shared" si="870"/>
        <v>1.310500546758015E-4</v>
      </c>
      <c r="BC565" s="16">
        <f>+Pagina_Inicial[[#This Row],[Aislamiento Domiciliario]]+Pagina_Inicial[[#This Row],[Aislamiento en Hoteles]]+Pagina_Inicial[[#This Row],[Hospitalizados en Sala]]+Pagina_Inicial[[#This Row],[Hospitalizados en UCI]]</f>
        <v>3558</v>
      </c>
      <c r="BD565" s="16">
        <f t="shared" si="871"/>
        <v>-329</v>
      </c>
      <c r="BE565" s="30">
        <f t="shared" si="872"/>
        <v>-8.4641111396964286E-2</v>
      </c>
      <c r="BF565" s="20">
        <f t="shared" si="873"/>
        <v>895.31957725213886</v>
      </c>
      <c r="BG565" s="20">
        <f t="shared" si="874"/>
        <v>7.6438704022377332E-3</v>
      </c>
      <c r="BH565" s="26">
        <v>86032</v>
      </c>
      <c r="BI565">
        <f t="shared" si="836"/>
        <v>63</v>
      </c>
      <c r="BJ565" s="4">
        <v>176013</v>
      </c>
      <c r="BK565">
        <f t="shared" si="837"/>
        <v>112</v>
      </c>
      <c r="BL565" s="4">
        <v>130797</v>
      </c>
      <c r="BM565">
        <f t="shared" si="875"/>
        <v>101</v>
      </c>
      <c r="BN565" s="4">
        <v>50898</v>
      </c>
      <c r="BO565">
        <f t="shared" si="876"/>
        <v>42</v>
      </c>
      <c r="BP565" s="4">
        <v>21731</v>
      </c>
      <c r="BQ565">
        <f t="shared" si="877"/>
        <v>6</v>
      </c>
      <c r="BR565" s="8">
        <v>34</v>
      </c>
      <c r="BS565" s="15">
        <f t="shared" si="878"/>
        <v>0</v>
      </c>
      <c r="BT565" s="8">
        <v>330</v>
      </c>
      <c r="BU565" s="15">
        <f t="shared" si="879"/>
        <v>0</v>
      </c>
      <c r="BV565" s="8">
        <v>1514</v>
      </c>
      <c r="BW565" s="15">
        <f t="shared" si="880"/>
        <v>2</v>
      </c>
      <c r="BX565" s="8">
        <v>3400</v>
      </c>
      <c r="BY565" s="15">
        <f t="shared" si="881"/>
        <v>4</v>
      </c>
      <c r="BZ565" s="13">
        <v>1914</v>
      </c>
      <c r="CA565" s="16">
        <f t="shared" si="882"/>
        <v>3</v>
      </c>
    </row>
    <row r="566" spans="1:79">
      <c r="A566" s="1">
        <v>44463</v>
      </c>
      <c r="B566">
        <v>44464</v>
      </c>
      <c r="C566" s="4">
        <v>465736</v>
      </c>
      <c r="D566">
        <f t="shared" si="889"/>
        <v>265</v>
      </c>
      <c r="E566" s="4">
        <v>7197</v>
      </c>
      <c r="F566">
        <f t="shared" si="834"/>
        <v>5</v>
      </c>
      <c r="G566" s="4">
        <v>454776</v>
      </c>
      <c r="H566">
        <f t="shared" si="835"/>
        <v>55</v>
      </c>
      <c r="I566">
        <f t="shared" si="887"/>
        <v>3763</v>
      </c>
      <c r="J566">
        <f t="shared" si="886"/>
        <v>205</v>
      </c>
      <c r="K566">
        <f t="shared" si="883"/>
        <v>1.5452960475462494E-2</v>
      </c>
      <c r="L566">
        <f t="shared" si="838"/>
        <v>0.97646735489633607</v>
      </c>
      <c r="M566">
        <f t="shared" si="839"/>
        <v>8.0796846282013852E-3</v>
      </c>
      <c r="N566">
        <f t="shared" si="840"/>
        <v>5.6899187522544965E-4</v>
      </c>
      <c r="O566">
        <f t="shared" si="884"/>
        <v>6.9473391690982357E-4</v>
      </c>
      <c r="P566">
        <f t="shared" si="841"/>
        <v>1.209386599116928E-4</v>
      </c>
      <c r="Q566">
        <f t="shared" si="842"/>
        <v>5.4477810257773054E-2</v>
      </c>
      <c r="R566">
        <f t="shared" si="843"/>
        <v>117195.77252138902</v>
      </c>
      <c r="S566">
        <f t="shared" si="885"/>
        <v>1811.0216406643181</v>
      </c>
      <c r="T566">
        <f t="shared" si="844"/>
        <v>114437.84599899345</v>
      </c>
      <c r="U566">
        <f t="shared" si="845"/>
        <v>946.90488173125311</v>
      </c>
      <c r="V566" s="4">
        <v>3841213</v>
      </c>
      <c r="W566">
        <f t="shared" si="846"/>
        <v>7368</v>
      </c>
      <c r="X566">
        <f t="shared" si="847"/>
        <v>-1045</v>
      </c>
      <c r="Y566" s="20">
        <f t="shared" si="848"/>
        <v>966586.059386009</v>
      </c>
      <c r="Z566" s="4">
        <v>3371928</v>
      </c>
      <c r="AA566">
        <f t="shared" si="849"/>
        <v>7103</v>
      </c>
      <c r="AB566" s="17">
        <f t="shared" si="850"/>
        <v>0.87782895663427152</v>
      </c>
      <c r="AC566" s="16">
        <f t="shared" si="851"/>
        <v>-986</v>
      </c>
      <c r="AD566">
        <f t="shared" si="852"/>
        <v>469285</v>
      </c>
      <c r="AE566">
        <f t="shared" si="853"/>
        <v>265</v>
      </c>
      <c r="AF566" s="17">
        <f t="shared" si="854"/>
        <v>0.12217104336572848</v>
      </c>
      <c r="AG566" s="16">
        <f t="shared" si="855"/>
        <v>-59</v>
      </c>
      <c r="AH566" s="20">
        <f t="shared" si="856"/>
        <v>3.5966340933767646E-2</v>
      </c>
      <c r="AI566" s="20">
        <f t="shared" si="857"/>
        <v>118088.82737795671</v>
      </c>
      <c r="AJ566" s="4">
        <v>3330</v>
      </c>
      <c r="AK566">
        <f t="shared" si="858"/>
        <v>212</v>
      </c>
      <c r="AL566">
        <f t="shared" si="859"/>
        <v>6.7992302758178358E-2</v>
      </c>
      <c r="AM566" s="20">
        <f t="shared" si="860"/>
        <v>837.94665324609957</v>
      </c>
      <c r="AN566" s="20">
        <f t="shared" si="861"/>
        <v>7.1499733754745174E-3</v>
      </c>
      <c r="AO566" s="4">
        <v>140</v>
      </c>
      <c r="AP566">
        <f t="shared" si="830"/>
        <v>-3</v>
      </c>
      <c r="AQ566">
        <f t="shared" si="831"/>
        <v>-2.0979020979020935E-2</v>
      </c>
      <c r="AR566" s="20">
        <f t="shared" si="862"/>
        <v>35.228988424760942</v>
      </c>
      <c r="AS566" s="4">
        <v>232</v>
      </c>
      <c r="AT566">
        <f t="shared" si="863"/>
        <v>-4</v>
      </c>
      <c r="AU566">
        <f t="shared" si="864"/>
        <v>-1.6949152542372836E-2</v>
      </c>
      <c r="AV566" s="20">
        <f t="shared" si="865"/>
        <v>58.379466532460995</v>
      </c>
      <c r="AW566" s="30">
        <f t="shared" si="866"/>
        <v>4.9813628321624271E-4</v>
      </c>
      <c r="AX566" s="4">
        <v>61</v>
      </c>
      <c r="AY566">
        <f t="shared" si="867"/>
        <v>0</v>
      </c>
      <c r="AZ566">
        <f t="shared" si="868"/>
        <v>0</v>
      </c>
      <c r="BA566" s="20">
        <f t="shared" si="869"/>
        <v>15.349773527931553</v>
      </c>
      <c r="BB566" s="30">
        <f t="shared" si="870"/>
        <v>1.3097548825944313E-4</v>
      </c>
      <c r="BC566" s="16">
        <f>+Pagina_Inicial[[#This Row],[Aislamiento Domiciliario]]+Pagina_Inicial[[#This Row],[Aislamiento en Hoteles]]+Pagina_Inicial[[#This Row],[Hospitalizados en Sala]]+Pagina_Inicial[[#This Row],[Hospitalizados en UCI]]</f>
        <v>3763</v>
      </c>
      <c r="BD566" s="16">
        <f t="shared" si="871"/>
        <v>205</v>
      </c>
      <c r="BE566" s="30">
        <f t="shared" si="872"/>
        <v>5.7616638560989308E-2</v>
      </c>
      <c r="BF566" s="20">
        <f t="shared" si="873"/>
        <v>946.90488173125311</v>
      </c>
      <c r="BG566" s="20">
        <f t="shared" si="874"/>
        <v>8.0796846282013852E-3</v>
      </c>
      <c r="BH566" s="26">
        <v>86085</v>
      </c>
      <c r="BI566">
        <f t="shared" si="836"/>
        <v>53</v>
      </c>
      <c r="BJ566" s="4">
        <v>176102</v>
      </c>
      <c r="BK566">
        <f t="shared" si="837"/>
        <v>89</v>
      </c>
      <c r="BL566" s="4">
        <v>130878</v>
      </c>
      <c r="BM566">
        <f t="shared" si="875"/>
        <v>81</v>
      </c>
      <c r="BN566" s="4">
        <v>50932</v>
      </c>
      <c r="BO566">
        <f t="shared" si="876"/>
        <v>34</v>
      </c>
      <c r="BP566" s="4">
        <v>21739</v>
      </c>
      <c r="BQ566">
        <f t="shared" si="877"/>
        <v>8</v>
      </c>
      <c r="BR566" s="8">
        <v>34</v>
      </c>
      <c r="BS566" s="15">
        <f t="shared" si="878"/>
        <v>0</v>
      </c>
      <c r="BT566" s="8">
        <v>330</v>
      </c>
      <c r="BU566" s="15">
        <f t="shared" si="879"/>
        <v>0</v>
      </c>
      <c r="BV566" s="8">
        <v>1516</v>
      </c>
      <c r="BW566" s="15">
        <f t="shared" si="880"/>
        <v>2</v>
      </c>
      <c r="BX566" s="8">
        <v>3402</v>
      </c>
      <c r="BY566" s="15">
        <f t="shared" si="881"/>
        <v>2</v>
      </c>
      <c r="BZ566" s="13">
        <v>1915</v>
      </c>
      <c r="CA566" s="16">
        <f t="shared" si="882"/>
        <v>1</v>
      </c>
    </row>
    <row r="567" spans="1:79">
      <c r="A567" s="1">
        <v>44464</v>
      </c>
      <c r="B567">
        <v>44465</v>
      </c>
      <c r="C567" s="4">
        <v>465993</v>
      </c>
      <c r="D567">
        <f t="shared" si="889"/>
        <v>257</v>
      </c>
      <c r="E567" s="4">
        <v>7201</v>
      </c>
      <c r="F567">
        <f t="shared" si="834"/>
        <v>4</v>
      </c>
      <c r="G567" s="4">
        <v>455119</v>
      </c>
      <c r="H567">
        <f t="shared" si="835"/>
        <v>343</v>
      </c>
      <c r="I567">
        <f t="shared" si="887"/>
        <v>3673</v>
      </c>
      <c r="J567">
        <f t="shared" si="886"/>
        <v>-90</v>
      </c>
      <c r="K567">
        <f t="shared" si="883"/>
        <v>1.5453021826508123E-2</v>
      </c>
      <c r="L567">
        <f t="shared" si="838"/>
        <v>0.97666488552403152</v>
      </c>
      <c r="M567">
        <f t="shared" si="839"/>
        <v>7.8820926494603989E-3</v>
      </c>
      <c r="N567">
        <f t="shared" si="840"/>
        <v>5.5151043041419079E-4</v>
      </c>
      <c r="O567">
        <f t="shared" si="884"/>
        <v>5.5547840577697537E-4</v>
      </c>
      <c r="P567">
        <f t="shared" si="841"/>
        <v>7.5364904563421874E-4</v>
      </c>
      <c r="Q567">
        <f t="shared" si="842"/>
        <v>-2.4503130955622107E-2</v>
      </c>
      <c r="R567">
        <f t="shared" si="843"/>
        <v>117260.44287871162</v>
      </c>
      <c r="S567">
        <f t="shared" si="885"/>
        <v>1812.0281831907398</v>
      </c>
      <c r="T567">
        <f t="shared" si="844"/>
        <v>114524.15702063411</v>
      </c>
      <c r="U567">
        <f t="shared" si="845"/>
        <v>924.25767488676388</v>
      </c>
      <c r="V567" s="4">
        <v>3849622</v>
      </c>
      <c r="W567">
        <f t="shared" si="846"/>
        <v>8409</v>
      </c>
      <c r="X567">
        <f t="shared" si="847"/>
        <v>1041</v>
      </c>
      <c r="Y567" s="20">
        <f t="shared" si="848"/>
        <v>968702.06341217912</v>
      </c>
      <c r="Z567" s="4">
        <v>3380080</v>
      </c>
      <c r="AA567">
        <f t="shared" si="849"/>
        <v>8152</v>
      </c>
      <c r="AB567" s="17">
        <f t="shared" si="850"/>
        <v>0.87802906363274114</v>
      </c>
      <c r="AC567" s="16">
        <f t="shared" si="851"/>
        <v>1049</v>
      </c>
      <c r="AD567">
        <f t="shared" si="852"/>
        <v>469542</v>
      </c>
      <c r="AE567">
        <f t="shared" si="853"/>
        <v>257</v>
      </c>
      <c r="AF567" s="17">
        <f t="shared" si="854"/>
        <v>0.12197093636725892</v>
      </c>
      <c r="AG567" s="16">
        <f t="shared" si="855"/>
        <v>-8</v>
      </c>
      <c r="AH567" s="20">
        <f t="shared" si="856"/>
        <v>3.0562492567487217E-2</v>
      </c>
      <c r="AI567" s="20">
        <f t="shared" si="857"/>
        <v>118153.49773527931</v>
      </c>
      <c r="AJ567" s="4">
        <v>3264</v>
      </c>
      <c r="AK567">
        <f t="shared" si="858"/>
        <v>-66</v>
      </c>
      <c r="AL567">
        <f t="shared" si="859"/>
        <v>-1.9819819819819839E-2</v>
      </c>
      <c r="AM567" s="20">
        <f t="shared" si="860"/>
        <v>821.33870156014086</v>
      </c>
      <c r="AN567" s="20">
        <f t="shared" si="861"/>
        <v>7.0043970617584385E-3</v>
      </c>
      <c r="AO567" s="4">
        <v>130</v>
      </c>
      <c r="AP567">
        <f t="shared" si="830"/>
        <v>-10</v>
      </c>
      <c r="AQ567">
        <f t="shared" si="831"/>
        <v>-7.1428571428571397E-2</v>
      </c>
      <c r="AR567" s="20">
        <f t="shared" si="862"/>
        <v>32.712632108706593</v>
      </c>
      <c r="AS567" s="4">
        <v>224</v>
      </c>
      <c r="AT567">
        <f t="shared" si="863"/>
        <v>-8</v>
      </c>
      <c r="AU567">
        <f t="shared" si="864"/>
        <v>-3.4482758620689613E-2</v>
      </c>
      <c r="AV567" s="20">
        <f t="shared" si="865"/>
        <v>56.366381479617509</v>
      </c>
      <c r="AW567" s="30">
        <f t="shared" si="866"/>
        <v>4.8069391600303007E-4</v>
      </c>
      <c r="AX567" s="4">
        <v>55</v>
      </c>
      <c r="AY567">
        <f t="shared" si="867"/>
        <v>-6</v>
      </c>
      <c r="AZ567">
        <f t="shared" si="868"/>
        <v>-9.8360655737704916E-2</v>
      </c>
      <c r="BA567" s="20">
        <f t="shared" si="869"/>
        <v>13.839959738298942</v>
      </c>
      <c r="BB567" s="30">
        <f t="shared" si="870"/>
        <v>1.1802752401860114E-4</v>
      </c>
      <c r="BC567" s="16">
        <f>+Pagina_Inicial[[#This Row],[Aislamiento Domiciliario]]+Pagina_Inicial[[#This Row],[Aislamiento en Hoteles]]+Pagina_Inicial[[#This Row],[Hospitalizados en Sala]]+Pagina_Inicial[[#This Row],[Hospitalizados en UCI]]</f>
        <v>3673</v>
      </c>
      <c r="BD567" s="16">
        <f t="shared" si="871"/>
        <v>-90</v>
      </c>
      <c r="BE567" s="30">
        <f t="shared" si="872"/>
        <v>-2.391708743024179E-2</v>
      </c>
      <c r="BF567" s="20">
        <f t="shared" si="873"/>
        <v>924.25767488676388</v>
      </c>
      <c r="BG567" s="20">
        <f t="shared" si="874"/>
        <v>7.8820926494603989E-3</v>
      </c>
      <c r="BH567" s="26">
        <v>86139</v>
      </c>
      <c r="BI567">
        <f t="shared" si="836"/>
        <v>54</v>
      </c>
      <c r="BJ567" s="4">
        <v>176196</v>
      </c>
      <c r="BK567">
        <f t="shared" si="837"/>
        <v>94</v>
      </c>
      <c r="BL567" s="4">
        <v>130955</v>
      </c>
      <c r="BM567">
        <f t="shared" si="875"/>
        <v>77</v>
      </c>
      <c r="BN567" s="4">
        <v>50956</v>
      </c>
      <c r="BO567">
        <f t="shared" si="876"/>
        <v>24</v>
      </c>
      <c r="BP567" s="4">
        <v>21747</v>
      </c>
      <c r="BQ567">
        <f t="shared" si="877"/>
        <v>8</v>
      </c>
      <c r="BR567" s="8">
        <v>34</v>
      </c>
      <c r="BS567" s="15">
        <f t="shared" si="878"/>
        <v>0</v>
      </c>
      <c r="BT567" s="8">
        <v>330</v>
      </c>
      <c r="BU567" s="15">
        <f t="shared" si="879"/>
        <v>0</v>
      </c>
      <c r="BV567" s="8">
        <v>1517</v>
      </c>
      <c r="BW567" s="15">
        <f t="shared" si="880"/>
        <v>1</v>
      </c>
      <c r="BX567" s="8">
        <v>3405</v>
      </c>
      <c r="BY567" s="15">
        <f t="shared" si="881"/>
        <v>3</v>
      </c>
      <c r="BZ567" s="13">
        <v>1915</v>
      </c>
      <c r="CA567" s="16">
        <f t="shared" si="882"/>
        <v>0</v>
      </c>
    </row>
    <row r="568" spans="1:79">
      <c r="A568" s="1">
        <v>44465</v>
      </c>
      <c r="B568">
        <v>44466</v>
      </c>
      <c r="C568" s="4">
        <v>466178</v>
      </c>
      <c r="D568">
        <f t="shared" si="889"/>
        <v>185</v>
      </c>
      <c r="E568" s="4">
        <v>7208</v>
      </c>
      <c r="F568">
        <f t="shared" si="834"/>
        <v>7</v>
      </c>
      <c r="G568" s="4">
        <v>455297</v>
      </c>
      <c r="H568">
        <f t="shared" si="835"/>
        <v>178</v>
      </c>
      <c r="I568">
        <f t="shared" si="887"/>
        <v>3673</v>
      </c>
      <c r="J568">
        <f t="shared" si="886"/>
        <v>0</v>
      </c>
      <c r="K568">
        <f t="shared" si="883"/>
        <v>1.5461905109207212E-2</v>
      </c>
      <c r="L568">
        <f t="shared" si="838"/>
        <v>0.97665913020348449</v>
      </c>
      <c r="M568">
        <f t="shared" si="839"/>
        <v>7.8789646873082819E-3</v>
      </c>
      <c r="N568">
        <f t="shared" si="840"/>
        <v>3.9684412391833163E-4</v>
      </c>
      <c r="O568">
        <f t="shared" si="884"/>
        <v>9.7114317425083245E-4</v>
      </c>
      <c r="P568">
        <f t="shared" si="841"/>
        <v>3.9095359732218752E-4</v>
      </c>
      <c r="Q568">
        <f t="shared" si="842"/>
        <v>0</v>
      </c>
      <c r="R568">
        <f t="shared" si="843"/>
        <v>117306.99547055863</v>
      </c>
      <c r="S568">
        <f t="shared" si="885"/>
        <v>1813.7896326119778</v>
      </c>
      <c r="T568">
        <f t="shared" si="844"/>
        <v>114568.94816305989</v>
      </c>
      <c r="U568">
        <f t="shared" si="845"/>
        <v>924.25767488676388</v>
      </c>
      <c r="V568" s="4">
        <v>3854902</v>
      </c>
      <c r="W568">
        <f t="shared" si="846"/>
        <v>5280</v>
      </c>
      <c r="X568">
        <f t="shared" si="847"/>
        <v>-3129</v>
      </c>
      <c r="Y568" s="20">
        <f t="shared" si="848"/>
        <v>970030.69954705576</v>
      </c>
      <c r="Z568" s="4">
        <v>3385175</v>
      </c>
      <c r="AA568">
        <f t="shared" si="849"/>
        <v>5095</v>
      </c>
      <c r="AB568" s="17">
        <f t="shared" si="850"/>
        <v>0.87814813450510543</v>
      </c>
      <c r="AC568" s="16">
        <f t="shared" si="851"/>
        <v>-3057</v>
      </c>
      <c r="AD568">
        <f t="shared" si="852"/>
        <v>469727</v>
      </c>
      <c r="AE568">
        <f t="shared" si="853"/>
        <v>185</v>
      </c>
      <c r="AF568" s="17">
        <f t="shared" si="854"/>
        <v>0.12185186549489455</v>
      </c>
      <c r="AG568" s="16">
        <f t="shared" si="855"/>
        <v>-72</v>
      </c>
      <c r="AH568" s="20">
        <f t="shared" si="856"/>
        <v>3.5037878787878785E-2</v>
      </c>
      <c r="AI568" s="20">
        <f t="shared" si="857"/>
        <v>118200.05032712632</v>
      </c>
      <c r="AJ568" s="4">
        <v>3154</v>
      </c>
      <c r="AK568">
        <f t="shared" si="858"/>
        <v>-110</v>
      </c>
      <c r="AL568">
        <f t="shared" si="859"/>
        <v>-3.3700980392156854E-2</v>
      </c>
      <c r="AM568" s="20">
        <f t="shared" si="860"/>
        <v>793.65878208354297</v>
      </c>
      <c r="AN568" s="20">
        <f t="shared" si="861"/>
        <v>6.7656560369644212E-3</v>
      </c>
      <c r="AO568" s="4">
        <v>138</v>
      </c>
      <c r="AP568">
        <f t="shared" si="830"/>
        <v>8</v>
      </c>
      <c r="AQ568">
        <f t="shared" si="831"/>
        <v>6.1538461538461542E-2</v>
      </c>
      <c r="AR568" s="20">
        <f t="shared" si="862"/>
        <v>34.725717161550072</v>
      </c>
      <c r="AS568" s="4">
        <v>226</v>
      </c>
      <c r="AT568">
        <f t="shared" si="863"/>
        <v>2</v>
      </c>
      <c r="AU568">
        <f t="shared" si="864"/>
        <v>8.9285714285713969E-3</v>
      </c>
      <c r="AV568" s="20">
        <f t="shared" si="865"/>
        <v>56.869652742828379</v>
      </c>
      <c r="AW568" s="30">
        <f t="shared" si="866"/>
        <v>4.8479336219212402E-4</v>
      </c>
      <c r="AX568" s="4">
        <v>55</v>
      </c>
      <c r="AY568">
        <f t="shared" si="867"/>
        <v>0</v>
      </c>
      <c r="AZ568">
        <f t="shared" si="868"/>
        <v>0</v>
      </c>
      <c r="BA568" s="20">
        <f t="shared" si="869"/>
        <v>13.839959738298942</v>
      </c>
      <c r="BB568" s="30">
        <f t="shared" si="870"/>
        <v>1.1798068548923373E-4</v>
      </c>
      <c r="BC568" s="16">
        <f>+Pagina_Inicial[[#This Row],[Aislamiento Domiciliario]]+Pagina_Inicial[[#This Row],[Aislamiento en Hoteles]]+Pagina_Inicial[[#This Row],[Hospitalizados en Sala]]+Pagina_Inicial[[#This Row],[Hospitalizados en UCI]]</f>
        <v>3573</v>
      </c>
      <c r="BD568" s="16">
        <f t="shared" si="871"/>
        <v>-100</v>
      </c>
      <c r="BE568" s="30">
        <f t="shared" si="872"/>
        <v>-2.7225701061802332E-2</v>
      </c>
      <c r="BF568" s="20">
        <f t="shared" si="873"/>
        <v>899.09411172622038</v>
      </c>
      <c r="BG568" s="20">
        <f t="shared" si="874"/>
        <v>7.6644543500551292E-3</v>
      </c>
      <c r="BH568" s="26">
        <v>86186</v>
      </c>
      <c r="BI568">
        <f t="shared" si="836"/>
        <v>47</v>
      </c>
      <c r="BJ568" s="4">
        <v>176251</v>
      </c>
      <c r="BK568">
        <f t="shared" si="837"/>
        <v>55</v>
      </c>
      <c r="BL568" s="4">
        <v>131013</v>
      </c>
      <c r="BM568">
        <f t="shared" si="875"/>
        <v>58</v>
      </c>
      <c r="BN568" s="4">
        <v>50973</v>
      </c>
      <c r="BO568">
        <f t="shared" si="876"/>
        <v>17</v>
      </c>
      <c r="BP568" s="4">
        <v>21755</v>
      </c>
      <c r="BQ568">
        <f t="shared" si="877"/>
        <v>8</v>
      </c>
      <c r="BR568" s="8">
        <v>34</v>
      </c>
      <c r="BS568" s="15">
        <f t="shared" si="878"/>
        <v>0</v>
      </c>
      <c r="BT568" s="8">
        <v>330</v>
      </c>
      <c r="BU568" s="15">
        <f t="shared" si="879"/>
        <v>0</v>
      </c>
      <c r="BV568" s="8">
        <v>1518</v>
      </c>
      <c r="BW568" s="15">
        <f t="shared" si="880"/>
        <v>1</v>
      </c>
      <c r="BX568" s="8">
        <v>3407</v>
      </c>
      <c r="BY568" s="15">
        <f t="shared" si="881"/>
        <v>2</v>
      </c>
      <c r="BZ568" s="13">
        <v>1919</v>
      </c>
      <c r="CA568" s="16">
        <f t="shared" si="882"/>
        <v>4</v>
      </c>
    </row>
    <row r="569" spans="1:79">
      <c r="A569" s="1">
        <v>44466</v>
      </c>
      <c r="B569">
        <v>44467</v>
      </c>
      <c r="C569" s="4">
        <v>466357</v>
      </c>
      <c r="D569">
        <f t="shared" si="889"/>
        <v>179</v>
      </c>
      <c r="E569" s="4">
        <v>7216</v>
      </c>
      <c r="F569">
        <f t="shared" si="834"/>
        <v>8</v>
      </c>
      <c r="G569" s="4">
        <v>455577</v>
      </c>
      <c r="H569">
        <f t="shared" si="835"/>
        <v>280</v>
      </c>
      <c r="I569">
        <f t="shared" si="887"/>
        <v>3564</v>
      </c>
      <c r="J569">
        <f t="shared" si="886"/>
        <v>-109</v>
      </c>
      <c r="K569">
        <f t="shared" si="883"/>
        <v>1.547312466629642E-2</v>
      </c>
      <c r="L569">
        <f t="shared" si="838"/>
        <v>0.97688466132169127</v>
      </c>
      <c r="M569">
        <f t="shared" si="839"/>
        <v>7.6422140120122571E-3</v>
      </c>
      <c r="N569">
        <f t="shared" si="840"/>
        <v>3.8382612462126652E-4</v>
      </c>
      <c r="O569">
        <f t="shared" si="884"/>
        <v>1.1086474501108647E-3</v>
      </c>
      <c r="P569">
        <f t="shared" si="841"/>
        <v>6.1460521492524866E-4</v>
      </c>
      <c r="Q569">
        <f t="shared" si="842"/>
        <v>-3.058361391694725E-2</v>
      </c>
      <c r="R569">
        <f t="shared" si="843"/>
        <v>117352.03824861599</v>
      </c>
      <c r="S569">
        <f t="shared" si="885"/>
        <v>1815.8027176648213</v>
      </c>
      <c r="T569">
        <f t="shared" si="844"/>
        <v>114639.40613990941</v>
      </c>
      <c r="U569">
        <f t="shared" si="845"/>
        <v>896.82939104177149</v>
      </c>
      <c r="V569" s="4">
        <v>3858367</v>
      </c>
      <c r="W569">
        <f t="shared" si="846"/>
        <v>3465</v>
      </c>
      <c r="X569">
        <f t="shared" si="847"/>
        <v>-1815</v>
      </c>
      <c r="Y569" s="20">
        <f t="shared" si="848"/>
        <v>970902.61701056862</v>
      </c>
      <c r="Z569" s="4">
        <v>3388461</v>
      </c>
      <c r="AA569">
        <f t="shared" si="849"/>
        <v>3286</v>
      </c>
      <c r="AB569" s="17">
        <f t="shared" si="850"/>
        <v>0.87821117068438537</v>
      </c>
      <c r="AC569" s="16">
        <f t="shared" si="851"/>
        <v>-1809</v>
      </c>
      <c r="AD569">
        <f t="shared" si="852"/>
        <v>469906</v>
      </c>
      <c r="AE569">
        <f t="shared" si="853"/>
        <v>179</v>
      </c>
      <c r="AF569" s="17">
        <f t="shared" si="854"/>
        <v>0.12178882931561461</v>
      </c>
      <c r="AG569" s="16">
        <f t="shared" si="855"/>
        <v>-6</v>
      </c>
      <c r="AH569" s="20">
        <f t="shared" si="856"/>
        <v>5.1659451659451662E-2</v>
      </c>
      <c r="AI569" s="20">
        <f t="shared" si="857"/>
        <v>118245.09310518368</v>
      </c>
      <c r="AJ569" s="4">
        <v>3140</v>
      </c>
      <c r="AK569">
        <f t="shared" si="858"/>
        <v>-14</v>
      </c>
      <c r="AL569">
        <f t="shared" si="859"/>
        <v>-4.4388078630310801E-3</v>
      </c>
      <c r="AM569" s="20">
        <f t="shared" si="860"/>
        <v>790.13588324106695</v>
      </c>
      <c r="AN569" s="20">
        <f t="shared" si="861"/>
        <v>6.7330392810657927E-3</v>
      </c>
      <c r="AO569" s="4">
        <v>137</v>
      </c>
      <c r="AP569">
        <f t="shared" si="830"/>
        <v>-1</v>
      </c>
      <c r="AQ569">
        <f t="shared" si="831"/>
        <v>-7.2463768115942351E-3</v>
      </c>
      <c r="AR569" s="20">
        <f t="shared" si="862"/>
        <v>34.474081529944641</v>
      </c>
      <c r="AS569" s="4">
        <v>234</v>
      </c>
      <c r="AT569">
        <f t="shared" si="863"/>
        <v>8</v>
      </c>
      <c r="AU569">
        <f t="shared" si="864"/>
        <v>3.539823008849563E-2</v>
      </c>
      <c r="AV569" s="20">
        <f t="shared" si="865"/>
        <v>58.882737795671865</v>
      </c>
      <c r="AW569" s="30">
        <f t="shared" si="866"/>
        <v>5.0176152604120873E-4</v>
      </c>
      <c r="AX569" s="4">
        <v>53</v>
      </c>
      <c r="AY569">
        <f t="shared" si="867"/>
        <v>-2</v>
      </c>
      <c r="AZ569">
        <f t="shared" si="868"/>
        <v>-3.6363636363636376E-2</v>
      </c>
      <c r="BA569" s="20">
        <f t="shared" si="869"/>
        <v>13.336688475088073</v>
      </c>
      <c r="BB569" s="30">
        <f t="shared" si="870"/>
        <v>1.1364684136830797E-4</v>
      </c>
      <c r="BC569" s="16">
        <f>+Pagina_Inicial[[#This Row],[Aislamiento Domiciliario]]+Pagina_Inicial[[#This Row],[Aislamiento en Hoteles]]+Pagina_Inicial[[#This Row],[Hospitalizados en Sala]]+Pagina_Inicial[[#This Row],[Hospitalizados en UCI]]</f>
        <v>3564</v>
      </c>
      <c r="BD569" s="16">
        <f t="shared" si="871"/>
        <v>-9</v>
      </c>
      <c r="BE569" s="30">
        <f t="shared" si="872"/>
        <v>-2.5188916876573986E-3</v>
      </c>
      <c r="BF569" s="20">
        <f t="shared" si="873"/>
        <v>896.82939104177149</v>
      </c>
      <c r="BG569" s="20">
        <f t="shared" si="874"/>
        <v>7.6422140120122571E-3</v>
      </c>
      <c r="BH569" s="26">
        <v>86248</v>
      </c>
      <c r="BI569">
        <f t="shared" si="836"/>
        <v>62</v>
      </c>
      <c r="BJ569" s="4">
        <v>176305</v>
      </c>
      <c r="BK569">
        <f t="shared" si="837"/>
        <v>54</v>
      </c>
      <c r="BL569" s="4">
        <v>131046</v>
      </c>
      <c r="BM569">
        <f t="shared" si="875"/>
        <v>33</v>
      </c>
      <c r="BN569" s="4">
        <v>50995</v>
      </c>
      <c r="BO569">
        <f t="shared" si="876"/>
        <v>22</v>
      </c>
      <c r="BP569" s="4">
        <v>21763</v>
      </c>
      <c r="BQ569">
        <f t="shared" si="877"/>
        <v>8</v>
      </c>
      <c r="BR569" s="8">
        <v>34</v>
      </c>
      <c r="BS569" s="15">
        <f t="shared" si="878"/>
        <v>0</v>
      </c>
      <c r="BT569" s="8">
        <v>331</v>
      </c>
      <c r="BU569" s="15">
        <f t="shared" si="879"/>
        <v>1</v>
      </c>
      <c r="BV569" s="8">
        <v>1519</v>
      </c>
      <c r="BW569" s="15">
        <f t="shared" si="880"/>
        <v>1</v>
      </c>
      <c r="BX569" s="8">
        <v>3410</v>
      </c>
      <c r="BY569" s="15">
        <f t="shared" si="881"/>
        <v>3</v>
      </c>
      <c r="BZ569" s="13">
        <v>1922</v>
      </c>
      <c r="CA569" s="16">
        <f t="shared" si="882"/>
        <v>3</v>
      </c>
    </row>
    <row r="570" spans="1:79">
      <c r="A570" s="1">
        <v>44467</v>
      </c>
      <c r="B570">
        <v>44468</v>
      </c>
      <c r="C570" s="4">
        <v>466589</v>
      </c>
      <c r="D570">
        <f t="shared" si="889"/>
        <v>232</v>
      </c>
      <c r="E570" s="4">
        <v>7219</v>
      </c>
      <c r="F570">
        <f t="shared" si="834"/>
        <v>3</v>
      </c>
      <c r="G570" s="4">
        <v>455950</v>
      </c>
      <c r="H570">
        <f t="shared" si="835"/>
        <v>373</v>
      </c>
      <c r="I570">
        <f t="shared" si="887"/>
        <v>3420</v>
      </c>
      <c r="J570">
        <f t="shared" si="886"/>
        <v>-144</v>
      </c>
      <c r="K570">
        <f t="shared" si="883"/>
        <v>1.5471860673955022E-2</v>
      </c>
      <c r="L570">
        <f t="shared" si="838"/>
        <v>0.9771983480107761</v>
      </c>
      <c r="M570">
        <f t="shared" si="839"/>
        <v>7.3297913152688982E-3</v>
      </c>
      <c r="N570">
        <f t="shared" si="840"/>
        <v>4.9722560969075568E-4</v>
      </c>
      <c r="O570">
        <f t="shared" si="884"/>
        <v>4.1557002354896799E-4</v>
      </c>
      <c r="P570">
        <f t="shared" si="841"/>
        <v>8.1807215703476256E-4</v>
      </c>
      <c r="Q570">
        <f t="shared" si="842"/>
        <v>-4.2105263157894736E-2</v>
      </c>
      <c r="R570">
        <f t="shared" si="843"/>
        <v>117410.41771514846</v>
      </c>
      <c r="S570">
        <f t="shared" si="885"/>
        <v>1816.5576245596376</v>
      </c>
      <c r="T570">
        <f t="shared" si="844"/>
        <v>114733.26623049824</v>
      </c>
      <c r="U570">
        <f t="shared" si="845"/>
        <v>860.59386009058881</v>
      </c>
      <c r="V570" s="4">
        <v>3865609</v>
      </c>
      <c r="W570">
        <f t="shared" si="846"/>
        <v>7242</v>
      </c>
      <c r="X570">
        <f t="shared" si="847"/>
        <v>3777</v>
      </c>
      <c r="Y570" s="20">
        <f t="shared" si="848"/>
        <v>972724.9622546552</v>
      </c>
      <c r="Z570" s="4">
        <v>3395471</v>
      </c>
      <c r="AA570">
        <f t="shared" si="849"/>
        <v>7010</v>
      </c>
      <c r="AB570" s="17">
        <f t="shared" si="850"/>
        <v>0.8783793187567599</v>
      </c>
      <c r="AC570" s="16">
        <f t="shared" si="851"/>
        <v>3724</v>
      </c>
      <c r="AD570">
        <f t="shared" si="852"/>
        <v>470138</v>
      </c>
      <c r="AE570">
        <f t="shared" si="853"/>
        <v>232</v>
      </c>
      <c r="AF570" s="17">
        <f t="shared" si="854"/>
        <v>0.12162068124324008</v>
      </c>
      <c r="AG570" s="16">
        <f t="shared" si="855"/>
        <v>53</v>
      </c>
      <c r="AH570" s="20">
        <f t="shared" si="856"/>
        <v>3.2035349351008012E-2</v>
      </c>
      <c r="AI570" s="20">
        <f t="shared" si="857"/>
        <v>118303.47257171615</v>
      </c>
      <c r="AJ570" s="4">
        <v>3004</v>
      </c>
      <c r="AK570">
        <f t="shared" si="858"/>
        <v>-136</v>
      </c>
      <c r="AL570">
        <f t="shared" si="859"/>
        <v>-4.3312101910828016E-2</v>
      </c>
      <c r="AM570" s="20">
        <f t="shared" si="860"/>
        <v>755.91343734272766</v>
      </c>
      <c r="AN570" s="20">
        <f t="shared" si="861"/>
        <v>6.4382143599613362E-3</v>
      </c>
      <c r="AO570" s="4">
        <v>135</v>
      </c>
      <c r="AP570">
        <f t="shared" si="830"/>
        <v>-2</v>
      </c>
      <c r="AQ570">
        <f t="shared" si="831"/>
        <v>-1.4598540145985384E-2</v>
      </c>
      <c r="AR570" s="20">
        <f t="shared" si="862"/>
        <v>33.970810266733771</v>
      </c>
      <c r="AS570" s="4">
        <v>230</v>
      </c>
      <c r="AT570">
        <f t="shared" si="863"/>
        <v>-4</v>
      </c>
      <c r="AU570">
        <f t="shared" si="864"/>
        <v>-1.7094017094017144E-2</v>
      </c>
      <c r="AV570" s="20">
        <f t="shared" si="865"/>
        <v>57.876195269250125</v>
      </c>
      <c r="AW570" s="30">
        <f t="shared" si="866"/>
        <v>4.9293918202100782E-4</v>
      </c>
      <c r="AX570" s="4">
        <v>51</v>
      </c>
      <c r="AY570">
        <f t="shared" si="867"/>
        <v>-2</v>
      </c>
      <c r="AZ570">
        <f t="shared" si="868"/>
        <v>-3.7735849056603765E-2</v>
      </c>
      <c r="BA570" s="20">
        <f t="shared" si="869"/>
        <v>12.833417211877201</v>
      </c>
      <c r="BB570" s="30">
        <f t="shared" si="870"/>
        <v>1.0930390557857128E-4</v>
      </c>
      <c r="BC570" s="16">
        <f>+Pagina_Inicial[[#This Row],[Aislamiento Domiciliario]]+Pagina_Inicial[[#This Row],[Aislamiento en Hoteles]]+Pagina_Inicial[[#This Row],[Hospitalizados en Sala]]+Pagina_Inicial[[#This Row],[Hospitalizados en UCI]]</f>
        <v>3420</v>
      </c>
      <c r="BD570" s="16">
        <f t="shared" si="871"/>
        <v>-144</v>
      </c>
      <c r="BE570" s="30">
        <f t="shared" si="872"/>
        <v>-4.0404040404040442E-2</v>
      </c>
      <c r="BF570" s="20">
        <f t="shared" si="873"/>
        <v>860.59386009058881</v>
      </c>
      <c r="BG570" s="20">
        <f t="shared" si="874"/>
        <v>7.3297913152688982E-3</v>
      </c>
      <c r="BH570" s="26">
        <v>86279</v>
      </c>
      <c r="BI570">
        <f t="shared" si="836"/>
        <v>31</v>
      </c>
      <c r="BJ570" s="4">
        <v>176402</v>
      </c>
      <c r="BK570">
        <f t="shared" si="837"/>
        <v>97</v>
      </c>
      <c r="BL570" s="4">
        <v>131115</v>
      </c>
      <c r="BM570">
        <f t="shared" si="875"/>
        <v>69</v>
      </c>
      <c r="BN570" s="4">
        <v>51023</v>
      </c>
      <c r="BO570">
        <f t="shared" si="876"/>
        <v>28</v>
      </c>
      <c r="BP570" s="4">
        <v>21770</v>
      </c>
      <c r="BQ570">
        <f t="shared" si="877"/>
        <v>7</v>
      </c>
      <c r="BR570" s="8">
        <v>34</v>
      </c>
      <c r="BS570" s="15">
        <f t="shared" si="878"/>
        <v>0</v>
      </c>
      <c r="BT570" s="8">
        <v>331</v>
      </c>
      <c r="BU570" s="15">
        <f t="shared" si="879"/>
        <v>0</v>
      </c>
      <c r="BV570" s="8">
        <v>1521</v>
      </c>
      <c r="BW570" s="15">
        <f t="shared" si="880"/>
        <v>2</v>
      </c>
      <c r="BX570" s="8">
        <v>3410</v>
      </c>
      <c r="BY570" s="15">
        <f t="shared" si="881"/>
        <v>0</v>
      </c>
      <c r="BZ570" s="13">
        <v>1923</v>
      </c>
      <c r="CA570" s="16">
        <f t="shared" si="882"/>
        <v>1</v>
      </c>
    </row>
    <row r="571" spans="1:79">
      <c r="A571" s="1">
        <v>44468</v>
      </c>
      <c r="B571">
        <v>44469</v>
      </c>
      <c r="C571" s="4">
        <v>466851</v>
      </c>
      <c r="D571">
        <f t="shared" si="889"/>
        <v>262</v>
      </c>
      <c r="E571" s="4">
        <v>7223</v>
      </c>
      <c r="F571">
        <f t="shared" si="834"/>
        <v>4</v>
      </c>
      <c r="G571" s="4">
        <v>456314</v>
      </c>
      <c r="H571">
        <f t="shared" si="835"/>
        <v>364</v>
      </c>
      <c r="I571">
        <f t="shared" si="887"/>
        <v>3314</v>
      </c>
      <c r="J571">
        <f t="shared" si="886"/>
        <v>-106</v>
      </c>
      <c r="K571">
        <f t="shared" si="883"/>
        <v>1.5471745803264852E-2</v>
      </c>
      <c r="L571">
        <f t="shared" si="838"/>
        <v>0.97742962958202939</v>
      </c>
      <c r="M571">
        <f t="shared" si="839"/>
        <v>7.0986246147057624E-3</v>
      </c>
      <c r="N571">
        <f t="shared" si="840"/>
        <v>5.612068947051629E-4</v>
      </c>
      <c r="O571">
        <f t="shared" si="884"/>
        <v>5.537865152983525E-4</v>
      </c>
      <c r="P571">
        <f t="shared" si="841"/>
        <v>7.9769632314590389E-4</v>
      </c>
      <c r="Q571">
        <f t="shared" si="842"/>
        <v>-3.1985515992757993E-2</v>
      </c>
      <c r="R571">
        <f t="shared" si="843"/>
        <v>117476.34625062908</v>
      </c>
      <c r="S571">
        <f t="shared" si="885"/>
        <v>1817.5641670860593</v>
      </c>
      <c r="T571">
        <f t="shared" si="844"/>
        <v>114824.86160040261</v>
      </c>
      <c r="U571">
        <f t="shared" si="845"/>
        <v>833.92048314041267</v>
      </c>
      <c r="V571" s="4">
        <v>3872975</v>
      </c>
      <c r="W571">
        <f t="shared" si="846"/>
        <v>7366</v>
      </c>
      <c r="X571">
        <f t="shared" si="847"/>
        <v>124</v>
      </c>
      <c r="Y571" s="20">
        <f t="shared" si="848"/>
        <v>974578.51031706086</v>
      </c>
      <c r="Z571" s="4">
        <v>3402575</v>
      </c>
      <c r="AA571">
        <f t="shared" si="849"/>
        <v>7104</v>
      </c>
      <c r="AB571" s="17">
        <f t="shared" si="850"/>
        <v>0.87854298052530677</v>
      </c>
      <c r="AC571" s="16">
        <f t="shared" si="851"/>
        <v>94</v>
      </c>
      <c r="AD571">
        <f t="shared" si="852"/>
        <v>470400</v>
      </c>
      <c r="AE571">
        <f t="shared" si="853"/>
        <v>262</v>
      </c>
      <c r="AF571" s="17">
        <f t="shared" si="854"/>
        <v>0.12145701947469323</v>
      </c>
      <c r="AG571" s="16">
        <f t="shared" si="855"/>
        <v>30</v>
      </c>
      <c r="AH571" s="20">
        <f t="shared" si="856"/>
        <v>3.5568829758349171E-2</v>
      </c>
      <c r="AI571" s="20">
        <f t="shared" si="857"/>
        <v>118369.40110719677</v>
      </c>
      <c r="AJ571" s="4">
        <v>2907</v>
      </c>
      <c r="AK571">
        <f t="shared" si="858"/>
        <v>-97</v>
      </c>
      <c r="AL571">
        <f t="shared" si="859"/>
        <v>-3.2290279627163798E-2</v>
      </c>
      <c r="AM571" s="20">
        <f t="shared" si="860"/>
        <v>731.50478107700042</v>
      </c>
      <c r="AN571" s="20">
        <f t="shared" si="861"/>
        <v>6.2268261179691167E-3</v>
      </c>
      <c r="AO571" s="4">
        <v>122</v>
      </c>
      <c r="AP571">
        <f t="shared" si="830"/>
        <v>-13</v>
      </c>
      <c r="AQ571">
        <f t="shared" si="831"/>
        <v>-9.6296296296296324E-2</v>
      </c>
      <c r="AR571" s="20">
        <f t="shared" si="862"/>
        <v>30.699547055863107</v>
      </c>
      <c r="AS571" s="4">
        <v>231</v>
      </c>
      <c r="AT571">
        <f t="shared" si="863"/>
        <v>1</v>
      </c>
      <c r="AU571">
        <f t="shared" si="864"/>
        <v>4.3478260869564966E-3</v>
      </c>
      <c r="AV571" s="20">
        <f t="shared" si="865"/>
        <v>58.127830900855557</v>
      </c>
      <c r="AW571" s="30">
        <f t="shared" si="866"/>
        <v>4.9480455220188031E-4</v>
      </c>
      <c r="AX571" s="4">
        <v>54</v>
      </c>
      <c r="AY571">
        <f t="shared" si="867"/>
        <v>3</v>
      </c>
      <c r="AZ571">
        <f t="shared" si="868"/>
        <v>5.8823529411764719E-2</v>
      </c>
      <c r="BA571" s="20">
        <f t="shared" si="869"/>
        <v>13.588324106693507</v>
      </c>
      <c r="BB571" s="30">
        <f t="shared" si="870"/>
        <v>1.1566859661862136E-4</v>
      </c>
      <c r="BC571" s="16">
        <f>+Pagina_Inicial[[#This Row],[Aislamiento Domiciliario]]+Pagina_Inicial[[#This Row],[Aislamiento en Hoteles]]+Pagina_Inicial[[#This Row],[Hospitalizados en Sala]]+Pagina_Inicial[[#This Row],[Hospitalizados en UCI]]</f>
        <v>3314</v>
      </c>
      <c r="BD571" s="16">
        <f t="shared" si="871"/>
        <v>-106</v>
      </c>
      <c r="BE571" s="30">
        <f t="shared" si="872"/>
        <v>-3.0994152046783574E-2</v>
      </c>
      <c r="BF571" s="20">
        <f t="shared" si="873"/>
        <v>833.92048314041267</v>
      </c>
      <c r="BG571" s="20">
        <f t="shared" si="874"/>
        <v>7.0986246147057624E-3</v>
      </c>
      <c r="BH571" s="26">
        <v>86328</v>
      </c>
      <c r="BI571">
        <f t="shared" si="836"/>
        <v>49</v>
      </c>
      <c r="BJ571" s="4">
        <v>176503</v>
      </c>
      <c r="BK571">
        <f t="shared" si="837"/>
        <v>101</v>
      </c>
      <c r="BL571" s="4">
        <v>131190</v>
      </c>
      <c r="BM571">
        <f t="shared" si="875"/>
        <v>75</v>
      </c>
      <c r="BN571" s="4">
        <v>51053</v>
      </c>
      <c r="BO571">
        <f t="shared" si="876"/>
        <v>30</v>
      </c>
      <c r="BP571" s="4">
        <v>21777</v>
      </c>
      <c r="BQ571">
        <f t="shared" si="877"/>
        <v>7</v>
      </c>
      <c r="BR571" s="8">
        <v>34</v>
      </c>
      <c r="BS571" s="15">
        <f t="shared" si="878"/>
        <v>0</v>
      </c>
      <c r="BT571" s="8">
        <v>331</v>
      </c>
      <c r="BU571" s="15">
        <f t="shared" si="879"/>
        <v>0</v>
      </c>
      <c r="BV571" s="8">
        <v>1524</v>
      </c>
      <c r="BW571" s="15">
        <f t="shared" si="880"/>
        <v>3</v>
      </c>
      <c r="BX571" s="8">
        <v>3411</v>
      </c>
      <c r="BY571" s="15">
        <f t="shared" si="881"/>
        <v>1</v>
      </c>
      <c r="BZ571" s="13">
        <v>1923</v>
      </c>
      <c r="CA571" s="16">
        <f t="shared" si="882"/>
        <v>0</v>
      </c>
    </row>
    <row r="572" spans="1:79">
      <c r="A572" s="1">
        <v>44469</v>
      </c>
      <c r="B572">
        <v>44470</v>
      </c>
      <c r="C572" s="4">
        <v>467113</v>
      </c>
      <c r="D572">
        <f t="shared" si="889"/>
        <v>262</v>
      </c>
      <c r="E572" s="4">
        <v>7228</v>
      </c>
      <c r="F572">
        <f t="shared" si="834"/>
        <v>5</v>
      </c>
      <c r="G572" s="4">
        <v>456590</v>
      </c>
      <c r="H572">
        <f t="shared" si="835"/>
        <v>276</v>
      </c>
      <c r="I572">
        <f t="shared" si="887"/>
        <v>3295</v>
      </c>
      <c r="J572">
        <f t="shared" si="886"/>
        <v>-19</v>
      </c>
      <c r="K572">
        <f t="shared" si="883"/>
        <v>1.5473771871046193E-2</v>
      </c>
      <c r="L572">
        <f t="shared" si="838"/>
        <v>0.97747226045946056</v>
      </c>
      <c r="M572">
        <f t="shared" si="839"/>
        <v>7.0539676694932486E-3</v>
      </c>
      <c r="N572">
        <f t="shared" si="840"/>
        <v>5.6089211818125375E-4</v>
      </c>
      <c r="O572">
        <f t="shared" si="884"/>
        <v>6.9175428887659099E-4</v>
      </c>
      <c r="P572">
        <f t="shared" si="841"/>
        <v>6.0448104426290544E-4</v>
      </c>
      <c r="Q572">
        <f t="shared" si="842"/>
        <v>-5.766312594840668E-3</v>
      </c>
      <c r="R572">
        <f t="shared" si="843"/>
        <v>117542.2747861097</v>
      </c>
      <c r="S572">
        <f t="shared" si="885"/>
        <v>1818.8223452440864</v>
      </c>
      <c r="T572">
        <f t="shared" si="844"/>
        <v>114894.31303472571</v>
      </c>
      <c r="U572">
        <f t="shared" si="845"/>
        <v>829.1394061399094</v>
      </c>
      <c r="V572" s="4">
        <v>3880623</v>
      </c>
      <c r="W572">
        <f t="shared" si="846"/>
        <v>7648</v>
      </c>
      <c r="X572">
        <f t="shared" si="847"/>
        <v>282</v>
      </c>
      <c r="Y572" s="20">
        <f t="shared" si="848"/>
        <v>976503.01962757926</v>
      </c>
      <c r="Z572" s="4">
        <v>3409961</v>
      </c>
      <c r="AA572">
        <f t="shared" si="849"/>
        <v>7386</v>
      </c>
      <c r="AB572" s="17">
        <f t="shared" si="850"/>
        <v>0.87871483522104565</v>
      </c>
      <c r="AC572" s="16">
        <f t="shared" si="851"/>
        <v>282</v>
      </c>
      <c r="AD572">
        <f t="shared" si="852"/>
        <v>470662</v>
      </c>
      <c r="AE572">
        <f t="shared" si="853"/>
        <v>262</v>
      </c>
      <c r="AF572" s="17">
        <f t="shared" si="854"/>
        <v>0.1212851647789543</v>
      </c>
      <c r="AG572" s="16">
        <f t="shared" si="855"/>
        <v>0</v>
      </c>
      <c r="AH572" s="20">
        <f t="shared" si="856"/>
        <v>3.425732217573222E-2</v>
      </c>
      <c r="AI572" s="20">
        <f t="shared" si="857"/>
        <v>118435.3296426774</v>
      </c>
      <c r="AJ572" s="4">
        <v>2913</v>
      </c>
      <c r="AK572">
        <f t="shared" si="858"/>
        <v>6</v>
      </c>
      <c r="AL572">
        <f t="shared" si="859"/>
        <v>2.0639834881321928E-3</v>
      </c>
      <c r="AM572" s="20">
        <f t="shared" si="860"/>
        <v>733.01459486663305</v>
      </c>
      <c r="AN572" s="20">
        <f t="shared" si="861"/>
        <v>6.2361783979465353E-3</v>
      </c>
      <c r="AO572" s="4">
        <v>127</v>
      </c>
      <c r="AP572">
        <f t="shared" si="830"/>
        <v>5</v>
      </c>
      <c r="AQ572">
        <f t="shared" si="831"/>
        <v>4.0983606557376984E-2</v>
      </c>
      <c r="AR572" s="20">
        <f t="shared" si="862"/>
        <v>31.957725213890285</v>
      </c>
      <c r="AS572" s="4">
        <v>201</v>
      </c>
      <c r="AT572">
        <f t="shared" si="863"/>
        <v>-30</v>
      </c>
      <c r="AU572">
        <f t="shared" si="864"/>
        <v>-0.12987012987012991</v>
      </c>
      <c r="AV572" s="20">
        <f t="shared" si="865"/>
        <v>50.578761952692496</v>
      </c>
      <c r="AW572" s="30">
        <f t="shared" si="866"/>
        <v>4.303027318871451E-4</v>
      </c>
      <c r="AX572" s="4">
        <v>54</v>
      </c>
      <c r="AY572">
        <f t="shared" si="867"/>
        <v>0</v>
      </c>
      <c r="AZ572">
        <f t="shared" si="868"/>
        <v>0</v>
      </c>
      <c r="BA572" s="20">
        <f t="shared" si="869"/>
        <v>13.588324106693507</v>
      </c>
      <c r="BB572" s="30">
        <f t="shared" si="870"/>
        <v>1.1560371901445688E-4</v>
      </c>
      <c r="BC572" s="16">
        <f>+Pagina_Inicial[[#This Row],[Aislamiento Domiciliario]]+Pagina_Inicial[[#This Row],[Aislamiento en Hoteles]]+Pagina_Inicial[[#This Row],[Hospitalizados en Sala]]+Pagina_Inicial[[#This Row],[Hospitalizados en UCI]]</f>
        <v>3295</v>
      </c>
      <c r="BD572" s="16">
        <f t="shared" si="871"/>
        <v>-19</v>
      </c>
      <c r="BE572" s="30">
        <f t="shared" si="872"/>
        <v>-5.7332528666264038E-3</v>
      </c>
      <c r="BF572" s="20">
        <f t="shared" si="873"/>
        <v>829.1394061399094</v>
      </c>
      <c r="BG572" s="20">
        <f t="shared" si="874"/>
        <v>7.0539676694932486E-3</v>
      </c>
      <c r="BH572" s="26">
        <v>86392</v>
      </c>
      <c r="BI572">
        <f t="shared" si="836"/>
        <v>64</v>
      </c>
      <c r="BJ572" s="4">
        <v>176577</v>
      </c>
      <c r="BK572">
        <f t="shared" si="837"/>
        <v>74</v>
      </c>
      <c r="BL572" s="4">
        <v>131272</v>
      </c>
      <c r="BM572">
        <f t="shared" si="875"/>
        <v>82</v>
      </c>
      <c r="BN572" s="4">
        <v>51088</v>
      </c>
      <c r="BO572">
        <f t="shared" si="876"/>
        <v>35</v>
      </c>
      <c r="BP572" s="4">
        <v>21784</v>
      </c>
      <c r="BQ572">
        <f t="shared" si="877"/>
        <v>7</v>
      </c>
      <c r="BR572" s="8">
        <v>34</v>
      </c>
      <c r="BS572" s="15">
        <f t="shared" si="878"/>
        <v>0</v>
      </c>
      <c r="BT572" s="8">
        <v>331</v>
      </c>
      <c r="BU572" s="15">
        <f t="shared" si="879"/>
        <v>0</v>
      </c>
      <c r="BV572" s="8">
        <v>1526</v>
      </c>
      <c r="BW572" s="15">
        <f t="shared" si="880"/>
        <v>2</v>
      </c>
      <c r="BX572" s="8">
        <v>3413</v>
      </c>
      <c r="BY572" s="15">
        <f t="shared" si="881"/>
        <v>2</v>
      </c>
      <c r="BZ572" s="13">
        <v>1924</v>
      </c>
      <c r="CA572" s="16">
        <f t="shared" si="882"/>
        <v>1</v>
      </c>
    </row>
    <row r="573" spans="1:79">
      <c r="A573" s="1">
        <v>44470</v>
      </c>
      <c r="B573">
        <v>44471</v>
      </c>
      <c r="C573" s="4">
        <v>467338</v>
      </c>
      <c r="D573">
        <f t="shared" si="889"/>
        <v>225</v>
      </c>
      <c r="E573" s="4">
        <v>7230</v>
      </c>
      <c r="F573">
        <f t="shared" si="834"/>
        <v>2</v>
      </c>
      <c r="G573" s="4">
        <v>456894</v>
      </c>
      <c r="H573">
        <f t="shared" si="835"/>
        <v>304</v>
      </c>
      <c r="I573">
        <f t="shared" si="887"/>
        <v>3214</v>
      </c>
      <c r="J573">
        <f t="shared" si="886"/>
        <v>-81</v>
      </c>
      <c r="K573">
        <f t="shared" si="883"/>
        <v>1.5470601577445018E-2</v>
      </c>
      <c r="L573">
        <f t="shared" si="838"/>
        <v>0.97765214897996744</v>
      </c>
      <c r="M573">
        <f t="shared" si="839"/>
        <v>6.8772494425875918E-3</v>
      </c>
      <c r="N573">
        <f t="shared" si="840"/>
        <v>4.8145025655949226E-4</v>
      </c>
      <c r="O573">
        <f t="shared" si="884"/>
        <v>2.7662517289073305E-4</v>
      </c>
      <c r="P573">
        <f t="shared" si="841"/>
        <v>6.6536220655119126E-4</v>
      </c>
      <c r="Q573">
        <f t="shared" si="842"/>
        <v>-2.5202240199128811E-2</v>
      </c>
      <c r="R573">
        <f t="shared" si="843"/>
        <v>117598.89280322094</v>
      </c>
      <c r="S573">
        <f t="shared" si="885"/>
        <v>1819.3256165072974</v>
      </c>
      <c r="T573">
        <f t="shared" si="844"/>
        <v>114970.81026673377</v>
      </c>
      <c r="U573">
        <f t="shared" si="845"/>
        <v>808.75691997986905</v>
      </c>
      <c r="V573" s="4">
        <v>3888624</v>
      </c>
      <c r="W573">
        <f t="shared" si="846"/>
        <v>8001</v>
      </c>
      <c r="X573">
        <f t="shared" si="847"/>
        <v>353</v>
      </c>
      <c r="Y573" s="20">
        <f t="shared" si="848"/>
        <v>978516.35631605436</v>
      </c>
      <c r="Z573" s="4">
        <v>3417737</v>
      </c>
      <c r="AA573">
        <f t="shared" si="849"/>
        <v>7776</v>
      </c>
      <c r="AB573" s="17">
        <f t="shared" si="850"/>
        <v>0.87890652323289675</v>
      </c>
      <c r="AC573" s="16">
        <f t="shared" si="851"/>
        <v>390</v>
      </c>
      <c r="AD573">
        <f t="shared" si="852"/>
        <v>470887</v>
      </c>
      <c r="AE573">
        <f t="shared" si="853"/>
        <v>225</v>
      </c>
      <c r="AF573" s="17">
        <f t="shared" si="854"/>
        <v>0.12109347676710322</v>
      </c>
      <c r="AG573" s="16">
        <f t="shared" si="855"/>
        <v>-37</v>
      </c>
      <c r="AH573" s="20">
        <f t="shared" si="856"/>
        <v>2.81214848143982E-2</v>
      </c>
      <c r="AI573" s="20">
        <f t="shared" si="857"/>
        <v>118491.94765978862</v>
      </c>
      <c r="AJ573" s="4">
        <v>2838</v>
      </c>
      <c r="AK573">
        <f t="shared" si="858"/>
        <v>-75</v>
      </c>
      <c r="AL573">
        <f t="shared" si="859"/>
        <v>-2.5746652935118464E-2</v>
      </c>
      <c r="AM573" s="20">
        <f t="shared" si="860"/>
        <v>714.14192249622545</v>
      </c>
      <c r="AN573" s="20">
        <f t="shared" si="861"/>
        <v>6.0726925694037292E-3</v>
      </c>
      <c r="AO573" s="4">
        <v>123</v>
      </c>
      <c r="AP573">
        <f t="shared" si="830"/>
        <v>-4</v>
      </c>
      <c r="AQ573">
        <f t="shared" si="831"/>
        <v>-3.1496062992126039E-2</v>
      </c>
      <c r="AR573" s="20">
        <f t="shared" si="862"/>
        <v>30.951182687468545</v>
      </c>
      <c r="AS573" s="4">
        <v>197</v>
      </c>
      <c r="AT573">
        <f t="shared" si="863"/>
        <v>-4</v>
      </c>
      <c r="AU573">
        <f t="shared" si="864"/>
        <v>-1.9900497512437831E-2</v>
      </c>
      <c r="AV573" s="20">
        <f t="shared" si="865"/>
        <v>49.572219426270756</v>
      </c>
      <c r="AW573" s="30">
        <f t="shared" si="866"/>
        <v>4.2153644685431101E-4</v>
      </c>
      <c r="AX573" s="4">
        <v>56</v>
      </c>
      <c r="AY573">
        <f t="shared" si="867"/>
        <v>2</v>
      </c>
      <c r="AZ573">
        <f t="shared" si="868"/>
        <v>3.7037037037036979E-2</v>
      </c>
      <c r="BA573" s="20">
        <f t="shared" si="869"/>
        <v>14.091595369904377</v>
      </c>
      <c r="BB573" s="30">
        <f t="shared" si="870"/>
        <v>1.1982761941036252E-4</v>
      </c>
      <c r="BC573" s="16">
        <f>+Pagina_Inicial[[#This Row],[Aislamiento Domiciliario]]+Pagina_Inicial[[#This Row],[Aislamiento en Hoteles]]+Pagina_Inicial[[#This Row],[Hospitalizados en Sala]]+Pagina_Inicial[[#This Row],[Hospitalizados en UCI]]</f>
        <v>3214</v>
      </c>
      <c r="BD573" s="16">
        <f t="shared" si="871"/>
        <v>-81</v>
      </c>
      <c r="BE573" s="30">
        <f t="shared" si="872"/>
        <v>-2.4582701062215495E-2</v>
      </c>
      <c r="BF573" s="20">
        <f t="shared" si="873"/>
        <v>808.75691997986905</v>
      </c>
      <c r="BG573" s="20">
        <f t="shared" si="874"/>
        <v>6.8772494425875918E-3</v>
      </c>
      <c r="BH573" s="26">
        <v>86430</v>
      </c>
      <c r="BI573">
        <f t="shared" si="836"/>
        <v>38</v>
      </c>
      <c r="BJ573" s="4">
        <v>176664</v>
      </c>
      <c r="BK573">
        <f t="shared" si="837"/>
        <v>87</v>
      </c>
      <c r="BL573" s="4">
        <v>131334</v>
      </c>
      <c r="BM573">
        <f t="shared" si="875"/>
        <v>62</v>
      </c>
      <c r="BN573" s="4">
        <v>51122</v>
      </c>
      <c r="BO573">
        <f t="shared" si="876"/>
        <v>34</v>
      </c>
      <c r="BP573" s="4">
        <v>21788</v>
      </c>
      <c r="BQ573">
        <f t="shared" si="877"/>
        <v>4</v>
      </c>
      <c r="BR573" s="8">
        <v>34</v>
      </c>
      <c r="BS573" s="15">
        <f t="shared" si="878"/>
        <v>0</v>
      </c>
      <c r="BT573" s="8">
        <v>331</v>
      </c>
      <c r="BU573" s="15">
        <f t="shared" si="879"/>
        <v>0</v>
      </c>
      <c r="BV573" s="8">
        <v>1526</v>
      </c>
      <c r="BW573" s="15">
        <f t="shared" si="880"/>
        <v>0</v>
      </c>
      <c r="BX573" s="8">
        <v>3414</v>
      </c>
      <c r="BY573" s="15">
        <f t="shared" si="881"/>
        <v>1</v>
      </c>
      <c r="BZ573" s="13">
        <v>1925</v>
      </c>
      <c r="CA573" s="16">
        <f t="shared" si="882"/>
        <v>1</v>
      </c>
    </row>
    <row r="574" spans="1:79">
      <c r="A574" s="1">
        <v>44471</v>
      </c>
      <c r="B574">
        <v>44472</v>
      </c>
      <c r="C574" s="4">
        <v>467338</v>
      </c>
      <c r="D574">
        <f t="shared" si="889"/>
        <v>0</v>
      </c>
      <c r="E574" s="4">
        <v>7236</v>
      </c>
      <c r="F574">
        <f t="shared" si="834"/>
        <v>6</v>
      </c>
      <c r="G574" s="4">
        <v>456894</v>
      </c>
      <c r="H574">
        <f t="shared" si="835"/>
        <v>0</v>
      </c>
      <c r="I574">
        <f t="shared" si="887"/>
        <v>3208</v>
      </c>
      <c r="J574">
        <f t="shared" si="886"/>
        <v>-6</v>
      </c>
      <c r="K574">
        <f t="shared" si="883"/>
        <v>1.5483440250953271E-2</v>
      </c>
      <c r="L574">
        <f t="shared" si="838"/>
        <v>0.97765214897996744</v>
      </c>
      <c r="M574">
        <f t="shared" si="839"/>
        <v>6.8644107690793389E-3</v>
      </c>
      <c r="N574">
        <f t="shared" si="840"/>
        <v>0</v>
      </c>
      <c r="O574">
        <f t="shared" si="884"/>
        <v>8.2918739635157548E-4</v>
      </c>
      <c r="P574">
        <f t="shared" si="841"/>
        <v>0</v>
      </c>
      <c r="Q574">
        <f t="shared" si="842"/>
        <v>-1.8703241895261845E-3</v>
      </c>
      <c r="R574">
        <f t="shared" si="843"/>
        <v>117598.89280322094</v>
      </c>
      <c r="S574">
        <f t="shared" si="885"/>
        <v>1820.8354302969299</v>
      </c>
      <c r="T574">
        <f t="shared" si="844"/>
        <v>114970.81026673377</v>
      </c>
      <c r="U574">
        <f t="shared" si="845"/>
        <v>807.24710619023654</v>
      </c>
      <c r="V574" s="4">
        <v>3895904</v>
      </c>
      <c r="W574">
        <f t="shared" si="846"/>
        <v>7280</v>
      </c>
      <c r="X574">
        <f t="shared" si="847"/>
        <v>-721</v>
      </c>
      <c r="Y574" s="20">
        <f t="shared" si="848"/>
        <v>980348.26371414191</v>
      </c>
      <c r="Z574" s="4">
        <v>3424790</v>
      </c>
      <c r="AA574">
        <f t="shared" si="849"/>
        <v>7053</v>
      </c>
      <c r="AB574" s="17">
        <f t="shared" si="850"/>
        <v>0.8790745357175126</v>
      </c>
      <c r="AC574" s="16">
        <f t="shared" si="851"/>
        <v>-723</v>
      </c>
      <c r="AD574">
        <f t="shared" si="852"/>
        <v>471114</v>
      </c>
      <c r="AE574">
        <f t="shared" si="853"/>
        <v>227</v>
      </c>
      <c r="AF574" s="17">
        <f t="shared" si="854"/>
        <v>0.12092546428248746</v>
      </c>
      <c r="AG574" s="16">
        <f t="shared" si="855"/>
        <v>2</v>
      </c>
      <c r="AH574" s="20">
        <f t="shared" si="856"/>
        <v>3.1181318681318682E-2</v>
      </c>
      <c r="AI574" s="20">
        <f t="shared" si="857"/>
        <v>118549.06894816305</v>
      </c>
      <c r="AJ574" s="4">
        <v>2771</v>
      </c>
      <c r="AK574">
        <f t="shared" si="858"/>
        <v>-67</v>
      </c>
      <c r="AL574">
        <f t="shared" si="859"/>
        <v>-2.360817477096544E-2</v>
      </c>
      <c r="AM574" s="20">
        <f t="shared" si="860"/>
        <v>697.28233517866124</v>
      </c>
      <c r="AN574" s="20">
        <f t="shared" si="861"/>
        <v>5.9293273818949027E-3</v>
      </c>
      <c r="AO574" s="4">
        <v>115</v>
      </c>
      <c r="AP574">
        <f t="shared" si="830"/>
        <v>-8</v>
      </c>
      <c r="AQ574">
        <f t="shared" si="831"/>
        <v>-6.5040650406504086E-2</v>
      </c>
      <c r="AR574" s="20">
        <f t="shared" si="862"/>
        <v>28.938097634625063</v>
      </c>
      <c r="AS574" s="4">
        <v>197</v>
      </c>
      <c r="AT574">
        <f t="shared" si="863"/>
        <v>0</v>
      </c>
      <c r="AU574">
        <f t="shared" si="864"/>
        <v>0</v>
      </c>
      <c r="AV574" s="20">
        <f t="shared" si="865"/>
        <v>49.572219426270756</v>
      </c>
      <c r="AW574" s="30">
        <f t="shared" si="866"/>
        <v>4.2153644685431101E-4</v>
      </c>
      <c r="AX574" s="4">
        <v>54</v>
      </c>
      <c r="AY574">
        <f t="shared" si="867"/>
        <v>-2</v>
      </c>
      <c r="AZ574">
        <f t="shared" si="868"/>
        <v>-3.5714285714285698E-2</v>
      </c>
      <c r="BA574" s="20">
        <f t="shared" si="869"/>
        <v>13.588324106693507</v>
      </c>
      <c r="BB574" s="30">
        <f t="shared" si="870"/>
        <v>1.1554806157427815E-4</v>
      </c>
      <c r="BC574" s="16">
        <f>+Pagina_Inicial[[#This Row],[Aislamiento Domiciliario]]+Pagina_Inicial[[#This Row],[Aislamiento en Hoteles]]+Pagina_Inicial[[#This Row],[Hospitalizados en Sala]]+Pagina_Inicial[[#This Row],[Hospitalizados en UCI]]</f>
        <v>3137</v>
      </c>
      <c r="BD574" s="16">
        <f t="shared" si="871"/>
        <v>-77</v>
      </c>
      <c r="BE574" s="30">
        <f t="shared" si="872"/>
        <v>-2.3957685127566908E-2</v>
      </c>
      <c r="BF574" s="20">
        <f t="shared" si="873"/>
        <v>789.38097634625058</v>
      </c>
      <c r="BG574" s="20">
        <f t="shared" si="874"/>
        <v>6.7124864658983435E-3</v>
      </c>
      <c r="BH574" s="26">
        <v>86484</v>
      </c>
      <c r="BI574">
        <f t="shared" si="836"/>
        <v>54</v>
      </c>
      <c r="BJ574" s="4">
        <v>176726</v>
      </c>
      <c r="BK574">
        <f t="shared" si="837"/>
        <v>62</v>
      </c>
      <c r="BL574" s="4">
        <v>131407</v>
      </c>
      <c r="BM574">
        <f t="shared" si="875"/>
        <v>73</v>
      </c>
      <c r="BN574" s="4">
        <v>51155</v>
      </c>
      <c r="BO574">
        <f t="shared" si="876"/>
        <v>33</v>
      </c>
      <c r="BP574" s="4">
        <v>21793</v>
      </c>
      <c r="BQ574">
        <f t="shared" si="877"/>
        <v>5</v>
      </c>
      <c r="BR574" s="8">
        <v>34</v>
      </c>
      <c r="BS574" s="15">
        <f t="shared" si="878"/>
        <v>0</v>
      </c>
      <c r="BT574" s="8">
        <v>332</v>
      </c>
      <c r="BU574" s="15">
        <f t="shared" si="879"/>
        <v>1</v>
      </c>
      <c r="BV574" s="8">
        <v>1527</v>
      </c>
      <c r="BW574" s="15">
        <f t="shared" si="880"/>
        <v>1</v>
      </c>
      <c r="BX574" s="8">
        <v>3417</v>
      </c>
      <c r="BY574" s="15">
        <f t="shared" si="881"/>
        <v>3</v>
      </c>
      <c r="BZ574" s="13">
        <v>1926</v>
      </c>
      <c r="CA574" s="16">
        <f t="shared" si="882"/>
        <v>1</v>
      </c>
    </row>
    <row r="575" spans="1:79">
      <c r="A575" s="1">
        <v>44472</v>
      </c>
      <c r="B575">
        <v>44473</v>
      </c>
      <c r="C575" s="4">
        <v>467740</v>
      </c>
      <c r="D575">
        <f t="shared" si="889"/>
        <v>402</v>
      </c>
      <c r="E575" s="4">
        <v>7238</v>
      </c>
      <c r="F575">
        <f t="shared" si="834"/>
        <v>2</v>
      </c>
      <c r="G575" s="4">
        <v>457407</v>
      </c>
      <c r="H575">
        <f t="shared" si="835"/>
        <v>513</v>
      </c>
      <c r="I575">
        <f t="shared" si="887"/>
        <v>3095</v>
      </c>
      <c r="J575">
        <f t="shared" si="886"/>
        <v>-113</v>
      </c>
      <c r="K575">
        <f t="shared" si="883"/>
        <v>1.5474408859622868E-2</v>
      </c>
      <c r="L575">
        <f t="shared" si="838"/>
        <v>0.97790866720827807</v>
      </c>
      <c r="M575">
        <f t="shared" si="839"/>
        <v>6.6169239320990293E-3</v>
      </c>
      <c r="N575">
        <f t="shared" si="840"/>
        <v>8.5945183221447811E-4</v>
      </c>
      <c r="O575">
        <f t="shared" si="884"/>
        <v>2.7631942525559546E-4</v>
      </c>
      <c r="P575">
        <f t="shared" si="841"/>
        <v>1.1215394604804912E-3</v>
      </c>
      <c r="Q575">
        <f t="shared" si="842"/>
        <v>-3.6510500807754441E-2</v>
      </c>
      <c r="R575">
        <f t="shared" si="843"/>
        <v>117700.05032712632</v>
      </c>
      <c r="S575">
        <f t="shared" si="885"/>
        <v>1821.3387015601409</v>
      </c>
      <c r="T575">
        <f t="shared" si="844"/>
        <v>115099.89934574736</v>
      </c>
      <c r="U575">
        <f t="shared" si="845"/>
        <v>778.81227981882228</v>
      </c>
      <c r="V575" s="4">
        <v>3900359</v>
      </c>
      <c r="W575">
        <f t="shared" si="846"/>
        <v>4455</v>
      </c>
      <c r="X575">
        <f t="shared" si="847"/>
        <v>-2825</v>
      </c>
      <c r="Y575" s="20">
        <f t="shared" si="848"/>
        <v>981469.30045294412</v>
      </c>
      <c r="Z575" s="4">
        <v>3429070</v>
      </c>
      <c r="AA575">
        <f t="shared" si="849"/>
        <v>4280</v>
      </c>
      <c r="AB575" s="17">
        <f t="shared" si="850"/>
        <v>0.87916778942656304</v>
      </c>
      <c r="AC575" s="16">
        <f t="shared" si="851"/>
        <v>-2773</v>
      </c>
      <c r="AD575">
        <f t="shared" si="852"/>
        <v>471289</v>
      </c>
      <c r="AE575">
        <f t="shared" si="853"/>
        <v>175</v>
      </c>
      <c r="AF575" s="17">
        <f t="shared" si="854"/>
        <v>0.12083221057343696</v>
      </c>
      <c r="AG575" s="16">
        <f t="shared" si="855"/>
        <v>-52</v>
      </c>
      <c r="AH575" s="20">
        <f t="shared" si="856"/>
        <v>3.9281705948372617E-2</v>
      </c>
      <c r="AI575" s="20">
        <f t="shared" si="857"/>
        <v>118593.105183694</v>
      </c>
      <c r="AJ575" s="4">
        <v>2747</v>
      </c>
      <c r="AK575">
        <f t="shared" si="858"/>
        <v>-24</v>
      </c>
      <c r="AL575">
        <f t="shared" si="859"/>
        <v>-8.6611331649224521E-3</v>
      </c>
      <c r="AM575" s="20">
        <f t="shared" si="860"/>
        <v>691.24308002013083</v>
      </c>
      <c r="AN575" s="20">
        <f t="shared" si="861"/>
        <v>5.8729208534656005E-3</v>
      </c>
      <c r="AO575" s="4">
        <v>113</v>
      </c>
      <c r="AP575">
        <f t="shared" si="830"/>
        <v>-2</v>
      </c>
      <c r="AQ575">
        <f t="shared" si="831"/>
        <v>-1.7391304347826098E-2</v>
      </c>
      <c r="AR575" s="20">
        <f t="shared" si="862"/>
        <v>28.434826371414189</v>
      </c>
      <c r="AS575" s="4">
        <v>186</v>
      </c>
      <c r="AT575">
        <f t="shared" si="863"/>
        <v>-11</v>
      </c>
      <c r="AU575">
        <f t="shared" si="864"/>
        <v>-5.5837563451776595E-2</v>
      </c>
      <c r="AV575" s="20">
        <f t="shared" si="865"/>
        <v>46.804227478610969</v>
      </c>
      <c r="AW575" s="30">
        <f t="shared" si="866"/>
        <v>3.9765681789028092E-4</v>
      </c>
      <c r="AX575" s="4">
        <v>49</v>
      </c>
      <c r="AY575">
        <f t="shared" si="867"/>
        <v>-5</v>
      </c>
      <c r="AZ575">
        <f t="shared" si="868"/>
        <v>-9.259259259259256E-2</v>
      </c>
      <c r="BA575" s="20">
        <f t="shared" si="869"/>
        <v>12.330145948666331</v>
      </c>
      <c r="BB575" s="30">
        <f t="shared" si="870"/>
        <v>1.0475905417539658E-4</v>
      </c>
      <c r="BC575" s="16">
        <f>+Pagina_Inicial[[#This Row],[Aislamiento Domiciliario]]+Pagina_Inicial[[#This Row],[Aislamiento en Hoteles]]+Pagina_Inicial[[#This Row],[Hospitalizados en Sala]]+Pagina_Inicial[[#This Row],[Hospitalizados en UCI]]</f>
        <v>3095</v>
      </c>
      <c r="BD575" s="16">
        <f t="shared" si="871"/>
        <v>-42</v>
      </c>
      <c r="BE575" s="30">
        <f t="shared" si="872"/>
        <v>-1.3388587822760645E-2</v>
      </c>
      <c r="BF575" s="20">
        <f t="shared" si="873"/>
        <v>778.81227981882228</v>
      </c>
      <c r="BG575" s="20">
        <f t="shared" si="874"/>
        <v>6.6169239320990293E-3</v>
      </c>
      <c r="BH575" s="26">
        <v>86536</v>
      </c>
      <c r="BI575">
        <f t="shared" si="836"/>
        <v>52</v>
      </c>
      <c r="BJ575" s="4">
        <v>176776</v>
      </c>
      <c r="BK575">
        <f t="shared" si="837"/>
        <v>50</v>
      </c>
      <c r="BL575" s="4">
        <v>131448</v>
      </c>
      <c r="BM575">
        <f t="shared" si="875"/>
        <v>41</v>
      </c>
      <c r="BN575" s="4">
        <v>51181</v>
      </c>
      <c r="BO575">
        <f t="shared" si="876"/>
        <v>26</v>
      </c>
      <c r="BP575" s="4">
        <v>21799</v>
      </c>
      <c r="BQ575">
        <f t="shared" si="877"/>
        <v>6</v>
      </c>
      <c r="BR575" s="8">
        <v>34</v>
      </c>
      <c r="BS575" s="15">
        <f t="shared" si="878"/>
        <v>0</v>
      </c>
      <c r="BT575" s="8">
        <v>332</v>
      </c>
      <c r="BU575" s="15">
        <f t="shared" si="879"/>
        <v>0</v>
      </c>
      <c r="BV575" s="8">
        <v>1527</v>
      </c>
      <c r="BW575" s="15">
        <f t="shared" si="880"/>
        <v>0</v>
      </c>
      <c r="BX575" s="8">
        <v>3417</v>
      </c>
      <c r="BY575" s="15">
        <f t="shared" si="881"/>
        <v>0</v>
      </c>
      <c r="BZ575" s="13">
        <v>1928</v>
      </c>
      <c r="CA575" s="16">
        <f t="shared" si="882"/>
        <v>2</v>
      </c>
    </row>
    <row r="576" spans="1:79">
      <c r="A576" s="1">
        <v>44473</v>
      </c>
      <c r="B576">
        <v>44474</v>
      </c>
      <c r="C576" s="4">
        <v>467861</v>
      </c>
      <c r="D576">
        <f t="shared" si="889"/>
        <v>121</v>
      </c>
      <c r="E576" s="4">
        <v>7244</v>
      </c>
      <c r="F576">
        <f t="shared" si="834"/>
        <v>6</v>
      </c>
      <c r="G576" s="4">
        <v>457585</v>
      </c>
      <c r="H576">
        <f t="shared" si="835"/>
        <v>178</v>
      </c>
      <c r="I576">
        <f t="shared" si="887"/>
        <v>3032</v>
      </c>
      <c r="J576">
        <f t="shared" si="886"/>
        <v>-63</v>
      </c>
      <c r="K576">
        <f t="shared" si="883"/>
        <v>1.5483231130613579E-2</v>
      </c>
      <c r="L576">
        <f t="shared" si="838"/>
        <v>0.97803621160985843</v>
      </c>
      <c r="M576">
        <f t="shared" si="839"/>
        <v>6.480557259527937E-3</v>
      </c>
      <c r="N576">
        <f t="shared" si="840"/>
        <v>2.5862382203261226E-4</v>
      </c>
      <c r="O576">
        <f t="shared" si="884"/>
        <v>8.2827167310877965E-4</v>
      </c>
      <c r="P576">
        <f t="shared" si="841"/>
        <v>3.8899876525672826E-4</v>
      </c>
      <c r="Q576">
        <f t="shared" si="842"/>
        <v>-2.0778364116094988E-2</v>
      </c>
      <c r="R576">
        <f t="shared" si="843"/>
        <v>117730.49823855057</v>
      </c>
      <c r="S576">
        <f t="shared" si="885"/>
        <v>1822.8485153497734</v>
      </c>
      <c r="T576">
        <f t="shared" si="844"/>
        <v>115144.69048817312</v>
      </c>
      <c r="U576">
        <f t="shared" si="845"/>
        <v>762.95923502767994</v>
      </c>
      <c r="V576" s="4">
        <v>3903364</v>
      </c>
      <c r="W576">
        <f t="shared" si="846"/>
        <v>3005</v>
      </c>
      <c r="X576">
        <f t="shared" si="847"/>
        <v>-1450</v>
      </c>
      <c r="Y576" s="20">
        <f t="shared" si="848"/>
        <v>982225.46552591841</v>
      </c>
      <c r="Z576" s="4">
        <v>3431954</v>
      </c>
      <c r="AA576">
        <f t="shared" si="849"/>
        <v>2884</v>
      </c>
      <c r="AB576" s="17">
        <f t="shared" si="850"/>
        <v>0.87922981305356096</v>
      </c>
      <c r="AC576" s="16">
        <f t="shared" si="851"/>
        <v>-1396</v>
      </c>
      <c r="AD576">
        <f t="shared" si="852"/>
        <v>471410</v>
      </c>
      <c r="AE576">
        <f t="shared" si="853"/>
        <v>121</v>
      </c>
      <c r="AF576" s="17">
        <f t="shared" si="854"/>
        <v>0.12077018694643903</v>
      </c>
      <c r="AG576" s="16">
        <f t="shared" si="855"/>
        <v>-54</v>
      </c>
      <c r="AH576" s="20">
        <f t="shared" si="856"/>
        <v>4.026622296173045E-2</v>
      </c>
      <c r="AI576" s="20">
        <f t="shared" si="857"/>
        <v>118623.55309511826</v>
      </c>
      <c r="AJ576" s="4">
        <v>2689</v>
      </c>
      <c r="AK576">
        <f t="shared" si="858"/>
        <v>-58</v>
      </c>
      <c r="AL576">
        <f t="shared" si="859"/>
        <v>-2.111394248270837E-2</v>
      </c>
      <c r="AM576" s="20">
        <f t="shared" si="860"/>
        <v>676.64821338701552</v>
      </c>
      <c r="AN576" s="20">
        <f t="shared" si="861"/>
        <v>5.7474335326090443E-3</v>
      </c>
      <c r="AO576" s="4">
        <v>103</v>
      </c>
      <c r="AP576">
        <f t="shared" si="830"/>
        <v>-10</v>
      </c>
      <c r="AQ576">
        <f t="shared" si="831"/>
        <v>-8.8495575221238965E-2</v>
      </c>
      <c r="AR576" s="20">
        <f t="shared" si="862"/>
        <v>25.918470055359837</v>
      </c>
      <c r="AS576" s="4">
        <v>194</v>
      </c>
      <c r="AT576">
        <f t="shared" si="863"/>
        <v>8</v>
      </c>
      <c r="AU576">
        <f t="shared" si="864"/>
        <v>4.3010752688172005E-2</v>
      </c>
      <c r="AV576" s="20">
        <f t="shared" si="865"/>
        <v>48.817312531454455</v>
      </c>
      <c r="AW576" s="30">
        <f t="shared" si="866"/>
        <v>4.1465307003575846E-4</v>
      </c>
      <c r="AX576" s="4">
        <v>46</v>
      </c>
      <c r="AY576">
        <f t="shared" si="867"/>
        <v>-3</v>
      </c>
      <c r="AZ576">
        <f t="shared" si="868"/>
        <v>-6.1224489795918324E-2</v>
      </c>
      <c r="BA576" s="20">
        <f t="shared" si="869"/>
        <v>11.575239053850025</v>
      </c>
      <c r="BB576" s="30">
        <f t="shared" si="870"/>
        <v>9.8319800111571593E-5</v>
      </c>
      <c r="BC576" s="16">
        <f>+Pagina_Inicial[[#This Row],[Aislamiento Domiciliario]]+Pagina_Inicial[[#This Row],[Aislamiento en Hoteles]]+Pagina_Inicial[[#This Row],[Hospitalizados en Sala]]+Pagina_Inicial[[#This Row],[Hospitalizados en UCI]]</f>
        <v>3032</v>
      </c>
      <c r="BD576" s="16">
        <f t="shared" si="871"/>
        <v>-63</v>
      </c>
      <c r="BE576" s="30">
        <f t="shared" si="872"/>
        <v>-2.0355411954765756E-2</v>
      </c>
      <c r="BF576" s="20">
        <f t="shared" si="873"/>
        <v>762.95923502767994</v>
      </c>
      <c r="BG576" s="20">
        <f t="shared" si="874"/>
        <v>6.480557259527937E-3</v>
      </c>
      <c r="BH576" s="26">
        <v>86566</v>
      </c>
      <c r="BI576">
        <f t="shared" si="836"/>
        <v>30</v>
      </c>
      <c r="BJ576" s="4">
        <v>176816</v>
      </c>
      <c r="BK576">
        <f t="shared" si="837"/>
        <v>40</v>
      </c>
      <c r="BL576" s="4">
        <v>131478</v>
      </c>
      <c r="BM576">
        <f t="shared" si="875"/>
        <v>30</v>
      </c>
      <c r="BN576" s="4">
        <v>51197</v>
      </c>
      <c r="BO576">
        <f t="shared" si="876"/>
        <v>16</v>
      </c>
      <c r="BP576" s="4">
        <v>21804</v>
      </c>
      <c r="BQ576">
        <f t="shared" si="877"/>
        <v>5</v>
      </c>
      <c r="BR576" s="8">
        <v>34</v>
      </c>
      <c r="BS576" s="15">
        <f t="shared" si="878"/>
        <v>0</v>
      </c>
      <c r="BT576" s="8">
        <v>332</v>
      </c>
      <c r="BU576" s="15">
        <f t="shared" si="879"/>
        <v>0</v>
      </c>
      <c r="BV576" s="8">
        <v>1527</v>
      </c>
      <c r="BW576" s="15">
        <f t="shared" si="880"/>
        <v>0</v>
      </c>
      <c r="BX576" s="8">
        <v>3420</v>
      </c>
      <c r="BY576" s="15">
        <f t="shared" si="881"/>
        <v>3</v>
      </c>
      <c r="BZ576" s="13">
        <v>1931</v>
      </c>
      <c r="CA576" s="16">
        <f t="shared" si="882"/>
        <v>3</v>
      </c>
    </row>
    <row r="577" spans="1:79">
      <c r="A577" s="1">
        <v>44474</v>
      </c>
      <c r="B577">
        <v>44475</v>
      </c>
      <c r="C577" s="4">
        <v>468114</v>
      </c>
      <c r="D577">
        <f t="shared" si="889"/>
        <v>253</v>
      </c>
      <c r="E577" s="4">
        <v>7250</v>
      </c>
      <c r="F577">
        <f t="shared" si="834"/>
        <v>6</v>
      </c>
      <c r="G577" s="4">
        <v>457939</v>
      </c>
      <c r="H577">
        <f t="shared" si="835"/>
        <v>354</v>
      </c>
      <c r="I577">
        <f t="shared" si="887"/>
        <v>2925</v>
      </c>
      <c r="J577">
        <f t="shared" si="886"/>
        <v>-107</v>
      </c>
      <c r="K577">
        <f t="shared" si="883"/>
        <v>1.5487680351367402E-2</v>
      </c>
      <c r="L577">
        <f t="shared" si="838"/>
        <v>0.97826384171377057</v>
      </c>
      <c r="M577">
        <f t="shared" si="839"/>
        <v>6.2484779348620208E-3</v>
      </c>
      <c r="N577">
        <f t="shared" si="840"/>
        <v>5.4046663846840724E-4</v>
      </c>
      <c r="O577">
        <f t="shared" si="884"/>
        <v>8.275862068965517E-4</v>
      </c>
      <c r="P577">
        <f t="shared" si="841"/>
        <v>7.7302872216605269E-4</v>
      </c>
      <c r="Q577">
        <f t="shared" si="842"/>
        <v>-3.658119658119658E-2</v>
      </c>
      <c r="R577">
        <f t="shared" si="843"/>
        <v>117794.16205334675</v>
      </c>
      <c r="S577">
        <f t="shared" si="885"/>
        <v>1824.3583291394061</v>
      </c>
      <c r="T577">
        <f t="shared" si="844"/>
        <v>115233.76950176145</v>
      </c>
      <c r="U577">
        <f t="shared" si="845"/>
        <v>736.03422244589831</v>
      </c>
      <c r="V577" s="4">
        <v>3910258</v>
      </c>
      <c r="W577">
        <f t="shared" si="846"/>
        <v>6894</v>
      </c>
      <c r="X577">
        <f t="shared" si="847"/>
        <v>3889</v>
      </c>
      <c r="Y577" s="20">
        <f t="shared" si="848"/>
        <v>983960.24157020624</v>
      </c>
      <c r="Z577" s="4">
        <v>3438595</v>
      </c>
      <c r="AA577">
        <f t="shared" si="849"/>
        <v>6641</v>
      </c>
      <c r="AB577" s="17">
        <f t="shared" si="850"/>
        <v>0.87937803592499519</v>
      </c>
      <c r="AC577" s="16">
        <f t="shared" si="851"/>
        <v>3757</v>
      </c>
      <c r="AD577">
        <f t="shared" si="852"/>
        <v>471663</v>
      </c>
      <c r="AE577">
        <f t="shared" si="853"/>
        <v>253</v>
      </c>
      <c r="AF577" s="17">
        <f t="shared" si="854"/>
        <v>0.12062196407500476</v>
      </c>
      <c r="AG577" s="16">
        <f t="shared" si="855"/>
        <v>132</v>
      </c>
      <c r="AH577" s="20">
        <f t="shared" si="856"/>
        <v>3.669857847403539E-2</v>
      </c>
      <c r="AI577" s="20">
        <f t="shared" si="857"/>
        <v>118687.21690991444</v>
      </c>
      <c r="AJ577" s="4">
        <v>2581</v>
      </c>
      <c r="AK577">
        <f t="shared" si="858"/>
        <v>-108</v>
      </c>
      <c r="AL577">
        <f t="shared" si="859"/>
        <v>-4.0163629602082529E-2</v>
      </c>
      <c r="AM577" s="20">
        <f t="shared" si="860"/>
        <v>649.47156517362851</v>
      </c>
      <c r="AN577" s="20">
        <f t="shared" si="861"/>
        <v>5.5136142050867948E-3</v>
      </c>
      <c r="AO577" s="4">
        <v>107</v>
      </c>
      <c r="AP577">
        <f t="shared" si="830"/>
        <v>4</v>
      </c>
      <c r="AQ577">
        <f t="shared" si="831"/>
        <v>3.8834951456310662E-2</v>
      </c>
      <c r="AR577" s="20">
        <f t="shared" si="862"/>
        <v>26.92501258178158</v>
      </c>
      <c r="AS577" s="4">
        <v>194</v>
      </c>
      <c r="AT577">
        <f t="shared" si="863"/>
        <v>0</v>
      </c>
      <c r="AU577">
        <f t="shared" si="864"/>
        <v>0</v>
      </c>
      <c r="AV577" s="20">
        <f t="shared" si="865"/>
        <v>48.817312531454455</v>
      </c>
      <c r="AW577" s="30">
        <f t="shared" si="866"/>
        <v>4.1442896388486564E-4</v>
      </c>
      <c r="AX577" s="4">
        <v>43</v>
      </c>
      <c r="AY577">
        <f t="shared" si="867"/>
        <v>-3</v>
      </c>
      <c r="AZ577">
        <f t="shared" si="868"/>
        <v>-6.5217391304347783E-2</v>
      </c>
      <c r="BA577" s="20">
        <f t="shared" si="869"/>
        <v>10.820332159033718</v>
      </c>
      <c r="BB577" s="30">
        <f t="shared" si="870"/>
        <v>9.1857966221903212E-5</v>
      </c>
      <c r="BC577" s="16">
        <f>+Pagina_Inicial[[#This Row],[Aislamiento Domiciliario]]+Pagina_Inicial[[#This Row],[Aislamiento en Hoteles]]+Pagina_Inicial[[#This Row],[Hospitalizados en Sala]]+Pagina_Inicial[[#This Row],[Hospitalizados en UCI]]</f>
        <v>2925</v>
      </c>
      <c r="BD577" s="16">
        <f t="shared" si="871"/>
        <v>-107</v>
      </c>
      <c r="BE577" s="30">
        <f t="shared" si="872"/>
        <v>-3.5290237467018426E-2</v>
      </c>
      <c r="BF577" s="20">
        <f t="shared" si="873"/>
        <v>736.03422244589831</v>
      </c>
      <c r="BG577" s="20">
        <f t="shared" si="874"/>
        <v>6.2484779348620208E-3</v>
      </c>
      <c r="BH577" s="26">
        <v>86620</v>
      </c>
      <c r="BI577">
        <f t="shared" si="836"/>
        <v>54</v>
      </c>
      <c r="BJ577" s="4">
        <v>176897</v>
      </c>
      <c r="BK577">
        <f t="shared" si="837"/>
        <v>81</v>
      </c>
      <c r="BL577" s="4">
        <v>131553</v>
      </c>
      <c r="BM577">
        <f t="shared" si="875"/>
        <v>75</v>
      </c>
      <c r="BN577" s="4">
        <v>51230</v>
      </c>
      <c r="BO577">
        <f t="shared" si="876"/>
        <v>33</v>
      </c>
      <c r="BP577" s="4">
        <v>21814</v>
      </c>
      <c r="BQ577">
        <f t="shared" si="877"/>
        <v>10</v>
      </c>
      <c r="BR577" s="8">
        <v>34</v>
      </c>
      <c r="BS577" s="15">
        <f t="shared" si="878"/>
        <v>0</v>
      </c>
      <c r="BT577" s="8">
        <v>332</v>
      </c>
      <c r="BU577" s="15">
        <f t="shared" si="879"/>
        <v>0</v>
      </c>
      <c r="BV577" s="8">
        <v>1529</v>
      </c>
      <c r="BW577" s="15">
        <f t="shared" si="880"/>
        <v>2</v>
      </c>
      <c r="BX577" s="8">
        <v>3423</v>
      </c>
      <c r="BY577" s="15">
        <f t="shared" si="881"/>
        <v>3</v>
      </c>
      <c r="BZ577" s="13">
        <v>1932</v>
      </c>
      <c r="CA577" s="16">
        <f t="shared" si="882"/>
        <v>1</v>
      </c>
    </row>
    <row r="578" spans="1:79">
      <c r="A578" s="1">
        <v>44475</v>
      </c>
      <c r="B578">
        <v>44476</v>
      </c>
      <c r="C578" s="4">
        <v>468325</v>
      </c>
      <c r="D578">
        <f t="shared" si="889"/>
        <v>211</v>
      </c>
      <c r="E578" s="4">
        <v>7255</v>
      </c>
      <c r="F578">
        <f t="shared" si="834"/>
        <v>5</v>
      </c>
      <c r="G578" s="4">
        <v>458248</v>
      </c>
      <c r="H578">
        <f t="shared" si="835"/>
        <v>309</v>
      </c>
      <c r="I578">
        <f t="shared" si="887"/>
        <v>2822</v>
      </c>
      <c r="J578">
        <f t="shared" si="886"/>
        <v>-103</v>
      </c>
      <c r="K578">
        <f t="shared" si="883"/>
        <v>1.5491378850157476E-2</v>
      </c>
      <c r="L578">
        <f t="shared" si="838"/>
        <v>0.97848289115464693</v>
      </c>
      <c r="M578">
        <f t="shared" si="839"/>
        <v>6.0257299951956443E-3</v>
      </c>
      <c r="N578">
        <f t="shared" si="840"/>
        <v>4.5054182458762609E-4</v>
      </c>
      <c r="O578">
        <f t="shared" si="884"/>
        <v>6.8917987594762232E-4</v>
      </c>
      <c r="P578">
        <f t="shared" si="841"/>
        <v>6.7430736195247989E-4</v>
      </c>
      <c r="Q578">
        <f t="shared" si="842"/>
        <v>-3.6498936924167259E-2</v>
      </c>
      <c r="R578">
        <f t="shared" si="843"/>
        <v>117847.25717161549</v>
      </c>
      <c r="S578">
        <f t="shared" si="885"/>
        <v>1825.6165072974331</v>
      </c>
      <c r="T578">
        <f t="shared" si="844"/>
        <v>115311.52491192752</v>
      </c>
      <c r="U578">
        <f t="shared" si="845"/>
        <v>710.11575239053843</v>
      </c>
      <c r="V578" s="4">
        <v>3917803</v>
      </c>
      <c r="W578">
        <f t="shared" si="846"/>
        <v>7545</v>
      </c>
      <c r="X578">
        <f t="shared" si="847"/>
        <v>651</v>
      </c>
      <c r="Y578" s="20">
        <f t="shared" si="848"/>
        <v>985858.8324106693</v>
      </c>
      <c r="Z578" s="4">
        <v>3445929</v>
      </c>
      <c r="AA578">
        <f t="shared" si="849"/>
        <v>7334</v>
      </c>
      <c r="AB578" s="17">
        <f t="shared" si="850"/>
        <v>0.87955647591264796</v>
      </c>
      <c r="AC578" s="16">
        <f t="shared" si="851"/>
        <v>693</v>
      </c>
      <c r="AD578">
        <f t="shared" si="852"/>
        <v>471874</v>
      </c>
      <c r="AE578">
        <f t="shared" si="853"/>
        <v>211</v>
      </c>
      <c r="AF578" s="17">
        <f t="shared" si="854"/>
        <v>0.12044352408735202</v>
      </c>
      <c r="AG578" s="16">
        <f t="shared" si="855"/>
        <v>-42</v>
      </c>
      <c r="AH578" s="20">
        <f t="shared" si="856"/>
        <v>2.7965540092776672E-2</v>
      </c>
      <c r="AI578" s="20">
        <f t="shared" si="857"/>
        <v>118740.31202818318</v>
      </c>
      <c r="AJ578" s="4">
        <v>2499</v>
      </c>
      <c r="AK578">
        <f t="shared" si="858"/>
        <v>-82</v>
      </c>
      <c r="AL578">
        <f t="shared" si="859"/>
        <v>-3.1770631538163507E-2</v>
      </c>
      <c r="AM578" s="20">
        <f t="shared" si="860"/>
        <v>628.83744338198289</v>
      </c>
      <c r="AN578" s="20">
        <f t="shared" si="861"/>
        <v>5.3360380077937331E-3</v>
      </c>
      <c r="AO578" s="4">
        <v>98</v>
      </c>
      <c r="AP578">
        <f t="shared" si="830"/>
        <v>-9</v>
      </c>
      <c r="AQ578">
        <f t="shared" si="831"/>
        <v>-8.411214953271029E-2</v>
      </c>
      <c r="AR578" s="20">
        <f t="shared" si="862"/>
        <v>24.660291897332662</v>
      </c>
      <c r="AS578" s="4">
        <v>180</v>
      </c>
      <c r="AT578">
        <f t="shared" si="863"/>
        <v>-14</v>
      </c>
      <c r="AU578">
        <f t="shared" si="864"/>
        <v>-7.2164948453608213E-2</v>
      </c>
      <c r="AV578" s="20">
        <f t="shared" si="865"/>
        <v>45.294413688978359</v>
      </c>
      <c r="AW578" s="30">
        <f t="shared" si="866"/>
        <v>3.843484759515294E-4</v>
      </c>
      <c r="AX578" s="4">
        <v>45</v>
      </c>
      <c r="AY578">
        <f t="shared" si="867"/>
        <v>2</v>
      </c>
      <c r="AZ578">
        <f t="shared" si="868"/>
        <v>4.6511627906976827E-2</v>
      </c>
      <c r="BA578" s="20">
        <f t="shared" si="869"/>
        <v>11.32360342224459</v>
      </c>
      <c r="BB578" s="30">
        <f t="shared" si="870"/>
        <v>9.6087118987882349E-5</v>
      </c>
      <c r="BC578" s="16">
        <f>+Pagina_Inicial[[#This Row],[Aislamiento Domiciliario]]+Pagina_Inicial[[#This Row],[Aislamiento en Hoteles]]+Pagina_Inicial[[#This Row],[Hospitalizados en Sala]]+Pagina_Inicial[[#This Row],[Hospitalizados en UCI]]</f>
        <v>2822</v>
      </c>
      <c r="BD578" s="16">
        <f t="shared" si="871"/>
        <v>-103</v>
      </c>
      <c r="BE578" s="30">
        <f t="shared" si="872"/>
        <v>-3.5213675213675244E-2</v>
      </c>
      <c r="BF578" s="20">
        <f t="shared" si="873"/>
        <v>710.11575239053843</v>
      </c>
      <c r="BG578" s="20">
        <f t="shared" si="874"/>
        <v>6.0257299951956443E-3</v>
      </c>
      <c r="BH578" s="26">
        <v>86651</v>
      </c>
      <c r="BI578">
        <f t="shared" si="836"/>
        <v>31</v>
      </c>
      <c r="BJ578" s="4">
        <v>176990</v>
      </c>
      <c r="BK578">
        <f t="shared" si="837"/>
        <v>93</v>
      </c>
      <c r="BL578" s="4">
        <v>131610</v>
      </c>
      <c r="BM578">
        <f t="shared" si="875"/>
        <v>57</v>
      </c>
      <c r="BN578" s="4">
        <v>51254</v>
      </c>
      <c r="BO578">
        <f t="shared" si="876"/>
        <v>24</v>
      </c>
      <c r="BP578" s="4">
        <v>21820</v>
      </c>
      <c r="BQ578">
        <f t="shared" si="877"/>
        <v>6</v>
      </c>
      <c r="BR578" s="8">
        <v>34</v>
      </c>
      <c r="BS578" s="15">
        <f t="shared" si="878"/>
        <v>0</v>
      </c>
      <c r="BT578" s="8">
        <v>332</v>
      </c>
      <c r="BU578" s="15">
        <f t="shared" si="879"/>
        <v>0</v>
      </c>
      <c r="BV578" s="8">
        <v>1529</v>
      </c>
      <c r="BW578" s="15">
        <f t="shared" si="880"/>
        <v>0</v>
      </c>
      <c r="BX578" s="8">
        <v>3425</v>
      </c>
      <c r="BY578" s="15">
        <f t="shared" si="881"/>
        <v>2</v>
      </c>
      <c r="BZ578" s="13">
        <v>1935</v>
      </c>
      <c r="CA578" s="16">
        <f t="shared" si="882"/>
        <v>3</v>
      </c>
    </row>
    <row r="579" spans="1:79">
      <c r="A579" s="1">
        <v>44476</v>
      </c>
      <c r="B579">
        <v>44477</v>
      </c>
      <c r="C579" s="4">
        <v>468545</v>
      </c>
      <c r="D579">
        <f t="shared" si="889"/>
        <v>220</v>
      </c>
      <c r="E579" s="4">
        <v>7259</v>
      </c>
      <c r="F579">
        <f t="shared" si="834"/>
        <v>4</v>
      </c>
      <c r="G579" s="4">
        <v>458505</v>
      </c>
      <c r="H579">
        <f t="shared" si="835"/>
        <v>257</v>
      </c>
      <c r="I579">
        <f t="shared" si="887"/>
        <v>2781</v>
      </c>
      <c r="J579">
        <f t="shared" si="886"/>
        <v>-41</v>
      </c>
      <c r="K579">
        <f t="shared" si="883"/>
        <v>1.5492642115485173E-2</v>
      </c>
      <c r="L579">
        <f t="shared" si="838"/>
        <v>0.97857196213810838</v>
      </c>
      <c r="M579">
        <f t="shared" si="839"/>
        <v>5.9353957464064284E-3</v>
      </c>
      <c r="N579">
        <f t="shared" si="840"/>
        <v>4.6953867824862071E-4</v>
      </c>
      <c r="O579">
        <f t="shared" si="884"/>
        <v>5.5104008816641409E-4</v>
      </c>
      <c r="P579">
        <f t="shared" si="841"/>
        <v>5.6051733350781345E-4</v>
      </c>
      <c r="Q579">
        <f t="shared" si="842"/>
        <v>-1.4742898238043868E-2</v>
      </c>
      <c r="R579">
        <f t="shared" si="843"/>
        <v>117902.61701056869</v>
      </c>
      <c r="S579">
        <f t="shared" si="885"/>
        <v>1826.6230498238549</v>
      </c>
      <c r="T579">
        <f t="shared" si="844"/>
        <v>115376.19526925012</v>
      </c>
      <c r="U579">
        <f t="shared" si="845"/>
        <v>699.79869149471563</v>
      </c>
      <c r="V579" s="4">
        <v>3925189</v>
      </c>
      <c r="W579">
        <f t="shared" si="846"/>
        <v>7386</v>
      </c>
      <c r="X579">
        <f t="shared" si="847"/>
        <v>-159</v>
      </c>
      <c r="Y579" s="20">
        <f t="shared" si="848"/>
        <v>987717.41318570706</v>
      </c>
      <c r="Z579" s="4">
        <v>3453095</v>
      </c>
      <c r="AA579">
        <f t="shared" si="849"/>
        <v>7166</v>
      </c>
      <c r="AB579" s="17">
        <f t="shared" si="850"/>
        <v>0.87972706537188405</v>
      </c>
      <c r="AC579" s="16">
        <f t="shared" si="851"/>
        <v>-168</v>
      </c>
      <c r="AD579">
        <f t="shared" si="852"/>
        <v>472094</v>
      </c>
      <c r="AE579">
        <f t="shared" si="853"/>
        <v>220</v>
      </c>
      <c r="AF579" s="17">
        <f t="shared" si="854"/>
        <v>0.120272934628116</v>
      </c>
      <c r="AG579" s="16">
        <f t="shared" si="855"/>
        <v>9</v>
      </c>
      <c r="AH579" s="20">
        <f t="shared" si="856"/>
        <v>2.9786081776333604E-2</v>
      </c>
      <c r="AI579" s="20">
        <f t="shared" si="857"/>
        <v>118795.67186713638</v>
      </c>
      <c r="AJ579" s="4">
        <v>2463</v>
      </c>
      <c r="AK579">
        <f t="shared" si="858"/>
        <v>-36</v>
      </c>
      <c r="AL579">
        <f t="shared" si="859"/>
        <v>-1.4405762304921965E-2</v>
      </c>
      <c r="AM579" s="20">
        <f t="shared" si="860"/>
        <v>619.77856064418722</v>
      </c>
      <c r="AN579" s="20">
        <f t="shared" si="861"/>
        <v>5.2566989296652404E-3</v>
      </c>
      <c r="AO579" s="4">
        <v>97</v>
      </c>
      <c r="AP579">
        <f t="shared" si="830"/>
        <v>-1</v>
      </c>
      <c r="AQ579">
        <f t="shared" si="831"/>
        <v>-1.0204081632653073E-2</v>
      </c>
      <c r="AR579" s="20">
        <f t="shared" si="862"/>
        <v>24.408656265727227</v>
      </c>
      <c r="AS579" s="4">
        <v>179</v>
      </c>
      <c r="AT579">
        <f t="shared" si="863"/>
        <v>-1</v>
      </c>
      <c r="AU579">
        <f t="shared" si="864"/>
        <v>-5.5555555555555358E-3</v>
      </c>
      <c r="AV579" s="20">
        <f t="shared" si="865"/>
        <v>45.042778057372921</v>
      </c>
      <c r="AW579" s="30">
        <f t="shared" si="866"/>
        <v>3.8203374275683232E-4</v>
      </c>
      <c r="AX579" s="4">
        <v>42</v>
      </c>
      <c r="AY579">
        <f t="shared" si="867"/>
        <v>-3</v>
      </c>
      <c r="AZ579">
        <f t="shared" si="868"/>
        <v>-6.6666666666666652E-2</v>
      </c>
      <c r="BA579" s="20">
        <f t="shared" si="869"/>
        <v>10.568696527428283</v>
      </c>
      <c r="BB579" s="30">
        <f t="shared" si="870"/>
        <v>8.9639202211100322E-5</v>
      </c>
      <c r="BC579" s="16">
        <f>+Pagina_Inicial[[#This Row],[Aislamiento Domiciliario]]+Pagina_Inicial[[#This Row],[Aislamiento en Hoteles]]+Pagina_Inicial[[#This Row],[Hospitalizados en Sala]]+Pagina_Inicial[[#This Row],[Hospitalizados en UCI]]</f>
        <v>2781</v>
      </c>
      <c r="BD579" s="16">
        <f t="shared" si="871"/>
        <v>-41</v>
      </c>
      <c r="BE579" s="30">
        <f t="shared" si="872"/>
        <v>-1.4528703047484104E-2</v>
      </c>
      <c r="BF579" s="20">
        <f t="shared" si="873"/>
        <v>699.79869149471563</v>
      </c>
      <c r="BG579" s="20">
        <f t="shared" si="874"/>
        <v>5.9353957464064284E-3</v>
      </c>
      <c r="BH579" s="26">
        <v>86699</v>
      </c>
      <c r="BI579">
        <f t="shared" si="836"/>
        <v>48</v>
      </c>
      <c r="BJ579" s="4">
        <v>177054</v>
      </c>
      <c r="BK579">
        <f t="shared" si="837"/>
        <v>64</v>
      </c>
      <c r="BL579" s="4">
        <v>131678</v>
      </c>
      <c r="BM579">
        <f t="shared" si="875"/>
        <v>68</v>
      </c>
      <c r="BN579" s="4">
        <v>51289</v>
      </c>
      <c r="BO579">
        <f t="shared" si="876"/>
        <v>35</v>
      </c>
      <c r="BP579" s="4">
        <v>21825</v>
      </c>
      <c r="BQ579">
        <f t="shared" si="877"/>
        <v>5</v>
      </c>
      <c r="BR579" s="8">
        <v>34</v>
      </c>
      <c r="BS579" s="15">
        <f t="shared" si="878"/>
        <v>0</v>
      </c>
      <c r="BT579" s="8">
        <v>332</v>
      </c>
      <c r="BU579" s="15">
        <f t="shared" si="879"/>
        <v>0</v>
      </c>
      <c r="BV579" s="8">
        <v>1531</v>
      </c>
      <c r="BW579" s="15">
        <f t="shared" si="880"/>
        <v>2</v>
      </c>
      <c r="BX579" s="8">
        <v>3427</v>
      </c>
      <c r="BY579" s="15">
        <f t="shared" si="881"/>
        <v>2</v>
      </c>
      <c r="BZ579" s="13">
        <v>1935</v>
      </c>
      <c r="CA579" s="16">
        <f t="shared" si="882"/>
        <v>0</v>
      </c>
    </row>
    <row r="580" spans="1:79">
      <c r="A580" s="1">
        <v>44477</v>
      </c>
      <c r="B580">
        <v>44478</v>
      </c>
      <c r="C580" s="4">
        <v>468740</v>
      </c>
      <c r="D580">
        <f t="shared" si="889"/>
        <v>195</v>
      </c>
      <c r="E580" s="4">
        <v>7260</v>
      </c>
      <c r="F580">
        <f t="shared" si="834"/>
        <v>1</v>
      </c>
      <c r="G580" s="4">
        <v>458763</v>
      </c>
      <c r="H580">
        <f t="shared" si="835"/>
        <v>258</v>
      </c>
      <c r="I580">
        <f t="shared" si="887"/>
        <v>2717</v>
      </c>
      <c r="J580">
        <f t="shared" si="886"/>
        <v>-64</v>
      </c>
      <c r="K580">
        <f t="shared" si="883"/>
        <v>1.5488330417715577E-2</v>
      </c>
      <c r="L580">
        <f t="shared" si="838"/>
        <v>0.97871527925929092</v>
      </c>
      <c r="M580">
        <f t="shared" si="839"/>
        <v>5.7963903229935575E-3</v>
      </c>
      <c r="N580">
        <f t="shared" si="840"/>
        <v>4.1600887485599694E-4</v>
      </c>
      <c r="O580">
        <f t="shared" si="884"/>
        <v>1.3774104683195591E-4</v>
      </c>
      <c r="P580">
        <f t="shared" si="841"/>
        <v>5.6238188345616362E-4</v>
      </c>
      <c r="Q580">
        <f t="shared" si="842"/>
        <v>-2.3555391976444608E-2</v>
      </c>
      <c r="R580">
        <f t="shared" si="843"/>
        <v>117951.68595873174</v>
      </c>
      <c r="S580">
        <f t="shared" si="885"/>
        <v>1826.8746854554604</v>
      </c>
      <c r="T580">
        <f t="shared" si="844"/>
        <v>115441.11726220432</v>
      </c>
      <c r="U580">
        <f t="shared" si="845"/>
        <v>683.69401107196779</v>
      </c>
      <c r="V580" s="4">
        <v>3932433</v>
      </c>
      <c r="W580">
        <f t="shared" si="846"/>
        <v>7244</v>
      </c>
      <c r="X580">
        <f t="shared" si="847"/>
        <v>-142</v>
      </c>
      <c r="Y580" s="20">
        <f t="shared" si="848"/>
        <v>989540.26170105685</v>
      </c>
      <c r="Z580" s="4">
        <v>3460144</v>
      </c>
      <c r="AA580">
        <f t="shared" si="849"/>
        <v>7049</v>
      </c>
      <c r="AB580" s="17">
        <f t="shared" si="850"/>
        <v>0.87989903451629059</v>
      </c>
      <c r="AC580" s="16">
        <f t="shared" si="851"/>
        <v>-117</v>
      </c>
      <c r="AD580">
        <f t="shared" si="852"/>
        <v>472289</v>
      </c>
      <c r="AE580">
        <f t="shared" si="853"/>
        <v>195</v>
      </c>
      <c r="AF580" s="17">
        <f t="shared" si="854"/>
        <v>0.12010096548370945</v>
      </c>
      <c r="AG580" s="16">
        <f t="shared" si="855"/>
        <v>-25</v>
      </c>
      <c r="AH580" s="20">
        <f t="shared" si="856"/>
        <v>2.691882937603534E-2</v>
      </c>
      <c r="AI580" s="20">
        <f t="shared" si="857"/>
        <v>118844.74081529945</v>
      </c>
      <c r="AJ580" s="4">
        <v>2390</v>
      </c>
      <c r="AK580">
        <f t="shared" si="858"/>
        <v>-73</v>
      </c>
      <c r="AL580">
        <f t="shared" si="859"/>
        <v>-2.9638652050345105E-2</v>
      </c>
      <c r="AM580" s="20">
        <f t="shared" si="860"/>
        <v>601.40915953699039</v>
      </c>
      <c r="AN580" s="20">
        <f t="shared" si="861"/>
        <v>5.0987754405427315E-3</v>
      </c>
      <c r="AO580" s="4">
        <v>105</v>
      </c>
      <c r="AP580">
        <f t="shared" si="830"/>
        <v>8</v>
      </c>
      <c r="AQ580">
        <f t="shared" si="831"/>
        <v>8.247422680412364E-2</v>
      </c>
      <c r="AR580" s="20">
        <f t="shared" si="862"/>
        <v>26.421741318570707</v>
      </c>
      <c r="AS580" s="4">
        <v>179</v>
      </c>
      <c r="AT580">
        <f t="shared" si="863"/>
        <v>0</v>
      </c>
      <c r="AU580">
        <f t="shared" si="864"/>
        <v>0</v>
      </c>
      <c r="AV580" s="20">
        <f t="shared" si="865"/>
        <v>45.042778057372921</v>
      </c>
      <c r="AW580" s="30">
        <f t="shared" si="866"/>
        <v>3.8187481332935101E-4</v>
      </c>
      <c r="AX580" s="4">
        <v>43</v>
      </c>
      <c r="AY580">
        <f t="shared" si="867"/>
        <v>1</v>
      </c>
      <c r="AZ580">
        <f t="shared" si="868"/>
        <v>2.3809523809523725E-2</v>
      </c>
      <c r="BA580" s="20">
        <f t="shared" si="869"/>
        <v>10.820332159033718</v>
      </c>
      <c r="BB580" s="30">
        <f t="shared" si="870"/>
        <v>9.1735290352860856E-5</v>
      </c>
      <c r="BC580" s="16">
        <f>+Pagina_Inicial[[#This Row],[Aislamiento Domiciliario]]+Pagina_Inicial[[#This Row],[Aislamiento en Hoteles]]+Pagina_Inicial[[#This Row],[Hospitalizados en Sala]]+Pagina_Inicial[[#This Row],[Hospitalizados en UCI]]</f>
        <v>2717</v>
      </c>
      <c r="BD580" s="16">
        <f t="shared" si="871"/>
        <v>-64</v>
      </c>
      <c r="BE580" s="30">
        <f t="shared" si="872"/>
        <v>-2.3013304566702586E-2</v>
      </c>
      <c r="BF580" s="20">
        <f t="shared" si="873"/>
        <v>683.69401107196779</v>
      </c>
      <c r="BG580" s="20">
        <f t="shared" si="874"/>
        <v>5.7963903229935575E-3</v>
      </c>
      <c r="BH580" s="26">
        <v>86746</v>
      </c>
      <c r="BI580">
        <f t="shared" si="836"/>
        <v>47</v>
      </c>
      <c r="BJ580" s="4">
        <v>177126</v>
      </c>
      <c r="BK580">
        <f t="shared" si="837"/>
        <v>72</v>
      </c>
      <c r="BL580" s="4">
        <v>131728</v>
      </c>
      <c r="BM580">
        <f t="shared" si="875"/>
        <v>50</v>
      </c>
      <c r="BN580" s="4">
        <v>51312</v>
      </c>
      <c r="BO580">
        <f t="shared" si="876"/>
        <v>23</v>
      </c>
      <c r="BP580" s="4">
        <v>21828</v>
      </c>
      <c r="BQ580">
        <f t="shared" si="877"/>
        <v>3</v>
      </c>
      <c r="BR580" s="8">
        <v>34</v>
      </c>
      <c r="BS580" s="15">
        <f t="shared" si="878"/>
        <v>0</v>
      </c>
      <c r="BT580" s="8">
        <v>332</v>
      </c>
      <c r="BU580" s="15">
        <f t="shared" si="879"/>
        <v>0</v>
      </c>
      <c r="BV580" s="8">
        <v>1531</v>
      </c>
      <c r="BW580" s="15">
        <f t="shared" si="880"/>
        <v>0</v>
      </c>
      <c r="BX580" s="8">
        <v>3428</v>
      </c>
      <c r="BY580" s="15">
        <f t="shared" si="881"/>
        <v>1</v>
      </c>
      <c r="BZ580" s="13">
        <v>1935</v>
      </c>
      <c r="CA580" s="16">
        <f t="shared" si="882"/>
        <v>0</v>
      </c>
    </row>
    <row r="581" spans="1:79">
      <c r="A581" s="1">
        <v>44478</v>
      </c>
      <c r="B581">
        <v>44479</v>
      </c>
      <c r="C581" s="4">
        <v>468963</v>
      </c>
      <c r="D581">
        <f t="shared" si="889"/>
        <v>223</v>
      </c>
      <c r="E581" s="4">
        <v>7264</v>
      </c>
      <c r="F581">
        <f t="shared" si="834"/>
        <v>4</v>
      </c>
      <c r="G581" s="4">
        <v>459011</v>
      </c>
      <c r="H581">
        <f t="shared" si="835"/>
        <v>248</v>
      </c>
      <c r="I581">
        <f t="shared" si="887"/>
        <v>2688</v>
      </c>
      <c r="J581">
        <f t="shared" si="886"/>
        <v>-29</v>
      </c>
      <c r="K581">
        <f t="shared" si="883"/>
        <v>1.5489494906847662E-2</v>
      </c>
      <c r="L581">
        <f t="shared" si="838"/>
        <v>0.97877870962101488</v>
      </c>
      <c r="M581">
        <f t="shared" si="839"/>
        <v>5.7317954721374607E-3</v>
      </c>
      <c r="N581">
        <f t="shared" si="840"/>
        <v>4.7551725829116581E-4</v>
      </c>
      <c r="O581">
        <f t="shared" si="884"/>
        <v>5.506607929515419E-4</v>
      </c>
      <c r="P581">
        <f t="shared" si="841"/>
        <v>5.4029206271745118E-4</v>
      </c>
      <c r="Q581">
        <f t="shared" si="842"/>
        <v>-1.0788690476190476E-2</v>
      </c>
      <c r="R581">
        <f t="shared" si="843"/>
        <v>118007.80070457976</v>
      </c>
      <c r="S581">
        <f t="shared" si="885"/>
        <v>1827.8812279818821</v>
      </c>
      <c r="T581">
        <f t="shared" si="844"/>
        <v>115503.52289884246</v>
      </c>
      <c r="U581">
        <f t="shared" si="845"/>
        <v>676.39657775541014</v>
      </c>
      <c r="V581" s="4">
        <v>3938786</v>
      </c>
      <c r="W581">
        <f t="shared" si="846"/>
        <v>6353</v>
      </c>
      <c r="X581">
        <f t="shared" si="847"/>
        <v>-891</v>
      </c>
      <c r="Y581" s="20">
        <f t="shared" si="848"/>
        <v>991138.9028686462</v>
      </c>
      <c r="Z581" s="4">
        <v>3466274</v>
      </c>
      <c r="AA581">
        <f t="shared" si="849"/>
        <v>6130</v>
      </c>
      <c r="AB581" s="17">
        <f t="shared" si="850"/>
        <v>0.88003613296076511</v>
      </c>
      <c r="AC581" s="16">
        <f t="shared" si="851"/>
        <v>-919</v>
      </c>
      <c r="AD581">
        <f t="shared" si="852"/>
        <v>472512</v>
      </c>
      <c r="AE581">
        <f t="shared" si="853"/>
        <v>223</v>
      </c>
      <c r="AF581" s="17">
        <f t="shared" si="854"/>
        <v>0.11996386703923494</v>
      </c>
      <c r="AG581" s="16">
        <f t="shared" si="855"/>
        <v>28</v>
      </c>
      <c r="AH581" s="20">
        <f t="shared" si="856"/>
        <v>3.5101526837714468E-2</v>
      </c>
      <c r="AI581" s="20">
        <f t="shared" si="857"/>
        <v>118900.85556114746</v>
      </c>
      <c r="AJ581" s="4">
        <v>2360</v>
      </c>
      <c r="AK581">
        <f t="shared" si="858"/>
        <v>-30</v>
      </c>
      <c r="AL581">
        <f t="shared" si="859"/>
        <v>-1.2552301255230103E-2</v>
      </c>
      <c r="AM581" s="20">
        <f t="shared" si="860"/>
        <v>593.86009058882735</v>
      </c>
      <c r="AN581" s="20">
        <f t="shared" si="861"/>
        <v>5.0323799532159255E-3</v>
      </c>
      <c r="AO581" s="4">
        <v>105</v>
      </c>
      <c r="AP581">
        <f t="shared" si="830"/>
        <v>0</v>
      </c>
      <c r="AQ581">
        <f t="shared" si="831"/>
        <v>0</v>
      </c>
      <c r="AR581" s="20">
        <f t="shared" si="862"/>
        <v>26.421741318570707</v>
      </c>
      <c r="AS581" s="4">
        <v>179</v>
      </c>
      <c r="AT581">
        <f t="shared" si="863"/>
        <v>0</v>
      </c>
      <c r="AU581">
        <f t="shared" si="864"/>
        <v>0</v>
      </c>
      <c r="AV581" s="20">
        <f t="shared" si="865"/>
        <v>45.042778057372921</v>
      </c>
      <c r="AW581" s="30">
        <f t="shared" si="866"/>
        <v>3.8169322526510622E-4</v>
      </c>
      <c r="AX581" s="4">
        <v>44</v>
      </c>
      <c r="AY581">
        <f t="shared" si="867"/>
        <v>1</v>
      </c>
      <c r="AZ581">
        <f t="shared" si="868"/>
        <v>2.3255813953488413E-2</v>
      </c>
      <c r="BA581" s="20">
        <f t="shared" si="869"/>
        <v>11.071967790639153</v>
      </c>
      <c r="BB581" s="30">
        <f t="shared" si="870"/>
        <v>9.3824033026059631E-5</v>
      </c>
      <c r="BC581" s="16">
        <f>+Pagina_Inicial[[#This Row],[Aislamiento Domiciliario]]+Pagina_Inicial[[#This Row],[Aislamiento en Hoteles]]+Pagina_Inicial[[#This Row],[Hospitalizados en Sala]]+Pagina_Inicial[[#This Row],[Hospitalizados en UCI]]</f>
        <v>2688</v>
      </c>
      <c r="BD581" s="16">
        <f t="shared" si="871"/>
        <v>-29</v>
      </c>
      <c r="BE581" s="30">
        <f t="shared" si="872"/>
        <v>-1.0673536989326493E-2</v>
      </c>
      <c r="BF581" s="20">
        <f t="shared" si="873"/>
        <v>676.39657775541014</v>
      </c>
      <c r="BG581" s="20">
        <f t="shared" si="874"/>
        <v>5.7317954721374607E-3</v>
      </c>
      <c r="BH581" s="26">
        <v>86805</v>
      </c>
      <c r="BI581">
        <f t="shared" si="836"/>
        <v>59</v>
      </c>
      <c r="BJ581" s="4">
        <v>177194</v>
      </c>
      <c r="BK581">
        <f t="shared" si="837"/>
        <v>68</v>
      </c>
      <c r="BL581" s="4">
        <v>131788</v>
      </c>
      <c r="BM581">
        <f t="shared" si="875"/>
        <v>60</v>
      </c>
      <c r="BN581" s="4">
        <v>51340</v>
      </c>
      <c r="BO581">
        <f t="shared" si="876"/>
        <v>28</v>
      </c>
      <c r="BP581" s="4">
        <v>21836</v>
      </c>
      <c r="BQ581">
        <f t="shared" si="877"/>
        <v>8</v>
      </c>
      <c r="BR581" s="8">
        <v>34</v>
      </c>
      <c r="BS581" s="15">
        <f t="shared" si="878"/>
        <v>0</v>
      </c>
      <c r="BT581" s="8">
        <v>333</v>
      </c>
      <c r="BU581" s="15">
        <f t="shared" si="879"/>
        <v>1</v>
      </c>
      <c r="BV581" s="8">
        <v>1531</v>
      </c>
      <c r="BW581" s="15">
        <f t="shared" si="880"/>
        <v>0</v>
      </c>
      <c r="BX581" s="8">
        <v>3430</v>
      </c>
      <c r="BY581" s="15">
        <f t="shared" si="881"/>
        <v>2</v>
      </c>
      <c r="BZ581" s="13">
        <v>1936</v>
      </c>
      <c r="CA581" s="16">
        <f t="shared" si="882"/>
        <v>1</v>
      </c>
    </row>
    <row r="582" spans="1:79">
      <c r="A582" s="1">
        <v>44479</v>
      </c>
      <c r="B582">
        <v>44480</v>
      </c>
      <c r="C582" s="4">
        <v>469082</v>
      </c>
      <c r="D582">
        <f t="shared" si="889"/>
        <v>119</v>
      </c>
      <c r="E582" s="4">
        <v>7267</v>
      </c>
      <c r="F582">
        <f t="shared" si="834"/>
        <v>3</v>
      </c>
      <c r="G582" s="4">
        <v>459210</v>
      </c>
      <c r="H582">
        <f t="shared" si="835"/>
        <v>199</v>
      </c>
      <c r="I582">
        <f t="shared" si="887"/>
        <v>2605</v>
      </c>
      <c r="J582">
        <f t="shared" si="886"/>
        <v>-83</v>
      </c>
      <c r="K582">
        <f t="shared" si="883"/>
        <v>1.549196089383093E-2</v>
      </c>
      <c r="L582">
        <f t="shared" si="838"/>
        <v>0.97895463906097446</v>
      </c>
      <c r="M582">
        <f t="shared" si="839"/>
        <v>5.553400045194657E-3</v>
      </c>
      <c r="N582">
        <f t="shared" si="840"/>
        <v>2.5368698862885379E-4</v>
      </c>
      <c r="O582">
        <f t="shared" si="884"/>
        <v>4.1282509976606576E-4</v>
      </c>
      <c r="P582">
        <f t="shared" si="841"/>
        <v>4.3335293220966441E-4</v>
      </c>
      <c r="Q582">
        <f t="shared" si="842"/>
        <v>-3.1861804222648754E-2</v>
      </c>
      <c r="R582">
        <f t="shared" si="843"/>
        <v>118037.7453447408</v>
      </c>
      <c r="S582">
        <f t="shared" si="885"/>
        <v>1828.6361348766984</v>
      </c>
      <c r="T582">
        <f t="shared" si="844"/>
        <v>115553.59838953195</v>
      </c>
      <c r="U582">
        <f t="shared" si="845"/>
        <v>655.51082033215903</v>
      </c>
      <c r="V582" s="4">
        <v>3942889</v>
      </c>
      <c r="W582">
        <f t="shared" si="846"/>
        <v>4103</v>
      </c>
      <c r="X582">
        <f t="shared" si="847"/>
        <v>-2250</v>
      </c>
      <c r="Y582" s="20">
        <f t="shared" si="848"/>
        <v>992171.36386512325</v>
      </c>
      <c r="Z582" s="4">
        <v>3470258</v>
      </c>
      <c r="AA582">
        <f t="shared" si="849"/>
        <v>3984</v>
      </c>
      <c r="AB582" s="17">
        <f t="shared" si="850"/>
        <v>0.88013078734907324</v>
      </c>
      <c r="AC582" s="16">
        <f t="shared" si="851"/>
        <v>-2146</v>
      </c>
      <c r="AD582">
        <f t="shared" si="852"/>
        <v>472631</v>
      </c>
      <c r="AE582">
        <f t="shared" si="853"/>
        <v>119</v>
      </c>
      <c r="AF582" s="17">
        <f t="shared" si="854"/>
        <v>0.11986921265092677</v>
      </c>
      <c r="AG582" s="16">
        <f t="shared" si="855"/>
        <v>-104</v>
      </c>
      <c r="AH582" s="20">
        <f t="shared" si="856"/>
        <v>2.9003168413356081E-2</v>
      </c>
      <c r="AI582" s="20">
        <f t="shared" si="857"/>
        <v>118930.80020130851</v>
      </c>
      <c r="AJ582" s="4">
        <v>2283</v>
      </c>
      <c r="AK582">
        <f t="shared" si="858"/>
        <v>-77</v>
      </c>
      <c r="AL582">
        <f t="shared" si="859"/>
        <v>-3.2627118644067754E-2</v>
      </c>
      <c r="AM582" s="20">
        <f t="shared" si="860"/>
        <v>574.48414695520887</v>
      </c>
      <c r="AN582" s="20">
        <f t="shared" si="861"/>
        <v>4.866952899493052E-3</v>
      </c>
      <c r="AO582" s="4">
        <v>106</v>
      </c>
      <c r="AP582">
        <f t="shared" si="830"/>
        <v>1</v>
      </c>
      <c r="AQ582">
        <f t="shared" si="831"/>
        <v>9.52380952380949E-3</v>
      </c>
      <c r="AR582" s="20">
        <f t="shared" si="862"/>
        <v>26.673376950176145</v>
      </c>
      <c r="AS582" s="4">
        <v>174</v>
      </c>
      <c r="AT582">
        <f t="shared" si="863"/>
        <v>-5</v>
      </c>
      <c r="AU582">
        <f t="shared" si="864"/>
        <v>-2.7932960893854775E-2</v>
      </c>
      <c r="AV582" s="20">
        <f t="shared" si="865"/>
        <v>43.784599899345743</v>
      </c>
      <c r="AW582" s="30">
        <f t="shared" si="866"/>
        <v>3.7093727749092911E-4</v>
      </c>
      <c r="AX582" s="4">
        <v>42</v>
      </c>
      <c r="AY582">
        <f t="shared" si="867"/>
        <v>-2</v>
      </c>
      <c r="AZ582">
        <f t="shared" si="868"/>
        <v>-4.5454545454545414E-2</v>
      </c>
      <c r="BA582" s="20">
        <f t="shared" si="869"/>
        <v>10.568696527428283</v>
      </c>
      <c r="BB582" s="30">
        <f t="shared" si="870"/>
        <v>8.9536584221948398E-5</v>
      </c>
      <c r="BC582" s="16">
        <f>+Pagina_Inicial[[#This Row],[Aislamiento Domiciliario]]+Pagina_Inicial[[#This Row],[Aislamiento en Hoteles]]+Pagina_Inicial[[#This Row],[Hospitalizados en Sala]]+Pagina_Inicial[[#This Row],[Hospitalizados en UCI]]</f>
        <v>2605</v>
      </c>
      <c r="BD582" s="16">
        <f t="shared" si="871"/>
        <v>-83</v>
      </c>
      <c r="BE582" s="30">
        <f t="shared" si="872"/>
        <v>-3.0877976190476164E-2</v>
      </c>
      <c r="BF582" s="20">
        <f t="shared" si="873"/>
        <v>655.51082033215903</v>
      </c>
      <c r="BG582" s="20">
        <f t="shared" si="874"/>
        <v>5.553400045194657E-3</v>
      </c>
      <c r="BH582" s="26">
        <v>86830</v>
      </c>
      <c r="BI582">
        <f t="shared" si="836"/>
        <v>25</v>
      </c>
      <c r="BJ582" s="4">
        <v>177238</v>
      </c>
      <c r="BK582">
        <f t="shared" si="837"/>
        <v>44</v>
      </c>
      <c r="BL582" s="4">
        <v>131814</v>
      </c>
      <c r="BM582">
        <f t="shared" si="875"/>
        <v>26</v>
      </c>
      <c r="BN582" s="4">
        <v>51357</v>
      </c>
      <c r="BO582">
        <f t="shared" si="876"/>
        <v>17</v>
      </c>
      <c r="BP582" s="4">
        <v>21843</v>
      </c>
      <c r="BQ582">
        <f t="shared" si="877"/>
        <v>7</v>
      </c>
      <c r="BR582" s="8">
        <v>34</v>
      </c>
      <c r="BS582" s="15">
        <f t="shared" si="878"/>
        <v>0</v>
      </c>
      <c r="BT582" s="8">
        <v>333</v>
      </c>
      <c r="BU582" s="15">
        <f t="shared" si="879"/>
        <v>0</v>
      </c>
      <c r="BV582" s="8">
        <v>1531</v>
      </c>
      <c r="BW582" s="15">
        <f t="shared" si="880"/>
        <v>0</v>
      </c>
      <c r="BX582" s="8">
        <v>3433</v>
      </c>
      <c r="BY582" s="15">
        <f t="shared" si="881"/>
        <v>3</v>
      </c>
      <c r="BZ582" s="13">
        <v>1936</v>
      </c>
      <c r="CA582" s="16">
        <f t="shared" si="882"/>
        <v>0</v>
      </c>
    </row>
    <row r="583" spans="1:79">
      <c r="A583" s="1">
        <v>44480</v>
      </c>
      <c r="B583">
        <v>44481</v>
      </c>
      <c r="C583" s="4">
        <v>469190</v>
      </c>
      <c r="D583">
        <f t="shared" si="889"/>
        <v>108</v>
      </c>
      <c r="E583" s="4">
        <v>7271</v>
      </c>
      <c r="F583">
        <f t="shared" si="834"/>
        <v>4</v>
      </c>
      <c r="G583" s="4">
        <v>459210</v>
      </c>
      <c r="H583">
        <f t="shared" si="835"/>
        <v>0</v>
      </c>
      <c r="I583">
        <f t="shared" si="887"/>
        <v>2709</v>
      </c>
      <c r="J583">
        <f t="shared" si="886"/>
        <v>104</v>
      </c>
      <c r="K583">
        <f t="shared" si="883"/>
        <v>1.5496920224216202E-2</v>
      </c>
      <c r="L583">
        <f t="shared" si="838"/>
        <v>0.97872929943093412</v>
      </c>
      <c r="M583">
        <f t="shared" si="839"/>
        <v>5.7737803448496341E-3</v>
      </c>
      <c r="N583">
        <f t="shared" si="840"/>
        <v>2.3018393401393891E-4</v>
      </c>
      <c r="O583">
        <f t="shared" si="884"/>
        <v>5.5013065603080728E-4</v>
      </c>
      <c r="P583">
        <f t="shared" si="841"/>
        <v>0</v>
      </c>
      <c r="Q583">
        <f t="shared" si="842"/>
        <v>3.8390550018456995E-2</v>
      </c>
      <c r="R583">
        <f t="shared" si="843"/>
        <v>118064.9219929542</v>
      </c>
      <c r="S583">
        <f t="shared" si="885"/>
        <v>1829.6426774031202</v>
      </c>
      <c r="T583">
        <f t="shared" si="844"/>
        <v>115553.59838953195</v>
      </c>
      <c r="U583">
        <f t="shared" si="845"/>
        <v>681.68092601912429</v>
      </c>
      <c r="V583" s="4">
        <v>3946061</v>
      </c>
      <c r="W583">
        <f t="shared" si="846"/>
        <v>3172</v>
      </c>
      <c r="X583">
        <f t="shared" si="847"/>
        <v>-931</v>
      </c>
      <c r="Y583" s="20">
        <f t="shared" si="848"/>
        <v>992969.55208857567</v>
      </c>
      <c r="Z583" s="4">
        <v>3473322</v>
      </c>
      <c r="AA583">
        <f t="shared" si="849"/>
        <v>3064</v>
      </c>
      <c r="AB583" s="17">
        <f t="shared" si="850"/>
        <v>0.88019977390111304</v>
      </c>
      <c r="AC583" s="16">
        <f t="shared" si="851"/>
        <v>-920</v>
      </c>
      <c r="AD583">
        <f t="shared" si="852"/>
        <v>472739</v>
      </c>
      <c r="AE583">
        <f t="shared" si="853"/>
        <v>108</v>
      </c>
      <c r="AF583" s="17">
        <f t="shared" si="854"/>
        <v>0.11980022609888696</v>
      </c>
      <c r="AG583" s="16">
        <f t="shared" si="855"/>
        <v>-11</v>
      </c>
      <c r="AH583" s="20">
        <f t="shared" si="856"/>
        <v>3.4047919293820936E-2</v>
      </c>
      <c r="AI583" s="20">
        <f t="shared" si="857"/>
        <v>118957.97684952189</v>
      </c>
      <c r="AJ583" s="4">
        <v>2253</v>
      </c>
      <c r="AK583">
        <f t="shared" si="858"/>
        <v>-30</v>
      </c>
      <c r="AL583">
        <f t="shared" si="859"/>
        <v>-1.3140604467805517E-2</v>
      </c>
      <c r="AM583" s="20">
        <f t="shared" si="860"/>
        <v>566.93507800704572</v>
      </c>
      <c r="AN583" s="20">
        <f t="shared" si="861"/>
        <v>4.8018926234574483E-3</v>
      </c>
      <c r="AO583" s="4">
        <v>105</v>
      </c>
      <c r="AP583">
        <f t="shared" si="830"/>
        <v>-1</v>
      </c>
      <c r="AQ583">
        <f t="shared" si="831"/>
        <v>-9.4339622641509413E-3</v>
      </c>
      <c r="AR583" s="20">
        <f t="shared" si="862"/>
        <v>26.421741318570707</v>
      </c>
      <c r="AS583" s="4">
        <v>170</v>
      </c>
      <c r="AT583">
        <f t="shared" si="863"/>
        <v>-4</v>
      </c>
      <c r="AU583">
        <f t="shared" si="864"/>
        <v>-2.2988505747126409E-2</v>
      </c>
      <c r="AV583" s="20">
        <f t="shared" si="865"/>
        <v>42.778057372924003</v>
      </c>
      <c r="AW583" s="30">
        <f t="shared" si="866"/>
        <v>3.6232656279971867E-4</v>
      </c>
      <c r="AX583" s="4">
        <v>44</v>
      </c>
      <c r="AY583">
        <f t="shared" si="867"/>
        <v>2</v>
      </c>
      <c r="AZ583">
        <f t="shared" si="868"/>
        <v>4.7619047619047672E-2</v>
      </c>
      <c r="BA583" s="20">
        <f t="shared" si="869"/>
        <v>11.071967790639153</v>
      </c>
      <c r="BB583" s="30">
        <f t="shared" si="870"/>
        <v>9.3778639783456596E-5</v>
      </c>
      <c r="BC583" s="16">
        <f>+Pagina_Inicial[[#This Row],[Aislamiento Domiciliario]]+Pagina_Inicial[[#This Row],[Aislamiento en Hoteles]]+Pagina_Inicial[[#This Row],[Hospitalizados en Sala]]+Pagina_Inicial[[#This Row],[Hospitalizados en UCI]]</f>
        <v>2572</v>
      </c>
      <c r="BD583" s="16">
        <f t="shared" si="871"/>
        <v>-33</v>
      </c>
      <c r="BE583" s="30">
        <f t="shared" si="872"/>
        <v>-1.2667946257197693E-2</v>
      </c>
      <c r="BF583" s="20">
        <f t="shared" si="873"/>
        <v>647.20684448917962</v>
      </c>
      <c r="BG583" s="20">
        <f t="shared" si="874"/>
        <v>5.4817877618875081E-3</v>
      </c>
      <c r="BH583" s="26">
        <v>86847</v>
      </c>
      <c r="BI583">
        <f t="shared" si="836"/>
        <v>17</v>
      </c>
      <c r="BJ583" s="4">
        <v>177276</v>
      </c>
      <c r="BK583">
        <f t="shared" si="837"/>
        <v>38</v>
      </c>
      <c r="BL583" s="4">
        <v>131849</v>
      </c>
      <c r="BM583">
        <f t="shared" si="875"/>
        <v>35</v>
      </c>
      <c r="BN583" s="4">
        <v>51369</v>
      </c>
      <c r="BO583">
        <f t="shared" si="876"/>
        <v>12</v>
      </c>
      <c r="BP583" s="4">
        <v>21849</v>
      </c>
      <c r="BQ583">
        <f t="shared" si="877"/>
        <v>6</v>
      </c>
      <c r="BR583" s="8">
        <v>34</v>
      </c>
      <c r="BS583" s="15">
        <f t="shared" si="878"/>
        <v>0</v>
      </c>
      <c r="BT583" s="8">
        <v>333</v>
      </c>
      <c r="BU583" s="15">
        <f t="shared" si="879"/>
        <v>0</v>
      </c>
      <c r="BV583" s="8">
        <v>1532</v>
      </c>
      <c r="BW583" s="15">
        <f t="shared" si="880"/>
        <v>1</v>
      </c>
      <c r="BX583" s="8">
        <v>3434</v>
      </c>
      <c r="BY583" s="15">
        <f t="shared" si="881"/>
        <v>1</v>
      </c>
      <c r="BZ583" s="13">
        <v>1938</v>
      </c>
      <c r="CA583" s="16">
        <f t="shared" si="882"/>
        <v>2</v>
      </c>
    </row>
    <row r="584" spans="1:79">
      <c r="A584" s="1">
        <v>44481</v>
      </c>
      <c r="B584">
        <v>44482</v>
      </c>
      <c r="C584" s="4">
        <v>469440</v>
      </c>
      <c r="D584">
        <f t="shared" si="889"/>
        <v>250</v>
      </c>
      <c r="E584" s="4">
        <v>7275</v>
      </c>
      <c r="F584">
        <f t="shared" si="834"/>
        <v>4</v>
      </c>
      <c r="G584" s="4">
        <v>459657</v>
      </c>
      <c r="H584">
        <f t="shared" si="835"/>
        <v>447</v>
      </c>
      <c r="I584">
        <f t="shared" si="887"/>
        <v>2508</v>
      </c>
      <c r="J584">
        <f t="shared" si="886"/>
        <v>-201</v>
      </c>
      <c r="K584">
        <f t="shared" si="883"/>
        <v>1.5497188139059304E-2</v>
      </c>
      <c r="L584">
        <f t="shared" si="838"/>
        <v>0.97916027607361966</v>
      </c>
      <c r="M584">
        <f t="shared" si="839"/>
        <v>5.3425357873210632E-3</v>
      </c>
      <c r="N584">
        <f t="shared" si="840"/>
        <v>5.3254942058623045E-4</v>
      </c>
      <c r="O584">
        <f t="shared" si="884"/>
        <v>5.4982817869415803E-4</v>
      </c>
      <c r="P584">
        <f t="shared" si="841"/>
        <v>9.7246425051723351E-4</v>
      </c>
      <c r="Q584">
        <f t="shared" si="842"/>
        <v>-8.0143540669856461E-2</v>
      </c>
      <c r="R584">
        <f t="shared" si="843"/>
        <v>118127.83090085555</v>
      </c>
      <c r="S584">
        <f t="shared" si="885"/>
        <v>1830.6492199295419</v>
      </c>
      <c r="T584">
        <f t="shared" si="844"/>
        <v>115666.07951685958</v>
      </c>
      <c r="U584">
        <f t="shared" si="845"/>
        <v>631.10216406643178</v>
      </c>
      <c r="V584" s="4">
        <v>3953247</v>
      </c>
      <c r="W584">
        <f t="shared" si="846"/>
        <v>7186</v>
      </c>
      <c r="X584">
        <f t="shared" si="847"/>
        <v>4014</v>
      </c>
      <c r="Y584" s="20">
        <f t="shared" si="848"/>
        <v>994777.80573729239</v>
      </c>
      <c r="Z584" s="4">
        <v>3480258</v>
      </c>
      <c r="AA584">
        <f t="shared" si="849"/>
        <v>6936</v>
      </c>
      <c r="AB584" s="17">
        <f t="shared" si="850"/>
        <v>0.8803543011605397</v>
      </c>
      <c r="AC584" s="16">
        <f t="shared" si="851"/>
        <v>3872</v>
      </c>
      <c r="AD584">
        <f t="shared" si="852"/>
        <v>472989</v>
      </c>
      <c r="AE584">
        <f t="shared" si="853"/>
        <v>250</v>
      </c>
      <c r="AF584" s="17">
        <f t="shared" si="854"/>
        <v>0.11964569883946032</v>
      </c>
      <c r="AG584" s="16">
        <f t="shared" si="855"/>
        <v>142</v>
      </c>
      <c r="AH584" s="20">
        <f t="shared" si="856"/>
        <v>3.4789869190091846E-2</v>
      </c>
      <c r="AI584" s="20">
        <f t="shared" si="857"/>
        <v>119020.88575742324</v>
      </c>
      <c r="AJ584" s="4">
        <v>2194</v>
      </c>
      <c r="AK584">
        <f t="shared" si="858"/>
        <v>-59</v>
      </c>
      <c r="AL584">
        <f t="shared" si="859"/>
        <v>-2.6187305814469597E-2</v>
      </c>
      <c r="AM584" s="20">
        <f t="shared" si="860"/>
        <v>552.08857574232513</v>
      </c>
      <c r="AN584" s="20">
        <f t="shared" si="861"/>
        <v>4.6736537150647581E-3</v>
      </c>
      <c r="AO584" s="4">
        <v>102</v>
      </c>
      <c r="AP584">
        <f t="shared" si="830"/>
        <v>-3</v>
      </c>
      <c r="AQ584">
        <f t="shared" si="831"/>
        <v>-2.8571428571428581E-2</v>
      </c>
      <c r="AR584" s="20">
        <f t="shared" si="862"/>
        <v>25.666834423754402</v>
      </c>
      <c r="AS584" s="4">
        <v>166</v>
      </c>
      <c r="AT584">
        <f t="shared" si="863"/>
        <v>-4</v>
      </c>
      <c r="AU584">
        <f t="shared" si="864"/>
        <v>-2.352941176470591E-2</v>
      </c>
      <c r="AV584" s="20">
        <f t="shared" si="865"/>
        <v>41.771514846502264</v>
      </c>
      <c r="AW584" s="30">
        <f t="shared" si="866"/>
        <v>3.53612815269257E-4</v>
      </c>
      <c r="AX584" s="4">
        <v>46</v>
      </c>
      <c r="AY584">
        <f t="shared" si="867"/>
        <v>2</v>
      </c>
      <c r="AZ584">
        <f t="shared" si="868"/>
        <v>4.5454545454545414E-2</v>
      </c>
      <c r="BA584" s="20">
        <f t="shared" si="869"/>
        <v>11.575239053850025</v>
      </c>
      <c r="BB584" s="30">
        <f t="shared" si="870"/>
        <v>9.7989093387866396E-5</v>
      </c>
      <c r="BC584" s="16">
        <f>+Pagina_Inicial[[#This Row],[Aislamiento Domiciliario]]+Pagina_Inicial[[#This Row],[Aislamiento en Hoteles]]+Pagina_Inicial[[#This Row],[Hospitalizados en Sala]]+Pagina_Inicial[[#This Row],[Hospitalizados en UCI]]</f>
        <v>2508</v>
      </c>
      <c r="BD584" s="16">
        <f t="shared" si="871"/>
        <v>-64</v>
      </c>
      <c r="BE584" s="30">
        <f t="shared" si="872"/>
        <v>-2.4883359253499271E-2</v>
      </c>
      <c r="BF584" s="20">
        <f t="shared" si="873"/>
        <v>631.10216406643178</v>
      </c>
      <c r="BG584" s="20">
        <f t="shared" si="874"/>
        <v>5.3425357873210632E-3</v>
      </c>
      <c r="BH584" s="26">
        <v>86886</v>
      </c>
      <c r="BI584">
        <f t="shared" si="836"/>
        <v>39</v>
      </c>
      <c r="BJ584" s="4">
        <v>177378</v>
      </c>
      <c r="BK584">
        <f t="shared" si="837"/>
        <v>102</v>
      </c>
      <c r="BL584" s="4">
        <v>131918</v>
      </c>
      <c r="BM584">
        <f t="shared" si="875"/>
        <v>69</v>
      </c>
      <c r="BN584" s="4">
        <v>51401</v>
      </c>
      <c r="BO584">
        <f t="shared" si="876"/>
        <v>32</v>
      </c>
      <c r="BP584" s="4">
        <v>21857</v>
      </c>
      <c r="BQ584">
        <f t="shared" si="877"/>
        <v>8</v>
      </c>
      <c r="BR584" s="8">
        <v>34</v>
      </c>
      <c r="BS584" s="15">
        <f t="shared" si="878"/>
        <v>0</v>
      </c>
      <c r="BT584" s="8">
        <v>333</v>
      </c>
      <c r="BU584" s="15">
        <f t="shared" si="879"/>
        <v>0</v>
      </c>
      <c r="BV584" s="8">
        <v>1532</v>
      </c>
      <c r="BW584" s="15">
        <f t="shared" si="880"/>
        <v>0</v>
      </c>
      <c r="BX584" s="8">
        <v>3435</v>
      </c>
      <c r="BY584" s="15">
        <f t="shared" si="881"/>
        <v>1</v>
      </c>
      <c r="BZ584" s="13">
        <v>1941</v>
      </c>
      <c r="CA584" s="16">
        <f t="shared" si="882"/>
        <v>3</v>
      </c>
    </row>
    <row r="585" spans="1:79">
      <c r="A585" s="1">
        <v>44482</v>
      </c>
      <c r="B585">
        <v>44483</v>
      </c>
      <c r="C585" s="4">
        <v>469569</v>
      </c>
      <c r="D585">
        <f t="shared" si="889"/>
        <v>129</v>
      </c>
      <c r="E585" s="4">
        <v>7275</v>
      </c>
      <c r="F585">
        <f t="shared" si="834"/>
        <v>0</v>
      </c>
      <c r="G585" s="4">
        <v>459851</v>
      </c>
      <c r="H585">
        <f t="shared" si="835"/>
        <v>194</v>
      </c>
      <c r="I585">
        <f t="shared" si="887"/>
        <v>2443</v>
      </c>
      <c r="J585">
        <f t="shared" si="886"/>
        <v>-65</v>
      </c>
      <c r="K585">
        <f t="shared" si="883"/>
        <v>1.549293075139117E-2</v>
      </c>
      <c r="L585">
        <f t="shared" si="838"/>
        <v>0.97930442597360556</v>
      </c>
      <c r="M585">
        <f t="shared" si="839"/>
        <v>5.2026432750032475E-3</v>
      </c>
      <c r="N585">
        <f t="shared" si="840"/>
        <v>2.7472000919992587E-4</v>
      </c>
      <c r="O585">
        <f t="shared" si="884"/>
        <v>0</v>
      </c>
      <c r="P585">
        <f t="shared" si="841"/>
        <v>4.2187578150313905E-4</v>
      </c>
      <c r="Q585">
        <f t="shared" si="842"/>
        <v>-2.6606631191158411E-2</v>
      </c>
      <c r="R585">
        <f t="shared" si="843"/>
        <v>118160.29189733266</v>
      </c>
      <c r="S585">
        <f t="shared" si="885"/>
        <v>1830.6492199295419</v>
      </c>
      <c r="T585">
        <f t="shared" si="844"/>
        <v>115714.89682939103</v>
      </c>
      <c r="U585">
        <f t="shared" si="845"/>
        <v>614.74584801207845</v>
      </c>
      <c r="V585" s="4">
        <v>3958423</v>
      </c>
      <c r="W585">
        <f t="shared" si="846"/>
        <v>5176</v>
      </c>
      <c r="X585">
        <f t="shared" si="847"/>
        <v>-2010</v>
      </c>
      <c r="Y585" s="20">
        <f t="shared" si="848"/>
        <v>996080.27176648204</v>
      </c>
      <c r="Z585" s="4">
        <v>3485305</v>
      </c>
      <c r="AA585">
        <f t="shared" si="849"/>
        <v>5047</v>
      </c>
      <c r="AB585" s="17">
        <f t="shared" si="850"/>
        <v>0.8804781601157835</v>
      </c>
      <c r="AC585" s="16">
        <f t="shared" si="851"/>
        <v>-1889</v>
      </c>
      <c r="AD585">
        <f t="shared" si="852"/>
        <v>473118</v>
      </c>
      <c r="AE585">
        <f t="shared" si="853"/>
        <v>129</v>
      </c>
      <c r="AF585" s="17">
        <f t="shared" si="854"/>
        <v>0.11952183988421652</v>
      </c>
      <c r="AG585" s="16">
        <f t="shared" si="855"/>
        <v>-121</v>
      </c>
      <c r="AH585" s="20">
        <f t="shared" si="856"/>
        <v>2.4922720247295208E-2</v>
      </c>
      <c r="AI585" s="20">
        <f t="shared" si="857"/>
        <v>119053.34675390035</v>
      </c>
      <c r="AJ585" s="4">
        <v>2126</v>
      </c>
      <c r="AK585">
        <f t="shared" si="858"/>
        <v>-68</v>
      </c>
      <c r="AL585">
        <f t="shared" si="859"/>
        <v>-3.0993618960802216E-2</v>
      </c>
      <c r="AM585" s="20">
        <f t="shared" si="860"/>
        <v>534.97735279315543</v>
      </c>
      <c r="AN585" s="20">
        <f t="shared" si="861"/>
        <v>4.5275561206127319E-3</v>
      </c>
      <c r="AO585" s="4">
        <v>97</v>
      </c>
      <c r="AP585">
        <f t="shared" si="830"/>
        <v>-5</v>
      </c>
      <c r="AQ585">
        <f t="shared" si="831"/>
        <v>-4.9019607843137303E-2</v>
      </c>
      <c r="AR585" s="20">
        <f t="shared" si="862"/>
        <v>24.408656265727227</v>
      </c>
      <c r="AS585" s="4">
        <v>166</v>
      </c>
      <c r="AT585">
        <f t="shared" si="863"/>
        <v>0</v>
      </c>
      <c r="AU585">
        <f t="shared" si="864"/>
        <v>0</v>
      </c>
      <c r="AV585" s="20">
        <f t="shared" si="865"/>
        <v>41.771514846502264</v>
      </c>
      <c r="AW585" s="30">
        <f t="shared" si="866"/>
        <v>3.5351567075339298E-4</v>
      </c>
      <c r="AX585" s="4">
        <v>43</v>
      </c>
      <c r="AY585">
        <f t="shared" si="867"/>
        <v>-3</v>
      </c>
      <c r="AZ585">
        <f t="shared" si="868"/>
        <v>-6.5217391304347783E-2</v>
      </c>
      <c r="BA585" s="20">
        <f t="shared" si="869"/>
        <v>10.820332159033718</v>
      </c>
      <c r="BB585" s="30">
        <f t="shared" si="870"/>
        <v>9.1573336399975298E-5</v>
      </c>
      <c r="BC585" s="16">
        <f>+Pagina_Inicial[[#This Row],[Aislamiento Domiciliario]]+Pagina_Inicial[[#This Row],[Aislamiento en Hoteles]]+Pagina_Inicial[[#This Row],[Hospitalizados en Sala]]+Pagina_Inicial[[#This Row],[Hospitalizados en UCI]]</f>
        <v>2432</v>
      </c>
      <c r="BD585" s="16">
        <f t="shared" si="871"/>
        <v>-76</v>
      </c>
      <c r="BE585" s="30">
        <f t="shared" si="872"/>
        <v>-3.0303030303030276E-2</v>
      </c>
      <c r="BF585" s="20">
        <f t="shared" si="873"/>
        <v>611.97785606441869</v>
      </c>
      <c r="BG585" s="20">
        <f t="shared" si="874"/>
        <v>5.1792175377846491E-3</v>
      </c>
      <c r="BH585" s="26">
        <v>86921</v>
      </c>
      <c r="BI585">
        <f t="shared" si="836"/>
        <v>35</v>
      </c>
      <c r="BJ585" s="4">
        <v>177392</v>
      </c>
      <c r="BK585">
        <f t="shared" si="837"/>
        <v>14</v>
      </c>
      <c r="BL585" s="4">
        <v>131966</v>
      </c>
      <c r="BM585">
        <f t="shared" si="875"/>
        <v>48</v>
      </c>
      <c r="BN585" s="4">
        <v>51428</v>
      </c>
      <c r="BO585">
        <f t="shared" si="876"/>
        <v>27</v>
      </c>
      <c r="BP585" s="4">
        <v>21862</v>
      </c>
      <c r="BQ585">
        <f t="shared" si="877"/>
        <v>5</v>
      </c>
      <c r="BR585" s="8">
        <v>34</v>
      </c>
      <c r="BS585" s="15">
        <f t="shared" si="878"/>
        <v>0</v>
      </c>
      <c r="BT585" s="8">
        <v>333</v>
      </c>
      <c r="BU585" s="15">
        <f t="shared" si="879"/>
        <v>0</v>
      </c>
      <c r="BV585" s="8">
        <v>1533</v>
      </c>
      <c r="BW585" s="15">
        <f t="shared" si="880"/>
        <v>1</v>
      </c>
      <c r="BX585" s="8">
        <v>3439</v>
      </c>
      <c r="BY585" s="15">
        <f t="shared" si="881"/>
        <v>4</v>
      </c>
      <c r="BZ585" s="13">
        <v>1944</v>
      </c>
      <c r="CA585" s="16">
        <f t="shared" si="882"/>
        <v>3</v>
      </c>
    </row>
    <row r="586" spans="1:79">
      <c r="A586" s="1">
        <v>44483</v>
      </c>
      <c r="B586">
        <v>44484</v>
      </c>
      <c r="C586" s="4">
        <v>469796</v>
      </c>
      <c r="D586">
        <f t="shared" si="889"/>
        <v>227</v>
      </c>
      <c r="E586" s="4">
        <v>7284</v>
      </c>
      <c r="F586">
        <f t="shared" si="834"/>
        <v>9</v>
      </c>
      <c r="G586" s="4">
        <v>460072</v>
      </c>
      <c r="H586">
        <f t="shared" si="835"/>
        <v>221</v>
      </c>
      <c r="I586">
        <f t="shared" si="887"/>
        <v>2440</v>
      </c>
      <c r="J586">
        <f t="shared" si="886"/>
        <v>-3</v>
      </c>
      <c r="K586">
        <f t="shared" si="883"/>
        <v>1.5504601997462729E-2</v>
      </c>
      <c r="L586">
        <f t="shared" si="838"/>
        <v>0.9793016543350731</v>
      </c>
      <c r="M586">
        <f t="shared" si="839"/>
        <v>5.1937436674641757E-3</v>
      </c>
      <c r="N586">
        <f t="shared" si="840"/>
        <v>4.8318844775179014E-4</v>
      </c>
      <c r="O586">
        <f t="shared" si="884"/>
        <v>1.2355848434925864E-3</v>
      </c>
      <c r="P586">
        <f t="shared" si="841"/>
        <v>4.8035959588933904E-4</v>
      </c>
      <c r="Q586">
        <f t="shared" si="842"/>
        <v>-1.2295081967213116E-3</v>
      </c>
      <c r="R586">
        <f t="shared" si="843"/>
        <v>118217.41318570709</v>
      </c>
      <c r="S586">
        <f t="shared" si="885"/>
        <v>1832.9139406139909</v>
      </c>
      <c r="T586">
        <f t="shared" si="844"/>
        <v>115770.50830397583</v>
      </c>
      <c r="U586">
        <f t="shared" si="845"/>
        <v>613.9909411172622</v>
      </c>
      <c r="V586" s="4">
        <v>3966816</v>
      </c>
      <c r="W586">
        <f t="shared" si="846"/>
        <v>8393</v>
      </c>
      <c r="X586">
        <f t="shared" si="847"/>
        <v>3217</v>
      </c>
      <c r="Y586" s="20">
        <f t="shared" si="848"/>
        <v>998192.24962254649</v>
      </c>
      <c r="Z586" s="4">
        <v>3493471</v>
      </c>
      <c r="AA586">
        <f t="shared" si="849"/>
        <v>8166</v>
      </c>
      <c r="AB586" s="17">
        <f t="shared" si="850"/>
        <v>0.88067382001080963</v>
      </c>
      <c r="AC586" s="16">
        <f t="shared" si="851"/>
        <v>3119</v>
      </c>
      <c r="AD586">
        <f t="shared" si="852"/>
        <v>473345</v>
      </c>
      <c r="AE586">
        <f t="shared" si="853"/>
        <v>227</v>
      </c>
      <c r="AF586" s="17">
        <f t="shared" si="854"/>
        <v>0.11932617998919032</v>
      </c>
      <c r="AG586" s="16">
        <f t="shared" si="855"/>
        <v>98</v>
      </c>
      <c r="AH586" s="20">
        <f t="shared" si="856"/>
        <v>2.704634814726558E-2</v>
      </c>
      <c r="AI586" s="20">
        <f t="shared" si="857"/>
        <v>119110.46804227478</v>
      </c>
      <c r="AJ586" s="4">
        <v>2120</v>
      </c>
      <c r="AK586">
        <f t="shared" si="858"/>
        <v>-6</v>
      </c>
      <c r="AL586">
        <f t="shared" si="859"/>
        <v>-2.822201317027262E-3</v>
      </c>
      <c r="AM586" s="20">
        <f t="shared" si="860"/>
        <v>533.46753900352292</v>
      </c>
      <c r="AN586" s="20">
        <f t="shared" si="861"/>
        <v>4.5125969569770712E-3</v>
      </c>
      <c r="AO586" s="4">
        <v>108</v>
      </c>
      <c r="AP586">
        <f t="shared" si="830"/>
        <v>11</v>
      </c>
      <c r="AQ586">
        <f t="shared" si="831"/>
        <v>0.11340206185567014</v>
      </c>
      <c r="AR586" s="20">
        <f t="shared" si="862"/>
        <v>27.176648213387015</v>
      </c>
      <c r="AS586" s="4">
        <v>170</v>
      </c>
      <c r="AT586">
        <f t="shared" si="863"/>
        <v>4</v>
      </c>
      <c r="AU586">
        <f t="shared" si="864"/>
        <v>2.4096385542168752E-2</v>
      </c>
      <c r="AV586" s="20">
        <f t="shared" si="865"/>
        <v>42.778057372924003</v>
      </c>
      <c r="AW586" s="30">
        <f t="shared" si="866"/>
        <v>3.6185918994627455E-4</v>
      </c>
      <c r="AX586" s="4">
        <v>42</v>
      </c>
      <c r="AY586">
        <f t="shared" si="867"/>
        <v>-1</v>
      </c>
      <c r="AZ586">
        <f t="shared" si="868"/>
        <v>-2.3255813953488413E-2</v>
      </c>
      <c r="BA586" s="20">
        <f t="shared" si="869"/>
        <v>10.568696527428283</v>
      </c>
      <c r="BB586" s="30">
        <f t="shared" si="870"/>
        <v>8.9400505751432532E-5</v>
      </c>
      <c r="BC586" s="16">
        <f>+Pagina_Inicial[[#This Row],[Aislamiento Domiciliario]]+Pagina_Inicial[[#This Row],[Aislamiento en Hoteles]]+Pagina_Inicial[[#This Row],[Hospitalizados en Sala]]+Pagina_Inicial[[#This Row],[Hospitalizados en UCI]]</f>
        <v>2440</v>
      </c>
      <c r="BD586" s="16">
        <f t="shared" si="871"/>
        <v>8</v>
      </c>
      <c r="BE586" s="30">
        <f t="shared" si="872"/>
        <v>3.2894736842106198E-3</v>
      </c>
      <c r="BF586" s="20">
        <f t="shared" si="873"/>
        <v>613.9909411172622</v>
      </c>
      <c r="BG586" s="20">
        <f t="shared" si="874"/>
        <v>5.1937436674641757E-3</v>
      </c>
      <c r="BH586" s="26">
        <v>86962</v>
      </c>
      <c r="BI586">
        <f t="shared" si="836"/>
        <v>41</v>
      </c>
      <c r="BJ586" s="4">
        <v>177486</v>
      </c>
      <c r="BK586">
        <f t="shared" si="837"/>
        <v>94</v>
      </c>
      <c r="BL586" s="4">
        <v>132033</v>
      </c>
      <c r="BM586">
        <f t="shared" si="875"/>
        <v>67</v>
      </c>
      <c r="BN586" s="4">
        <v>51447</v>
      </c>
      <c r="BO586">
        <f t="shared" si="876"/>
        <v>19</v>
      </c>
      <c r="BP586" s="4">
        <v>21868</v>
      </c>
      <c r="BQ586">
        <f t="shared" si="877"/>
        <v>6</v>
      </c>
      <c r="BR586" s="8">
        <v>34</v>
      </c>
      <c r="BS586" s="15">
        <f t="shared" si="878"/>
        <v>0</v>
      </c>
      <c r="BT586" s="8">
        <v>333</v>
      </c>
      <c r="BU586" s="15">
        <f t="shared" si="879"/>
        <v>0</v>
      </c>
      <c r="BV586" s="8">
        <v>1533</v>
      </c>
      <c r="BW586" s="15">
        <f t="shared" si="880"/>
        <v>0</v>
      </c>
      <c r="BX586" s="8">
        <v>3440</v>
      </c>
      <c r="BY586" s="15">
        <f t="shared" si="881"/>
        <v>1</v>
      </c>
      <c r="BZ586" s="13">
        <v>1944</v>
      </c>
      <c r="CA586" s="16">
        <f t="shared" si="882"/>
        <v>0</v>
      </c>
    </row>
    <row r="587" spans="1:79">
      <c r="A587" s="1">
        <v>44484</v>
      </c>
      <c r="B587">
        <v>44485</v>
      </c>
      <c r="C587" s="4">
        <v>469998</v>
      </c>
      <c r="D587">
        <f t="shared" si="889"/>
        <v>202</v>
      </c>
      <c r="E587" s="4">
        <v>7288</v>
      </c>
      <c r="F587">
        <f t="shared" si="834"/>
        <v>4</v>
      </c>
      <c r="G587" s="4">
        <v>460280</v>
      </c>
      <c r="H587">
        <f t="shared" si="835"/>
        <v>208</v>
      </c>
      <c r="I587">
        <f t="shared" si="887"/>
        <v>2430</v>
      </c>
      <c r="J587">
        <f t="shared" si="886"/>
        <v>-10</v>
      </c>
      <c r="K587">
        <f t="shared" si="883"/>
        <v>1.5506448963612611E-2</v>
      </c>
      <c r="L587">
        <f t="shared" si="838"/>
        <v>0.97932331626943092</v>
      </c>
      <c r="M587">
        <f t="shared" si="839"/>
        <v>5.1702347669564551E-3</v>
      </c>
      <c r="N587">
        <f t="shared" si="840"/>
        <v>4.2978906293218271E-4</v>
      </c>
      <c r="O587">
        <f t="shared" si="884"/>
        <v>5.4884742041712406E-4</v>
      </c>
      <c r="P587">
        <f t="shared" si="841"/>
        <v>4.5189884418180237E-4</v>
      </c>
      <c r="Q587">
        <f t="shared" si="842"/>
        <v>-4.11522633744856E-3</v>
      </c>
      <c r="R587">
        <f t="shared" si="843"/>
        <v>118268.24358329139</v>
      </c>
      <c r="S587">
        <f t="shared" si="885"/>
        <v>1833.9204831404127</v>
      </c>
      <c r="T587">
        <f t="shared" si="844"/>
        <v>115822.84851534977</v>
      </c>
      <c r="U587">
        <f t="shared" si="845"/>
        <v>611.47458480120781</v>
      </c>
      <c r="V587" s="4">
        <v>3973601</v>
      </c>
      <c r="W587">
        <f t="shared" si="846"/>
        <v>6785</v>
      </c>
      <c r="X587">
        <f t="shared" si="847"/>
        <v>-1608</v>
      </c>
      <c r="Y587" s="20">
        <f t="shared" si="848"/>
        <v>999899.59738298936</v>
      </c>
      <c r="Z587" s="4">
        <v>3493471</v>
      </c>
      <c r="AA587">
        <f t="shared" si="849"/>
        <v>0</v>
      </c>
      <c r="AB587" s="17">
        <f t="shared" si="850"/>
        <v>0.87917005255434555</v>
      </c>
      <c r="AC587" s="16">
        <f t="shared" si="851"/>
        <v>-8166</v>
      </c>
      <c r="AD587">
        <f t="shared" si="852"/>
        <v>480130</v>
      </c>
      <c r="AE587">
        <f t="shared" si="853"/>
        <v>6785</v>
      </c>
      <c r="AF587" s="17">
        <f t="shared" si="854"/>
        <v>0.12082994744565446</v>
      </c>
      <c r="AG587" s="16">
        <f t="shared" si="855"/>
        <v>6558</v>
      </c>
      <c r="AH587" s="20">
        <f t="shared" si="856"/>
        <v>1</v>
      </c>
      <c r="AI587" s="20">
        <f t="shared" si="857"/>
        <v>120817.81580271765</v>
      </c>
      <c r="AJ587" s="4">
        <v>2111</v>
      </c>
      <c r="AK587">
        <f t="shared" si="858"/>
        <v>-9</v>
      </c>
      <c r="AL587">
        <f t="shared" si="859"/>
        <v>-4.2452830188679513E-3</v>
      </c>
      <c r="AM587" s="20">
        <f t="shared" si="860"/>
        <v>531.20281831907391</v>
      </c>
      <c r="AN587" s="20">
        <f t="shared" si="861"/>
        <v>4.4915084745041469E-3</v>
      </c>
      <c r="AO587" s="4">
        <v>99</v>
      </c>
      <c r="AP587">
        <f t="shared" si="830"/>
        <v>-9</v>
      </c>
      <c r="AQ587">
        <f t="shared" si="831"/>
        <v>-8.333333333333337E-2</v>
      </c>
      <c r="AR587" s="20">
        <f t="shared" si="862"/>
        <v>24.911927528938097</v>
      </c>
      <c r="AS587" s="4">
        <v>178</v>
      </c>
      <c r="AT587">
        <f t="shared" si="863"/>
        <v>8</v>
      </c>
      <c r="AU587">
        <f t="shared" si="864"/>
        <v>4.705882352941182E-2</v>
      </c>
      <c r="AV587" s="20">
        <f t="shared" si="865"/>
        <v>44.791142425767489</v>
      </c>
      <c r="AW587" s="30">
        <f t="shared" si="866"/>
        <v>3.7872501585113128E-4</v>
      </c>
      <c r="AX587" s="4">
        <v>42</v>
      </c>
      <c r="AY587">
        <f t="shared" si="867"/>
        <v>0</v>
      </c>
      <c r="AZ587">
        <f t="shared" si="868"/>
        <v>0</v>
      </c>
      <c r="BA587" s="20">
        <f t="shared" si="869"/>
        <v>10.568696527428283</v>
      </c>
      <c r="BB587" s="30">
        <f t="shared" si="870"/>
        <v>8.9362082391839962E-5</v>
      </c>
      <c r="BC587" s="16">
        <f>+Pagina_Inicial[[#This Row],[Aislamiento Domiciliario]]+Pagina_Inicial[[#This Row],[Aislamiento en Hoteles]]+Pagina_Inicial[[#This Row],[Hospitalizados en Sala]]+Pagina_Inicial[[#This Row],[Hospitalizados en UCI]]</f>
        <v>2430</v>
      </c>
      <c r="BD587" s="16">
        <f t="shared" si="871"/>
        <v>-10</v>
      </c>
      <c r="BE587" s="30">
        <f t="shared" si="872"/>
        <v>-4.098360655737654E-3</v>
      </c>
      <c r="BF587" s="20">
        <f t="shared" si="873"/>
        <v>611.47458480120781</v>
      </c>
      <c r="BG587" s="20">
        <f t="shared" si="874"/>
        <v>5.1702347669564551E-3</v>
      </c>
      <c r="BH587" s="26">
        <v>87012</v>
      </c>
      <c r="BI587">
        <f t="shared" si="836"/>
        <v>50</v>
      </c>
      <c r="BJ587" s="4">
        <v>177548</v>
      </c>
      <c r="BK587">
        <f t="shared" si="837"/>
        <v>62</v>
      </c>
      <c r="BL587" s="4">
        <v>132099</v>
      </c>
      <c r="BM587">
        <f t="shared" si="875"/>
        <v>66</v>
      </c>
      <c r="BN587" s="4">
        <v>51463</v>
      </c>
      <c r="BO587">
        <f t="shared" si="876"/>
        <v>16</v>
      </c>
      <c r="BP587" s="4">
        <v>21876</v>
      </c>
      <c r="BQ587">
        <f t="shared" si="877"/>
        <v>8</v>
      </c>
      <c r="BR587" s="8">
        <v>34</v>
      </c>
      <c r="BS587" s="15">
        <f t="shared" si="878"/>
        <v>0</v>
      </c>
      <c r="BT587" s="8">
        <v>333</v>
      </c>
      <c r="BU587" s="15">
        <f t="shared" si="879"/>
        <v>0</v>
      </c>
      <c r="BV587" s="8">
        <v>1534</v>
      </c>
      <c r="BW587" s="15">
        <f t="shared" si="880"/>
        <v>1</v>
      </c>
      <c r="BX587" s="8">
        <v>3442</v>
      </c>
      <c r="BY587" s="15">
        <f t="shared" si="881"/>
        <v>2</v>
      </c>
      <c r="BZ587" s="13">
        <v>1945</v>
      </c>
      <c r="CA587" s="16">
        <f t="shared" si="882"/>
        <v>1</v>
      </c>
    </row>
    <row r="588" spans="1:79">
      <c r="A588" s="1">
        <v>44485</v>
      </c>
      <c r="B588">
        <v>44486</v>
      </c>
      <c r="C588" s="4">
        <v>469998</v>
      </c>
      <c r="D588">
        <f t="shared" si="889"/>
        <v>0</v>
      </c>
      <c r="E588" s="4">
        <v>7291</v>
      </c>
      <c r="F588">
        <f t="shared" si="834"/>
        <v>3</v>
      </c>
      <c r="G588" s="4">
        <v>460503</v>
      </c>
      <c r="H588">
        <f t="shared" si="835"/>
        <v>223</v>
      </c>
      <c r="I588">
        <f t="shared" si="887"/>
        <v>2204</v>
      </c>
      <c r="J588">
        <f t="shared" si="886"/>
        <v>-226</v>
      </c>
      <c r="K588">
        <f t="shared" si="883"/>
        <v>1.5512831969497742E-2</v>
      </c>
      <c r="L588">
        <f t="shared" si="838"/>
        <v>0.97979778637355908</v>
      </c>
      <c r="M588">
        <f t="shared" si="839"/>
        <v>4.6893816569432215E-3</v>
      </c>
      <c r="N588">
        <f t="shared" si="840"/>
        <v>0</v>
      </c>
      <c r="O588">
        <f t="shared" si="884"/>
        <v>4.1146619119462348E-4</v>
      </c>
      <c r="P588">
        <f t="shared" si="841"/>
        <v>4.8425308847065059E-4</v>
      </c>
      <c r="Q588">
        <f t="shared" si="842"/>
        <v>-0.10254083484573502</v>
      </c>
      <c r="R588">
        <f t="shared" si="843"/>
        <v>118268.24358329139</v>
      </c>
      <c r="S588">
        <f t="shared" si="885"/>
        <v>1834.6753900352289</v>
      </c>
      <c r="T588">
        <f t="shared" si="844"/>
        <v>115878.96326119779</v>
      </c>
      <c r="U588">
        <f t="shared" si="845"/>
        <v>554.6049320583794</v>
      </c>
      <c r="V588" s="4">
        <v>3980021</v>
      </c>
      <c r="W588">
        <f t="shared" si="846"/>
        <v>6420</v>
      </c>
      <c r="X588">
        <f t="shared" si="847"/>
        <v>-365</v>
      </c>
      <c r="Y588" s="20">
        <f t="shared" si="848"/>
        <v>1001515.0981378963</v>
      </c>
      <c r="Z588" s="4">
        <v>3506310</v>
      </c>
      <c r="AA588">
        <f t="shared" si="849"/>
        <v>12839</v>
      </c>
      <c r="AB588" s="17">
        <f t="shared" si="850"/>
        <v>0.88097776368516645</v>
      </c>
      <c r="AC588" s="16">
        <f t="shared" si="851"/>
        <v>12839</v>
      </c>
      <c r="AD588">
        <f t="shared" si="852"/>
        <v>473711</v>
      </c>
      <c r="AE588">
        <f t="shared" si="853"/>
        <v>-6419</v>
      </c>
      <c r="AF588" s="17">
        <f t="shared" si="854"/>
        <v>0.11902223631483351</v>
      </c>
      <c r="AG588" s="16">
        <f t="shared" si="855"/>
        <v>-13204</v>
      </c>
      <c r="AH588" s="20">
        <f t="shared" si="856"/>
        <v>-0.99984423676012457</v>
      </c>
      <c r="AI588" s="20">
        <f t="shared" si="857"/>
        <v>119202.56668344238</v>
      </c>
      <c r="AJ588" s="4">
        <v>2052</v>
      </c>
      <c r="AK588">
        <f t="shared" si="858"/>
        <v>-59</v>
      </c>
      <c r="AL588">
        <f t="shared" si="859"/>
        <v>-2.7948839412600623E-2</v>
      </c>
      <c r="AM588" s="20">
        <f t="shared" si="860"/>
        <v>516.35631605435321</v>
      </c>
      <c r="AN588" s="20">
        <f t="shared" si="861"/>
        <v>4.3659760254298957E-3</v>
      </c>
      <c r="AO588" s="4">
        <v>100</v>
      </c>
      <c r="AP588">
        <f t="shared" si="830"/>
        <v>1</v>
      </c>
      <c r="AQ588">
        <f t="shared" si="831"/>
        <v>1.0101010101010166E-2</v>
      </c>
      <c r="AR588" s="20">
        <f t="shared" si="862"/>
        <v>25.163563160543532</v>
      </c>
      <c r="AS588" s="4">
        <v>175</v>
      </c>
      <c r="AT588">
        <f t="shared" si="863"/>
        <v>-3</v>
      </c>
      <c r="AU588">
        <f t="shared" si="864"/>
        <v>-1.6853932584269704E-2</v>
      </c>
      <c r="AV588" s="20">
        <f t="shared" si="865"/>
        <v>44.036235530951181</v>
      </c>
      <c r="AW588" s="30">
        <f t="shared" si="866"/>
        <v>3.7234200996599987E-4</v>
      </c>
      <c r="AX588" s="4">
        <v>41</v>
      </c>
      <c r="AY588">
        <f t="shared" si="867"/>
        <v>-1</v>
      </c>
      <c r="AZ588">
        <f t="shared" si="868"/>
        <v>-2.3809523809523836E-2</v>
      </c>
      <c r="BA588" s="20">
        <f t="shared" si="869"/>
        <v>10.317060895822848</v>
      </c>
      <c r="BB588" s="30">
        <f t="shared" si="870"/>
        <v>8.7234413763462822E-5</v>
      </c>
      <c r="BC588" s="16">
        <f>+Pagina_Inicial[[#This Row],[Aislamiento Domiciliario]]+Pagina_Inicial[[#This Row],[Aislamiento en Hoteles]]+Pagina_Inicial[[#This Row],[Hospitalizados en Sala]]+Pagina_Inicial[[#This Row],[Hospitalizados en UCI]]</f>
        <v>2368</v>
      </c>
      <c r="BD588" s="16">
        <f t="shared" si="871"/>
        <v>-62</v>
      </c>
      <c r="BE588" s="30">
        <f t="shared" si="872"/>
        <v>-2.551440329218102E-2</v>
      </c>
      <c r="BF588" s="20">
        <f t="shared" si="873"/>
        <v>595.87317564167085</v>
      </c>
      <c r="BG588" s="20">
        <f t="shared" si="874"/>
        <v>5.0383193119970726E-3</v>
      </c>
      <c r="BH588" s="26">
        <v>87041</v>
      </c>
      <c r="BI588">
        <f t="shared" si="836"/>
        <v>29</v>
      </c>
      <c r="BJ588" s="4">
        <v>177598</v>
      </c>
      <c r="BK588">
        <f t="shared" si="837"/>
        <v>50</v>
      </c>
      <c r="BL588" s="4">
        <v>132156</v>
      </c>
      <c r="BM588">
        <f t="shared" si="875"/>
        <v>57</v>
      </c>
      <c r="BN588" s="4">
        <v>51486</v>
      </c>
      <c r="BO588">
        <f t="shared" si="876"/>
        <v>23</v>
      </c>
      <c r="BP588" s="4">
        <v>21881</v>
      </c>
      <c r="BQ588">
        <f t="shared" si="877"/>
        <v>5</v>
      </c>
      <c r="BR588" s="8">
        <v>34</v>
      </c>
      <c r="BS588" s="15">
        <f t="shared" si="878"/>
        <v>0</v>
      </c>
      <c r="BT588" s="8">
        <v>334</v>
      </c>
      <c r="BU588" s="15">
        <f t="shared" si="879"/>
        <v>1</v>
      </c>
      <c r="BV588" s="8">
        <v>1535</v>
      </c>
      <c r="BW588" s="15">
        <f t="shared" si="880"/>
        <v>1</v>
      </c>
      <c r="BX588" s="8">
        <v>3442</v>
      </c>
      <c r="BY588" s="15">
        <f t="shared" si="881"/>
        <v>0</v>
      </c>
      <c r="BZ588" s="13">
        <v>1946</v>
      </c>
      <c r="CA588" s="16">
        <f t="shared" si="882"/>
        <v>1</v>
      </c>
    </row>
    <row r="589" spans="1:79">
      <c r="A589" s="1">
        <v>44486</v>
      </c>
      <c r="B589">
        <v>44487</v>
      </c>
      <c r="C589" s="4">
        <v>470264</v>
      </c>
      <c r="D589">
        <f t="shared" si="889"/>
        <v>266</v>
      </c>
      <c r="E589" s="4">
        <v>7291</v>
      </c>
      <c r="F589">
        <f t="shared" si="834"/>
        <v>0</v>
      </c>
      <c r="G589" s="4">
        <v>460667</v>
      </c>
      <c r="H589">
        <f t="shared" si="835"/>
        <v>164</v>
      </c>
      <c r="I589">
        <f t="shared" si="887"/>
        <v>2306</v>
      </c>
      <c r="J589">
        <f t="shared" si="886"/>
        <v>102</v>
      </c>
      <c r="K589">
        <f t="shared" si="883"/>
        <v>1.5504057295476584E-2</v>
      </c>
      <c r="L589">
        <f t="shared" si="838"/>
        <v>0.97959231410441794</v>
      </c>
      <c r="M589">
        <f t="shared" si="839"/>
        <v>4.9036286001054724E-3</v>
      </c>
      <c r="N589">
        <f t="shared" si="840"/>
        <v>5.6563972577105626E-4</v>
      </c>
      <c r="O589">
        <f t="shared" si="884"/>
        <v>0</v>
      </c>
      <c r="P589">
        <f t="shared" si="841"/>
        <v>3.5600553111032483E-4</v>
      </c>
      <c r="Q589">
        <f t="shared" si="842"/>
        <v>4.4232437120555072E-2</v>
      </c>
      <c r="R589">
        <f t="shared" si="843"/>
        <v>118335.17866129843</v>
      </c>
      <c r="S589">
        <f t="shared" si="885"/>
        <v>1834.6753900352289</v>
      </c>
      <c r="T589">
        <f t="shared" si="844"/>
        <v>115920.23150478107</v>
      </c>
      <c r="U589">
        <f t="shared" si="845"/>
        <v>580.27176648213378</v>
      </c>
      <c r="V589" s="4">
        <v>3984637</v>
      </c>
      <c r="W589">
        <f t="shared" si="846"/>
        <v>4616</v>
      </c>
      <c r="X589">
        <f t="shared" si="847"/>
        <v>-1804</v>
      </c>
      <c r="Y589" s="20">
        <f t="shared" si="848"/>
        <v>1002676.648213387</v>
      </c>
      <c r="Z589" s="4">
        <v>3510824</v>
      </c>
      <c r="AA589">
        <f t="shared" si="849"/>
        <v>4514</v>
      </c>
      <c r="AB589" s="17">
        <f t="shared" si="850"/>
        <v>0.88109004659646539</v>
      </c>
      <c r="AC589" s="16">
        <f t="shared" si="851"/>
        <v>-8325</v>
      </c>
      <c r="AD589">
        <f t="shared" si="852"/>
        <v>473813</v>
      </c>
      <c r="AE589">
        <f t="shared" si="853"/>
        <v>102</v>
      </c>
      <c r="AF589" s="17">
        <f t="shared" si="854"/>
        <v>0.11890995340353462</v>
      </c>
      <c r="AG589" s="16">
        <f t="shared" si="855"/>
        <v>6521</v>
      </c>
      <c r="AH589" s="20">
        <f t="shared" si="856"/>
        <v>2.2097053726169845E-2</v>
      </c>
      <c r="AI589" s="20">
        <f t="shared" si="857"/>
        <v>119228.23351786613</v>
      </c>
      <c r="AJ589" s="4">
        <v>1979</v>
      </c>
      <c r="AK589">
        <f t="shared" si="858"/>
        <v>-73</v>
      </c>
      <c r="AL589">
        <f t="shared" si="859"/>
        <v>-3.5575048732943482E-2</v>
      </c>
      <c r="AM589" s="20">
        <f t="shared" si="860"/>
        <v>497.98691494715649</v>
      </c>
      <c r="AN589" s="20">
        <f t="shared" si="861"/>
        <v>4.2082745011312794E-3</v>
      </c>
      <c r="AO589" s="4">
        <v>98</v>
      </c>
      <c r="AP589">
        <f t="shared" si="830"/>
        <v>-2</v>
      </c>
      <c r="AQ589">
        <f t="shared" si="831"/>
        <v>-2.0000000000000018E-2</v>
      </c>
      <c r="AR589" s="20">
        <f t="shared" si="862"/>
        <v>24.660291897332662</v>
      </c>
      <c r="AS589" s="4">
        <v>177</v>
      </c>
      <c r="AT589">
        <f t="shared" si="863"/>
        <v>2</v>
      </c>
      <c r="AU589">
        <f t="shared" si="864"/>
        <v>1.1428571428571344E-2</v>
      </c>
      <c r="AV589" s="20">
        <f t="shared" si="865"/>
        <v>44.539506794162051</v>
      </c>
      <c r="AW589" s="30">
        <f t="shared" si="866"/>
        <v>3.7638432880254493E-4</v>
      </c>
      <c r="AX589" s="4">
        <v>41</v>
      </c>
      <c r="AY589">
        <f t="shared" si="867"/>
        <v>0</v>
      </c>
      <c r="AZ589">
        <f t="shared" si="868"/>
        <v>0</v>
      </c>
      <c r="BA589" s="20">
        <f t="shared" si="869"/>
        <v>10.317060895822848</v>
      </c>
      <c r="BB589" s="30">
        <f t="shared" si="870"/>
        <v>8.7185070513583863E-5</v>
      </c>
      <c r="BC589" s="16">
        <f>+Pagina_Inicial[[#This Row],[Aislamiento Domiciliario]]+Pagina_Inicial[[#This Row],[Aislamiento en Hoteles]]+Pagina_Inicial[[#This Row],[Hospitalizados en Sala]]+Pagina_Inicial[[#This Row],[Hospitalizados en UCI]]</f>
        <v>2295</v>
      </c>
      <c r="BD589" s="16">
        <f t="shared" si="871"/>
        <v>-73</v>
      </c>
      <c r="BE589" s="30">
        <f t="shared" si="872"/>
        <v>-3.0827702702702742E-2</v>
      </c>
      <c r="BF589" s="20">
        <f t="shared" si="873"/>
        <v>577.50377453447402</v>
      </c>
      <c r="BG589" s="20">
        <f t="shared" si="874"/>
        <v>4.8802374836262189E-3</v>
      </c>
      <c r="BH589" s="26">
        <v>87054</v>
      </c>
      <c r="BI589">
        <f t="shared" si="836"/>
        <v>13</v>
      </c>
      <c r="BJ589" s="4">
        <v>177641</v>
      </c>
      <c r="BK589">
        <f t="shared" si="837"/>
        <v>43</v>
      </c>
      <c r="BL589" s="4">
        <v>132179</v>
      </c>
      <c r="BM589">
        <f t="shared" si="875"/>
        <v>23</v>
      </c>
      <c r="BN589" s="4">
        <v>51507</v>
      </c>
      <c r="BO589">
        <f t="shared" si="876"/>
        <v>21</v>
      </c>
      <c r="BP589" s="4">
        <v>21883</v>
      </c>
      <c r="BQ589">
        <f t="shared" si="877"/>
        <v>2</v>
      </c>
      <c r="BR589" s="8">
        <v>34</v>
      </c>
      <c r="BS589" s="15">
        <f t="shared" si="878"/>
        <v>0</v>
      </c>
      <c r="BT589" s="8">
        <v>334</v>
      </c>
      <c r="BU589" s="15">
        <f t="shared" si="879"/>
        <v>0</v>
      </c>
      <c r="BV589" s="8">
        <v>1535</v>
      </c>
      <c r="BW589" s="15">
        <f t="shared" si="880"/>
        <v>0</v>
      </c>
      <c r="BX589" s="8">
        <v>3442</v>
      </c>
      <c r="BY589" s="15">
        <f t="shared" si="881"/>
        <v>0</v>
      </c>
      <c r="BZ589" s="13">
        <v>1947</v>
      </c>
      <c r="CA589" s="16">
        <f t="shared" si="882"/>
        <v>1</v>
      </c>
    </row>
    <row r="590" spans="1:79">
      <c r="A590" s="1">
        <v>44487</v>
      </c>
      <c r="B590">
        <v>44488</v>
      </c>
      <c r="C590" s="4">
        <v>470395</v>
      </c>
      <c r="D590">
        <f t="shared" si="889"/>
        <v>131</v>
      </c>
      <c r="E590" s="4">
        <v>7294</v>
      </c>
      <c r="F590">
        <f t="shared" si="834"/>
        <v>3</v>
      </c>
      <c r="G590" s="4">
        <v>460786</v>
      </c>
      <c r="H590">
        <f t="shared" si="835"/>
        <v>119</v>
      </c>
      <c r="I590">
        <f t="shared" si="887"/>
        <v>2315</v>
      </c>
      <c r="J590">
        <f t="shared" si="886"/>
        <v>9</v>
      </c>
      <c r="K590">
        <f t="shared" si="883"/>
        <v>1.5506117199374994E-2</v>
      </c>
      <c r="L590">
        <f t="shared" si="838"/>
        <v>0.9795724869524548</v>
      </c>
      <c r="M590">
        <f t="shared" si="839"/>
        <v>4.9213958481701551E-3</v>
      </c>
      <c r="N590">
        <f t="shared" si="840"/>
        <v>2.784893546912701E-4</v>
      </c>
      <c r="O590">
        <f t="shared" si="884"/>
        <v>4.1129695640252262E-4</v>
      </c>
      <c r="P590">
        <f t="shared" si="841"/>
        <v>2.5825437404782263E-4</v>
      </c>
      <c r="Q590">
        <f t="shared" si="842"/>
        <v>3.8876889848812094E-3</v>
      </c>
      <c r="R590">
        <f t="shared" si="843"/>
        <v>118368.14292903875</v>
      </c>
      <c r="S590">
        <f t="shared" si="885"/>
        <v>1835.4302969300452</v>
      </c>
      <c r="T590">
        <f t="shared" si="844"/>
        <v>115950.17614494212</v>
      </c>
      <c r="U590">
        <f t="shared" si="845"/>
        <v>582.53648716658279</v>
      </c>
      <c r="V590" s="4">
        <v>3987733</v>
      </c>
      <c r="W590">
        <f t="shared" si="846"/>
        <v>3096</v>
      </c>
      <c r="X590">
        <f t="shared" si="847"/>
        <v>-1520</v>
      </c>
      <c r="Y590" s="20">
        <f t="shared" si="848"/>
        <v>1003455.7121288374</v>
      </c>
      <c r="Z590" s="4">
        <v>3513789</v>
      </c>
      <c r="AA590">
        <f t="shared" si="849"/>
        <v>2965</v>
      </c>
      <c r="AB590" s="17">
        <f t="shared" si="850"/>
        <v>0.88114951527597263</v>
      </c>
      <c r="AC590" s="16">
        <f t="shared" si="851"/>
        <v>-1549</v>
      </c>
      <c r="AD590">
        <f t="shared" si="852"/>
        <v>473944</v>
      </c>
      <c r="AE590">
        <f t="shared" si="853"/>
        <v>131</v>
      </c>
      <c r="AF590" s="17">
        <f t="shared" si="854"/>
        <v>0.11885048472402741</v>
      </c>
      <c r="AG590" s="16">
        <f t="shared" si="855"/>
        <v>29</v>
      </c>
      <c r="AH590" s="20">
        <f t="shared" si="856"/>
        <v>4.2312661498708014E-2</v>
      </c>
      <c r="AI590" s="20">
        <f t="shared" si="857"/>
        <v>119261.19778560643</v>
      </c>
      <c r="AJ590" s="4">
        <v>2020</v>
      </c>
      <c r="AK590">
        <f t="shared" si="858"/>
        <v>41</v>
      </c>
      <c r="AL590">
        <f t="shared" si="859"/>
        <v>2.0717534108135371E-2</v>
      </c>
      <c r="AM590" s="20">
        <f t="shared" si="860"/>
        <v>508.30397584297936</v>
      </c>
      <c r="AN590" s="20">
        <f t="shared" si="861"/>
        <v>4.2942633318806536E-3</v>
      </c>
      <c r="AO590" s="4">
        <v>91</v>
      </c>
      <c r="AP590">
        <f t="shared" si="830"/>
        <v>-7</v>
      </c>
      <c r="AQ590">
        <f t="shared" si="831"/>
        <v>-7.1428571428571397E-2</v>
      </c>
      <c r="AR590" s="20">
        <f t="shared" si="862"/>
        <v>22.898842476094615</v>
      </c>
      <c r="AS590" s="4">
        <v>161</v>
      </c>
      <c r="AT590">
        <f t="shared" si="863"/>
        <v>-16</v>
      </c>
      <c r="AU590">
        <f t="shared" si="864"/>
        <v>-9.0395480225988756E-2</v>
      </c>
      <c r="AV590" s="20">
        <f t="shared" si="865"/>
        <v>40.513336688475086</v>
      </c>
      <c r="AW590" s="30">
        <f t="shared" si="866"/>
        <v>3.4226554278850752E-4</v>
      </c>
      <c r="AX590" s="4">
        <v>43</v>
      </c>
      <c r="AY590">
        <f t="shared" si="867"/>
        <v>2</v>
      </c>
      <c r="AZ590">
        <f t="shared" si="868"/>
        <v>4.8780487804878092E-2</v>
      </c>
      <c r="BA590" s="20">
        <f t="shared" si="869"/>
        <v>10.820332159033718</v>
      </c>
      <c r="BB590" s="30">
        <f t="shared" si="870"/>
        <v>9.1412536272706985E-5</v>
      </c>
      <c r="BC590" s="16">
        <f>+Pagina_Inicial[[#This Row],[Aislamiento Domiciliario]]+Pagina_Inicial[[#This Row],[Aislamiento en Hoteles]]+Pagina_Inicial[[#This Row],[Hospitalizados en Sala]]+Pagina_Inicial[[#This Row],[Hospitalizados en UCI]]</f>
        <v>2315</v>
      </c>
      <c r="BD590" s="16">
        <f t="shared" si="871"/>
        <v>20</v>
      </c>
      <c r="BE590" s="30">
        <f t="shared" si="872"/>
        <v>8.7145969498909626E-3</v>
      </c>
      <c r="BF590" s="20">
        <f t="shared" si="873"/>
        <v>582.53648716658279</v>
      </c>
      <c r="BG590" s="20">
        <f t="shared" si="874"/>
        <v>4.9213958481701551E-3</v>
      </c>
      <c r="BH590" s="26">
        <v>87082</v>
      </c>
      <c r="BI590">
        <f t="shared" si="836"/>
        <v>28</v>
      </c>
      <c r="BJ590" s="4">
        <v>177678</v>
      </c>
      <c r="BK590">
        <f t="shared" si="837"/>
        <v>37</v>
      </c>
      <c r="BL590" s="4">
        <v>132225</v>
      </c>
      <c r="BM590">
        <f t="shared" si="875"/>
        <v>46</v>
      </c>
      <c r="BN590" s="4">
        <v>51525</v>
      </c>
      <c r="BO590">
        <f t="shared" si="876"/>
        <v>18</v>
      </c>
      <c r="BP590" s="4">
        <v>21885</v>
      </c>
      <c r="BQ590">
        <f t="shared" si="877"/>
        <v>2</v>
      </c>
      <c r="BR590" s="8">
        <v>34</v>
      </c>
      <c r="BS590" s="15">
        <f t="shared" si="878"/>
        <v>0</v>
      </c>
      <c r="BT590" s="8">
        <v>334</v>
      </c>
      <c r="BU590" s="15">
        <f t="shared" si="879"/>
        <v>0</v>
      </c>
      <c r="BV590" s="8">
        <v>1535</v>
      </c>
      <c r="BW590" s="15">
        <f t="shared" si="880"/>
        <v>0</v>
      </c>
      <c r="BX590" s="8">
        <v>3443</v>
      </c>
      <c r="BY590" s="15">
        <f t="shared" si="881"/>
        <v>1</v>
      </c>
      <c r="BZ590" s="13">
        <v>1948</v>
      </c>
      <c r="CA590" s="16">
        <f t="shared" si="882"/>
        <v>1</v>
      </c>
    </row>
    <row r="591" spans="1:79">
      <c r="A591" s="1">
        <v>44488</v>
      </c>
      <c r="B591">
        <v>44489</v>
      </c>
      <c r="C591" s="4">
        <v>470598</v>
      </c>
      <c r="D591">
        <f t="shared" si="889"/>
        <v>203</v>
      </c>
      <c r="E591" s="4">
        <v>7297</v>
      </c>
      <c r="F591">
        <f t="shared" si="834"/>
        <v>3</v>
      </c>
      <c r="G591" s="4">
        <v>461045</v>
      </c>
      <c r="H591">
        <f t="shared" si="835"/>
        <v>259</v>
      </c>
      <c r="I591">
        <f t="shared" si="887"/>
        <v>2256</v>
      </c>
      <c r="J591">
        <f t="shared" si="886"/>
        <v>-59</v>
      </c>
      <c r="K591">
        <f t="shared" si="883"/>
        <v>1.5505803254582468E-2</v>
      </c>
      <c r="L591">
        <f t="shared" si="838"/>
        <v>0.97970029621885346</v>
      </c>
      <c r="M591">
        <f t="shared" si="839"/>
        <v>4.7939005265640738E-3</v>
      </c>
      <c r="N591">
        <f t="shared" si="840"/>
        <v>4.3136604915448005E-4</v>
      </c>
      <c r="O591">
        <f t="shared" si="884"/>
        <v>4.1112786076469781E-4</v>
      </c>
      <c r="P591">
        <f t="shared" si="841"/>
        <v>5.6176728952705263E-4</v>
      </c>
      <c r="Q591">
        <f t="shared" si="842"/>
        <v>-2.6152482269503546E-2</v>
      </c>
      <c r="R591">
        <f t="shared" si="843"/>
        <v>118419.22496225465</v>
      </c>
      <c r="S591">
        <f t="shared" si="885"/>
        <v>1836.1852038248614</v>
      </c>
      <c r="T591">
        <f t="shared" si="844"/>
        <v>116015.34977352792</v>
      </c>
      <c r="U591">
        <f t="shared" si="845"/>
        <v>567.68998490186209</v>
      </c>
      <c r="V591" s="4">
        <v>3994979</v>
      </c>
      <c r="W591">
        <f t="shared" si="846"/>
        <v>7246</v>
      </c>
      <c r="X591">
        <f t="shared" si="847"/>
        <v>4150</v>
      </c>
      <c r="Y591" s="20">
        <f t="shared" si="848"/>
        <v>1005279.0639154504</v>
      </c>
      <c r="Z591" s="4">
        <v>3520832</v>
      </c>
      <c r="AA591">
        <f t="shared" si="849"/>
        <v>7043</v>
      </c>
      <c r="AB591" s="17">
        <f t="shared" si="850"/>
        <v>0.88131426973708749</v>
      </c>
      <c r="AC591" s="16">
        <f t="shared" si="851"/>
        <v>4078</v>
      </c>
      <c r="AD591">
        <f t="shared" si="852"/>
        <v>474147</v>
      </c>
      <c r="AE591">
        <f t="shared" si="853"/>
        <v>203</v>
      </c>
      <c r="AF591" s="17">
        <f t="shared" si="854"/>
        <v>0.11868573026291251</v>
      </c>
      <c r="AG591" s="16">
        <f t="shared" si="855"/>
        <v>72</v>
      </c>
      <c r="AH591" s="20">
        <f t="shared" si="856"/>
        <v>2.8015456803753794E-2</v>
      </c>
      <c r="AI591" s="20">
        <f t="shared" si="857"/>
        <v>119312.27981882234</v>
      </c>
      <c r="AJ591" s="4">
        <v>1973</v>
      </c>
      <c r="AK591">
        <f t="shared" si="858"/>
        <v>-47</v>
      </c>
      <c r="AL591">
        <f t="shared" si="859"/>
        <v>-2.3267326732673288E-2</v>
      </c>
      <c r="AM591" s="20">
        <f t="shared" si="860"/>
        <v>496.47710115752386</v>
      </c>
      <c r="AN591" s="20">
        <f t="shared" si="861"/>
        <v>4.1925380048363995E-3</v>
      </c>
      <c r="AO591" s="4">
        <v>83</v>
      </c>
      <c r="AP591">
        <f t="shared" si="830"/>
        <v>-8</v>
      </c>
      <c r="AQ591">
        <f t="shared" si="831"/>
        <v>-8.7912087912087933E-2</v>
      </c>
      <c r="AR591" s="20">
        <f t="shared" si="862"/>
        <v>20.885757423251132</v>
      </c>
      <c r="AS591" s="4">
        <v>159</v>
      </c>
      <c r="AT591">
        <f t="shared" si="863"/>
        <v>-2</v>
      </c>
      <c r="AU591">
        <f t="shared" si="864"/>
        <v>-1.2422360248447228E-2</v>
      </c>
      <c r="AV591" s="20">
        <f t="shared" si="865"/>
        <v>40.010065425264216</v>
      </c>
      <c r="AW591" s="30">
        <f t="shared" si="866"/>
        <v>3.378679892392233E-4</v>
      </c>
      <c r="AX591" s="4">
        <v>41</v>
      </c>
      <c r="AY591">
        <f t="shared" si="867"/>
        <v>-2</v>
      </c>
      <c r="AZ591">
        <f t="shared" si="868"/>
        <v>-4.6511627906976716E-2</v>
      </c>
      <c r="BA591" s="20">
        <f t="shared" si="869"/>
        <v>10.317060895822848</v>
      </c>
      <c r="BB591" s="30">
        <f t="shared" si="870"/>
        <v>8.7123192193761976E-5</v>
      </c>
      <c r="BC591" s="16">
        <f>+Pagina_Inicial[[#This Row],[Aislamiento Domiciliario]]+Pagina_Inicial[[#This Row],[Aislamiento en Hoteles]]+Pagina_Inicial[[#This Row],[Hospitalizados en Sala]]+Pagina_Inicial[[#This Row],[Hospitalizados en UCI]]</f>
        <v>2256</v>
      </c>
      <c r="BD591" s="16">
        <f t="shared" si="871"/>
        <v>-59</v>
      </c>
      <c r="BE591" s="30">
        <f t="shared" si="872"/>
        <v>-2.548596112311019E-2</v>
      </c>
      <c r="BF591" s="20">
        <f t="shared" si="873"/>
        <v>567.68998490186209</v>
      </c>
      <c r="BG591" s="20">
        <f t="shared" si="874"/>
        <v>4.7939005265640738E-3</v>
      </c>
      <c r="BH591" s="26">
        <v>87120</v>
      </c>
      <c r="BI591">
        <f t="shared" si="836"/>
        <v>38</v>
      </c>
      <c r="BJ591" s="4">
        <v>177755</v>
      </c>
      <c r="BK591">
        <f t="shared" si="837"/>
        <v>77</v>
      </c>
      <c r="BL591" s="4">
        <v>132280</v>
      </c>
      <c r="BM591">
        <f t="shared" si="875"/>
        <v>55</v>
      </c>
      <c r="BN591" s="4">
        <v>51551</v>
      </c>
      <c r="BO591">
        <f t="shared" si="876"/>
        <v>26</v>
      </c>
      <c r="BP591" s="4">
        <v>21892</v>
      </c>
      <c r="BQ591">
        <f t="shared" si="877"/>
        <v>7</v>
      </c>
      <c r="BR591" s="8">
        <v>34</v>
      </c>
      <c r="BS591" s="15">
        <f t="shared" si="878"/>
        <v>0</v>
      </c>
      <c r="BT591" s="8">
        <v>335</v>
      </c>
      <c r="BU591" s="15">
        <f t="shared" si="879"/>
        <v>1</v>
      </c>
      <c r="BV591" s="8">
        <v>1535</v>
      </c>
      <c r="BW591" s="15">
        <f t="shared" si="880"/>
        <v>0</v>
      </c>
      <c r="BX591" s="8">
        <v>3443</v>
      </c>
      <c r="BY591" s="15">
        <f t="shared" si="881"/>
        <v>0</v>
      </c>
      <c r="BZ591" s="13">
        <v>1950</v>
      </c>
      <c r="CA591" s="16">
        <f t="shared" si="882"/>
        <v>2</v>
      </c>
    </row>
    <row r="592" spans="1:79">
      <c r="A592" s="1">
        <v>44489</v>
      </c>
      <c r="B592">
        <v>44490</v>
      </c>
      <c r="C592" s="4">
        <v>470855</v>
      </c>
      <c r="D592">
        <f t="shared" si="889"/>
        <v>257</v>
      </c>
      <c r="E592" s="4">
        <v>7300</v>
      </c>
      <c r="F592">
        <f t="shared" si="834"/>
        <v>3</v>
      </c>
      <c r="G592" s="4">
        <v>461236</v>
      </c>
      <c r="H592">
        <f t="shared" si="835"/>
        <v>191</v>
      </c>
      <c r="I592">
        <f t="shared" si="887"/>
        <v>2319</v>
      </c>
      <c r="J592">
        <f t="shared" si="886"/>
        <v>63</v>
      </c>
      <c r="K592">
        <f t="shared" si="883"/>
        <v>1.5503711333637744E-2</v>
      </c>
      <c r="L592">
        <f t="shared" si="838"/>
        <v>0.97957120557284094</v>
      </c>
      <c r="M592">
        <f t="shared" si="839"/>
        <v>4.9250830935213602E-3</v>
      </c>
      <c r="N592">
        <f t="shared" si="840"/>
        <v>5.4581559078697268E-4</v>
      </c>
      <c r="O592">
        <f t="shared" si="884"/>
        <v>4.1095890410958907E-4</v>
      </c>
      <c r="P592">
        <f t="shared" si="841"/>
        <v>4.1410470995325606E-4</v>
      </c>
      <c r="Q592">
        <f t="shared" si="842"/>
        <v>2.7166882276843468E-2</v>
      </c>
      <c r="R592">
        <f t="shared" si="843"/>
        <v>118483.89531957725</v>
      </c>
      <c r="S592">
        <f t="shared" si="885"/>
        <v>1836.9401107196777</v>
      </c>
      <c r="T592">
        <f t="shared" si="844"/>
        <v>116063.41217916456</v>
      </c>
      <c r="U592">
        <f t="shared" si="845"/>
        <v>583.54302969300454</v>
      </c>
      <c r="V592" s="4">
        <v>4004156</v>
      </c>
      <c r="W592">
        <f t="shared" si="846"/>
        <v>9177</v>
      </c>
      <c r="X592">
        <f t="shared" si="847"/>
        <v>1931</v>
      </c>
      <c r="Y592" s="20">
        <f t="shared" si="848"/>
        <v>1007588.3241066935</v>
      </c>
      <c r="Z592" s="4">
        <v>3529878</v>
      </c>
      <c r="AA592">
        <f t="shared" si="849"/>
        <v>9046</v>
      </c>
      <c r="AB592" s="17">
        <f t="shared" si="850"/>
        <v>0.88155356584508693</v>
      </c>
      <c r="AC592" s="16">
        <f t="shared" si="851"/>
        <v>2003</v>
      </c>
      <c r="AD592">
        <f t="shared" si="852"/>
        <v>474278</v>
      </c>
      <c r="AE592">
        <f t="shared" si="853"/>
        <v>131</v>
      </c>
      <c r="AF592" s="17">
        <f t="shared" si="854"/>
        <v>0.11844643415491304</v>
      </c>
      <c r="AG592" s="16">
        <f t="shared" si="855"/>
        <v>-72</v>
      </c>
      <c r="AH592" s="20">
        <f t="shared" si="856"/>
        <v>1.4274817478478806E-2</v>
      </c>
      <c r="AI592" s="20">
        <f t="shared" si="857"/>
        <v>119345.24408656266</v>
      </c>
      <c r="AJ592" s="4">
        <v>2029</v>
      </c>
      <c r="AK592">
        <f t="shared" si="858"/>
        <v>56</v>
      </c>
      <c r="AL592">
        <f t="shared" si="859"/>
        <v>2.8383172833248871E-2</v>
      </c>
      <c r="AM592" s="20">
        <f t="shared" si="860"/>
        <v>510.56869652742824</v>
      </c>
      <c r="AN592" s="20">
        <f t="shared" si="861"/>
        <v>4.3091822323220522E-3</v>
      </c>
      <c r="AO592" s="4">
        <v>86</v>
      </c>
      <c r="AP592">
        <f t="shared" si="830"/>
        <v>3</v>
      </c>
      <c r="AQ592">
        <f t="shared" si="831"/>
        <v>3.6144578313253017E-2</v>
      </c>
      <c r="AR592" s="20">
        <f t="shared" si="862"/>
        <v>21.640664318067437</v>
      </c>
      <c r="AS592" s="4">
        <v>167</v>
      </c>
      <c r="AT592">
        <f t="shared" si="863"/>
        <v>8</v>
      </c>
      <c r="AU592">
        <f t="shared" si="864"/>
        <v>5.031446540880502E-2</v>
      </c>
      <c r="AV592" s="20">
        <f t="shared" si="865"/>
        <v>42.023150478107695</v>
      </c>
      <c r="AW592" s="30">
        <f t="shared" si="866"/>
        <v>3.5467394420787715E-4</v>
      </c>
      <c r="AX592" s="4">
        <v>37</v>
      </c>
      <c r="AY592">
        <f t="shared" si="867"/>
        <v>-4</v>
      </c>
      <c r="AZ592">
        <f t="shared" si="868"/>
        <v>-9.7560975609756073E-2</v>
      </c>
      <c r="BA592" s="20">
        <f t="shared" si="869"/>
        <v>9.3105183694011071</v>
      </c>
      <c r="BB592" s="30">
        <f t="shared" si="870"/>
        <v>7.8580454704739257E-5</v>
      </c>
      <c r="BC592" s="16">
        <f>+Pagina_Inicial[[#This Row],[Aislamiento Domiciliario]]+Pagina_Inicial[[#This Row],[Aislamiento en Hoteles]]+Pagina_Inicial[[#This Row],[Hospitalizados en Sala]]+Pagina_Inicial[[#This Row],[Hospitalizados en UCI]]</f>
        <v>2319</v>
      </c>
      <c r="BD592" s="16">
        <f t="shared" si="871"/>
        <v>63</v>
      </c>
      <c r="BE592" s="30">
        <f t="shared" si="872"/>
        <v>2.7925531914893664E-2</v>
      </c>
      <c r="BF592" s="20">
        <f t="shared" si="873"/>
        <v>583.54302969300454</v>
      </c>
      <c r="BG592" s="20">
        <f t="shared" si="874"/>
        <v>4.9250830935213602E-3</v>
      </c>
      <c r="BH592" s="26">
        <v>87172</v>
      </c>
      <c r="BI592">
        <f t="shared" si="836"/>
        <v>52</v>
      </c>
      <c r="BJ592" s="4">
        <v>177857</v>
      </c>
      <c r="BK592">
        <f t="shared" si="837"/>
        <v>102</v>
      </c>
      <c r="BL592" s="4">
        <v>132342</v>
      </c>
      <c r="BM592">
        <f t="shared" si="875"/>
        <v>62</v>
      </c>
      <c r="BN592" s="4">
        <v>51586</v>
      </c>
      <c r="BO592">
        <f t="shared" si="876"/>
        <v>35</v>
      </c>
      <c r="BP592" s="4">
        <v>21898</v>
      </c>
      <c r="BQ592">
        <f t="shared" si="877"/>
        <v>6</v>
      </c>
      <c r="BR592" s="8">
        <v>34</v>
      </c>
      <c r="BS592" s="15">
        <f t="shared" si="878"/>
        <v>0</v>
      </c>
      <c r="BT592" s="8">
        <v>335</v>
      </c>
      <c r="BU592" s="15">
        <f t="shared" si="879"/>
        <v>0</v>
      </c>
      <c r="BV592" s="8">
        <v>1535</v>
      </c>
      <c r="BW592" s="15">
        <f t="shared" si="880"/>
        <v>0</v>
      </c>
      <c r="BX592" s="8">
        <v>3444</v>
      </c>
      <c r="BY592" s="15">
        <f t="shared" si="881"/>
        <v>1</v>
      </c>
      <c r="BZ592" s="13">
        <v>1952</v>
      </c>
      <c r="CA592" s="16">
        <f t="shared" si="882"/>
        <v>2</v>
      </c>
    </row>
    <row r="593" spans="1:79">
      <c r="A593" s="1">
        <v>44490</v>
      </c>
      <c r="B593">
        <v>44491</v>
      </c>
      <c r="C593" s="4">
        <v>471060</v>
      </c>
      <c r="D593">
        <f t="shared" si="889"/>
        <v>205</v>
      </c>
      <c r="E593" s="4">
        <v>7303</v>
      </c>
      <c r="F593">
        <f t="shared" si="834"/>
        <v>3</v>
      </c>
      <c r="G593" s="4">
        <v>461441</v>
      </c>
      <c r="H593">
        <f t="shared" si="835"/>
        <v>205</v>
      </c>
      <c r="I593">
        <f t="shared" si="887"/>
        <v>2316</v>
      </c>
      <c r="J593">
        <f t="shared" si="886"/>
        <v>-3</v>
      </c>
      <c r="K593">
        <f t="shared" si="883"/>
        <v>1.5503332908758969E-2</v>
      </c>
      <c r="L593">
        <f t="shared" si="838"/>
        <v>0.97958009595380635</v>
      </c>
      <c r="M593">
        <f t="shared" si="839"/>
        <v>4.9165711374347214E-3</v>
      </c>
      <c r="N593">
        <f t="shared" si="840"/>
        <v>4.3518872330488683E-4</v>
      </c>
      <c r="O593">
        <f t="shared" si="884"/>
        <v>4.1079008626591809E-4</v>
      </c>
      <c r="P593">
        <f t="shared" si="841"/>
        <v>4.4426047967129057E-4</v>
      </c>
      <c r="Q593">
        <f t="shared" si="842"/>
        <v>-1.2953367875647669E-3</v>
      </c>
      <c r="R593">
        <f t="shared" si="843"/>
        <v>118535.48062405636</v>
      </c>
      <c r="S593">
        <f t="shared" si="885"/>
        <v>1837.6950176144942</v>
      </c>
      <c r="T593">
        <f t="shared" si="844"/>
        <v>116114.99748364367</v>
      </c>
      <c r="U593">
        <f t="shared" si="845"/>
        <v>582.78812279818817</v>
      </c>
      <c r="V593" s="4">
        <v>4011025</v>
      </c>
      <c r="W593">
        <f t="shared" si="846"/>
        <v>6869</v>
      </c>
      <c r="X593">
        <f t="shared" si="847"/>
        <v>-2308</v>
      </c>
      <c r="Y593" s="20">
        <f t="shared" si="848"/>
        <v>1009316.8092601912</v>
      </c>
      <c r="Z593" s="4">
        <v>3536416</v>
      </c>
      <c r="AA593">
        <f t="shared" si="849"/>
        <v>6538</v>
      </c>
      <c r="AB593" s="17">
        <f t="shared" si="850"/>
        <v>0.88167388635074573</v>
      </c>
      <c r="AC593" s="16">
        <f t="shared" si="851"/>
        <v>-2508</v>
      </c>
      <c r="AD593">
        <f t="shared" si="852"/>
        <v>474609</v>
      </c>
      <c r="AE593">
        <f t="shared" si="853"/>
        <v>331</v>
      </c>
      <c r="AF593" s="17">
        <f t="shared" si="854"/>
        <v>0.11832611364925424</v>
      </c>
      <c r="AG593" s="16">
        <f t="shared" si="855"/>
        <v>200</v>
      </c>
      <c r="AH593" s="20">
        <f t="shared" si="856"/>
        <v>4.8187509098849904E-2</v>
      </c>
      <c r="AI593" s="20">
        <f t="shared" si="857"/>
        <v>119428.53548062405</v>
      </c>
      <c r="AJ593" s="4">
        <v>2020</v>
      </c>
      <c r="AK593">
        <f t="shared" si="858"/>
        <v>-9</v>
      </c>
      <c r="AL593">
        <f t="shared" si="859"/>
        <v>-4.4356826022671214E-3</v>
      </c>
      <c r="AM593" s="20">
        <f t="shared" si="860"/>
        <v>508.30397584297936</v>
      </c>
      <c r="AN593" s="20">
        <f t="shared" si="861"/>
        <v>4.2882010784188853E-3</v>
      </c>
      <c r="AO593" s="4">
        <v>95</v>
      </c>
      <c r="AP593">
        <f t="shared" si="830"/>
        <v>9</v>
      </c>
      <c r="AQ593">
        <f t="shared" si="831"/>
        <v>0.10465116279069764</v>
      </c>
      <c r="AR593" s="20">
        <f t="shared" si="862"/>
        <v>23.905385002516354</v>
      </c>
      <c r="AS593" s="4">
        <v>163</v>
      </c>
      <c r="AT593">
        <f t="shared" si="863"/>
        <v>-4</v>
      </c>
      <c r="AU593">
        <f t="shared" si="864"/>
        <v>-2.39520958083832E-2</v>
      </c>
      <c r="AV593" s="20">
        <f t="shared" si="865"/>
        <v>41.016607951685955</v>
      </c>
      <c r="AW593" s="30">
        <f t="shared" si="866"/>
        <v>3.4602810682291002E-4</v>
      </c>
      <c r="AX593" s="4">
        <v>38</v>
      </c>
      <c r="AY593">
        <f t="shared" si="867"/>
        <v>1</v>
      </c>
      <c r="AZ593">
        <f t="shared" si="868"/>
        <v>2.7027027027026973E-2</v>
      </c>
      <c r="BA593" s="20">
        <f t="shared" si="869"/>
        <v>9.562154001006542</v>
      </c>
      <c r="BB593" s="30">
        <f t="shared" si="870"/>
        <v>8.0669129197979026E-5</v>
      </c>
      <c r="BC593" s="16">
        <f>+Pagina_Inicial[[#This Row],[Aislamiento Domiciliario]]+Pagina_Inicial[[#This Row],[Aislamiento en Hoteles]]+Pagina_Inicial[[#This Row],[Hospitalizados en Sala]]+Pagina_Inicial[[#This Row],[Hospitalizados en UCI]]</f>
        <v>2316</v>
      </c>
      <c r="BD593" s="16">
        <f t="shared" si="871"/>
        <v>-3</v>
      </c>
      <c r="BE593" s="30">
        <f t="shared" si="872"/>
        <v>-1.2936610608020871E-3</v>
      </c>
      <c r="BF593" s="20">
        <f t="shared" si="873"/>
        <v>582.78812279818817</v>
      </c>
      <c r="BG593" s="20">
        <f t="shared" si="874"/>
        <v>4.9165711374347214E-3</v>
      </c>
      <c r="BH593" s="26">
        <v>87221</v>
      </c>
      <c r="BI593">
        <f t="shared" si="836"/>
        <v>49</v>
      </c>
      <c r="BJ593" s="4">
        <v>177930</v>
      </c>
      <c r="BK593">
        <f t="shared" si="837"/>
        <v>73</v>
      </c>
      <c r="BL593" s="4">
        <v>132396</v>
      </c>
      <c r="BM593">
        <f t="shared" si="875"/>
        <v>54</v>
      </c>
      <c r="BN593" s="4">
        <v>51612</v>
      </c>
      <c r="BO593">
        <f t="shared" si="876"/>
        <v>26</v>
      </c>
      <c r="BP593" s="4">
        <v>21901</v>
      </c>
      <c r="BQ593">
        <f t="shared" si="877"/>
        <v>3</v>
      </c>
      <c r="BR593" s="8">
        <v>34</v>
      </c>
      <c r="BS593" s="15">
        <f t="shared" si="878"/>
        <v>0</v>
      </c>
      <c r="BT593" s="8">
        <v>335</v>
      </c>
      <c r="BU593" s="15">
        <f t="shared" si="879"/>
        <v>0</v>
      </c>
      <c r="BV593" s="8">
        <v>1536</v>
      </c>
      <c r="BW593" s="15">
        <f t="shared" si="880"/>
        <v>1</v>
      </c>
      <c r="BX593" s="8">
        <v>3445</v>
      </c>
      <c r="BY593" s="15">
        <f t="shared" si="881"/>
        <v>1</v>
      </c>
      <c r="BZ593" s="13">
        <v>1953</v>
      </c>
      <c r="CA593" s="16">
        <f t="shared" si="882"/>
        <v>1</v>
      </c>
    </row>
    <row r="594" spans="1:79">
      <c r="A594" s="1">
        <v>44491</v>
      </c>
      <c r="B594">
        <v>44492</v>
      </c>
      <c r="C594" s="4">
        <v>471253</v>
      </c>
      <c r="D594">
        <f t="shared" si="889"/>
        <v>193</v>
      </c>
      <c r="E594" s="4">
        <v>7306</v>
      </c>
      <c r="F594">
        <f t="shared" si="834"/>
        <v>3</v>
      </c>
      <c r="G594" s="4">
        <v>461623</v>
      </c>
      <c r="H594">
        <f t="shared" si="835"/>
        <v>182</v>
      </c>
      <c r="I594">
        <f t="shared" si="887"/>
        <v>2324</v>
      </c>
      <c r="J594">
        <f t="shared" si="886"/>
        <v>8</v>
      </c>
      <c r="K594">
        <f t="shared" si="883"/>
        <v>1.5503349580798425E-2</v>
      </c>
      <c r="L594">
        <f t="shared" si="838"/>
        <v>0.97956511682684244</v>
      </c>
      <c r="M594">
        <f t="shared" si="839"/>
        <v>4.9315335923590942E-3</v>
      </c>
      <c r="N594">
        <f t="shared" si="840"/>
        <v>4.0954646442569067E-4</v>
      </c>
      <c r="O594">
        <f t="shared" si="884"/>
        <v>4.106214070626882E-4</v>
      </c>
      <c r="P594">
        <f t="shared" si="841"/>
        <v>3.9426111783858256E-4</v>
      </c>
      <c r="Q594">
        <f t="shared" si="842"/>
        <v>3.4423407917383822E-3</v>
      </c>
      <c r="R594">
        <f t="shared" si="843"/>
        <v>118584.04630095621</v>
      </c>
      <c r="S594">
        <f t="shared" si="885"/>
        <v>1838.4499245093104</v>
      </c>
      <c r="T594">
        <f t="shared" si="844"/>
        <v>116160.79516859587</v>
      </c>
      <c r="U594">
        <f t="shared" si="845"/>
        <v>584.80120785103168</v>
      </c>
      <c r="V594" s="4">
        <v>4018662</v>
      </c>
      <c r="W594">
        <f t="shared" si="846"/>
        <v>7637</v>
      </c>
      <c r="X594">
        <f t="shared" si="847"/>
        <v>768</v>
      </c>
      <c r="Y594" s="20">
        <f t="shared" si="848"/>
        <v>1011238.5505787618</v>
      </c>
      <c r="Z594" s="4">
        <v>3543860</v>
      </c>
      <c r="AA594">
        <f t="shared" si="849"/>
        <v>7444</v>
      </c>
      <c r="AB594" s="17">
        <f t="shared" si="850"/>
        <v>0.88185072544045751</v>
      </c>
      <c r="AC594" s="16">
        <f t="shared" si="851"/>
        <v>906</v>
      </c>
      <c r="AD594">
        <f t="shared" si="852"/>
        <v>474802</v>
      </c>
      <c r="AE594">
        <f t="shared" si="853"/>
        <v>193</v>
      </c>
      <c r="AF594" s="17">
        <f t="shared" si="854"/>
        <v>0.11814927455954245</v>
      </c>
      <c r="AG594" s="16">
        <f t="shared" si="855"/>
        <v>-138</v>
      </c>
      <c r="AH594" s="20">
        <f t="shared" si="856"/>
        <v>2.5271703548513814E-2</v>
      </c>
      <c r="AI594" s="20">
        <f t="shared" si="857"/>
        <v>119477.1011575239</v>
      </c>
      <c r="AJ594" s="4">
        <v>2044</v>
      </c>
      <c r="AK594">
        <f t="shared" si="858"/>
        <v>24</v>
      </c>
      <c r="AL594">
        <f t="shared" si="859"/>
        <v>1.1881188118811892E-2</v>
      </c>
      <c r="AM594" s="20">
        <f t="shared" si="860"/>
        <v>514.34323100150982</v>
      </c>
      <c r="AN594" s="20">
        <f t="shared" si="861"/>
        <v>4.3373729185808901E-3</v>
      </c>
      <c r="AO594" s="4">
        <v>91</v>
      </c>
      <c r="AP594">
        <f t="shared" si="830"/>
        <v>-4</v>
      </c>
      <c r="AQ594">
        <f t="shared" si="831"/>
        <v>-4.2105263157894757E-2</v>
      </c>
      <c r="AR594" s="20">
        <f t="shared" si="862"/>
        <v>22.898842476094615</v>
      </c>
      <c r="AS594" s="4">
        <v>156</v>
      </c>
      <c r="AT594">
        <f t="shared" si="863"/>
        <v>-7</v>
      </c>
      <c r="AU594">
        <f t="shared" si="864"/>
        <v>-4.2944785276073594E-2</v>
      </c>
      <c r="AV594" s="20">
        <f t="shared" si="865"/>
        <v>39.255158530447908</v>
      </c>
      <c r="AW594" s="30">
        <f t="shared" si="866"/>
        <v>3.3103237539071367E-4</v>
      </c>
      <c r="AX594" s="4">
        <v>33</v>
      </c>
      <c r="AY594">
        <f t="shared" si="867"/>
        <v>-5</v>
      </c>
      <c r="AZ594">
        <f t="shared" si="868"/>
        <v>-0.13157894736842102</v>
      </c>
      <c r="BA594" s="20">
        <f t="shared" si="869"/>
        <v>8.3039758429793658</v>
      </c>
      <c r="BB594" s="30">
        <f t="shared" si="870"/>
        <v>7.0026079409574047E-5</v>
      </c>
      <c r="BC594" s="16">
        <f>+Pagina_Inicial[[#This Row],[Aislamiento Domiciliario]]+Pagina_Inicial[[#This Row],[Aislamiento en Hoteles]]+Pagina_Inicial[[#This Row],[Hospitalizados en Sala]]+Pagina_Inicial[[#This Row],[Hospitalizados en UCI]]</f>
        <v>2324</v>
      </c>
      <c r="BD594" s="16">
        <f t="shared" si="871"/>
        <v>8</v>
      </c>
      <c r="BE594" s="30">
        <f t="shared" si="872"/>
        <v>3.4542314335059832E-3</v>
      </c>
      <c r="BF594" s="20">
        <f t="shared" si="873"/>
        <v>584.80120785103168</v>
      </c>
      <c r="BG594" s="20">
        <f t="shared" si="874"/>
        <v>4.9315335923590942E-3</v>
      </c>
      <c r="BH594" s="26">
        <v>87270</v>
      </c>
      <c r="BI594">
        <f t="shared" si="836"/>
        <v>49</v>
      </c>
      <c r="BJ594" s="4">
        <v>177997</v>
      </c>
      <c r="BK594">
        <f t="shared" si="837"/>
        <v>67</v>
      </c>
      <c r="BL594" s="4">
        <v>132450</v>
      </c>
      <c r="BM594">
        <f t="shared" si="875"/>
        <v>54</v>
      </c>
      <c r="BN594" s="4">
        <v>51634</v>
      </c>
      <c r="BO594">
        <f t="shared" si="876"/>
        <v>22</v>
      </c>
      <c r="BP594" s="4">
        <v>21902</v>
      </c>
      <c r="BQ594">
        <f t="shared" si="877"/>
        <v>1</v>
      </c>
      <c r="BR594" s="8">
        <v>34</v>
      </c>
      <c r="BS594" s="15">
        <f t="shared" si="878"/>
        <v>0</v>
      </c>
      <c r="BT594" s="8">
        <v>335</v>
      </c>
      <c r="BU594" s="15">
        <f t="shared" si="879"/>
        <v>0</v>
      </c>
      <c r="BV594" s="8">
        <v>1537</v>
      </c>
      <c r="BW594" s="15">
        <f t="shared" si="880"/>
        <v>1</v>
      </c>
      <c r="BX594" s="8">
        <v>3447</v>
      </c>
      <c r="BY594" s="15">
        <f t="shared" si="881"/>
        <v>2</v>
      </c>
      <c r="BZ594" s="13">
        <v>1953</v>
      </c>
      <c r="CA594" s="16">
        <f t="shared" si="882"/>
        <v>0</v>
      </c>
    </row>
    <row r="595" spans="1:79">
      <c r="A595" s="1">
        <v>44492</v>
      </c>
      <c r="B595">
        <v>44493</v>
      </c>
      <c r="C595" s="4">
        <v>471403</v>
      </c>
      <c r="D595">
        <f t="shared" si="889"/>
        <v>150</v>
      </c>
      <c r="E595" s="4">
        <v>7307</v>
      </c>
      <c r="F595">
        <f t="shared" si="834"/>
        <v>1</v>
      </c>
      <c r="G595" s="4">
        <v>461819</v>
      </c>
      <c r="H595">
        <f t="shared" si="835"/>
        <v>196</v>
      </c>
      <c r="I595">
        <f t="shared" si="887"/>
        <v>2277</v>
      </c>
      <c r="J595">
        <f t="shared" si="886"/>
        <v>-47</v>
      </c>
      <c r="K595">
        <f t="shared" si="883"/>
        <v>1.550053775644194E-2</v>
      </c>
      <c r="L595">
        <f t="shared" si="838"/>
        <v>0.97966920023843718</v>
      </c>
      <c r="M595">
        <f t="shared" si="839"/>
        <v>4.8302620051208838E-3</v>
      </c>
      <c r="N595">
        <f t="shared" si="840"/>
        <v>3.1819907807120447E-4</v>
      </c>
      <c r="O595">
        <f t="shared" si="884"/>
        <v>1.3685507048036131E-4</v>
      </c>
      <c r="P595">
        <f t="shared" si="841"/>
        <v>4.2440869691372593E-4</v>
      </c>
      <c r="Q595">
        <f t="shared" si="842"/>
        <v>-2.0641194554238032E-2</v>
      </c>
      <c r="R595">
        <f t="shared" si="843"/>
        <v>118621.79164569703</v>
      </c>
      <c r="S595">
        <f t="shared" si="885"/>
        <v>1838.7015601409159</v>
      </c>
      <c r="T595">
        <f t="shared" si="844"/>
        <v>116210.11575239053</v>
      </c>
      <c r="U595">
        <f t="shared" si="845"/>
        <v>572.97433316557624</v>
      </c>
      <c r="V595" s="4">
        <v>4025224</v>
      </c>
      <c r="W595">
        <f t="shared" si="846"/>
        <v>6562</v>
      </c>
      <c r="X595">
        <f t="shared" si="847"/>
        <v>-1075</v>
      </c>
      <c r="Y595" s="20">
        <f t="shared" si="848"/>
        <v>1012889.7835933567</v>
      </c>
      <c r="Z595" s="4">
        <v>3550272</v>
      </c>
      <c r="AA595">
        <f t="shared" si="849"/>
        <v>6412</v>
      </c>
      <c r="AB595" s="17">
        <f t="shared" si="850"/>
        <v>0.8820060697243185</v>
      </c>
      <c r="AC595" s="16">
        <f t="shared" si="851"/>
        <v>-1032</v>
      </c>
      <c r="AD595">
        <f t="shared" si="852"/>
        <v>474952</v>
      </c>
      <c r="AE595">
        <f t="shared" si="853"/>
        <v>150</v>
      </c>
      <c r="AF595" s="17">
        <f t="shared" si="854"/>
        <v>0.11799393027568156</v>
      </c>
      <c r="AG595" s="16">
        <f t="shared" si="855"/>
        <v>-43</v>
      </c>
      <c r="AH595" s="20">
        <f t="shared" si="856"/>
        <v>2.285888448643706E-2</v>
      </c>
      <c r="AI595" s="20">
        <f t="shared" si="857"/>
        <v>119514.84650226471</v>
      </c>
      <c r="AJ595" s="4">
        <v>1993</v>
      </c>
      <c r="AK595">
        <f t="shared" si="858"/>
        <v>-51</v>
      </c>
      <c r="AL595">
        <f t="shared" si="859"/>
        <v>-2.4951076320939292E-2</v>
      </c>
      <c r="AM595" s="20">
        <f t="shared" si="860"/>
        <v>501.50981378963257</v>
      </c>
      <c r="AN595" s="20">
        <f t="shared" si="861"/>
        <v>4.227805083972737E-3</v>
      </c>
      <c r="AO595" s="4">
        <v>87</v>
      </c>
      <c r="AP595">
        <f t="shared" si="830"/>
        <v>-4</v>
      </c>
      <c r="AQ595">
        <f t="shared" si="831"/>
        <v>-4.3956043956043911E-2</v>
      </c>
      <c r="AR595" s="20">
        <f t="shared" si="862"/>
        <v>21.892299949672871</v>
      </c>
      <c r="AS595" s="4">
        <v>166</v>
      </c>
      <c r="AT595">
        <f t="shared" si="863"/>
        <v>10</v>
      </c>
      <c r="AU595">
        <f t="shared" si="864"/>
        <v>6.4102564102564097E-2</v>
      </c>
      <c r="AV595" s="20">
        <f t="shared" si="865"/>
        <v>41.771514846502264</v>
      </c>
      <c r="AW595" s="30">
        <f t="shared" si="866"/>
        <v>3.5214031306546626E-4</v>
      </c>
      <c r="AX595" s="4">
        <v>31</v>
      </c>
      <c r="AY595">
        <f t="shared" si="867"/>
        <v>-2</v>
      </c>
      <c r="AZ595">
        <f t="shared" si="868"/>
        <v>-6.0606060606060552E-2</v>
      </c>
      <c r="BA595" s="20">
        <f t="shared" si="869"/>
        <v>7.8007045797684951</v>
      </c>
      <c r="BB595" s="30">
        <f t="shared" si="870"/>
        <v>6.576114280138226E-5</v>
      </c>
      <c r="BC595" s="16">
        <f>+Pagina_Inicial[[#This Row],[Aislamiento Domiciliario]]+Pagina_Inicial[[#This Row],[Aislamiento en Hoteles]]+Pagina_Inicial[[#This Row],[Hospitalizados en Sala]]+Pagina_Inicial[[#This Row],[Hospitalizados en UCI]]</f>
        <v>2277</v>
      </c>
      <c r="BD595" s="16">
        <f t="shared" si="871"/>
        <v>-47</v>
      </c>
      <c r="BE595" s="30">
        <f t="shared" si="872"/>
        <v>-2.0223752151462993E-2</v>
      </c>
      <c r="BF595" s="20">
        <f t="shared" si="873"/>
        <v>572.97433316557624</v>
      </c>
      <c r="BG595" s="20">
        <f t="shared" si="874"/>
        <v>4.8302620051208838E-3</v>
      </c>
      <c r="BH595" s="26">
        <v>87299</v>
      </c>
      <c r="BI595">
        <f t="shared" si="836"/>
        <v>29</v>
      </c>
      <c r="BJ595" s="4">
        <v>178050</v>
      </c>
      <c r="BK595">
        <f t="shared" si="837"/>
        <v>53</v>
      </c>
      <c r="BL595" s="4">
        <v>132495</v>
      </c>
      <c r="BM595">
        <f t="shared" si="875"/>
        <v>45</v>
      </c>
      <c r="BN595" s="4">
        <v>51654</v>
      </c>
      <c r="BO595">
        <f t="shared" si="876"/>
        <v>20</v>
      </c>
      <c r="BP595" s="4">
        <v>21905</v>
      </c>
      <c r="BQ595">
        <f t="shared" si="877"/>
        <v>3</v>
      </c>
      <c r="BR595" s="8">
        <v>34</v>
      </c>
      <c r="BS595" s="15">
        <f t="shared" si="878"/>
        <v>0</v>
      </c>
      <c r="BT595" s="8">
        <v>335</v>
      </c>
      <c r="BU595" s="15">
        <f t="shared" si="879"/>
        <v>0</v>
      </c>
      <c r="BV595" s="8">
        <v>1537</v>
      </c>
      <c r="BW595" s="15">
        <f t="shared" si="880"/>
        <v>0</v>
      </c>
      <c r="BX595" s="8">
        <v>3448</v>
      </c>
      <c r="BY595" s="15">
        <f t="shared" si="881"/>
        <v>1</v>
      </c>
      <c r="BZ595" s="13">
        <v>1953</v>
      </c>
      <c r="CA595" s="16">
        <f t="shared" si="882"/>
        <v>0</v>
      </c>
    </row>
    <row r="596" spans="1:79">
      <c r="A596" s="1">
        <v>44493</v>
      </c>
      <c r="B596">
        <v>44494</v>
      </c>
      <c r="C596" s="4">
        <v>471537</v>
      </c>
      <c r="D596">
        <f t="shared" ref="D596:D637" si="890">IFERROR(C596-C595,"")</f>
        <v>134</v>
      </c>
      <c r="E596" s="4">
        <v>7307</v>
      </c>
      <c r="F596">
        <f t="shared" si="834"/>
        <v>0</v>
      </c>
      <c r="G596" s="4">
        <v>461954</v>
      </c>
      <c r="H596">
        <f t="shared" si="835"/>
        <v>135</v>
      </c>
      <c r="I596">
        <f t="shared" si="887"/>
        <v>2276</v>
      </c>
      <c r="J596">
        <f t="shared" si="886"/>
        <v>-1</v>
      </c>
      <c r="K596">
        <f t="shared" si="883"/>
        <v>1.5496132859139368E-2</v>
      </c>
      <c r="L596">
        <f t="shared" si="838"/>
        <v>0.97967709850976703</v>
      </c>
      <c r="M596">
        <f t="shared" si="839"/>
        <v>4.8267686310936361E-3</v>
      </c>
      <c r="N596">
        <f t="shared" si="840"/>
        <v>2.8417706351781513E-4</v>
      </c>
      <c r="O596">
        <f t="shared" si="884"/>
        <v>0</v>
      </c>
      <c r="P596">
        <f t="shared" si="841"/>
        <v>2.92236889387255E-4</v>
      </c>
      <c r="Q596">
        <f t="shared" si="842"/>
        <v>-4.3936731107205621E-4</v>
      </c>
      <c r="R596">
        <f t="shared" si="843"/>
        <v>118655.51082033216</v>
      </c>
      <c r="S596">
        <f t="shared" si="885"/>
        <v>1838.7015601409159</v>
      </c>
      <c r="T596">
        <f t="shared" si="844"/>
        <v>116244.08656265726</v>
      </c>
      <c r="U596">
        <f t="shared" si="845"/>
        <v>572.72269753397075</v>
      </c>
      <c r="V596" s="4">
        <v>4029716</v>
      </c>
      <c r="W596">
        <f t="shared" si="846"/>
        <v>4492</v>
      </c>
      <c r="X596">
        <f t="shared" si="847"/>
        <v>-2070</v>
      </c>
      <c r="Y596" s="20">
        <f t="shared" si="848"/>
        <v>1014020.1308505284</v>
      </c>
      <c r="Z596" s="4">
        <v>3554630</v>
      </c>
      <c r="AA596">
        <f t="shared" si="849"/>
        <v>4358</v>
      </c>
      <c r="AB596" s="17">
        <f t="shared" si="850"/>
        <v>0.88210434680756655</v>
      </c>
      <c r="AC596" s="16">
        <f t="shared" si="851"/>
        <v>-2054</v>
      </c>
      <c r="AD596">
        <f t="shared" si="852"/>
        <v>475086</v>
      </c>
      <c r="AE596">
        <f t="shared" si="853"/>
        <v>134</v>
      </c>
      <c r="AF596" s="17">
        <f t="shared" si="854"/>
        <v>0.11789565319243341</v>
      </c>
      <c r="AG596" s="16">
        <f t="shared" si="855"/>
        <v>-16</v>
      </c>
      <c r="AH596" s="20">
        <f t="shared" si="856"/>
        <v>2.983081032947462E-2</v>
      </c>
      <c r="AI596" s="20">
        <f t="shared" si="857"/>
        <v>119548.56567689985</v>
      </c>
      <c r="AJ596" s="4">
        <v>1991</v>
      </c>
      <c r="AK596">
        <f t="shared" si="858"/>
        <v>-2</v>
      </c>
      <c r="AL596">
        <f t="shared" si="859"/>
        <v>-1.0035122930256435E-3</v>
      </c>
      <c r="AM596" s="20">
        <f t="shared" si="860"/>
        <v>501.0065425264217</v>
      </c>
      <c r="AN596" s="20">
        <f t="shared" si="861"/>
        <v>4.2223621900296269E-3</v>
      </c>
      <c r="AO596" s="4">
        <v>87</v>
      </c>
      <c r="AP596">
        <f t="shared" si="830"/>
        <v>0</v>
      </c>
      <c r="AQ596">
        <f t="shared" si="831"/>
        <v>0</v>
      </c>
      <c r="AR596" s="20">
        <f t="shared" si="862"/>
        <v>21.892299949672871</v>
      </c>
      <c r="AS596" s="4">
        <v>166</v>
      </c>
      <c r="AT596">
        <f t="shared" si="863"/>
        <v>0</v>
      </c>
      <c r="AU596">
        <f t="shared" si="864"/>
        <v>0</v>
      </c>
      <c r="AV596" s="20">
        <f t="shared" si="865"/>
        <v>41.771514846502264</v>
      </c>
      <c r="AW596" s="30">
        <f t="shared" si="866"/>
        <v>3.5204024286535307E-4</v>
      </c>
      <c r="AX596" s="4">
        <v>32</v>
      </c>
      <c r="AY596">
        <f t="shared" si="867"/>
        <v>1</v>
      </c>
      <c r="AZ596">
        <f t="shared" si="868"/>
        <v>3.2258064516129004E-2</v>
      </c>
      <c r="BA596" s="20">
        <f t="shared" si="869"/>
        <v>8.0523402113739309</v>
      </c>
      <c r="BB596" s="30">
        <f t="shared" si="870"/>
        <v>6.7863179347537944E-5</v>
      </c>
      <c r="BC596" s="16">
        <f>+Pagina_Inicial[[#This Row],[Aislamiento Domiciliario]]+Pagina_Inicial[[#This Row],[Aislamiento en Hoteles]]+Pagina_Inicial[[#This Row],[Hospitalizados en Sala]]+Pagina_Inicial[[#This Row],[Hospitalizados en UCI]]</f>
        <v>2276</v>
      </c>
      <c r="BD596" s="16">
        <f t="shared" si="871"/>
        <v>-1</v>
      </c>
      <c r="BE596" s="30">
        <f t="shared" si="872"/>
        <v>-4.3917435221785261E-4</v>
      </c>
      <c r="BF596" s="20">
        <f t="shared" si="873"/>
        <v>572.72269753397075</v>
      </c>
      <c r="BG596" s="20">
        <f t="shared" si="874"/>
        <v>4.8267686310936361E-3</v>
      </c>
      <c r="BH596" s="26">
        <v>87335</v>
      </c>
      <c r="BI596">
        <f t="shared" si="836"/>
        <v>36</v>
      </c>
      <c r="BJ596" s="4">
        <v>178089</v>
      </c>
      <c r="BK596">
        <f t="shared" si="837"/>
        <v>39</v>
      </c>
      <c r="BL596" s="4">
        <v>132535</v>
      </c>
      <c r="BM596">
        <f t="shared" si="875"/>
        <v>40</v>
      </c>
      <c r="BN596" s="4">
        <v>51672</v>
      </c>
      <c r="BO596">
        <f t="shared" si="876"/>
        <v>18</v>
      </c>
      <c r="BP596" s="4">
        <v>21906</v>
      </c>
      <c r="BQ596">
        <f t="shared" si="877"/>
        <v>1</v>
      </c>
      <c r="BR596" s="8">
        <v>34</v>
      </c>
      <c r="BS596" s="15">
        <f t="shared" si="878"/>
        <v>0</v>
      </c>
      <c r="BT596" s="8">
        <v>335</v>
      </c>
      <c r="BU596" s="15">
        <f t="shared" si="879"/>
        <v>0</v>
      </c>
      <c r="BV596" s="8">
        <v>1537</v>
      </c>
      <c r="BW596" s="15">
        <f t="shared" si="880"/>
        <v>0</v>
      </c>
      <c r="BX596" s="8">
        <v>3448</v>
      </c>
      <c r="BY596" s="15">
        <f t="shared" si="881"/>
        <v>0</v>
      </c>
      <c r="BZ596" s="13">
        <v>1953</v>
      </c>
      <c r="CA596" s="16">
        <f t="shared" si="882"/>
        <v>0</v>
      </c>
    </row>
    <row r="597" spans="1:79">
      <c r="A597" s="1">
        <v>44494</v>
      </c>
      <c r="B597">
        <v>44495</v>
      </c>
      <c r="C597" s="4">
        <v>471669</v>
      </c>
      <c r="D597">
        <f t="shared" si="890"/>
        <v>132</v>
      </c>
      <c r="E597" s="4">
        <v>7310</v>
      </c>
      <c r="F597">
        <f t="shared" si="834"/>
        <v>3</v>
      </c>
      <c r="G597" s="4">
        <v>462060</v>
      </c>
      <c r="H597">
        <f t="shared" si="835"/>
        <v>106</v>
      </c>
      <c r="I597">
        <f t="shared" si="887"/>
        <v>2299</v>
      </c>
      <c r="J597">
        <f t="shared" si="886"/>
        <v>23</v>
      </c>
      <c r="K597">
        <f t="shared" si="883"/>
        <v>1.5498156546222034E-2</v>
      </c>
      <c r="L597">
        <f t="shared" si="838"/>
        <v>0.97962766261933687</v>
      </c>
      <c r="M597">
        <f t="shared" si="839"/>
        <v>4.8741808344411018E-3</v>
      </c>
      <c r="N597">
        <f t="shared" si="840"/>
        <v>2.7985727279087664E-4</v>
      </c>
      <c r="O597">
        <f t="shared" si="884"/>
        <v>4.1039671682626538E-4</v>
      </c>
      <c r="P597">
        <f t="shared" si="841"/>
        <v>2.2940743626368869E-4</v>
      </c>
      <c r="Q597">
        <f t="shared" si="842"/>
        <v>1.0004349717268378E-2</v>
      </c>
      <c r="R597">
        <f t="shared" si="843"/>
        <v>118688.72672370407</v>
      </c>
      <c r="S597">
        <f t="shared" si="885"/>
        <v>1839.4564670357322</v>
      </c>
      <c r="T597">
        <f t="shared" si="844"/>
        <v>116270.75993960744</v>
      </c>
      <c r="U597">
        <f t="shared" si="845"/>
        <v>578.51031706089577</v>
      </c>
      <c r="V597" s="4">
        <v>4033042</v>
      </c>
      <c r="W597">
        <f t="shared" si="846"/>
        <v>3326</v>
      </c>
      <c r="X597">
        <f t="shared" si="847"/>
        <v>-1166</v>
      </c>
      <c r="Y597" s="20">
        <f t="shared" si="848"/>
        <v>1014857.070961248</v>
      </c>
      <c r="Z597" s="4">
        <v>3557824</v>
      </c>
      <c r="AA597">
        <f t="shared" si="849"/>
        <v>3194</v>
      </c>
      <c r="AB597" s="17">
        <f t="shared" si="850"/>
        <v>0.88216884426197395</v>
      </c>
      <c r="AC597" s="16">
        <f t="shared" si="851"/>
        <v>-1164</v>
      </c>
      <c r="AD597">
        <f t="shared" si="852"/>
        <v>475218</v>
      </c>
      <c r="AE597">
        <f t="shared" si="853"/>
        <v>132</v>
      </c>
      <c r="AF597" s="17">
        <f t="shared" si="854"/>
        <v>0.11783115573802604</v>
      </c>
      <c r="AG597" s="16">
        <f t="shared" si="855"/>
        <v>-2</v>
      </c>
      <c r="AH597" s="20">
        <f t="shared" si="856"/>
        <v>3.9687312086590501E-2</v>
      </c>
      <c r="AI597" s="20">
        <f t="shared" si="857"/>
        <v>119581.78158027177</v>
      </c>
      <c r="AJ597" s="4">
        <v>2021</v>
      </c>
      <c r="AK597">
        <f t="shared" si="858"/>
        <v>30</v>
      </c>
      <c r="AL597">
        <f t="shared" si="859"/>
        <v>1.5067805123053724E-2</v>
      </c>
      <c r="AM597" s="20">
        <f t="shared" si="860"/>
        <v>508.55561147458479</v>
      </c>
      <c r="AN597" s="20">
        <f t="shared" si="861"/>
        <v>4.28478445689668E-3</v>
      </c>
      <c r="AO597" s="4">
        <v>77</v>
      </c>
      <c r="AP597">
        <f t="shared" si="830"/>
        <v>-10</v>
      </c>
      <c r="AQ597">
        <f t="shared" si="831"/>
        <v>-0.11494252873563215</v>
      </c>
      <c r="AR597" s="20">
        <f t="shared" si="862"/>
        <v>19.375943633618519</v>
      </c>
      <c r="AS597" s="4">
        <v>172</v>
      </c>
      <c r="AT597">
        <f t="shared" si="863"/>
        <v>6</v>
      </c>
      <c r="AU597">
        <f t="shared" si="864"/>
        <v>3.6144578313253017E-2</v>
      </c>
      <c r="AV597" s="20">
        <f t="shared" si="865"/>
        <v>43.281328636134873</v>
      </c>
      <c r="AW597" s="30">
        <f t="shared" si="866"/>
        <v>3.646625069699302E-4</v>
      </c>
      <c r="AX597" s="4">
        <v>29</v>
      </c>
      <c r="AY597">
        <f t="shared" si="867"/>
        <v>-3</v>
      </c>
      <c r="AZ597">
        <f t="shared" si="868"/>
        <v>-9.375E-2</v>
      </c>
      <c r="BA597" s="20">
        <f t="shared" si="869"/>
        <v>7.2974333165576244</v>
      </c>
      <c r="BB597" s="30">
        <f t="shared" si="870"/>
        <v>6.1483794779813815E-5</v>
      </c>
      <c r="BC597" s="16">
        <f>+Pagina_Inicial[[#This Row],[Aislamiento Domiciliario]]+Pagina_Inicial[[#This Row],[Aislamiento en Hoteles]]+Pagina_Inicial[[#This Row],[Hospitalizados en Sala]]+Pagina_Inicial[[#This Row],[Hospitalizados en UCI]]</f>
        <v>2299</v>
      </c>
      <c r="BD597" s="16">
        <f t="shared" si="871"/>
        <v>23</v>
      </c>
      <c r="BE597" s="30">
        <f t="shared" si="872"/>
        <v>1.0105448154657193E-2</v>
      </c>
      <c r="BF597" s="20">
        <f t="shared" si="873"/>
        <v>578.51031706089577</v>
      </c>
      <c r="BG597" s="20">
        <f t="shared" si="874"/>
        <v>4.8741808344411018E-3</v>
      </c>
      <c r="BH597" s="26">
        <v>87369</v>
      </c>
      <c r="BI597">
        <f t="shared" si="836"/>
        <v>34</v>
      </c>
      <c r="BJ597" s="4">
        <v>178121</v>
      </c>
      <c r="BK597">
        <f t="shared" si="837"/>
        <v>32</v>
      </c>
      <c r="BL597" s="4">
        <v>132570</v>
      </c>
      <c r="BM597">
        <f t="shared" si="875"/>
        <v>35</v>
      </c>
      <c r="BN597" s="4">
        <v>51696</v>
      </c>
      <c r="BO597">
        <f t="shared" si="876"/>
        <v>24</v>
      </c>
      <c r="BP597" s="4">
        <v>21913</v>
      </c>
      <c r="BQ597">
        <f t="shared" si="877"/>
        <v>7</v>
      </c>
      <c r="BR597" s="8">
        <v>34</v>
      </c>
      <c r="BS597" s="15">
        <f t="shared" si="878"/>
        <v>0</v>
      </c>
      <c r="BT597" s="8">
        <v>335</v>
      </c>
      <c r="BU597" s="15">
        <f t="shared" si="879"/>
        <v>0</v>
      </c>
      <c r="BV597" s="8">
        <v>1538</v>
      </c>
      <c r="BW597" s="15">
        <f t="shared" si="880"/>
        <v>1</v>
      </c>
      <c r="BX597" s="8">
        <v>3450</v>
      </c>
      <c r="BY597" s="15">
        <f t="shared" si="881"/>
        <v>2</v>
      </c>
      <c r="BZ597" s="13">
        <v>1953</v>
      </c>
      <c r="CA597" s="16">
        <f t="shared" si="882"/>
        <v>0</v>
      </c>
    </row>
    <row r="598" spans="1:79">
      <c r="A598" s="1">
        <v>44495</v>
      </c>
      <c r="B598">
        <v>44496</v>
      </c>
      <c r="C598" s="4">
        <v>471884</v>
      </c>
      <c r="D598">
        <f t="shared" si="890"/>
        <v>215</v>
      </c>
      <c r="E598" s="4">
        <v>7314</v>
      </c>
      <c r="F598">
        <f t="shared" si="834"/>
        <v>4</v>
      </c>
      <c r="G598" s="4">
        <v>462287</v>
      </c>
      <c r="H598">
        <f t="shared" si="835"/>
        <v>227</v>
      </c>
      <c r="I598">
        <f t="shared" si="887"/>
        <v>2283</v>
      </c>
      <c r="J598">
        <f t="shared" si="886"/>
        <v>-16</v>
      </c>
      <c r="K598">
        <f t="shared" si="883"/>
        <v>1.549957192869434E-2</v>
      </c>
      <c r="L598">
        <f t="shared" si="838"/>
        <v>0.97966237465139738</v>
      </c>
      <c r="M598">
        <f t="shared" si="839"/>
        <v>4.8380534199082828E-3</v>
      </c>
      <c r="N598">
        <f t="shared" si="840"/>
        <v>4.5562044909342126E-4</v>
      </c>
      <c r="O598">
        <f t="shared" si="884"/>
        <v>5.4689636313918512E-4</v>
      </c>
      <c r="P598">
        <f t="shared" si="841"/>
        <v>4.9103695323467894E-4</v>
      </c>
      <c r="Q598">
        <f t="shared" si="842"/>
        <v>-7.00832238282961E-3</v>
      </c>
      <c r="R598">
        <f t="shared" si="843"/>
        <v>118742.82838449924</v>
      </c>
      <c r="S598">
        <f t="shared" si="885"/>
        <v>1840.463009562154</v>
      </c>
      <c r="T598">
        <f t="shared" si="844"/>
        <v>116327.88122798188</v>
      </c>
      <c r="U598">
        <f t="shared" si="845"/>
        <v>574.48414695520887</v>
      </c>
      <c r="V598" s="4">
        <v>4040000</v>
      </c>
      <c r="W598">
        <f t="shared" si="846"/>
        <v>6958</v>
      </c>
      <c r="X598">
        <f t="shared" si="847"/>
        <v>3632</v>
      </c>
      <c r="Y598" s="20">
        <f t="shared" si="848"/>
        <v>1016607.9516859587</v>
      </c>
      <c r="Z598" s="4">
        <v>3564567</v>
      </c>
      <c r="AA598">
        <f t="shared" si="849"/>
        <v>6743</v>
      </c>
      <c r="AB598" s="17">
        <f t="shared" si="850"/>
        <v>0.88231856435643563</v>
      </c>
      <c r="AC598" s="16">
        <f t="shared" si="851"/>
        <v>3549</v>
      </c>
      <c r="AD598">
        <f t="shared" si="852"/>
        <v>475433</v>
      </c>
      <c r="AE598">
        <f t="shared" si="853"/>
        <v>215</v>
      </c>
      <c r="AF598" s="17">
        <f t="shared" si="854"/>
        <v>0.11768143564356436</v>
      </c>
      <c r="AG598" s="16">
        <f t="shared" si="855"/>
        <v>83</v>
      </c>
      <c r="AH598" s="20">
        <f t="shared" si="856"/>
        <v>3.0899683817188849E-2</v>
      </c>
      <c r="AI598" s="20">
        <f t="shared" si="857"/>
        <v>119635.88324106693</v>
      </c>
      <c r="AJ598" s="4">
        <v>2007</v>
      </c>
      <c r="AK598">
        <f t="shared" si="858"/>
        <v>-14</v>
      </c>
      <c r="AL598">
        <f t="shared" si="859"/>
        <v>-6.9272637308263052E-3</v>
      </c>
      <c r="AM598" s="20">
        <f t="shared" si="860"/>
        <v>505.03271263210866</v>
      </c>
      <c r="AN598" s="20">
        <f t="shared" si="861"/>
        <v>4.2531639131650999E-3</v>
      </c>
      <c r="AO598" s="4">
        <v>77</v>
      </c>
      <c r="AP598">
        <f t="shared" ref="AP598:AP661" si="891">AO598-AO597</f>
        <v>0</v>
      </c>
      <c r="AQ598">
        <f t="shared" ref="AQ598:AQ635" si="892">IFERROR(AO598/AO597,0)-1</f>
        <v>0</v>
      </c>
      <c r="AR598" s="20">
        <f t="shared" si="862"/>
        <v>19.375943633618519</v>
      </c>
      <c r="AS598" s="4">
        <v>168</v>
      </c>
      <c r="AT598">
        <f t="shared" si="863"/>
        <v>-4</v>
      </c>
      <c r="AU598">
        <f t="shared" si="864"/>
        <v>-2.3255813953488413E-2</v>
      </c>
      <c r="AV598" s="20">
        <f t="shared" si="865"/>
        <v>42.274786109713133</v>
      </c>
      <c r="AW598" s="30">
        <f t="shared" si="866"/>
        <v>3.5601969975671986E-4</v>
      </c>
      <c r="AX598" s="4">
        <v>31</v>
      </c>
      <c r="AY598">
        <f t="shared" si="867"/>
        <v>2</v>
      </c>
      <c r="AZ598">
        <f t="shared" si="868"/>
        <v>6.8965517241379226E-2</v>
      </c>
      <c r="BA598" s="20">
        <f t="shared" si="869"/>
        <v>7.8007045797684951</v>
      </c>
      <c r="BB598" s="30">
        <f t="shared" si="870"/>
        <v>6.5694111264632827E-5</v>
      </c>
      <c r="BC598" s="16">
        <f>+Pagina_Inicial[[#This Row],[Aislamiento Domiciliario]]+Pagina_Inicial[[#This Row],[Aislamiento en Hoteles]]+Pagina_Inicial[[#This Row],[Hospitalizados en Sala]]+Pagina_Inicial[[#This Row],[Hospitalizados en UCI]]</f>
        <v>2283</v>
      </c>
      <c r="BD598" s="16">
        <f t="shared" si="871"/>
        <v>-16</v>
      </c>
      <c r="BE598" s="30">
        <f t="shared" si="872"/>
        <v>-6.9595476294040948E-3</v>
      </c>
      <c r="BF598" s="20">
        <f t="shared" si="873"/>
        <v>574.48414695520887</v>
      </c>
      <c r="BG598" s="20">
        <f t="shared" si="874"/>
        <v>4.8380534199082828E-3</v>
      </c>
      <c r="BH598" s="26">
        <v>87413</v>
      </c>
      <c r="BI598">
        <f t="shared" si="836"/>
        <v>44</v>
      </c>
      <c r="BJ598" s="4">
        <v>178201</v>
      </c>
      <c r="BK598">
        <f t="shared" si="837"/>
        <v>80</v>
      </c>
      <c r="BL598" s="4">
        <v>132625</v>
      </c>
      <c r="BM598">
        <f t="shared" si="875"/>
        <v>55</v>
      </c>
      <c r="BN598" s="4">
        <v>51723</v>
      </c>
      <c r="BO598">
        <f t="shared" si="876"/>
        <v>27</v>
      </c>
      <c r="BP598" s="4">
        <v>21922</v>
      </c>
      <c r="BQ598">
        <f t="shared" si="877"/>
        <v>9</v>
      </c>
      <c r="BR598" s="8">
        <v>34</v>
      </c>
      <c r="BS598" s="15">
        <f t="shared" si="878"/>
        <v>0</v>
      </c>
      <c r="BT598" s="8">
        <v>335</v>
      </c>
      <c r="BU598" s="15">
        <f t="shared" si="879"/>
        <v>0</v>
      </c>
      <c r="BV598" s="8">
        <v>1539</v>
      </c>
      <c r="BW598" s="15">
        <f t="shared" si="880"/>
        <v>1</v>
      </c>
      <c r="BX598" s="8">
        <v>3451</v>
      </c>
      <c r="BY598" s="15">
        <f t="shared" si="881"/>
        <v>1</v>
      </c>
      <c r="BZ598" s="13">
        <v>1955</v>
      </c>
      <c r="CA598" s="16">
        <f t="shared" si="882"/>
        <v>2</v>
      </c>
    </row>
    <row r="599" spans="1:79">
      <c r="A599" s="1">
        <v>44496</v>
      </c>
      <c r="B599">
        <v>44497</v>
      </c>
      <c r="C599" s="4">
        <v>472057</v>
      </c>
      <c r="D599">
        <f t="shared" si="890"/>
        <v>173</v>
      </c>
      <c r="E599" s="4">
        <v>7314</v>
      </c>
      <c r="F599">
        <f t="shared" si="834"/>
        <v>0</v>
      </c>
      <c r="G599" s="4">
        <v>462486</v>
      </c>
      <c r="H599">
        <f t="shared" si="835"/>
        <v>199</v>
      </c>
      <c r="I599">
        <f t="shared" si="887"/>
        <v>2257</v>
      </c>
      <c r="J599">
        <f t="shared" si="886"/>
        <v>-26</v>
      </c>
      <c r="K599">
        <f t="shared" si="883"/>
        <v>1.5493891627494137E-2</v>
      </c>
      <c r="L599">
        <f t="shared" si="838"/>
        <v>0.97972490610244101</v>
      </c>
      <c r="M599">
        <f t="shared" si="839"/>
        <v>4.7812022700648438E-3</v>
      </c>
      <c r="N599">
        <f t="shared" si="840"/>
        <v>3.664811664693035E-4</v>
      </c>
      <c r="O599">
        <f t="shared" si="884"/>
        <v>0</v>
      </c>
      <c r="P599">
        <f t="shared" si="841"/>
        <v>4.302832950619046E-4</v>
      </c>
      <c r="Q599">
        <f t="shared" si="842"/>
        <v>-1.1519716437749225E-2</v>
      </c>
      <c r="R599">
        <f t="shared" si="843"/>
        <v>118786.36134876698</v>
      </c>
      <c r="S599">
        <f t="shared" si="885"/>
        <v>1840.463009562154</v>
      </c>
      <c r="T599">
        <f t="shared" si="844"/>
        <v>116377.95671867135</v>
      </c>
      <c r="U599">
        <f t="shared" si="845"/>
        <v>567.94162053346747</v>
      </c>
      <c r="V599" s="4">
        <v>4047733</v>
      </c>
      <c r="W599">
        <f t="shared" si="846"/>
        <v>7733</v>
      </c>
      <c r="X599">
        <f t="shared" si="847"/>
        <v>775</v>
      </c>
      <c r="Y599" s="20">
        <f t="shared" si="848"/>
        <v>1018553.8500251635</v>
      </c>
      <c r="Z599" s="4">
        <v>3572127</v>
      </c>
      <c r="AA599">
        <f t="shared" si="849"/>
        <v>7560</v>
      </c>
      <c r="AB599" s="17">
        <f t="shared" si="850"/>
        <v>0.8825006491287839</v>
      </c>
      <c r="AC599" s="16">
        <f t="shared" si="851"/>
        <v>817</v>
      </c>
      <c r="AD599">
        <f t="shared" si="852"/>
        <v>475606</v>
      </c>
      <c r="AE599">
        <f t="shared" si="853"/>
        <v>173</v>
      </c>
      <c r="AF599" s="17">
        <f t="shared" si="854"/>
        <v>0.11749935087121606</v>
      </c>
      <c r="AG599" s="16">
        <f t="shared" si="855"/>
        <v>-42</v>
      </c>
      <c r="AH599" s="20">
        <f t="shared" si="856"/>
        <v>2.2371653950601318E-2</v>
      </c>
      <c r="AI599" s="20">
        <f t="shared" si="857"/>
        <v>119679.41620533467</v>
      </c>
      <c r="AJ599" s="4">
        <v>1988</v>
      </c>
      <c r="AK599">
        <f t="shared" si="858"/>
        <v>-19</v>
      </c>
      <c r="AL599">
        <f t="shared" si="859"/>
        <v>-9.4668659691081736E-3</v>
      </c>
      <c r="AM599" s="20">
        <f t="shared" si="860"/>
        <v>500.25163563160544</v>
      </c>
      <c r="AN599" s="20">
        <f t="shared" si="861"/>
        <v>4.2113558320287592E-3</v>
      </c>
      <c r="AO599" s="4">
        <v>80</v>
      </c>
      <c r="AP599">
        <f t="shared" si="891"/>
        <v>3</v>
      </c>
      <c r="AQ599">
        <f t="shared" si="892"/>
        <v>3.8961038961038863E-2</v>
      </c>
      <c r="AR599" s="20">
        <f t="shared" si="862"/>
        <v>20.130850528434827</v>
      </c>
      <c r="AS599" s="4">
        <v>157</v>
      </c>
      <c r="AT599">
        <f t="shared" si="863"/>
        <v>-11</v>
      </c>
      <c r="AU599">
        <f t="shared" si="864"/>
        <v>-6.5476190476190466E-2</v>
      </c>
      <c r="AV599" s="20">
        <f t="shared" si="865"/>
        <v>39.506794162053346</v>
      </c>
      <c r="AW599" s="30">
        <f t="shared" si="866"/>
        <v>3.3258695454150666E-4</v>
      </c>
      <c r="AX599" s="4">
        <v>32</v>
      </c>
      <c r="AY599">
        <f t="shared" si="867"/>
        <v>1</v>
      </c>
      <c r="AZ599">
        <f t="shared" si="868"/>
        <v>3.2258064516129004E-2</v>
      </c>
      <c r="BA599" s="20">
        <f t="shared" si="869"/>
        <v>8.0523402113739309</v>
      </c>
      <c r="BB599" s="30">
        <f t="shared" si="870"/>
        <v>6.7788423855593712E-5</v>
      </c>
      <c r="BC599" s="16">
        <f>+Pagina_Inicial[[#This Row],[Aislamiento Domiciliario]]+Pagina_Inicial[[#This Row],[Aislamiento en Hoteles]]+Pagina_Inicial[[#This Row],[Hospitalizados en Sala]]+Pagina_Inicial[[#This Row],[Hospitalizados en UCI]]</f>
        <v>2257</v>
      </c>
      <c r="BD599" s="16">
        <f t="shared" si="871"/>
        <v>-26</v>
      </c>
      <c r="BE599" s="30">
        <f t="shared" si="872"/>
        <v>-1.13885238720981E-2</v>
      </c>
      <c r="BF599" s="20">
        <f t="shared" si="873"/>
        <v>567.94162053346747</v>
      </c>
      <c r="BG599" s="20">
        <f t="shared" si="874"/>
        <v>4.7812022700648438E-3</v>
      </c>
      <c r="BH599" s="26">
        <v>87444</v>
      </c>
      <c r="BI599">
        <f t="shared" si="836"/>
        <v>31</v>
      </c>
      <c r="BJ599" s="4">
        <v>178264</v>
      </c>
      <c r="BK599">
        <f t="shared" si="837"/>
        <v>63</v>
      </c>
      <c r="BL599" s="4">
        <v>132680</v>
      </c>
      <c r="BM599">
        <f t="shared" si="875"/>
        <v>55</v>
      </c>
      <c r="BN599" s="4">
        <v>51742</v>
      </c>
      <c r="BO599">
        <f t="shared" si="876"/>
        <v>19</v>
      </c>
      <c r="BP599" s="4">
        <v>21927</v>
      </c>
      <c r="BQ599">
        <f t="shared" si="877"/>
        <v>5</v>
      </c>
      <c r="BR599" s="8">
        <v>34</v>
      </c>
      <c r="BS599" s="15">
        <f t="shared" si="878"/>
        <v>0</v>
      </c>
      <c r="BT599" s="8">
        <v>335</v>
      </c>
      <c r="BU599" s="15">
        <f t="shared" si="879"/>
        <v>0</v>
      </c>
      <c r="BV599" s="8">
        <v>1539</v>
      </c>
      <c r="BW599" s="15">
        <f t="shared" si="880"/>
        <v>0</v>
      </c>
      <c r="BX599" s="8">
        <v>3451</v>
      </c>
      <c r="BY599" s="15">
        <f t="shared" si="881"/>
        <v>0</v>
      </c>
      <c r="BZ599" s="13">
        <v>1955</v>
      </c>
      <c r="CA599" s="16">
        <f t="shared" si="882"/>
        <v>0</v>
      </c>
    </row>
    <row r="600" spans="1:79">
      <c r="A600" s="1">
        <v>44497</v>
      </c>
      <c r="B600">
        <v>44498</v>
      </c>
      <c r="C600" s="4">
        <v>472197</v>
      </c>
      <c r="D600">
        <f t="shared" si="890"/>
        <v>140</v>
      </c>
      <c r="E600" s="4">
        <v>7314</v>
      </c>
      <c r="F600">
        <f t="shared" si="834"/>
        <v>0</v>
      </c>
      <c r="G600" s="4">
        <v>462681</v>
      </c>
      <c r="H600">
        <f t="shared" si="835"/>
        <v>195</v>
      </c>
      <c r="I600">
        <f t="shared" si="887"/>
        <v>2202</v>
      </c>
      <c r="J600">
        <f t="shared" si="886"/>
        <v>-55</v>
      </c>
      <c r="K600">
        <f t="shared" si="883"/>
        <v>1.5489297898970134E-2</v>
      </c>
      <c r="L600">
        <f t="shared" si="838"/>
        <v>0.97984739420199618</v>
      </c>
      <c r="M600">
        <f t="shared" si="839"/>
        <v>4.6633078990336663E-3</v>
      </c>
      <c r="N600">
        <f t="shared" si="840"/>
        <v>2.9648642409841653E-4</v>
      </c>
      <c r="O600">
        <f t="shared" si="884"/>
        <v>0</v>
      </c>
      <c r="P600">
        <f t="shared" si="841"/>
        <v>4.2145668397881045E-4</v>
      </c>
      <c r="Q600">
        <f t="shared" si="842"/>
        <v>-2.4977293369663943E-2</v>
      </c>
      <c r="R600">
        <f t="shared" si="843"/>
        <v>118821.59033719174</v>
      </c>
      <c r="S600">
        <f t="shared" si="885"/>
        <v>1840.463009562154</v>
      </c>
      <c r="T600">
        <f t="shared" si="844"/>
        <v>116427.02566683442</v>
      </c>
      <c r="U600">
        <f t="shared" si="845"/>
        <v>554.10166079516853</v>
      </c>
      <c r="V600" s="4">
        <v>4054784</v>
      </c>
      <c r="W600">
        <f t="shared" si="846"/>
        <v>7051</v>
      </c>
      <c r="X600">
        <f t="shared" si="847"/>
        <v>-682</v>
      </c>
      <c r="Y600" s="20">
        <f t="shared" si="848"/>
        <v>1020328.1328636134</v>
      </c>
      <c r="Z600" s="4">
        <v>3579038</v>
      </c>
      <c r="AA600">
        <f t="shared" si="849"/>
        <v>6911</v>
      </c>
      <c r="AB600" s="17">
        <f t="shared" si="850"/>
        <v>0.88267044557737229</v>
      </c>
      <c r="AC600" s="16">
        <f t="shared" si="851"/>
        <v>-649</v>
      </c>
      <c r="AD600">
        <f t="shared" si="852"/>
        <v>475746</v>
      </c>
      <c r="AE600">
        <f t="shared" si="853"/>
        <v>140</v>
      </c>
      <c r="AF600" s="17">
        <f t="shared" si="854"/>
        <v>0.11732955442262769</v>
      </c>
      <c r="AG600" s="16">
        <f t="shared" si="855"/>
        <v>-33</v>
      </c>
      <c r="AH600" s="20">
        <f t="shared" si="856"/>
        <v>1.9855339668132181E-2</v>
      </c>
      <c r="AI600" s="20">
        <f t="shared" si="857"/>
        <v>119714.64519375942</v>
      </c>
      <c r="AJ600" s="4">
        <v>1926</v>
      </c>
      <c r="AK600">
        <f t="shared" si="858"/>
        <v>-62</v>
      </c>
      <c r="AL600">
        <f t="shared" si="859"/>
        <v>-3.1187122736418549E-2</v>
      </c>
      <c r="AM600" s="20">
        <f t="shared" si="860"/>
        <v>484.65022647206843</v>
      </c>
      <c r="AN600" s="20">
        <f t="shared" si="861"/>
        <v>4.0788060915253593E-3</v>
      </c>
      <c r="AO600" s="4">
        <v>89</v>
      </c>
      <c r="AP600">
        <f t="shared" si="891"/>
        <v>9</v>
      </c>
      <c r="AQ600">
        <f t="shared" si="892"/>
        <v>0.11250000000000004</v>
      </c>
      <c r="AR600" s="20">
        <f t="shared" si="862"/>
        <v>22.395571212883745</v>
      </c>
      <c r="AS600" s="4">
        <v>155</v>
      </c>
      <c r="AT600">
        <f t="shared" si="863"/>
        <v>-2</v>
      </c>
      <c r="AU600">
        <f t="shared" si="864"/>
        <v>-1.2738853503184711E-2</v>
      </c>
      <c r="AV600" s="20">
        <f t="shared" si="865"/>
        <v>39.003522898842476</v>
      </c>
      <c r="AW600" s="30">
        <f t="shared" si="866"/>
        <v>3.2825282668038974E-4</v>
      </c>
      <c r="AX600" s="4">
        <v>32</v>
      </c>
      <c r="AY600">
        <f t="shared" si="867"/>
        <v>0</v>
      </c>
      <c r="AZ600">
        <f t="shared" si="868"/>
        <v>0</v>
      </c>
      <c r="BA600" s="20">
        <f t="shared" si="869"/>
        <v>8.0523402113739309</v>
      </c>
      <c r="BB600" s="30">
        <f t="shared" si="870"/>
        <v>6.7768325508209504E-5</v>
      </c>
      <c r="BC600" s="16">
        <f>+Pagina_Inicial[[#This Row],[Aislamiento Domiciliario]]+Pagina_Inicial[[#This Row],[Aislamiento en Hoteles]]+Pagina_Inicial[[#This Row],[Hospitalizados en Sala]]+Pagina_Inicial[[#This Row],[Hospitalizados en UCI]]</f>
        <v>2202</v>
      </c>
      <c r="BD600" s="16">
        <f t="shared" si="871"/>
        <v>-55</v>
      </c>
      <c r="BE600" s="30">
        <f t="shared" si="872"/>
        <v>-2.4368630926007939E-2</v>
      </c>
      <c r="BF600" s="20">
        <f t="shared" si="873"/>
        <v>554.10166079516853</v>
      </c>
      <c r="BG600" s="20">
        <f t="shared" si="874"/>
        <v>4.6633078990336663E-3</v>
      </c>
      <c r="BH600" s="26">
        <v>87474</v>
      </c>
      <c r="BI600">
        <f t="shared" si="836"/>
        <v>30</v>
      </c>
      <c r="BJ600" s="4">
        <v>178317</v>
      </c>
      <c r="BK600">
        <f t="shared" si="837"/>
        <v>53</v>
      </c>
      <c r="BL600" s="4">
        <v>132716</v>
      </c>
      <c r="BM600">
        <f t="shared" si="875"/>
        <v>36</v>
      </c>
      <c r="BN600" s="4">
        <v>51760</v>
      </c>
      <c r="BO600">
        <f t="shared" si="876"/>
        <v>18</v>
      </c>
      <c r="BP600" s="4">
        <v>21930</v>
      </c>
      <c r="BQ600">
        <f t="shared" si="877"/>
        <v>3</v>
      </c>
      <c r="BR600" s="8">
        <v>34</v>
      </c>
      <c r="BS600" s="15">
        <f t="shared" si="878"/>
        <v>0</v>
      </c>
      <c r="BT600" s="8">
        <v>335</v>
      </c>
      <c r="BU600" s="15">
        <f t="shared" si="879"/>
        <v>0</v>
      </c>
      <c r="BV600" s="8">
        <v>1539</v>
      </c>
      <c r="BW600" s="15">
        <f t="shared" si="880"/>
        <v>0</v>
      </c>
      <c r="BX600" s="8">
        <v>3451</v>
      </c>
      <c r="BY600" s="15">
        <f t="shared" si="881"/>
        <v>0</v>
      </c>
      <c r="BZ600" s="13">
        <v>1955</v>
      </c>
      <c r="CA600" s="16">
        <f t="shared" si="882"/>
        <v>0</v>
      </c>
    </row>
    <row r="601" spans="1:79">
      <c r="A601" s="1">
        <v>44498</v>
      </c>
      <c r="B601">
        <v>44499</v>
      </c>
      <c r="C601" s="4">
        <v>472398</v>
      </c>
      <c r="D601">
        <f t="shared" si="890"/>
        <v>201</v>
      </c>
      <c r="E601" s="4">
        <v>7315</v>
      </c>
      <c r="F601">
        <f t="shared" ref="F601:F664" si="893">E601-E600</f>
        <v>1</v>
      </c>
      <c r="G601" s="4">
        <v>462900</v>
      </c>
      <c r="H601">
        <f t="shared" ref="H601:H664" si="894">G601-G600</f>
        <v>219</v>
      </c>
      <c r="I601">
        <f t="shared" si="887"/>
        <v>2183</v>
      </c>
      <c r="J601">
        <f t="shared" si="886"/>
        <v>-19</v>
      </c>
      <c r="K601">
        <f t="shared" si="883"/>
        <v>1.5484824237189828E-2</v>
      </c>
      <c r="L601">
        <f t="shared" si="838"/>
        <v>0.97989407237117854</v>
      </c>
      <c r="M601">
        <f t="shared" si="839"/>
        <v>4.621103391631633E-3</v>
      </c>
      <c r="N601">
        <f t="shared" si="840"/>
        <v>4.254886769207321E-4</v>
      </c>
      <c r="O601">
        <f t="shared" si="884"/>
        <v>1.3670539986329459E-4</v>
      </c>
      <c r="P601">
        <f t="shared" si="841"/>
        <v>4.7310434219053791E-4</v>
      </c>
      <c r="Q601">
        <f t="shared" si="842"/>
        <v>-8.703618873110398E-3</v>
      </c>
      <c r="R601">
        <f t="shared" si="843"/>
        <v>118872.16909914443</v>
      </c>
      <c r="S601">
        <f t="shared" si="885"/>
        <v>1840.7146451937595</v>
      </c>
      <c r="T601">
        <f t="shared" si="844"/>
        <v>116482.133870156</v>
      </c>
      <c r="U601">
        <f t="shared" si="845"/>
        <v>549.32058379466525</v>
      </c>
      <c r="V601" s="4">
        <v>4062780</v>
      </c>
      <c r="W601">
        <f t="shared" si="846"/>
        <v>7996</v>
      </c>
      <c r="X601">
        <f t="shared" si="847"/>
        <v>945</v>
      </c>
      <c r="Y601" s="20">
        <f t="shared" si="848"/>
        <v>1022340.2113739304</v>
      </c>
      <c r="Z601" s="4">
        <v>3586833</v>
      </c>
      <c r="AA601">
        <f t="shared" si="849"/>
        <v>7795</v>
      </c>
      <c r="AB601" s="17">
        <f t="shared" si="850"/>
        <v>0.88285188959284033</v>
      </c>
      <c r="AC601" s="16">
        <f t="shared" si="851"/>
        <v>884</v>
      </c>
      <c r="AD601">
        <f t="shared" si="852"/>
        <v>475947</v>
      </c>
      <c r="AE601">
        <f t="shared" si="853"/>
        <v>201</v>
      </c>
      <c r="AF601" s="17">
        <f t="shared" si="854"/>
        <v>0.11714811040715963</v>
      </c>
      <c r="AG601" s="16">
        <f t="shared" si="855"/>
        <v>61</v>
      </c>
      <c r="AH601" s="20">
        <f t="shared" si="856"/>
        <v>2.5137568784392196E-2</v>
      </c>
      <c r="AI601" s="20">
        <f t="shared" si="857"/>
        <v>119765.22395571212</v>
      </c>
      <c r="AJ601" s="4">
        <v>1920</v>
      </c>
      <c r="AK601">
        <f t="shared" si="858"/>
        <v>-6</v>
      </c>
      <c r="AL601">
        <f t="shared" si="859"/>
        <v>-3.1152647975077885E-3</v>
      </c>
      <c r="AM601" s="20">
        <f t="shared" si="860"/>
        <v>483.14041268243579</v>
      </c>
      <c r="AN601" s="20">
        <f t="shared" si="861"/>
        <v>4.0643694511831125E-3</v>
      </c>
      <c r="AO601" s="4">
        <v>89</v>
      </c>
      <c r="AP601">
        <f t="shared" si="891"/>
        <v>0</v>
      </c>
      <c r="AQ601">
        <f t="shared" si="892"/>
        <v>0</v>
      </c>
      <c r="AR601" s="20">
        <f t="shared" si="862"/>
        <v>22.395571212883745</v>
      </c>
      <c r="AS601" s="4">
        <v>136</v>
      </c>
      <c r="AT601">
        <f t="shared" si="863"/>
        <v>-19</v>
      </c>
      <c r="AU601">
        <f t="shared" si="864"/>
        <v>-0.1225806451612903</v>
      </c>
      <c r="AV601" s="20">
        <f t="shared" si="865"/>
        <v>34.222445898339203</v>
      </c>
      <c r="AW601" s="30">
        <f t="shared" si="866"/>
        <v>2.878928361254705E-4</v>
      </c>
      <c r="AX601" s="4">
        <v>38</v>
      </c>
      <c r="AY601">
        <f t="shared" si="867"/>
        <v>6</v>
      </c>
      <c r="AZ601">
        <f t="shared" si="868"/>
        <v>0.1875</v>
      </c>
      <c r="BA601" s="20">
        <f t="shared" si="869"/>
        <v>9.562154001006542</v>
      </c>
      <c r="BB601" s="30">
        <f t="shared" si="870"/>
        <v>8.0440645387999101E-5</v>
      </c>
      <c r="BC601" s="16">
        <f>+Pagina_Inicial[[#This Row],[Aislamiento Domiciliario]]+Pagina_Inicial[[#This Row],[Aislamiento en Hoteles]]+Pagina_Inicial[[#This Row],[Hospitalizados en Sala]]+Pagina_Inicial[[#This Row],[Hospitalizados en UCI]]</f>
        <v>2183</v>
      </c>
      <c r="BD601" s="16">
        <f t="shared" si="871"/>
        <v>-19</v>
      </c>
      <c r="BE601" s="30">
        <f t="shared" si="872"/>
        <v>-8.6285195277020499E-3</v>
      </c>
      <c r="BF601" s="20">
        <f t="shared" si="873"/>
        <v>549.32058379466525</v>
      </c>
      <c r="BG601" s="20">
        <f t="shared" si="874"/>
        <v>4.621103391631633E-3</v>
      </c>
      <c r="BH601" s="26">
        <v>87514</v>
      </c>
      <c r="BI601">
        <f t="shared" ref="BI601:BI664" si="895">IFERROR((BH601-BH600), 0)</f>
        <v>40</v>
      </c>
      <c r="BJ601" s="4">
        <v>178367</v>
      </c>
      <c r="BK601">
        <f t="shared" ref="BK601:BK664" si="896">IFERROR((BJ601-BJ600),0)</f>
        <v>50</v>
      </c>
      <c r="BL601" s="4">
        <v>132783</v>
      </c>
      <c r="BM601">
        <f t="shared" si="875"/>
        <v>67</v>
      </c>
      <c r="BN601" s="4">
        <v>51793</v>
      </c>
      <c r="BO601">
        <f t="shared" si="876"/>
        <v>33</v>
      </c>
      <c r="BP601" s="4">
        <v>21941</v>
      </c>
      <c r="BQ601">
        <f t="shared" si="877"/>
        <v>11</v>
      </c>
      <c r="BR601" s="8">
        <v>34</v>
      </c>
      <c r="BS601" s="15">
        <f t="shared" si="878"/>
        <v>0</v>
      </c>
      <c r="BT601" s="8">
        <v>335</v>
      </c>
      <c r="BU601" s="15">
        <f t="shared" si="879"/>
        <v>0</v>
      </c>
      <c r="BV601" s="8">
        <v>1539</v>
      </c>
      <c r="BW601" s="15">
        <f t="shared" si="880"/>
        <v>0</v>
      </c>
      <c r="BX601" s="8">
        <v>3452</v>
      </c>
      <c r="BY601" s="15">
        <f t="shared" si="881"/>
        <v>1</v>
      </c>
      <c r="BZ601" s="13">
        <v>1955</v>
      </c>
      <c r="CA601" s="16">
        <f t="shared" si="882"/>
        <v>0</v>
      </c>
    </row>
    <row r="602" spans="1:79">
      <c r="A602" s="1">
        <v>44499</v>
      </c>
      <c r="B602">
        <v>44500</v>
      </c>
      <c r="C602" s="4">
        <v>472534</v>
      </c>
      <c r="D602">
        <f t="shared" si="890"/>
        <v>136</v>
      </c>
      <c r="E602" s="4">
        <v>7315</v>
      </c>
      <c r="F602">
        <f t="shared" si="893"/>
        <v>0</v>
      </c>
      <c r="G602" s="4">
        <v>463045</v>
      </c>
      <c r="H602">
        <f t="shared" si="894"/>
        <v>145</v>
      </c>
      <c r="I602">
        <f t="shared" si="887"/>
        <v>2174</v>
      </c>
      <c r="J602">
        <f t="shared" si="886"/>
        <v>-9</v>
      </c>
      <c r="K602">
        <f t="shared" si="883"/>
        <v>1.5480367550271514E-2</v>
      </c>
      <c r="L602">
        <f t="shared" ref="L602:L613" si="897">+IFERROR(G602/C602,"")</f>
        <v>0.97991890530628489</v>
      </c>
      <c r="M602">
        <f t="shared" ref="M602:M613" si="898">+IFERROR(I602/C602,"")</f>
        <v>4.6007271434436465E-3</v>
      </c>
      <c r="N602">
        <f t="shared" ref="N602:N613" si="899">+IFERROR(D602/C602,"")</f>
        <v>2.8780997769472675E-4</v>
      </c>
      <c r="O602">
        <f t="shared" si="884"/>
        <v>0</v>
      </c>
      <c r="P602">
        <f t="shared" ref="P602:P613" si="900">+IFERROR(H602/G602,"")</f>
        <v>3.1314451079268756E-4</v>
      </c>
      <c r="Q602">
        <f t="shared" ref="Q602:Q613" si="901">+IFERROR(J602/I602,"")</f>
        <v>-4.1398344066237349E-3</v>
      </c>
      <c r="R602">
        <f t="shared" ref="R602:R613" si="902">+IFERROR(C602/3.974,"")</f>
        <v>118906.39154504277</v>
      </c>
      <c r="S602">
        <f t="shared" si="885"/>
        <v>1840.7146451937595</v>
      </c>
      <c r="T602">
        <f t="shared" ref="T602:T613" si="903">+IFERROR(G602/3.974,"")</f>
        <v>116518.6210367388</v>
      </c>
      <c r="U602">
        <f t="shared" ref="U602:U613" si="904">+IFERROR(I602/3.974,"")</f>
        <v>547.05586311021636</v>
      </c>
      <c r="V602" s="4">
        <v>4070192</v>
      </c>
      <c r="W602">
        <f t="shared" ref="W602:W665" si="905">V602-V601</f>
        <v>7412</v>
      </c>
      <c r="X602">
        <f t="shared" ref="X602:X665" si="906">IFERROR(W602-W601,0)</f>
        <v>-584</v>
      </c>
      <c r="Y602" s="20">
        <f t="shared" ref="Y602:Y613" si="907">IFERROR(V602/3.974,0)</f>
        <v>1024205.33467539</v>
      </c>
      <c r="Z602" s="4">
        <v>3594109</v>
      </c>
      <c r="AA602">
        <f t="shared" ref="AA602:AA665" si="908">Z602-Z601</f>
        <v>7276</v>
      </c>
      <c r="AB602" s="17">
        <f t="shared" ref="AB602:AB613" si="909">IFERROR(Z602/V602,0)</f>
        <v>0.88303180783609225</v>
      </c>
      <c r="AC602" s="16">
        <f t="shared" ref="AC602:AC613" si="910">IFERROR(AA602-AA601,0)</f>
        <v>-519</v>
      </c>
      <c r="AD602">
        <f t="shared" ref="AD602:AD613" si="911">V602-Z602</f>
        <v>476083</v>
      </c>
      <c r="AE602">
        <f t="shared" ref="AE602:AE665" si="912">AD602-AD601</f>
        <v>136</v>
      </c>
      <c r="AF602" s="17">
        <f t="shared" ref="AF602:AF613" si="913">IFERROR(AD602/V602,0)</f>
        <v>0.11696819216390775</v>
      </c>
      <c r="AG602" s="16">
        <f t="shared" ref="AG602:AG613" si="914">IFERROR(AE602-AE601,0)</f>
        <v>-65</v>
      </c>
      <c r="AH602" s="20">
        <f t="shared" ref="AH602:AH613" si="915">IFERROR(AE602/W602,0)</f>
        <v>1.834862385321101E-2</v>
      </c>
      <c r="AI602" s="20">
        <f t="shared" ref="AI602:AI613" si="916">IFERROR(AD602/3.974,0)</f>
        <v>119799.44640161046</v>
      </c>
      <c r="AJ602" s="4">
        <v>1915</v>
      </c>
      <c r="AK602">
        <f t="shared" ref="AK602:AK665" si="917">AJ602-AJ601</f>
        <v>-5</v>
      </c>
      <c r="AL602">
        <f t="shared" ref="AL602:AL613" si="918">IFERROR(AJ602/AJ601,0)-1</f>
        <v>-2.6041666666666297E-3</v>
      </c>
      <c r="AM602" s="20">
        <f t="shared" ref="AM602:AM613" si="919">IFERROR(AJ602/3.974,0)</f>
        <v>481.88223452440866</v>
      </c>
      <c r="AN602" s="20">
        <f t="shared" ref="AN602:AN613" si="920">IFERROR(AJ602/C602," ")</f>
        <v>4.052618435922071E-3</v>
      </c>
      <c r="AO602" s="4">
        <v>89</v>
      </c>
      <c r="AP602">
        <f t="shared" si="891"/>
        <v>0</v>
      </c>
      <c r="AQ602">
        <f t="shared" si="892"/>
        <v>0</v>
      </c>
      <c r="AR602" s="20">
        <f t="shared" ref="AR602:AR613" si="921">IFERROR(AO602/3.974,0)</f>
        <v>22.395571212883745</v>
      </c>
      <c r="AS602" s="4">
        <v>135</v>
      </c>
      <c r="AT602">
        <f t="shared" ref="AT602:AT665" si="922">AS602-AS601</f>
        <v>-1</v>
      </c>
      <c r="AU602">
        <f t="shared" ref="AU602:AU613" si="923">IFERROR(AS602/AS601,0)-1</f>
        <v>-7.3529411764705621E-3</v>
      </c>
      <c r="AV602" s="20">
        <f t="shared" ref="AV602:AV613" si="924">IFERROR(AS602/3.974,0)</f>
        <v>33.970810266733771</v>
      </c>
      <c r="AW602" s="30">
        <f t="shared" ref="AW602:AW613" si="925">IFERROR(AS602/C602," ")</f>
        <v>2.8569372785873607E-4</v>
      </c>
      <c r="AX602" s="4">
        <v>35</v>
      </c>
      <c r="AY602">
        <f t="shared" ref="AY602:AY665" si="926">AX602-AX601</f>
        <v>-3</v>
      </c>
      <c r="AZ602">
        <f t="shared" ref="AZ602:AZ613" si="927">IFERROR(AX602/AX601,0)-1</f>
        <v>-7.8947368421052655E-2</v>
      </c>
      <c r="BA602" s="20">
        <f t="shared" ref="BA602:BA613" si="928">IFERROR(AX602/3.974,0)</f>
        <v>8.8072471061902355</v>
      </c>
      <c r="BB602" s="30">
        <f t="shared" ref="BB602:BB613" si="929">IFERROR(AX602/C602," ")</f>
        <v>7.4068744259672321E-5</v>
      </c>
      <c r="BC602" s="16">
        <f>+Pagina_Inicial[[#This Row],[Aislamiento Domiciliario]]+Pagina_Inicial[[#This Row],[Aislamiento en Hoteles]]+Pagina_Inicial[[#This Row],[Hospitalizados en Sala]]+Pagina_Inicial[[#This Row],[Hospitalizados en UCI]]</f>
        <v>2174</v>
      </c>
      <c r="BD602" s="16">
        <f t="shared" ref="BD602:BD665" si="930">IFERROR(BC602-BC601,0)</f>
        <v>-9</v>
      </c>
      <c r="BE602" s="30">
        <f t="shared" ref="BE602:BE613" si="931">IFERROR(BC602/BC601,0)-1</f>
        <v>-4.1227668346311974E-3</v>
      </c>
      <c r="BF602" s="20">
        <f t="shared" ref="BF602:BF613" si="932">IFERROR(BC602/3.974,0)</f>
        <v>547.05586311021636</v>
      </c>
      <c r="BG602" s="20">
        <f t="shared" ref="BG602:BG613" si="933">IFERROR(BC602/C602," ")</f>
        <v>4.6007271434436465E-3</v>
      </c>
      <c r="BH602" s="26">
        <v>87534</v>
      </c>
      <c r="BI602">
        <f t="shared" si="895"/>
        <v>20</v>
      </c>
      <c r="BJ602" s="4">
        <v>178418</v>
      </c>
      <c r="BK602">
        <f t="shared" si="896"/>
        <v>51</v>
      </c>
      <c r="BL602" s="4">
        <v>132821</v>
      </c>
      <c r="BM602">
        <f t="shared" ref="BM602:BM665" si="934">IFERROR((BL602-BL601),0)</f>
        <v>38</v>
      </c>
      <c r="BN602" s="4">
        <v>51816</v>
      </c>
      <c r="BO602">
        <f t="shared" ref="BO602:BO665" si="935">IFERROR((BN602-BN601),0)</f>
        <v>23</v>
      </c>
      <c r="BP602" s="4">
        <v>21945</v>
      </c>
      <c r="BQ602">
        <f t="shared" ref="BQ602:BQ665" si="936">IFERROR((BP602-BP601),0)</f>
        <v>4</v>
      </c>
      <c r="BR602" s="8">
        <v>34</v>
      </c>
      <c r="BS602" s="15">
        <f t="shared" ref="BS602:BS665" si="937">IFERROR((BR602-BR601),0)</f>
        <v>0</v>
      </c>
      <c r="BT602" s="8">
        <v>335</v>
      </c>
      <c r="BU602" s="15">
        <f t="shared" ref="BU602:BU665" si="938">IFERROR((BT602-BT601),0)</f>
        <v>0</v>
      </c>
      <c r="BV602" s="8">
        <v>1539</v>
      </c>
      <c r="BW602" s="15">
        <f t="shared" ref="BW602:BW665" si="939">IFERROR((BV602-BV601),0)</f>
        <v>0</v>
      </c>
      <c r="BX602" s="8">
        <v>3452</v>
      </c>
      <c r="BY602" s="15">
        <f t="shared" ref="BY602:BY665" si="940">IFERROR((BX602-BX601),0)</f>
        <v>0</v>
      </c>
      <c r="BZ602" s="13">
        <v>1955</v>
      </c>
      <c r="CA602" s="16">
        <f t="shared" ref="CA602:CA665" si="941">IFERROR((BZ602-BZ601),0)</f>
        <v>0</v>
      </c>
    </row>
    <row r="603" spans="1:79">
      <c r="A603" s="1">
        <v>44500</v>
      </c>
      <c r="B603">
        <v>44501</v>
      </c>
      <c r="C603" s="4">
        <v>472664</v>
      </c>
      <c r="D603">
        <f t="shared" si="890"/>
        <v>130</v>
      </c>
      <c r="E603" s="4">
        <v>7315</v>
      </c>
      <c r="F603">
        <f t="shared" si="893"/>
        <v>0</v>
      </c>
      <c r="G603" s="4">
        <v>463045</v>
      </c>
      <c r="H603">
        <f t="shared" si="894"/>
        <v>0</v>
      </c>
      <c r="I603">
        <f t="shared" si="887"/>
        <v>2304</v>
      </c>
      <c r="J603">
        <f t="shared" si="886"/>
        <v>130</v>
      </c>
      <c r="K603">
        <f t="shared" si="883"/>
        <v>1.5476109879322309E-2</v>
      </c>
      <c r="L603">
        <f t="shared" si="897"/>
        <v>0.97964939153394381</v>
      </c>
      <c r="M603">
        <f t="shared" si="898"/>
        <v>4.8744985867339163E-3</v>
      </c>
      <c r="N603">
        <f t="shared" si="899"/>
        <v>2.7503681261953523E-4</v>
      </c>
      <c r="O603">
        <f t="shared" si="884"/>
        <v>0</v>
      </c>
      <c r="P603">
        <f t="shared" si="900"/>
        <v>0</v>
      </c>
      <c r="Q603">
        <f t="shared" si="901"/>
        <v>5.6423611111111112E-2</v>
      </c>
      <c r="R603">
        <f t="shared" si="902"/>
        <v>118939.10417715147</v>
      </c>
      <c r="S603">
        <f t="shared" si="885"/>
        <v>1840.7146451937595</v>
      </c>
      <c r="T603">
        <f t="shared" si="903"/>
        <v>116518.6210367388</v>
      </c>
      <c r="U603">
        <f t="shared" si="904"/>
        <v>579.76849521892302</v>
      </c>
      <c r="V603" s="4">
        <v>4075012</v>
      </c>
      <c r="W603">
        <f t="shared" si="905"/>
        <v>4820</v>
      </c>
      <c r="X603">
        <f t="shared" si="906"/>
        <v>-2592</v>
      </c>
      <c r="Y603" s="20">
        <f t="shared" si="907"/>
        <v>1025418.2184197282</v>
      </c>
      <c r="Z603" s="4">
        <v>3598799</v>
      </c>
      <c r="AA603">
        <f t="shared" si="908"/>
        <v>4690</v>
      </c>
      <c r="AB603" s="17">
        <f t="shared" si="909"/>
        <v>0.88313825824316594</v>
      </c>
      <c r="AC603" s="16">
        <f t="shared" si="910"/>
        <v>-2586</v>
      </c>
      <c r="AD603">
        <f t="shared" si="911"/>
        <v>476213</v>
      </c>
      <c r="AE603">
        <f t="shared" si="912"/>
        <v>130</v>
      </c>
      <c r="AF603" s="17">
        <f t="shared" si="913"/>
        <v>0.11686174175683409</v>
      </c>
      <c r="AG603" s="16">
        <f t="shared" si="914"/>
        <v>-6</v>
      </c>
      <c r="AH603" s="20">
        <f t="shared" si="915"/>
        <v>2.6970954356846474E-2</v>
      </c>
      <c r="AI603" s="20">
        <f t="shared" si="916"/>
        <v>119832.15903371917</v>
      </c>
      <c r="AJ603" s="4">
        <v>1930</v>
      </c>
      <c r="AK603">
        <f t="shared" si="917"/>
        <v>15</v>
      </c>
      <c r="AL603">
        <f t="shared" si="918"/>
        <v>7.8328981723236879E-3</v>
      </c>
      <c r="AM603" s="20">
        <f t="shared" si="919"/>
        <v>485.65676899849018</v>
      </c>
      <c r="AN603" s="20">
        <f t="shared" si="920"/>
        <v>4.0832388335054074E-3</v>
      </c>
      <c r="AO603" s="4">
        <v>84</v>
      </c>
      <c r="AP603">
        <f t="shared" si="891"/>
        <v>-5</v>
      </c>
      <c r="AQ603">
        <f t="shared" si="892"/>
        <v>-5.6179775280898903E-2</v>
      </c>
      <c r="AR603" s="20">
        <f t="shared" si="921"/>
        <v>21.137393054856567</v>
      </c>
      <c r="AS603" s="4">
        <v>124</v>
      </c>
      <c r="AT603">
        <f t="shared" si="922"/>
        <v>-11</v>
      </c>
      <c r="AU603">
        <f t="shared" si="923"/>
        <v>-8.1481481481481488E-2</v>
      </c>
      <c r="AV603" s="20">
        <f t="shared" si="924"/>
        <v>31.20281831907398</v>
      </c>
      <c r="AW603" s="30">
        <f t="shared" si="925"/>
        <v>2.6234280588324901E-4</v>
      </c>
      <c r="AX603" s="4">
        <v>34</v>
      </c>
      <c r="AY603">
        <f t="shared" si="926"/>
        <v>-1</v>
      </c>
      <c r="AZ603">
        <f t="shared" si="927"/>
        <v>-2.8571428571428581E-2</v>
      </c>
      <c r="BA603" s="20">
        <f t="shared" si="928"/>
        <v>8.5556114745848006</v>
      </c>
      <c r="BB603" s="30">
        <f t="shared" si="929"/>
        <v>7.1932704838955364E-5</v>
      </c>
      <c r="BC603" s="16">
        <f>+Pagina_Inicial[[#This Row],[Aislamiento Domiciliario]]+Pagina_Inicial[[#This Row],[Aislamiento en Hoteles]]+Pagina_Inicial[[#This Row],[Hospitalizados en Sala]]+Pagina_Inicial[[#This Row],[Hospitalizados en UCI]]</f>
        <v>2172</v>
      </c>
      <c r="BD603" s="16">
        <f t="shared" si="930"/>
        <v>-2</v>
      </c>
      <c r="BE603" s="30">
        <f t="shared" si="931"/>
        <v>-9.1996320147191835E-4</v>
      </c>
      <c r="BF603" s="20">
        <f t="shared" si="932"/>
        <v>546.55259184700549</v>
      </c>
      <c r="BG603" s="20">
        <f t="shared" si="933"/>
        <v>4.5952304385356198E-3</v>
      </c>
      <c r="BH603" s="26">
        <v>87577</v>
      </c>
      <c r="BI603">
        <f t="shared" si="895"/>
        <v>43</v>
      </c>
      <c r="BJ603" s="4">
        <v>178461</v>
      </c>
      <c r="BK603">
        <f t="shared" si="896"/>
        <v>43</v>
      </c>
      <c r="BL603" s="4">
        <v>132845</v>
      </c>
      <c r="BM603">
        <f t="shared" si="934"/>
        <v>24</v>
      </c>
      <c r="BN603" s="4">
        <v>51828</v>
      </c>
      <c r="BO603">
        <f t="shared" si="935"/>
        <v>12</v>
      </c>
      <c r="BP603" s="4">
        <v>21953</v>
      </c>
      <c r="BQ603">
        <f t="shared" si="936"/>
        <v>8</v>
      </c>
      <c r="BR603" s="8">
        <v>34</v>
      </c>
      <c r="BS603" s="15">
        <f t="shared" si="937"/>
        <v>0</v>
      </c>
      <c r="BT603" s="8">
        <v>335</v>
      </c>
      <c r="BU603" s="15">
        <f t="shared" si="938"/>
        <v>0</v>
      </c>
      <c r="BV603" s="8">
        <v>1540</v>
      </c>
      <c r="BW603" s="15">
        <f t="shared" si="939"/>
        <v>1</v>
      </c>
      <c r="BX603" s="8">
        <v>3453</v>
      </c>
      <c r="BY603" s="15">
        <f t="shared" si="940"/>
        <v>1</v>
      </c>
      <c r="BZ603" s="13">
        <v>1955</v>
      </c>
      <c r="CA603" s="16">
        <f t="shared" si="941"/>
        <v>0</v>
      </c>
    </row>
    <row r="604" spans="1:79">
      <c r="A604" s="1">
        <v>44501</v>
      </c>
      <c r="B604">
        <v>44502</v>
      </c>
      <c r="C604" s="4">
        <v>472736</v>
      </c>
      <c r="D604">
        <f t="shared" si="890"/>
        <v>72</v>
      </c>
      <c r="E604" s="4">
        <v>7315</v>
      </c>
      <c r="F604">
        <f t="shared" si="893"/>
        <v>0</v>
      </c>
      <c r="G604" s="4">
        <v>463321</v>
      </c>
      <c r="H604">
        <f t="shared" si="894"/>
        <v>276</v>
      </c>
      <c r="I604">
        <f t="shared" si="887"/>
        <v>2100</v>
      </c>
      <c r="J604">
        <f t="shared" si="886"/>
        <v>-204</v>
      </c>
      <c r="K604">
        <f t="shared" si="883"/>
        <v>1.5473752792256143E-2</v>
      </c>
      <c r="L604">
        <f t="shared" si="897"/>
        <v>0.98008402152575647</v>
      </c>
      <c r="M604">
        <f t="shared" si="898"/>
        <v>4.4422256819874094E-3</v>
      </c>
      <c r="N604">
        <f t="shared" si="899"/>
        <v>1.5230488052528262E-4</v>
      </c>
      <c r="O604">
        <f t="shared" si="884"/>
        <v>0</v>
      </c>
      <c r="P604">
        <f t="shared" si="900"/>
        <v>5.9569930998163258E-4</v>
      </c>
      <c r="Q604">
        <f t="shared" si="901"/>
        <v>-9.7142857142857142E-2</v>
      </c>
      <c r="R604">
        <f t="shared" si="902"/>
        <v>118957.22194262707</v>
      </c>
      <c r="S604">
        <f t="shared" si="885"/>
        <v>1840.7146451937595</v>
      </c>
      <c r="T604">
        <f t="shared" si="903"/>
        <v>116588.0724710619</v>
      </c>
      <c r="U604">
        <f t="shared" si="904"/>
        <v>528.43482637141415</v>
      </c>
      <c r="V604" s="4">
        <v>4078264</v>
      </c>
      <c r="W604">
        <f t="shared" si="905"/>
        <v>3252</v>
      </c>
      <c r="X604">
        <f t="shared" si="906"/>
        <v>-1568</v>
      </c>
      <c r="Y604" s="20">
        <f t="shared" si="907"/>
        <v>1026236.537493709</v>
      </c>
      <c r="Z604" s="4">
        <v>3601979</v>
      </c>
      <c r="AA604">
        <f t="shared" si="908"/>
        <v>3180</v>
      </c>
      <c r="AB604" s="17">
        <f t="shared" si="909"/>
        <v>0.88321378900434111</v>
      </c>
      <c r="AC604" s="16">
        <f t="shared" si="910"/>
        <v>-1510</v>
      </c>
      <c r="AD604">
        <f t="shared" si="911"/>
        <v>476285</v>
      </c>
      <c r="AE604">
        <f t="shared" si="912"/>
        <v>72</v>
      </c>
      <c r="AF604" s="17">
        <f t="shared" si="913"/>
        <v>0.11678621099565893</v>
      </c>
      <c r="AG604" s="16">
        <f t="shared" si="914"/>
        <v>-58</v>
      </c>
      <c r="AH604" s="20">
        <f t="shared" si="915"/>
        <v>2.2140221402214021E-2</v>
      </c>
      <c r="AI604" s="20">
        <f t="shared" si="916"/>
        <v>119850.27679919476</v>
      </c>
      <c r="AJ604" s="4">
        <v>1851</v>
      </c>
      <c r="AK604">
        <f t="shared" si="917"/>
        <v>-79</v>
      </c>
      <c r="AL604">
        <f t="shared" si="918"/>
        <v>-4.0932642487046644E-2</v>
      </c>
      <c r="AM604" s="20">
        <f t="shared" si="919"/>
        <v>465.77755410166077</v>
      </c>
      <c r="AN604" s="20">
        <f t="shared" si="920"/>
        <v>3.9155046368374736E-3</v>
      </c>
      <c r="AO604" s="4">
        <v>84</v>
      </c>
      <c r="AP604">
        <f t="shared" si="891"/>
        <v>0</v>
      </c>
      <c r="AQ604">
        <f t="shared" si="892"/>
        <v>0</v>
      </c>
      <c r="AR604" s="20">
        <f t="shared" si="921"/>
        <v>21.137393054856567</v>
      </c>
      <c r="AS604" s="4">
        <v>130</v>
      </c>
      <c r="AT604">
        <f t="shared" si="922"/>
        <v>6</v>
      </c>
      <c r="AU604">
        <f t="shared" si="923"/>
        <v>4.8387096774193505E-2</v>
      </c>
      <c r="AV604" s="20">
        <f t="shared" si="924"/>
        <v>32.712632108706593</v>
      </c>
      <c r="AW604" s="30">
        <f t="shared" si="925"/>
        <v>2.7499492317064917E-4</v>
      </c>
      <c r="AX604" s="4">
        <v>33</v>
      </c>
      <c r="AY604">
        <f t="shared" si="926"/>
        <v>-1</v>
      </c>
      <c r="AZ604">
        <f t="shared" si="927"/>
        <v>-2.9411764705882359E-2</v>
      </c>
      <c r="BA604" s="20">
        <f t="shared" si="928"/>
        <v>8.3039758429793658</v>
      </c>
      <c r="BB604" s="30">
        <f t="shared" si="929"/>
        <v>6.980640357408786E-5</v>
      </c>
      <c r="BC604" s="16">
        <f>+Pagina_Inicial[[#This Row],[Aislamiento Domiciliario]]+Pagina_Inicial[[#This Row],[Aislamiento en Hoteles]]+Pagina_Inicial[[#This Row],[Hospitalizados en Sala]]+Pagina_Inicial[[#This Row],[Hospitalizados en UCI]]</f>
        <v>2098</v>
      </c>
      <c r="BD604" s="16">
        <f t="shared" si="930"/>
        <v>-74</v>
      </c>
      <c r="BE604" s="30">
        <f t="shared" si="931"/>
        <v>-3.4069981583793707E-2</v>
      </c>
      <c r="BF604" s="20">
        <f t="shared" si="932"/>
        <v>527.93155510820327</v>
      </c>
      <c r="BG604" s="20">
        <f t="shared" si="933"/>
        <v>4.4379949908617076E-3</v>
      </c>
      <c r="BH604" s="26">
        <v>87594</v>
      </c>
      <c r="BI604">
        <f t="shared" si="895"/>
        <v>17</v>
      </c>
      <c r="BJ604" s="4">
        <v>178476</v>
      </c>
      <c r="BK604">
        <f t="shared" si="896"/>
        <v>15</v>
      </c>
      <c r="BL604" s="4">
        <v>132872</v>
      </c>
      <c r="BM604">
        <f t="shared" si="934"/>
        <v>27</v>
      </c>
      <c r="BN604" s="4">
        <v>51837</v>
      </c>
      <c r="BO604">
        <f t="shared" si="935"/>
        <v>9</v>
      </c>
      <c r="BP604" s="4">
        <v>21957</v>
      </c>
      <c r="BQ604">
        <f t="shared" si="936"/>
        <v>4</v>
      </c>
      <c r="BR604" s="8">
        <v>34</v>
      </c>
      <c r="BS604" s="15">
        <f t="shared" si="937"/>
        <v>0</v>
      </c>
      <c r="BT604" s="8">
        <v>335</v>
      </c>
      <c r="BU604" s="15">
        <f t="shared" si="938"/>
        <v>0</v>
      </c>
      <c r="BV604" s="8">
        <v>1540</v>
      </c>
      <c r="BW604" s="15">
        <f t="shared" si="939"/>
        <v>0</v>
      </c>
      <c r="BX604" s="8">
        <v>3453</v>
      </c>
      <c r="BY604" s="15">
        <f t="shared" si="940"/>
        <v>0</v>
      </c>
      <c r="BZ604" s="13">
        <v>1955</v>
      </c>
      <c r="CA604" s="16">
        <f t="shared" si="941"/>
        <v>0</v>
      </c>
    </row>
    <row r="605" spans="1:79">
      <c r="A605" s="1">
        <v>44502</v>
      </c>
      <c r="B605">
        <v>44503</v>
      </c>
      <c r="C605" s="4">
        <v>472877</v>
      </c>
      <c r="D605">
        <f t="shared" si="890"/>
        <v>141</v>
      </c>
      <c r="E605" s="4">
        <v>7315</v>
      </c>
      <c r="F605">
        <f t="shared" si="893"/>
        <v>0</v>
      </c>
      <c r="G605" s="4">
        <v>463542</v>
      </c>
      <c r="H605">
        <f t="shared" si="894"/>
        <v>221</v>
      </c>
      <c r="I605">
        <f t="shared" si="887"/>
        <v>2020</v>
      </c>
      <c r="J605">
        <f t="shared" si="886"/>
        <v>-80</v>
      </c>
      <c r="K605">
        <f t="shared" si="883"/>
        <v>1.546913890927239E-2</v>
      </c>
      <c r="L605">
        <f t="shared" si="897"/>
        <v>0.9802591371540591</v>
      </c>
      <c r="M605">
        <f t="shared" si="898"/>
        <v>4.2717239366685204E-3</v>
      </c>
      <c r="N605">
        <f t="shared" si="899"/>
        <v>2.9817478963874329E-4</v>
      </c>
      <c r="O605">
        <f t="shared" si="884"/>
        <v>0</v>
      </c>
      <c r="P605">
        <f t="shared" si="900"/>
        <v>4.7676370210250634E-4</v>
      </c>
      <c r="Q605">
        <f t="shared" si="901"/>
        <v>-3.9603960396039604E-2</v>
      </c>
      <c r="R605">
        <f t="shared" si="902"/>
        <v>118992.70256668344</v>
      </c>
      <c r="S605">
        <f t="shared" si="885"/>
        <v>1840.7146451937595</v>
      </c>
      <c r="T605">
        <f t="shared" si="903"/>
        <v>116643.6839456467</v>
      </c>
      <c r="U605">
        <f t="shared" si="904"/>
        <v>508.30397584297936</v>
      </c>
      <c r="V605" s="4">
        <v>4085594</v>
      </c>
      <c r="W605">
        <f t="shared" si="905"/>
        <v>7330</v>
      </c>
      <c r="X605">
        <f t="shared" si="906"/>
        <v>4078</v>
      </c>
      <c r="Y605" s="20">
        <f t="shared" si="907"/>
        <v>1028081.0266733769</v>
      </c>
      <c r="Z605" s="4">
        <v>3609168</v>
      </c>
      <c r="AA605">
        <f t="shared" si="908"/>
        <v>7189</v>
      </c>
      <c r="AB605" s="17">
        <f t="shared" si="909"/>
        <v>0.88338880466340997</v>
      </c>
      <c r="AC605" s="16">
        <f t="shared" si="910"/>
        <v>4009</v>
      </c>
      <c r="AD605">
        <f t="shared" si="911"/>
        <v>476426</v>
      </c>
      <c r="AE605">
        <f t="shared" si="912"/>
        <v>141</v>
      </c>
      <c r="AF605" s="17">
        <f t="shared" si="913"/>
        <v>0.11661119533658998</v>
      </c>
      <c r="AG605" s="16">
        <f t="shared" si="914"/>
        <v>69</v>
      </c>
      <c r="AH605" s="20">
        <f t="shared" si="915"/>
        <v>1.9236016371077764E-2</v>
      </c>
      <c r="AI605" s="20">
        <f t="shared" si="916"/>
        <v>119885.75742325113</v>
      </c>
      <c r="AJ605" s="4">
        <v>1764</v>
      </c>
      <c r="AK605">
        <f t="shared" si="917"/>
        <v>-87</v>
      </c>
      <c r="AL605">
        <f t="shared" si="918"/>
        <v>-4.7001620745542927E-2</v>
      </c>
      <c r="AM605" s="20">
        <f t="shared" si="919"/>
        <v>443.88525415198791</v>
      </c>
      <c r="AN605" s="20">
        <f t="shared" si="920"/>
        <v>3.7303569427144904E-3</v>
      </c>
      <c r="AO605" s="4">
        <v>83</v>
      </c>
      <c r="AP605">
        <f t="shared" si="891"/>
        <v>-1</v>
      </c>
      <c r="AQ605">
        <f t="shared" si="892"/>
        <v>-1.1904761904761862E-2</v>
      </c>
      <c r="AR605" s="20">
        <f t="shared" si="921"/>
        <v>20.885757423251132</v>
      </c>
      <c r="AS605" s="4">
        <v>139</v>
      </c>
      <c r="AT605">
        <f t="shared" si="922"/>
        <v>9</v>
      </c>
      <c r="AU605">
        <f t="shared" si="923"/>
        <v>6.9230769230769207E-2</v>
      </c>
      <c r="AV605" s="20">
        <f t="shared" si="924"/>
        <v>34.977352793155511</v>
      </c>
      <c r="AW605" s="30">
        <f t="shared" si="925"/>
        <v>2.9394535999847742E-4</v>
      </c>
      <c r="AX605" s="4">
        <v>31</v>
      </c>
      <c r="AY605">
        <f t="shared" si="926"/>
        <v>-2</v>
      </c>
      <c r="AZ605">
        <f t="shared" si="927"/>
        <v>-6.0606060606060552E-2</v>
      </c>
      <c r="BA605" s="20">
        <f t="shared" si="928"/>
        <v>7.8007045797684951</v>
      </c>
      <c r="BB605" s="30">
        <f t="shared" si="929"/>
        <v>6.5556159424120857E-5</v>
      </c>
      <c r="BC605" s="16">
        <f>+Pagina_Inicial[[#This Row],[Aislamiento Domiciliario]]+Pagina_Inicial[[#This Row],[Aislamiento en Hoteles]]+Pagina_Inicial[[#This Row],[Hospitalizados en Sala]]+Pagina_Inicial[[#This Row],[Hospitalizados en UCI]]</f>
        <v>2017</v>
      </c>
      <c r="BD605" s="16">
        <f t="shared" si="930"/>
        <v>-81</v>
      </c>
      <c r="BE605" s="30">
        <f t="shared" si="931"/>
        <v>-3.8608198284080131E-2</v>
      </c>
      <c r="BF605" s="20">
        <f t="shared" si="932"/>
        <v>507.54906894816304</v>
      </c>
      <c r="BG605" s="20">
        <f t="shared" si="933"/>
        <v>4.2653797922081217E-3</v>
      </c>
      <c r="BH605" s="26">
        <v>87622</v>
      </c>
      <c r="BI605">
        <f t="shared" si="895"/>
        <v>28</v>
      </c>
      <c r="BJ605" s="4">
        <v>178524</v>
      </c>
      <c r="BK605">
        <f t="shared" si="896"/>
        <v>48</v>
      </c>
      <c r="BL605" s="4">
        <v>132902</v>
      </c>
      <c r="BM605">
        <f t="shared" si="934"/>
        <v>30</v>
      </c>
      <c r="BN605" s="4">
        <v>51870</v>
      </c>
      <c r="BO605">
        <f t="shared" si="935"/>
        <v>33</v>
      </c>
      <c r="BP605" s="4">
        <v>21959</v>
      </c>
      <c r="BQ605">
        <f t="shared" si="936"/>
        <v>2</v>
      </c>
      <c r="BR605" s="8">
        <v>34</v>
      </c>
      <c r="BS605" s="15">
        <f t="shared" si="937"/>
        <v>0</v>
      </c>
      <c r="BT605" s="8">
        <v>335</v>
      </c>
      <c r="BU605" s="15">
        <f t="shared" si="938"/>
        <v>0</v>
      </c>
      <c r="BV605" s="8">
        <v>1540</v>
      </c>
      <c r="BW605" s="15">
        <f t="shared" si="939"/>
        <v>0</v>
      </c>
      <c r="BX605" s="8">
        <v>3454</v>
      </c>
      <c r="BY605" s="15">
        <f t="shared" si="940"/>
        <v>1</v>
      </c>
      <c r="BZ605" s="13">
        <v>1955</v>
      </c>
      <c r="CA605" s="16">
        <f t="shared" si="941"/>
        <v>0</v>
      </c>
    </row>
    <row r="606" spans="1:79">
      <c r="A606" s="1">
        <v>44503</v>
      </c>
      <c r="B606">
        <v>44504</v>
      </c>
      <c r="C606" s="4">
        <v>473005</v>
      </c>
      <c r="D606">
        <f t="shared" si="890"/>
        <v>128</v>
      </c>
      <c r="E606" s="4">
        <v>7320</v>
      </c>
      <c r="F606">
        <f t="shared" si="893"/>
        <v>5</v>
      </c>
      <c r="G606" s="4">
        <v>463772</v>
      </c>
      <c r="H606">
        <f t="shared" si="894"/>
        <v>230</v>
      </c>
      <c r="I606">
        <f t="shared" si="887"/>
        <v>1913</v>
      </c>
      <c r="J606">
        <f t="shared" si="886"/>
        <v>-107</v>
      </c>
      <c r="K606">
        <f t="shared" si="883"/>
        <v>1.5475523514550586E-2</v>
      </c>
      <c r="L606">
        <f t="shared" si="897"/>
        <v>0.9804801217746113</v>
      </c>
      <c r="M606">
        <f t="shared" si="898"/>
        <v>4.0443547108381522E-3</v>
      </c>
      <c r="N606">
        <f t="shared" si="899"/>
        <v>2.7061024724897201E-4</v>
      </c>
      <c r="O606">
        <f t="shared" si="884"/>
        <v>6.8306010928961749E-4</v>
      </c>
      <c r="P606">
        <f t="shared" si="900"/>
        <v>4.959333465582226E-4</v>
      </c>
      <c r="Q606">
        <f t="shared" si="901"/>
        <v>-5.5933089388395189E-2</v>
      </c>
      <c r="R606">
        <f t="shared" si="902"/>
        <v>119024.91192752893</v>
      </c>
      <c r="S606">
        <f t="shared" si="885"/>
        <v>1841.9728233517865</v>
      </c>
      <c r="T606">
        <f t="shared" si="903"/>
        <v>116701.56014091594</v>
      </c>
      <c r="U606">
        <f t="shared" si="904"/>
        <v>481.37896326119778</v>
      </c>
      <c r="V606" s="4">
        <v>4090713</v>
      </c>
      <c r="W606">
        <f t="shared" si="905"/>
        <v>5119</v>
      </c>
      <c r="X606">
        <f t="shared" si="906"/>
        <v>-2211</v>
      </c>
      <c r="Y606" s="20">
        <f t="shared" si="907"/>
        <v>1029369.1494715651</v>
      </c>
      <c r="Z606" s="4">
        <v>3614159</v>
      </c>
      <c r="AA606">
        <f t="shared" si="908"/>
        <v>4991</v>
      </c>
      <c r="AB606" s="17">
        <f t="shared" si="909"/>
        <v>0.88350343815369103</v>
      </c>
      <c r="AC606" s="16">
        <f t="shared" si="910"/>
        <v>-2198</v>
      </c>
      <c r="AD606">
        <f t="shared" si="911"/>
        <v>476554</v>
      </c>
      <c r="AE606">
        <f t="shared" si="912"/>
        <v>128</v>
      </c>
      <c r="AF606" s="17">
        <f t="shared" si="913"/>
        <v>0.11649656184630894</v>
      </c>
      <c r="AG606" s="16">
        <f t="shared" si="914"/>
        <v>-13</v>
      </c>
      <c r="AH606" s="20">
        <f t="shared" si="915"/>
        <v>2.5004883766360616E-2</v>
      </c>
      <c r="AI606" s="20">
        <f t="shared" si="916"/>
        <v>119917.96678409663</v>
      </c>
      <c r="AJ606" s="4">
        <v>1666</v>
      </c>
      <c r="AK606">
        <f t="shared" si="917"/>
        <v>-98</v>
      </c>
      <c r="AL606">
        <f t="shared" si="918"/>
        <v>-5.555555555555558E-2</v>
      </c>
      <c r="AM606" s="20">
        <f t="shared" si="919"/>
        <v>419.22496225465522</v>
      </c>
      <c r="AN606" s="20">
        <f t="shared" si="920"/>
        <v>3.5221614993499011E-3</v>
      </c>
      <c r="AO606" s="4">
        <v>72</v>
      </c>
      <c r="AP606">
        <f t="shared" si="891"/>
        <v>-11</v>
      </c>
      <c r="AQ606">
        <f t="shared" si="892"/>
        <v>-0.13253012048192769</v>
      </c>
      <c r="AR606" s="20">
        <f t="shared" si="921"/>
        <v>18.117765475591344</v>
      </c>
      <c r="AS606" s="4">
        <v>145</v>
      </c>
      <c r="AT606">
        <f t="shared" si="922"/>
        <v>6</v>
      </c>
      <c r="AU606">
        <f t="shared" si="923"/>
        <v>4.3165467625899234E-2</v>
      </c>
      <c r="AV606" s="20">
        <f t="shared" si="924"/>
        <v>36.48716658278812</v>
      </c>
      <c r="AW606" s="30">
        <f t="shared" si="925"/>
        <v>3.0655067071172606E-4</v>
      </c>
      <c r="AX606" s="4">
        <v>30</v>
      </c>
      <c r="AY606">
        <f t="shared" si="926"/>
        <v>-1</v>
      </c>
      <c r="AZ606">
        <f t="shared" si="927"/>
        <v>-3.2258064516129004E-2</v>
      </c>
      <c r="BA606" s="20">
        <f t="shared" si="928"/>
        <v>7.5490689481630593</v>
      </c>
      <c r="BB606" s="30">
        <f t="shared" si="929"/>
        <v>6.3424276698977812E-5</v>
      </c>
      <c r="BC606" s="16">
        <f>+Pagina_Inicial[[#This Row],[Aislamiento Domiciliario]]+Pagina_Inicial[[#This Row],[Aislamiento en Hoteles]]+Pagina_Inicial[[#This Row],[Hospitalizados en Sala]]+Pagina_Inicial[[#This Row],[Hospitalizados en UCI]]</f>
        <v>1913</v>
      </c>
      <c r="BD606" s="16">
        <f t="shared" si="930"/>
        <v>-104</v>
      </c>
      <c r="BE606" s="30">
        <f t="shared" si="931"/>
        <v>-5.1561725334655417E-2</v>
      </c>
      <c r="BF606" s="20">
        <f t="shared" si="932"/>
        <v>481.37896326119778</v>
      </c>
      <c r="BG606" s="20">
        <f t="shared" si="933"/>
        <v>4.0443547108381522E-3</v>
      </c>
      <c r="BH606" s="26">
        <v>87652</v>
      </c>
      <c r="BI606">
        <f t="shared" si="895"/>
        <v>30</v>
      </c>
      <c r="BJ606" s="4">
        <v>178568</v>
      </c>
      <c r="BK606">
        <f t="shared" si="896"/>
        <v>44</v>
      </c>
      <c r="BL606" s="4">
        <v>132941</v>
      </c>
      <c r="BM606">
        <f t="shared" si="934"/>
        <v>39</v>
      </c>
      <c r="BN606" s="4">
        <v>51883</v>
      </c>
      <c r="BO606">
        <f t="shared" si="935"/>
        <v>13</v>
      </c>
      <c r="BP606" s="4">
        <v>21961</v>
      </c>
      <c r="BQ606">
        <f t="shared" si="936"/>
        <v>2</v>
      </c>
      <c r="BR606" s="8">
        <v>34</v>
      </c>
      <c r="BS606" s="15">
        <f t="shared" si="937"/>
        <v>0</v>
      </c>
      <c r="BT606" s="8">
        <v>335</v>
      </c>
      <c r="BU606" s="15">
        <f t="shared" si="938"/>
        <v>0</v>
      </c>
      <c r="BV606" s="8">
        <v>1542</v>
      </c>
      <c r="BW606" s="15">
        <f t="shared" si="939"/>
        <v>2</v>
      </c>
      <c r="BX606" s="8">
        <v>3454</v>
      </c>
      <c r="BY606" s="15">
        <f t="shared" si="940"/>
        <v>0</v>
      </c>
      <c r="BZ606" s="13">
        <v>1955</v>
      </c>
      <c r="CA606" s="16">
        <f t="shared" si="941"/>
        <v>0</v>
      </c>
    </row>
    <row r="607" spans="1:79">
      <c r="A607" s="1">
        <v>44504</v>
      </c>
      <c r="B607">
        <v>44505</v>
      </c>
      <c r="C607" s="4">
        <v>473089</v>
      </c>
      <c r="D607">
        <f t="shared" si="890"/>
        <v>84</v>
      </c>
      <c r="E607" s="4">
        <v>7321</v>
      </c>
      <c r="F607">
        <f t="shared" si="893"/>
        <v>1</v>
      </c>
      <c r="G607" s="4">
        <v>463992</v>
      </c>
      <c r="H607">
        <f t="shared" si="894"/>
        <v>220</v>
      </c>
      <c r="I607">
        <f t="shared" si="887"/>
        <v>1776</v>
      </c>
      <c r="J607">
        <f t="shared" si="886"/>
        <v>-137</v>
      </c>
      <c r="K607">
        <f t="shared" ref="K607:K613" si="942">+IFERROR(E607/C607,"")</f>
        <v>1.5474889502820822E-2</v>
      </c>
      <c r="L607">
        <f t="shared" si="897"/>
        <v>0.98077105999082625</v>
      </c>
      <c r="M607">
        <f t="shared" si="898"/>
        <v>3.7540505063529271E-3</v>
      </c>
      <c r="N607">
        <f t="shared" si="899"/>
        <v>1.7755644286804385E-4</v>
      </c>
      <c r="O607">
        <f t="shared" ref="O607:O613" si="943">+IFERROR(F607/E607,"")</f>
        <v>1.3659336156262805E-4</v>
      </c>
      <c r="P607">
        <f t="shared" si="900"/>
        <v>4.7414610596734427E-4</v>
      </c>
      <c r="Q607">
        <f t="shared" si="901"/>
        <v>-7.7139639639639643E-2</v>
      </c>
      <c r="R607">
        <f t="shared" si="902"/>
        <v>119046.04932058378</v>
      </c>
      <c r="S607">
        <f t="shared" ref="S607:S613" si="944">+IFERROR(E607/3.974,"")</f>
        <v>1842.224458983392</v>
      </c>
      <c r="T607">
        <f t="shared" si="903"/>
        <v>116756.91997986914</v>
      </c>
      <c r="U607">
        <f t="shared" si="904"/>
        <v>446.90488173125311</v>
      </c>
      <c r="V607" s="4">
        <v>4093727</v>
      </c>
      <c r="W607">
        <f t="shared" si="905"/>
        <v>3014</v>
      </c>
      <c r="X607">
        <f t="shared" si="906"/>
        <v>-2105</v>
      </c>
      <c r="Y607" s="20">
        <f t="shared" si="907"/>
        <v>1030127.5792652239</v>
      </c>
      <c r="Z607" s="4">
        <v>3617089</v>
      </c>
      <c r="AA607">
        <f t="shared" si="908"/>
        <v>2930</v>
      </c>
      <c r="AB607" s="17">
        <f t="shared" si="909"/>
        <v>0.88356868936301813</v>
      </c>
      <c r="AC607" s="16">
        <f t="shared" si="910"/>
        <v>-2061</v>
      </c>
      <c r="AD607">
        <f t="shared" si="911"/>
        <v>476638</v>
      </c>
      <c r="AE607">
        <f t="shared" si="912"/>
        <v>84</v>
      </c>
      <c r="AF607" s="17">
        <f t="shared" si="913"/>
        <v>0.11643131063698189</v>
      </c>
      <c r="AG607" s="16">
        <f t="shared" si="914"/>
        <v>-44</v>
      </c>
      <c r="AH607" s="20">
        <f t="shared" si="915"/>
        <v>2.7869940278699403E-2</v>
      </c>
      <c r="AI607" s="20">
        <f t="shared" si="916"/>
        <v>119939.10417715147</v>
      </c>
      <c r="AJ607" s="4">
        <v>1529</v>
      </c>
      <c r="AK607">
        <f t="shared" si="917"/>
        <v>-137</v>
      </c>
      <c r="AL607">
        <f t="shared" si="918"/>
        <v>-8.2232893157262898E-2</v>
      </c>
      <c r="AM607" s="20">
        <f t="shared" si="919"/>
        <v>384.75088072471061</v>
      </c>
      <c r="AN607" s="20">
        <f t="shared" si="920"/>
        <v>3.2319500136337984E-3</v>
      </c>
      <c r="AO607" s="4">
        <v>77</v>
      </c>
      <c r="AP607">
        <f t="shared" si="891"/>
        <v>5</v>
      </c>
      <c r="AQ607">
        <f t="shared" si="892"/>
        <v>6.944444444444442E-2</v>
      </c>
      <c r="AR607" s="20">
        <f t="shared" si="921"/>
        <v>19.375943633618519</v>
      </c>
      <c r="AS607" s="4">
        <v>139</v>
      </c>
      <c r="AT607">
        <f t="shared" si="922"/>
        <v>-6</v>
      </c>
      <c r="AU607">
        <f t="shared" si="923"/>
        <v>-4.1379310344827558E-2</v>
      </c>
      <c r="AV607" s="20">
        <f t="shared" si="924"/>
        <v>34.977352793155511</v>
      </c>
      <c r="AW607" s="30">
        <f t="shared" si="925"/>
        <v>2.9381363760307258E-4</v>
      </c>
      <c r="AX607" s="4">
        <v>31</v>
      </c>
      <c r="AY607">
        <f t="shared" si="926"/>
        <v>1</v>
      </c>
      <c r="AZ607">
        <f t="shared" si="927"/>
        <v>3.3333333333333437E-2</v>
      </c>
      <c r="BA607" s="20">
        <f t="shared" si="928"/>
        <v>7.8007045797684951</v>
      </c>
      <c r="BB607" s="30">
        <f t="shared" si="929"/>
        <v>6.5526782487016191E-5</v>
      </c>
      <c r="BC607" s="16">
        <f>+Pagina_Inicial[[#This Row],[Aislamiento Domiciliario]]+Pagina_Inicial[[#This Row],[Aislamiento en Hoteles]]+Pagina_Inicial[[#This Row],[Hospitalizados en Sala]]+Pagina_Inicial[[#This Row],[Hospitalizados en UCI]]</f>
        <v>1776</v>
      </c>
      <c r="BD607" s="16">
        <f t="shared" si="930"/>
        <v>-137</v>
      </c>
      <c r="BE607" s="30">
        <f t="shared" si="931"/>
        <v>-7.1615263983272337E-2</v>
      </c>
      <c r="BF607" s="20">
        <f t="shared" si="932"/>
        <v>446.90488173125311</v>
      </c>
      <c r="BG607" s="20">
        <f t="shared" si="933"/>
        <v>3.7540505063529271E-3</v>
      </c>
      <c r="BH607" s="26">
        <v>87669</v>
      </c>
      <c r="BI607">
        <f t="shared" si="895"/>
        <v>17</v>
      </c>
      <c r="BJ607" s="4">
        <v>178594</v>
      </c>
      <c r="BK607">
        <f t="shared" si="896"/>
        <v>26</v>
      </c>
      <c r="BL607" s="4">
        <v>132972</v>
      </c>
      <c r="BM607">
        <f t="shared" si="934"/>
        <v>31</v>
      </c>
      <c r="BN607" s="4">
        <v>51889</v>
      </c>
      <c r="BO607">
        <f t="shared" si="935"/>
        <v>6</v>
      </c>
      <c r="BP607" s="4">
        <v>21965</v>
      </c>
      <c r="BQ607">
        <f t="shared" si="936"/>
        <v>4</v>
      </c>
      <c r="BR607" s="8">
        <v>34</v>
      </c>
      <c r="BS607" s="15">
        <f t="shared" si="937"/>
        <v>0</v>
      </c>
      <c r="BT607" s="8">
        <v>335</v>
      </c>
      <c r="BU607" s="15">
        <f t="shared" si="938"/>
        <v>0</v>
      </c>
      <c r="BV607" s="8">
        <v>1542</v>
      </c>
      <c r="BW607" s="15">
        <f t="shared" si="939"/>
        <v>0</v>
      </c>
      <c r="BX607" s="8">
        <v>3455</v>
      </c>
      <c r="BY607" s="15">
        <f t="shared" si="940"/>
        <v>1</v>
      </c>
      <c r="BZ607" s="13">
        <v>1955</v>
      </c>
      <c r="CA607" s="16">
        <f t="shared" si="941"/>
        <v>0</v>
      </c>
    </row>
    <row r="608" spans="1:79">
      <c r="A608" s="1">
        <v>44505</v>
      </c>
      <c r="B608">
        <v>44506</v>
      </c>
      <c r="C608" s="4">
        <v>473183</v>
      </c>
      <c r="D608">
        <f t="shared" si="890"/>
        <v>94</v>
      </c>
      <c r="E608" s="4">
        <v>7322</v>
      </c>
      <c r="F608">
        <f t="shared" si="893"/>
        <v>1</v>
      </c>
      <c r="G608" s="4">
        <v>464161</v>
      </c>
      <c r="H608">
        <f t="shared" si="894"/>
        <v>169</v>
      </c>
      <c r="I608">
        <f t="shared" si="887"/>
        <v>1700</v>
      </c>
      <c r="J608">
        <f t="shared" si="886"/>
        <v>-76</v>
      </c>
      <c r="K608">
        <f t="shared" si="942"/>
        <v>1.5473928691436505E-2</v>
      </c>
      <c r="L608">
        <f t="shared" si="897"/>
        <v>0.98093338095409177</v>
      </c>
      <c r="M608">
        <f t="shared" si="898"/>
        <v>3.5926903544717371E-3</v>
      </c>
      <c r="N608">
        <f t="shared" si="899"/>
        <v>1.986546431296137E-4</v>
      </c>
      <c r="O608">
        <f t="shared" si="943"/>
        <v>1.365747063643813E-4</v>
      </c>
      <c r="P608">
        <f t="shared" si="900"/>
        <v>3.640978022711947E-4</v>
      </c>
      <c r="Q608">
        <f t="shared" si="901"/>
        <v>-4.4705882352941179E-2</v>
      </c>
      <c r="R608">
        <f t="shared" si="902"/>
        <v>119069.7030699547</v>
      </c>
      <c r="S608">
        <f t="shared" si="944"/>
        <v>1842.4760946149975</v>
      </c>
      <c r="T608">
        <f t="shared" si="903"/>
        <v>116799.44640161046</v>
      </c>
      <c r="U608">
        <f t="shared" si="904"/>
        <v>427.78057372924002</v>
      </c>
      <c r="V608" s="4">
        <v>4096752</v>
      </c>
      <c r="W608">
        <f t="shared" si="905"/>
        <v>3025</v>
      </c>
      <c r="X608">
        <f t="shared" si="906"/>
        <v>11</v>
      </c>
      <c r="Y608" s="20">
        <f t="shared" si="907"/>
        <v>1030888.7770508303</v>
      </c>
      <c r="Z608" s="4">
        <v>3620020</v>
      </c>
      <c r="AA608">
        <f t="shared" si="908"/>
        <v>2931</v>
      </c>
      <c r="AB608" s="17">
        <f t="shared" si="909"/>
        <v>0.88363171605213109</v>
      </c>
      <c r="AC608" s="16">
        <f t="shared" si="910"/>
        <v>1</v>
      </c>
      <c r="AD608">
        <f t="shared" si="911"/>
        <v>476732</v>
      </c>
      <c r="AE608">
        <f t="shared" si="912"/>
        <v>94</v>
      </c>
      <c r="AF608" s="17">
        <f t="shared" si="913"/>
        <v>0.11636828394786894</v>
      </c>
      <c r="AG608" s="16">
        <f t="shared" si="914"/>
        <v>10</v>
      </c>
      <c r="AH608" s="20">
        <f t="shared" si="915"/>
        <v>3.1074380165289257E-2</v>
      </c>
      <c r="AI608" s="20">
        <f t="shared" si="916"/>
        <v>119962.75792652239</v>
      </c>
      <c r="AJ608" s="4">
        <v>1477</v>
      </c>
      <c r="AK608">
        <f t="shared" si="917"/>
        <v>-52</v>
      </c>
      <c r="AL608">
        <f t="shared" si="918"/>
        <v>-3.4009156311314626E-2</v>
      </c>
      <c r="AM608" s="20">
        <f t="shared" si="919"/>
        <v>371.66582788122798</v>
      </c>
      <c r="AN608" s="20">
        <f t="shared" si="920"/>
        <v>3.1214139138557389E-3</v>
      </c>
      <c r="AO608" s="4">
        <v>77</v>
      </c>
      <c r="AP608">
        <f t="shared" si="891"/>
        <v>0</v>
      </c>
      <c r="AQ608">
        <f t="shared" si="892"/>
        <v>0</v>
      </c>
      <c r="AR608" s="20">
        <f t="shared" si="921"/>
        <v>19.375943633618519</v>
      </c>
      <c r="AS608" s="4">
        <v>116</v>
      </c>
      <c r="AT608">
        <f t="shared" si="922"/>
        <v>-23</v>
      </c>
      <c r="AU608">
        <f t="shared" si="923"/>
        <v>-0.16546762589928055</v>
      </c>
      <c r="AV608" s="20">
        <f t="shared" si="924"/>
        <v>29.189733266230498</v>
      </c>
      <c r="AW608" s="30">
        <f t="shared" si="925"/>
        <v>2.4514828301101267E-4</v>
      </c>
      <c r="AX608" s="4">
        <v>30</v>
      </c>
      <c r="AY608">
        <f t="shared" si="926"/>
        <v>-1</v>
      </c>
      <c r="AZ608">
        <f t="shared" si="927"/>
        <v>-3.2258064516129004E-2</v>
      </c>
      <c r="BA608" s="20">
        <f t="shared" si="928"/>
        <v>7.5490689481630593</v>
      </c>
      <c r="BB608" s="30">
        <f t="shared" si="929"/>
        <v>6.3400418020089473E-5</v>
      </c>
      <c r="BC608" s="16">
        <f>+Pagina_Inicial[[#This Row],[Aislamiento Domiciliario]]+Pagina_Inicial[[#This Row],[Aislamiento en Hoteles]]+Pagina_Inicial[[#This Row],[Hospitalizados en Sala]]+Pagina_Inicial[[#This Row],[Hospitalizados en UCI]]</f>
        <v>1700</v>
      </c>
      <c r="BD608" s="16">
        <f t="shared" si="930"/>
        <v>-76</v>
      </c>
      <c r="BE608" s="30">
        <f t="shared" si="931"/>
        <v>-4.27927927927928E-2</v>
      </c>
      <c r="BF608" s="20">
        <f t="shared" si="932"/>
        <v>427.78057372924002</v>
      </c>
      <c r="BG608" s="20">
        <f t="shared" si="933"/>
        <v>3.5926903544717371E-3</v>
      </c>
      <c r="BH608" s="26">
        <v>87699</v>
      </c>
      <c r="BI608">
        <f t="shared" si="895"/>
        <v>30</v>
      </c>
      <c r="BJ608" s="4">
        <v>178623</v>
      </c>
      <c r="BK608">
        <f t="shared" si="896"/>
        <v>29</v>
      </c>
      <c r="BL608" s="4">
        <v>132994</v>
      </c>
      <c r="BM608">
        <f t="shared" si="934"/>
        <v>22</v>
      </c>
      <c r="BN608" s="4">
        <v>51900</v>
      </c>
      <c r="BO608">
        <f t="shared" si="935"/>
        <v>11</v>
      </c>
      <c r="BP608" s="4">
        <v>21967</v>
      </c>
      <c r="BQ608">
        <f t="shared" si="936"/>
        <v>2</v>
      </c>
      <c r="BR608" s="8">
        <v>34</v>
      </c>
      <c r="BS608" s="15">
        <f t="shared" si="937"/>
        <v>0</v>
      </c>
      <c r="BT608" s="8">
        <v>335</v>
      </c>
      <c r="BU608" s="15">
        <f t="shared" si="938"/>
        <v>0</v>
      </c>
      <c r="BV608" s="8">
        <v>1542</v>
      </c>
      <c r="BW608" s="15">
        <f t="shared" si="939"/>
        <v>0</v>
      </c>
      <c r="BX608" s="8">
        <v>3455</v>
      </c>
      <c r="BY608" s="15">
        <f t="shared" si="940"/>
        <v>0</v>
      </c>
      <c r="BZ608" s="13">
        <v>1956</v>
      </c>
      <c r="CA608" s="16">
        <f t="shared" si="941"/>
        <v>1</v>
      </c>
    </row>
    <row r="609" spans="1:79">
      <c r="A609" s="1">
        <v>44506</v>
      </c>
      <c r="B609">
        <v>44507</v>
      </c>
      <c r="C609" s="4">
        <v>473303</v>
      </c>
      <c r="D609">
        <f t="shared" si="890"/>
        <v>120</v>
      </c>
      <c r="E609" s="4">
        <v>7325</v>
      </c>
      <c r="F609">
        <f t="shared" si="893"/>
        <v>3</v>
      </c>
      <c r="G609" s="4">
        <v>464327</v>
      </c>
      <c r="H609">
        <f t="shared" si="894"/>
        <v>166</v>
      </c>
      <c r="I609">
        <f t="shared" si="887"/>
        <v>1651</v>
      </c>
      <c r="J609">
        <f t="shared" si="886"/>
        <v>-49</v>
      </c>
      <c r="K609">
        <f t="shared" si="942"/>
        <v>1.5476343906546123E-2</v>
      </c>
      <c r="L609">
        <f t="shared" si="897"/>
        <v>0.98103540438154835</v>
      </c>
      <c r="M609">
        <f t="shared" si="898"/>
        <v>3.4882517119054811E-3</v>
      </c>
      <c r="N609">
        <f t="shared" si="899"/>
        <v>2.5353737457823E-4</v>
      </c>
      <c r="O609">
        <f t="shared" si="943"/>
        <v>4.0955631399317407E-4</v>
      </c>
      <c r="P609">
        <f t="shared" si="900"/>
        <v>3.5750667094526056E-4</v>
      </c>
      <c r="Q609">
        <f t="shared" si="901"/>
        <v>-2.9678982434887948E-2</v>
      </c>
      <c r="R609">
        <f t="shared" si="902"/>
        <v>119099.89934574736</v>
      </c>
      <c r="S609">
        <f t="shared" si="944"/>
        <v>1843.2310015098137</v>
      </c>
      <c r="T609">
        <f t="shared" si="903"/>
        <v>116841.21791645697</v>
      </c>
      <c r="U609">
        <f t="shared" si="904"/>
        <v>415.4504277805737</v>
      </c>
      <c r="V609" s="4">
        <v>4099798</v>
      </c>
      <c r="W609">
        <f t="shared" si="905"/>
        <v>3046</v>
      </c>
      <c r="X609">
        <f t="shared" si="906"/>
        <v>21</v>
      </c>
      <c r="Y609" s="20">
        <f t="shared" si="907"/>
        <v>1031655.2591847006</v>
      </c>
      <c r="Z609" s="4">
        <v>3626946</v>
      </c>
      <c r="AA609">
        <f t="shared" si="908"/>
        <v>6926</v>
      </c>
      <c r="AB609" s="17">
        <f t="shared" si="909"/>
        <v>0.88466456152229944</v>
      </c>
      <c r="AC609" s="16">
        <f t="shared" si="910"/>
        <v>3995</v>
      </c>
      <c r="AD609">
        <f t="shared" si="911"/>
        <v>472852</v>
      </c>
      <c r="AE609">
        <f t="shared" si="912"/>
        <v>-3880</v>
      </c>
      <c r="AF609" s="17">
        <f t="shared" si="913"/>
        <v>0.11533543847770061</v>
      </c>
      <c r="AG609" s="16">
        <f t="shared" si="914"/>
        <v>-3974</v>
      </c>
      <c r="AH609" s="20">
        <f t="shared" si="915"/>
        <v>-1.2738017071569272</v>
      </c>
      <c r="AI609" s="20">
        <f t="shared" si="916"/>
        <v>118986.41167589329</v>
      </c>
      <c r="AJ609" s="4">
        <v>1428</v>
      </c>
      <c r="AK609">
        <f t="shared" si="917"/>
        <v>-49</v>
      </c>
      <c r="AL609">
        <f t="shared" si="918"/>
        <v>-3.3175355450236976E-2</v>
      </c>
      <c r="AM609" s="20">
        <f t="shared" si="919"/>
        <v>359.33568193256161</v>
      </c>
      <c r="AN609" s="20">
        <f t="shared" si="920"/>
        <v>3.017094757480937E-3</v>
      </c>
      <c r="AO609" s="4">
        <v>79</v>
      </c>
      <c r="AP609">
        <f t="shared" si="891"/>
        <v>2</v>
      </c>
      <c r="AQ609">
        <f t="shared" si="892"/>
        <v>2.5974025974025983E-2</v>
      </c>
      <c r="AR609" s="20">
        <f t="shared" si="921"/>
        <v>19.879214896829389</v>
      </c>
      <c r="AS609" s="4">
        <v>116</v>
      </c>
      <c r="AT609">
        <f t="shared" si="922"/>
        <v>0</v>
      </c>
      <c r="AU609">
        <f t="shared" si="923"/>
        <v>0</v>
      </c>
      <c r="AV609" s="20">
        <f t="shared" si="924"/>
        <v>29.189733266230498</v>
      </c>
      <c r="AW609" s="30">
        <f t="shared" si="925"/>
        <v>2.4508612875895569E-4</v>
      </c>
      <c r="AX609" s="4">
        <v>28</v>
      </c>
      <c r="AY609">
        <f t="shared" si="926"/>
        <v>-2</v>
      </c>
      <c r="AZ609">
        <f t="shared" si="927"/>
        <v>-6.6666666666666652E-2</v>
      </c>
      <c r="BA609" s="20">
        <f t="shared" si="928"/>
        <v>7.0457976849521886</v>
      </c>
      <c r="BB609" s="30">
        <f t="shared" si="929"/>
        <v>5.9158720734920339E-5</v>
      </c>
      <c r="BC609" s="16">
        <f>+Pagina_Inicial[[#This Row],[Aislamiento Domiciliario]]+Pagina_Inicial[[#This Row],[Aislamiento en Hoteles]]+Pagina_Inicial[[#This Row],[Hospitalizados en Sala]]+Pagina_Inicial[[#This Row],[Hospitalizados en UCI]]</f>
        <v>1651</v>
      </c>
      <c r="BD609" s="16">
        <f t="shared" si="930"/>
        <v>-49</v>
      </c>
      <c r="BE609" s="30">
        <f t="shared" si="931"/>
        <v>-2.8823529411764692E-2</v>
      </c>
      <c r="BF609" s="20">
        <f t="shared" si="932"/>
        <v>415.4504277805737</v>
      </c>
      <c r="BG609" s="20">
        <f t="shared" si="933"/>
        <v>3.4882517119054811E-3</v>
      </c>
      <c r="BH609" s="26">
        <v>87738</v>
      </c>
      <c r="BI609">
        <f t="shared" si="895"/>
        <v>39</v>
      </c>
      <c r="BJ609" s="4">
        <v>178653</v>
      </c>
      <c r="BK609">
        <f t="shared" si="896"/>
        <v>30</v>
      </c>
      <c r="BL609" s="4">
        <v>133026</v>
      </c>
      <c r="BM609">
        <f t="shared" si="934"/>
        <v>32</v>
      </c>
      <c r="BN609" s="4">
        <v>51912</v>
      </c>
      <c r="BO609">
        <f t="shared" si="935"/>
        <v>12</v>
      </c>
      <c r="BP609" s="4">
        <v>21974</v>
      </c>
      <c r="BQ609">
        <f t="shared" si="936"/>
        <v>7</v>
      </c>
      <c r="BR609" s="8">
        <v>34</v>
      </c>
      <c r="BS609" s="15">
        <f t="shared" si="937"/>
        <v>0</v>
      </c>
      <c r="BT609" s="8">
        <v>335</v>
      </c>
      <c r="BU609" s="15">
        <f t="shared" si="938"/>
        <v>0</v>
      </c>
      <c r="BV609" s="8">
        <v>1543</v>
      </c>
      <c r="BW609" s="15">
        <f t="shared" si="939"/>
        <v>1</v>
      </c>
      <c r="BX609" s="8">
        <v>3455</v>
      </c>
      <c r="BY609" s="15">
        <f t="shared" si="940"/>
        <v>0</v>
      </c>
      <c r="BZ609" s="13">
        <v>1957</v>
      </c>
      <c r="CA609" s="16">
        <f t="shared" si="941"/>
        <v>1</v>
      </c>
    </row>
    <row r="610" spans="1:79">
      <c r="A610" s="1">
        <v>44507</v>
      </c>
      <c r="B610">
        <v>44508</v>
      </c>
      <c r="C610" s="4">
        <v>473416</v>
      </c>
      <c r="D610">
        <f t="shared" si="890"/>
        <v>113</v>
      </c>
      <c r="E610" s="4">
        <v>7329</v>
      </c>
      <c r="F610">
        <f t="shared" si="893"/>
        <v>4</v>
      </c>
      <c r="G610" s="4">
        <v>464453</v>
      </c>
      <c r="H610">
        <f t="shared" si="894"/>
        <v>126</v>
      </c>
      <c r="I610">
        <f t="shared" si="887"/>
        <v>1634</v>
      </c>
      <c r="J610">
        <f t="shared" si="886"/>
        <v>-17</v>
      </c>
      <c r="K610">
        <f t="shared" si="942"/>
        <v>1.5481099075654392E-2</v>
      </c>
      <c r="L610">
        <f t="shared" si="897"/>
        <v>0.98106739104719742</v>
      </c>
      <c r="M610">
        <f t="shared" si="898"/>
        <v>3.4515098771482162E-3</v>
      </c>
      <c r="N610">
        <f t="shared" si="899"/>
        <v>2.3869070753840173E-4</v>
      </c>
      <c r="O610">
        <f t="shared" si="943"/>
        <v>5.4577705007504437E-4</v>
      </c>
      <c r="P610">
        <f t="shared" si="900"/>
        <v>2.7128686863902267E-4</v>
      </c>
      <c r="Q610">
        <f t="shared" si="901"/>
        <v>-1.0403916768665851E-2</v>
      </c>
      <c r="R610">
        <f t="shared" si="902"/>
        <v>119128.33417211876</v>
      </c>
      <c r="S610">
        <f t="shared" si="944"/>
        <v>1844.2375440362355</v>
      </c>
      <c r="T610">
        <f t="shared" si="903"/>
        <v>116872.92400603925</v>
      </c>
      <c r="U610">
        <f t="shared" si="904"/>
        <v>411.17262204328131</v>
      </c>
      <c r="V610" s="4">
        <v>4103490</v>
      </c>
      <c r="W610">
        <f t="shared" si="905"/>
        <v>3692</v>
      </c>
      <c r="X610">
        <f t="shared" si="906"/>
        <v>646</v>
      </c>
      <c r="Y610" s="20">
        <f t="shared" si="907"/>
        <v>1032584.2979365878</v>
      </c>
      <c r="Z610" s="4">
        <v>3626525</v>
      </c>
      <c r="AA610">
        <f t="shared" si="908"/>
        <v>-421</v>
      </c>
      <c r="AB610" s="17">
        <f t="shared" si="909"/>
        <v>0.88376601380775877</v>
      </c>
      <c r="AC610" s="16">
        <f t="shared" si="910"/>
        <v>-7347</v>
      </c>
      <c r="AD610">
        <f t="shared" si="911"/>
        <v>476965</v>
      </c>
      <c r="AE610">
        <f t="shared" si="912"/>
        <v>4113</v>
      </c>
      <c r="AF610" s="17">
        <f t="shared" si="913"/>
        <v>0.11623398619224123</v>
      </c>
      <c r="AG610" s="16">
        <f t="shared" si="914"/>
        <v>7993</v>
      </c>
      <c r="AH610" s="20">
        <f t="shared" si="915"/>
        <v>1.1140303358613217</v>
      </c>
      <c r="AI610" s="20">
        <f t="shared" si="916"/>
        <v>120021.38902868646</v>
      </c>
      <c r="AJ610" s="4">
        <v>1414</v>
      </c>
      <c r="AK610">
        <f t="shared" si="917"/>
        <v>-14</v>
      </c>
      <c r="AL610">
        <f t="shared" si="918"/>
        <v>-9.8039215686274161E-3</v>
      </c>
      <c r="AM610" s="20">
        <f t="shared" si="919"/>
        <v>355.81278309008553</v>
      </c>
      <c r="AN610" s="20">
        <f t="shared" si="920"/>
        <v>2.986802304949558E-3</v>
      </c>
      <c r="AO610" s="4">
        <v>76</v>
      </c>
      <c r="AP610">
        <f t="shared" si="891"/>
        <v>-3</v>
      </c>
      <c r="AQ610">
        <f t="shared" si="892"/>
        <v>-3.7974683544303778E-2</v>
      </c>
      <c r="AR610" s="20">
        <f t="shared" si="921"/>
        <v>19.124308002013084</v>
      </c>
      <c r="AS610" s="4">
        <v>118</v>
      </c>
      <c r="AT610">
        <f t="shared" si="922"/>
        <v>2</v>
      </c>
      <c r="AU610">
        <f t="shared" si="923"/>
        <v>1.7241379310344751E-2</v>
      </c>
      <c r="AV610" s="20">
        <f t="shared" si="924"/>
        <v>29.693004529441367</v>
      </c>
      <c r="AW610" s="30">
        <f t="shared" si="925"/>
        <v>2.4925224327018941E-4</v>
      </c>
      <c r="AX610" s="4">
        <v>26</v>
      </c>
      <c r="AY610">
        <f t="shared" si="926"/>
        <v>-2</v>
      </c>
      <c r="AZ610">
        <f t="shared" si="927"/>
        <v>-7.1428571428571397E-2</v>
      </c>
      <c r="BA610" s="20">
        <f t="shared" si="928"/>
        <v>6.5425264217413179</v>
      </c>
      <c r="BB610" s="30">
        <f t="shared" si="929"/>
        <v>5.4919985805295976E-5</v>
      </c>
      <c r="BC610" s="16">
        <f>+Pagina_Inicial[[#This Row],[Aislamiento Domiciliario]]+Pagina_Inicial[[#This Row],[Aislamiento en Hoteles]]+Pagina_Inicial[[#This Row],[Hospitalizados en Sala]]+Pagina_Inicial[[#This Row],[Hospitalizados en UCI]]</f>
        <v>1634</v>
      </c>
      <c r="BD610" s="16">
        <f t="shared" si="930"/>
        <v>-17</v>
      </c>
      <c r="BE610" s="30">
        <f t="shared" si="931"/>
        <v>-1.0296789824348895E-2</v>
      </c>
      <c r="BF610" s="20">
        <f t="shared" si="932"/>
        <v>411.17262204328131</v>
      </c>
      <c r="BG610" s="20">
        <f t="shared" si="933"/>
        <v>3.4515098771482162E-3</v>
      </c>
      <c r="BH610" s="26">
        <v>87765</v>
      </c>
      <c r="BI610">
        <f t="shared" si="895"/>
        <v>27</v>
      </c>
      <c r="BJ610" s="4">
        <v>178691</v>
      </c>
      <c r="BK610">
        <f t="shared" si="896"/>
        <v>38</v>
      </c>
      <c r="BL610" s="4">
        <v>133060</v>
      </c>
      <c r="BM610">
        <f t="shared" si="934"/>
        <v>34</v>
      </c>
      <c r="BN610" s="4">
        <v>51925</v>
      </c>
      <c r="BO610">
        <f t="shared" si="935"/>
        <v>13</v>
      </c>
      <c r="BP610" s="4">
        <v>21975</v>
      </c>
      <c r="BQ610">
        <f t="shared" si="936"/>
        <v>1</v>
      </c>
      <c r="BR610" s="8">
        <v>35</v>
      </c>
      <c r="BS610" s="15">
        <f t="shared" si="937"/>
        <v>1</v>
      </c>
      <c r="BT610" s="8">
        <v>335</v>
      </c>
      <c r="BU610" s="15">
        <f t="shared" si="938"/>
        <v>0</v>
      </c>
      <c r="BV610" s="8">
        <v>1543</v>
      </c>
      <c r="BW610" s="15">
        <f t="shared" si="939"/>
        <v>0</v>
      </c>
      <c r="BX610" s="8">
        <v>3457</v>
      </c>
      <c r="BY610" s="15">
        <f t="shared" si="940"/>
        <v>2</v>
      </c>
      <c r="BZ610" s="13">
        <v>1959</v>
      </c>
      <c r="CA610" s="16">
        <f t="shared" si="941"/>
        <v>2</v>
      </c>
    </row>
    <row r="611" spans="1:79">
      <c r="A611" s="1">
        <v>44508</v>
      </c>
      <c r="B611">
        <v>44509</v>
      </c>
      <c r="C611" s="4">
        <v>473522</v>
      </c>
      <c r="D611">
        <f t="shared" si="890"/>
        <v>106</v>
      </c>
      <c r="E611" s="4">
        <v>7335</v>
      </c>
      <c r="F611">
        <f t="shared" si="893"/>
        <v>6</v>
      </c>
      <c r="G611" s="4">
        <v>464546</v>
      </c>
      <c r="H611">
        <f t="shared" si="894"/>
        <v>93</v>
      </c>
      <c r="I611">
        <f t="shared" si="887"/>
        <v>1641</v>
      </c>
      <c r="J611">
        <f t="shared" si="886"/>
        <v>7</v>
      </c>
      <c r="K611">
        <f t="shared" si="942"/>
        <v>1.5490304568742319E-2</v>
      </c>
      <c r="L611">
        <f t="shared" si="897"/>
        <v>0.98104417534982535</v>
      </c>
      <c r="M611">
        <f t="shared" si="898"/>
        <v>3.4655200814323306E-3</v>
      </c>
      <c r="N611">
        <f t="shared" si="899"/>
        <v>2.2385443548557406E-4</v>
      </c>
      <c r="O611">
        <f t="shared" si="943"/>
        <v>8.1799591002044991E-4</v>
      </c>
      <c r="P611">
        <f t="shared" si="900"/>
        <v>2.0019545965308064E-4</v>
      </c>
      <c r="Q611">
        <f t="shared" si="901"/>
        <v>4.2656916514320535E-3</v>
      </c>
      <c r="R611">
        <f t="shared" si="902"/>
        <v>119155.00754906895</v>
      </c>
      <c r="S611">
        <f t="shared" si="944"/>
        <v>1845.747357825868</v>
      </c>
      <c r="T611">
        <f t="shared" si="903"/>
        <v>116896.32611977856</v>
      </c>
      <c r="U611">
        <f t="shared" si="904"/>
        <v>412.93407146451938</v>
      </c>
      <c r="V611" s="4">
        <v>4106286</v>
      </c>
      <c r="W611">
        <f t="shared" si="905"/>
        <v>2796</v>
      </c>
      <c r="X611">
        <f t="shared" si="906"/>
        <v>-896</v>
      </c>
      <c r="Y611" s="20">
        <f t="shared" si="907"/>
        <v>1033287.8711625566</v>
      </c>
      <c r="Z611" s="4">
        <v>3629215</v>
      </c>
      <c r="AA611">
        <f t="shared" si="908"/>
        <v>2690</v>
      </c>
      <c r="AB611" s="17">
        <f t="shared" si="909"/>
        <v>0.88381934429311548</v>
      </c>
      <c r="AC611" s="16">
        <f t="shared" si="910"/>
        <v>3111</v>
      </c>
      <c r="AD611">
        <f t="shared" si="911"/>
        <v>477071</v>
      </c>
      <c r="AE611">
        <f t="shared" si="912"/>
        <v>106</v>
      </c>
      <c r="AF611" s="17">
        <f t="shared" si="913"/>
        <v>0.11618065570688452</v>
      </c>
      <c r="AG611" s="16">
        <f t="shared" si="914"/>
        <v>-4007</v>
      </c>
      <c r="AH611" s="20">
        <f t="shared" si="915"/>
        <v>3.7911301859799712E-2</v>
      </c>
      <c r="AI611" s="20">
        <f t="shared" si="916"/>
        <v>120048.06240563664</v>
      </c>
      <c r="AJ611" s="4">
        <v>1425</v>
      </c>
      <c r="AK611">
        <f t="shared" si="917"/>
        <v>11</v>
      </c>
      <c r="AL611">
        <f t="shared" si="918"/>
        <v>7.7793493635078814E-3</v>
      </c>
      <c r="AM611" s="20">
        <f t="shared" si="919"/>
        <v>358.58077503774535</v>
      </c>
      <c r="AN611" s="20">
        <f t="shared" si="920"/>
        <v>3.0093638732730473E-3</v>
      </c>
      <c r="AO611" s="4">
        <v>76</v>
      </c>
      <c r="AP611">
        <f t="shared" si="891"/>
        <v>0</v>
      </c>
      <c r="AQ611">
        <f t="shared" si="892"/>
        <v>0</v>
      </c>
      <c r="AR611" s="20">
        <f t="shared" si="921"/>
        <v>19.124308002013084</v>
      </c>
      <c r="AS611" s="4">
        <v>114</v>
      </c>
      <c r="AT611">
        <f t="shared" si="922"/>
        <v>-4</v>
      </c>
      <c r="AU611">
        <f t="shared" si="923"/>
        <v>-3.3898305084745783E-2</v>
      </c>
      <c r="AV611" s="20">
        <f t="shared" si="924"/>
        <v>28.686462003019628</v>
      </c>
      <c r="AW611" s="30">
        <f t="shared" si="925"/>
        <v>2.4074910986184381E-4</v>
      </c>
      <c r="AX611" s="4">
        <v>26</v>
      </c>
      <c r="AY611">
        <f t="shared" si="926"/>
        <v>0</v>
      </c>
      <c r="AZ611">
        <f t="shared" si="927"/>
        <v>0</v>
      </c>
      <c r="BA611" s="20">
        <f t="shared" si="928"/>
        <v>6.5425264217413179</v>
      </c>
      <c r="BB611" s="30">
        <f t="shared" si="929"/>
        <v>5.4907691722876658E-5</v>
      </c>
      <c r="BC611" s="16">
        <f>+Pagina_Inicial[[#This Row],[Aislamiento Domiciliario]]+Pagina_Inicial[[#This Row],[Aislamiento en Hoteles]]+Pagina_Inicial[[#This Row],[Hospitalizados en Sala]]+Pagina_Inicial[[#This Row],[Hospitalizados en UCI]]</f>
        <v>1641</v>
      </c>
      <c r="BD611" s="16">
        <f t="shared" si="930"/>
        <v>7</v>
      </c>
      <c r="BE611" s="30">
        <f t="shared" si="931"/>
        <v>4.2839657282742749E-3</v>
      </c>
      <c r="BF611" s="20">
        <f t="shared" si="932"/>
        <v>412.93407146451938</v>
      </c>
      <c r="BG611" s="20">
        <f t="shared" si="933"/>
        <v>3.4655200814323306E-3</v>
      </c>
      <c r="BH611" s="26">
        <v>87789</v>
      </c>
      <c r="BI611">
        <f t="shared" si="895"/>
        <v>24</v>
      </c>
      <c r="BJ611" s="4">
        <v>178734</v>
      </c>
      <c r="BK611">
        <f t="shared" si="896"/>
        <v>43</v>
      </c>
      <c r="BL611" s="4">
        <v>133088</v>
      </c>
      <c r="BM611">
        <f t="shared" si="934"/>
        <v>28</v>
      </c>
      <c r="BN611" s="4">
        <v>51933</v>
      </c>
      <c r="BO611">
        <f t="shared" si="935"/>
        <v>8</v>
      </c>
      <c r="BP611" s="4">
        <v>21978</v>
      </c>
      <c r="BQ611">
        <f t="shared" si="936"/>
        <v>3</v>
      </c>
      <c r="BR611" s="8">
        <v>35</v>
      </c>
      <c r="BS611" s="15">
        <f t="shared" si="937"/>
        <v>0</v>
      </c>
      <c r="BT611" s="8">
        <v>335</v>
      </c>
      <c r="BU611" s="15">
        <f t="shared" si="938"/>
        <v>0</v>
      </c>
      <c r="BV611" s="8">
        <v>1545</v>
      </c>
      <c r="BW611" s="15">
        <f t="shared" si="939"/>
        <v>2</v>
      </c>
      <c r="BX611" s="8">
        <v>3459</v>
      </c>
      <c r="BY611" s="15">
        <f t="shared" si="940"/>
        <v>2</v>
      </c>
      <c r="BZ611" s="13">
        <v>1961</v>
      </c>
      <c r="CA611" s="16">
        <f t="shared" si="941"/>
        <v>2</v>
      </c>
    </row>
    <row r="612" spans="1:79">
      <c r="A612" s="1">
        <v>44509</v>
      </c>
      <c r="B612">
        <v>44510</v>
      </c>
      <c r="C612" s="4">
        <v>473718</v>
      </c>
      <c r="D612">
        <f t="shared" si="890"/>
        <v>196</v>
      </c>
      <c r="E612" s="4">
        <v>7338</v>
      </c>
      <c r="F612">
        <f t="shared" si="893"/>
        <v>3</v>
      </c>
      <c r="G612" s="4">
        <v>464753</v>
      </c>
      <c r="H612">
        <f t="shared" si="894"/>
        <v>207</v>
      </c>
      <c r="I612">
        <f t="shared" si="887"/>
        <v>1627</v>
      </c>
      <c r="J612">
        <f t="shared" si="886"/>
        <v>-14</v>
      </c>
      <c r="K612">
        <f t="shared" si="942"/>
        <v>1.5490228363710055E-2</v>
      </c>
      <c r="L612">
        <f t="shared" si="897"/>
        <v>0.98107523885518388</v>
      </c>
      <c r="M612">
        <f t="shared" si="898"/>
        <v>3.4345327811060589E-3</v>
      </c>
      <c r="N612">
        <f t="shared" si="899"/>
        <v>4.1374826373496466E-4</v>
      </c>
      <c r="O612">
        <f t="shared" si="943"/>
        <v>4.0883074407195422E-4</v>
      </c>
      <c r="P612">
        <f t="shared" si="900"/>
        <v>4.4539787801262175E-4</v>
      </c>
      <c r="Q612">
        <f t="shared" si="901"/>
        <v>-8.6047940995697611E-3</v>
      </c>
      <c r="R612">
        <f t="shared" si="902"/>
        <v>119204.32813286361</v>
      </c>
      <c r="S612">
        <f t="shared" si="944"/>
        <v>1846.5022647206843</v>
      </c>
      <c r="T612">
        <f t="shared" si="903"/>
        <v>116948.41469552089</v>
      </c>
      <c r="U612">
        <f t="shared" si="904"/>
        <v>409.41117262204324</v>
      </c>
      <c r="V612" s="4">
        <v>4113095</v>
      </c>
      <c r="W612">
        <f t="shared" si="905"/>
        <v>6809</v>
      </c>
      <c r="X612">
        <f t="shared" si="906"/>
        <v>4013</v>
      </c>
      <c r="Y612" s="20">
        <f t="shared" si="907"/>
        <v>1035001.258178158</v>
      </c>
      <c r="Z612" s="4">
        <v>3635828</v>
      </c>
      <c r="AA612">
        <f t="shared" si="908"/>
        <v>6613</v>
      </c>
      <c r="AB612" s="17">
        <f t="shared" si="909"/>
        <v>0.88396402222657144</v>
      </c>
      <c r="AC612" s="16">
        <f t="shared" si="910"/>
        <v>3923</v>
      </c>
      <c r="AD612">
        <f t="shared" si="911"/>
        <v>477267</v>
      </c>
      <c r="AE612">
        <f t="shared" si="912"/>
        <v>196</v>
      </c>
      <c r="AF612" s="17">
        <f t="shared" si="913"/>
        <v>0.11603597777342853</v>
      </c>
      <c r="AG612" s="16">
        <f t="shared" si="914"/>
        <v>90</v>
      </c>
      <c r="AH612" s="20">
        <f t="shared" si="915"/>
        <v>2.8785431047143487E-2</v>
      </c>
      <c r="AI612" s="20">
        <f t="shared" si="916"/>
        <v>120097.38298943129</v>
      </c>
      <c r="AJ612" s="4">
        <v>1407</v>
      </c>
      <c r="AK612">
        <f t="shared" si="917"/>
        <v>-18</v>
      </c>
      <c r="AL612">
        <f t="shared" si="918"/>
        <v>-1.2631578947368438E-2</v>
      </c>
      <c r="AM612" s="20">
        <f t="shared" si="919"/>
        <v>354.05133366884752</v>
      </c>
      <c r="AN612" s="20">
        <f t="shared" si="920"/>
        <v>2.9701214646688538E-3</v>
      </c>
      <c r="AO612" s="4">
        <v>76</v>
      </c>
      <c r="AP612">
        <f t="shared" si="891"/>
        <v>0</v>
      </c>
      <c r="AQ612">
        <f t="shared" si="892"/>
        <v>0</v>
      </c>
      <c r="AR612" s="20">
        <f t="shared" si="921"/>
        <v>19.124308002013084</v>
      </c>
      <c r="AS612" s="4">
        <v>117</v>
      </c>
      <c r="AT612">
        <f t="shared" si="922"/>
        <v>3</v>
      </c>
      <c r="AU612">
        <f t="shared" si="923"/>
        <v>2.6315789473684292E-2</v>
      </c>
      <c r="AV612" s="20">
        <f t="shared" si="924"/>
        <v>29.441368897835932</v>
      </c>
      <c r="AW612" s="30">
        <f t="shared" si="925"/>
        <v>2.4698238192342282E-4</v>
      </c>
      <c r="AX612" s="4">
        <v>27</v>
      </c>
      <c r="AY612">
        <f t="shared" si="926"/>
        <v>1</v>
      </c>
      <c r="AZ612">
        <f t="shared" si="927"/>
        <v>3.8461538461538547E-2</v>
      </c>
      <c r="BA612" s="20">
        <f t="shared" si="928"/>
        <v>6.7941620533467537</v>
      </c>
      <c r="BB612" s="30">
        <f t="shared" si="929"/>
        <v>5.6995934290020646E-5</v>
      </c>
      <c r="BC612" s="16">
        <f>+Pagina_Inicial[[#This Row],[Aislamiento Domiciliario]]+Pagina_Inicial[[#This Row],[Aislamiento en Hoteles]]+Pagina_Inicial[[#This Row],[Hospitalizados en Sala]]+Pagina_Inicial[[#This Row],[Hospitalizados en UCI]]</f>
        <v>1627</v>
      </c>
      <c r="BD612" s="16">
        <f t="shared" si="930"/>
        <v>-14</v>
      </c>
      <c r="BE612" s="30">
        <f t="shared" si="931"/>
        <v>-8.5313833028640707E-3</v>
      </c>
      <c r="BF612" s="20">
        <f t="shared" si="932"/>
        <v>409.41117262204324</v>
      </c>
      <c r="BG612" s="20">
        <f t="shared" si="933"/>
        <v>3.4345327811060589E-3</v>
      </c>
      <c r="BH612" s="26">
        <v>87821</v>
      </c>
      <c r="BI612">
        <f t="shared" si="895"/>
        <v>32</v>
      </c>
      <c r="BJ612" s="4">
        <v>178818</v>
      </c>
      <c r="BK612">
        <f t="shared" si="896"/>
        <v>84</v>
      </c>
      <c r="BL612" s="4">
        <v>133135</v>
      </c>
      <c r="BM612">
        <f t="shared" si="934"/>
        <v>47</v>
      </c>
      <c r="BN612" s="4">
        <v>51963</v>
      </c>
      <c r="BO612">
        <f t="shared" si="935"/>
        <v>30</v>
      </c>
      <c r="BP612" s="4">
        <v>21981</v>
      </c>
      <c r="BQ612">
        <f t="shared" si="936"/>
        <v>3</v>
      </c>
      <c r="BR612" s="8">
        <v>35</v>
      </c>
      <c r="BS612" s="15">
        <f t="shared" si="937"/>
        <v>0</v>
      </c>
      <c r="BT612" s="8">
        <v>335</v>
      </c>
      <c r="BU612" s="15">
        <f t="shared" si="938"/>
        <v>0</v>
      </c>
      <c r="BV612" s="8">
        <v>1545</v>
      </c>
      <c r="BW612" s="15">
        <f t="shared" si="939"/>
        <v>0</v>
      </c>
      <c r="BX612" s="8">
        <v>3460</v>
      </c>
      <c r="BY612" s="15">
        <f t="shared" si="940"/>
        <v>1</v>
      </c>
      <c r="BZ612" s="13">
        <v>1963</v>
      </c>
      <c r="CA612" s="16">
        <f t="shared" si="941"/>
        <v>2</v>
      </c>
    </row>
    <row r="613" spans="1:79">
      <c r="A613" s="1">
        <v>44510</v>
      </c>
      <c r="B613">
        <v>44511</v>
      </c>
      <c r="C613" s="4">
        <v>473903</v>
      </c>
      <c r="D613">
        <f t="shared" si="890"/>
        <v>185</v>
      </c>
      <c r="E613" s="4">
        <v>7338</v>
      </c>
      <c r="F613">
        <f t="shared" si="893"/>
        <v>0</v>
      </c>
      <c r="G613" s="4">
        <v>464923</v>
      </c>
      <c r="H613">
        <f t="shared" si="894"/>
        <v>170</v>
      </c>
      <c r="I613">
        <f t="shared" si="887"/>
        <v>1642</v>
      </c>
      <c r="J613">
        <f t="shared" si="886"/>
        <v>15</v>
      </c>
      <c r="K613">
        <f t="shared" si="942"/>
        <v>1.5484181362008681E-2</v>
      </c>
      <c r="L613">
        <f t="shared" si="897"/>
        <v>0.98105097456652524</v>
      </c>
      <c r="M613">
        <f t="shared" si="898"/>
        <v>3.4648440714661016E-3</v>
      </c>
      <c r="N613">
        <f t="shared" si="899"/>
        <v>3.903752455671308E-4</v>
      </c>
      <c r="O613">
        <f t="shared" si="943"/>
        <v>0</v>
      </c>
      <c r="P613">
        <f t="shared" si="900"/>
        <v>3.6565194666643723E-4</v>
      </c>
      <c r="Q613">
        <f t="shared" si="901"/>
        <v>9.1352009744214372E-3</v>
      </c>
      <c r="R613">
        <f t="shared" si="902"/>
        <v>119250.88072471062</v>
      </c>
      <c r="S613">
        <f t="shared" si="944"/>
        <v>1846.5022647206843</v>
      </c>
      <c r="T613">
        <f t="shared" si="903"/>
        <v>116991.19275289381</v>
      </c>
      <c r="U613">
        <f t="shared" si="904"/>
        <v>413.18570709612482</v>
      </c>
      <c r="V613" s="4">
        <v>4119843</v>
      </c>
      <c r="W613">
        <f t="shared" si="905"/>
        <v>6748</v>
      </c>
      <c r="X613">
        <f t="shared" si="906"/>
        <v>-61</v>
      </c>
      <c r="Y613" s="20">
        <f t="shared" si="907"/>
        <v>1036699.2954202314</v>
      </c>
      <c r="Z613" s="4">
        <v>3642391</v>
      </c>
      <c r="AA613">
        <f t="shared" si="908"/>
        <v>6563</v>
      </c>
      <c r="AB613" s="17">
        <f t="shared" si="909"/>
        <v>0.88410917600500794</v>
      </c>
      <c r="AC613" s="16">
        <f t="shared" si="910"/>
        <v>-50</v>
      </c>
      <c r="AD613">
        <f t="shared" si="911"/>
        <v>477452</v>
      </c>
      <c r="AE613">
        <f t="shared" si="912"/>
        <v>185</v>
      </c>
      <c r="AF613" s="17">
        <f t="shared" si="913"/>
        <v>0.11589082399499204</v>
      </c>
      <c r="AG613" s="16">
        <f t="shared" si="914"/>
        <v>-11</v>
      </c>
      <c r="AH613" s="20">
        <f t="shared" si="915"/>
        <v>2.7415530527563722E-2</v>
      </c>
      <c r="AI613" s="20">
        <f t="shared" si="916"/>
        <v>120143.9355812783</v>
      </c>
      <c r="AJ613" s="4">
        <v>1421</v>
      </c>
      <c r="AK613">
        <f t="shared" si="917"/>
        <v>14</v>
      </c>
      <c r="AL613">
        <f t="shared" si="918"/>
        <v>9.9502487562188602E-3</v>
      </c>
      <c r="AM613" s="20">
        <f t="shared" si="919"/>
        <v>357.5742325113236</v>
      </c>
      <c r="AN613" s="20">
        <f t="shared" si="920"/>
        <v>2.9985039132480696E-3</v>
      </c>
      <c r="AO613" s="4">
        <v>77</v>
      </c>
      <c r="AP613">
        <f t="shared" si="891"/>
        <v>1</v>
      </c>
      <c r="AQ613">
        <f t="shared" si="892"/>
        <v>1.3157894736842035E-2</v>
      </c>
      <c r="AR613" s="20">
        <f t="shared" si="921"/>
        <v>19.375943633618519</v>
      </c>
      <c r="AS613" s="4">
        <v>117</v>
      </c>
      <c r="AT613">
        <f t="shared" si="922"/>
        <v>0</v>
      </c>
      <c r="AU613">
        <f t="shared" si="923"/>
        <v>0</v>
      </c>
      <c r="AV613" s="20">
        <f t="shared" si="924"/>
        <v>29.441368897835932</v>
      </c>
      <c r="AW613" s="30">
        <f t="shared" si="925"/>
        <v>2.4688596611542867E-4</v>
      </c>
      <c r="AX613" s="4">
        <v>27</v>
      </c>
      <c r="AY613">
        <f t="shared" si="926"/>
        <v>0</v>
      </c>
      <c r="AZ613">
        <f t="shared" si="927"/>
        <v>0</v>
      </c>
      <c r="BA613" s="20">
        <f t="shared" si="928"/>
        <v>6.7941620533467537</v>
      </c>
      <c r="BB613" s="30">
        <f t="shared" si="929"/>
        <v>5.6973684488175848E-5</v>
      </c>
      <c r="BC613" s="16">
        <f>+Pagina_Inicial[[#This Row],[Aislamiento Domiciliario]]+Pagina_Inicial[[#This Row],[Aislamiento en Hoteles]]+Pagina_Inicial[[#This Row],[Hospitalizados en Sala]]+Pagina_Inicial[[#This Row],[Hospitalizados en UCI]]</f>
        <v>1642</v>
      </c>
      <c r="BD613" s="16">
        <f t="shared" si="930"/>
        <v>15</v>
      </c>
      <c r="BE613" s="30">
        <f t="shared" si="931"/>
        <v>9.2194222495389777E-3</v>
      </c>
      <c r="BF613" s="20">
        <f t="shared" si="932"/>
        <v>413.18570709612482</v>
      </c>
      <c r="BG613" s="20">
        <f t="shared" si="933"/>
        <v>3.4648440714661016E-3</v>
      </c>
      <c r="BH613" s="26">
        <v>87863</v>
      </c>
      <c r="BI613">
        <f t="shared" si="895"/>
        <v>42</v>
      </c>
      <c r="BJ613" s="4">
        <v>178890</v>
      </c>
      <c r="BK613">
        <f t="shared" si="896"/>
        <v>72</v>
      </c>
      <c r="BL613" s="4">
        <v>133182</v>
      </c>
      <c r="BM613">
        <f t="shared" si="934"/>
        <v>47</v>
      </c>
      <c r="BN613" s="4">
        <v>51983</v>
      </c>
      <c r="BO613">
        <f t="shared" si="935"/>
        <v>20</v>
      </c>
      <c r="BP613" s="4">
        <v>21985</v>
      </c>
      <c r="BQ613">
        <f t="shared" si="936"/>
        <v>4</v>
      </c>
      <c r="BR613" s="8">
        <v>35</v>
      </c>
      <c r="BS613" s="15">
        <f t="shared" si="937"/>
        <v>0</v>
      </c>
      <c r="BT613" s="8">
        <v>335</v>
      </c>
      <c r="BU613" s="15">
        <f t="shared" si="938"/>
        <v>0</v>
      </c>
      <c r="BV613" s="8">
        <v>1545</v>
      </c>
      <c r="BW613" s="15">
        <f t="shared" si="939"/>
        <v>0</v>
      </c>
      <c r="BX613" s="8">
        <v>3460</v>
      </c>
      <c r="BY613" s="15">
        <f t="shared" si="940"/>
        <v>0</v>
      </c>
      <c r="BZ613" s="13">
        <v>1963</v>
      </c>
      <c r="CA613" s="16">
        <f t="shared" si="941"/>
        <v>0</v>
      </c>
    </row>
    <row r="614" spans="1:79">
      <c r="A614" s="1">
        <v>44511</v>
      </c>
      <c r="B614">
        <v>44512</v>
      </c>
      <c r="C614" s="4">
        <v>474002</v>
      </c>
      <c r="D614">
        <f t="shared" si="890"/>
        <v>99</v>
      </c>
      <c r="E614" s="4">
        <v>7338</v>
      </c>
      <c r="F614">
        <f t="shared" si="893"/>
        <v>0</v>
      </c>
      <c r="G614" s="4">
        <v>465082</v>
      </c>
      <c r="H614">
        <f t="shared" si="894"/>
        <v>159</v>
      </c>
      <c r="I614">
        <f t="shared" si="887"/>
        <v>1582</v>
      </c>
      <c r="J614">
        <f t="shared" si="886"/>
        <v>-60</v>
      </c>
      <c r="K614">
        <f>+IFERROR(E614/C614,"")</f>
        <v>1.5480947337774945E-2</v>
      </c>
      <c r="L614">
        <f>+IFERROR(G614/C614,"")</f>
        <v>0.98118151400205067</v>
      </c>
      <c r="M614">
        <f>+IFERROR(I614/C614,"")</f>
        <v>3.3375386601744296E-3</v>
      </c>
      <c r="N614">
        <f>+IFERROR(D614/C614,"")</f>
        <v>2.088598782283619E-4</v>
      </c>
      <c r="O614">
        <f>+IFERROR(F614/E614,"")</f>
        <v>0</v>
      </c>
      <c r="P614">
        <f>+IFERROR(H614/G614,"")</f>
        <v>3.4187519620196006E-4</v>
      </c>
      <c r="Q614">
        <f>+IFERROR(J614/I614,"")</f>
        <v>-3.7926675094816689E-2</v>
      </c>
      <c r="R614">
        <f>+IFERROR(C614/3.974,"")</f>
        <v>119275.79265223956</v>
      </c>
      <c r="S614">
        <f>+IFERROR(E614/3.974,"")</f>
        <v>1846.5022647206843</v>
      </c>
      <c r="T614">
        <f>+IFERROR(G614/3.974,"")</f>
        <v>117031.20281831907</v>
      </c>
      <c r="U614">
        <f>+IFERROR(I614/3.974,"")</f>
        <v>398.08756919979868</v>
      </c>
      <c r="V614" s="4">
        <v>4123363</v>
      </c>
      <c r="W614">
        <f>V614-V613</f>
        <v>3520</v>
      </c>
      <c r="X614">
        <f>IFERROR(W614-W613,0)</f>
        <v>-3228</v>
      </c>
      <c r="Y614" s="20">
        <f>IFERROR(V614/3.974,0)</f>
        <v>1037585.0528434826</v>
      </c>
      <c r="Z614" s="4">
        <v>3645740</v>
      </c>
      <c r="AA614">
        <f>Z614-Z613</f>
        <v>3349</v>
      </c>
      <c r="AB614" s="17">
        <f>IFERROR(Z614/V614,0)</f>
        <v>0.88416663776630866</v>
      </c>
      <c r="AC614" s="16">
        <f>IFERROR(AA614-AA613,0)</f>
        <v>-3214</v>
      </c>
      <c r="AD614">
        <f>V614-Z614</f>
        <v>477623</v>
      </c>
      <c r="AE614">
        <f>AD614-AD613</f>
        <v>171</v>
      </c>
      <c r="AF614" s="17">
        <f>IFERROR(AD614/V614,0)</f>
        <v>0.11583336223369128</v>
      </c>
      <c r="AG614" s="16">
        <f>IFERROR(AE614-AE613,0)</f>
        <v>-14</v>
      </c>
      <c r="AH614" s="20">
        <f>IFERROR(AE614/W614,0)</f>
        <v>4.8579545454545452E-2</v>
      </c>
      <c r="AI614" s="20">
        <f>IFERROR(AD614/3.974,0)</f>
        <v>120186.96527428283</v>
      </c>
      <c r="AJ614" s="4">
        <v>1374</v>
      </c>
      <c r="AK614">
        <f>AJ614-AJ613</f>
        <v>-47</v>
      </c>
      <c r="AL614">
        <f>IFERROR(AJ614/AJ613,0)-1</f>
        <v>-3.3075299085151277E-2</v>
      </c>
      <c r="AM614" s="20">
        <f>IFERROR(AJ614/3.974,0)</f>
        <v>345.74735782586811</v>
      </c>
      <c r="AN614" s="20">
        <f>IFERROR(AJ614/C614," ")</f>
        <v>2.8987219463209018E-3</v>
      </c>
      <c r="AO614" s="4">
        <v>77</v>
      </c>
      <c r="AP614">
        <f t="shared" si="891"/>
        <v>0</v>
      </c>
      <c r="AQ614">
        <f t="shared" si="892"/>
        <v>0</v>
      </c>
      <c r="AR614" s="20">
        <f>IFERROR(AO614/3.974,0)</f>
        <v>19.375943633618519</v>
      </c>
      <c r="AS614" s="4">
        <v>103</v>
      </c>
      <c r="AT614">
        <f>AS614-AS613</f>
        <v>-14</v>
      </c>
      <c r="AU614">
        <f>IFERROR(AS614/AS613,0)-1</f>
        <v>-0.11965811965811968</v>
      </c>
      <c r="AV614" s="20">
        <f>IFERROR(AS614/3.974,0)</f>
        <v>25.918470055359837</v>
      </c>
      <c r="AW614" s="30">
        <f>IFERROR(AS614/C614," ")</f>
        <v>2.1729866118708359E-4</v>
      </c>
      <c r="AX614" s="4">
        <v>28</v>
      </c>
      <c r="AY614">
        <f>AX614-AX613</f>
        <v>1</v>
      </c>
      <c r="AZ614">
        <f>IFERROR(AX614/AX613,0)-1</f>
        <v>3.7037037037036979E-2</v>
      </c>
      <c r="BA614" s="20">
        <f>IFERROR(AX614/3.974,0)</f>
        <v>7.0457976849521886</v>
      </c>
      <c r="BB614" s="30">
        <f>IFERROR(AX614/C614," ")</f>
        <v>5.9071480711051854E-5</v>
      </c>
      <c r="BC614" s="16">
        <f>+Pagina_Inicial[[#This Row],[Aislamiento Domiciliario]]+Pagina_Inicial[[#This Row],[Aislamiento en Hoteles]]+Pagina_Inicial[[#This Row],[Hospitalizados en Sala]]+Pagina_Inicial[[#This Row],[Hospitalizados en UCI]]</f>
        <v>1582</v>
      </c>
      <c r="BD614" s="16">
        <f>IFERROR(BC614-BC613,0)</f>
        <v>-60</v>
      </c>
      <c r="BE614" s="30">
        <f>IFERROR(BC614/BC613,0)-1</f>
        <v>-3.654080389768577E-2</v>
      </c>
      <c r="BF614" s="20">
        <f>IFERROR(BC614/3.974,0)</f>
        <v>398.08756919979868</v>
      </c>
      <c r="BG614" s="20">
        <f>IFERROR(BC614/C614," ")</f>
        <v>3.3375386601744296E-3</v>
      </c>
      <c r="BH614" s="26">
        <v>87873</v>
      </c>
      <c r="BI614">
        <f>IFERROR((BH614-BH613), 0)</f>
        <v>10</v>
      </c>
      <c r="BJ614" s="4">
        <v>178890</v>
      </c>
      <c r="BK614">
        <f>IFERROR((BJ614-BJ613),0)</f>
        <v>0</v>
      </c>
      <c r="BL614" s="4">
        <v>133221</v>
      </c>
      <c r="BM614">
        <f>IFERROR((BL614-BL613),0)</f>
        <v>39</v>
      </c>
      <c r="BN614" s="4">
        <v>51999</v>
      </c>
      <c r="BO614">
        <f>IFERROR((BN614-BN613),0)</f>
        <v>16</v>
      </c>
      <c r="BP614" s="4">
        <v>21986</v>
      </c>
      <c r="BQ614">
        <f>IFERROR((BP614-BP613),0)</f>
        <v>1</v>
      </c>
      <c r="BR614" s="8">
        <v>35</v>
      </c>
      <c r="BS614" s="15">
        <f>IFERROR((BR614-BR613),0)</f>
        <v>0</v>
      </c>
      <c r="BT614" s="8">
        <v>335</v>
      </c>
      <c r="BU614" s="15">
        <f>IFERROR((BT614-BT613),0)</f>
        <v>0</v>
      </c>
      <c r="BV614" s="8">
        <v>1545</v>
      </c>
      <c r="BW614" s="15">
        <f>IFERROR((BV614-BV613),0)</f>
        <v>0</v>
      </c>
      <c r="BX614" s="8">
        <v>3460</v>
      </c>
      <c r="BY614" s="15">
        <f>IFERROR((BX614-BX613),0)</f>
        <v>0</v>
      </c>
      <c r="BZ614" s="13">
        <v>1963</v>
      </c>
      <c r="CA614" s="16">
        <f>IFERROR((BZ614-BZ613),0)</f>
        <v>0</v>
      </c>
    </row>
    <row r="615" spans="1:79">
      <c r="A615" s="1">
        <v>44512</v>
      </c>
      <c r="B615">
        <v>44513</v>
      </c>
      <c r="C615" s="4">
        <v>474231</v>
      </c>
      <c r="D615">
        <f t="shared" si="890"/>
        <v>229</v>
      </c>
      <c r="E615" s="4">
        <v>7341</v>
      </c>
      <c r="F615">
        <f t="shared" si="893"/>
        <v>3</v>
      </c>
      <c r="G615" s="4">
        <v>465225</v>
      </c>
      <c r="H615">
        <f t="shared" si="894"/>
        <v>143</v>
      </c>
      <c r="I615">
        <f t="shared" si="887"/>
        <v>1665</v>
      </c>
      <c r="J615">
        <f t="shared" si="886"/>
        <v>83</v>
      </c>
      <c r="K615">
        <f>+IFERROR(E615/C615,"")</f>
        <v>1.5479797820049723E-2</v>
      </c>
      <c r="L615">
        <f>+IFERROR(G615/C615,"")</f>
        <v>0.98100925498333091</v>
      </c>
      <c r="M615">
        <f>+IFERROR(I615/C615,"")</f>
        <v>3.5109471966193692E-3</v>
      </c>
      <c r="N615">
        <f>+IFERROR(D615/C615,"")</f>
        <v>4.8288703184734864E-4</v>
      </c>
      <c r="O615">
        <f>+IFERROR(F615/E615,"")</f>
        <v>4.086636697997548E-4</v>
      </c>
      <c r="P615">
        <f>+IFERROR(H615/G615,"")</f>
        <v>3.0737815035735398E-4</v>
      </c>
      <c r="Q615">
        <f>+IFERROR(J615/I615,"")</f>
        <v>4.9849849849849852E-2</v>
      </c>
      <c r="R615">
        <f>+IFERROR(C615/3.974,"")</f>
        <v>119333.4172118772</v>
      </c>
      <c r="S615">
        <f>+IFERROR(E615/3.974,"")</f>
        <v>1847.2571716155007</v>
      </c>
      <c r="T615">
        <f>+IFERROR(G615/3.974,"")</f>
        <v>117067.18671363864</v>
      </c>
      <c r="U615">
        <f>+IFERROR(I615/3.974,"")</f>
        <v>418.97332662304979</v>
      </c>
      <c r="V615" s="4">
        <v>4129390</v>
      </c>
      <c r="W615">
        <f>V615-V614</f>
        <v>6027</v>
      </c>
      <c r="X615">
        <f>IFERROR(W615-W614,0)</f>
        <v>2507</v>
      </c>
      <c r="Y615" s="20">
        <f>IFERROR(V615/3.974,0)</f>
        <v>1039101.6607951686</v>
      </c>
      <c r="Z615" s="4">
        <v>3651149</v>
      </c>
      <c r="AA615">
        <f>Z615-Z614</f>
        <v>5409</v>
      </c>
      <c r="AB615" s="17">
        <f>IFERROR(Z615/V615,0)</f>
        <v>0.88418604200620432</v>
      </c>
      <c r="AC615" s="16">
        <f>IFERROR(AA615-AA614,0)</f>
        <v>2060</v>
      </c>
      <c r="AD615">
        <f>V615-Z615</f>
        <v>478241</v>
      </c>
      <c r="AE615">
        <f>AD615-AD614</f>
        <v>618</v>
      </c>
      <c r="AF615" s="17">
        <f>IFERROR(AD615/V615,0)</f>
        <v>0.11581395799379569</v>
      </c>
      <c r="AG615" s="16">
        <f>IFERROR(AE615-AE614,0)</f>
        <v>447</v>
      </c>
      <c r="AH615" s="20">
        <f>IFERROR(AE615/W615,0)</f>
        <v>0.10253857640617223</v>
      </c>
      <c r="AI615" s="20">
        <f>IFERROR(AD615/3.974,0)</f>
        <v>120342.47609461499</v>
      </c>
      <c r="AJ615" s="4">
        <v>1461</v>
      </c>
      <c r="AK615">
        <f>AJ615-AJ614</f>
        <v>87</v>
      </c>
      <c r="AL615">
        <f>IFERROR(AJ615/AJ614,0)-1</f>
        <v>6.3318777292576511E-2</v>
      </c>
      <c r="AM615" s="20">
        <f>IFERROR(AJ615/3.974,0)</f>
        <v>367.63965777554102</v>
      </c>
      <c r="AN615" s="20">
        <f>IFERROR(AJ615/C615," ")</f>
        <v>3.0807770896461853E-3</v>
      </c>
      <c r="AO615" s="4">
        <v>76</v>
      </c>
      <c r="AP615">
        <f t="shared" si="891"/>
        <v>-1</v>
      </c>
      <c r="AQ615">
        <f t="shared" si="892"/>
        <v>-1.2987012987012991E-2</v>
      </c>
      <c r="AR615" s="20">
        <f>IFERROR(AO615/3.974,0)</f>
        <v>19.124308002013084</v>
      </c>
      <c r="AS615" s="4">
        <v>102</v>
      </c>
      <c r="AT615">
        <f>AS615-AS614</f>
        <v>-1</v>
      </c>
      <c r="AU615">
        <f>IFERROR(AS615/AS614,0)-1</f>
        <v>-9.7087378640776656E-3</v>
      </c>
      <c r="AV615" s="20">
        <f>IFERROR(AS615/3.974,0)</f>
        <v>25.666834423754402</v>
      </c>
      <c r="AW615" s="30">
        <f>IFERROR(AS615/C615," ")</f>
        <v>2.1508505348659198E-4</v>
      </c>
      <c r="AX615" s="4">
        <v>26</v>
      </c>
      <c r="AY615">
        <f>AX615-AX614</f>
        <v>-2</v>
      </c>
      <c r="AZ615">
        <f>IFERROR(AX615/AX614,0)-1</f>
        <v>-7.1428571428571397E-2</v>
      </c>
      <c r="BA615" s="20">
        <f>IFERROR(AX615/3.974,0)</f>
        <v>6.5425264217413179</v>
      </c>
      <c r="BB615" s="30">
        <f>IFERROR(AX615/C615," ")</f>
        <v>5.4825601869131286E-5</v>
      </c>
      <c r="BC615" s="16">
        <f>+Pagina_Inicial[[#This Row],[Aislamiento Domiciliario]]+Pagina_Inicial[[#This Row],[Aislamiento en Hoteles]]+Pagina_Inicial[[#This Row],[Hospitalizados en Sala]]+Pagina_Inicial[[#This Row],[Hospitalizados en UCI]]</f>
        <v>1665</v>
      </c>
      <c r="BD615" s="16">
        <f>IFERROR(BC615-BC614,0)</f>
        <v>83</v>
      </c>
      <c r="BE615" s="30">
        <f>IFERROR(BC615/BC614,0)-1</f>
        <v>5.2465233881163087E-2</v>
      </c>
      <c r="BF615" s="20">
        <f>IFERROR(BC615/3.974,0)</f>
        <v>418.97332662304979</v>
      </c>
      <c r="BG615" s="20">
        <f>IFERROR(BC615/C615," ")</f>
        <v>3.5109471966193692E-3</v>
      </c>
      <c r="BH615" s="26">
        <v>87919</v>
      </c>
      <c r="BI615">
        <f>IFERROR((BH615-BH614), 0)</f>
        <v>46</v>
      </c>
      <c r="BJ615" s="4">
        <v>179008</v>
      </c>
      <c r="BK615">
        <f>IFERROR((BJ615-BJ614),0)</f>
        <v>118</v>
      </c>
      <c r="BL615" s="4">
        <v>133287</v>
      </c>
      <c r="BM615">
        <f>IFERROR((BL615-BL614),0)</f>
        <v>66</v>
      </c>
      <c r="BN615" s="4">
        <v>52027</v>
      </c>
      <c r="BO615">
        <f>IFERROR((BN615-BN614),0)</f>
        <v>28</v>
      </c>
      <c r="BP615" s="4">
        <v>21990</v>
      </c>
      <c r="BQ615">
        <f>IFERROR((BP615-BP614),0)</f>
        <v>4</v>
      </c>
      <c r="BR615" s="8">
        <v>35</v>
      </c>
      <c r="BS615" s="15">
        <f>IFERROR((BR615-BR614),0)</f>
        <v>0</v>
      </c>
      <c r="BT615" s="8">
        <v>335</v>
      </c>
      <c r="BU615" s="15">
        <f>IFERROR((BT615-BT614),0)</f>
        <v>0</v>
      </c>
      <c r="BV615" s="8">
        <v>1545</v>
      </c>
      <c r="BW615" s="15">
        <f>IFERROR((BV615-BV614),0)</f>
        <v>0</v>
      </c>
      <c r="BX615" s="8">
        <v>3462</v>
      </c>
      <c r="BY615" s="15">
        <f>IFERROR((BX615-BX614),0)</f>
        <v>2</v>
      </c>
      <c r="BZ615" s="13">
        <v>1964</v>
      </c>
      <c r="CA615" s="16">
        <f>IFERROR((BZ615-BZ614),0)</f>
        <v>1</v>
      </c>
    </row>
    <row r="616" spans="1:79">
      <c r="A616" s="1">
        <v>44513</v>
      </c>
      <c r="B616">
        <v>44514</v>
      </c>
      <c r="C616" s="4">
        <v>474453</v>
      </c>
      <c r="D616">
        <f t="shared" si="890"/>
        <v>222</v>
      </c>
      <c r="E616" s="4">
        <v>7341</v>
      </c>
      <c r="F616">
        <f t="shared" si="893"/>
        <v>0</v>
      </c>
      <c r="G616" s="4">
        <v>465356</v>
      </c>
      <c r="H616">
        <f t="shared" si="894"/>
        <v>131</v>
      </c>
      <c r="I616">
        <f t="shared" si="887"/>
        <v>1756</v>
      </c>
      <c r="J616">
        <f t="shared" si="886"/>
        <v>91</v>
      </c>
      <c r="K616">
        <f>+IFERROR(E616/C616,"")</f>
        <v>1.5472554710371733E-2</v>
      </c>
      <c r="L616">
        <f>+IFERROR(G616/C616,"")</f>
        <v>0.98082634107066458</v>
      </c>
      <c r="M616">
        <f>+IFERROR(I616/C616,"")</f>
        <v>3.7011042189637328E-3</v>
      </c>
      <c r="N616">
        <f>+IFERROR(D616/C616,"")</f>
        <v>4.6790725319473161E-4</v>
      </c>
      <c r="O616">
        <f>+IFERROR(F616/E616,"")</f>
        <v>0</v>
      </c>
      <c r="P616">
        <f>+IFERROR(H616/G616,"")</f>
        <v>2.8150491236816547E-4</v>
      </c>
      <c r="Q616">
        <f>+IFERROR(J616/I616,"")</f>
        <v>5.1822323462414575E-2</v>
      </c>
      <c r="R616">
        <f>+IFERROR(C616/3.974,"")</f>
        <v>119389.2803220936</v>
      </c>
      <c r="S616">
        <f>+IFERROR(E616/3.974,"")</f>
        <v>1847.2571716155007</v>
      </c>
      <c r="T616">
        <f>+IFERROR(G616/3.974,"")</f>
        <v>117100.15098137896</v>
      </c>
      <c r="U616">
        <f>+IFERROR(I616/3.974,"")</f>
        <v>441.8721690991444</v>
      </c>
      <c r="V616" s="4">
        <v>4135921</v>
      </c>
      <c r="W616">
        <f>V616-V615</f>
        <v>6531</v>
      </c>
      <c r="X616">
        <f>IFERROR(W616-W615,0)</f>
        <v>504</v>
      </c>
      <c r="Y616" s="20">
        <f>IFERROR(V616/3.974,0)</f>
        <v>1040745.0931051837</v>
      </c>
      <c r="Z616" s="4">
        <v>3657919</v>
      </c>
      <c r="AA616">
        <f>Z616-Z615</f>
        <v>6770</v>
      </c>
      <c r="AB616" s="17">
        <f>IFERROR(Z616/V616,0)</f>
        <v>0.88442670931093703</v>
      </c>
      <c r="AC616" s="16">
        <f>IFERROR(AA616-AA615,0)</f>
        <v>1361</v>
      </c>
      <c r="AD616">
        <f>V616-Z616</f>
        <v>478002</v>
      </c>
      <c r="AE616">
        <f>AD616-AD615</f>
        <v>-239</v>
      </c>
      <c r="AF616" s="17">
        <f>IFERROR(AD616/V616,0)</f>
        <v>0.11557329068906297</v>
      </c>
      <c r="AG616" s="16">
        <f>IFERROR(AE616-AE615,0)</f>
        <v>-857</v>
      </c>
      <c r="AH616" s="20">
        <f>IFERROR(AE616/W616,0)</f>
        <v>-3.6594702189557494E-2</v>
      </c>
      <c r="AI616" s="20">
        <f>IFERROR(AD616/3.974,0)</f>
        <v>120282.33517866129</v>
      </c>
      <c r="AJ616" s="4">
        <v>1547</v>
      </c>
      <c r="AK616">
        <f>AJ616-AJ615</f>
        <v>86</v>
      </c>
      <c r="AL616">
        <f>IFERROR(AJ616/AJ615,0)-1</f>
        <v>5.8863791923340125E-2</v>
      </c>
      <c r="AM616" s="20">
        <f>IFERROR(AJ616/3.974,0)</f>
        <v>389.28032209360845</v>
      </c>
      <c r="AN616" s="20">
        <f>IFERROR(AJ616/C616," ")</f>
        <v>3.2605969400551793E-3</v>
      </c>
      <c r="AO616" s="4">
        <v>81</v>
      </c>
      <c r="AP616">
        <f t="shared" si="891"/>
        <v>5</v>
      </c>
      <c r="AQ616">
        <f t="shared" si="892"/>
        <v>6.578947368421062E-2</v>
      </c>
      <c r="AR616" s="20">
        <f>IFERROR(AO616/3.974,0)</f>
        <v>20.382486160040262</v>
      </c>
      <c r="AS616" s="4">
        <v>103</v>
      </c>
      <c r="AT616">
        <f>AS616-AS615</f>
        <v>1</v>
      </c>
      <c r="AU616">
        <f>IFERROR(AS616/AS615,0)-1</f>
        <v>9.8039215686274161E-3</v>
      </c>
      <c r="AV616" s="20">
        <f>IFERROR(AS616/3.974,0)</f>
        <v>25.918470055359837</v>
      </c>
      <c r="AW616" s="30">
        <f>IFERROR(AS616/C616," ")</f>
        <v>2.1709210395971782E-4</v>
      </c>
      <c r="AX616" s="4">
        <v>25</v>
      </c>
      <c r="AY616">
        <f>AX616-AX615</f>
        <v>-1</v>
      </c>
      <c r="AZ616">
        <f>IFERROR(AX616/AX615,0)-1</f>
        <v>-3.8461538461538436E-2</v>
      </c>
      <c r="BA616" s="20">
        <f>IFERROR(AX616/3.974,0)</f>
        <v>6.290890790135883</v>
      </c>
      <c r="BB616" s="30">
        <f>IFERROR(AX616/C616," ")</f>
        <v>5.2692258242649957E-5</v>
      </c>
      <c r="BC616" s="16">
        <f>+Pagina_Inicial[[#This Row],[Aislamiento Domiciliario]]+Pagina_Inicial[[#This Row],[Aislamiento en Hoteles]]+Pagina_Inicial[[#This Row],[Hospitalizados en Sala]]+Pagina_Inicial[[#This Row],[Hospitalizados en UCI]]</f>
        <v>1756</v>
      </c>
      <c r="BD616" s="16">
        <f>IFERROR(BC616-BC615,0)</f>
        <v>91</v>
      </c>
      <c r="BE616" s="30">
        <f>IFERROR(BC616/BC615,0)-1</f>
        <v>5.4654654654654689E-2</v>
      </c>
      <c r="BF616" s="20">
        <f>IFERROR(BC616/3.974,0)</f>
        <v>441.8721690991444</v>
      </c>
      <c r="BG616" s="20">
        <f>IFERROR(BC616/C616," ")</f>
        <v>3.7011042189637328E-3</v>
      </c>
      <c r="BH616" s="26">
        <v>87961</v>
      </c>
      <c r="BI616">
        <f>IFERROR((BH616-BH615), 0)</f>
        <v>42</v>
      </c>
      <c r="BJ616" s="4">
        <v>179082</v>
      </c>
      <c r="BK616">
        <f>IFERROR((BJ616-BJ615),0)</f>
        <v>74</v>
      </c>
      <c r="BL616" s="4">
        <v>133367</v>
      </c>
      <c r="BM616">
        <f>IFERROR((BL616-BL615),0)</f>
        <v>80</v>
      </c>
      <c r="BN616" s="4">
        <v>52048</v>
      </c>
      <c r="BO616">
        <f>IFERROR((BN616-BN615),0)</f>
        <v>21</v>
      </c>
      <c r="BP616" s="4">
        <v>21995</v>
      </c>
      <c r="BQ616">
        <f>IFERROR((BP616-BP615),0)</f>
        <v>5</v>
      </c>
      <c r="BR616" s="8">
        <v>35</v>
      </c>
      <c r="BS616" s="15">
        <f>IFERROR((BR616-BR615),0)</f>
        <v>0</v>
      </c>
      <c r="BT616" s="8">
        <v>335</v>
      </c>
      <c r="BU616" s="15">
        <f>IFERROR((BT616-BT615),0)</f>
        <v>0</v>
      </c>
      <c r="BV616" s="8">
        <v>1545</v>
      </c>
      <c r="BW616" s="15">
        <f>IFERROR((BV616-BV615),0)</f>
        <v>0</v>
      </c>
      <c r="BX616" s="8">
        <v>3462</v>
      </c>
      <c r="BY616" s="15">
        <f>IFERROR((BX616-BX615),0)</f>
        <v>0</v>
      </c>
      <c r="BZ616" s="13">
        <v>1964</v>
      </c>
      <c r="CA616" s="16">
        <f>IFERROR((BZ616-BZ615),0)</f>
        <v>0</v>
      </c>
    </row>
    <row r="617" spans="1:79">
      <c r="A617" s="1">
        <v>44514</v>
      </c>
      <c r="B617">
        <v>44515</v>
      </c>
      <c r="C617" s="4">
        <v>474621</v>
      </c>
      <c r="D617">
        <f t="shared" si="890"/>
        <v>168</v>
      </c>
      <c r="E617" s="4">
        <v>7343</v>
      </c>
      <c r="F617">
        <f t="shared" si="893"/>
        <v>2</v>
      </c>
      <c r="G617" s="4">
        <v>465473</v>
      </c>
      <c r="H617">
        <f t="shared" si="894"/>
        <v>117</v>
      </c>
      <c r="I617">
        <f t="shared" si="887"/>
        <v>1805</v>
      </c>
      <c r="J617">
        <f t="shared" si="886"/>
        <v>49</v>
      </c>
      <c r="K617">
        <f>+IFERROR(E617/C617,"")</f>
        <v>1.5471291830744952E-2</v>
      </c>
      <c r="L617">
        <f>+IFERROR(G617/C617,"")</f>
        <v>0.98072567374810637</v>
      </c>
      <c r="M617">
        <f>+IFERROR(I617/C617,"")</f>
        <v>3.803034421148664E-3</v>
      </c>
      <c r="N617">
        <f>+IFERROR(D617/C617,"")</f>
        <v>3.5396663864430779E-4</v>
      </c>
      <c r="O617">
        <f>+IFERROR(F617/E617,"")</f>
        <v>2.7236824186299875E-4</v>
      </c>
      <c r="P617">
        <f>+IFERROR(H617/G617,"")</f>
        <v>2.5135722157891007E-4</v>
      </c>
      <c r="Q617">
        <f>+IFERROR(J617/I617,"")</f>
        <v>2.7146814404432132E-2</v>
      </c>
      <c r="R617">
        <f>+IFERROR(C617/3.974,"")</f>
        <v>119431.55510820332</v>
      </c>
      <c r="S617">
        <f>+IFERROR(E617/3.974,"")</f>
        <v>1847.7604428787115</v>
      </c>
      <c r="T617">
        <f>+IFERROR(G617/3.974,"")</f>
        <v>117129.5923502768</v>
      </c>
      <c r="U617">
        <f>+IFERROR(I617/3.974,"")</f>
        <v>454.20231504781077</v>
      </c>
      <c r="V617" s="4">
        <v>4140481</v>
      </c>
      <c r="W617">
        <f>V617-V616</f>
        <v>4560</v>
      </c>
      <c r="X617">
        <f>IFERROR(W617-W616,0)</f>
        <v>-1971</v>
      </c>
      <c r="Y617" s="20">
        <f>IFERROR(V617/3.974,0)</f>
        <v>1041892.5515853044</v>
      </c>
      <c r="Z617" s="4">
        <v>3662311</v>
      </c>
      <c r="AA617">
        <f>Z617-Z616</f>
        <v>4392</v>
      </c>
      <c r="AB617" s="17">
        <f>IFERROR(Z617/V617,0)</f>
        <v>0.88451341764398872</v>
      </c>
      <c r="AC617" s="16">
        <f>IFERROR(AA617-AA616,0)</f>
        <v>-2378</v>
      </c>
      <c r="AD617">
        <f>V617-Z617</f>
        <v>478170</v>
      </c>
      <c r="AE617">
        <f>AD617-AD616</f>
        <v>168</v>
      </c>
      <c r="AF617" s="17">
        <f>IFERROR(AD617/V617,0)</f>
        <v>0.11548658235601129</v>
      </c>
      <c r="AG617" s="16">
        <f>IFERROR(AE617-AE616,0)</f>
        <v>407</v>
      </c>
      <c r="AH617" s="20">
        <f>IFERROR(AE617/W617,0)</f>
        <v>3.6842105263157891E-2</v>
      </c>
      <c r="AI617" s="20">
        <f>IFERROR(AD617/3.974,0)</f>
        <v>120324.60996477101</v>
      </c>
      <c r="AJ617" s="4">
        <v>1597</v>
      </c>
      <c r="AK617">
        <f>AJ617-AJ616</f>
        <v>50</v>
      </c>
      <c r="AL617">
        <f>IFERROR(AJ617/AJ616,0)-1</f>
        <v>3.2320620555914781E-2</v>
      </c>
      <c r="AM617" s="20">
        <f>IFERROR(AJ617/3.974,0)</f>
        <v>401.8621036738802</v>
      </c>
      <c r="AN617" s="20">
        <f>IFERROR(AJ617/C617," ")</f>
        <v>3.3647900113985686E-3</v>
      </c>
      <c r="AO617" s="4">
        <v>76</v>
      </c>
      <c r="AP617">
        <f t="shared" si="891"/>
        <v>-5</v>
      </c>
      <c r="AQ617">
        <f t="shared" si="892"/>
        <v>-6.1728395061728447E-2</v>
      </c>
      <c r="AR617" s="20">
        <f>IFERROR(AO617/3.974,0)</f>
        <v>19.124308002013084</v>
      </c>
      <c r="AS617" s="4">
        <v>111</v>
      </c>
      <c r="AT617">
        <f>AS617-AS616</f>
        <v>8</v>
      </c>
      <c r="AU617">
        <f>IFERROR(AS617/AS616,0)-1</f>
        <v>7.7669902912621325E-2</v>
      </c>
      <c r="AV617" s="20">
        <f>IFERROR(AS617/3.974,0)</f>
        <v>27.93155510820332</v>
      </c>
      <c r="AW617" s="30">
        <f>IFERROR(AS617/C617," ")</f>
        <v>2.3387081481856051E-4</v>
      </c>
      <c r="AX617" s="4">
        <v>21</v>
      </c>
      <c r="AY617">
        <f>AX617-AX616</f>
        <v>-4</v>
      </c>
      <c r="AZ617">
        <f>IFERROR(AX617/AX616,0)-1</f>
        <v>-0.16000000000000003</v>
      </c>
      <c r="BA617" s="20">
        <f>IFERROR(AX617/3.974,0)</f>
        <v>5.2843482637141417</v>
      </c>
      <c r="BB617" s="30">
        <f>IFERROR(AX617/C617," ")</f>
        <v>4.4245829830538473E-5</v>
      </c>
      <c r="BC617" s="16">
        <f>+Pagina_Inicial[[#This Row],[Aislamiento Domiciliario]]+Pagina_Inicial[[#This Row],[Aislamiento en Hoteles]]+Pagina_Inicial[[#This Row],[Hospitalizados en Sala]]+Pagina_Inicial[[#This Row],[Hospitalizados en UCI]]</f>
        <v>1805</v>
      </c>
      <c r="BD617" s="16">
        <f>IFERROR(BC617-BC616,0)</f>
        <v>49</v>
      </c>
      <c r="BE617" s="30">
        <f>IFERROR(BC617/BC616,0)-1</f>
        <v>2.7904328018223179E-2</v>
      </c>
      <c r="BF617" s="20">
        <f>IFERROR(BC617/3.974,0)</f>
        <v>454.20231504781077</v>
      </c>
      <c r="BG617" s="20">
        <f>IFERROR(BC617/C617," ")</f>
        <v>3.803034421148664E-3</v>
      </c>
      <c r="BH617" s="26">
        <v>88002</v>
      </c>
      <c r="BI617">
        <f>IFERROR((BH617-BH616), 0)</f>
        <v>41</v>
      </c>
      <c r="BJ617" s="4">
        <v>179135</v>
      </c>
      <c r="BK617">
        <f>IFERROR((BJ617-BJ616),0)</f>
        <v>53</v>
      </c>
      <c r="BL617" s="4">
        <v>133414</v>
      </c>
      <c r="BM617">
        <f>IFERROR((BL617-BL616),0)</f>
        <v>47</v>
      </c>
      <c r="BN617" s="4">
        <v>52071</v>
      </c>
      <c r="BO617">
        <f>IFERROR((BN617-BN616),0)</f>
        <v>23</v>
      </c>
      <c r="BP617" s="4">
        <v>21999</v>
      </c>
      <c r="BQ617">
        <f>IFERROR((BP617-BP616),0)</f>
        <v>4</v>
      </c>
      <c r="BR617" s="8">
        <v>35</v>
      </c>
      <c r="BS617" s="15">
        <f>IFERROR((BR617-BR616),0)</f>
        <v>0</v>
      </c>
      <c r="BT617" s="8">
        <v>335</v>
      </c>
      <c r="BU617" s="15">
        <f>IFERROR((BT617-BT616),0)</f>
        <v>0</v>
      </c>
      <c r="BV617" s="8">
        <v>1545</v>
      </c>
      <c r="BW617" s="15">
        <f>IFERROR((BV617-BV616),0)</f>
        <v>0</v>
      </c>
      <c r="BX617" s="8">
        <v>3463</v>
      </c>
      <c r="BY617" s="15">
        <f>IFERROR((BX617-BX616),0)</f>
        <v>1</v>
      </c>
      <c r="BZ617" s="13">
        <v>1965</v>
      </c>
      <c r="CA617" s="16">
        <f>IFERROR((BZ617-BZ616),0)</f>
        <v>1</v>
      </c>
    </row>
    <row r="618" spans="1:79">
      <c r="A618" s="1">
        <v>44515</v>
      </c>
      <c r="B618">
        <v>44516</v>
      </c>
      <c r="C618" s="4">
        <v>474735</v>
      </c>
      <c r="D618">
        <f t="shared" si="890"/>
        <v>114</v>
      </c>
      <c r="E618" s="4">
        <v>7346</v>
      </c>
      <c r="F618">
        <f t="shared" si="893"/>
        <v>3</v>
      </c>
      <c r="G618" s="4">
        <v>465541</v>
      </c>
      <c r="H618">
        <f t="shared" si="894"/>
        <v>68</v>
      </c>
      <c r="I618">
        <f t="shared" si="887"/>
        <v>1848</v>
      </c>
      <c r="J618">
        <f t="shared" si="886"/>
        <v>43</v>
      </c>
      <c r="K618">
        <f>+IFERROR(E618/C618,"")</f>
        <v>1.5473895963010943E-2</v>
      </c>
      <c r="L618">
        <f>+IFERROR(G618/C618,"")</f>
        <v>0.98063340600545568</v>
      </c>
      <c r="M618">
        <f>+IFERROR(I618/C618,"")</f>
        <v>3.8926980315333818E-3</v>
      </c>
      <c r="N618">
        <f>+IFERROR(D618/C618,"")</f>
        <v>2.4013396947770863E-4</v>
      </c>
      <c r="O618">
        <f>+IFERROR(F618/E618,"")</f>
        <v>4.0838551592703513E-4</v>
      </c>
      <c r="P618">
        <f>+IFERROR(H618/G618,"")</f>
        <v>1.460666192666167E-4</v>
      </c>
      <c r="Q618">
        <f>+IFERROR(J618/I618,"")</f>
        <v>2.3268398268398268E-2</v>
      </c>
      <c r="R618">
        <f>+IFERROR(C618/3.974,"")</f>
        <v>119460.24157020633</v>
      </c>
      <c r="S618">
        <f>+IFERROR(E618/3.974,"")</f>
        <v>1848.5153497735278</v>
      </c>
      <c r="T618">
        <f>+IFERROR(G618/3.974,"")</f>
        <v>117146.70357322597</v>
      </c>
      <c r="U618">
        <f>+IFERROR(I618/3.974,"")</f>
        <v>465.02264720684445</v>
      </c>
      <c r="V618" s="4">
        <v>4143540</v>
      </c>
      <c r="W618">
        <f>V618-V617</f>
        <v>3059</v>
      </c>
      <c r="X618">
        <f>IFERROR(W618-W617,0)</f>
        <v>-1501</v>
      </c>
      <c r="Y618" s="20">
        <f>IFERROR(V618/3.974,0)</f>
        <v>1042662.3049823855</v>
      </c>
      <c r="Z618" s="4">
        <v>3665256</v>
      </c>
      <c r="AA618">
        <f>Z618-Z617</f>
        <v>2945</v>
      </c>
      <c r="AB618" s="17">
        <f>IFERROR(Z618/V618,0)</f>
        <v>0.88457116378748601</v>
      </c>
      <c r="AC618" s="16">
        <f>IFERROR(AA618-AA617,0)</f>
        <v>-1447</v>
      </c>
      <c r="AD618">
        <f>V618-Z618</f>
        <v>478284</v>
      </c>
      <c r="AE618">
        <f>AD618-AD617</f>
        <v>114</v>
      </c>
      <c r="AF618" s="17">
        <f>IFERROR(AD618/V618,0)</f>
        <v>0.11542883621251394</v>
      </c>
      <c r="AG618" s="16">
        <f>IFERROR(AE618-AE617,0)</f>
        <v>-54</v>
      </c>
      <c r="AH618" s="20">
        <f>IFERROR(AE618/W618,0)</f>
        <v>3.7267080745341616E-2</v>
      </c>
      <c r="AI618" s="20">
        <f>IFERROR(AD618/3.974,0)</f>
        <v>120353.29642677403</v>
      </c>
      <c r="AJ618" s="4">
        <v>1640</v>
      </c>
      <c r="AK618">
        <f>AJ618-AJ617</f>
        <v>43</v>
      </c>
      <c r="AL618">
        <f>IFERROR(AJ618/AJ617,0)-1</f>
        <v>2.6925485284909234E-2</v>
      </c>
      <c r="AM618" s="20">
        <f>IFERROR(AJ618/3.974,0)</f>
        <v>412.68243583291394</v>
      </c>
      <c r="AN618" s="20">
        <f>IFERROR(AJ618/C618," ")</f>
        <v>3.4545588591530013E-3</v>
      </c>
      <c r="AO618" s="4">
        <v>75</v>
      </c>
      <c r="AP618">
        <f t="shared" si="891"/>
        <v>-1</v>
      </c>
      <c r="AQ618">
        <f t="shared" si="892"/>
        <v>-1.3157894736842146E-2</v>
      </c>
      <c r="AR618" s="20">
        <f>IFERROR(AO618/3.974,0)</f>
        <v>18.872672370407649</v>
      </c>
      <c r="AS618" s="4">
        <v>111</v>
      </c>
      <c r="AT618">
        <f>AS618-AS617</f>
        <v>0</v>
      </c>
      <c r="AU618">
        <f>IFERROR(AS618/AS617,0)-1</f>
        <v>0</v>
      </c>
      <c r="AV618" s="20">
        <f>IFERROR(AS618/3.974,0)</f>
        <v>27.93155510820332</v>
      </c>
      <c r="AW618" s="30">
        <f>IFERROR(AS618/C618," ")</f>
        <v>2.3381465449145313E-4</v>
      </c>
      <c r="AX618" s="4">
        <v>22</v>
      </c>
      <c r="AY618">
        <f>AX618-AX617</f>
        <v>1</v>
      </c>
      <c r="AZ618">
        <f>IFERROR(AX618/AX617,0)-1</f>
        <v>4.7619047619047672E-2</v>
      </c>
      <c r="BA618" s="20">
        <f>IFERROR(AX618/3.974,0)</f>
        <v>5.5359838953195766</v>
      </c>
      <c r="BB618" s="30">
        <f>IFERROR(AX618/C618," ")</f>
        <v>4.6341643232540259E-5</v>
      </c>
      <c r="BC618" s="16">
        <f>+Pagina_Inicial[[#This Row],[Aislamiento Domiciliario]]+Pagina_Inicial[[#This Row],[Aislamiento en Hoteles]]+Pagina_Inicial[[#This Row],[Hospitalizados en Sala]]+Pagina_Inicial[[#This Row],[Hospitalizados en UCI]]</f>
        <v>1848</v>
      </c>
      <c r="BD618" s="16">
        <f>IFERROR(BC618-BC617,0)</f>
        <v>43</v>
      </c>
      <c r="BE618" s="30">
        <f>IFERROR(BC618/BC617,0)-1</f>
        <v>2.3822714681440482E-2</v>
      </c>
      <c r="BF618" s="20">
        <f>IFERROR(BC618/3.974,0)</f>
        <v>465.02264720684445</v>
      </c>
      <c r="BG618" s="20">
        <f>IFERROR(BC618/C618," ")</f>
        <v>3.8926980315333818E-3</v>
      </c>
      <c r="BH618" s="26">
        <v>88029</v>
      </c>
      <c r="BI618">
        <f>IFERROR((BH618-BH617), 0)</f>
        <v>27</v>
      </c>
      <c r="BJ618" s="4">
        <v>179168</v>
      </c>
      <c r="BK618">
        <f>IFERROR((BJ618-BJ617),0)</f>
        <v>33</v>
      </c>
      <c r="BL618" s="4">
        <v>133455</v>
      </c>
      <c r="BM618">
        <f>IFERROR((BL618-BL617),0)</f>
        <v>41</v>
      </c>
      <c r="BN618" s="4">
        <v>52082</v>
      </c>
      <c r="BO618">
        <f>IFERROR((BN618-BN617),0)</f>
        <v>11</v>
      </c>
      <c r="BP618" s="4">
        <v>22001</v>
      </c>
      <c r="BQ618">
        <f>IFERROR((BP618-BP617),0)</f>
        <v>2</v>
      </c>
      <c r="BR618" s="8">
        <v>35</v>
      </c>
      <c r="BS618" s="15">
        <f>IFERROR((BR618-BR617),0)</f>
        <v>0</v>
      </c>
      <c r="BT618" s="8">
        <v>335</v>
      </c>
      <c r="BU618" s="15">
        <f>IFERROR((BT618-BT617),0)</f>
        <v>0</v>
      </c>
      <c r="BV618" s="8">
        <v>1546</v>
      </c>
      <c r="BW618" s="15">
        <f>IFERROR((BV618-BV617),0)</f>
        <v>1</v>
      </c>
      <c r="BX618" s="8">
        <v>3463</v>
      </c>
      <c r="BY618" s="15">
        <f>IFERROR((BX618-BX617),0)</f>
        <v>0</v>
      </c>
      <c r="BZ618" s="13">
        <v>1967</v>
      </c>
      <c r="CA618" s="16">
        <f>IFERROR((BZ618-BZ617),0)</f>
        <v>2</v>
      </c>
    </row>
    <row r="619" spans="1:79">
      <c r="A619" s="1">
        <v>44516</v>
      </c>
      <c r="B619">
        <v>44517</v>
      </c>
      <c r="C619" s="4">
        <v>474928</v>
      </c>
      <c r="D619">
        <f t="shared" si="890"/>
        <v>193</v>
      </c>
      <c r="E619" s="4">
        <v>7348</v>
      </c>
      <c r="F619">
        <f t="shared" si="893"/>
        <v>2</v>
      </c>
      <c r="G619" s="4">
        <v>465662</v>
      </c>
      <c r="H619">
        <f t="shared" si="894"/>
        <v>121</v>
      </c>
      <c r="I619">
        <f t="shared" si="887"/>
        <v>1918</v>
      </c>
      <c r="J619">
        <f t="shared" si="886"/>
        <v>70</v>
      </c>
      <c r="K619">
        <f>+IFERROR(E619/C619,"")</f>
        <v>1.5471818886231175E-2</v>
      </c>
      <c r="L619">
        <f>+IFERROR(G619/C619,"")</f>
        <v>0.98048967422430344</v>
      </c>
      <c r="M619">
        <f>+IFERROR(I619/C619,"")</f>
        <v>4.0385068894653502E-3</v>
      </c>
      <c r="N619">
        <f>+IFERROR(D619/C619,"")</f>
        <v>4.0637738773035073E-4</v>
      </c>
      <c r="O619">
        <f>+IFERROR(F619/E619,"")</f>
        <v>2.7218290691344586E-4</v>
      </c>
      <c r="P619">
        <f>+IFERROR(H619/G619,"")</f>
        <v>2.5984512371634362E-4</v>
      </c>
      <c r="Q619">
        <f>+IFERROR(J619/I619,"")</f>
        <v>3.6496350364963501E-2</v>
      </c>
      <c r="R619">
        <f>+IFERROR(C619/3.974,"")</f>
        <v>119508.80724710619</v>
      </c>
      <c r="S619">
        <f>+IFERROR(E619/3.974,"")</f>
        <v>1849.0186210367388</v>
      </c>
      <c r="T619">
        <f>+IFERROR(G619/3.974,"")</f>
        <v>117177.15148465023</v>
      </c>
      <c r="U619">
        <f>+IFERROR(I619/3.974,"")</f>
        <v>482.63714141922492</v>
      </c>
      <c r="V619" s="4">
        <v>4150936</v>
      </c>
      <c r="W619">
        <f>V619-V618</f>
        <v>7396</v>
      </c>
      <c r="X619">
        <f>IFERROR(W619-W618,0)</f>
        <v>4337</v>
      </c>
      <c r="Y619" s="20">
        <f>IFERROR(V619/3.974,0)</f>
        <v>1044523.4021137393</v>
      </c>
      <c r="Z619" s="4">
        <v>3672459</v>
      </c>
      <c r="AA619">
        <f>Z619-Z618</f>
        <v>7203</v>
      </c>
      <c r="AB619" s="17">
        <f>IFERROR(Z619/V619,0)</f>
        <v>0.88473033551950697</v>
      </c>
      <c r="AC619" s="16">
        <f>IFERROR(AA619-AA618,0)</f>
        <v>4258</v>
      </c>
      <c r="AD619">
        <f>V619-Z619</f>
        <v>478477</v>
      </c>
      <c r="AE619">
        <f>AD619-AD618</f>
        <v>193</v>
      </c>
      <c r="AF619" s="17">
        <f>IFERROR(AD619/V619,0)</f>
        <v>0.11526966448049307</v>
      </c>
      <c r="AG619" s="16">
        <f>IFERROR(AE619-AE618,0)</f>
        <v>79</v>
      </c>
      <c r="AH619" s="20">
        <f>IFERROR(AE619/W619,0)</f>
        <v>2.6095186587344509E-2</v>
      </c>
      <c r="AI619" s="20">
        <f>IFERROR(AD619/3.974,0)</f>
        <v>120401.86210367388</v>
      </c>
      <c r="AJ619" s="4">
        <v>1704</v>
      </c>
      <c r="AK619">
        <f>AJ619-AJ618</f>
        <v>64</v>
      </c>
      <c r="AL619">
        <f>IFERROR(AJ619/AJ618,0)-1</f>
        <v>3.9024390243902474E-2</v>
      </c>
      <c r="AM619" s="20">
        <f>IFERROR(AJ619/3.974,0)</f>
        <v>428.78711625566177</v>
      </c>
      <c r="AN619" s="20">
        <f>IFERROR(AJ619/C619," ")</f>
        <v>3.587912273018226E-3</v>
      </c>
      <c r="AO619" s="4">
        <v>80</v>
      </c>
      <c r="AP619">
        <f t="shared" si="891"/>
        <v>5</v>
      </c>
      <c r="AQ619">
        <f t="shared" si="892"/>
        <v>6.6666666666666652E-2</v>
      </c>
      <c r="AR619" s="20">
        <f>IFERROR(AO619/3.974,0)</f>
        <v>20.130850528434827</v>
      </c>
      <c r="AS619" s="4">
        <v>112</v>
      </c>
      <c r="AT619">
        <f>AS619-AS618</f>
        <v>1</v>
      </c>
      <c r="AU619">
        <f>IFERROR(AS619/AS618,0)-1</f>
        <v>9.009009009008917E-3</v>
      </c>
      <c r="AV619" s="20">
        <f>IFERROR(AS619/3.974,0)</f>
        <v>28.183190739808754</v>
      </c>
      <c r="AW619" s="30">
        <f>IFERROR(AS619/C619," ")</f>
        <v>2.3582521982279419E-4</v>
      </c>
      <c r="AX619" s="4">
        <v>22</v>
      </c>
      <c r="AY619">
        <f>AX619-AX618</f>
        <v>0</v>
      </c>
      <c r="AZ619">
        <f>IFERROR(AX619/AX618,0)-1</f>
        <v>0</v>
      </c>
      <c r="BA619" s="20">
        <f>IFERROR(AX619/3.974,0)</f>
        <v>5.5359838953195766</v>
      </c>
      <c r="BB619" s="30">
        <f>IFERROR(AX619/C619," ")</f>
        <v>4.632281103662029E-5</v>
      </c>
      <c r="BC619" s="16">
        <f>+Pagina_Inicial[[#This Row],[Aislamiento Domiciliario]]+Pagina_Inicial[[#This Row],[Aislamiento en Hoteles]]+Pagina_Inicial[[#This Row],[Hospitalizados en Sala]]+Pagina_Inicial[[#This Row],[Hospitalizados en UCI]]</f>
        <v>1918</v>
      </c>
      <c r="BD619" s="16">
        <f>IFERROR(BC619-BC618,0)</f>
        <v>70</v>
      </c>
      <c r="BE619" s="30">
        <f>IFERROR(BC619/BC618,0)-1</f>
        <v>3.7878787878787845E-2</v>
      </c>
      <c r="BF619" s="20">
        <f>IFERROR(BC619/3.974,0)</f>
        <v>482.63714141922492</v>
      </c>
      <c r="BG619" s="20">
        <f>IFERROR(BC619/C619," ")</f>
        <v>4.0385068894653502E-3</v>
      </c>
      <c r="BH619" s="26">
        <v>88066</v>
      </c>
      <c r="BI619">
        <f>IFERROR((BH619-BH618), 0)</f>
        <v>37</v>
      </c>
      <c r="BJ619" s="4">
        <v>179229</v>
      </c>
      <c r="BK619">
        <f>IFERROR((BJ619-BJ618),0)</f>
        <v>61</v>
      </c>
      <c r="BL619" s="4">
        <v>133519</v>
      </c>
      <c r="BM619">
        <f>IFERROR((BL619-BL618),0)</f>
        <v>64</v>
      </c>
      <c r="BN619" s="4">
        <v>52107</v>
      </c>
      <c r="BO619">
        <f>IFERROR((BN619-BN618),0)</f>
        <v>25</v>
      </c>
      <c r="BP619" s="4">
        <v>22007</v>
      </c>
      <c r="BQ619">
        <f>IFERROR((BP619-BP618),0)</f>
        <v>6</v>
      </c>
      <c r="BR619" s="8">
        <v>35</v>
      </c>
      <c r="BS619" s="15">
        <f>IFERROR((BR619-BR618),0)</f>
        <v>0</v>
      </c>
      <c r="BT619" s="8">
        <v>335</v>
      </c>
      <c r="BU619" s="15">
        <f>IFERROR((BT619-BT618),0)</f>
        <v>0</v>
      </c>
      <c r="BV619" s="8">
        <v>1546</v>
      </c>
      <c r="BW619" s="15">
        <f>IFERROR((BV619-BV618),0)</f>
        <v>0</v>
      </c>
      <c r="BX619" s="8">
        <v>3464</v>
      </c>
      <c r="BY619" s="15">
        <f>IFERROR((BX619-BX618),0)</f>
        <v>1</v>
      </c>
      <c r="BZ619" s="13">
        <v>1968</v>
      </c>
      <c r="CA619" s="16">
        <f>IFERROR((BZ619-BZ618),0)</f>
        <v>1</v>
      </c>
    </row>
    <row r="620" spans="1:79">
      <c r="A620" s="1">
        <v>44517</v>
      </c>
      <c r="B620">
        <v>44518</v>
      </c>
      <c r="C620" s="4">
        <v>475166</v>
      </c>
      <c r="D620">
        <f t="shared" si="890"/>
        <v>238</v>
      </c>
      <c r="E620" s="4">
        <v>7349</v>
      </c>
      <c r="F620">
        <f t="shared" si="893"/>
        <v>1</v>
      </c>
      <c r="G620" s="4">
        <v>465541</v>
      </c>
      <c r="H620">
        <f t="shared" si="894"/>
        <v>-121</v>
      </c>
      <c r="I620">
        <f t="shared" si="887"/>
        <v>2276</v>
      </c>
      <c r="J620">
        <f t="shared" si="886"/>
        <v>358</v>
      </c>
      <c r="K620">
        <f>+IFERROR(E620/C620,"")</f>
        <v>1.5466173926585657E-2</v>
      </c>
      <c r="L620">
        <f>+IFERROR(G620/C620,"")</f>
        <v>0.97974392107179387</v>
      </c>
      <c r="M620">
        <f>+IFERROR(I620/C620,"")</f>
        <v>4.7899050016204864E-3</v>
      </c>
      <c r="N620">
        <f>+IFERROR(D620/C620,"")</f>
        <v>5.0087758804291552E-4</v>
      </c>
      <c r="O620">
        <f>+IFERROR(F620/E620,"")</f>
        <v>1.3607293509320997E-4</v>
      </c>
      <c r="P620">
        <f>+IFERROR(H620/G620,"")</f>
        <v>-2.5991266075383262E-4</v>
      </c>
      <c r="Q620">
        <f>+IFERROR(J620/I620,"")</f>
        <v>0.15729349736379614</v>
      </c>
      <c r="R620">
        <f>+IFERROR(C620/3.974,"")</f>
        <v>119568.69652742828</v>
      </c>
      <c r="S620">
        <f>+IFERROR(E620/3.974,"")</f>
        <v>1849.2702566683442</v>
      </c>
      <c r="T620">
        <f>+IFERROR(G620/3.974,"")</f>
        <v>117146.70357322597</v>
      </c>
      <c r="U620">
        <f>+IFERROR(I620/3.974,"")</f>
        <v>572.72269753397075</v>
      </c>
      <c r="V620" s="4">
        <v>4159031</v>
      </c>
      <c r="W620">
        <f>V620-V619</f>
        <v>8095</v>
      </c>
      <c r="X620">
        <f>IFERROR(W620-W619,0)</f>
        <v>699</v>
      </c>
      <c r="Y620" s="20">
        <f>IFERROR(V620/3.974,0)</f>
        <v>1046560.3925515852</v>
      </c>
      <c r="Z620" s="4">
        <v>3680316</v>
      </c>
      <c r="AA620">
        <f>Z620-Z619</f>
        <v>7857</v>
      </c>
      <c r="AB620" s="17">
        <f>IFERROR(Z620/V620,0)</f>
        <v>0.8848974677034146</v>
      </c>
      <c r="AC620" s="16">
        <f>IFERROR(AA620-AA619,0)</f>
        <v>654</v>
      </c>
      <c r="AD620">
        <f>V620-Z620</f>
        <v>478715</v>
      </c>
      <c r="AE620">
        <f>AD620-AD619</f>
        <v>238</v>
      </c>
      <c r="AF620" s="17">
        <f>IFERROR(AD620/V620,0)</f>
        <v>0.11510253229658543</v>
      </c>
      <c r="AG620" s="16">
        <f>IFERROR(AE620-AE619,0)</f>
        <v>45</v>
      </c>
      <c r="AH620" s="20">
        <f>IFERROR(AE620/W620,0)</f>
        <v>2.9400864731315628E-2</v>
      </c>
      <c r="AI620" s="20">
        <f>IFERROR(AD620/3.974,0)</f>
        <v>120461.75138399597</v>
      </c>
      <c r="AJ620" s="4">
        <v>1799</v>
      </c>
      <c r="AK620">
        <f>AJ620-AJ619</f>
        <v>95</v>
      </c>
      <c r="AL620">
        <f>IFERROR(AJ620/AJ619,0)-1</f>
        <v>5.5751173708920243E-2</v>
      </c>
      <c r="AM620" s="20">
        <f>IFERROR(AJ620/3.974,0)</f>
        <v>452.69250125817814</v>
      </c>
      <c r="AN620" s="20">
        <f>IFERROR(AJ620/C620," ")</f>
        <v>3.7860452978538029E-3</v>
      </c>
      <c r="AO620" s="4">
        <v>89</v>
      </c>
      <c r="AP620">
        <f t="shared" si="891"/>
        <v>9</v>
      </c>
      <c r="AQ620">
        <f t="shared" si="892"/>
        <v>0.11250000000000004</v>
      </c>
      <c r="AR620" s="20">
        <f>IFERROR(AO620/3.974,0)</f>
        <v>22.395571212883745</v>
      </c>
      <c r="AS620" s="4">
        <v>111</v>
      </c>
      <c r="AT620">
        <f>AS620-AS619</f>
        <v>-1</v>
      </c>
      <c r="AU620">
        <f>IFERROR(AS620/AS619,0)-1</f>
        <v>-8.9285714285713969E-3</v>
      </c>
      <c r="AV620" s="20">
        <f>IFERROR(AS620/3.974,0)</f>
        <v>27.93155510820332</v>
      </c>
      <c r="AW620" s="30">
        <f>IFERROR(AS620/C620," ")</f>
        <v>2.3360257257463708E-4</v>
      </c>
      <c r="AX620" s="4">
        <v>20</v>
      </c>
      <c r="AY620">
        <f>AX620-AX619</f>
        <v>-2</v>
      </c>
      <c r="AZ620">
        <f>IFERROR(AX620/AX619,0)-1</f>
        <v>-9.0909090909090939E-2</v>
      </c>
      <c r="BA620" s="20">
        <f>IFERROR(AX620/3.974,0)</f>
        <v>5.0327126321087068</v>
      </c>
      <c r="BB620" s="30">
        <f>IFERROR(AX620/C620," ")</f>
        <v>4.2090553617051723E-5</v>
      </c>
      <c r="BC620" s="16">
        <f>+Pagina_Inicial[[#This Row],[Aislamiento Domiciliario]]+Pagina_Inicial[[#This Row],[Aislamiento en Hoteles]]+Pagina_Inicial[[#This Row],[Hospitalizados en Sala]]+Pagina_Inicial[[#This Row],[Hospitalizados en UCI]]</f>
        <v>2019</v>
      </c>
      <c r="BD620" s="16">
        <f>IFERROR(BC620-BC619,0)</f>
        <v>101</v>
      </c>
      <c r="BE620" s="30">
        <f>IFERROR(BC620/BC619,0)-1</f>
        <v>5.2659019812304475E-2</v>
      </c>
      <c r="BF620" s="20">
        <f>IFERROR(BC620/3.974,0)</f>
        <v>508.05234021137392</v>
      </c>
      <c r="BG620" s="20">
        <f>IFERROR(BC620/C620," ")</f>
        <v>4.2490413876413715E-3</v>
      </c>
      <c r="BH620" s="26">
        <v>88115</v>
      </c>
      <c r="BI620">
        <f>IFERROR((BH620-BH619), 0)</f>
        <v>49</v>
      </c>
      <c r="BJ620" s="4">
        <v>179314</v>
      </c>
      <c r="BK620">
        <f>IFERROR((BJ620-BJ619),0)</f>
        <v>85</v>
      </c>
      <c r="BL620" s="4">
        <v>133588</v>
      </c>
      <c r="BM620">
        <f>IFERROR((BL620-BL619),0)</f>
        <v>69</v>
      </c>
      <c r="BN620" s="4">
        <v>52138</v>
      </c>
      <c r="BO620">
        <f>IFERROR((BN620-BN619),0)</f>
        <v>31</v>
      </c>
      <c r="BP620" s="4">
        <v>22011</v>
      </c>
      <c r="BQ620">
        <f>IFERROR((BP620-BP619),0)</f>
        <v>4</v>
      </c>
      <c r="BR620" s="8">
        <v>35</v>
      </c>
      <c r="BS620" s="15">
        <f>IFERROR((BR620-BR619),0)</f>
        <v>0</v>
      </c>
      <c r="BT620" s="8">
        <v>335</v>
      </c>
      <c r="BU620" s="15">
        <f>IFERROR((BT620-BT619),0)</f>
        <v>0</v>
      </c>
      <c r="BV620" s="8">
        <v>1546</v>
      </c>
      <c r="BW620" s="15">
        <f>IFERROR((BV620-BV619),0)</f>
        <v>0</v>
      </c>
      <c r="BX620" s="8">
        <v>3465</v>
      </c>
      <c r="BY620" s="15">
        <f>IFERROR((BX620-BX619),0)</f>
        <v>1</v>
      </c>
      <c r="BZ620" s="13">
        <v>1968</v>
      </c>
      <c r="CA620" s="16">
        <f>IFERROR((BZ620-BZ619),0)</f>
        <v>0</v>
      </c>
    </row>
    <row r="621" spans="1:79">
      <c r="A621" s="1">
        <v>44518</v>
      </c>
      <c r="B621">
        <v>44519</v>
      </c>
      <c r="C621" s="4">
        <v>475369</v>
      </c>
      <c r="D621">
        <f t="shared" si="890"/>
        <v>203</v>
      </c>
      <c r="E621" s="4">
        <v>7350</v>
      </c>
      <c r="F621">
        <f t="shared" si="893"/>
        <v>1</v>
      </c>
      <c r="G621" s="4">
        <v>465662</v>
      </c>
      <c r="H621">
        <f t="shared" si="894"/>
        <v>121</v>
      </c>
      <c r="I621">
        <f t="shared" si="887"/>
        <v>2357</v>
      </c>
      <c r="J621">
        <f>+IFERROR(D621-F621-H621,"")</f>
        <v>81</v>
      </c>
      <c r="K621">
        <f>+IFERROR(E621/C621,"")</f>
        <v>1.546167293197495E-2</v>
      </c>
      <c r="L621">
        <f>+IFERROR(G621/C621,"")</f>
        <v>0.97958007358494137</v>
      </c>
      <c r="M621">
        <f>+IFERROR(I621/C621,"")</f>
        <v>4.9582534830836678E-3</v>
      </c>
      <c r="N621">
        <f>+IFERROR(D621/C621,"")</f>
        <v>4.2703668097835579E-4</v>
      </c>
      <c r="O621">
        <f>+IFERROR(F621/E621,"")</f>
        <v>1.3605442176870748E-4</v>
      </c>
      <c r="P621">
        <f>+IFERROR(H621/G621,"")</f>
        <v>2.5984512371634362E-4</v>
      </c>
      <c r="Q621">
        <f>+IFERROR(J621/I621,"")</f>
        <v>3.4365719134493003E-2</v>
      </c>
      <c r="R621">
        <f>+IFERROR(C621/3.974,"")</f>
        <v>119619.77856064418</v>
      </c>
      <c r="S621">
        <f>+IFERROR(E621/3.974,"")</f>
        <v>1849.5218922999495</v>
      </c>
      <c r="T621">
        <f>+IFERROR(G621/3.974,"")</f>
        <v>117177.15148465023</v>
      </c>
      <c r="U621">
        <f>+IFERROR(I621/3.974,"")</f>
        <v>593.10518369401109</v>
      </c>
      <c r="V621" s="4">
        <v>4166135</v>
      </c>
      <c r="W621">
        <f>V621-V620</f>
        <v>7104</v>
      </c>
      <c r="X621">
        <f>IFERROR(W621-W620,0)</f>
        <v>-991</v>
      </c>
      <c r="Y621" s="20">
        <f>IFERROR(V621/3.974,0)</f>
        <v>1048348.0120785102</v>
      </c>
      <c r="Z621" s="4">
        <v>3687217</v>
      </c>
      <c r="AA621">
        <f>Z621-Z620</f>
        <v>6901</v>
      </c>
      <c r="AB621" s="17">
        <f>IFERROR(Z621/V621,0)</f>
        <v>0.88504501174349848</v>
      </c>
      <c r="AC621" s="16">
        <f>IFERROR(AA621-AA620,0)</f>
        <v>-956</v>
      </c>
      <c r="AD621">
        <f>V621-Z621</f>
        <v>478918</v>
      </c>
      <c r="AE621">
        <f>AD621-AD620</f>
        <v>203</v>
      </c>
      <c r="AF621" s="17">
        <f>IFERROR(AD621/V621,0)</f>
        <v>0.11495498825650154</v>
      </c>
      <c r="AG621" s="16">
        <f>IFERROR(AE621-AE620,0)</f>
        <v>-35</v>
      </c>
      <c r="AH621" s="20">
        <f>IFERROR(AE621/W621,0)</f>
        <v>2.857545045045045E-2</v>
      </c>
      <c r="AI621" s="20">
        <f>IFERROR(AD621/3.974,0)</f>
        <v>120512.83341721188</v>
      </c>
      <c r="AJ621" s="4">
        <v>1923</v>
      </c>
      <c r="AK621">
        <f>AJ621-AJ620</f>
        <v>124</v>
      </c>
      <c r="AL621">
        <f>IFERROR(AJ621/AJ620,0)-1</f>
        <v>6.8927181767648671E-2</v>
      </c>
      <c r="AM621" s="20">
        <f>IFERROR(AJ621/3.974,0)</f>
        <v>483.89531957725211</v>
      </c>
      <c r="AN621" s="20">
        <f>IFERROR(AJ621/C621," ")</f>
        <v>4.0452785099575278E-3</v>
      </c>
      <c r="AO621" s="4">
        <v>91</v>
      </c>
      <c r="AP621">
        <f t="shared" si="891"/>
        <v>2</v>
      </c>
      <c r="AQ621">
        <f t="shared" si="892"/>
        <v>2.2471910112359605E-2</v>
      </c>
      <c r="AR621" s="20">
        <f>IFERROR(AO621/3.974,0)</f>
        <v>22.898842476094615</v>
      </c>
      <c r="AS621" s="4">
        <v>112</v>
      </c>
      <c r="AT621">
        <f>AS621-AS620</f>
        <v>1</v>
      </c>
      <c r="AU621">
        <f>IFERROR(AS621/AS620,0)-1</f>
        <v>9.009009009008917E-3</v>
      </c>
      <c r="AV621" s="20">
        <f>IFERROR(AS621/3.974,0)</f>
        <v>28.183190739808754</v>
      </c>
      <c r="AW621" s="30">
        <f>IFERROR(AS621/C621," ")</f>
        <v>2.3560644467771354E-4</v>
      </c>
      <c r="AX621" s="4">
        <v>21</v>
      </c>
      <c r="AY621">
        <f>AX621-AX620</f>
        <v>1</v>
      </c>
      <c r="AZ621">
        <f>IFERROR(AX621/AX620,0)-1</f>
        <v>5.0000000000000044E-2</v>
      </c>
      <c r="BA621" s="20">
        <f>IFERROR(AX621/3.974,0)</f>
        <v>5.2843482637141417</v>
      </c>
      <c r="BB621" s="30">
        <f>IFERROR(AX621/C621," ")</f>
        <v>4.4176208377071286E-5</v>
      </c>
      <c r="BC621" s="16">
        <f>+Pagina_Inicial[[#This Row],[Aislamiento Domiciliario]]+Pagina_Inicial[[#This Row],[Aislamiento en Hoteles]]+Pagina_Inicial[[#This Row],[Hospitalizados en Sala]]+Pagina_Inicial[[#This Row],[Hospitalizados en UCI]]</f>
        <v>2147</v>
      </c>
      <c r="BD621" s="16">
        <f>IFERROR(BC621-BC620,0)</f>
        <v>128</v>
      </c>
      <c r="BE621" s="30">
        <f>IFERROR(BC621/BC620,0)-1</f>
        <v>6.3397721644378402E-2</v>
      </c>
      <c r="BF621" s="20">
        <f>IFERROR(BC621/3.974,0)</f>
        <v>540.26170105686958</v>
      </c>
      <c r="BG621" s="20">
        <f>IFERROR(BC621/C621," ")</f>
        <v>4.5164913993129552E-3</v>
      </c>
      <c r="BH621" s="26">
        <v>88154</v>
      </c>
      <c r="BI621">
        <f>IFERROR((BH621-BH620), 0)</f>
        <v>39</v>
      </c>
      <c r="BJ621" s="4">
        <v>179389</v>
      </c>
      <c r="BK621">
        <f>IFERROR((BJ621-BJ620),0)</f>
        <v>75</v>
      </c>
      <c r="BL621" s="4">
        <v>133655</v>
      </c>
      <c r="BM621">
        <f>IFERROR((BL621-BL620),0)</f>
        <v>67</v>
      </c>
      <c r="BN621" s="4">
        <v>52156</v>
      </c>
      <c r="BO621">
        <f>IFERROR((BN621-BN620),0)</f>
        <v>18</v>
      </c>
      <c r="BP621" s="4">
        <v>22015</v>
      </c>
      <c r="BQ621">
        <f>IFERROR((BP621-BP620),0)</f>
        <v>4</v>
      </c>
      <c r="BR621" s="8">
        <v>35</v>
      </c>
      <c r="BS621" s="15">
        <f>IFERROR((BR621-BR620),0)</f>
        <v>0</v>
      </c>
      <c r="BT621" s="8">
        <v>335</v>
      </c>
      <c r="BU621" s="15">
        <f>IFERROR((BT621-BT620),0)</f>
        <v>0</v>
      </c>
      <c r="BV621" s="8">
        <v>1546</v>
      </c>
      <c r="BW621" s="15">
        <f>IFERROR((BV621-BV620),0)</f>
        <v>0</v>
      </c>
      <c r="BX621" s="8">
        <v>3465</v>
      </c>
      <c r="BY621" s="15">
        <f>IFERROR((BX621-BX620),0)</f>
        <v>0</v>
      </c>
      <c r="BZ621" s="13">
        <v>1969</v>
      </c>
      <c r="CA621" s="16">
        <f>IFERROR((BZ621-BZ620),0)</f>
        <v>1</v>
      </c>
    </row>
    <row r="622" spans="1:79">
      <c r="A622" s="1">
        <v>44519</v>
      </c>
      <c r="B622">
        <v>44520</v>
      </c>
      <c r="C622" s="4">
        <v>475577</v>
      </c>
      <c r="D622">
        <f t="shared" si="890"/>
        <v>208</v>
      </c>
      <c r="E622" s="4">
        <v>7350</v>
      </c>
      <c r="F622">
        <f t="shared" si="893"/>
        <v>0</v>
      </c>
      <c r="G622" s="4">
        <v>465983</v>
      </c>
      <c r="H622">
        <f t="shared" si="894"/>
        <v>321</v>
      </c>
      <c r="I622">
        <f t="shared" si="887"/>
        <v>2244</v>
      </c>
      <c r="J622">
        <f>+IFERROR(D622-F622-H622,"")</f>
        <v>-113</v>
      </c>
      <c r="K622">
        <f>+IFERROR(E622/C622,"")</f>
        <v>1.5454910561276092E-2</v>
      </c>
      <c r="L622">
        <f>+IFERROR(G622/C622,"")</f>
        <v>0.9798266106224649</v>
      </c>
      <c r="M622">
        <f>+IFERROR(I622/C622,"")</f>
        <v>4.7184788162589865E-3</v>
      </c>
      <c r="N622">
        <f>+IFERROR(D622/C622,"")</f>
        <v>4.3736345533951389E-4</v>
      </c>
      <c r="O622">
        <f>+IFERROR(F622/E622,"")</f>
        <v>0</v>
      </c>
      <c r="P622">
        <f>+IFERROR(H622/G622,"")</f>
        <v>6.8886633203357208E-4</v>
      </c>
      <c r="Q622">
        <f>+IFERROR(J622/I622,"")</f>
        <v>-5.0356506238859178E-2</v>
      </c>
      <c r="R622">
        <f>+IFERROR(C622/3.974,"")</f>
        <v>119672.11877201812</v>
      </c>
      <c r="S622">
        <f>+IFERROR(E622/3.974,"")</f>
        <v>1849.5218922999495</v>
      </c>
      <c r="T622">
        <f>+IFERROR(G622/3.974,"")</f>
        <v>117257.92652239556</v>
      </c>
      <c r="U622">
        <f>+IFERROR(I622/3.974,"")</f>
        <v>564.67035732259683</v>
      </c>
      <c r="V622" s="4">
        <v>4173135</v>
      </c>
      <c r="W622">
        <f>V622-V621</f>
        <v>7000</v>
      </c>
      <c r="X622">
        <f>IFERROR(W622-W621,0)</f>
        <v>-104</v>
      </c>
      <c r="Y622" s="20">
        <f>IFERROR(V622/3.974,0)</f>
        <v>1050109.4614997483</v>
      </c>
      <c r="Z622" s="4">
        <v>3694009</v>
      </c>
      <c r="AA622">
        <f>Z622-Z621</f>
        <v>6792</v>
      </c>
      <c r="AB622" s="17">
        <f>IFERROR(Z622/V622,0)</f>
        <v>0.88518799415786931</v>
      </c>
      <c r="AC622" s="16">
        <f>IFERROR(AA622-AA621,0)</f>
        <v>-109</v>
      </c>
      <c r="AD622">
        <f>V622-Z622</f>
        <v>479126</v>
      </c>
      <c r="AE622">
        <f>AD622-AD621</f>
        <v>208</v>
      </c>
      <c r="AF622" s="17">
        <f>IFERROR(AD622/V622,0)</f>
        <v>0.11481200584213068</v>
      </c>
      <c r="AG622" s="16">
        <f>IFERROR(AE622-AE621,0)</f>
        <v>5</v>
      </c>
      <c r="AH622" s="20">
        <f>IFERROR(AE622/W622,0)</f>
        <v>2.9714285714285714E-2</v>
      </c>
      <c r="AI622" s="20">
        <f>IFERROR(AD622/3.974,0)</f>
        <v>120565.17362858581</v>
      </c>
      <c r="AJ622" s="4">
        <v>2029</v>
      </c>
      <c r="AK622">
        <f>AJ622-AJ621</f>
        <v>106</v>
      </c>
      <c r="AL622">
        <f>IFERROR(AJ622/AJ621,0)-1</f>
        <v>5.5122204888195636E-2</v>
      </c>
      <c r="AM622" s="20">
        <f>IFERROR(AJ622/3.974,0)</f>
        <v>510.56869652742824</v>
      </c>
      <c r="AN622" s="20">
        <f>IFERROR(AJ622/C622," ")</f>
        <v>4.2663963984801616E-3</v>
      </c>
      <c r="AO622" s="4">
        <v>92</v>
      </c>
      <c r="AP622">
        <f t="shared" si="891"/>
        <v>1</v>
      </c>
      <c r="AQ622">
        <f t="shared" si="892"/>
        <v>1.098901098901095E-2</v>
      </c>
      <c r="AR622" s="20">
        <f>IFERROR(AO622/3.974,0)</f>
        <v>23.150478107700049</v>
      </c>
      <c r="AS622" s="4">
        <v>102</v>
      </c>
      <c r="AT622">
        <f>AS622-AS621</f>
        <v>-10</v>
      </c>
      <c r="AU622">
        <f>IFERROR(AS622/AS621,0)-1</f>
        <v>-8.9285714285714302E-2</v>
      </c>
      <c r="AV622" s="20">
        <f>IFERROR(AS622/3.974,0)</f>
        <v>25.666834423754402</v>
      </c>
      <c r="AW622" s="30">
        <f>IFERROR(AS622/C622," ")</f>
        <v>2.1447630982995394E-4</v>
      </c>
      <c r="AX622" s="4">
        <v>21</v>
      </c>
      <c r="AY622">
        <f>AX622-AX621</f>
        <v>0</v>
      </c>
      <c r="AZ622">
        <f>IFERROR(AX622/AX621,0)-1</f>
        <v>0</v>
      </c>
      <c r="BA622" s="20">
        <f>IFERROR(AX622/3.974,0)</f>
        <v>5.2843482637141417</v>
      </c>
      <c r="BB622" s="30">
        <f>IFERROR(AX622/C622," ")</f>
        <v>4.4156887317931691E-5</v>
      </c>
      <c r="BC622" s="16">
        <f>+Pagina_Inicial[[#This Row],[Aislamiento Domiciliario]]+Pagina_Inicial[[#This Row],[Aislamiento en Hoteles]]+Pagina_Inicial[[#This Row],[Hospitalizados en Sala]]+Pagina_Inicial[[#This Row],[Hospitalizados en UCI]]</f>
        <v>2244</v>
      </c>
      <c r="BD622" s="16">
        <f>IFERROR(BC622-BC621,0)</f>
        <v>97</v>
      </c>
      <c r="BE622" s="30">
        <f>IFERROR(BC622/BC621,0)-1</f>
        <v>4.5179319981369259E-2</v>
      </c>
      <c r="BF622" s="20">
        <f>IFERROR(BC622/3.974,0)</f>
        <v>564.67035732259683</v>
      </c>
      <c r="BG622" s="20">
        <f>IFERROR(BC622/C622," ")</f>
        <v>4.7184788162589865E-3</v>
      </c>
      <c r="BH622" s="26">
        <v>88207</v>
      </c>
      <c r="BI622">
        <f>IFERROR((BH622-BH621), 0)</f>
        <v>53</v>
      </c>
      <c r="BJ622" s="4">
        <v>179455</v>
      </c>
      <c r="BK622">
        <f>IFERROR((BJ622-BJ621),0)</f>
        <v>66</v>
      </c>
      <c r="BL622" s="4">
        <v>133711</v>
      </c>
      <c r="BM622">
        <f>IFERROR((BL622-BL621),0)</f>
        <v>56</v>
      </c>
      <c r="BN622" s="4">
        <v>52186</v>
      </c>
      <c r="BO622">
        <f>IFERROR((BN622-BN621),0)</f>
        <v>30</v>
      </c>
      <c r="BP622" s="4">
        <v>22018</v>
      </c>
      <c r="BQ622">
        <f>IFERROR((BP622-BP621),0)</f>
        <v>3</v>
      </c>
      <c r="BR622" s="8">
        <v>35</v>
      </c>
      <c r="BS622" s="15">
        <f>IFERROR((BR622-BR621),0)</f>
        <v>0</v>
      </c>
      <c r="BT622" s="8">
        <v>335</v>
      </c>
      <c r="BU622" s="15">
        <f>IFERROR((BT622-BT621),0)</f>
        <v>0</v>
      </c>
      <c r="BV622" s="8">
        <v>1546</v>
      </c>
      <c r="BW622" s="15">
        <f>IFERROR((BV622-BV621),0)</f>
        <v>0</v>
      </c>
      <c r="BX622" s="8">
        <v>3465</v>
      </c>
      <c r="BY622" s="15">
        <f>IFERROR((BX622-BX621),0)</f>
        <v>0</v>
      </c>
      <c r="BZ622" s="13">
        <v>1969</v>
      </c>
      <c r="CA622" s="16">
        <f>IFERROR((BZ622-BZ621),0)</f>
        <v>0</v>
      </c>
    </row>
    <row r="623" spans="1:79">
      <c r="A623" s="1">
        <v>44520</v>
      </c>
      <c r="B623">
        <v>44521</v>
      </c>
      <c r="C623" s="4">
        <v>475835</v>
      </c>
      <c r="D623">
        <f t="shared" si="890"/>
        <v>258</v>
      </c>
      <c r="E623" s="4">
        <v>7352</v>
      </c>
      <c r="F623">
        <f t="shared" si="893"/>
        <v>2</v>
      </c>
      <c r="G623" s="4">
        <v>466080</v>
      </c>
      <c r="H623">
        <f t="shared" si="894"/>
        <v>97</v>
      </c>
      <c r="I623">
        <f t="shared" si="887"/>
        <v>2403</v>
      </c>
      <c r="J623">
        <f>+IFERROR(D623-F623-H623,"")</f>
        <v>159</v>
      </c>
      <c r="K623">
        <f>+IFERROR(E623/C623,"")</f>
        <v>1.5450733972910777E-2</v>
      </c>
      <c r="L623">
        <f>+IFERROR(G623/C623,"")</f>
        <v>0.97949919614992587</v>
      </c>
      <c r="M623">
        <f>+IFERROR(I623/C623,"")</f>
        <v>5.050069877163302E-3</v>
      </c>
      <c r="N623">
        <f>+IFERROR(D623/C623,"")</f>
        <v>5.4220475585024222E-4</v>
      </c>
      <c r="O623">
        <f>+IFERROR(F623/E623,"")</f>
        <v>2.720348204570185E-4</v>
      </c>
      <c r="P623">
        <f>+IFERROR(H623/G623,"")</f>
        <v>2.0811877789220736E-4</v>
      </c>
      <c r="Q623">
        <f>+IFERROR(J623/I623,"")</f>
        <v>6.6167290886392005E-2</v>
      </c>
      <c r="R623">
        <f>+IFERROR(C623/3.974,"")</f>
        <v>119737.04076497232</v>
      </c>
      <c r="S623">
        <f>+IFERROR(E623/3.974,"")</f>
        <v>1850.0251635631605</v>
      </c>
      <c r="T623">
        <f>+IFERROR(G623/3.974,"")</f>
        <v>117282.33517866129</v>
      </c>
      <c r="U623">
        <f>+IFERROR(I623/3.974,"")</f>
        <v>604.68042274786103</v>
      </c>
      <c r="V623" s="4">
        <v>4179631</v>
      </c>
      <c r="W623">
        <f>V623-V622</f>
        <v>6496</v>
      </c>
      <c r="X623">
        <f>IFERROR(W623-W622,0)</f>
        <v>-504</v>
      </c>
      <c r="Y623" s="20">
        <f>IFERROR(V623/3.974,0)</f>
        <v>1051744.0865626573</v>
      </c>
      <c r="Z623" s="4">
        <v>3700247</v>
      </c>
      <c r="AA623">
        <f>Z623-Z622</f>
        <v>6238</v>
      </c>
      <c r="AB623" s="17">
        <f>IFERROR(Z623/V623,0)</f>
        <v>0.88530470752083135</v>
      </c>
      <c r="AC623" s="16">
        <f>IFERROR(AA623-AA622,0)</f>
        <v>-554</v>
      </c>
      <c r="AD623">
        <f>V623-Z623</f>
        <v>479384</v>
      </c>
      <c r="AE623">
        <f>AD623-AD622</f>
        <v>258</v>
      </c>
      <c r="AF623" s="17">
        <f>IFERROR(AD623/V623,0)</f>
        <v>0.11469529247916861</v>
      </c>
      <c r="AG623" s="16">
        <f>IFERROR(AE623-AE622,0)</f>
        <v>50</v>
      </c>
      <c r="AH623" s="20">
        <f>IFERROR(AE623/W623,0)</f>
        <v>3.9716748768472906E-2</v>
      </c>
      <c r="AI623" s="20">
        <f>IFERROR(AD623/3.974,0)</f>
        <v>120630.09562154001</v>
      </c>
      <c r="AJ623" s="4">
        <v>2204</v>
      </c>
      <c r="AK623">
        <f>AJ623-AJ622</f>
        <v>175</v>
      </c>
      <c r="AL623">
        <f>IFERROR(AJ623/AJ622,0)-1</f>
        <v>8.6249383932971879E-2</v>
      </c>
      <c r="AM623" s="20">
        <f>IFERROR(AJ623/3.974,0)</f>
        <v>554.6049320583794</v>
      </c>
      <c r="AN623" s="20">
        <f>IFERROR(AJ623/C623," ")</f>
        <v>4.6318576817594333E-3</v>
      </c>
      <c r="AO623" s="4">
        <v>83</v>
      </c>
      <c r="AP623">
        <f t="shared" si="891"/>
        <v>-9</v>
      </c>
      <c r="AQ623">
        <f t="shared" si="892"/>
        <v>-9.7826086956521729E-2</v>
      </c>
      <c r="AR623" s="20">
        <f>IFERROR(AO623/3.974,0)</f>
        <v>20.885757423251132</v>
      </c>
      <c r="AS623" s="4">
        <v>94</v>
      </c>
      <c r="AT623">
        <f>AS623-AS622</f>
        <v>-8</v>
      </c>
      <c r="AU623">
        <f>IFERROR(AS623/AS622,0)-1</f>
        <v>-7.8431372549019662E-2</v>
      </c>
      <c r="AV623" s="20">
        <f>IFERROR(AS623/3.974,0)</f>
        <v>23.653749370910919</v>
      </c>
      <c r="AW623" s="30">
        <f>IFERROR(AS623/C623," ")</f>
        <v>1.9754746918574715E-4</v>
      </c>
      <c r="AX623" s="4">
        <v>22</v>
      </c>
      <c r="AY623">
        <f>AX623-AX622</f>
        <v>1</v>
      </c>
      <c r="AZ623">
        <f>IFERROR(AX623/AX622,0)-1</f>
        <v>4.7619047619047672E-2</v>
      </c>
      <c r="BA623" s="20">
        <f>IFERROR(AX623/3.974,0)</f>
        <v>5.5359838953195766</v>
      </c>
      <c r="BB623" s="30">
        <f>IFERROR(AX623/C623," ")</f>
        <v>4.6234514064749337E-5</v>
      </c>
      <c r="BC623" s="16">
        <f>+Pagina_Inicial[[#This Row],[Aislamiento Domiciliario]]+Pagina_Inicial[[#This Row],[Aislamiento en Hoteles]]+Pagina_Inicial[[#This Row],[Hospitalizados en Sala]]+Pagina_Inicial[[#This Row],[Hospitalizados en UCI]]</f>
        <v>2403</v>
      </c>
      <c r="BD623" s="16">
        <f>IFERROR(BC623-BC622,0)</f>
        <v>159</v>
      </c>
      <c r="BE623" s="30">
        <f>IFERROR(BC623/BC622,0)-1</f>
        <v>7.0855614973261982E-2</v>
      </c>
      <c r="BF623" s="20">
        <f>IFERROR(BC623/3.974,0)</f>
        <v>604.68042274786103</v>
      </c>
      <c r="BG623" s="20">
        <f>IFERROR(BC623/C623," ")</f>
        <v>5.050069877163302E-3</v>
      </c>
      <c r="BH623" s="26">
        <v>88249</v>
      </c>
      <c r="BI623">
        <f>IFERROR((BH623-BH622), 0)</f>
        <v>42</v>
      </c>
      <c r="BJ623" s="4">
        <v>179552</v>
      </c>
      <c r="BK623">
        <f>IFERROR((BJ623-BJ622),0)</f>
        <v>97</v>
      </c>
      <c r="BL623" s="4">
        <v>133789</v>
      </c>
      <c r="BM623">
        <f>IFERROR((BL623-BL622),0)</f>
        <v>78</v>
      </c>
      <c r="BN623" s="4">
        <v>52220</v>
      </c>
      <c r="BO623">
        <f>IFERROR((BN623-BN622),0)</f>
        <v>34</v>
      </c>
      <c r="BP623" s="4">
        <v>22025</v>
      </c>
      <c r="BQ623">
        <f>IFERROR((BP623-BP622),0)</f>
        <v>7</v>
      </c>
      <c r="BR623" s="8">
        <v>35</v>
      </c>
      <c r="BS623" s="15">
        <f>IFERROR((BR623-BR622),0)</f>
        <v>0</v>
      </c>
      <c r="BT623" s="8">
        <v>335</v>
      </c>
      <c r="BU623" s="15">
        <f>IFERROR((BT623-BT622),0)</f>
        <v>0</v>
      </c>
      <c r="BV623" s="8">
        <v>1547</v>
      </c>
      <c r="BW623" s="15">
        <f>IFERROR((BV623-BV622),0)</f>
        <v>1</v>
      </c>
      <c r="BX623" s="8">
        <v>3466</v>
      </c>
      <c r="BY623" s="15">
        <f>IFERROR((BX623-BX622),0)</f>
        <v>1</v>
      </c>
      <c r="BZ623" s="13">
        <v>1969</v>
      </c>
      <c r="CA623" s="16">
        <f>IFERROR((BZ623-BZ622),0)</f>
        <v>0</v>
      </c>
    </row>
    <row r="624" spans="1:79">
      <c r="A624" s="1">
        <v>44521</v>
      </c>
      <c r="B624">
        <v>44522</v>
      </c>
      <c r="C624" s="4">
        <v>475997</v>
      </c>
      <c r="D624">
        <f t="shared" si="890"/>
        <v>162</v>
      </c>
      <c r="E624" s="4">
        <v>7353</v>
      </c>
      <c r="F624">
        <f t="shared" si="893"/>
        <v>1</v>
      </c>
      <c r="G624" s="4">
        <v>466216</v>
      </c>
      <c r="H624">
        <f t="shared" si="894"/>
        <v>136</v>
      </c>
      <c r="I624">
        <f t="shared" si="887"/>
        <v>2428</v>
      </c>
      <c r="J624">
        <f>+IFERROR(D624-F624-H624,"")</f>
        <v>25</v>
      </c>
      <c r="K624">
        <f>+IFERROR(E624/C624,"")</f>
        <v>1.5447576350271115E-2</v>
      </c>
      <c r="L624">
        <f>+IFERROR(G624/C624,"")</f>
        <v>0.97945155116523841</v>
      </c>
      <c r="M624">
        <f>+IFERROR(I624/C624,"")</f>
        <v>5.1008724844904488E-3</v>
      </c>
      <c r="N624">
        <f>+IFERROR(D624/C624,"")</f>
        <v>3.4033827944293768E-4</v>
      </c>
      <c r="O624">
        <f>+IFERROR(F624/E624,"")</f>
        <v>1.3599891200870393E-4</v>
      </c>
      <c r="P624">
        <f>+IFERROR(H624/G624,"")</f>
        <v>2.9171028021346331E-4</v>
      </c>
      <c r="Q624">
        <f>+IFERROR(J624/I624,"")</f>
        <v>1.029654036243822E-2</v>
      </c>
      <c r="R624">
        <f>+IFERROR(C624/3.974,"")</f>
        <v>119777.80573729239</v>
      </c>
      <c r="S624">
        <f>+IFERROR(E624/3.974,"")</f>
        <v>1850.276799194766</v>
      </c>
      <c r="T624">
        <f>+IFERROR(G624/3.974,"")</f>
        <v>117316.55762455963</v>
      </c>
      <c r="U624">
        <f>+IFERROR(I624/3.974,"")</f>
        <v>610.97131353799693</v>
      </c>
      <c r="V624" s="4">
        <v>4184333</v>
      </c>
      <c r="W624">
        <f>V624-V623</f>
        <v>4702</v>
      </c>
      <c r="X624">
        <f>IFERROR(W624-W623,0)</f>
        <v>-1794</v>
      </c>
      <c r="Y624" s="20">
        <f>IFERROR(V624/3.974,0)</f>
        <v>1052927.2773024659</v>
      </c>
      <c r="Z624" s="4">
        <v>3704788</v>
      </c>
      <c r="AA624">
        <f>Z624-Z623</f>
        <v>4541</v>
      </c>
      <c r="AB624" s="17">
        <f>IFERROR(Z624/V624,0)</f>
        <v>0.88539511554171235</v>
      </c>
      <c r="AC624" s="16">
        <f>IFERROR(AA624-AA623,0)</f>
        <v>-1697</v>
      </c>
      <c r="AD624">
        <f>V624-Z624</f>
        <v>479545</v>
      </c>
      <c r="AE624">
        <f>AD624-AD623</f>
        <v>161</v>
      </c>
      <c r="AF624" s="17">
        <f>IFERROR(AD624/V624,0)</f>
        <v>0.11460488445828762</v>
      </c>
      <c r="AG624" s="16">
        <f>IFERROR(AE624-AE623,0)</f>
        <v>-97</v>
      </c>
      <c r="AH624" s="20">
        <f>IFERROR(AE624/W624,0)</f>
        <v>3.4240748617609527E-2</v>
      </c>
      <c r="AI624" s="20">
        <f>IFERROR(AD624/3.974,0)</f>
        <v>120670.60895822848</v>
      </c>
      <c r="AJ624" s="4">
        <v>2233</v>
      </c>
      <c r="AK624">
        <f>AJ624-AJ623</f>
        <v>29</v>
      </c>
      <c r="AL624">
        <f>IFERROR(AJ624/AJ623,0)-1</f>
        <v>1.3157894736842035E-2</v>
      </c>
      <c r="AM624" s="20">
        <f>IFERROR(AJ624/3.974,0)</f>
        <v>561.90236537493706</v>
      </c>
      <c r="AN624" s="20">
        <f>IFERROR(AJ624/C624," ")</f>
        <v>4.691206037012838E-3</v>
      </c>
      <c r="AO624" s="4">
        <v>81</v>
      </c>
      <c r="AP624">
        <f t="shared" si="891"/>
        <v>-2</v>
      </c>
      <c r="AQ624">
        <f t="shared" si="892"/>
        <v>-2.4096385542168641E-2</v>
      </c>
      <c r="AR624" s="20">
        <f>IFERROR(AO624/3.974,0)</f>
        <v>20.382486160040262</v>
      </c>
      <c r="AS624" s="4">
        <v>93</v>
      </c>
      <c r="AT624">
        <f>AS624-AS623</f>
        <v>-1</v>
      </c>
      <c r="AU624">
        <f>IFERROR(AS624/AS623,0)-1</f>
        <v>-1.0638297872340385E-2</v>
      </c>
      <c r="AV624" s="20">
        <f>IFERROR(AS624/3.974,0)</f>
        <v>23.402113739305484</v>
      </c>
      <c r="AW624" s="30">
        <f>IFERROR(AS624/C624," ")</f>
        <v>1.9537938264316791E-4</v>
      </c>
      <c r="AX624" s="4">
        <v>21</v>
      </c>
      <c r="AY624">
        <f>AX624-AX623</f>
        <v>-1</v>
      </c>
      <c r="AZ624">
        <f>IFERROR(AX624/AX623,0)-1</f>
        <v>-4.5454545454545414E-2</v>
      </c>
      <c r="BA624" s="20">
        <f>IFERROR(AX624/3.974,0)</f>
        <v>5.2843482637141417</v>
      </c>
      <c r="BB624" s="30">
        <f>IFERROR(AX624/C624," ")</f>
        <v>4.41179251129734E-5</v>
      </c>
      <c r="BC624" s="16">
        <f>+Pagina_Inicial[[#This Row],[Aislamiento Domiciliario]]+Pagina_Inicial[[#This Row],[Aislamiento en Hoteles]]+Pagina_Inicial[[#This Row],[Hospitalizados en Sala]]+Pagina_Inicial[[#This Row],[Hospitalizados en UCI]]</f>
        <v>2428</v>
      </c>
      <c r="BD624" s="16">
        <f>IFERROR(BC624-BC623,0)</f>
        <v>25</v>
      </c>
      <c r="BE624" s="30">
        <f>IFERROR(BC624/BC623,0)-1</f>
        <v>1.0403662089055299E-2</v>
      </c>
      <c r="BF624" s="20">
        <f>IFERROR(BC624/3.974,0)</f>
        <v>610.97131353799693</v>
      </c>
      <c r="BG624" s="20">
        <f>IFERROR(BC624/C624," ")</f>
        <v>5.1008724844904488E-3</v>
      </c>
      <c r="BH624" s="26">
        <v>88283</v>
      </c>
      <c r="BI624">
        <f>IFERROR((BH624-BH623), 0)</f>
        <v>34</v>
      </c>
      <c r="BJ624" s="4">
        <v>179598</v>
      </c>
      <c r="BK624">
        <f>IFERROR((BJ624-BJ623),0)</f>
        <v>46</v>
      </c>
      <c r="BL624" s="4">
        <v>133847</v>
      </c>
      <c r="BM624">
        <f>IFERROR((BL624-BL623),0)</f>
        <v>58</v>
      </c>
      <c r="BN624" s="4">
        <v>52239</v>
      </c>
      <c r="BO624">
        <f>IFERROR((BN624-BN623),0)</f>
        <v>19</v>
      </c>
      <c r="BP624" s="4">
        <v>22030</v>
      </c>
      <c r="BQ624">
        <f>IFERROR((BP624-BP623),0)</f>
        <v>5</v>
      </c>
      <c r="BR624" s="8">
        <v>35</v>
      </c>
      <c r="BS624" s="15">
        <f>IFERROR((BR624-BR623),0)</f>
        <v>0</v>
      </c>
      <c r="BT624" s="8">
        <v>335</v>
      </c>
      <c r="BU624" s="15">
        <f>IFERROR((BT624-BT623),0)</f>
        <v>0</v>
      </c>
      <c r="BV624" s="8">
        <v>1547</v>
      </c>
      <c r="BW624" s="15">
        <f>IFERROR((BV624-BV623),0)</f>
        <v>0</v>
      </c>
      <c r="BX624" s="8">
        <v>3466</v>
      </c>
      <c r="BY624" s="15">
        <f>IFERROR((BX624-BX623),0)</f>
        <v>0</v>
      </c>
      <c r="BZ624" s="13">
        <v>1970</v>
      </c>
      <c r="CA624" s="16">
        <f>IFERROR((BZ624-BZ623),0)</f>
        <v>1</v>
      </c>
    </row>
    <row r="625" spans="1:79">
      <c r="A625" s="1">
        <v>44522</v>
      </c>
      <c r="B625">
        <v>44523</v>
      </c>
      <c r="C625" s="4">
        <v>476129</v>
      </c>
      <c r="D625">
        <f t="shared" si="890"/>
        <v>132</v>
      </c>
      <c r="E625" s="4">
        <v>7354</v>
      </c>
      <c r="F625">
        <f t="shared" si="893"/>
        <v>1</v>
      </c>
      <c r="G625" s="4">
        <v>466320</v>
      </c>
      <c r="H625">
        <f t="shared" si="894"/>
        <v>104</v>
      </c>
      <c r="I625">
        <f t="shared" si="887"/>
        <v>2455</v>
      </c>
      <c r="J625">
        <f>+IFERROR(D625-F625-H625,"")</f>
        <v>27</v>
      </c>
      <c r="K625">
        <f>+IFERROR(E625/C625,"")</f>
        <v>1.5445394000365447E-2</v>
      </c>
      <c r="L625">
        <f>+IFERROR(G625/C625,"")</f>
        <v>0.97939844033864776</v>
      </c>
      <c r="M625">
        <f>+IFERROR(I625/C625,"")</f>
        <v>5.1561656609868337E-3</v>
      </c>
      <c r="N625">
        <f>+IFERROR(D625/C625,"")</f>
        <v>2.7723579114063626E-4</v>
      </c>
      <c r="O625">
        <f>+IFERROR(F625/E625,"")</f>
        <v>1.3598041881968996E-4</v>
      </c>
      <c r="P625">
        <f>+IFERROR(H625/G625,"")</f>
        <v>2.2302281694973409E-4</v>
      </c>
      <c r="Q625">
        <f>+IFERROR(J625/I625,"")</f>
        <v>1.0997963340122199E-2</v>
      </c>
      <c r="R625">
        <f>+IFERROR(C625/3.974,"")</f>
        <v>119811.02164066432</v>
      </c>
      <c r="S625">
        <f>+IFERROR(E625/3.974,"")</f>
        <v>1850.5284348263713</v>
      </c>
      <c r="T625">
        <f>+IFERROR(G625/3.974,"")</f>
        <v>117342.7277302466</v>
      </c>
      <c r="U625">
        <f>+IFERROR(I625/3.974,"")</f>
        <v>617.76547559134372</v>
      </c>
      <c r="V625" s="4">
        <v>4187923</v>
      </c>
      <c r="W625">
        <f>V625-V624</f>
        <v>3590</v>
      </c>
      <c r="X625">
        <f>IFERROR(W625-W624,0)</f>
        <v>-1112</v>
      </c>
      <c r="Y625" s="20">
        <f>IFERROR(V625/3.974,0)</f>
        <v>1053830.6492199295</v>
      </c>
      <c r="Z625" s="4">
        <v>3708245</v>
      </c>
      <c r="AA625">
        <f>Z625-Z624</f>
        <v>3457</v>
      </c>
      <c r="AB625" s="17">
        <f>IFERROR(Z625/V625,0)</f>
        <v>0.88546159993868079</v>
      </c>
      <c r="AC625" s="16">
        <f>IFERROR(AA625-AA624,0)</f>
        <v>-1084</v>
      </c>
      <c r="AD625">
        <f>V625-Z625</f>
        <v>479678</v>
      </c>
      <c r="AE625">
        <f>AD625-AD624</f>
        <v>133</v>
      </c>
      <c r="AF625" s="17">
        <f>IFERROR(AD625/V625,0)</f>
        <v>0.11453840006131918</v>
      </c>
      <c r="AG625" s="16">
        <f>IFERROR(AE625-AE624,0)</f>
        <v>-28</v>
      </c>
      <c r="AH625" s="20">
        <f>IFERROR(AE625/W625,0)</f>
        <v>3.7047353760445684E-2</v>
      </c>
      <c r="AI625" s="20">
        <f>IFERROR(AD625/3.974,0)</f>
        <v>120704.076497232</v>
      </c>
      <c r="AJ625" s="4">
        <v>2271</v>
      </c>
      <c r="AK625">
        <f>AJ625-AJ624</f>
        <v>38</v>
      </c>
      <c r="AL625">
        <f>IFERROR(AJ625/AJ624,0)-1</f>
        <v>1.7017465293327261E-2</v>
      </c>
      <c r="AM625" s="20">
        <f>IFERROR(AJ625/3.974,0)</f>
        <v>571.46451937594361</v>
      </c>
      <c r="AN625" s="20">
        <f>IFERROR(AJ625/C625," ")</f>
        <v>4.7697157703059465E-3</v>
      </c>
      <c r="AO625" s="4">
        <v>74</v>
      </c>
      <c r="AP625">
        <f t="shared" si="891"/>
        <v>-7</v>
      </c>
      <c r="AQ625">
        <f t="shared" si="892"/>
        <v>-8.6419753086419804E-2</v>
      </c>
      <c r="AR625" s="20">
        <f>IFERROR(AO625/3.974,0)</f>
        <v>18.621036738802214</v>
      </c>
      <c r="AS625" s="4">
        <v>90</v>
      </c>
      <c r="AT625">
        <f>AS625-AS624</f>
        <v>-3</v>
      </c>
      <c r="AU625">
        <f>IFERROR(AS625/AS624,0)-1</f>
        <v>-3.2258064516129004E-2</v>
      </c>
      <c r="AV625" s="20">
        <f>IFERROR(AS625/3.974,0)</f>
        <v>22.64720684448918</v>
      </c>
      <c r="AW625" s="30">
        <f>IFERROR(AS625/C625," ")</f>
        <v>1.8902440305043381E-4</v>
      </c>
      <c r="AX625" s="4">
        <v>20</v>
      </c>
      <c r="AY625">
        <f>AX625-AX624</f>
        <v>-1</v>
      </c>
      <c r="AZ625">
        <f>IFERROR(AX625/AX624,0)-1</f>
        <v>-4.7619047619047672E-2</v>
      </c>
      <c r="BA625" s="20">
        <f>IFERROR(AX625/3.974,0)</f>
        <v>5.0327126321087068</v>
      </c>
      <c r="BB625" s="30">
        <f>IFERROR(AX625/C625," ")</f>
        <v>4.20054229000964E-5</v>
      </c>
      <c r="BC625" s="16">
        <f>+Pagina_Inicial[[#This Row],[Aislamiento Domiciliario]]+Pagina_Inicial[[#This Row],[Aislamiento en Hoteles]]+Pagina_Inicial[[#This Row],[Hospitalizados en Sala]]+Pagina_Inicial[[#This Row],[Hospitalizados en UCI]]</f>
        <v>2455</v>
      </c>
      <c r="BD625" s="16">
        <f>IFERROR(BC625-BC624,0)</f>
        <v>27</v>
      </c>
      <c r="BE625" s="30">
        <f>IFERROR(BC625/BC624,0)-1</f>
        <v>1.1120263591433366E-2</v>
      </c>
      <c r="BF625" s="20">
        <f>IFERROR(BC625/3.974,0)</f>
        <v>617.76547559134372</v>
      </c>
      <c r="BG625" s="20">
        <f>IFERROR(BC625/C625," ")</f>
        <v>5.1561656609868337E-3</v>
      </c>
      <c r="BH625" s="26">
        <v>88315</v>
      </c>
      <c r="BI625">
        <f>IFERROR((BH625-BH624), 0)</f>
        <v>32</v>
      </c>
      <c r="BJ625" s="4">
        <v>179631</v>
      </c>
      <c r="BK625">
        <f>IFERROR((BJ625-BJ624),0)</f>
        <v>33</v>
      </c>
      <c r="BL625" s="4">
        <v>133883</v>
      </c>
      <c r="BM625">
        <f>IFERROR((BL625-BL624),0)</f>
        <v>36</v>
      </c>
      <c r="BN625" s="4">
        <v>52264</v>
      </c>
      <c r="BO625">
        <f>IFERROR((BN625-BN624),0)</f>
        <v>25</v>
      </c>
      <c r="BP625" s="4">
        <v>22036</v>
      </c>
      <c r="BQ625">
        <f>IFERROR((BP625-BP624),0)</f>
        <v>6</v>
      </c>
      <c r="BR625" s="8">
        <v>35</v>
      </c>
      <c r="BS625" s="15">
        <f>IFERROR((BR625-BR624),0)</f>
        <v>0</v>
      </c>
      <c r="BT625" s="8">
        <v>335</v>
      </c>
      <c r="BU625" s="15">
        <f>IFERROR((BT625-BT624),0)</f>
        <v>0</v>
      </c>
      <c r="BV625" s="8">
        <v>1547</v>
      </c>
      <c r="BW625" s="15">
        <f>IFERROR((BV625-BV624),0)</f>
        <v>0</v>
      </c>
      <c r="BX625" s="8">
        <v>3466</v>
      </c>
      <c r="BY625" s="15">
        <f>IFERROR((BX625-BX624),0)</f>
        <v>0</v>
      </c>
      <c r="BZ625" s="13">
        <v>1971</v>
      </c>
      <c r="CA625" s="16">
        <f>IFERROR((BZ625-BZ624),0)</f>
        <v>1</v>
      </c>
    </row>
    <row r="626" spans="1:79">
      <c r="A626" s="1">
        <v>44523</v>
      </c>
      <c r="B626">
        <v>44524</v>
      </c>
      <c r="C626" s="4">
        <v>476343</v>
      </c>
      <c r="D626">
        <f t="shared" si="890"/>
        <v>214</v>
      </c>
      <c r="E626" s="4">
        <v>7356</v>
      </c>
      <c r="F626">
        <f t="shared" si="893"/>
        <v>2</v>
      </c>
      <c r="G626" s="4">
        <v>466519</v>
      </c>
      <c r="H626">
        <f t="shared" si="894"/>
        <v>199</v>
      </c>
      <c r="I626">
        <f t="shared" si="887"/>
        <v>2468</v>
      </c>
      <c r="J626">
        <f>+IFERROR(D626-F626-H626,"")</f>
        <v>13</v>
      </c>
      <c r="K626">
        <f>+IFERROR(E626/C626,"")</f>
        <v>1.5442653718014119E-2</v>
      </c>
      <c r="L626">
        <f>+IFERROR(G626/C626,"")</f>
        <v>0.97937620580128182</v>
      </c>
      <c r="M626">
        <f>+IFERROR(I626/C626,"")</f>
        <v>5.1811404807040303E-3</v>
      </c>
      <c r="N626">
        <f>+IFERROR(D626/C626,"")</f>
        <v>4.4925610327012258E-4</v>
      </c>
      <c r="O626">
        <f>+IFERROR(F626/E626,"")</f>
        <v>2.7188689505165849E-4</v>
      </c>
      <c r="P626">
        <f>+IFERROR(H626/G626,"")</f>
        <v>4.2656354832279074E-4</v>
      </c>
      <c r="Q626">
        <f>+IFERROR(J626/I626,"")</f>
        <v>5.2674230145867097E-3</v>
      </c>
      <c r="R626">
        <f>+IFERROR(C626/3.974,"")</f>
        <v>119864.87166582787</v>
      </c>
      <c r="S626">
        <f>+IFERROR(E626/3.974,"")</f>
        <v>1851.0317060895823</v>
      </c>
      <c r="T626">
        <f>+IFERROR(G626/3.974,"")</f>
        <v>117392.80322093608</v>
      </c>
      <c r="U626">
        <f>+IFERROR(I626/3.974,"")</f>
        <v>621.03673880221436</v>
      </c>
      <c r="V626" s="4">
        <v>4195059</v>
      </c>
      <c r="W626">
        <f>V626-V625</f>
        <v>7136</v>
      </c>
      <c r="X626">
        <f>IFERROR(W626-W625,0)</f>
        <v>3546</v>
      </c>
      <c r="Y626" s="20">
        <f>IFERROR(V626/3.974,0)</f>
        <v>1055626.3210870659</v>
      </c>
      <c r="Z626" s="4">
        <v>3715167</v>
      </c>
      <c r="AA626">
        <f>Z626-Z625</f>
        <v>6922</v>
      </c>
      <c r="AB626" s="17">
        <f>IFERROR(Z626/V626,0)</f>
        <v>0.8856054229511432</v>
      </c>
      <c r="AC626" s="16">
        <f>IFERROR(AA626-AA625,0)</f>
        <v>3465</v>
      </c>
      <c r="AD626">
        <f>V626-Z626</f>
        <v>479892</v>
      </c>
      <c r="AE626">
        <f>AD626-AD625</f>
        <v>214</v>
      </c>
      <c r="AF626" s="17">
        <f>IFERROR(AD626/V626,0)</f>
        <v>0.11439457704885676</v>
      </c>
      <c r="AG626" s="16">
        <f>IFERROR(AE626-AE625,0)</f>
        <v>81</v>
      </c>
      <c r="AH626" s="20">
        <f>IFERROR(AE626/W626,0)</f>
        <v>2.9988789237668161E-2</v>
      </c>
      <c r="AI626" s="20">
        <f>IFERROR(AD626/3.974,0)</f>
        <v>120757.92652239556</v>
      </c>
      <c r="AJ626" s="4">
        <v>2279</v>
      </c>
      <c r="AK626">
        <f>AJ626-AJ625</f>
        <v>8</v>
      </c>
      <c r="AL626">
        <f>IFERROR(AJ626/AJ625,0)-1</f>
        <v>3.5226772346983459E-3</v>
      </c>
      <c r="AM626" s="20">
        <f>IFERROR(AJ626/3.974,0)</f>
        <v>573.47760442878712</v>
      </c>
      <c r="AN626" s="20">
        <f>IFERROR(AJ626/C626," ")</f>
        <v>4.7843675670682677E-3</v>
      </c>
      <c r="AO626" s="4">
        <v>75</v>
      </c>
      <c r="AP626">
        <f t="shared" si="891"/>
        <v>1</v>
      </c>
      <c r="AQ626">
        <f t="shared" si="892"/>
        <v>1.3513513513513598E-2</v>
      </c>
      <c r="AR626" s="20">
        <f>IFERROR(AO626/3.974,0)</f>
        <v>18.872672370407649</v>
      </c>
      <c r="AS626" s="4">
        <v>91</v>
      </c>
      <c r="AT626">
        <f>AS626-AS625</f>
        <v>1</v>
      </c>
      <c r="AU626">
        <f>IFERROR(AS626/AS625,0)-1</f>
        <v>1.1111111111111072E-2</v>
      </c>
      <c r="AV626" s="20">
        <f>IFERROR(AS626/3.974,0)</f>
        <v>22.898842476094615</v>
      </c>
      <c r="AW626" s="30">
        <f>IFERROR(AS626/C626," ")</f>
        <v>1.9103881026907082E-4</v>
      </c>
      <c r="AX626" s="4">
        <v>23</v>
      </c>
      <c r="AY626">
        <f>AX626-AX625</f>
        <v>3</v>
      </c>
      <c r="AZ626">
        <f>IFERROR(AX626/AX625,0)-1</f>
        <v>0.14999999999999991</v>
      </c>
      <c r="BA626" s="20">
        <f>IFERROR(AX626/3.974,0)</f>
        <v>5.7876195269250124</v>
      </c>
      <c r="BB626" s="30">
        <f>IFERROR(AX626/C626," ")</f>
        <v>4.8284534463611308E-5</v>
      </c>
      <c r="BC626" s="16">
        <f>+Pagina_Inicial[[#This Row],[Aislamiento Domiciliario]]+Pagina_Inicial[[#This Row],[Aislamiento en Hoteles]]+Pagina_Inicial[[#This Row],[Hospitalizados en Sala]]+Pagina_Inicial[[#This Row],[Hospitalizados en UCI]]</f>
        <v>2468</v>
      </c>
      <c r="BD626" s="16">
        <f>IFERROR(BC626-BC625,0)</f>
        <v>13</v>
      </c>
      <c r="BE626" s="30">
        <f>IFERROR(BC626/BC625,0)-1</f>
        <v>5.2953156822810321E-3</v>
      </c>
      <c r="BF626" s="20">
        <f>IFERROR(BC626/3.974,0)</f>
        <v>621.03673880221436</v>
      </c>
      <c r="BG626" s="20">
        <f>IFERROR(BC626/C626," ")</f>
        <v>5.1811404807040303E-3</v>
      </c>
      <c r="BH626" s="26">
        <v>88356</v>
      </c>
      <c r="BI626">
        <f>IFERROR((BH626-BH625), 0)</f>
        <v>41</v>
      </c>
      <c r="BJ626" s="4">
        <v>179692</v>
      </c>
      <c r="BK626">
        <f>IFERROR((BJ626-BJ625),0)</f>
        <v>61</v>
      </c>
      <c r="BL626" s="4">
        <v>133966</v>
      </c>
      <c r="BM626">
        <f>IFERROR((BL626-BL625),0)</f>
        <v>83</v>
      </c>
      <c r="BN626" s="4">
        <v>52285</v>
      </c>
      <c r="BO626">
        <f>IFERROR((BN626-BN625),0)</f>
        <v>21</v>
      </c>
      <c r="BP626" s="4">
        <v>22044</v>
      </c>
      <c r="BQ626">
        <f>IFERROR((BP626-BP625),0)</f>
        <v>8</v>
      </c>
      <c r="BR626" s="8">
        <v>35</v>
      </c>
      <c r="BS626" s="15">
        <f>IFERROR((BR626-BR625),0)</f>
        <v>0</v>
      </c>
      <c r="BT626" s="8">
        <v>335</v>
      </c>
      <c r="BU626" s="15">
        <f>IFERROR((BT626-BT625),0)</f>
        <v>0</v>
      </c>
      <c r="BV626" s="8">
        <v>1549</v>
      </c>
      <c r="BW626" s="15">
        <f>IFERROR((BV626-BV625),0)</f>
        <v>2</v>
      </c>
      <c r="BX626" s="8">
        <v>3466</v>
      </c>
      <c r="BY626" s="15">
        <f>IFERROR((BX626-BX625),0)</f>
        <v>0</v>
      </c>
      <c r="BZ626" s="13">
        <v>1971</v>
      </c>
      <c r="CA626" s="16">
        <f>IFERROR((BZ626-BZ625),0)</f>
        <v>0</v>
      </c>
    </row>
    <row r="627" spans="1:79">
      <c r="A627" s="1">
        <v>44524</v>
      </c>
      <c r="B627">
        <v>44525</v>
      </c>
      <c r="C627" s="4">
        <v>476611</v>
      </c>
      <c r="D627">
        <f t="shared" si="890"/>
        <v>268</v>
      </c>
      <c r="E627" s="4">
        <v>7358</v>
      </c>
      <c r="F627">
        <f t="shared" si="893"/>
        <v>2</v>
      </c>
      <c r="G627" s="4">
        <v>466712</v>
      </c>
      <c r="H627">
        <f t="shared" si="894"/>
        <v>193</v>
      </c>
      <c r="I627">
        <f t="shared" si="887"/>
        <v>2541</v>
      </c>
      <c r="J627">
        <f>+IFERROR(D627-F627-H627,"")</f>
        <v>73</v>
      </c>
      <c r="K627">
        <f>+IFERROR(E627/C627,"")</f>
        <v>1.5438166555115177E-2</v>
      </c>
      <c r="L627">
        <f>+IFERROR(G627/C627,"")</f>
        <v>0.97923044159702566</v>
      </c>
      <c r="M627">
        <f>+IFERROR(I627/C627,"")</f>
        <v>5.3313918478591557E-3</v>
      </c>
      <c r="N627">
        <f>+IFERROR(D627/C627,"")</f>
        <v>5.6230342984110737E-4</v>
      </c>
      <c r="O627">
        <f>+IFERROR(F627/E627,"")</f>
        <v>2.7181299266104919E-4</v>
      </c>
      <c r="P627">
        <f>+IFERROR(H627/G627,"")</f>
        <v>4.1353125696360927E-4</v>
      </c>
      <c r="Q627">
        <f>+IFERROR(J627/I627,"")</f>
        <v>2.8728846910665091E-2</v>
      </c>
      <c r="R627">
        <f>+IFERROR(C627/3.974,"")</f>
        <v>119932.31001509813</v>
      </c>
      <c r="S627">
        <f>+IFERROR(E627/3.974,"")</f>
        <v>1851.534977352793</v>
      </c>
      <c r="T627">
        <f>+IFERROR(G627/3.974,"")</f>
        <v>117441.36889783593</v>
      </c>
      <c r="U627">
        <f>+IFERROR(I627/3.974,"")</f>
        <v>639.40613990941119</v>
      </c>
      <c r="V627" s="4">
        <v>4202759</v>
      </c>
      <c r="W627">
        <f>V627-V626</f>
        <v>7700</v>
      </c>
      <c r="X627">
        <f>IFERROR(W627-W626,0)</f>
        <v>564</v>
      </c>
      <c r="Y627" s="20">
        <f>IFERROR(V627/3.974,0)</f>
        <v>1057563.9154504277</v>
      </c>
      <c r="Z627" s="4">
        <v>3722599</v>
      </c>
      <c r="AA627">
        <f>Z627-Z626</f>
        <v>7432</v>
      </c>
      <c r="AB627" s="17">
        <f>IFERROR(Z627/V627,0)</f>
        <v>0.88575124102999958</v>
      </c>
      <c r="AC627" s="16">
        <f>IFERROR(AA627-AA626,0)</f>
        <v>510</v>
      </c>
      <c r="AD627">
        <f>V627-Z627</f>
        <v>480160</v>
      </c>
      <c r="AE627">
        <f>AD627-AD626</f>
        <v>268</v>
      </c>
      <c r="AF627" s="17">
        <f>IFERROR(AD627/V627,0)</f>
        <v>0.11424875897000042</v>
      </c>
      <c r="AG627" s="16">
        <f>IFERROR(AE627-AE626,0)</f>
        <v>54</v>
      </c>
      <c r="AH627" s="20">
        <f>IFERROR(AE627/W627,0)</f>
        <v>3.4805194805194804E-2</v>
      </c>
      <c r="AI627" s="20">
        <f>IFERROR(AD627/3.974,0)</f>
        <v>120825.36487166582</v>
      </c>
      <c r="AJ627" s="4">
        <v>2347</v>
      </c>
      <c r="AK627">
        <f>AJ627-AJ626</f>
        <v>68</v>
      </c>
      <c r="AL627">
        <f>IFERROR(AJ627/AJ626,0)-1</f>
        <v>2.9837648091268099E-2</v>
      </c>
      <c r="AM627" s="20">
        <f>IFERROR(AJ627/3.974,0)</f>
        <v>590.5888273779567</v>
      </c>
      <c r="AN627" s="20">
        <f>IFERROR(AJ627/C627," ")</f>
        <v>4.9243513053622342E-3</v>
      </c>
      <c r="AO627" s="4">
        <v>77</v>
      </c>
      <c r="AP627">
        <f t="shared" si="891"/>
        <v>2</v>
      </c>
      <c r="AQ627">
        <f t="shared" si="892"/>
        <v>2.6666666666666616E-2</v>
      </c>
      <c r="AR627" s="20">
        <f>IFERROR(AO627/3.974,0)</f>
        <v>19.375943633618519</v>
      </c>
      <c r="AS627" s="4">
        <v>96</v>
      </c>
      <c r="AT627">
        <f>AS627-AS626</f>
        <v>5</v>
      </c>
      <c r="AU627">
        <f>IFERROR(AS627/AS626,0)-1</f>
        <v>5.4945054945054972E-2</v>
      </c>
      <c r="AV627" s="20">
        <f>IFERROR(AS627/3.974,0)</f>
        <v>24.157020634121789</v>
      </c>
      <c r="AW627" s="30">
        <f>IFERROR(AS627/C627," ")</f>
        <v>2.0142212412218769E-4</v>
      </c>
      <c r="AX627" s="4">
        <v>21</v>
      </c>
      <c r="AY627">
        <f>AX627-AX626</f>
        <v>-2</v>
      </c>
      <c r="AZ627">
        <f>IFERROR(AX627/AX626,0)-1</f>
        <v>-8.6956521739130488E-2</v>
      </c>
      <c r="BA627" s="20">
        <f>IFERROR(AX627/3.974,0)</f>
        <v>5.2843482637141417</v>
      </c>
      <c r="BB627" s="30">
        <f>IFERROR(AX627/C627," ")</f>
        <v>4.4061089651728556E-5</v>
      </c>
      <c r="BC627" s="16">
        <f>+Pagina_Inicial[[#This Row],[Aislamiento Domiciliario]]+Pagina_Inicial[[#This Row],[Aislamiento en Hoteles]]+Pagina_Inicial[[#This Row],[Hospitalizados en Sala]]+Pagina_Inicial[[#This Row],[Hospitalizados en UCI]]</f>
        <v>2541</v>
      </c>
      <c r="BD627" s="16">
        <f>IFERROR(BC627-BC626,0)</f>
        <v>73</v>
      </c>
      <c r="BE627" s="30">
        <f>IFERROR(BC627/BC626,0)-1</f>
        <v>2.957860615883301E-2</v>
      </c>
      <c r="BF627" s="20">
        <f>IFERROR(BC627/3.974,0)</f>
        <v>639.40613990941119</v>
      </c>
      <c r="BG627" s="20">
        <f>IFERROR(BC627/C627," ")</f>
        <v>5.3313918478591557E-3</v>
      </c>
      <c r="BH627" s="26">
        <v>88407</v>
      </c>
      <c r="BI627">
        <f>IFERROR((BH627-BH626), 0)</f>
        <v>51</v>
      </c>
      <c r="BJ627" s="4">
        <v>179784</v>
      </c>
      <c r="BK627">
        <f>IFERROR((BJ627-BJ626),0)</f>
        <v>92</v>
      </c>
      <c r="BL627" s="4">
        <v>134045</v>
      </c>
      <c r="BM627">
        <f>IFERROR((BL627-BL626),0)</f>
        <v>79</v>
      </c>
      <c r="BN627" s="4">
        <v>52324</v>
      </c>
      <c r="BO627">
        <f>IFERROR((BN627-BN626),0)</f>
        <v>39</v>
      </c>
      <c r="BP627" s="4">
        <v>22051</v>
      </c>
      <c r="BQ627">
        <f>IFERROR((BP627-BP626),0)</f>
        <v>7</v>
      </c>
      <c r="BR627" s="8">
        <v>35</v>
      </c>
      <c r="BS627" s="15">
        <f>IFERROR((BR627-BR626),0)</f>
        <v>0</v>
      </c>
      <c r="BT627" s="8">
        <v>335</v>
      </c>
      <c r="BU627" s="15">
        <f>IFERROR((BT627-BT626),0)</f>
        <v>0</v>
      </c>
      <c r="BV627" s="8">
        <v>1549</v>
      </c>
      <c r="BW627" s="15">
        <f>IFERROR((BV627-BV626),0)</f>
        <v>0</v>
      </c>
      <c r="BX627" s="8">
        <v>3466</v>
      </c>
      <c r="BY627" s="15">
        <f>IFERROR((BX627-BX626),0)</f>
        <v>0</v>
      </c>
      <c r="BZ627" s="13">
        <v>1973</v>
      </c>
      <c r="CA627" s="16">
        <f>IFERROR((BZ627-BZ626),0)</f>
        <v>2</v>
      </c>
    </row>
    <row r="628" spans="1:79">
      <c r="A628" s="1">
        <v>44525</v>
      </c>
      <c r="B628">
        <v>44526</v>
      </c>
      <c r="C628" s="4">
        <v>476813</v>
      </c>
      <c r="D628">
        <f t="shared" si="890"/>
        <v>202</v>
      </c>
      <c r="E628" s="4">
        <v>7360</v>
      </c>
      <c r="F628">
        <f t="shared" si="893"/>
        <v>2</v>
      </c>
      <c r="G628" s="4">
        <v>466850</v>
      </c>
      <c r="H628">
        <f t="shared" si="894"/>
        <v>138</v>
      </c>
      <c r="I628">
        <f t="shared" si="887"/>
        <v>2603</v>
      </c>
      <c r="J628">
        <f>+IFERROR(D628-F628-H628,"")</f>
        <v>62</v>
      </c>
      <c r="K628">
        <f>+IFERROR(E628/C628,"")</f>
        <v>1.5435820751531522E-2</v>
      </c>
      <c r="L628">
        <f>+IFERROR(G628/C628,"")</f>
        <v>0.97910501601256672</v>
      </c>
      <c r="M628">
        <f>+IFERROR(I628/C628,"")</f>
        <v>5.4591632359017057E-3</v>
      </c>
      <c r="N628">
        <f>+IFERROR(D628/C628,"")</f>
        <v>4.2364616736540318E-4</v>
      </c>
      <c r="O628">
        <f>+IFERROR(F628/E628,"")</f>
        <v>2.7173913043478261E-4</v>
      </c>
      <c r="P628">
        <f>+IFERROR(H628/G628,"")</f>
        <v>2.955981578665524E-4</v>
      </c>
      <c r="Q628">
        <f>+IFERROR(J628/I628,"")</f>
        <v>2.3818670764502496E-2</v>
      </c>
      <c r="R628">
        <f>+IFERROR(C628/3.974,"")</f>
        <v>119983.14041268243</v>
      </c>
      <c r="S628">
        <f>+IFERROR(E628/3.974,"")</f>
        <v>1852.038248616004</v>
      </c>
      <c r="T628">
        <f>+IFERROR(G628/3.974,"")</f>
        <v>117476.09461499748</v>
      </c>
      <c r="U628">
        <f>+IFERROR(I628/3.974,"")</f>
        <v>655.00754906894815</v>
      </c>
      <c r="V628" s="4">
        <v>4210454</v>
      </c>
      <c r="W628">
        <f>V628-V627</f>
        <v>7695</v>
      </c>
      <c r="X628">
        <f>IFERROR(W628-W627,0)</f>
        <v>-5</v>
      </c>
      <c r="Y628" s="20">
        <f>IFERROR(V628/3.974,0)</f>
        <v>1059500.2516356315</v>
      </c>
      <c r="Z628" s="4">
        <v>3730032</v>
      </c>
      <c r="AA628">
        <f>Z628-Z627</f>
        <v>7433</v>
      </c>
      <c r="AB628" s="17">
        <f>IFERROR(Z628/V628,0)</f>
        <v>0.88589781529497769</v>
      </c>
      <c r="AC628" s="16">
        <f>IFERROR(AA628-AA627,0)</f>
        <v>1</v>
      </c>
      <c r="AD628">
        <f>V628-Z628</f>
        <v>480422</v>
      </c>
      <c r="AE628">
        <f>AD628-AD627</f>
        <v>262</v>
      </c>
      <c r="AF628" s="17">
        <f>IFERROR(AD628/V628,0)</f>
        <v>0.11410218470502231</v>
      </c>
      <c r="AG628" s="16">
        <f>IFERROR(AE628-AE627,0)</f>
        <v>-6</v>
      </c>
      <c r="AH628" s="20">
        <f>IFERROR(AE628/W628,0)</f>
        <v>3.4048083170890191E-2</v>
      </c>
      <c r="AI628" s="20">
        <f>IFERROR(AD628/3.974,0)</f>
        <v>120891.29340714644</v>
      </c>
      <c r="AJ628" s="4">
        <v>2464</v>
      </c>
      <c r="AK628">
        <f>AJ628-AJ627</f>
        <v>117</v>
      </c>
      <c r="AL628">
        <f>IFERROR(AJ628/AJ627,0)-1</f>
        <v>4.9850873455475009E-2</v>
      </c>
      <c r="AM628" s="20">
        <f>IFERROR(AJ628/3.974,0)</f>
        <v>620.0301962757926</v>
      </c>
      <c r="AN628" s="20">
        <f>IFERROR(AJ628/C628," ")</f>
        <v>5.1676443385562055E-3</v>
      </c>
      <c r="AO628" s="4">
        <v>83</v>
      </c>
      <c r="AP628">
        <f t="shared" si="891"/>
        <v>6</v>
      </c>
      <c r="AQ628">
        <f t="shared" si="892"/>
        <v>7.7922077922077948E-2</v>
      </c>
      <c r="AR628" s="20">
        <f>IFERROR(AO628/3.974,0)</f>
        <v>20.885757423251132</v>
      </c>
      <c r="AS628" s="4">
        <v>94</v>
      </c>
      <c r="AT628">
        <f>AS628-AS627</f>
        <v>-2</v>
      </c>
      <c r="AU628">
        <f>IFERROR(AS628/AS627,0)-1</f>
        <v>-2.083333333333337E-2</v>
      </c>
      <c r="AV628" s="20">
        <f>IFERROR(AS628/3.974,0)</f>
        <v>23.653749370910919</v>
      </c>
      <c r="AW628" s="30">
        <f>IFERROR(AS628/C628," ")</f>
        <v>1.9714227590271238E-4</v>
      </c>
      <c r="AX628" s="4">
        <v>22</v>
      </c>
      <c r="AY628">
        <f>AX628-AX627</f>
        <v>1</v>
      </c>
      <c r="AZ628">
        <f>IFERROR(AX628/AX627,0)-1</f>
        <v>4.7619047619047672E-2</v>
      </c>
      <c r="BA628" s="20">
        <f>IFERROR(AX628/3.974,0)</f>
        <v>5.5359838953195766</v>
      </c>
      <c r="BB628" s="30">
        <f>IFERROR(AX628/C628," ")</f>
        <v>4.6139681594251837E-5</v>
      </c>
      <c r="BC628" s="16">
        <f>+Pagina_Inicial[[#This Row],[Aislamiento Domiciliario]]+Pagina_Inicial[[#This Row],[Aislamiento en Hoteles]]+Pagina_Inicial[[#This Row],[Hospitalizados en Sala]]+Pagina_Inicial[[#This Row],[Hospitalizados en UCI]]</f>
        <v>2663</v>
      </c>
      <c r="BD628" s="16">
        <f>IFERROR(BC628-BC627,0)</f>
        <v>122</v>
      </c>
      <c r="BE628" s="30">
        <f>IFERROR(BC628/BC627,0)-1</f>
        <v>4.8012593467138931E-2</v>
      </c>
      <c r="BF628" s="20">
        <f>IFERROR(BC628/3.974,0)</f>
        <v>670.10568696527423</v>
      </c>
      <c r="BG628" s="20">
        <f>IFERROR(BC628/C628," ")</f>
        <v>5.5849987311587558E-3</v>
      </c>
      <c r="BH628" s="26">
        <v>88466</v>
      </c>
      <c r="BI628">
        <f>IFERROR((BH628-BH627), 0)</f>
        <v>59</v>
      </c>
      <c r="BJ628" s="4">
        <v>179890</v>
      </c>
      <c r="BK628">
        <f>IFERROR((BJ628-BJ627),0)</f>
        <v>106</v>
      </c>
      <c r="BL628" s="4">
        <v>134112</v>
      </c>
      <c r="BM628">
        <f>IFERROR((BL628-BL627),0)</f>
        <v>67</v>
      </c>
      <c r="BN628" s="4">
        <v>52353</v>
      </c>
      <c r="BO628">
        <f>IFERROR((BN628-BN627),0)</f>
        <v>29</v>
      </c>
      <c r="BP628" s="4">
        <v>22052</v>
      </c>
      <c r="BQ628">
        <f>IFERROR((BP628-BP627),0)</f>
        <v>1</v>
      </c>
      <c r="BR628" s="8">
        <v>35</v>
      </c>
      <c r="BS628" s="15">
        <f>IFERROR((BR628-BR627),0)</f>
        <v>0</v>
      </c>
      <c r="BT628" s="8">
        <v>335</v>
      </c>
      <c r="BU628" s="15">
        <f>IFERROR((BT628-BT627),0)</f>
        <v>0</v>
      </c>
      <c r="BV628" s="8">
        <v>1549</v>
      </c>
      <c r="BW628" s="15">
        <f>IFERROR((BV628-BV627),0)</f>
        <v>0</v>
      </c>
      <c r="BX628" s="8">
        <v>3467</v>
      </c>
      <c r="BY628" s="15">
        <f>IFERROR((BX628-BX627),0)</f>
        <v>1</v>
      </c>
      <c r="BZ628" s="13">
        <v>1974</v>
      </c>
      <c r="CA628" s="16">
        <f>IFERROR((BZ628-BZ627),0)</f>
        <v>1</v>
      </c>
    </row>
    <row r="629" spans="1:79">
      <c r="A629" s="1">
        <v>44526</v>
      </c>
      <c r="B629">
        <v>44527</v>
      </c>
      <c r="C629" s="4">
        <v>477096</v>
      </c>
      <c r="D629">
        <f t="shared" si="890"/>
        <v>283</v>
      </c>
      <c r="E629" s="4">
        <v>7360</v>
      </c>
      <c r="F629">
        <f t="shared" si="893"/>
        <v>0</v>
      </c>
      <c r="G629" s="4">
        <v>467072</v>
      </c>
      <c r="H629">
        <f t="shared" si="894"/>
        <v>222</v>
      </c>
      <c r="I629">
        <f t="shared" si="887"/>
        <v>2664</v>
      </c>
      <c r="J629">
        <f>+IFERROR(D629-F629-H629,"")</f>
        <v>61</v>
      </c>
      <c r="K629">
        <f>+IFERROR(E629/C629,"")</f>
        <v>1.5426664654493017E-2</v>
      </c>
      <c r="L629">
        <f>+IFERROR(G629/C629,"")</f>
        <v>0.97898955346513072</v>
      </c>
      <c r="M629">
        <f>+IFERROR(I629/C629,"")</f>
        <v>5.5837818803762766E-3</v>
      </c>
      <c r="N629">
        <f>+IFERROR(D629/C629,"")</f>
        <v>5.9317202407901135E-4</v>
      </c>
      <c r="O629">
        <f>+IFERROR(F629/E629,"")</f>
        <v>0</v>
      </c>
      <c r="P629">
        <f>+IFERROR(H629/G629,"")</f>
        <v>4.7530145245272678E-4</v>
      </c>
      <c r="Q629">
        <f>+IFERROR(J629/I629,"")</f>
        <v>2.2897897897897899E-2</v>
      </c>
      <c r="R629">
        <f>+IFERROR(C629/3.974,"")</f>
        <v>120054.35329642677</v>
      </c>
      <c r="S629">
        <f>+IFERROR(E629/3.974,"")</f>
        <v>1852.038248616004</v>
      </c>
      <c r="T629">
        <f>+IFERROR(G629/3.974,"")</f>
        <v>117531.95772521388</v>
      </c>
      <c r="U629">
        <f>+IFERROR(I629/3.974,"")</f>
        <v>670.35732259687973</v>
      </c>
      <c r="V629" s="4">
        <v>4217639</v>
      </c>
      <c r="W629">
        <f>V629-V628</f>
        <v>7185</v>
      </c>
      <c r="X629">
        <f>IFERROR(W629-W628,0)</f>
        <v>-510</v>
      </c>
      <c r="Y629" s="20">
        <f>IFERROR(V629/3.974,0)</f>
        <v>1061308.2536487165</v>
      </c>
      <c r="Z629" s="4">
        <v>3736994</v>
      </c>
      <c r="AA629">
        <f>Z629-Z628</f>
        <v>6962</v>
      </c>
      <c r="AB629" s="17">
        <f>IFERROR(Z629/V629,0)</f>
        <v>0.88603932199982027</v>
      </c>
      <c r="AC629" s="16">
        <f>IFERROR(AA629-AA628,0)</f>
        <v>-471</v>
      </c>
      <c r="AD629">
        <f>V629-Z629</f>
        <v>480645</v>
      </c>
      <c r="AE629">
        <f>AD629-AD628</f>
        <v>223</v>
      </c>
      <c r="AF629" s="17">
        <f>IFERROR(AD629/V629,0)</f>
        <v>0.11396067800017973</v>
      </c>
      <c r="AG629" s="16">
        <f>IFERROR(AE629-AE628,0)</f>
        <v>-39</v>
      </c>
      <c r="AH629" s="20">
        <f>IFERROR(AE629/W629,0)</f>
        <v>3.1036882393876131E-2</v>
      </c>
      <c r="AI629" s="20">
        <f>IFERROR(AD629/3.974,0)</f>
        <v>120947.40815299445</v>
      </c>
      <c r="AJ629" s="4">
        <v>2448</v>
      </c>
      <c r="AK629">
        <f>AJ629-AJ628</f>
        <v>-16</v>
      </c>
      <c r="AL629">
        <f>IFERROR(AJ629/AJ628,0)-1</f>
        <v>-6.4935064935064402E-3</v>
      </c>
      <c r="AM629" s="20">
        <f>IFERROR(AJ629/3.974,0)</f>
        <v>616.0040261701057</v>
      </c>
      <c r="AN629" s="20">
        <f>IFERROR(AJ629/C629," ")</f>
        <v>5.1310428089944163E-3</v>
      </c>
      <c r="AO629" s="4">
        <v>86</v>
      </c>
      <c r="AP629">
        <f t="shared" si="891"/>
        <v>3</v>
      </c>
      <c r="AQ629">
        <f t="shared" si="892"/>
        <v>3.6144578313253017E-2</v>
      </c>
      <c r="AR629" s="20">
        <f>IFERROR(AO629/3.974,0)</f>
        <v>21.640664318067437</v>
      </c>
      <c r="AS629" s="4">
        <v>105</v>
      </c>
      <c r="AT629">
        <f>AS629-AS628</f>
        <v>11</v>
      </c>
      <c r="AU629">
        <f>IFERROR(AS629/AS628,0)-1</f>
        <v>0.11702127659574457</v>
      </c>
      <c r="AV629" s="20">
        <f>IFERROR(AS629/3.974,0)</f>
        <v>26.421741318570707</v>
      </c>
      <c r="AW629" s="30">
        <f>IFERROR(AS629/C629," ")</f>
        <v>2.2008149303284874E-4</v>
      </c>
      <c r="AX629" s="4">
        <v>25</v>
      </c>
      <c r="AY629">
        <f>AX629-AX628</f>
        <v>3</v>
      </c>
      <c r="AZ629">
        <f>IFERROR(AX629/AX628,0)-1</f>
        <v>0.13636363636363646</v>
      </c>
      <c r="BA629" s="20">
        <f>IFERROR(AX629/3.974,0)</f>
        <v>6.290890790135883</v>
      </c>
      <c r="BB629" s="30">
        <f>IFERROR(AX629/C629," ")</f>
        <v>5.2400355484011605E-5</v>
      </c>
      <c r="BC629" s="16">
        <f>+Pagina_Inicial[[#This Row],[Aislamiento Domiciliario]]+Pagina_Inicial[[#This Row],[Aislamiento en Hoteles]]+Pagina_Inicial[[#This Row],[Hospitalizados en Sala]]+Pagina_Inicial[[#This Row],[Hospitalizados en UCI]]</f>
        <v>2664</v>
      </c>
      <c r="BD629" s="16">
        <f>IFERROR(BC629-BC628,0)</f>
        <v>1</v>
      </c>
      <c r="BE629" s="30">
        <f>IFERROR(BC629/BC628,0)-1</f>
        <v>3.7551633496057946E-4</v>
      </c>
      <c r="BF629" s="20">
        <f>IFERROR(BC629/3.974,0)</f>
        <v>670.35732259687973</v>
      </c>
      <c r="BG629" s="20">
        <f>IFERROR(BC629/C629," ")</f>
        <v>5.5837818803762766E-3</v>
      </c>
      <c r="BH629" s="26">
        <v>88503</v>
      </c>
      <c r="BI629">
        <f>IFERROR((BH629-BH628), 0)</f>
        <v>37</v>
      </c>
      <c r="BJ629" s="4">
        <v>179976</v>
      </c>
      <c r="BK629">
        <f>IFERROR((BJ629-BJ628),0)</f>
        <v>86</v>
      </c>
      <c r="BL629" s="4">
        <v>134193</v>
      </c>
      <c r="BM629">
        <f>IFERROR((BL629-BL628),0)</f>
        <v>81</v>
      </c>
      <c r="BN629" s="4">
        <v>52368</v>
      </c>
      <c r="BO629">
        <f>IFERROR((BN629-BN628),0)</f>
        <v>15</v>
      </c>
      <c r="BP629" s="4">
        <v>22056</v>
      </c>
      <c r="BQ629">
        <f>IFERROR((BP629-BP628),0)</f>
        <v>4</v>
      </c>
      <c r="BR629" s="8">
        <v>35</v>
      </c>
      <c r="BS629" s="15">
        <f>IFERROR((BR629-BR628),0)</f>
        <v>0</v>
      </c>
      <c r="BT629" s="8">
        <v>335</v>
      </c>
      <c r="BU629" s="15">
        <f>IFERROR((BT629-BT628),0)</f>
        <v>0</v>
      </c>
      <c r="BV629" s="8">
        <v>1549</v>
      </c>
      <c r="BW629" s="15">
        <f>IFERROR((BV629-BV628),0)</f>
        <v>0</v>
      </c>
      <c r="BX629" s="8">
        <v>3467</v>
      </c>
      <c r="BY629" s="15">
        <f>IFERROR((BX629-BX628),0)</f>
        <v>0</v>
      </c>
      <c r="BZ629" s="13">
        <v>1974</v>
      </c>
      <c r="CA629" s="16">
        <f>IFERROR((BZ629-BZ628),0)</f>
        <v>0</v>
      </c>
    </row>
    <row r="630" spans="1:79">
      <c r="A630" s="1">
        <v>44527</v>
      </c>
      <c r="B630">
        <v>44528</v>
      </c>
      <c r="C630" s="4">
        <v>477306</v>
      </c>
      <c r="D630">
        <f t="shared" si="890"/>
        <v>210</v>
      </c>
      <c r="E630" s="4">
        <v>7361</v>
      </c>
      <c r="F630">
        <f t="shared" si="893"/>
        <v>1</v>
      </c>
      <c r="G630" s="4">
        <v>467285</v>
      </c>
      <c r="H630">
        <f t="shared" si="894"/>
        <v>213</v>
      </c>
      <c r="I630">
        <f t="shared" si="887"/>
        <v>2660</v>
      </c>
      <c r="J630">
        <f>+IFERROR(D630-F630-H630,"")</f>
        <v>-4</v>
      </c>
      <c r="K630">
        <f>+IFERROR(E630/C630,"")</f>
        <v>1.5421972487251365E-2</v>
      </c>
      <c r="L630">
        <f>+IFERROR(G630/C630,"")</f>
        <v>0.97900508269328268</v>
      </c>
      <c r="M630">
        <f>+IFERROR(I630/C630,"")</f>
        <v>5.5729448194659194E-3</v>
      </c>
      <c r="N630">
        <f>+IFERROR(D630/C630,"")</f>
        <v>4.3996932785257258E-4</v>
      </c>
      <c r="O630">
        <f>+IFERROR(F630/E630,"")</f>
        <v>1.3585110718652356E-4</v>
      </c>
      <c r="P630">
        <f>+IFERROR(H630/G630,"")</f>
        <v>4.5582460382849867E-4</v>
      </c>
      <c r="Q630">
        <f>+IFERROR(J630/I630,"")</f>
        <v>-1.5037593984962407E-3</v>
      </c>
      <c r="R630">
        <f>+IFERROR(C630/3.974,"")</f>
        <v>120107.1967790639</v>
      </c>
      <c r="S630">
        <f>+IFERROR(E630/3.974,"")</f>
        <v>1852.2898842476093</v>
      </c>
      <c r="T630">
        <f>+IFERROR(G630/3.974,"")</f>
        <v>117585.55611474584</v>
      </c>
      <c r="U630">
        <f>+IFERROR(I630/3.974,"")</f>
        <v>669.35078007045797</v>
      </c>
      <c r="V630" s="4">
        <v>4224325</v>
      </c>
      <c r="W630">
        <f>V630-V629</f>
        <v>6686</v>
      </c>
      <c r="X630">
        <f>IFERROR(W630-W629,0)</f>
        <v>-499</v>
      </c>
      <c r="Y630" s="20">
        <f>IFERROR(V630/3.974,0)</f>
        <v>1062990.6894816305</v>
      </c>
      <c r="Z630" s="4">
        <v>3743470</v>
      </c>
      <c r="AA630">
        <f>Z630-Z629</f>
        <v>6476</v>
      </c>
      <c r="AB630" s="17">
        <f>IFERROR(Z630/V630,0)</f>
        <v>0.88616997981926104</v>
      </c>
      <c r="AC630" s="16">
        <f>IFERROR(AA630-AA629,0)</f>
        <v>-486</v>
      </c>
      <c r="AD630">
        <f>V630-Z630</f>
        <v>480855</v>
      </c>
      <c r="AE630">
        <f>AD630-AD629</f>
        <v>210</v>
      </c>
      <c r="AF630" s="17">
        <f>IFERROR(AD630/V630,0)</f>
        <v>0.11383002018073893</v>
      </c>
      <c r="AG630" s="16">
        <f>IFERROR(AE630-AE629,0)</f>
        <v>-13</v>
      </c>
      <c r="AH630" s="20">
        <f>IFERROR(AE630/W630,0)</f>
        <v>3.1408914148967994E-2</v>
      </c>
      <c r="AI630" s="20">
        <f>IFERROR(AD630/3.974,0)</f>
        <v>121000.2516356316</v>
      </c>
      <c r="AJ630" s="4">
        <v>2449</v>
      </c>
      <c r="AK630">
        <f>AJ630-AJ629</f>
        <v>1</v>
      </c>
      <c r="AL630">
        <f>IFERROR(AJ630/AJ629,0)-1</f>
        <v>4.0849673202614234E-4</v>
      </c>
      <c r="AM630" s="20">
        <f>IFERROR(AJ630/3.974,0)</f>
        <v>616.25566180171108</v>
      </c>
      <c r="AN630" s="20">
        <f>IFERROR(AJ630/C630," ")</f>
        <v>5.130880399575953E-3</v>
      </c>
      <c r="AO630" s="4">
        <v>95</v>
      </c>
      <c r="AP630">
        <f t="shared" si="891"/>
        <v>9</v>
      </c>
      <c r="AQ630">
        <f t="shared" si="892"/>
        <v>0.10465116279069764</v>
      </c>
      <c r="AR630" s="20">
        <f>IFERROR(AO630/3.974,0)</f>
        <v>23.905385002516354</v>
      </c>
      <c r="AS630" s="4">
        <v>93</v>
      </c>
      <c r="AT630">
        <f>AS630-AS629</f>
        <v>-12</v>
      </c>
      <c r="AU630">
        <f>IFERROR(AS630/AS629,0)-1</f>
        <v>-0.11428571428571432</v>
      </c>
      <c r="AV630" s="20">
        <f>IFERROR(AS630/3.974,0)</f>
        <v>23.402113739305484</v>
      </c>
      <c r="AW630" s="30">
        <f>IFERROR(AS630/C630," ")</f>
        <v>1.9484355947756786E-4</v>
      </c>
      <c r="AX630" s="4">
        <v>23</v>
      </c>
      <c r="AY630">
        <f>AX630-AX629</f>
        <v>-2</v>
      </c>
      <c r="AZ630">
        <f>IFERROR(AX630/AX629,0)-1</f>
        <v>-7.999999999999996E-2</v>
      </c>
      <c r="BA630" s="20">
        <f>IFERROR(AX630/3.974,0)</f>
        <v>5.7876195269250124</v>
      </c>
      <c r="BB630" s="30">
        <f>IFERROR(AX630/C630," ")</f>
        <v>4.818711686004366E-5</v>
      </c>
      <c r="BC630" s="16">
        <f>+Pagina_Inicial[[#This Row],[Aislamiento Domiciliario]]+Pagina_Inicial[[#This Row],[Aislamiento en Hoteles]]+Pagina_Inicial[[#This Row],[Hospitalizados en Sala]]+Pagina_Inicial[[#This Row],[Hospitalizados en UCI]]</f>
        <v>2660</v>
      </c>
      <c r="BD630" s="16">
        <f>IFERROR(BC630-BC629,0)</f>
        <v>-4</v>
      </c>
      <c r="BE630" s="30">
        <f>IFERROR(BC630/BC629,0)-1</f>
        <v>-1.5015015015015232E-3</v>
      </c>
      <c r="BF630" s="20">
        <f>IFERROR(BC630/3.974,0)</f>
        <v>669.35078007045797</v>
      </c>
      <c r="BG630" s="20">
        <f>IFERROR(BC630/C630," ")</f>
        <v>5.5729448194659194E-3</v>
      </c>
      <c r="BH630" s="26">
        <v>88559</v>
      </c>
      <c r="BI630">
        <f>IFERROR((BH630-BH629), 0)</f>
        <v>56</v>
      </c>
      <c r="BJ630" s="4">
        <v>180040</v>
      </c>
      <c r="BK630">
        <f>IFERROR((BJ630-BJ629),0)</f>
        <v>64</v>
      </c>
      <c r="BL630" s="4">
        <v>134258</v>
      </c>
      <c r="BM630">
        <f>IFERROR((BL630-BL629),0)</f>
        <v>65</v>
      </c>
      <c r="BN630" s="4">
        <v>52388</v>
      </c>
      <c r="BO630">
        <f>IFERROR((BN630-BN629),0)</f>
        <v>20</v>
      </c>
      <c r="BP630" s="4">
        <v>22061</v>
      </c>
      <c r="BQ630">
        <f>IFERROR((BP630-BP629),0)</f>
        <v>5</v>
      </c>
      <c r="BR630" s="8">
        <v>35</v>
      </c>
      <c r="BS630" s="15">
        <f>IFERROR((BR630-BR629),0)</f>
        <v>0</v>
      </c>
      <c r="BT630" s="8">
        <v>335</v>
      </c>
      <c r="BU630" s="15">
        <f>IFERROR((BT630-BT629),0)</f>
        <v>0</v>
      </c>
      <c r="BV630" s="8">
        <v>1549</v>
      </c>
      <c r="BW630" s="15">
        <f>IFERROR((BV630-BV629),0)</f>
        <v>0</v>
      </c>
      <c r="BX630" s="8">
        <v>3468</v>
      </c>
      <c r="BY630" s="15">
        <f>IFERROR((BX630-BX629),0)</f>
        <v>1</v>
      </c>
      <c r="BZ630" s="13">
        <v>1974</v>
      </c>
      <c r="CA630" s="16">
        <f>IFERROR((BZ630-BZ629),0)</f>
        <v>0</v>
      </c>
    </row>
    <row r="631" spans="1:79">
      <c r="A631" s="1">
        <v>44528</v>
      </c>
      <c r="B631">
        <v>44529</v>
      </c>
      <c r="C631" s="4">
        <v>477514</v>
      </c>
      <c r="D631">
        <f t="shared" si="890"/>
        <v>208</v>
      </c>
      <c r="E631" s="4">
        <v>7362</v>
      </c>
      <c r="F631">
        <f t="shared" si="893"/>
        <v>1</v>
      </c>
      <c r="G631" s="4">
        <v>467459</v>
      </c>
      <c r="H631">
        <f t="shared" si="894"/>
        <v>174</v>
      </c>
      <c r="I631">
        <f t="shared" si="887"/>
        <v>2693</v>
      </c>
      <c r="J631">
        <f>+IFERROR(D631-F631-H631,"")</f>
        <v>33</v>
      </c>
      <c r="K631">
        <f>+IFERROR(E631/C631,"")</f>
        <v>1.541734902013344E-2</v>
      </c>
      <c r="L631">
        <f>+IFERROR(G631/C631,"")</f>
        <v>0.97894302575421877</v>
      </c>
      <c r="M631">
        <f>+IFERROR(I631/C631,"")</f>
        <v>5.6396252256478343E-3</v>
      </c>
      <c r="N631">
        <f>+IFERROR(D631/C631,"")</f>
        <v>4.3558932303555496E-4</v>
      </c>
      <c r="O631">
        <f>+IFERROR(F631/E631,"")</f>
        <v>1.3583265417006248E-4</v>
      </c>
      <c r="P631">
        <f>+IFERROR(H631/G631,"")</f>
        <v>3.7222515771436637E-4</v>
      </c>
      <c r="Q631">
        <f>+IFERROR(J631/I631,"")</f>
        <v>1.2253991830672113E-2</v>
      </c>
      <c r="R631">
        <f>+IFERROR(C631/3.974,"")</f>
        <v>120159.53699043785</v>
      </c>
      <c r="S631">
        <f>+IFERROR(E631/3.974,"")</f>
        <v>1852.5415198792148</v>
      </c>
      <c r="T631">
        <f>+IFERROR(G631/3.974,"")</f>
        <v>117629.34071464519</v>
      </c>
      <c r="U631">
        <f>+IFERROR(I631/3.974,"")</f>
        <v>677.65475591343727</v>
      </c>
      <c r="V631" s="4">
        <v>4229187</v>
      </c>
      <c r="W631">
        <f>V631-V630</f>
        <v>4862</v>
      </c>
      <c r="X631">
        <f>IFERROR(W631-W630,0)</f>
        <v>-1824</v>
      </c>
      <c r="Y631" s="20">
        <f>IFERROR(V631/3.974,0)</f>
        <v>1064214.1419224963</v>
      </c>
      <c r="Z631" s="4">
        <v>3748124</v>
      </c>
      <c r="AA631">
        <f>Z631-Z630</f>
        <v>4654</v>
      </c>
      <c r="AB631" s="17">
        <f>IFERROR(Z631/V631,0)</f>
        <v>0.88625166018906232</v>
      </c>
      <c r="AC631" s="16">
        <f>IFERROR(AA631-AA630,0)</f>
        <v>-1822</v>
      </c>
      <c r="AD631">
        <f>V631-Z631</f>
        <v>481063</v>
      </c>
      <c r="AE631">
        <f>AD631-AD630</f>
        <v>208</v>
      </c>
      <c r="AF631" s="17">
        <f>IFERROR(AD631/V631,0)</f>
        <v>0.11374833981093765</v>
      </c>
      <c r="AG631" s="16">
        <f>IFERROR(AE631-AE630,0)</f>
        <v>-2</v>
      </c>
      <c r="AH631" s="20">
        <f>IFERROR(AE631/W631,0)</f>
        <v>4.2780748663101602E-2</v>
      </c>
      <c r="AI631" s="20">
        <f>IFERROR(AD631/3.974,0)</f>
        <v>121052.59184700553</v>
      </c>
      <c r="AJ631" s="4">
        <v>2482</v>
      </c>
      <c r="AK631">
        <f>AJ631-AJ630</f>
        <v>33</v>
      </c>
      <c r="AL631">
        <f>IFERROR(AJ631/AJ630,0)-1</f>
        <v>1.347488770926919E-2</v>
      </c>
      <c r="AM631" s="20">
        <f>IFERROR(AJ631/3.974,0)</f>
        <v>624.5596376446905</v>
      </c>
      <c r="AN631" s="20">
        <f>IFERROR(AJ631/C631," ")</f>
        <v>5.1977533642992664E-3</v>
      </c>
      <c r="AO631" s="4">
        <v>93</v>
      </c>
      <c r="AP631">
        <f t="shared" si="891"/>
        <v>-2</v>
      </c>
      <c r="AQ631">
        <f t="shared" si="892"/>
        <v>-2.1052631578947323E-2</v>
      </c>
      <c r="AR631" s="20">
        <f>IFERROR(AO631/3.974,0)</f>
        <v>23.402113739305484</v>
      </c>
      <c r="AS631" s="4">
        <v>97</v>
      </c>
      <c r="AT631">
        <f>AS631-AS630</f>
        <v>4</v>
      </c>
      <c r="AU631">
        <f>IFERROR(AS631/AS630,0)-1</f>
        <v>4.3010752688172005E-2</v>
      </c>
      <c r="AV631" s="20">
        <f>IFERROR(AS631/3.974,0)</f>
        <v>24.408656265727227</v>
      </c>
      <c r="AW631" s="30">
        <f>IFERROR(AS631/C631," ")</f>
        <v>2.0313540545408094E-4</v>
      </c>
      <c r="AX631" s="4">
        <v>23</v>
      </c>
      <c r="AY631">
        <f>AX631-AX630</f>
        <v>0</v>
      </c>
      <c r="AZ631">
        <f>IFERROR(AX631/AX630,0)-1</f>
        <v>0</v>
      </c>
      <c r="BA631" s="20">
        <f>IFERROR(AX631/3.974,0)</f>
        <v>5.7876195269250124</v>
      </c>
      <c r="BB631" s="30">
        <f>IFERROR(AX631/C631," ")</f>
        <v>4.8166127066431561E-5</v>
      </c>
      <c r="BC631" s="16">
        <f>+Pagina_Inicial[[#This Row],[Aislamiento Domiciliario]]+Pagina_Inicial[[#This Row],[Aislamiento en Hoteles]]+Pagina_Inicial[[#This Row],[Hospitalizados en Sala]]+Pagina_Inicial[[#This Row],[Hospitalizados en UCI]]</f>
        <v>2695</v>
      </c>
      <c r="BD631" s="16">
        <f>IFERROR(BC631-BC630,0)</f>
        <v>35</v>
      </c>
      <c r="BE631" s="30">
        <f>IFERROR(BC631/BC630,0)-1</f>
        <v>1.3157894736842035E-2</v>
      </c>
      <c r="BF631" s="20">
        <f>IFERROR(BC631/3.974,0)</f>
        <v>678.15802717664815</v>
      </c>
      <c r="BG631" s="20">
        <f>IFERROR(BC631/C631," ")</f>
        <v>5.6438135845231765E-3</v>
      </c>
      <c r="BH631" s="26">
        <v>88609</v>
      </c>
      <c r="BI631">
        <f>IFERROR((BH631-BH630), 0)</f>
        <v>50</v>
      </c>
      <c r="BJ631" s="4">
        <v>180113</v>
      </c>
      <c r="BK631">
        <f>IFERROR((BJ631-BJ630),0)</f>
        <v>73</v>
      </c>
      <c r="BL631" s="4">
        <v>134311</v>
      </c>
      <c r="BM631">
        <f>IFERROR((BL631-BL630),0)</f>
        <v>53</v>
      </c>
      <c r="BN631" s="4">
        <v>52413</v>
      </c>
      <c r="BO631">
        <f>IFERROR((BN631-BN630),0)</f>
        <v>25</v>
      </c>
      <c r="BP631" s="4">
        <v>22068</v>
      </c>
      <c r="BQ631">
        <f>IFERROR((BP631-BP630),0)</f>
        <v>7</v>
      </c>
      <c r="BR631" s="8">
        <v>35</v>
      </c>
      <c r="BS631" s="15">
        <f>IFERROR((BR631-BR630),0)</f>
        <v>0</v>
      </c>
      <c r="BT631" s="8">
        <v>335</v>
      </c>
      <c r="BU631" s="15">
        <f>IFERROR((BT631-BT630),0)</f>
        <v>0</v>
      </c>
      <c r="BV631" s="8">
        <v>1549</v>
      </c>
      <c r="BW631" s="15">
        <f>IFERROR((BV631-BV630),0)</f>
        <v>0</v>
      </c>
      <c r="BX631" s="8">
        <v>3469</v>
      </c>
      <c r="BY631" s="15">
        <f>IFERROR((BX631-BX630),0)</f>
        <v>1</v>
      </c>
      <c r="BZ631" s="13">
        <v>1974</v>
      </c>
      <c r="CA631" s="16">
        <f>IFERROR((BZ631-BZ630),0)</f>
        <v>0</v>
      </c>
    </row>
    <row r="632" spans="1:79">
      <c r="A632" s="1">
        <v>44529</v>
      </c>
      <c r="B632">
        <v>44530</v>
      </c>
      <c r="C632" s="4">
        <v>477608</v>
      </c>
      <c r="D632">
        <f t="shared" si="890"/>
        <v>94</v>
      </c>
      <c r="E632" s="4">
        <v>7362</v>
      </c>
      <c r="F632">
        <f t="shared" si="893"/>
        <v>0</v>
      </c>
      <c r="G632" s="4">
        <v>467598</v>
      </c>
      <c r="H632">
        <f t="shared" si="894"/>
        <v>139</v>
      </c>
      <c r="I632">
        <f t="shared" si="887"/>
        <v>2648</v>
      </c>
      <c r="J632">
        <f>+IFERROR(D632-F632-H632,"")</f>
        <v>-45</v>
      </c>
      <c r="K632">
        <f>+IFERROR(E632/C632,"")</f>
        <v>1.5414314668096011E-2</v>
      </c>
      <c r="L632">
        <f>+IFERROR(G632/C632,"")</f>
        <v>0.97904138959146414</v>
      </c>
      <c r="M632">
        <f>+IFERROR(I632/C632,"")</f>
        <v>5.544295740439859E-3</v>
      </c>
      <c r="N632">
        <f>+IFERROR(D632/C632,"")</f>
        <v>1.9681412371652066E-4</v>
      </c>
      <c r="O632">
        <f>+IFERROR(F632/E632,"")</f>
        <v>0</v>
      </c>
      <c r="P632">
        <f>+IFERROR(H632/G632,"")</f>
        <v>2.9726388906710464E-4</v>
      </c>
      <c r="Q632">
        <f>+IFERROR(J632/I632,"")</f>
        <v>-1.6993957703927493E-2</v>
      </c>
      <c r="R632">
        <f>+IFERROR(C632/3.974,"")</f>
        <v>120183.19073980875</v>
      </c>
      <c r="S632">
        <f>+IFERROR(E632/3.974,"")</f>
        <v>1852.5415198792148</v>
      </c>
      <c r="T632">
        <f>+IFERROR(G632/3.974,"")</f>
        <v>117664.31806743835</v>
      </c>
      <c r="U632">
        <f>+IFERROR(I632/3.974,"")</f>
        <v>666.33115249119271</v>
      </c>
      <c r="V632" s="4">
        <v>4232560</v>
      </c>
      <c r="W632">
        <f>V632-V631</f>
        <v>3373</v>
      </c>
      <c r="X632">
        <f>IFERROR(W632-W631,0)</f>
        <v>-1489</v>
      </c>
      <c r="Y632" s="20">
        <f>IFERROR(V632/3.974,0)</f>
        <v>1065062.9089079013</v>
      </c>
      <c r="Z632" s="4">
        <v>3751403</v>
      </c>
      <c r="AA632">
        <f>Z632-Z631</f>
        <v>3279</v>
      </c>
      <c r="AB632" s="17">
        <f>IFERROR(Z632/V632,0)</f>
        <v>0.88632009941973655</v>
      </c>
      <c r="AC632" s="16">
        <f>IFERROR(AA632-AA631,0)</f>
        <v>-1375</v>
      </c>
      <c r="AD632">
        <f>V632-Z632</f>
        <v>481157</v>
      </c>
      <c r="AE632">
        <f>AD632-AD631</f>
        <v>94</v>
      </c>
      <c r="AF632" s="17">
        <f>IFERROR(AD632/V632,0)</f>
        <v>0.11367990058026348</v>
      </c>
      <c r="AG632" s="16">
        <f>IFERROR(AE632-AE631,0)</f>
        <v>-114</v>
      </c>
      <c r="AH632" s="20">
        <f>IFERROR(AE632/W632,0)</f>
        <v>2.7868366439371479E-2</v>
      </c>
      <c r="AI632" s="20">
        <f>IFERROR(AD632/3.974,0)</f>
        <v>121076.24559637644</v>
      </c>
      <c r="AJ632" s="4">
        <v>2450</v>
      </c>
      <c r="AK632">
        <f>AJ632-AJ631</f>
        <v>-32</v>
      </c>
      <c r="AL632">
        <f>IFERROR(AJ632/AJ631,0)-1</f>
        <v>-1.2892828364222453E-2</v>
      </c>
      <c r="AM632" s="20">
        <f>IFERROR(AJ632/3.974,0)</f>
        <v>616.50729743331658</v>
      </c>
      <c r="AN632" s="20">
        <f>IFERROR(AJ632/C632," ")</f>
        <v>5.1297298202710173E-3</v>
      </c>
      <c r="AO632" s="4">
        <v>86</v>
      </c>
      <c r="AP632">
        <f t="shared" si="891"/>
        <v>-7</v>
      </c>
      <c r="AQ632">
        <f t="shared" si="892"/>
        <v>-7.5268817204301119E-2</v>
      </c>
      <c r="AR632" s="20">
        <f>IFERROR(AO632/3.974,0)</f>
        <v>21.640664318067437</v>
      </c>
      <c r="AS632" s="4">
        <v>90</v>
      </c>
      <c r="AT632">
        <f>AS632-AS631</f>
        <v>-7</v>
      </c>
      <c r="AU632">
        <f>IFERROR(AS632/AS631,0)-1</f>
        <v>-7.2164948453608213E-2</v>
      </c>
      <c r="AV632" s="20">
        <f>IFERROR(AS632/3.974,0)</f>
        <v>22.64720684448918</v>
      </c>
      <c r="AW632" s="30">
        <f>IFERROR(AS632/C632," ")</f>
        <v>1.8843905462220063E-4</v>
      </c>
      <c r="AX632" s="4">
        <v>22</v>
      </c>
      <c r="AY632">
        <f>AX632-AX631</f>
        <v>-1</v>
      </c>
      <c r="AZ632">
        <f>IFERROR(AX632/AX631,0)-1</f>
        <v>-4.3478260869565188E-2</v>
      </c>
      <c r="BA632" s="20">
        <f>IFERROR(AX632/3.974,0)</f>
        <v>5.5359838953195766</v>
      </c>
      <c r="BB632" s="30">
        <f>IFERROR(AX632/C632," ")</f>
        <v>4.6062880018760155E-5</v>
      </c>
      <c r="BC632" s="16">
        <f>+Pagina_Inicial[[#This Row],[Aislamiento Domiciliario]]+Pagina_Inicial[[#This Row],[Aislamiento en Hoteles]]+Pagina_Inicial[[#This Row],[Hospitalizados en Sala]]+Pagina_Inicial[[#This Row],[Hospitalizados en UCI]]</f>
        <v>2648</v>
      </c>
      <c r="BD632" s="16">
        <f>IFERROR(BC632-BC631,0)</f>
        <v>-47</v>
      </c>
      <c r="BE632" s="30">
        <f>IFERROR(BC632/BC631,0)-1</f>
        <v>-1.7439703153988906E-2</v>
      </c>
      <c r="BF632" s="20">
        <f>IFERROR(BC632/3.974,0)</f>
        <v>666.33115249119271</v>
      </c>
      <c r="BG632" s="20">
        <f>IFERROR(BC632/C632," ")</f>
        <v>5.544295740439859E-3</v>
      </c>
      <c r="BH632" s="26">
        <v>88627</v>
      </c>
      <c r="BI632">
        <f>IFERROR((BH632-BH631), 0)</f>
        <v>18</v>
      </c>
      <c r="BJ632" s="4">
        <v>180146</v>
      </c>
      <c r="BK632">
        <f>IFERROR((BJ632-BJ631),0)</f>
        <v>33</v>
      </c>
      <c r="BL632" s="4">
        <v>134331</v>
      </c>
      <c r="BM632">
        <f>IFERROR((BL632-BL631),0)</f>
        <v>20</v>
      </c>
      <c r="BN632" s="4">
        <v>52431</v>
      </c>
      <c r="BO632">
        <f>IFERROR((BN632-BN631),0)</f>
        <v>18</v>
      </c>
      <c r="BP632" s="4">
        <v>22073</v>
      </c>
      <c r="BQ632">
        <f>IFERROR((BP632-BP631),0)</f>
        <v>5</v>
      </c>
      <c r="BR632" s="8">
        <v>35</v>
      </c>
      <c r="BS632" s="15">
        <f>IFERROR((BR632-BR631),0)</f>
        <v>0</v>
      </c>
      <c r="BT632" s="8">
        <v>335</v>
      </c>
      <c r="BU632" s="15">
        <f>IFERROR((BT632-BT631),0)</f>
        <v>0</v>
      </c>
      <c r="BV632" s="8">
        <v>1549</v>
      </c>
      <c r="BW632" s="15">
        <f>IFERROR((BV632-BV631),0)</f>
        <v>0</v>
      </c>
      <c r="BX632" s="8">
        <v>3469</v>
      </c>
      <c r="BY632" s="15">
        <f>IFERROR((BX632-BX631),0)</f>
        <v>0</v>
      </c>
      <c r="BZ632" s="13">
        <v>1974</v>
      </c>
      <c r="CA632" s="16">
        <f>IFERROR((BZ632-BZ631),0)</f>
        <v>0</v>
      </c>
    </row>
    <row r="633" spans="1:79">
      <c r="A633" s="1">
        <v>44530</v>
      </c>
      <c r="B633">
        <v>44531</v>
      </c>
      <c r="C633" s="4">
        <v>477742</v>
      </c>
      <c r="D633">
        <f t="shared" si="890"/>
        <v>134</v>
      </c>
      <c r="E633" s="4">
        <v>7365</v>
      </c>
      <c r="F633">
        <f t="shared" si="893"/>
        <v>3</v>
      </c>
      <c r="G633" s="4">
        <v>467826</v>
      </c>
      <c r="H633">
        <f t="shared" si="894"/>
        <v>228</v>
      </c>
      <c r="I633">
        <f t="shared" si="887"/>
        <v>2551</v>
      </c>
      <c r="J633">
        <f>+IFERROR(D633-F633-H633,"")</f>
        <v>-97</v>
      </c>
      <c r="K633">
        <f>+IFERROR(E633/C633,"")</f>
        <v>1.5416270706783159E-2</v>
      </c>
      <c r="L633">
        <f>+IFERROR(G633/C633,"")</f>
        <v>0.97924402711086733</v>
      </c>
      <c r="M633">
        <f>+IFERROR(I633/C633,"")</f>
        <v>5.3397021823494688E-3</v>
      </c>
      <c r="N633">
        <f>+IFERROR(D633/C633,"")</f>
        <v>2.8048612012341391E-4</v>
      </c>
      <c r="O633">
        <f>+IFERROR(F633/E633,"")</f>
        <v>4.0733197556008148E-4</v>
      </c>
      <c r="P633">
        <f>+IFERROR(H633/G633,"")</f>
        <v>4.8736068538302702E-4</v>
      </c>
      <c r="Q633">
        <f>+IFERROR(J633/I633,"")</f>
        <v>-3.8024304194433554E-2</v>
      </c>
      <c r="R633">
        <f>+IFERROR(C633/3.974,"")</f>
        <v>120216.90991444388</v>
      </c>
      <c r="S633">
        <f>+IFERROR(E633/3.974,"")</f>
        <v>1853.296426774031</v>
      </c>
      <c r="T633">
        <f>+IFERROR(G633/3.974,"")</f>
        <v>117721.69099144438</v>
      </c>
      <c r="U633">
        <f>+IFERROR(I633/3.974,"")</f>
        <v>641.92249622546547</v>
      </c>
      <c r="V633" s="4">
        <v>4236620</v>
      </c>
      <c r="W633">
        <f>V633-V632</f>
        <v>4060</v>
      </c>
      <c r="X633">
        <f>IFERROR(W633-W632,0)</f>
        <v>687</v>
      </c>
      <c r="Y633" s="20">
        <f>IFERROR(V633/3.974,0)</f>
        <v>1066084.5495722194</v>
      </c>
      <c r="Z633" s="4">
        <v>3755329</v>
      </c>
      <c r="AA633">
        <f>Z633-Z632</f>
        <v>3926</v>
      </c>
      <c r="AB633" s="17">
        <f>IFERROR(Z633/V633,0)</f>
        <v>0.88639741114378912</v>
      </c>
      <c r="AC633" s="16">
        <f>IFERROR(AA633-AA632,0)</f>
        <v>647</v>
      </c>
      <c r="AD633">
        <f>V633-Z633</f>
        <v>481291</v>
      </c>
      <c r="AE633">
        <f>AD633-AD632</f>
        <v>134</v>
      </c>
      <c r="AF633" s="17">
        <f>IFERROR(AD633/V633,0)</f>
        <v>0.11360258885621084</v>
      </c>
      <c r="AG633" s="16">
        <f>IFERROR(AE633-AE632,0)</f>
        <v>40</v>
      </c>
      <c r="AH633" s="20">
        <f>IFERROR(AE633/W633,0)</f>
        <v>3.3004926108374383E-2</v>
      </c>
      <c r="AI633" s="20">
        <f>IFERROR(AD633/3.974,0)</f>
        <v>121109.96477101157</v>
      </c>
      <c r="AJ633" s="4">
        <v>2354</v>
      </c>
      <c r="AK633">
        <f>AJ633-AJ632</f>
        <v>-96</v>
      </c>
      <c r="AL633">
        <f>IFERROR(AJ633/AJ632,0)-1</f>
        <v>-3.9183673469387781E-2</v>
      </c>
      <c r="AM633" s="20">
        <f>IFERROR(AJ633/3.974,0)</f>
        <v>592.35027679919472</v>
      </c>
      <c r="AN633" s="20">
        <f>IFERROR(AJ633/C633," ")</f>
        <v>4.9273457221680325E-3</v>
      </c>
      <c r="AO633" s="4">
        <v>81</v>
      </c>
      <c r="AP633">
        <f t="shared" si="891"/>
        <v>-5</v>
      </c>
      <c r="AQ633">
        <f t="shared" si="892"/>
        <v>-5.8139534883720922E-2</v>
      </c>
      <c r="AR633" s="20">
        <f>IFERROR(AO633/3.974,0)</f>
        <v>20.382486160040262</v>
      </c>
      <c r="AS633" s="4">
        <v>93</v>
      </c>
      <c r="AT633">
        <f>AS633-AS632</f>
        <v>3</v>
      </c>
      <c r="AU633">
        <f>IFERROR(AS633/AS632,0)-1</f>
        <v>3.3333333333333437E-2</v>
      </c>
      <c r="AV633" s="20">
        <f>IFERROR(AS633/3.974,0)</f>
        <v>23.402113739305484</v>
      </c>
      <c r="AW633" s="30">
        <f>IFERROR(AS633/C633," ")</f>
        <v>1.9466574008565293E-4</v>
      </c>
      <c r="AX633" s="4">
        <v>23</v>
      </c>
      <c r="AY633">
        <f>AX633-AX632</f>
        <v>1</v>
      </c>
      <c r="AZ633">
        <f>IFERROR(AX633/AX632,0)-1</f>
        <v>4.5454545454545414E-2</v>
      </c>
      <c r="BA633" s="20">
        <f>IFERROR(AX633/3.974,0)</f>
        <v>5.7876195269250124</v>
      </c>
      <c r="BB633" s="30">
        <f>IFERROR(AX633/C633," ")</f>
        <v>4.8143140021182979E-5</v>
      </c>
      <c r="BC633" s="16">
        <f>+Pagina_Inicial[[#This Row],[Aislamiento Domiciliario]]+Pagina_Inicial[[#This Row],[Aislamiento en Hoteles]]+Pagina_Inicial[[#This Row],[Hospitalizados en Sala]]+Pagina_Inicial[[#This Row],[Hospitalizados en UCI]]</f>
        <v>2551</v>
      </c>
      <c r="BD633" s="16">
        <f>IFERROR(BC633-BC632,0)</f>
        <v>-97</v>
      </c>
      <c r="BE633" s="30">
        <f>IFERROR(BC633/BC632,0)-1</f>
        <v>-3.6631419939577081E-2</v>
      </c>
      <c r="BF633" s="20">
        <f>IFERROR(BC633/3.974,0)</f>
        <v>641.92249622546547</v>
      </c>
      <c r="BG633" s="20">
        <f>IFERROR(BC633/C633," ")</f>
        <v>5.3397021823494688E-3</v>
      </c>
      <c r="BH633" s="26">
        <v>88660</v>
      </c>
      <c r="BI633">
        <f>IFERROR((BH633-BH632), 0)</f>
        <v>33</v>
      </c>
      <c r="BJ633" s="4">
        <v>180179</v>
      </c>
      <c r="BK633">
        <f>IFERROR((BJ633-BJ632),0)</f>
        <v>33</v>
      </c>
      <c r="BL633" s="4">
        <v>134375</v>
      </c>
      <c r="BM633">
        <f>IFERROR((BL633-BL632),0)</f>
        <v>44</v>
      </c>
      <c r="BN633" s="4">
        <v>52448</v>
      </c>
      <c r="BO633">
        <f>IFERROR((BN633-BN632),0)</f>
        <v>17</v>
      </c>
      <c r="BP633" s="4">
        <v>22080</v>
      </c>
      <c r="BQ633">
        <f>IFERROR((BP633-BP632),0)</f>
        <v>7</v>
      </c>
      <c r="BR633" s="8">
        <v>35</v>
      </c>
      <c r="BS633" s="15">
        <f>IFERROR((BR633-BR632),0)</f>
        <v>0</v>
      </c>
      <c r="BT633" s="8">
        <v>335</v>
      </c>
      <c r="BU633" s="15">
        <f>IFERROR((BT633-BT632),0)</f>
        <v>0</v>
      </c>
      <c r="BV633" s="8">
        <v>1549</v>
      </c>
      <c r="BW633" s="15">
        <f>IFERROR((BV633-BV632),0)</f>
        <v>0</v>
      </c>
      <c r="BX633" s="8">
        <v>3470</v>
      </c>
      <c r="BY633" s="15">
        <f>IFERROR((BX633-BX632),0)</f>
        <v>1</v>
      </c>
      <c r="BZ633" s="13">
        <v>1976</v>
      </c>
      <c r="CA633" s="16">
        <f>IFERROR((BZ633-BZ632),0)</f>
        <v>2</v>
      </c>
    </row>
    <row r="634" spans="1:79">
      <c r="A634" s="1">
        <v>44531</v>
      </c>
      <c r="B634">
        <v>44532</v>
      </c>
      <c r="C634" s="4">
        <v>477990</v>
      </c>
      <c r="D634">
        <f t="shared" si="890"/>
        <v>248</v>
      </c>
      <c r="E634" s="4">
        <v>7367</v>
      </c>
      <c r="F634">
        <f t="shared" si="893"/>
        <v>2</v>
      </c>
      <c r="G634" s="4">
        <v>468000</v>
      </c>
      <c r="H634">
        <f t="shared" si="894"/>
        <v>174</v>
      </c>
      <c r="I634">
        <f t="shared" si="887"/>
        <v>2623</v>
      </c>
      <c r="J634">
        <f>+IFERROR(D634-F634-H634,"")</f>
        <v>72</v>
      </c>
      <c r="K634">
        <f>+IFERROR(E634/C634,"")</f>
        <v>1.5412456327538232E-2</v>
      </c>
      <c r="L634">
        <f>+IFERROR(G634/C634,"")</f>
        <v>0.97909998117115415</v>
      </c>
      <c r="M634">
        <f>+IFERROR(I634/C634,"")</f>
        <v>5.4875625013075585E-3</v>
      </c>
      <c r="N634">
        <f>+IFERROR(D634/C634,"")</f>
        <v>5.1883930626163725E-4</v>
      </c>
      <c r="O634">
        <f>+IFERROR(F634/E634,"")</f>
        <v>2.7148092846477533E-4</v>
      </c>
      <c r="P634">
        <f>+IFERROR(H634/G634,"")</f>
        <v>3.7179487179487181E-4</v>
      </c>
      <c r="Q634">
        <f>+IFERROR(J634/I634,"")</f>
        <v>2.7449485322150208E-2</v>
      </c>
      <c r="R634">
        <f>+IFERROR(C634/3.974,"")</f>
        <v>120279.31555108202</v>
      </c>
      <c r="S634">
        <f>+IFERROR(E634/3.974,"")</f>
        <v>1853.799698037242</v>
      </c>
      <c r="T634">
        <f>+IFERROR(G634/3.974,"")</f>
        <v>117765.47559134373</v>
      </c>
      <c r="U634">
        <f>+IFERROR(I634/3.974,"")</f>
        <v>660.04026170105681</v>
      </c>
      <c r="V634" s="4">
        <v>4244336</v>
      </c>
      <c r="W634">
        <f>V634-V633</f>
        <v>7716</v>
      </c>
      <c r="X634">
        <f>IFERROR(W634-W633,0)</f>
        <v>3656</v>
      </c>
      <c r="Y634" s="20">
        <f>IFERROR(V634/3.974,0)</f>
        <v>1068026.1701056869</v>
      </c>
      <c r="Z634" s="4">
        <v>3762797</v>
      </c>
      <c r="AA634">
        <f>Z634-Z633</f>
        <v>7468</v>
      </c>
      <c r="AB634" s="17">
        <f>IFERROR(Z634/V634,0)</f>
        <v>0.88654550440869906</v>
      </c>
      <c r="AC634" s="16">
        <f>IFERROR(AA634-AA633,0)</f>
        <v>3542</v>
      </c>
      <c r="AD634">
        <f>V634-Z634</f>
        <v>481539</v>
      </c>
      <c r="AE634">
        <f>AD634-AD633</f>
        <v>248</v>
      </c>
      <c r="AF634" s="17">
        <f>IFERROR(AD634/V634,0)</f>
        <v>0.11345449559130097</v>
      </c>
      <c r="AG634" s="16">
        <f>IFERROR(AE634-AE633,0)</f>
        <v>114</v>
      </c>
      <c r="AH634" s="20">
        <f>IFERROR(AE634/W634,0)</f>
        <v>3.2141005702436498E-2</v>
      </c>
      <c r="AI634" s="20">
        <f>IFERROR(AD634/3.974,0)</f>
        <v>121172.37040764972</v>
      </c>
      <c r="AJ634" s="4">
        <v>2425</v>
      </c>
      <c r="AK634">
        <f>AJ634-AJ633</f>
        <v>71</v>
      </c>
      <c r="AL634">
        <f>IFERROR(AJ634/AJ633,0)-1</f>
        <v>3.0161427357689119E-2</v>
      </c>
      <c r="AM634" s="20">
        <f>IFERROR(AJ634/3.974,0)</f>
        <v>610.21640664318068</v>
      </c>
      <c r="AN634" s="20">
        <f>IFERROR(AJ634/C634," ")</f>
        <v>5.0733278938889931E-3</v>
      </c>
      <c r="AO634" s="4">
        <v>81</v>
      </c>
      <c r="AP634">
        <f t="shared" si="891"/>
        <v>0</v>
      </c>
      <c r="AQ634">
        <f t="shared" si="892"/>
        <v>0</v>
      </c>
      <c r="AR634" s="20">
        <f>IFERROR(AO634/3.974,0)</f>
        <v>20.382486160040262</v>
      </c>
      <c r="AS634" s="4">
        <v>94</v>
      </c>
      <c r="AT634">
        <f>AS634-AS633</f>
        <v>1</v>
      </c>
      <c r="AU634">
        <f>IFERROR(AS634/AS633,0)-1</f>
        <v>1.0752688172043001E-2</v>
      </c>
      <c r="AV634" s="20">
        <f>IFERROR(AS634/3.974,0)</f>
        <v>23.653749370910919</v>
      </c>
      <c r="AW634" s="30">
        <f>IFERROR(AS634/C634," ")</f>
        <v>1.9665683382497542E-4</v>
      </c>
      <c r="AX634" s="4">
        <v>23</v>
      </c>
      <c r="AY634">
        <f>AX634-AX633</f>
        <v>0</v>
      </c>
      <c r="AZ634">
        <f>IFERROR(AX634/AX633,0)-1</f>
        <v>0</v>
      </c>
      <c r="BA634" s="20">
        <f>IFERROR(AX634/3.974,0)</f>
        <v>5.7876195269250124</v>
      </c>
      <c r="BB634" s="30">
        <f>IFERROR(AX634/C634," ")</f>
        <v>4.8118161467813135E-5</v>
      </c>
      <c r="BC634" s="16">
        <f>+Pagina_Inicial[[#This Row],[Aislamiento Domiciliario]]+Pagina_Inicial[[#This Row],[Aislamiento en Hoteles]]+Pagina_Inicial[[#This Row],[Hospitalizados en Sala]]+Pagina_Inicial[[#This Row],[Hospitalizados en UCI]]</f>
        <v>2623</v>
      </c>
      <c r="BD634" s="16">
        <f>IFERROR(BC634-BC633,0)</f>
        <v>72</v>
      </c>
      <c r="BE634" s="30">
        <f>IFERROR(BC634/BC633,0)-1</f>
        <v>2.8224225793806346E-2</v>
      </c>
      <c r="BF634" s="20">
        <f>IFERROR(BC634/3.974,0)</f>
        <v>660.04026170105681</v>
      </c>
      <c r="BG634" s="20">
        <f>IFERROR(BC634/C634," ")</f>
        <v>5.4875625013075585E-3</v>
      </c>
      <c r="BH634" s="26">
        <v>88697</v>
      </c>
      <c r="BI634">
        <f>IFERROR((BH634-BH633), 0)</f>
        <v>37</v>
      </c>
      <c r="BJ634" s="4">
        <v>180273</v>
      </c>
      <c r="BK634">
        <f>IFERROR((BJ634-BJ633),0)</f>
        <v>94</v>
      </c>
      <c r="BL634" s="4">
        <v>134455</v>
      </c>
      <c r="BM634">
        <f>IFERROR((BL634-BL633),0)</f>
        <v>80</v>
      </c>
      <c r="BN634" s="4">
        <v>52479</v>
      </c>
      <c r="BO634">
        <f>IFERROR((BN634-BN633),0)</f>
        <v>31</v>
      </c>
      <c r="BP634" s="4">
        <v>22086</v>
      </c>
      <c r="BQ634">
        <f>IFERROR((BP634-BP633),0)</f>
        <v>6</v>
      </c>
      <c r="BR634" s="8">
        <v>35</v>
      </c>
      <c r="BS634" s="15">
        <f>IFERROR((BR634-BR633),0)</f>
        <v>0</v>
      </c>
      <c r="BT634" s="8">
        <v>335</v>
      </c>
      <c r="BU634" s="15">
        <f>IFERROR((BT634-BT633),0)</f>
        <v>0</v>
      </c>
      <c r="BV634" s="8">
        <v>1550</v>
      </c>
      <c r="BW634" s="15">
        <f>IFERROR((BV634-BV633),0)</f>
        <v>1</v>
      </c>
      <c r="BX634" s="8">
        <v>3470</v>
      </c>
      <c r="BY634" s="15">
        <f>IFERROR((BX634-BX633),0)</f>
        <v>0</v>
      </c>
      <c r="BZ634" s="13">
        <v>1977</v>
      </c>
      <c r="CA634" s="16">
        <f>IFERROR((BZ634-BZ633),0)</f>
        <v>1</v>
      </c>
    </row>
    <row r="635" spans="1:79">
      <c r="A635" s="1">
        <v>44532</v>
      </c>
      <c r="B635">
        <v>44533</v>
      </c>
      <c r="C635" s="4">
        <v>478275</v>
      </c>
      <c r="D635">
        <f t="shared" si="890"/>
        <v>285</v>
      </c>
      <c r="E635" s="4">
        <v>7370</v>
      </c>
      <c r="F635">
        <f t="shared" si="893"/>
        <v>3</v>
      </c>
      <c r="G635" s="4">
        <v>468201</v>
      </c>
      <c r="H635">
        <f t="shared" si="894"/>
        <v>201</v>
      </c>
      <c r="I635">
        <f t="shared" si="887"/>
        <v>2704</v>
      </c>
      <c r="J635">
        <f>+IFERROR(D635-F635-H635,"")</f>
        <v>81</v>
      </c>
      <c r="K635">
        <f>+IFERROR(E635/C635,"")</f>
        <v>1.5409544717996968E-2</v>
      </c>
      <c r="L635">
        <f>+IFERROR(G635/C635,"")</f>
        <v>0.97893680413987771</v>
      </c>
      <c r="M635">
        <f>+IFERROR(I635/C635,"")</f>
        <v>5.6536511421253462E-3</v>
      </c>
      <c r="N635">
        <f>+IFERROR(D635/C635,"")</f>
        <v>5.9589148502430607E-4</v>
      </c>
      <c r="O635">
        <f>+IFERROR(F635/E635,"")</f>
        <v>4.0705563093622793E-4</v>
      </c>
      <c r="P635">
        <f>+IFERROR(H635/G635,"")</f>
        <v>4.2930279943870263E-4</v>
      </c>
      <c r="Q635">
        <f>+IFERROR(J635/I635,"")</f>
        <v>2.9955621301775148E-2</v>
      </c>
      <c r="R635">
        <f>+IFERROR(C635/3.974,"")</f>
        <v>120351.03170608958</v>
      </c>
      <c r="S635">
        <f>+IFERROR(E635/3.974,"")</f>
        <v>1854.5546049320583</v>
      </c>
      <c r="T635">
        <f>+IFERROR(G635/3.974,"")</f>
        <v>117816.05435329642</v>
      </c>
      <c r="U635">
        <f>+IFERROR(I635/3.974,"")</f>
        <v>680.42274786109715</v>
      </c>
      <c r="V635" s="4">
        <v>4251681</v>
      </c>
      <c r="W635">
        <f>V635-V634</f>
        <v>7345</v>
      </c>
      <c r="X635">
        <f>IFERROR(W635-W634,0)</f>
        <v>-371</v>
      </c>
      <c r="Y635" s="20">
        <f>IFERROR(V635/3.974,0)</f>
        <v>1069874.4338198288</v>
      </c>
      <c r="Z635" s="4">
        <v>3769857</v>
      </c>
      <c r="AA635">
        <f>Z635-Z634</f>
        <v>7060</v>
      </c>
      <c r="AB635" s="17">
        <f>IFERROR(Z635/V635,0)</f>
        <v>0.88667447063878968</v>
      </c>
      <c r="AC635" s="16">
        <f>IFERROR(AA635-AA634,0)</f>
        <v>-408</v>
      </c>
      <c r="AD635">
        <f>V635-Z635</f>
        <v>481824</v>
      </c>
      <c r="AE635">
        <f>AD635-AD634</f>
        <v>285</v>
      </c>
      <c r="AF635" s="17">
        <f>IFERROR(AD635/V635,0)</f>
        <v>0.11332552936121031</v>
      </c>
      <c r="AG635" s="16">
        <f>IFERROR(AE635-AE634,0)</f>
        <v>37</v>
      </c>
      <c r="AH635" s="20">
        <f>IFERROR(AE635/W635,0)</f>
        <v>3.880190605854323E-2</v>
      </c>
      <c r="AI635" s="20">
        <f>IFERROR(AD635/3.974,0)</f>
        <v>121244.08656265726</v>
      </c>
      <c r="AJ635" s="4">
        <v>2524</v>
      </c>
      <c r="AK635">
        <f>AJ635-AJ634</f>
        <v>99</v>
      </c>
      <c r="AL635">
        <f>IFERROR(AJ635/AJ634,0)-1</f>
        <v>4.0824742268041225E-2</v>
      </c>
      <c r="AM635" s="20">
        <f>IFERROR(AJ635/3.974,0)</f>
        <v>635.12833417211868</v>
      </c>
      <c r="AN635" s="20">
        <f>IFERROR(AJ635/C635," ")</f>
        <v>5.2772986252678901E-3</v>
      </c>
      <c r="AO635" s="4">
        <v>74</v>
      </c>
      <c r="AP635">
        <f t="shared" si="891"/>
        <v>-7</v>
      </c>
      <c r="AQ635">
        <f>IFERROR(AO635/AO634,0)-1</f>
        <v>-8.6419753086419804E-2</v>
      </c>
      <c r="AR635" s="20">
        <f>IFERROR(AO635/3.974,0)</f>
        <v>18.621036738802214</v>
      </c>
      <c r="AS635" s="4">
        <v>86</v>
      </c>
      <c r="AT635">
        <f>AS635-AS634</f>
        <v>-8</v>
      </c>
      <c r="AU635">
        <f>IFERROR(AS635/AS634,0)-1</f>
        <v>-8.5106382978723416E-2</v>
      </c>
      <c r="AV635" s="20">
        <f>IFERROR(AS635/3.974,0)</f>
        <v>21.640664318067437</v>
      </c>
      <c r="AW635" s="30">
        <f>IFERROR(AS635/C635," ")</f>
        <v>1.7981286916522922E-4</v>
      </c>
      <c r="AX635" s="4">
        <v>20</v>
      </c>
      <c r="AY635">
        <f>AX635-AX634</f>
        <v>-3</v>
      </c>
      <c r="AZ635">
        <f>IFERROR(AX635/AX634,0)-1</f>
        <v>-0.13043478260869568</v>
      </c>
      <c r="BA635" s="20">
        <f>IFERROR(AX635/3.974,0)</f>
        <v>5.0327126321087068</v>
      </c>
      <c r="BB635" s="30">
        <f>IFERROR(AX635/C635," ")</f>
        <v>4.1816946317495164E-5</v>
      </c>
      <c r="BC635" s="16">
        <f>+Pagina_Inicial[[#This Row],[Aislamiento Domiciliario]]+Pagina_Inicial[[#This Row],[Aislamiento en Hoteles]]+Pagina_Inicial[[#This Row],[Hospitalizados en Sala]]+Pagina_Inicial[[#This Row],[Hospitalizados en UCI]]</f>
        <v>2704</v>
      </c>
      <c r="BD635" s="16">
        <f>IFERROR(BC635-BC634,0)</f>
        <v>81</v>
      </c>
      <c r="BE635" s="30">
        <f>IFERROR(BC635/BC634,0)-1</f>
        <v>3.0880670987418979E-2</v>
      </c>
      <c r="BF635" s="20">
        <f>IFERROR(BC635/3.974,0)</f>
        <v>680.42274786109715</v>
      </c>
      <c r="BG635" s="20">
        <f>IFERROR(BC635/C635," ")</f>
        <v>5.6536511421253462E-3</v>
      </c>
      <c r="BH635" s="26">
        <v>88747</v>
      </c>
      <c r="BI635">
        <f>IFERROR((BH635-BH634), 0)</f>
        <v>50</v>
      </c>
      <c r="BJ635" s="4">
        <v>180379</v>
      </c>
      <c r="BK635">
        <f>IFERROR((BJ635-BJ634),0)</f>
        <v>106</v>
      </c>
      <c r="BL635" s="4">
        <v>134549</v>
      </c>
      <c r="BM635">
        <f>IFERROR((BL635-BL634),0)</f>
        <v>94</v>
      </c>
      <c r="BN635" s="4">
        <v>52507</v>
      </c>
      <c r="BO635">
        <f>IFERROR((BN635-BN634),0)</f>
        <v>28</v>
      </c>
      <c r="BP635" s="4">
        <v>22093</v>
      </c>
      <c r="BQ635">
        <f>IFERROR((BP635-BP634),0)</f>
        <v>7</v>
      </c>
      <c r="BR635" s="8">
        <v>35</v>
      </c>
      <c r="BS635" s="15">
        <f>IFERROR((BR635-BR634),0)</f>
        <v>0</v>
      </c>
      <c r="BT635" s="8">
        <v>335</v>
      </c>
      <c r="BU635" s="15">
        <f>IFERROR((BT635-BT634),0)</f>
        <v>0</v>
      </c>
      <c r="BV635" s="8">
        <v>1551</v>
      </c>
      <c r="BW635" s="15">
        <f>IFERROR((BV635-BV634),0)</f>
        <v>1</v>
      </c>
      <c r="BX635" s="8">
        <v>3471</v>
      </c>
      <c r="BY635" s="15">
        <f>IFERROR((BX635-BX634),0)</f>
        <v>1</v>
      </c>
      <c r="BZ635" s="13">
        <v>1978</v>
      </c>
      <c r="CA635" s="16">
        <f>IFERROR((BZ635-BZ634),0)</f>
        <v>1</v>
      </c>
    </row>
    <row r="636" spans="1:79">
      <c r="A636" s="1">
        <v>44533</v>
      </c>
      <c r="B636">
        <v>44534</v>
      </c>
      <c r="C636" s="4">
        <v>478543</v>
      </c>
      <c r="D636">
        <f t="shared" si="890"/>
        <v>268</v>
      </c>
      <c r="E636" s="4">
        <v>7371</v>
      </c>
      <c r="F636">
        <f t="shared" si="893"/>
        <v>1</v>
      </c>
      <c r="G636" s="4">
        <v>468416</v>
      </c>
      <c r="H636">
        <f t="shared" si="894"/>
        <v>215</v>
      </c>
      <c r="I636">
        <f t="shared" si="887"/>
        <v>2756</v>
      </c>
      <c r="J636">
        <f>+IFERROR(D636-F636-H636,"")</f>
        <v>52</v>
      </c>
      <c r="K636">
        <f>+IFERROR(E636/C636,"")</f>
        <v>1.5403004536687403E-2</v>
      </c>
      <c r="L636">
        <f>+IFERROR(G636/C636,"")</f>
        <v>0.97883784738257584</v>
      </c>
      <c r="M636">
        <f>+IFERROR(I636/C636,"")</f>
        <v>5.7591480807367363E-3</v>
      </c>
      <c r="N636">
        <f>+IFERROR(D636/C636,"")</f>
        <v>5.6003326764783937E-4</v>
      </c>
      <c r="O636">
        <f>+IFERROR(F636/E636,"")</f>
        <v>1.35666802333469E-4</v>
      </c>
      <c r="P636">
        <f>+IFERROR(H636/G636,"")</f>
        <v>4.5899371498838641E-4</v>
      </c>
      <c r="Q636">
        <f>+IFERROR(J636/I636,"")</f>
        <v>1.8867924528301886E-2</v>
      </c>
      <c r="R636">
        <f>+IFERROR(C636/3.974,"")</f>
        <v>120418.47005535984</v>
      </c>
      <c r="S636">
        <f>+IFERROR(E636/3.974,"")</f>
        <v>1854.8062405636638</v>
      </c>
      <c r="T636">
        <f>+IFERROR(G636/3.974,"")</f>
        <v>117870.15601409158</v>
      </c>
      <c r="U636">
        <f>+IFERROR(I636/3.974,"")</f>
        <v>693.50780070457972</v>
      </c>
      <c r="V636" s="4">
        <v>4258361</v>
      </c>
      <c r="W636">
        <f>V636-V635</f>
        <v>6680</v>
      </c>
      <c r="X636">
        <f>IFERROR(W636-W635,0)</f>
        <v>-665</v>
      </c>
      <c r="Y636" s="20">
        <f>IFERROR(V636/3.974,0)</f>
        <v>1071555.3598389532</v>
      </c>
      <c r="Z636" s="4">
        <v>3776269</v>
      </c>
      <c r="AA636">
        <f>Z636-Z635</f>
        <v>6412</v>
      </c>
      <c r="AB636" s="17">
        <f>IFERROR(Z636/V636,0)</f>
        <v>0.88678930696575509</v>
      </c>
      <c r="AC636" s="16">
        <f>IFERROR(AA636-AA635,0)</f>
        <v>-648</v>
      </c>
      <c r="AD636">
        <f>V636-Z636</f>
        <v>482092</v>
      </c>
      <c r="AE636">
        <f>AD636-AD635</f>
        <v>268</v>
      </c>
      <c r="AF636" s="17">
        <f>IFERROR(AD636/V636,0)</f>
        <v>0.11321069303424487</v>
      </c>
      <c r="AG636" s="16">
        <f>IFERROR(AE636-AE635,0)</f>
        <v>-17</v>
      </c>
      <c r="AH636" s="20">
        <f>IFERROR(AE636/W636,0)</f>
        <v>4.0119760479041915E-2</v>
      </c>
      <c r="AI636" s="20">
        <f>IFERROR(AD636/3.974,0)</f>
        <v>121311.52491192752</v>
      </c>
      <c r="AJ636" s="4">
        <v>2565</v>
      </c>
      <c r="AK636">
        <f>AJ636-AJ635</f>
        <v>41</v>
      </c>
      <c r="AL636">
        <f>IFERROR(AJ636/AJ635,0)-1</f>
        <v>1.6244057052297922E-2</v>
      </c>
      <c r="AM636" s="20">
        <f>IFERROR(AJ636/3.974,0)</f>
        <v>645.4453950679416</v>
      </c>
      <c r="AN636" s="20">
        <f>IFERROR(AJ636/C636," ")</f>
        <v>5.3600198937190594E-3</v>
      </c>
      <c r="AO636" s="4">
        <v>80</v>
      </c>
      <c r="AP636">
        <f t="shared" si="891"/>
        <v>6</v>
      </c>
      <c r="AQ636">
        <f>IFERROR(AO636/AO635,0)-1</f>
        <v>8.1081081081081141E-2</v>
      </c>
      <c r="AR636" s="20">
        <f>IFERROR(AO636/3.974,0)</f>
        <v>20.130850528434824</v>
      </c>
      <c r="AS636" s="4">
        <v>91</v>
      </c>
      <c r="AT636">
        <f>AS636-AS635</f>
        <v>5</v>
      </c>
      <c r="AU636">
        <f>IFERROR(AS636/AS635,0)-1</f>
        <v>5.8139534883721034E-2</v>
      </c>
      <c r="AV636" s="20">
        <f>IFERROR(AS636/3.974,0)</f>
        <v>22.898842476094615</v>
      </c>
      <c r="AW636" s="30">
        <f>IFERROR(AS636/C636," ")</f>
        <v>1.9016054983564696E-4</v>
      </c>
      <c r="AX636" s="4">
        <v>20</v>
      </c>
      <c r="AY636">
        <f>AX636-AX635</f>
        <v>0</v>
      </c>
      <c r="AZ636">
        <f>IFERROR(AX636/AX635,0)-1</f>
        <v>0</v>
      </c>
      <c r="BA636" s="20">
        <f>IFERROR(AX636/3.974,0)</f>
        <v>5.0327126321087059</v>
      </c>
      <c r="BB636" s="30">
        <f>IFERROR(AX636/C636," ")</f>
        <v>4.1793527436405922E-5</v>
      </c>
      <c r="BC636" s="16">
        <f>+Pagina_Inicial[[#This Row],[Aislamiento Domiciliario]]+Pagina_Inicial[[#This Row],[Aislamiento en Hoteles]]+Pagina_Inicial[[#This Row],[Hospitalizados en Sala]]+Pagina_Inicial[[#This Row],[Hospitalizados en UCI]]</f>
        <v>2756</v>
      </c>
      <c r="BD636" s="16">
        <f>IFERROR(BC636-BC635,0)</f>
        <v>52</v>
      </c>
      <c r="BE636" s="30">
        <f>IFERROR(BC636/BC635,0)-1</f>
        <v>1.9230769230769162E-2</v>
      </c>
      <c r="BF636" s="20">
        <f>IFERROR(BC636/3.974,0)</f>
        <v>693.50780070457972</v>
      </c>
      <c r="BG636" s="20">
        <f>IFERROR(BC636/C636," ")</f>
        <v>5.7591480807367363E-3</v>
      </c>
      <c r="BH636" s="26">
        <v>88808</v>
      </c>
      <c r="BI636">
        <f>IFERROR((BH636-BH635), 0)</f>
        <v>61</v>
      </c>
      <c r="BJ636" s="4">
        <v>180475</v>
      </c>
      <c r="BK636">
        <f>IFERROR((BJ636-BJ635),0)</f>
        <v>96</v>
      </c>
      <c r="BL636" s="4">
        <v>134618</v>
      </c>
      <c r="BM636">
        <f>IFERROR((BL636-BL635),0)</f>
        <v>69</v>
      </c>
      <c r="BN636" s="4">
        <v>52540</v>
      </c>
      <c r="BO636">
        <f>IFERROR((BN636-BN635),0)</f>
        <v>33</v>
      </c>
      <c r="BP636" s="4">
        <v>22102</v>
      </c>
      <c r="BQ636">
        <f>IFERROR((BP636-BP635),0)</f>
        <v>9</v>
      </c>
      <c r="BR636" s="8">
        <v>35</v>
      </c>
      <c r="BS636" s="15">
        <f>IFERROR((BR636-BR635),0)</f>
        <v>0</v>
      </c>
      <c r="BT636" s="8">
        <v>335</v>
      </c>
      <c r="BU636" s="15">
        <f>IFERROR((BT636-BT635),0)</f>
        <v>0</v>
      </c>
      <c r="BV636" s="8">
        <v>1551</v>
      </c>
      <c r="BW636" s="15">
        <f>IFERROR((BV636-BV635),0)</f>
        <v>0</v>
      </c>
      <c r="BX636" s="8">
        <v>3471</v>
      </c>
      <c r="BY636" s="15">
        <f>IFERROR((BX636-BX635),0)</f>
        <v>0</v>
      </c>
      <c r="BZ636" s="13">
        <v>1979</v>
      </c>
      <c r="CA636" s="16">
        <f>IFERROR((BZ636-BZ635),0)</f>
        <v>1</v>
      </c>
    </row>
    <row r="637" spans="1:79">
      <c r="A637" s="1">
        <v>44534</v>
      </c>
      <c r="B637">
        <v>44535</v>
      </c>
      <c r="C637" s="4">
        <v>478831</v>
      </c>
      <c r="D637">
        <f t="shared" si="890"/>
        <v>288</v>
      </c>
      <c r="E637" s="4">
        <v>7373</v>
      </c>
      <c r="F637">
        <f t="shared" si="893"/>
        <v>2</v>
      </c>
      <c r="G637" s="4">
        <v>468661</v>
      </c>
      <c r="H637">
        <f t="shared" si="894"/>
        <v>245</v>
      </c>
      <c r="I637">
        <f t="shared" si="887"/>
        <v>2797</v>
      </c>
      <c r="J637">
        <f>+IFERROR(D637-F637-H637,"")</f>
        <v>41</v>
      </c>
      <c r="K637">
        <f>+IFERROR(E637/C637,"")</f>
        <v>1.539791701038571E-2</v>
      </c>
      <c r="L637">
        <f>+IFERROR(G637/C637,"")</f>
        <v>0.97876077363412139</v>
      </c>
      <c r="M637">
        <f>+IFERROR(I637/C637,"")</f>
        <v>5.8413093554928568E-3</v>
      </c>
      <c r="N637">
        <f>+IFERROR(D637/C637,"")</f>
        <v>6.0146481744080896E-4</v>
      </c>
      <c r="O637">
        <f>+IFERROR(F637/E637,"")</f>
        <v>2.712600027126E-4</v>
      </c>
      <c r="P637">
        <f>+IFERROR(H637/G637,"")</f>
        <v>5.2276592248981675E-4</v>
      </c>
      <c r="Q637">
        <f>+IFERROR(J637/I637,"")</f>
        <v>1.465856274579907E-2</v>
      </c>
      <c r="R637">
        <f>+IFERROR(C637/3.974,"")</f>
        <v>120490.94111726219</v>
      </c>
      <c r="S637">
        <f>+IFERROR(E637/3.974,"")</f>
        <v>1855.3095118268745</v>
      </c>
      <c r="T637">
        <f>+IFERROR(G637/3.974,"")</f>
        <v>117931.80674383492</v>
      </c>
      <c r="U637">
        <f>+IFERROR(I637/3.974,"")</f>
        <v>703.82486160040253</v>
      </c>
      <c r="V637" s="4">
        <v>4265449</v>
      </c>
      <c r="W637">
        <f>V637-V636</f>
        <v>7088</v>
      </c>
      <c r="X637">
        <f>IFERROR(W637-W636,0)</f>
        <v>408</v>
      </c>
      <c r="Y637" s="20">
        <f>IFERROR(V637/3.974,0)</f>
        <v>1073338.9531957724</v>
      </c>
      <c r="Z637" s="4">
        <v>3783069</v>
      </c>
      <c r="AA637">
        <f>Z637-Z636</f>
        <v>6800</v>
      </c>
      <c r="AB637" s="17">
        <f>IFERROR(Z637/V637,0)</f>
        <v>0.88690991264928964</v>
      </c>
      <c r="AC637" s="16">
        <f>IFERROR(AA637-AA636,0)</f>
        <v>388</v>
      </c>
      <c r="AD637">
        <f>V637-Z637</f>
        <v>482380</v>
      </c>
      <c r="AE637">
        <f>AD637-AD636</f>
        <v>288</v>
      </c>
      <c r="AF637" s="17">
        <f>IFERROR(AD637/V637,0)</f>
        <v>0.11309008735071033</v>
      </c>
      <c r="AG637" s="16">
        <f>IFERROR(AE637-AE636,0)</f>
        <v>20</v>
      </c>
      <c r="AH637" s="20">
        <f>IFERROR(AE637/W637,0)</f>
        <v>4.0632054176072234E-2</v>
      </c>
      <c r="AI637" s="20">
        <f>IFERROR(AD637/3.974,0)</f>
        <v>121383.99597382989</v>
      </c>
      <c r="AJ637" s="4">
        <v>2595</v>
      </c>
      <c r="AK637">
        <f>AJ637-AJ636</f>
        <v>30</v>
      </c>
      <c r="AL637">
        <f>IFERROR(AJ637/AJ636,0)-1</f>
        <v>1.1695906432748648E-2</v>
      </c>
      <c r="AM637" s="20">
        <f>IFERROR(AJ637/3.974,0)</f>
        <v>652.99446401610464</v>
      </c>
      <c r="AN637" s="20">
        <f>IFERROR(AJ637/C637," ")</f>
        <v>5.4194486154822896E-3</v>
      </c>
      <c r="AO637" s="4">
        <v>86</v>
      </c>
      <c r="AP637">
        <f t="shared" si="891"/>
        <v>6</v>
      </c>
      <c r="AQ637">
        <f>IFERROR(AO637/AO636,0)-1</f>
        <v>7.4999999999999956E-2</v>
      </c>
      <c r="AR637" s="20">
        <f>IFERROR(AO637/3.974,0)</f>
        <v>21.640664318067437</v>
      </c>
      <c r="AS637" s="4">
        <v>98</v>
      </c>
      <c r="AT637">
        <f>AS637-AS636</f>
        <v>7</v>
      </c>
      <c r="AU637">
        <f>IFERROR(AS637/AS636,0)-1</f>
        <v>7.6923076923076872E-2</v>
      </c>
      <c r="AV637" s="20">
        <f>IFERROR(AS637/3.974,0)</f>
        <v>24.660291897332662</v>
      </c>
      <c r="AW637" s="30">
        <f>IFERROR(AS637/C637," ")</f>
        <v>2.0466511149027527E-4</v>
      </c>
      <c r="AX637" s="4">
        <v>18</v>
      </c>
      <c r="AY637">
        <f>AX637-AX636</f>
        <v>-2</v>
      </c>
      <c r="AZ637">
        <f>IFERROR(AX637/AX636,0)-1</f>
        <v>-9.9999999999999978E-2</v>
      </c>
      <c r="BA637" s="20">
        <f>IFERROR(AX637/3.974,0)</f>
        <v>4.5294413688978361</v>
      </c>
      <c r="BB637" s="30">
        <f>IFERROR(AX637/C637," ")</f>
        <v>3.759155109005056E-5</v>
      </c>
      <c r="BC637" s="16">
        <f>+Pagina_Inicial[[#This Row],[Aislamiento Domiciliario]]+Pagina_Inicial[[#This Row],[Aislamiento en Hoteles]]+Pagina_Inicial[[#This Row],[Hospitalizados en Sala]]+Pagina_Inicial[[#This Row],[Hospitalizados en UCI]]</f>
        <v>2797</v>
      </c>
      <c r="BD637" s="16">
        <f>IFERROR(BC637-BC636,0)</f>
        <v>41</v>
      </c>
      <c r="BE637" s="30">
        <f>IFERROR(BC637/BC636,0)-1</f>
        <v>1.4876632801161138E-2</v>
      </c>
      <c r="BF637" s="20">
        <f>IFERROR(BC637/3.974,0)</f>
        <v>703.82486160040253</v>
      </c>
      <c r="BG637" s="20">
        <f>IFERROR(BC637/C637," ")</f>
        <v>5.8413093554928568E-3</v>
      </c>
      <c r="BH637" s="26">
        <v>88861</v>
      </c>
      <c r="BI637">
        <f>IFERROR((BH637-BH636), 0)</f>
        <v>53</v>
      </c>
      <c r="BJ637" s="4">
        <v>180559</v>
      </c>
      <c r="BK637">
        <f>IFERROR((BJ637-BJ636),0)</f>
        <v>84</v>
      </c>
      <c r="BL637" s="4">
        <v>134724</v>
      </c>
      <c r="BM637">
        <f>IFERROR((BL637-BL636),0)</f>
        <v>106</v>
      </c>
      <c r="BN637" s="4">
        <v>52574</v>
      </c>
      <c r="BO637">
        <f>IFERROR((BN637-BN636),0)</f>
        <v>34</v>
      </c>
      <c r="BP637" s="4">
        <v>22113</v>
      </c>
      <c r="BQ637">
        <f>IFERROR((BP637-BP636),0)</f>
        <v>11</v>
      </c>
      <c r="BR637" s="8">
        <v>35</v>
      </c>
      <c r="BS637" s="15">
        <f>IFERROR((BR637-BR636),0)</f>
        <v>0</v>
      </c>
      <c r="BT637" s="8">
        <v>335</v>
      </c>
      <c r="BU637" s="15">
        <f>IFERROR((BT637-BT636),0)</f>
        <v>0</v>
      </c>
      <c r="BV637" s="8">
        <v>1551</v>
      </c>
      <c r="BW637" s="15">
        <f>IFERROR((BV637-BV636),0)</f>
        <v>0</v>
      </c>
      <c r="BX637" s="8">
        <v>3472</v>
      </c>
      <c r="BY637" s="15">
        <f>IFERROR((BX637-BX636),0)</f>
        <v>1</v>
      </c>
      <c r="BZ637" s="13">
        <v>1980</v>
      </c>
      <c r="CA637" s="16">
        <f>IFERROR((BZ637-BZ636),0)</f>
        <v>1</v>
      </c>
    </row>
    <row r="638" spans="1:79">
      <c r="A638" s="1">
        <v>44535</v>
      </c>
      <c r="B638">
        <v>44536</v>
      </c>
      <c r="C638" s="4">
        <v>479053</v>
      </c>
      <c r="D638">
        <f>IFERROR(C638-C637,"")</f>
        <v>222</v>
      </c>
      <c r="E638" s="4">
        <v>7374</v>
      </c>
      <c r="F638">
        <f>E638-E637</f>
        <v>1</v>
      </c>
      <c r="G638" s="4">
        <v>468838</v>
      </c>
      <c r="H638">
        <f>G638-G637</f>
        <v>177</v>
      </c>
      <c r="I638">
        <f>+IFERROR(C638-E638-G638,"")</f>
        <v>2841</v>
      </c>
      <c r="J638">
        <f>+IFERROR(D638-F638-H638,"")</f>
        <v>44</v>
      </c>
      <c r="K638">
        <f>+IFERROR(E638/C638,"")</f>
        <v>1.5392868847497042E-2</v>
      </c>
      <c r="L638">
        <f>+IFERROR(G638/C638,"")</f>
        <v>0.9786766808682964</v>
      </c>
      <c r="M638">
        <f>+IFERROR(I638/C638,"")</f>
        <v>5.9304502842065492E-3</v>
      </c>
      <c r="N638">
        <f>+IFERROR(D638/C638,"")</f>
        <v>4.6341427775214853E-4</v>
      </c>
      <c r="O638">
        <f>+IFERROR(F638/E638,"")</f>
        <v>1.3561160835367508E-4</v>
      </c>
      <c r="P638">
        <f>+IFERROR(H638/G638,"")</f>
        <v>3.7752912519889599E-4</v>
      </c>
      <c r="Q638">
        <f>+IFERROR(J638/I638,"")</f>
        <v>1.5487504399859204E-2</v>
      </c>
      <c r="R638">
        <f>+IFERROR(C638/3.974,"")</f>
        <v>120546.8042274786</v>
      </c>
      <c r="S638">
        <f>+IFERROR(E638/3.974,"")</f>
        <v>1855.56114745848</v>
      </c>
      <c r="T638">
        <f>+IFERROR(G638/3.974,"")</f>
        <v>117976.34625062908</v>
      </c>
      <c r="U638">
        <f>+IFERROR(I638/3.974,"")</f>
        <v>714.89682939104171</v>
      </c>
      <c r="V638" s="4">
        <v>4270313</v>
      </c>
      <c r="W638">
        <f>V638-V637</f>
        <v>4864</v>
      </c>
      <c r="X638">
        <f>IFERROR(W638-W637,0)</f>
        <v>-2224</v>
      </c>
      <c r="Y638" s="20">
        <f>IFERROR(V638/3.974,0)</f>
        <v>1074562.9089079013</v>
      </c>
      <c r="Z638" s="4">
        <v>3787711</v>
      </c>
      <c r="AA638">
        <f>Z638-Z637</f>
        <v>4642</v>
      </c>
      <c r="AB638" s="17">
        <f>IFERROR(Z638/V638,0)</f>
        <v>0.88698673844282605</v>
      </c>
      <c r="AC638" s="16">
        <f>IFERROR(AA638-AA637,0)</f>
        <v>-2158</v>
      </c>
      <c r="AD638">
        <f>V638-Z638</f>
        <v>482602</v>
      </c>
      <c r="AE638">
        <f>AD638-AD637</f>
        <v>222</v>
      </c>
      <c r="AF638" s="17">
        <f>IFERROR(AD638/V638,0)</f>
        <v>0.11301326155717391</v>
      </c>
      <c r="AG638" s="16">
        <f>IFERROR(AE638-AE637,0)</f>
        <v>-66</v>
      </c>
      <c r="AH638" s="20">
        <f>IFERROR(AE638/W638,0)</f>
        <v>4.5641447368421052E-2</v>
      </c>
      <c r="AI638" s="20">
        <f>IFERROR(AD638/3.974,0)</f>
        <v>121439.8590840463</v>
      </c>
      <c r="AJ638" s="4">
        <v>2639</v>
      </c>
      <c r="AK638">
        <f>AJ638-AJ637</f>
        <v>44</v>
      </c>
      <c r="AL638">
        <f>IFERROR(AJ638/AJ637,0)-1</f>
        <v>1.6955684007707195E-2</v>
      </c>
      <c r="AM638" s="20">
        <f>IFERROR(AJ638/3.974,0)</f>
        <v>664.06643180674382</v>
      </c>
      <c r="AN638" s="20">
        <f>IFERROR(AJ638/C638," ")</f>
        <v>5.5087850404861262E-3</v>
      </c>
      <c r="AO638" s="4">
        <v>90</v>
      </c>
      <c r="AP638">
        <f>AO638-AO637</f>
        <v>4</v>
      </c>
      <c r="AQ638">
        <f>IFERROR(AO638/AO637,0)-1</f>
        <v>4.6511627906976827E-2</v>
      </c>
      <c r="AR638" s="20">
        <f>IFERROR(AO638/3.974,0)</f>
        <v>22.64720684448918</v>
      </c>
      <c r="AS638" s="4">
        <v>95</v>
      </c>
      <c r="AT638">
        <f>AS638-AS637</f>
        <v>-3</v>
      </c>
      <c r="AU638">
        <f>IFERROR(AS638/AS637,0)-1</f>
        <v>-3.0612244897959218E-2</v>
      </c>
      <c r="AV638" s="20">
        <f>IFERROR(AS638/3.974,0)</f>
        <v>23.905385002516354</v>
      </c>
      <c r="AW638" s="30">
        <f>IFERROR(AS638/C638," ")</f>
        <v>1.9830791165069417E-4</v>
      </c>
      <c r="AX638" s="4">
        <v>17</v>
      </c>
      <c r="AY638">
        <f>AX638-AX637</f>
        <v>-1</v>
      </c>
      <c r="AZ638">
        <f>IFERROR(AX638/AX637,0)-1</f>
        <v>-5.555555555555558E-2</v>
      </c>
      <c r="BA638" s="20">
        <f>IFERROR(AX638/3.974,0)</f>
        <v>4.2778057372924003</v>
      </c>
      <c r="BB638" s="30">
        <f>IFERROR(AX638/C638," ")</f>
        <v>3.5486678926966328E-5</v>
      </c>
      <c r="BC638" s="16">
        <f>+Pagina_Inicial[[#This Row],[Aislamiento Domiciliario]]+Pagina_Inicial[[#This Row],[Aislamiento en Hoteles]]+Pagina_Inicial[[#This Row],[Hospitalizados en Sala]]+Pagina_Inicial[[#This Row],[Hospitalizados en UCI]]</f>
        <v>2841</v>
      </c>
      <c r="BD638" s="16">
        <f>IFERROR(BC638-BC637,0)</f>
        <v>44</v>
      </c>
      <c r="BE638" s="30">
        <f>IFERROR(BC638/BC637,0)-1</f>
        <v>1.5731140507686758E-2</v>
      </c>
      <c r="BF638" s="20">
        <f>IFERROR(BC638/3.974,0)</f>
        <v>714.89682939104171</v>
      </c>
      <c r="BG638" s="20">
        <f>IFERROR(BC638/C638," ")</f>
        <v>5.9304502842065492E-3</v>
      </c>
      <c r="BH638" s="26">
        <v>88921</v>
      </c>
      <c r="BI638">
        <f>IFERROR((BH638-BH637), 0)</f>
        <v>60</v>
      </c>
      <c r="BJ638" s="4">
        <v>180620</v>
      </c>
      <c r="BK638">
        <f>IFERROR((BJ638-BJ637),0)</f>
        <v>61</v>
      </c>
      <c r="BL638" s="4">
        <v>134793</v>
      </c>
      <c r="BM638">
        <f>IFERROR((BL638-BL637),0)</f>
        <v>69</v>
      </c>
      <c r="BN638" s="4">
        <v>52602</v>
      </c>
      <c r="BO638">
        <f>IFERROR((BN638-BN637),0)</f>
        <v>28</v>
      </c>
      <c r="BP638" s="4">
        <v>22117</v>
      </c>
      <c r="BQ638">
        <f>IFERROR((BP638-BP637),0)</f>
        <v>4</v>
      </c>
      <c r="BR638" s="8">
        <v>35</v>
      </c>
      <c r="BS638" s="15">
        <f>IFERROR((BR638-BR637),0)</f>
        <v>0</v>
      </c>
      <c r="BT638" s="8">
        <v>335</v>
      </c>
      <c r="BU638" s="15">
        <f>IFERROR((BT638-BT637),0)</f>
        <v>0</v>
      </c>
      <c r="BV638" s="8">
        <v>1551</v>
      </c>
      <c r="BW638" s="15">
        <f>IFERROR((BV638-BV637),0)</f>
        <v>0</v>
      </c>
      <c r="BX638" s="8">
        <v>3472</v>
      </c>
      <c r="BY638" s="15">
        <f>IFERROR((BX638-BX637),0)</f>
        <v>0</v>
      </c>
      <c r="BZ638" s="13">
        <v>1981</v>
      </c>
      <c r="CA638" s="16">
        <f>IFERROR((BZ638-BZ637),0)</f>
        <v>1</v>
      </c>
    </row>
    <row r="639" spans="1:79">
      <c r="A639" s="1">
        <v>44536</v>
      </c>
      <c r="B639">
        <v>44537</v>
      </c>
      <c r="C639" s="4">
        <v>478831</v>
      </c>
      <c r="D639">
        <f>IFERROR(C639-C638,"")</f>
        <v>-222</v>
      </c>
      <c r="E639" s="4">
        <v>7373</v>
      </c>
      <c r="F639">
        <f>E639-E638</f>
        <v>-1</v>
      </c>
      <c r="G639" s="4">
        <v>468698</v>
      </c>
      <c r="H639">
        <f>G639-G638</f>
        <v>-140</v>
      </c>
      <c r="I639">
        <f>+IFERROR(C639-E639-G639,"")</f>
        <v>2760</v>
      </c>
      <c r="J639">
        <f>+IFERROR(D639-F639-H639,"")</f>
        <v>-81</v>
      </c>
      <c r="K639">
        <f>+IFERROR(E639/C639,"")</f>
        <v>1.539791701038571E-2</v>
      </c>
      <c r="L639">
        <f>+IFERROR(G639/C639,"")</f>
        <v>0.97883804515580652</v>
      </c>
      <c r="M639">
        <f>+IFERROR(I639/C639,"")</f>
        <v>5.7640378338077525E-3</v>
      </c>
      <c r="N639">
        <f>+IFERROR(D639/C639,"")</f>
        <v>-4.6362913011062357E-4</v>
      </c>
      <c r="O639">
        <f>+IFERROR(F639/E639,"")</f>
        <v>-1.356300013563E-4</v>
      </c>
      <c r="P639">
        <f>+IFERROR(H639/G639,"")</f>
        <v>-2.9869980243141638E-4</v>
      </c>
      <c r="Q639">
        <f>+IFERROR(J639/I639,"")</f>
        <v>-2.9347826086956522E-2</v>
      </c>
      <c r="R639">
        <f>+IFERROR(C639/3.974,"")</f>
        <v>120490.94111726219</v>
      </c>
      <c r="S639">
        <f>+IFERROR(E639/3.974,"")</f>
        <v>1855.3095118268745</v>
      </c>
      <c r="T639">
        <f>+IFERROR(G639/3.974,"")</f>
        <v>117941.11726220432</v>
      </c>
      <c r="U639">
        <f>+IFERROR(I639/3.974,"")</f>
        <v>694.51434323100148</v>
      </c>
      <c r="V639" s="4">
        <v>4273876</v>
      </c>
      <c r="W639">
        <f>V639-V638</f>
        <v>3563</v>
      </c>
      <c r="X639">
        <f>IFERROR(W639-W638,0)</f>
        <v>-1301</v>
      </c>
      <c r="Y639" s="20">
        <f>IFERROR(V639/3.974,0)</f>
        <v>1075459.4866633115</v>
      </c>
      <c r="Z639" s="4">
        <v>3791096</v>
      </c>
      <c r="AA639">
        <f>Z639-Z638</f>
        <v>3385</v>
      </c>
      <c r="AB639" s="17">
        <f>IFERROR(Z639/V639,0)</f>
        <v>0.88703930577302659</v>
      </c>
      <c r="AC639" s="16">
        <f>IFERROR(AA639-AA638,0)</f>
        <v>-1257</v>
      </c>
      <c r="AD639">
        <f>V639-Z639</f>
        <v>482780</v>
      </c>
      <c r="AE639">
        <f>AD639-AD638</f>
        <v>178</v>
      </c>
      <c r="AF639" s="17">
        <f>IFERROR(AD639/V639,0)</f>
        <v>0.11296069422697336</v>
      </c>
      <c r="AG639" s="16">
        <f>IFERROR(AE639-AE638,0)</f>
        <v>-44</v>
      </c>
      <c r="AH639" s="20">
        <f>IFERROR(AE639/W639,0)</f>
        <v>4.9957900645523433E-2</v>
      </c>
      <c r="AI639" s="20">
        <f>IFERROR(AD639/3.974,0)</f>
        <v>121484.65022647206</v>
      </c>
      <c r="AJ639" s="4">
        <v>2702</v>
      </c>
      <c r="AK639">
        <f>AJ639-AJ638</f>
        <v>63</v>
      </c>
      <c r="AL639">
        <f>IFERROR(AJ639/AJ638,0)-1</f>
        <v>2.3872679045092937E-2</v>
      </c>
      <c r="AM639" s="20">
        <f>IFERROR(AJ639/3.974,0)</f>
        <v>679.91947659788627</v>
      </c>
      <c r="AN639" s="20">
        <f>IFERROR(AJ639/C639," ")</f>
        <v>5.6429095025175898E-3</v>
      </c>
      <c r="AO639" s="4">
        <v>86</v>
      </c>
      <c r="AP639">
        <f>AO639-AO638</f>
        <v>-4</v>
      </c>
      <c r="AQ639">
        <f>IFERROR(AO639/AO638,0)-1</f>
        <v>-4.4444444444444398E-2</v>
      </c>
      <c r="AR639" s="20">
        <f>IFERROR(AO639/3.974,0)</f>
        <v>21.640664318067437</v>
      </c>
      <c r="AS639" s="4">
        <v>87</v>
      </c>
      <c r="AT639">
        <f>AS639-AS638</f>
        <v>-8</v>
      </c>
      <c r="AU639">
        <f>IFERROR(AS639/AS638,0)-1</f>
        <v>-8.4210526315789513E-2</v>
      </c>
      <c r="AV639" s="20">
        <f>IFERROR(AS639/3.974,0)</f>
        <v>21.892299949672871</v>
      </c>
      <c r="AW639" s="30">
        <f>IFERROR(AS639/C639," ")</f>
        <v>1.8169249693524437E-4</v>
      </c>
      <c r="AX639" s="4">
        <v>13</v>
      </c>
      <c r="AY639">
        <f>AX639-AX638</f>
        <v>-4</v>
      </c>
      <c r="AZ639">
        <f>IFERROR(AX639/AX638,0)-1</f>
        <v>-0.23529411764705888</v>
      </c>
      <c r="BA639" s="20">
        <f>IFERROR(AX639/3.974,0)</f>
        <v>3.271263210870659</v>
      </c>
      <c r="BB639" s="30">
        <f>IFERROR(AX639/C639," ")</f>
        <v>2.7149453565036515E-5</v>
      </c>
      <c r="BC639" s="16">
        <f>+Pagina_Inicial[[#This Row],[Aislamiento Domiciliario]]+Pagina_Inicial[[#This Row],[Aislamiento en Hoteles]]+Pagina_Inicial[[#This Row],[Hospitalizados en Sala]]+Pagina_Inicial[[#This Row],[Hospitalizados en UCI]]</f>
        <v>2888</v>
      </c>
      <c r="BD639" s="16">
        <f>IFERROR(BC639-BC638,0)</f>
        <v>47</v>
      </c>
      <c r="BE639" s="30">
        <f>IFERROR(BC639/BC638,0)-1</f>
        <v>1.6543470608940458E-2</v>
      </c>
      <c r="BF639" s="20">
        <f>IFERROR(BC639/3.974,0)</f>
        <v>726.72370407649714</v>
      </c>
      <c r="BG639" s="20">
        <f>IFERROR(BC639/C639," ")</f>
        <v>6.031355530448112E-3</v>
      </c>
      <c r="BH639" s="26">
        <v>88958</v>
      </c>
      <c r="BI639">
        <f>IFERROR((BH639-BH638), 0)</f>
        <v>37</v>
      </c>
      <c r="BJ639" s="4">
        <v>180667</v>
      </c>
      <c r="BK639">
        <f>IFERROR((BJ639-BJ638),0)</f>
        <v>47</v>
      </c>
      <c r="BL639" s="4">
        <v>134847</v>
      </c>
      <c r="BM639">
        <f>IFERROR((BL639-BL638),0)</f>
        <v>54</v>
      </c>
      <c r="BN639" s="4">
        <v>52625</v>
      </c>
      <c r="BO639">
        <f>IFERROR((BN639-BN638),0)</f>
        <v>23</v>
      </c>
      <c r="BP639" s="4">
        <v>22124</v>
      </c>
      <c r="BQ639">
        <f>IFERROR((BP639-BP638),0)</f>
        <v>7</v>
      </c>
      <c r="BR639" s="8">
        <v>35</v>
      </c>
      <c r="BS639" s="15">
        <f>IFERROR((BR639-BR638),0)</f>
        <v>0</v>
      </c>
      <c r="BT639" s="8">
        <v>335</v>
      </c>
      <c r="BU639" s="15">
        <f>IFERROR((BT639-BT638),0)</f>
        <v>0</v>
      </c>
      <c r="BV639" s="8">
        <v>1551</v>
      </c>
      <c r="BW639" s="15">
        <f>IFERROR((BV639-BV638),0)</f>
        <v>0</v>
      </c>
      <c r="BX639" s="8">
        <v>3472</v>
      </c>
      <c r="BY639" s="15">
        <f>IFERROR((BX639-BX638),0)</f>
        <v>0</v>
      </c>
      <c r="BZ639" s="13">
        <v>1982</v>
      </c>
      <c r="CA639" s="16">
        <f>IFERROR((BZ639-BZ638),0)</f>
        <v>1</v>
      </c>
    </row>
    <row r="640" spans="1:79">
      <c r="A640" s="1">
        <v>44537</v>
      </c>
      <c r="B640">
        <v>44538</v>
      </c>
      <c r="C640" s="4">
        <v>479563</v>
      </c>
      <c r="D640">
        <f>IFERROR(C640-C639,"")</f>
        <v>732</v>
      </c>
      <c r="E640" s="4">
        <v>7379</v>
      </c>
      <c r="F640">
        <f>E640-E639</f>
        <v>6</v>
      </c>
      <c r="G640" s="4">
        <v>469189</v>
      </c>
      <c r="H640">
        <f>G640-G639</f>
        <v>491</v>
      </c>
      <c r="I640">
        <f>+IFERROR(C640-E640-G640,"")</f>
        <v>2995</v>
      </c>
      <c r="J640">
        <f>+IFERROR(D640-F640-H640,"")</f>
        <v>235</v>
      </c>
      <c r="K640">
        <f>+IFERROR(E640/C640,"")</f>
        <v>1.5386925179799109E-2</v>
      </c>
      <c r="L640">
        <f>+IFERROR(G640/C640,"")</f>
        <v>0.97836780568976334</v>
      </c>
      <c r="M640">
        <f>+IFERROR(I640/C640,"")</f>
        <v>6.2452691304375023E-3</v>
      </c>
      <c r="N640">
        <f>+IFERROR(D640/C640,"")</f>
        <v>1.5263896505777134E-3</v>
      </c>
      <c r="O640">
        <f>+IFERROR(F640/E640,"")</f>
        <v>8.1311830871391786E-4</v>
      </c>
      <c r="P640">
        <f>+IFERROR(H640/G640,"")</f>
        <v>1.0464865970856094E-3</v>
      </c>
      <c r="Q640">
        <f>+IFERROR(J640/I640,"")</f>
        <v>7.8464106844741241E-2</v>
      </c>
      <c r="R640">
        <f>+IFERROR(C640/3.974,"")</f>
        <v>120675.13839959737</v>
      </c>
      <c r="S640">
        <f>+IFERROR(E640/3.974,"")</f>
        <v>1856.8193256165073</v>
      </c>
      <c r="T640">
        <f>+IFERROR(G640/3.974,"")</f>
        <v>118064.6703573226</v>
      </c>
      <c r="U640">
        <f>+IFERROR(I640/3.974,"")</f>
        <v>753.64871665827877</v>
      </c>
      <c r="V640" s="4">
        <v>4281343</v>
      </c>
      <c r="W640">
        <f>V640-V639</f>
        <v>7467</v>
      </c>
      <c r="X640">
        <f>IFERROR(W640-W639,0)</f>
        <v>3904</v>
      </c>
      <c r="Y640" s="20">
        <f>IFERROR(V640/3.974,0)</f>
        <v>1077338.4499245093</v>
      </c>
      <c r="Z640" s="4">
        <v>3798231</v>
      </c>
      <c r="AA640">
        <f>Z640-Z639</f>
        <v>7135</v>
      </c>
      <c r="AB640" s="17">
        <f>IFERROR(Z640/V640,0)</f>
        <v>0.88715877237586427</v>
      </c>
      <c r="AC640" s="16">
        <f>IFERROR(AA640-AA639,0)</f>
        <v>3750</v>
      </c>
      <c r="AD640">
        <f>V640-Z640</f>
        <v>483112</v>
      </c>
      <c r="AE640">
        <f>AD640-AD639</f>
        <v>332</v>
      </c>
      <c r="AF640" s="17">
        <f>IFERROR(AD640/V640,0)</f>
        <v>0.1128412276241357</v>
      </c>
      <c r="AG640" s="16">
        <f>IFERROR(AE640-AE639,0)</f>
        <v>154</v>
      </c>
      <c r="AH640" s="20">
        <f>IFERROR(AE640/W640,0)</f>
        <v>4.4462300790143294E-2</v>
      </c>
      <c r="AI640" s="20">
        <f>IFERROR(AD640/3.974,0)</f>
        <v>121568.19325616506</v>
      </c>
      <c r="AJ640" s="4">
        <v>2804</v>
      </c>
      <c r="AK640">
        <f>AJ640-AJ639</f>
        <v>102</v>
      </c>
      <c r="AL640">
        <f>IFERROR(AJ640/AJ639,0)-1</f>
        <v>3.7749814951887561E-2</v>
      </c>
      <c r="AM640" s="20">
        <f>IFERROR(AJ640/3.974,0)</f>
        <v>705.58631102164065</v>
      </c>
      <c r="AN640" s="20">
        <f>IFERROR(AJ640/C640," ")</f>
        <v>5.8469898636883998E-3</v>
      </c>
      <c r="AO640" s="4">
        <v>81</v>
      </c>
      <c r="AP640">
        <f>AO640-AO639</f>
        <v>-5</v>
      </c>
      <c r="AQ640">
        <f>IFERROR(AO640/AO639,0)-1</f>
        <v>-5.8139534883720922E-2</v>
      </c>
      <c r="AR640" s="20">
        <f>IFERROR(AO640/3.974,0)</f>
        <v>20.382486160040262</v>
      </c>
      <c r="AS640" s="4">
        <v>97</v>
      </c>
      <c r="AT640">
        <f>AS640-AS639</f>
        <v>10</v>
      </c>
      <c r="AU640">
        <f>IFERROR(AS640/AS639,0)-1</f>
        <v>0.11494252873563227</v>
      </c>
      <c r="AV640" s="20">
        <f>IFERROR(AS640/3.974,0)</f>
        <v>24.408656265727227</v>
      </c>
      <c r="AW640" s="30">
        <f>IFERROR(AS640/C640," ")</f>
        <v>2.0226748101917787E-4</v>
      </c>
      <c r="AX640" s="4">
        <v>13</v>
      </c>
      <c r="AY640">
        <f>AX640-AX639</f>
        <v>0</v>
      </c>
      <c r="AZ640">
        <f>IFERROR(AX640/AX639,0)-1</f>
        <v>0</v>
      </c>
      <c r="BA640" s="20">
        <f>IFERROR(AX640/3.974,0)</f>
        <v>3.271263210870659</v>
      </c>
      <c r="BB640" s="30">
        <f>IFERROR(AX640/C640," ")</f>
        <v>2.7108012920096005E-5</v>
      </c>
      <c r="BC640" s="16">
        <f>+Pagina_Inicial[[#This Row],[Aislamiento Domiciliario]]+Pagina_Inicial[[#This Row],[Aislamiento en Hoteles]]+Pagina_Inicial[[#This Row],[Hospitalizados en Sala]]+Pagina_Inicial[[#This Row],[Hospitalizados en UCI]]</f>
        <v>2995</v>
      </c>
      <c r="BD640" s="16">
        <f>IFERROR(BC640-BC639,0)</f>
        <v>107</v>
      </c>
      <c r="BE640" s="30">
        <f>IFERROR(BC640/BC639,0)-1</f>
        <v>3.7049861495844771E-2</v>
      </c>
      <c r="BF640" s="20">
        <f>IFERROR(BC640/3.974,0)</f>
        <v>753.64871665827877</v>
      </c>
      <c r="BG640" s="20">
        <f>IFERROR(BC640/C640," ")</f>
        <v>6.2452691304375023E-3</v>
      </c>
      <c r="BH640" s="26">
        <v>89008</v>
      </c>
      <c r="BI640">
        <f>IFERROR((BH640-BH639), 0)</f>
        <v>50</v>
      </c>
      <c r="BJ640" s="4">
        <v>180785</v>
      </c>
      <c r="BK640">
        <f>IFERROR((BJ640-BJ639),0)</f>
        <v>118</v>
      </c>
      <c r="BL640" s="4">
        <v>134965</v>
      </c>
      <c r="BM640">
        <f>IFERROR((BL640-BL639),0)</f>
        <v>118</v>
      </c>
      <c r="BN640" s="4">
        <v>52668</v>
      </c>
      <c r="BO640">
        <f>IFERROR((BN640-BN639),0)</f>
        <v>43</v>
      </c>
      <c r="BP640" s="4">
        <v>22137</v>
      </c>
      <c r="BQ640">
        <f>IFERROR((BP640-BP639),0)</f>
        <v>13</v>
      </c>
      <c r="BR640" s="8">
        <v>35</v>
      </c>
      <c r="BS640" s="15">
        <f>IFERROR((BR640-BR639),0)</f>
        <v>0</v>
      </c>
      <c r="BT640" s="8">
        <v>335</v>
      </c>
      <c r="BU640" s="15">
        <f>IFERROR((BT640-BT639),0)</f>
        <v>0</v>
      </c>
      <c r="BV640" s="8">
        <v>1552</v>
      </c>
      <c r="BW640" s="15">
        <f>IFERROR((BV640-BV639),0)</f>
        <v>1</v>
      </c>
      <c r="BX640" s="8">
        <v>3473</v>
      </c>
      <c r="BY640" s="15">
        <f>IFERROR((BX640-BX639),0)</f>
        <v>1</v>
      </c>
      <c r="BZ640" s="13">
        <v>1984</v>
      </c>
      <c r="CA640" s="16">
        <f>IFERROR((BZ640-BZ639),0)</f>
        <v>2</v>
      </c>
    </row>
    <row r="641" spans="1:79">
      <c r="A641" s="1">
        <v>44538</v>
      </c>
      <c r="B641">
        <v>44539</v>
      </c>
      <c r="C641" s="4">
        <v>479901</v>
      </c>
      <c r="D641">
        <f>IFERROR(C641-C640,"")</f>
        <v>338</v>
      </c>
      <c r="E641" s="4">
        <v>7381</v>
      </c>
      <c r="F641">
        <f>E641-E640</f>
        <v>2</v>
      </c>
      <c r="G641" s="4">
        <v>469431</v>
      </c>
      <c r="H641">
        <f>G641-G640</f>
        <v>242</v>
      </c>
      <c r="I641">
        <f>+IFERROR(C641-E641-G641,"")</f>
        <v>3089</v>
      </c>
      <c r="J641">
        <f>+IFERROR(D641-F641-H641,"")</f>
        <v>94</v>
      </c>
      <c r="K641">
        <f>+IFERROR(E641/C641,"")</f>
        <v>1.5380255511032484E-2</v>
      </c>
      <c r="L641">
        <f>+IFERROR(G641/C641,"")</f>
        <v>0.97818300024380034</v>
      </c>
      <c r="M641">
        <f>+IFERROR(I641/C641,"")</f>
        <v>6.4367442451672323E-3</v>
      </c>
      <c r="N641">
        <f>+IFERROR(D641/C641,"")</f>
        <v>7.0431193100243595E-4</v>
      </c>
      <c r="O641">
        <f>+IFERROR(F641/E641,"")</f>
        <v>2.7096599376778217E-4</v>
      </c>
      <c r="P641">
        <f>+IFERROR(H641/G641,"")</f>
        <v>5.1551772251939051E-4</v>
      </c>
      <c r="Q641">
        <f>+IFERROR(J641/I641,"")</f>
        <v>3.0430560051796698E-2</v>
      </c>
      <c r="R641">
        <f>+IFERROR(C641/3.974,"")</f>
        <v>120760.19124308001</v>
      </c>
      <c r="S641">
        <f>+IFERROR(E641/3.974,"")</f>
        <v>1857.322596879718</v>
      </c>
      <c r="T641">
        <f>+IFERROR(G641/3.974,"")</f>
        <v>118125.56618017111</v>
      </c>
      <c r="U641">
        <f>+IFERROR(I641/3.974,"")</f>
        <v>777.30246602918965</v>
      </c>
      <c r="V641" s="4">
        <v>4289247</v>
      </c>
      <c r="W641">
        <f>V641-V640</f>
        <v>7904</v>
      </c>
      <c r="X641">
        <f>IFERROR(W641-W640,0)</f>
        <v>437</v>
      </c>
      <c r="Y641" s="20">
        <f>IFERROR(V641/3.974,0)</f>
        <v>1079327.3779567187</v>
      </c>
      <c r="Z641" s="4">
        <v>3805797</v>
      </c>
      <c r="AA641">
        <f>Z641-Z640</f>
        <v>7566</v>
      </c>
      <c r="AB641" s="17">
        <f>IFERROR(Z641/V641,0)</f>
        <v>0.88728790857696005</v>
      </c>
      <c r="AC641" s="16">
        <f>IFERROR(AA641-AA640,0)</f>
        <v>431</v>
      </c>
      <c r="AD641">
        <f>V641-Z641</f>
        <v>483450</v>
      </c>
      <c r="AE641">
        <f>AD641-AD640</f>
        <v>338</v>
      </c>
      <c r="AF641" s="17">
        <f>IFERROR(AD641/V641,0)</f>
        <v>0.11271209142303999</v>
      </c>
      <c r="AG641" s="16">
        <f>IFERROR(AE641-AE640,0)</f>
        <v>6</v>
      </c>
      <c r="AH641" s="20">
        <f>IFERROR(AE641/W641,0)</f>
        <v>4.2763157894736843E-2</v>
      </c>
      <c r="AI641" s="20">
        <f>IFERROR(AD641/3.974,0)</f>
        <v>121653.2460996477</v>
      </c>
      <c r="AJ641" s="4">
        <v>2890</v>
      </c>
      <c r="AK641">
        <f>AJ641-AJ640</f>
        <v>86</v>
      </c>
      <c r="AL641">
        <f>IFERROR(AJ641/AJ640,0)-1</f>
        <v>3.0670470756062773E-2</v>
      </c>
      <c r="AM641" s="20">
        <f>IFERROR(AJ641/3.974,0)</f>
        <v>727.22697533970802</v>
      </c>
      <c r="AN641" s="20">
        <f>IFERROR(AJ641/C641," ")</f>
        <v>6.0220753863817747E-3</v>
      </c>
      <c r="AO641" s="4">
        <v>91</v>
      </c>
      <c r="AP641">
        <f>AO641-AO640</f>
        <v>10</v>
      </c>
      <c r="AQ641">
        <f>IFERROR(AO641/AO640,0)-1</f>
        <v>0.12345679012345689</v>
      </c>
      <c r="AR641" s="20">
        <f>IFERROR(AO641/3.974,0)</f>
        <v>22.898842476094615</v>
      </c>
      <c r="AS641" s="4">
        <v>95</v>
      </c>
      <c r="AT641">
        <f>AS641-AS640</f>
        <v>-2</v>
      </c>
      <c r="AU641">
        <f>IFERROR(AS641/AS640,0)-1</f>
        <v>-2.0618556701030966E-2</v>
      </c>
      <c r="AV641" s="20">
        <f>IFERROR(AS641/3.974,0)</f>
        <v>23.905385002516354</v>
      </c>
      <c r="AW641" s="30">
        <f>IFERROR(AS641/C641," ")</f>
        <v>1.9795749540009293E-4</v>
      </c>
      <c r="AX641" s="4">
        <v>13</v>
      </c>
      <c r="AY641">
        <f>AX641-AX640</f>
        <v>0</v>
      </c>
      <c r="AZ641">
        <f>IFERROR(AX641/AX640,0)-1</f>
        <v>0</v>
      </c>
      <c r="BA641" s="20">
        <f>IFERROR(AX641/3.974,0)</f>
        <v>3.271263210870659</v>
      </c>
      <c r="BB641" s="30">
        <f>IFERROR(AX641/C641," ")</f>
        <v>2.7088920423170612E-5</v>
      </c>
      <c r="BC641" s="16">
        <f>+Pagina_Inicial[[#This Row],[Aislamiento Domiciliario]]+Pagina_Inicial[[#This Row],[Aislamiento en Hoteles]]+Pagina_Inicial[[#This Row],[Hospitalizados en Sala]]+Pagina_Inicial[[#This Row],[Hospitalizados en UCI]]</f>
        <v>3089</v>
      </c>
      <c r="BD641" s="16">
        <f>IFERROR(BC641-BC640,0)</f>
        <v>94</v>
      </c>
      <c r="BE641" s="30">
        <f>IFERROR(BC641/BC640,0)-1</f>
        <v>3.1385642737896458E-2</v>
      </c>
      <c r="BF641" s="20">
        <f>IFERROR(BC641/3.974,0)</f>
        <v>777.30246602918965</v>
      </c>
      <c r="BG641" s="20">
        <f>IFERROR(BC641/C641," ")</f>
        <v>6.4367442451672323E-3</v>
      </c>
      <c r="BH641" s="26">
        <v>89075</v>
      </c>
      <c r="BI641">
        <f>IFERROR((BH641-BH640), 0)</f>
        <v>67</v>
      </c>
      <c r="BJ641" s="4">
        <v>180904</v>
      </c>
      <c r="BK641">
        <f>IFERROR((BJ641-BJ640),0)</f>
        <v>119</v>
      </c>
      <c r="BL641" s="4">
        <v>135077</v>
      </c>
      <c r="BM641">
        <f>IFERROR((BL641-BL640),0)</f>
        <v>112</v>
      </c>
      <c r="BN641" s="4">
        <v>52699</v>
      </c>
      <c r="BO641">
        <f>IFERROR((BN641-BN640),0)</f>
        <v>31</v>
      </c>
      <c r="BP641" s="4">
        <v>22146</v>
      </c>
      <c r="BQ641">
        <f>IFERROR((BP641-BP640),0)</f>
        <v>9</v>
      </c>
      <c r="BR641" s="8">
        <v>35</v>
      </c>
      <c r="BS641" s="15">
        <f>IFERROR((BR641-BR640),0)</f>
        <v>0</v>
      </c>
      <c r="BT641" s="8">
        <v>335</v>
      </c>
      <c r="BU641" s="15">
        <f>IFERROR((BT641-BT640),0)</f>
        <v>0</v>
      </c>
      <c r="BV641" s="8">
        <v>1552</v>
      </c>
      <c r="BW641" s="15">
        <f>IFERROR((BV641-BV640),0)</f>
        <v>0</v>
      </c>
      <c r="BX641" s="8">
        <v>3473</v>
      </c>
      <c r="BY641" s="15">
        <f>IFERROR((BX641-BX640),0)</f>
        <v>0</v>
      </c>
      <c r="BZ641" s="13">
        <v>1986</v>
      </c>
      <c r="CA641" s="16">
        <f>IFERROR((BZ641-BZ640),0)</f>
        <v>2</v>
      </c>
    </row>
    <row r="642" spans="1:79">
      <c r="A642" s="1">
        <v>44539</v>
      </c>
      <c r="B642">
        <v>44540</v>
      </c>
      <c r="C642" s="4">
        <v>480090</v>
      </c>
      <c r="D642">
        <f>IFERROR(C642-C641,"")</f>
        <v>189</v>
      </c>
      <c r="E642" s="4">
        <v>7382</v>
      </c>
      <c r="F642">
        <f>E642-E641</f>
        <v>1</v>
      </c>
      <c r="G642" s="4">
        <v>469690</v>
      </c>
      <c r="H642">
        <f>G642-G641</f>
        <v>259</v>
      </c>
      <c r="I642">
        <f>+IFERROR(C642-E642-G642,"")</f>
        <v>3018</v>
      </c>
      <c r="J642">
        <f>+IFERROR(D642-F642-H642,"")</f>
        <v>-71</v>
      </c>
      <c r="K642">
        <f>+IFERROR(E642/C642,"")</f>
        <v>1.5376283613489137E-2</v>
      </c>
      <c r="L642">
        <f>+IFERROR(G642/C642,"")</f>
        <v>0.97833739507175743</v>
      </c>
      <c r="M642">
        <f>+IFERROR(I642/C642,"")</f>
        <v>6.2863213147534838E-3</v>
      </c>
      <c r="N642">
        <f>+IFERROR(D642/C642,"")</f>
        <v>3.936761857151784E-4</v>
      </c>
      <c r="O642">
        <f>+IFERROR(F642/E642,"")</f>
        <v>1.35464643727987E-4</v>
      </c>
      <c r="P642">
        <f>+IFERROR(H642/G642,"")</f>
        <v>5.5142753731184395E-4</v>
      </c>
      <c r="Q642">
        <f>+IFERROR(J642/I642,"")</f>
        <v>-2.3525513585155731E-2</v>
      </c>
      <c r="R642">
        <f>+IFERROR(C642/3.974,"")</f>
        <v>120807.75037745344</v>
      </c>
      <c r="S642">
        <f>+IFERROR(E642/3.974,"")</f>
        <v>1857.5742325113235</v>
      </c>
      <c r="T642">
        <f>+IFERROR(G642/3.974,"")</f>
        <v>118190.73980875692</v>
      </c>
      <c r="U642">
        <f>+IFERROR(I642/3.974,"")</f>
        <v>759.4363361852038</v>
      </c>
      <c r="V642" s="4">
        <v>4293279</v>
      </c>
      <c r="W642">
        <f>V642-V641</f>
        <v>4032</v>
      </c>
      <c r="X642">
        <f>IFERROR(W642-W641,0)</f>
        <v>-3872</v>
      </c>
      <c r="Y642" s="20">
        <f>IFERROR(V642/3.974,0)</f>
        <v>1080341.9728233516</v>
      </c>
      <c r="Z642" s="4">
        <v>3809640</v>
      </c>
      <c r="AA642">
        <f>Z642-Z641</f>
        <v>3843</v>
      </c>
      <c r="AB642" s="17">
        <f>IFERROR(Z642/V642,0)</f>
        <v>0.88734973897573388</v>
      </c>
      <c r="AC642" s="16">
        <f>IFERROR(AA642-AA641,0)</f>
        <v>-3723</v>
      </c>
      <c r="AD642">
        <f>V642-Z642</f>
        <v>483639</v>
      </c>
      <c r="AE642">
        <f>AD642-AD641</f>
        <v>189</v>
      </c>
      <c r="AF642" s="17">
        <f>IFERROR(AD642/V642,0)</f>
        <v>0.11265026102426606</v>
      </c>
      <c r="AG642" s="16">
        <f>IFERROR(AE642-AE641,0)</f>
        <v>-149</v>
      </c>
      <c r="AH642" s="20">
        <f>IFERROR(AE642/W642,0)</f>
        <v>4.6875E-2</v>
      </c>
      <c r="AI642" s="20">
        <f>IFERROR(AD642/3.974,0)</f>
        <v>121700.80523402113</v>
      </c>
      <c r="AJ642" s="4">
        <v>2814</v>
      </c>
      <c r="AK642">
        <f>AJ642-AJ641</f>
        <v>-76</v>
      </c>
      <c r="AL642">
        <f>IFERROR(AJ642/AJ641,0)-1</f>
        <v>-2.6297577854671239E-2</v>
      </c>
      <c r="AM642" s="20">
        <f>IFERROR(AJ642/3.974,0)</f>
        <v>708.10266733769504</v>
      </c>
      <c r="AN642" s="20">
        <f>IFERROR(AJ642/C642," ")</f>
        <v>5.8614009873148784E-3</v>
      </c>
      <c r="AO642" s="4">
        <v>93</v>
      </c>
      <c r="AP642">
        <f>AO642-AO641</f>
        <v>2</v>
      </c>
      <c r="AQ642">
        <f>IFERROR(AO642/AO641,0)-1</f>
        <v>2.19780219780219E-2</v>
      </c>
      <c r="AR642" s="20">
        <f>IFERROR(AO642/3.974,0)</f>
        <v>23.402113739305484</v>
      </c>
      <c r="AS642" s="4">
        <v>96</v>
      </c>
      <c r="AT642">
        <f>AS642-AS641</f>
        <v>1</v>
      </c>
      <c r="AU642">
        <f>IFERROR(AS642/AS641,0)-1</f>
        <v>1.0526315789473717E-2</v>
      </c>
      <c r="AV642" s="20">
        <f>IFERROR(AS642/3.974,0)</f>
        <v>24.157020634121789</v>
      </c>
      <c r="AW642" s="30">
        <f>IFERROR(AS642/C642," ")</f>
        <v>1.9996250702993188E-4</v>
      </c>
      <c r="AX642" s="4">
        <v>15</v>
      </c>
      <c r="AY642">
        <f>AX642-AX641</f>
        <v>2</v>
      </c>
      <c r="AZ642">
        <f>IFERROR(AX642/AX641,0)-1</f>
        <v>0.15384615384615374</v>
      </c>
      <c r="BA642" s="20">
        <f>IFERROR(AX642/3.974,0)</f>
        <v>3.7745344740815296</v>
      </c>
      <c r="BB642" s="30">
        <f>IFERROR(AX642/C642," ")</f>
        <v>3.1244141723426859E-5</v>
      </c>
      <c r="BC642" s="16">
        <f>+Pagina_Inicial[[#This Row],[Aislamiento Domiciliario]]+Pagina_Inicial[[#This Row],[Aislamiento en Hoteles]]+Pagina_Inicial[[#This Row],[Hospitalizados en Sala]]+Pagina_Inicial[[#This Row],[Hospitalizados en UCI]]</f>
        <v>3018</v>
      </c>
      <c r="BD642" s="16">
        <f>IFERROR(BC642-BC641,0)</f>
        <v>-71</v>
      </c>
      <c r="BE642" s="30">
        <f>IFERROR(BC642/BC641,0)-1</f>
        <v>-2.2984784719974116E-2</v>
      </c>
      <c r="BF642" s="20">
        <f>IFERROR(BC642/3.974,0)</f>
        <v>759.4363361852038</v>
      </c>
      <c r="BG642" s="20">
        <f>IFERROR(BC642/C642," ")</f>
        <v>6.2863213147534838E-3</v>
      </c>
      <c r="BH642" s="26">
        <v>89105</v>
      </c>
      <c r="BI642">
        <f>IFERROR((BH642-BH641), 0)</f>
        <v>30</v>
      </c>
      <c r="BJ642" s="4">
        <v>180980</v>
      </c>
      <c r="BK642">
        <f>IFERROR((BJ642-BJ641),0)</f>
        <v>76</v>
      </c>
      <c r="BL642" s="4">
        <v>135136</v>
      </c>
      <c r="BM642">
        <f>IFERROR((BL642-BL641),0)</f>
        <v>59</v>
      </c>
      <c r="BN642" s="4">
        <v>52721</v>
      </c>
      <c r="BO642">
        <f>IFERROR((BN642-BN641),0)</f>
        <v>22</v>
      </c>
      <c r="BP642" s="4">
        <v>22148</v>
      </c>
      <c r="BQ642">
        <f>IFERROR((BP642-BP641),0)</f>
        <v>2</v>
      </c>
      <c r="BR642" s="8">
        <v>35</v>
      </c>
      <c r="BS642" s="15">
        <f>IFERROR((BR642-BR641),0)</f>
        <v>0</v>
      </c>
      <c r="BT642" s="8">
        <v>335</v>
      </c>
      <c r="BU642" s="15">
        <f>IFERROR((BT642-BT641),0)</f>
        <v>0</v>
      </c>
      <c r="BV642" s="8">
        <v>1552</v>
      </c>
      <c r="BW642" s="15">
        <f>IFERROR((BV642-BV641),0)</f>
        <v>0</v>
      </c>
      <c r="BX642" s="8">
        <v>3474</v>
      </c>
      <c r="BY642" s="15">
        <f>IFERROR((BX642-BX641),0)</f>
        <v>1</v>
      </c>
      <c r="BZ642" s="13">
        <v>1986</v>
      </c>
      <c r="CA642" s="16">
        <f>IFERROR((BZ642-BZ641),0)</f>
        <v>0</v>
      </c>
    </row>
    <row r="643" spans="1:79">
      <c r="A643" s="1">
        <v>44540</v>
      </c>
      <c r="B643">
        <v>44541</v>
      </c>
      <c r="C643" s="4">
        <v>480573</v>
      </c>
      <c r="D643">
        <f>IFERROR(C643-C642,"")</f>
        <v>483</v>
      </c>
      <c r="E643" s="4">
        <v>7386</v>
      </c>
      <c r="F643">
        <f>E643-E642</f>
        <v>4</v>
      </c>
      <c r="G643" s="4">
        <v>470109</v>
      </c>
      <c r="H643">
        <f>G643-G642</f>
        <v>419</v>
      </c>
      <c r="I643">
        <f>+IFERROR(C643-E643-G643,"")</f>
        <v>3078</v>
      </c>
      <c r="J643">
        <f>+IFERROR(D643-F643-H643,"")</f>
        <v>60</v>
      </c>
      <c r="K643">
        <f>+IFERROR(E643/C643,"")</f>
        <v>1.5369153073518488E-2</v>
      </c>
      <c r="L643">
        <f>+IFERROR(G643/C643,"")</f>
        <v>0.97822599272118904</v>
      </c>
      <c r="M643">
        <f>+IFERROR(I643/C643,"")</f>
        <v>6.4048542052924321E-3</v>
      </c>
      <c r="N643">
        <f>+IFERROR(D643/C643,"")</f>
        <v>1.0050502212983251E-3</v>
      </c>
      <c r="O643">
        <f>+IFERROR(F643/E643,"")</f>
        <v>5.415651232060655E-4</v>
      </c>
      <c r="P643">
        <f>+IFERROR(H643/G643,"")</f>
        <v>8.9128265997885593E-4</v>
      </c>
      <c r="Q643">
        <f>+IFERROR(J643/I643,"")</f>
        <v>1.9493177387914229E-2</v>
      </c>
      <c r="R643">
        <f>+IFERROR(C643/3.974,"")</f>
        <v>120929.29038751886</v>
      </c>
      <c r="S643">
        <f>+IFERROR(E643/3.974,"")</f>
        <v>1858.5807750377453</v>
      </c>
      <c r="T643">
        <f>+IFERROR(G643/3.974,"")</f>
        <v>118296.17513839959</v>
      </c>
      <c r="U643">
        <f>+IFERROR(I643/3.974,"")</f>
        <v>774.53447408152988</v>
      </c>
      <c r="V643" s="4">
        <v>4304404</v>
      </c>
      <c r="W643">
        <f>V643-V642</f>
        <v>11125</v>
      </c>
      <c r="X643">
        <f>IFERROR(W643-W642,0)</f>
        <v>7093</v>
      </c>
      <c r="Y643" s="20">
        <f>IFERROR(V643/3.974,0)</f>
        <v>1083141.4192249621</v>
      </c>
      <c r="Z643" s="4">
        <v>3820282</v>
      </c>
      <c r="AA643">
        <f>Z643-Z642</f>
        <v>10642</v>
      </c>
      <c r="AB643" s="17">
        <f>IFERROR(Z643/V643,0)</f>
        <v>0.88752867992874274</v>
      </c>
      <c r="AC643" s="16">
        <f>IFERROR(AA643-AA642,0)</f>
        <v>6799</v>
      </c>
      <c r="AD643">
        <f>V643-Z643</f>
        <v>484122</v>
      </c>
      <c r="AE643">
        <f>AD643-AD642</f>
        <v>483</v>
      </c>
      <c r="AF643" s="17">
        <f>IFERROR(AD643/V643,0)</f>
        <v>0.11247132007125725</v>
      </c>
      <c r="AG643" s="16">
        <f>IFERROR(AE643-AE642,0)</f>
        <v>294</v>
      </c>
      <c r="AH643" s="20">
        <f>IFERROR(AE643/W643,0)</f>
        <v>4.3415730337078649E-2</v>
      </c>
      <c r="AI643" s="20">
        <f>IFERROR(AD643/3.974,0)</f>
        <v>121822.34524408655</v>
      </c>
      <c r="AJ643" s="4">
        <v>2866</v>
      </c>
      <c r="AK643">
        <f>AJ643-AJ642</f>
        <v>52</v>
      </c>
      <c r="AL643">
        <f>IFERROR(AJ643/AJ642,0)-1</f>
        <v>1.8479033404406486E-2</v>
      </c>
      <c r="AM643" s="20">
        <f>IFERROR(AJ643/3.974,0)</f>
        <v>721.18772018117761</v>
      </c>
      <c r="AN643" s="20">
        <f>IFERROR(AJ643/C643," ")</f>
        <v>5.9637141495672875E-3</v>
      </c>
      <c r="AO643" s="4">
        <v>97</v>
      </c>
      <c r="AP643">
        <f>AO643-AO642</f>
        <v>4</v>
      </c>
      <c r="AQ643">
        <f>IFERROR(AO643/AO642,0)-1</f>
        <v>4.3010752688172005E-2</v>
      </c>
      <c r="AR643" s="20">
        <f>IFERROR(AO643/3.974,0)</f>
        <v>24.408656265727227</v>
      </c>
      <c r="AS643" s="4">
        <v>101</v>
      </c>
      <c r="AT643">
        <f>AS643-AS642</f>
        <v>5</v>
      </c>
      <c r="AU643">
        <f>IFERROR(AS643/AS642,0)-1</f>
        <v>5.2083333333333259E-2</v>
      </c>
      <c r="AV643" s="20">
        <f>IFERROR(AS643/3.974,0)</f>
        <v>25.415198792148967</v>
      </c>
      <c r="AW643" s="30">
        <f>IFERROR(AS643/C643," ")</f>
        <v>2.1016578126528123E-4</v>
      </c>
      <c r="AX643" s="4">
        <v>14</v>
      </c>
      <c r="AY643">
        <f>AX643-AX642</f>
        <v>-1</v>
      </c>
      <c r="AZ643">
        <f>IFERROR(AX643/AX642,0)-1</f>
        <v>-6.6666666666666652E-2</v>
      </c>
      <c r="BA643" s="20">
        <f>IFERROR(AX643/3.974,0)</f>
        <v>3.5228988424760943</v>
      </c>
      <c r="BB643" s="30">
        <f>IFERROR(AX643/C643," ")</f>
        <v>2.9131890472415222E-5</v>
      </c>
      <c r="BC643" s="16">
        <f>+Pagina_Inicial[[#This Row],[Aislamiento Domiciliario]]+Pagina_Inicial[[#This Row],[Aislamiento en Hoteles]]+Pagina_Inicial[[#This Row],[Hospitalizados en Sala]]+Pagina_Inicial[[#This Row],[Hospitalizados en UCI]]</f>
        <v>3078</v>
      </c>
      <c r="BD643" s="16">
        <f>IFERROR(BC643-BC642,0)</f>
        <v>60</v>
      </c>
      <c r="BE643" s="30">
        <f>IFERROR(BC643/BC642,0)-1</f>
        <v>1.9880715705765439E-2</v>
      </c>
      <c r="BF643" s="20">
        <f>IFERROR(BC643/3.974,0)</f>
        <v>774.53447408152988</v>
      </c>
      <c r="BG643" s="20">
        <f>IFERROR(BC643/C643," ")</f>
        <v>6.4048542052924321E-3</v>
      </c>
      <c r="BH643" s="26">
        <v>89181</v>
      </c>
      <c r="BI643">
        <f>IFERROR((BH643-BH642), 0)</f>
        <v>76</v>
      </c>
      <c r="BJ643" s="4">
        <v>181171</v>
      </c>
      <c r="BK643">
        <f>IFERROR((BJ643-BJ642),0)</f>
        <v>191</v>
      </c>
      <c r="BL643" s="4">
        <v>135292</v>
      </c>
      <c r="BM643">
        <f>IFERROR((BL643-BL642),0)</f>
        <v>156</v>
      </c>
      <c r="BN643" s="4">
        <v>52772</v>
      </c>
      <c r="BO643">
        <f>IFERROR((BN643-BN642),0)</f>
        <v>51</v>
      </c>
      <c r="BP643" s="4">
        <v>22157</v>
      </c>
      <c r="BQ643">
        <f>IFERROR((BP643-BP642),0)</f>
        <v>9</v>
      </c>
      <c r="BR643" s="8">
        <v>35</v>
      </c>
      <c r="BS643" s="15">
        <f>IFERROR((BR643-BR642),0)</f>
        <v>0</v>
      </c>
      <c r="BT643" s="8">
        <v>336</v>
      </c>
      <c r="BU643" s="15">
        <f>IFERROR((BT643-BT642),0)</f>
        <v>1</v>
      </c>
      <c r="BV643" s="8">
        <v>1552</v>
      </c>
      <c r="BW643" s="15">
        <f>IFERROR((BV643-BV642),0)</f>
        <v>0</v>
      </c>
      <c r="BX643" s="8">
        <v>3475</v>
      </c>
      <c r="BY643" s="15">
        <f>IFERROR((BX643-BX642),0)</f>
        <v>1</v>
      </c>
      <c r="BZ643" s="13">
        <v>1988</v>
      </c>
      <c r="CA643" s="16">
        <f>IFERROR((BZ643-BZ642),0)</f>
        <v>2</v>
      </c>
    </row>
    <row r="644" spans="1:79">
      <c r="A644" s="1">
        <v>44541</v>
      </c>
      <c r="B644">
        <v>44542</v>
      </c>
      <c r="C644" s="4">
        <v>480573</v>
      </c>
      <c r="D644">
        <f>IFERROR(C644-C643,"")</f>
        <v>0</v>
      </c>
      <c r="E644" s="4">
        <v>7386</v>
      </c>
      <c r="F644">
        <f>E644-E643</f>
        <v>0</v>
      </c>
      <c r="G644" s="4">
        <v>470109</v>
      </c>
      <c r="H644">
        <f>G644-G643</f>
        <v>0</v>
      </c>
      <c r="I644">
        <f>+IFERROR(C644-E644-G644,"")</f>
        <v>3078</v>
      </c>
      <c r="J644">
        <f>+IFERROR(D644-F644-H644,"")</f>
        <v>0</v>
      </c>
      <c r="K644">
        <f>+IFERROR(E644/C644,"")</f>
        <v>1.5369153073518488E-2</v>
      </c>
      <c r="L644">
        <f>+IFERROR(G644/C644,"")</f>
        <v>0.97822599272118904</v>
      </c>
      <c r="M644">
        <f>+IFERROR(I644/C644,"")</f>
        <v>6.4048542052924321E-3</v>
      </c>
      <c r="N644">
        <f>+IFERROR(D644/C644,"")</f>
        <v>0</v>
      </c>
      <c r="O644">
        <f>+IFERROR(F644/E644,"")</f>
        <v>0</v>
      </c>
      <c r="P644">
        <f>+IFERROR(H644/G644,"")</f>
        <v>0</v>
      </c>
      <c r="Q644">
        <f>+IFERROR(J644/I644,"")</f>
        <v>0</v>
      </c>
      <c r="R644">
        <f>+IFERROR(C644/3.974,"")</f>
        <v>120929.29038751886</v>
      </c>
      <c r="S644">
        <f>+IFERROR(E644/3.974,"")</f>
        <v>1858.5807750377453</v>
      </c>
      <c r="T644">
        <f>+IFERROR(G644/3.974,"")</f>
        <v>118296.17513839959</v>
      </c>
      <c r="U644">
        <f>+IFERROR(I644/3.974,"")</f>
        <v>774.53447408152988</v>
      </c>
      <c r="V644" s="4">
        <v>4304404</v>
      </c>
      <c r="W644">
        <f>V644-V643</f>
        <v>0</v>
      </c>
      <c r="X644">
        <f>IFERROR(W644-W643,0)</f>
        <v>-11125</v>
      </c>
      <c r="Y644" s="20">
        <f>IFERROR(V644/3.974,0)</f>
        <v>1083141.4192249621</v>
      </c>
      <c r="Z644" s="4">
        <v>3820282</v>
      </c>
      <c r="AA644">
        <f>Z644-Z643</f>
        <v>0</v>
      </c>
      <c r="AB644" s="17">
        <f>IFERROR(Z644/V644,0)</f>
        <v>0.88752867992874274</v>
      </c>
      <c r="AC644" s="16">
        <f>IFERROR(AA644-AA643,0)</f>
        <v>-10642</v>
      </c>
      <c r="AD644">
        <f>V644-Z644</f>
        <v>484122</v>
      </c>
      <c r="AE644">
        <f>AD644-AD643</f>
        <v>0</v>
      </c>
      <c r="AF644" s="17">
        <f>IFERROR(AD644/V644,0)</f>
        <v>0.11247132007125725</v>
      </c>
      <c r="AG644" s="16">
        <f>IFERROR(AE644-AE643,0)</f>
        <v>-483</v>
      </c>
      <c r="AH644" s="20">
        <f>IFERROR(AE644/W644,0)</f>
        <v>0</v>
      </c>
      <c r="AI644" s="20">
        <f>IFERROR(AD644/3.974,0)</f>
        <v>121822.34524408655</v>
      </c>
      <c r="AJ644" s="4">
        <v>2866</v>
      </c>
      <c r="AK644">
        <f>AJ644-AJ643</f>
        <v>0</v>
      </c>
      <c r="AL644">
        <f>IFERROR(AJ644/AJ643,0)-1</f>
        <v>0</v>
      </c>
      <c r="AM644" s="20">
        <f>IFERROR(AJ644/3.974,0)</f>
        <v>721.18772018117761</v>
      </c>
      <c r="AN644" s="20">
        <f>IFERROR(AJ644/C644," ")</f>
        <v>5.9637141495672875E-3</v>
      </c>
      <c r="AO644" s="4">
        <v>97</v>
      </c>
      <c r="AP644">
        <f>AO644-AO643</f>
        <v>0</v>
      </c>
      <c r="AQ644">
        <f>IFERROR(AO644/AO643,0)-1</f>
        <v>0</v>
      </c>
      <c r="AR644" s="20">
        <f>IFERROR(AO644/3.974,0)</f>
        <v>24.408656265727227</v>
      </c>
      <c r="AS644" s="4">
        <v>101</v>
      </c>
      <c r="AT644">
        <f>AS644-AS643</f>
        <v>0</v>
      </c>
      <c r="AU644">
        <f>IFERROR(AS644/AS643,0)-1</f>
        <v>0</v>
      </c>
      <c r="AV644" s="20">
        <f>IFERROR(AS644/3.974,0)</f>
        <v>25.415198792148967</v>
      </c>
      <c r="AW644" s="30">
        <f>IFERROR(AS644/C644," ")</f>
        <v>2.1016578126528123E-4</v>
      </c>
      <c r="AX644" s="4">
        <v>14</v>
      </c>
      <c r="AY644">
        <f>AX644-AX643</f>
        <v>0</v>
      </c>
      <c r="AZ644">
        <f>IFERROR(AX644/AX643,0)-1</f>
        <v>0</v>
      </c>
      <c r="BA644" s="20">
        <f>IFERROR(AX644/3.974,0)</f>
        <v>3.5228988424760943</v>
      </c>
      <c r="BB644" s="30">
        <f>IFERROR(AX644/C644," ")</f>
        <v>2.9131890472415222E-5</v>
      </c>
      <c r="BC644" s="16">
        <f>+Pagina_Inicial[[#This Row],[Aislamiento Domiciliario]]+Pagina_Inicial[[#This Row],[Aislamiento en Hoteles]]+Pagina_Inicial[[#This Row],[Hospitalizados en Sala]]+Pagina_Inicial[[#This Row],[Hospitalizados en UCI]]</f>
        <v>3078</v>
      </c>
      <c r="BD644" s="16">
        <f>IFERROR(BC644-BC643,0)</f>
        <v>0</v>
      </c>
      <c r="BE644" s="30">
        <f>IFERROR(BC644/BC643,0)-1</f>
        <v>0</v>
      </c>
      <c r="BF644" s="20">
        <f>IFERROR(BC644/3.974,0)</f>
        <v>774.53447408152988</v>
      </c>
      <c r="BG644" s="20">
        <f>IFERROR(BC644/C644," ")</f>
        <v>6.4048542052924321E-3</v>
      </c>
      <c r="BH644" s="26">
        <v>89181</v>
      </c>
      <c r="BI644">
        <f>IFERROR((BH644-BH643), 0)</f>
        <v>0</v>
      </c>
      <c r="BJ644" s="4">
        <v>181171</v>
      </c>
      <c r="BK644">
        <f>IFERROR((BJ644-BJ643),0)</f>
        <v>0</v>
      </c>
      <c r="BL644" s="4">
        <v>135292</v>
      </c>
      <c r="BM644">
        <f>IFERROR((BL644-BL643),0)</f>
        <v>0</v>
      </c>
      <c r="BN644" s="4">
        <v>52772</v>
      </c>
      <c r="BO644">
        <f>IFERROR((BN644-BN643),0)</f>
        <v>0</v>
      </c>
      <c r="BP644" s="4">
        <v>22157</v>
      </c>
      <c r="BQ644">
        <f>IFERROR((BP644-BP643),0)</f>
        <v>0</v>
      </c>
      <c r="BR644" s="8">
        <v>35</v>
      </c>
      <c r="BS644" s="15">
        <f>IFERROR((BR644-BR643),0)</f>
        <v>0</v>
      </c>
      <c r="BT644" s="8">
        <v>336</v>
      </c>
      <c r="BU644" s="15">
        <f>IFERROR((BT644-BT643),0)</f>
        <v>0</v>
      </c>
      <c r="BV644" s="8">
        <v>1552</v>
      </c>
      <c r="BW644" s="15">
        <f>IFERROR((BV644-BV643),0)</f>
        <v>0</v>
      </c>
      <c r="BX644" s="8">
        <v>3475</v>
      </c>
      <c r="BY644" s="15">
        <f>IFERROR((BX644-BX643),0)</f>
        <v>0</v>
      </c>
      <c r="BZ644" s="13">
        <v>1988</v>
      </c>
      <c r="CA644" s="16">
        <f>IFERROR((BZ644-BZ643),0)</f>
        <v>0</v>
      </c>
    </row>
    <row r="645" spans="1:79">
      <c r="A645" s="1">
        <v>44542</v>
      </c>
      <c r="B645">
        <v>44543</v>
      </c>
      <c r="C645" s="4">
        <v>480781</v>
      </c>
      <c r="D645">
        <f>IFERROR(C645-C644,"")</f>
        <v>208</v>
      </c>
      <c r="E645" s="4">
        <v>7386</v>
      </c>
      <c r="F645">
        <f>E645-E644</f>
        <v>0</v>
      </c>
      <c r="G645" s="4">
        <v>470285</v>
      </c>
      <c r="H645">
        <f>G645-G644</f>
        <v>176</v>
      </c>
      <c r="I645">
        <f>+IFERROR(C645-E645-G645,"")</f>
        <v>3110</v>
      </c>
      <c r="J645">
        <f>+IFERROR(D645-F645-H645,"")</f>
        <v>32</v>
      </c>
      <c r="K645">
        <f>+IFERROR(E645/C645,"")</f>
        <v>1.5362503925903893E-2</v>
      </c>
      <c r="L645">
        <f>+IFERROR(G645/C645,"")</f>
        <v>0.97816885442644363</v>
      </c>
      <c r="M645">
        <f>+IFERROR(I645/C645,"")</f>
        <v>6.4686416476524653E-3</v>
      </c>
      <c r="N645">
        <f>+IFERROR(D645/C645,"")</f>
        <v>4.32629409232062E-4</v>
      </c>
      <c r="O645">
        <f>+IFERROR(F645/E645,"")</f>
        <v>0</v>
      </c>
      <c r="P645">
        <f>+IFERROR(H645/G645,"")</f>
        <v>3.7424115164208939E-4</v>
      </c>
      <c r="Q645">
        <f>+IFERROR(J645/I645,"")</f>
        <v>1.0289389067524116E-2</v>
      </c>
      <c r="R645">
        <f>+IFERROR(C645/3.974,"")</f>
        <v>120981.63059889279</v>
      </c>
      <c r="S645">
        <f>+IFERROR(E645/3.974,"")</f>
        <v>1858.5807750377453</v>
      </c>
      <c r="T645">
        <f>+IFERROR(G645/3.974,"")</f>
        <v>118340.46300956215</v>
      </c>
      <c r="U645">
        <f>+IFERROR(I645/3.974,"")</f>
        <v>782.5868142929038</v>
      </c>
      <c r="V645" s="4">
        <v>4310101</v>
      </c>
      <c r="W645">
        <f>V645-V644</f>
        <v>5697</v>
      </c>
      <c r="X645">
        <f>IFERROR(W645-W644,0)</f>
        <v>5697</v>
      </c>
      <c r="Y645" s="20">
        <f>IFERROR(V645/3.974,0)</f>
        <v>1084574.9874182183</v>
      </c>
      <c r="Z645" s="4">
        <v>3825771</v>
      </c>
      <c r="AA645">
        <f>Z645-Z644</f>
        <v>5489</v>
      </c>
      <c r="AB645" s="17">
        <f>IFERROR(Z645/V645,0)</f>
        <v>0.88762908340198987</v>
      </c>
      <c r="AC645" s="16">
        <f>IFERROR(AA645-AA644,0)</f>
        <v>5489</v>
      </c>
      <c r="AD645">
        <f>V645-Z645</f>
        <v>484330</v>
      </c>
      <c r="AE645">
        <f>AD645-AD644</f>
        <v>208</v>
      </c>
      <c r="AF645" s="17">
        <f>IFERROR(AD645/V645,0)</f>
        <v>0.11237091659801011</v>
      </c>
      <c r="AG645" s="16">
        <f>IFERROR(AE645-AE644,0)</f>
        <v>208</v>
      </c>
      <c r="AH645" s="20">
        <f>IFERROR(AE645/W645,0)</f>
        <v>3.6510444093382485E-2</v>
      </c>
      <c r="AI645" s="20">
        <f>IFERROR(AD645/3.974,0)</f>
        <v>121874.68545546049</v>
      </c>
      <c r="AJ645" s="4">
        <v>2902</v>
      </c>
      <c r="AK645">
        <f>AJ645-AJ644</f>
        <v>36</v>
      </c>
      <c r="AL645">
        <f>IFERROR(AJ645/AJ644,0)-1</f>
        <v>1.2561060711793415E-2</v>
      </c>
      <c r="AM645" s="20">
        <f>IFERROR(AJ645/3.974,0)</f>
        <v>730.24660291897328</v>
      </c>
      <c r="AN645" s="20">
        <f>IFERROR(AJ645/C645," ")</f>
        <v>6.0360122384204035E-3</v>
      </c>
      <c r="AO645" s="4">
        <v>98</v>
      </c>
      <c r="AP645">
        <f>AO645-AO644</f>
        <v>1</v>
      </c>
      <c r="AQ645">
        <f>IFERROR(AO645/AO644,0)-1</f>
        <v>1.0309278350515427E-2</v>
      </c>
      <c r="AR645" s="20">
        <f>IFERROR(AO645/3.974,0)</f>
        <v>24.660291897332662</v>
      </c>
      <c r="AS645" s="4">
        <v>96</v>
      </c>
      <c r="AT645">
        <f>AS645-AS644</f>
        <v>-5</v>
      </c>
      <c r="AU645">
        <f>IFERROR(AS645/AS644,0)-1</f>
        <v>-4.9504950495049549E-2</v>
      </c>
      <c r="AV645" s="20">
        <f>IFERROR(AS645/3.974,0)</f>
        <v>24.157020634121789</v>
      </c>
      <c r="AW645" s="30">
        <f>IFERROR(AS645/C645," ")</f>
        <v>1.996751119532594E-4</v>
      </c>
      <c r="AX645" s="4">
        <v>14</v>
      </c>
      <c r="AY645">
        <f>AX645-AX644</f>
        <v>0</v>
      </c>
      <c r="AZ645">
        <f>IFERROR(AX645/AX644,0)-1</f>
        <v>0</v>
      </c>
      <c r="BA645" s="20">
        <f>IFERROR(AX645/3.974,0)</f>
        <v>3.5228988424760943</v>
      </c>
      <c r="BB645" s="30">
        <f>IFERROR(AX645/C645," ")</f>
        <v>2.9119287159850328E-5</v>
      </c>
      <c r="BC645" s="16">
        <f>+Pagina_Inicial[[#This Row],[Aislamiento Domiciliario]]+Pagina_Inicial[[#This Row],[Aislamiento en Hoteles]]+Pagina_Inicial[[#This Row],[Hospitalizados en Sala]]+Pagina_Inicial[[#This Row],[Hospitalizados en UCI]]</f>
        <v>3110</v>
      </c>
      <c r="BD645" s="16">
        <f>IFERROR(BC645-BC644,0)</f>
        <v>32</v>
      </c>
      <c r="BE645" s="30">
        <f>IFERROR(BC645/BC644,0)-1</f>
        <v>1.0396361273554255E-2</v>
      </c>
      <c r="BF645" s="20">
        <f>IFERROR(BC645/3.974,0)</f>
        <v>782.5868142929038</v>
      </c>
      <c r="BG645" s="20">
        <f>IFERROR(BC645/C645," ")</f>
        <v>6.4686416476524653E-3</v>
      </c>
      <c r="BH645" s="26">
        <v>89225</v>
      </c>
      <c r="BI645">
        <f>IFERROR((BH645-BH644), 0)</f>
        <v>44</v>
      </c>
      <c r="BJ645" s="4">
        <v>181251</v>
      </c>
      <c r="BK645">
        <f>IFERROR((BJ645-BJ644),0)</f>
        <v>80</v>
      </c>
      <c r="BL645" s="4">
        <v>135343</v>
      </c>
      <c r="BM645">
        <f>IFERROR((BL645-BL644),0)</f>
        <v>51</v>
      </c>
      <c r="BN645" s="4">
        <v>52800</v>
      </c>
      <c r="BO645">
        <f>IFERROR((BN645-BN644),0)</f>
        <v>28</v>
      </c>
      <c r="BP645" s="4">
        <v>22162</v>
      </c>
      <c r="BQ645">
        <f>IFERROR((BP645-BP644),0)</f>
        <v>5</v>
      </c>
      <c r="BR645" s="8">
        <v>35</v>
      </c>
      <c r="BS645" s="15">
        <f>IFERROR((BR645-BR644),0)</f>
        <v>0</v>
      </c>
      <c r="BT645" s="8">
        <v>336</v>
      </c>
      <c r="BU645" s="15">
        <f>IFERROR((BT645-BT644),0)</f>
        <v>0</v>
      </c>
      <c r="BV645" s="8">
        <v>1552</v>
      </c>
      <c r="BW645" s="15">
        <f>IFERROR((BV645-BV644),0)</f>
        <v>0</v>
      </c>
      <c r="BX645" s="8">
        <v>3475</v>
      </c>
      <c r="BY645" s="15">
        <f>IFERROR((BX645-BX644),0)</f>
        <v>0</v>
      </c>
      <c r="BZ645" s="13">
        <v>1988</v>
      </c>
      <c r="CA645" s="16">
        <f>IFERROR((BZ645-BZ644),0)</f>
        <v>0</v>
      </c>
    </row>
    <row r="646" spans="1:79">
      <c r="A646" s="1">
        <v>44543</v>
      </c>
      <c r="B646">
        <v>44544</v>
      </c>
      <c r="C646" s="4">
        <v>481056</v>
      </c>
      <c r="D646">
        <f>IFERROR(C646-C645,"")</f>
        <v>275</v>
      </c>
      <c r="E646" s="4">
        <v>7388</v>
      </c>
      <c r="F646">
        <f>E646-E645</f>
        <v>2</v>
      </c>
      <c r="G646" s="4">
        <v>470398</v>
      </c>
      <c r="H646">
        <f>G646-G645</f>
        <v>113</v>
      </c>
      <c r="I646">
        <f>+IFERROR(C646-E646-G646,"")</f>
        <v>3270</v>
      </c>
      <c r="J646">
        <f>+IFERROR(D646-F646-H646,"")</f>
        <v>160</v>
      </c>
      <c r="K646">
        <f>+IFERROR(E646/C646,"")</f>
        <v>1.5357879332135968E-2</v>
      </c>
      <c r="L646">
        <f>+IFERROR(G646/C646,"")</f>
        <v>0.97784457526774426</v>
      </c>
      <c r="M646">
        <f>+IFERROR(I646/C646,"")</f>
        <v>6.7975454001197363E-3</v>
      </c>
      <c r="N646">
        <f>+IFERROR(D646/C646,"")</f>
        <v>5.7165901682964149E-4</v>
      </c>
      <c r="O646">
        <f>+IFERROR(F646/E646,"")</f>
        <v>2.7070925825663239E-4</v>
      </c>
      <c r="P646">
        <f>+IFERROR(H646/G646,"")</f>
        <v>2.4022210978788175E-4</v>
      </c>
      <c r="Q646">
        <f>+IFERROR(J646/I646,"")</f>
        <v>4.8929663608562692E-2</v>
      </c>
      <c r="R646">
        <f>+IFERROR(C646/3.974,"")</f>
        <v>121050.83039758429</v>
      </c>
      <c r="S646">
        <f>+IFERROR(E646/3.974,"")</f>
        <v>1859.0840463009561</v>
      </c>
      <c r="T646">
        <f>+IFERROR(G646/3.974,"")</f>
        <v>118368.89783593356</v>
      </c>
      <c r="U646">
        <f>+IFERROR(I646/3.974,"")</f>
        <v>822.84851534977349</v>
      </c>
      <c r="V646" s="4">
        <v>4314516</v>
      </c>
      <c r="W646">
        <f>V646-V645</f>
        <v>4415</v>
      </c>
      <c r="X646">
        <f>IFERROR(W646-W645,0)</f>
        <v>-1282</v>
      </c>
      <c r="Y646" s="20">
        <f>IFERROR(V646/3.974,0)</f>
        <v>1085685.9587317563</v>
      </c>
      <c r="Z646" s="4">
        <v>3829911</v>
      </c>
      <c r="AA646">
        <f>Z646-Z645</f>
        <v>4140</v>
      </c>
      <c r="AB646" s="17">
        <f>IFERROR(Z646/V646,0)</f>
        <v>0.88768033308950534</v>
      </c>
      <c r="AC646" s="16">
        <f>IFERROR(AA646-AA645,0)</f>
        <v>-1349</v>
      </c>
      <c r="AD646">
        <f>V646-Z646</f>
        <v>484605</v>
      </c>
      <c r="AE646">
        <f>AD646-AD645</f>
        <v>275</v>
      </c>
      <c r="AF646" s="17">
        <f>IFERROR(AD646/V646,0)</f>
        <v>0.11231966691049471</v>
      </c>
      <c r="AG646" s="16">
        <f>IFERROR(AE646-AE645,0)</f>
        <v>67</v>
      </c>
      <c r="AH646" s="20">
        <f>IFERROR(AE646/W646,0)</f>
        <v>6.2287655719139301E-2</v>
      </c>
      <c r="AI646" s="20">
        <f>IFERROR(AD646/3.974,0)</f>
        <v>121943.88525415199</v>
      </c>
      <c r="AJ646" s="4">
        <v>3056</v>
      </c>
      <c r="AK646">
        <f>AJ646-AJ645</f>
        <v>154</v>
      </c>
      <c r="AL646">
        <f>IFERROR(AJ646/AJ645,0)-1</f>
        <v>5.3066850447966996E-2</v>
      </c>
      <c r="AM646" s="20">
        <f>IFERROR(AJ646/3.974,0)</f>
        <v>768.99849018621035</v>
      </c>
      <c r="AN646" s="20">
        <f>IFERROR(AJ646/C646," ")</f>
        <v>6.3526907470232152E-3</v>
      </c>
      <c r="AO646" s="4">
        <v>99</v>
      </c>
      <c r="AP646">
        <f>AO646-AO645</f>
        <v>1</v>
      </c>
      <c r="AQ646">
        <f>IFERROR(AO646/AO645,0)-1</f>
        <v>1.0204081632652962E-2</v>
      </c>
      <c r="AR646" s="20">
        <f>IFERROR(AO646/3.974,0)</f>
        <v>24.911927528938097</v>
      </c>
      <c r="AS646" s="4">
        <v>98</v>
      </c>
      <c r="AT646">
        <f>AS646-AS645</f>
        <v>2</v>
      </c>
      <c r="AU646">
        <f>IFERROR(AS646/AS645,0)-1</f>
        <v>2.0833333333333259E-2</v>
      </c>
      <c r="AV646" s="20">
        <f>IFERROR(AS646/3.974,0)</f>
        <v>24.660291897332662</v>
      </c>
      <c r="AW646" s="30">
        <f>IFERROR(AS646/C646," ")</f>
        <v>2.0371848599747222E-4</v>
      </c>
      <c r="AX646" s="4">
        <v>17</v>
      </c>
      <c r="AY646">
        <f>AX646-AX645</f>
        <v>3</v>
      </c>
      <c r="AZ646">
        <f>IFERROR(AX646/AX645,0)-1</f>
        <v>0.21428571428571419</v>
      </c>
      <c r="BA646" s="20">
        <f>IFERROR(AX646/3.974,0)</f>
        <v>4.2778057372924003</v>
      </c>
      <c r="BB646" s="30">
        <f>IFERROR(AX646/C646," ")</f>
        <v>3.5338921040377836E-5</v>
      </c>
      <c r="BC646" s="16">
        <f>+Pagina_Inicial[[#This Row],[Aislamiento Domiciliario]]+Pagina_Inicial[[#This Row],[Aislamiento en Hoteles]]+Pagina_Inicial[[#This Row],[Hospitalizados en Sala]]+Pagina_Inicial[[#This Row],[Hospitalizados en UCI]]</f>
        <v>3270</v>
      </c>
      <c r="BD646" s="16">
        <f>IFERROR(BC646-BC645,0)</f>
        <v>160</v>
      </c>
      <c r="BE646" s="30">
        <f>IFERROR(BC646/BC645,0)-1</f>
        <v>5.1446945337620509E-2</v>
      </c>
      <c r="BF646" s="20">
        <f>IFERROR(BC646/3.974,0)</f>
        <v>822.84851534977349</v>
      </c>
      <c r="BG646" s="20">
        <f>IFERROR(BC646/C646," ")</f>
        <v>6.7975454001197363E-3</v>
      </c>
      <c r="BH646" s="26">
        <v>89276</v>
      </c>
      <c r="BI646">
        <f>IFERROR((BH646-BH645), 0)</f>
        <v>51</v>
      </c>
      <c r="BJ646" s="4">
        <v>181349</v>
      </c>
      <c r="BK646">
        <f>IFERROR((BJ646-BJ645),0)</f>
        <v>98</v>
      </c>
      <c r="BL646" s="4">
        <v>135419</v>
      </c>
      <c r="BM646">
        <f>IFERROR((BL646-BL645),0)</f>
        <v>76</v>
      </c>
      <c r="BN646" s="4">
        <v>52844</v>
      </c>
      <c r="BO646">
        <f>IFERROR((BN646-BN645),0)</f>
        <v>44</v>
      </c>
      <c r="BP646" s="4">
        <v>22168</v>
      </c>
      <c r="BQ646">
        <f>IFERROR((BP646-BP645),0)</f>
        <v>6</v>
      </c>
      <c r="BR646" s="8">
        <v>35</v>
      </c>
      <c r="BS646" s="15">
        <f>IFERROR((BR646-BR645),0)</f>
        <v>0</v>
      </c>
      <c r="BT646" s="8">
        <v>336</v>
      </c>
      <c r="BU646" s="15">
        <f>IFERROR((BT646-BT645),0)</f>
        <v>0</v>
      </c>
      <c r="BV646" s="8">
        <v>1553</v>
      </c>
      <c r="BW646" s="15">
        <f>IFERROR((BV646-BV645),0)</f>
        <v>1</v>
      </c>
      <c r="BX646" s="8">
        <v>3476</v>
      </c>
      <c r="BY646" s="15">
        <f>IFERROR((BX646-BX645),0)</f>
        <v>1</v>
      </c>
      <c r="BZ646" s="13">
        <v>1988</v>
      </c>
      <c r="CA646" s="16">
        <f>IFERROR((BZ646-BZ645),0)</f>
        <v>0</v>
      </c>
    </row>
  </sheetData>
  <conditionalFormatting sqref="B1:B1048576">
    <cfRule type="duplicateValues" dxfId="716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XY15"/>
  <sheetViews>
    <sheetView tabSelected="1" workbookViewId="0">
      <pane xSplit="1" topLeftCell="XI1" activePane="topRight" state="frozen"/>
      <selection pane="topRight" activeCell="XV15" sqref="XV15"/>
      <selection activeCell="A2" sqref="A2"/>
    </sheetView>
  </sheetViews>
  <sheetFormatPr defaultColWidth="11.42578125" defaultRowHeight="15"/>
  <cols>
    <col min="1" max="1" width="20.5703125" bestFit="1" customWidth="1"/>
  </cols>
  <sheetData>
    <row r="1" spans="1:649">
      <c r="B1" s="1">
        <v>43899</v>
      </c>
      <c r="C1" s="1">
        <v>43900</v>
      </c>
      <c r="D1" s="1">
        <v>43901</v>
      </c>
      <c r="E1" s="1">
        <v>43902</v>
      </c>
      <c r="F1" s="1">
        <v>43903</v>
      </c>
      <c r="G1" s="1">
        <v>43904</v>
      </c>
      <c r="H1" s="1">
        <v>43905</v>
      </c>
      <c r="I1" s="1">
        <v>43906</v>
      </c>
      <c r="J1" s="1">
        <v>43907</v>
      </c>
      <c r="K1" s="1">
        <v>43908</v>
      </c>
      <c r="L1" s="1">
        <v>43909</v>
      </c>
      <c r="M1" s="1">
        <v>43910</v>
      </c>
      <c r="N1" s="1">
        <v>43911</v>
      </c>
      <c r="O1" s="1">
        <v>43912</v>
      </c>
      <c r="P1" s="1">
        <v>43913</v>
      </c>
      <c r="Q1" s="1">
        <v>43914</v>
      </c>
      <c r="R1" s="1">
        <v>43915</v>
      </c>
      <c r="S1" s="1">
        <v>43916</v>
      </c>
      <c r="T1" s="1">
        <v>43917</v>
      </c>
      <c r="U1" s="1">
        <v>43918</v>
      </c>
      <c r="V1" s="1">
        <v>43919</v>
      </c>
      <c r="W1" s="1">
        <v>43920</v>
      </c>
      <c r="X1" s="1">
        <v>43921</v>
      </c>
      <c r="Y1" s="1">
        <v>43922</v>
      </c>
      <c r="Z1" s="1">
        <v>43923</v>
      </c>
      <c r="AA1" s="1">
        <v>43924</v>
      </c>
      <c r="AB1" s="1">
        <v>43925</v>
      </c>
      <c r="AC1" s="1">
        <v>43926</v>
      </c>
      <c r="AD1" s="1">
        <v>43927</v>
      </c>
      <c r="AE1" s="1">
        <v>43928</v>
      </c>
      <c r="AF1" s="1">
        <v>43929</v>
      </c>
      <c r="AG1" s="1">
        <v>43930</v>
      </c>
      <c r="AH1" s="1">
        <v>43931</v>
      </c>
      <c r="AI1" s="1">
        <v>43932</v>
      </c>
      <c r="AJ1" s="1">
        <v>43933</v>
      </c>
      <c r="AK1" s="1">
        <v>43934</v>
      </c>
      <c r="AL1" s="1">
        <v>43935</v>
      </c>
      <c r="AM1" s="1">
        <v>43936</v>
      </c>
      <c r="AN1" s="1">
        <v>43937</v>
      </c>
      <c r="AO1" s="1">
        <v>43938</v>
      </c>
      <c r="AP1" s="1">
        <v>43939</v>
      </c>
      <c r="AQ1" s="1">
        <v>43940</v>
      </c>
      <c r="AR1" s="1">
        <v>43941</v>
      </c>
      <c r="AS1" s="1">
        <v>43942</v>
      </c>
      <c r="AT1" s="1">
        <v>43943</v>
      </c>
      <c r="AU1" s="1">
        <v>43944</v>
      </c>
      <c r="AV1" s="1">
        <v>43945</v>
      </c>
      <c r="AW1" s="1">
        <v>43946</v>
      </c>
      <c r="AX1" s="1">
        <v>43947</v>
      </c>
      <c r="AY1" s="1">
        <v>43948</v>
      </c>
      <c r="AZ1" s="1">
        <v>43949</v>
      </c>
      <c r="BA1" s="1">
        <v>43950</v>
      </c>
      <c r="BB1" s="1">
        <v>43951</v>
      </c>
      <c r="BC1" s="1">
        <v>43952</v>
      </c>
      <c r="BD1" s="1">
        <v>43953</v>
      </c>
      <c r="BE1" s="1">
        <v>43954</v>
      </c>
      <c r="BF1" s="1">
        <v>43955</v>
      </c>
      <c r="BG1" s="1">
        <v>43956</v>
      </c>
      <c r="BH1" s="1">
        <v>43957</v>
      </c>
      <c r="BI1" s="1">
        <v>43958</v>
      </c>
      <c r="BJ1" s="1">
        <v>43959</v>
      </c>
      <c r="BK1" s="1">
        <v>43960</v>
      </c>
      <c r="BL1" s="1">
        <v>43961</v>
      </c>
      <c r="BM1" s="1">
        <v>43962</v>
      </c>
      <c r="BN1" s="1">
        <v>43963</v>
      </c>
      <c r="BO1" s="1">
        <v>43964</v>
      </c>
      <c r="BP1" s="1">
        <v>43965</v>
      </c>
      <c r="BQ1" s="1">
        <v>43966</v>
      </c>
      <c r="BR1" s="1">
        <v>43967</v>
      </c>
      <c r="BS1" s="1">
        <v>43968</v>
      </c>
      <c r="BT1" s="1">
        <v>43969</v>
      </c>
      <c r="BU1" s="1">
        <v>43970</v>
      </c>
      <c r="BV1" s="1">
        <v>43971</v>
      </c>
      <c r="BW1" s="1">
        <v>43972</v>
      </c>
      <c r="BX1" s="1">
        <v>43973</v>
      </c>
      <c r="BY1" s="1">
        <v>43974</v>
      </c>
      <c r="BZ1" s="1">
        <v>43975</v>
      </c>
      <c r="CA1" s="1">
        <v>43976</v>
      </c>
      <c r="CB1" s="1">
        <v>43977</v>
      </c>
      <c r="CC1" s="1">
        <v>43978</v>
      </c>
      <c r="CD1" s="1">
        <v>43979</v>
      </c>
      <c r="CE1" s="1">
        <v>43980</v>
      </c>
      <c r="CF1" s="1">
        <v>43981</v>
      </c>
      <c r="CG1" s="1">
        <v>43982</v>
      </c>
      <c r="CH1" s="1">
        <v>43983</v>
      </c>
      <c r="CI1" s="1">
        <v>43984</v>
      </c>
      <c r="CJ1" s="1">
        <v>43985</v>
      </c>
      <c r="CK1" s="1">
        <v>43986</v>
      </c>
      <c r="CL1" s="1">
        <v>43987</v>
      </c>
      <c r="CM1" s="1">
        <v>43988</v>
      </c>
      <c r="CN1" s="1">
        <v>43989</v>
      </c>
      <c r="CO1" s="1">
        <v>43990</v>
      </c>
      <c r="CP1" s="1">
        <v>43991</v>
      </c>
      <c r="CQ1" s="1">
        <v>43992</v>
      </c>
      <c r="CR1" s="1">
        <v>43993</v>
      </c>
      <c r="CS1" s="1">
        <v>43994</v>
      </c>
      <c r="CT1" s="1">
        <v>43995</v>
      </c>
      <c r="CU1" s="1">
        <v>43996</v>
      </c>
      <c r="CV1" s="1">
        <v>43997</v>
      </c>
      <c r="CW1" s="1">
        <v>43998</v>
      </c>
      <c r="CX1" s="1">
        <v>43999</v>
      </c>
      <c r="CY1" s="1">
        <v>44000</v>
      </c>
      <c r="CZ1" s="1">
        <v>44001</v>
      </c>
      <c r="DA1" s="1">
        <v>44002</v>
      </c>
      <c r="DB1" s="1">
        <v>44003</v>
      </c>
      <c r="DC1" s="1">
        <v>44004</v>
      </c>
      <c r="DD1" s="1">
        <v>44005</v>
      </c>
      <c r="DE1" s="1">
        <v>44006</v>
      </c>
      <c r="DF1" s="1">
        <v>44007</v>
      </c>
      <c r="DG1" s="1">
        <v>44008</v>
      </c>
      <c r="DH1" s="1">
        <v>44009</v>
      </c>
      <c r="DI1" s="1">
        <v>44010</v>
      </c>
      <c r="DJ1" s="1">
        <v>44011</v>
      </c>
      <c r="DK1" s="1">
        <v>44012</v>
      </c>
      <c r="DL1" s="1">
        <v>44013</v>
      </c>
      <c r="DM1" s="1">
        <v>44014</v>
      </c>
      <c r="DN1" s="1">
        <v>44015</v>
      </c>
      <c r="DO1" s="1">
        <v>44016</v>
      </c>
      <c r="DP1" s="1">
        <v>44017</v>
      </c>
      <c r="DQ1" s="1">
        <v>44018</v>
      </c>
      <c r="DR1" s="1">
        <v>44019</v>
      </c>
      <c r="DS1" s="1">
        <v>44020</v>
      </c>
      <c r="DT1" s="1">
        <v>44021</v>
      </c>
      <c r="DU1" s="1">
        <v>44022</v>
      </c>
      <c r="DV1" s="1">
        <v>44023</v>
      </c>
      <c r="DW1" s="1">
        <v>44024</v>
      </c>
      <c r="DX1" s="1">
        <v>44025</v>
      </c>
      <c r="DY1" s="1">
        <v>44026</v>
      </c>
      <c r="DZ1" s="1">
        <v>44027</v>
      </c>
      <c r="EA1" s="1">
        <v>44028</v>
      </c>
      <c r="EB1" s="1">
        <v>44029</v>
      </c>
      <c r="EC1" s="1">
        <v>44030</v>
      </c>
      <c r="ED1" s="1">
        <v>44031</v>
      </c>
      <c r="EE1" s="1">
        <v>44032</v>
      </c>
      <c r="EF1" s="1">
        <v>44033</v>
      </c>
      <c r="EG1" s="1">
        <v>44034</v>
      </c>
      <c r="EH1" s="1">
        <v>44035</v>
      </c>
      <c r="EI1" s="1">
        <v>44036</v>
      </c>
      <c r="EJ1" s="1">
        <v>44037</v>
      </c>
      <c r="EK1" s="1">
        <v>44038</v>
      </c>
      <c r="EL1" s="1">
        <v>44039</v>
      </c>
      <c r="EM1" s="1">
        <v>44040</v>
      </c>
      <c r="EN1" s="1">
        <v>44041</v>
      </c>
      <c r="EO1" s="1">
        <v>44042</v>
      </c>
      <c r="EP1" s="1">
        <v>44043</v>
      </c>
      <c r="EQ1" s="1">
        <v>44044</v>
      </c>
      <c r="ER1" s="1">
        <v>44045</v>
      </c>
      <c r="ES1" s="1">
        <v>44046</v>
      </c>
      <c r="ET1" s="1">
        <v>44047</v>
      </c>
      <c r="EU1" s="1">
        <v>44048</v>
      </c>
      <c r="EV1" s="1">
        <v>44049</v>
      </c>
      <c r="EW1" s="1">
        <v>44050</v>
      </c>
      <c r="EX1" s="1">
        <v>44051</v>
      </c>
      <c r="EY1" s="1">
        <v>44052</v>
      </c>
      <c r="EZ1" s="1">
        <v>44053</v>
      </c>
      <c r="FA1" s="1">
        <v>44054</v>
      </c>
      <c r="FB1" s="1">
        <v>44055</v>
      </c>
      <c r="FC1" s="1">
        <v>44056</v>
      </c>
      <c r="FD1" s="1">
        <v>44057</v>
      </c>
      <c r="FE1" s="1">
        <v>44058</v>
      </c>
      <c r="FF1" s="1">
        <v>44059</v>
      </c>
      <c r="FG1" s="1">
        <v>44060</v>
      </c>
      <c r="FH1" s="1">
        <v>44061</v>
      </c>
      <c r="FI1" s="1">
        <v>44062</v>
      </c>
      <c r="FJ1" s="1">
        <v>44063</v>
      </c>
      <c r="FK1" s="1">
        <v>44064</v>
      </c>
      <c r="FL1" s="1">
        <v>44065</v>
      </c>
      <c r="FM1" s="1">
        <v>44066</v>
      </c>
      <c r="FN1" s="1">
        <v>44067</v>
      </c>
      <c r="FO1" s="1">
        <v>44068</v>
      </c>
      <c r="FP1" s="1">
        <v>44069</v>
      </c>
      <c r="FQ1" s="1">
        <v>44070</v>
      </c>
      <c r="FR1" s="1">
        <v>44071</v>
      </c>
      <c r="FS1" s="1">
        <v>44072</v>
      </c>
      <c r="FT1" s="1">
        <v>44073</v>
      </c>
      <c r="FU1" s="1">
        <v>44074</v>
      </c>
      <c r="FV1" s="1">
        <v>44075</v>
      </c>
      <c r="FW1" s="1">
        <v>44076</v>
      </c>
      <c r="FX1" s="1">
        <v>44077</v>
      </c>
      <c r="FY1" s="1">
        <v>44078</v>
      </c>
      <c r="FZ1" s="1">
        <v>44079</v>
      </c>
      <c r="GA1" s="1">
        <v>44080</v>
      </c>
      <c r="GB1" s="1">
        <v>44081</v>
      </c>
      <c r="GC1" s="1">
        <v>44082</v>
      </c>
      <c r="GD1" s="1">
        <v>44083</v>
      </c>
      <c r="GE1" s="1">
        <v>44084</v>
      </c>
      <c r="GF1" s="1">
        <v>44085</v>
      </c>
      <c r="GG1" s="1">
        <v>44086</v>
      </c>
      <c r="GH1" s="1">
        <v>44087</v>
      </c>
      <c r="GI1" s="1">
        <v>44088</v>
      </c>
      <c r="GJ1" s="1">
        <v>44089</v>
      </c>
      <c r="GK1" s="1">
        <v>44090</v>
      </c>
      <c r="GL1" s="1">
        <v>44091</v>
      </c>
      <c r="GM1" s="1">
        <v>44092</v>
      </c>
      <c r="GN1" s="1">
        <v>44093</v>
      </c>
      <c r="GO1" s="1">
        <v>44094</v>
      </c>
      <c r="GP1" s="1">
        <v>44095</v>
      </c>
      <c r="GQ1" s="1">
        <v>44096</v>
      </c>
      <c r="GR1" s="1">
        <v>44097</v>
      </c>
      <c r="GS1" s="1">
        <v>44098</v>
      </c>
      <c r="GT1" s="1">
        <v>44099</v>
      </c>
      <c r="GU1" s="1">
        <v>44100</v>
      </c>
      <c r="GV1" s="1">
        <v>44101</v>
      </c>
      <c r="GW1" s="1">
        <v>44102</v>
      </c>
      <c r="GX1" s="1">
        <v>44103</v>
      </c>
      <c r="GY1" s="1">
        <v>44104</v>
      </c>
      <c r="GZ1" s="1">
        <v>44105</v>
      </c>
      <c r="HA1" s="1">
        <v>44106</v>
      </c>
      <c r="HB1" s="1">
        <v>44107</v>
      </c>
      <c r="HC1" s="1">
        <v>44108</v>
      </c>
      <c r="HD1" s="1">
        <v>44109</v>
      </c>
      <c r="HE1" s="1">
        <v>44110</v>
      </c>
      <c r="HF1" s="1">
        <v>44111</v>
      </c>
      <c r="HG1" s="1">
        <v>44112</v>
      </c>
      <c r="HH1" s="1">
        <v>44113</v>
      </c>
      <c r="HI1" s="1">
        <v>44114</v>
      </c>
      <c r="HJ1" s="1">
        <v>44115</v>
      </c>
      <c r="HK1" s="1">
        <v>44116</v>
      </c>
      <c r="HL1" s="1">
        <v>44117</v>
      </c>
      <c r="HM1" s="1">
        <v>44118</v>
      </c>
      <c r="HN1" s="1">
        <v>44119</v>
      </c>
      <c r="HO1" s="1">
        <v>44120</v>
      </c>
      <c r="HP1" s="1">
        <v>44121</v>
      </c>
      <c r="HQ1" s="1">
        <v>44122</v>
      </c>
      <c r="HR1" s="1">
        <v>44123</v>
      </c>
      <c r="HS1" s="1">
        <v>44124</v>
      </c>
      <c r="HT1" s="1">
        <v>44125</v>
      </c>
      <c r="HU1" s="1">
        <v>44126</v>
      </c>
      <c r="HV1" s="1">
        <v>44127</v>
      </c>
      <c r="HW1" s="1">
        <v>44128</v>
      </c>
      <c r="HX1" s="1">
        <v>44129</v>
      </c>
      <c r="HY1" s="1">
        <v>44130</v>
      </c>
      <c r="HZ1" s="1">
        <v>44131</v>
      </c>
      <c r="IA1" s="1">
        <v>44132</v>
      </c>
      <c r="IB1" s="1">
        <v>44133</v>
      </c>
      <c r="IC1" s="1">
        <v>44134</v>
      </c>
      <c r="ID1" s="1">
        <v>44135</v>
      </c>
      <c r="IE1" s="1">
        <v>44136</v>
      </c>
      <c r="IF1" s="1">
        <v>44137</v>
      </c>
      <c r="IG1" s="1">
        <v>44138</v>
      </c>
      <c r="IH1" s="1">
        <v>44139</v>
      </c>
      <c r="II1" s="1">
        <v>44140</v>
      </c>
      <c r="IJ1" s="1">
        <v>44141</v>
      </c>
      <c r="IK1" s="1">
        <v>44142</v>
      </c>
      <c r="IL1" s="1">
        <v>44143</v>
      </c>
      <c r="IM1" s="1">
        <v>44144</v>
      </c>
      <c r="IN1" s="1">
        <v>44145</v>
      </c>
      <c r="IO1" s="1">
        <v>44146</v>
      </c>
      <c r="IP1" s="1">
        <v>44147</v>
      </c>
      <c r="IQ1" s="1">
        <v>44148</v>
      </c>
      <c r="IR1" s="1">
        <v>44149</v>
      </c>
      <c r="IS1" s="1">
        <v>44150</v>
      </c>
      <c r="IT1" s="1">
        <v>44151</v>
      </c>
      <c r="IU1" s="1">
        <v>44152</v>
      </c>
      <c r="IV1" s="1">
        <v>44153</v>
      </c>
      <c r="IW1" s="1">
        <v>44154</v>
      </c>
      <c r="IX1" s="1">
        <v>44155</v>
      </c>
      <c r="IY1" s="1">
        <v>44156</v>
      </c>
      <c r="IZ1" s="1">
        <v>44157</v>
      </c>
      <c r="JA1" s="1">
        <v>44158</v>
      </c>
      <c r="JB1" s="1">
        <v>44159</v>
      </c>
      <c r="JC1" s="1">
        <v>44160</v>
      </c>
      <c r="JD1" s="1">
        <v>44161</v>
      </c>
      <c r="JE1" s="1">
        <v>44162</v>
      </c>
      <c r="JF1" s="1">
        <v>44163</v>
      </c>
      <c r="JG1" s="1">
        <v>44164</v>
      </c>
      <c r="JH1" s="1">
        <v>44165</v>
      </c>
      <c r="JI1" s="1">
        <v>44166</v>
      </c>
      <c r="JJ1" s="1">
        <v>44167</v>
      </c>
      <c r="JK1" s="1">
        <v>44168</v>
      </c>
      <c r="JL1" s="1">
        <v>44169</v>
      </c>
      <c r="JM1" s="1">
        <v>44170</v>
      </c>
      <c r="JN1" s="1">
        <v>44171</v>
      </c>
      <c r="JO1" s="1">
        <v>44172</v>
      </c>
      <c r="JP1" s="1">
        <v>44173</v>
      </c>
      <c r="JQ1" s="1">
        <v>44174</v>
      </c>
      <c r="JR1" s="1">
        <v>44175</v>
      </c>
      <c r="JS1" s="1">
        <v>44176</v>
      </c>
      <c r="JT1" s="1">
        <v>44177</v>
      </c>
      <c r="JU1" s="1">
        <v>44178</v>
      </c>
      <c r="JV1" s="1">
        <v>44179</v>
      </c>
      <c r="JW1" s="1">
        <v>44180</v>
      </c>
      <c r="JX1" s="1">
        <v>44181</v>
      </c>
      <c r="JY1" s="1">
        <v>44182</v>
      </c>
      <c r="JZ1" s="1">
        <v>44183</v>
      </c>
      <c r="KA1" s="1">
        <v>44184</v>
      </c>
      <c r="KB1" s="1">
        <v>44185</v>
      </c>
      <c r="KC1" s="1">
        <v>44186</v>
      </c>
      <c r="KD1" s="1">
        <v>44187</v>
      </c>
      <c r="KE1" s="1">
        <v>44188</v>
      </c>
      <c r="KF1" s="1">
        <v>44189</v>
      </c>
      <c r="KG1" s="1">
        <v>44190</v>
      </c>
      <c r="KH1" s="1">
        <v>44191</v>
      </c>
      <c r="KI1" s="1">
        <v>44192</v>
      </c>
      <c r="KJ1" s="1">
        <v>44193</v>
      </c>
      <c r="KK1" s="1">
        <v>44194</v>
      </c>
      <c r="KL1" s="1">
        <v>44195</v>
      </c>
      <c r="KM1" s="1">
        <v>44196</v>
      </c>
      <c r="KN1" s="1">
        <v>44197</v>
      </c>
      <c r="KO1" s="1">
        <v>44198</v>
      </c>
      <c r="KP1" s="1">
        <v>44199</v>
      </c>
      <c r="KQ1" s="1">
        <v>44200</v>
      </c>
      <c r="KR1" s="1">
        <v>44201</v>
      </c>
      <c r="KS1" s="1">
        <v>44202</v>
      </c>
      <c r="KT1" s="1">
        <v>44203</v>
      </c>
      <c r="KU1" s="1">
        <v>44204</v>
      </c>
      <c r="KV1" s="1">
        <v>44205</v>
      </c>
      <c r="KW1" s="1">
        <v>44206</v>
      </c>
      <c r="KX1" s="1">
        <v>44207</v>
      </c>
      <c r="KY1" s="1">
        <v>44208</v>
      </c>
      <c r="KZ1" s="1">
        <v>44209</v>
      </c>
      <c r="LA1" s="1">
        <v>44210</v>
      </c>
      <c r="LB1" s="1">
        <v>44211</v>
      </c>
      <c r="LC1" s="1">
        <v>44212</v>
      </c>
      <c r="LD1" s="1">
        <v>44213</v>
      </c>
      <c r="LE1" s="1">
        <v>44214</v>
      </c>
      <c r="LF1" s="1">
        <v>44215</v>
      </c>
      <c r="LG1" s="1">
        <v>44216</v>
      </c>
      <c r="LH1" s="1">
        <v>44217</v>
      </c>
      <c r="LI1" s="1">
        <v>44218</v>
      </c>
      <c r="LJ1" s="1">
        <v>44219</v>
      </c>
      <c r="LK1" s="1">
        <v>44220</v>
      </c>
      <c r="LL1" s="1">
        <v>44221</v>
      </c>
      <c r="LM1" s="1">
        <v>44222</v>
      </c>
      <c r="LN1" s="1">
        <v>44223</v>
      </c>
      <c r="LO1" s="1">
        <v>44224</v>
      </c>
      <c r="LP1" s="1">
        <v>44225</v>
      </c>
      <c r="LQ1" s="1">
        <v>44226</v>
      </c>
      <c r="LR1" s="1">
        <v>44227</v>
      </c>
      <c r="LS1" s="1">
        <v>44228</v>
      </c>
      <c r="LT1" s="1">
        <v>44229</v>
      </c>
      <c r="LU1" s="1">
        <v>44230</v>
      </c>
      <c r="LV1" s="1">
        <v>44231</v>
      </c>
      <c r="LW1" s="1">
        <v>44232</v>
      </c>
      <c r="LX1" s="1">
        <v>44233</v>
      </c>
      <c r="LY1" s="1">
        <v>44234</v>
      </c>
      <c r="LZ1" s="1">
        <v>44235</v>
      </c>
      <c r="MA1" s="1">
        <v>44236</v>
      </c>
      <c r="MB1" s="1">
        <v>44237</v>
      </c>
      <c r="MC1" s="1">
        <v>44238</v>
      </c>
      <c r="MD1" s="1">
        <v>44239</v>
      </c>
      <c r="ME1" s="1">
        <v>44240</v>
      </c>
      <c r="MF1" s="1">
        <v>44241</v>
      </c>
      <c r="MG1" s="1">
        <v>44242</v>
      </c>
      <c r="MH1" s="1">
        <v>44243</v>
      </c>
      <c r="MI1" s="1">
        <v>44244</v>
      </c>
      <c r="MJ1" s="1">
        <v>44245</v>
      </c>
      <c r="MK1" s="1">
        <v>44246</v>
      </c>
      <c r="ML1" s="1">
        <v>44247</v>
      </c>
      <c r="MM1" s="1">
        <v>44248</v>
      </c>
      <c r="MN1" s="1">
        <v>44249</v>
      </c>
      <c r="MO1" s="1">
        <v>44250</v>
      </c>
      <c r="MP1" s="1">
        <v>44251</v>
      </c>
      <c r="MQ1" s="1">
        <v>44252</v>
      </c>
      <c r="MR1" s="1">
        <v>44253</v>
      </c>
      <c r="MS1" s="1">
        <v>44254</v>
      </c>
      <c r="MT1" s="1">
        <v>44255</v>
      </c>
      <c r="MU1" s="1">
        <v>44256</v>
      </c>
      <c r="MV1" s="1">
        <v>44257</v>
      </c>
      <c r="MW1" s="1">
        <v>44258</v>
      </c>
      <c r="MX1" s="1">
        <v>44259</v>
      </c>
      <c r="MY1" s="1">
        <v>44260</v>
      </c>
      <c r="MZ1" s="1">
        <v>44261</v>
      </c>
      <c r="NA1" s="1">
        <v>44262</v>
      </c>
      <c r="NB1" s="1">
        <v>44263</v>
      </c>
      <c r="NC1" s="1">
        <v>44264</v>
      </c>
      <c r="ND1" s="1">
        <v>44265</v>
      </c>
      <c r="NE1" s="1">
        <v>44266</v>
      </c>
      <c r="NF1" s="1">
        <v>44267</v>
      </c>
      <c r="NG1" s="1">
        <v>44268</v>
      </c>
      <c r="NH1" s="1">
        <v>44269</v>
      </c>
      <c r="NI1" s="1">
        <v>44270</v>
      </c>
      <c r="NJ1" s="1">
        <v>44271</v>
      </c>
      <c r="NK1" s="1">
        <v>44272</v>
      </c>
      <c r="NL1" s="1">
        <v>44273</v>
      </c>
      <c r="NM1" s="1">
        <v>44274</v>
      </c>
      <c r="NN1" s="1">
        <v>44275</v>
      </c>
      <c r="NO1" s="1">
        <v>44276</v>
      </c>
      <c r="NP1" s="1">
        <v>44277</v>
      </c>
      <c r="NQ1" s="1">
        <v>44278</v>
      </c>
      <c r="NR1" s="1">
        <v>44279</v>
      </c>
      <c r="NS1" s="1">
        <v>44280</v>
      </c>
      <c r="NT1" s="1">
        <v>44281</v>
      </c>
      <c r="NU1" s="1">
        <v>44282</v>
      </c>
      <c r="NV1" s="1">
        <v>44283</v>
      </c>
      <c r="NW1" s="1">
        <v>44284</v>
      </c>
      <c r="NX1" s="1">
        <v>44285</v>
      </c>
      <c r="NY1" s="1">
        <v>44286</v>
      </c>
      <c r="NZ1" s="1">
        <v>44287</v>
      </c>
      <c r="OA1" s="1">
        <v>44288</v>
      </c>
      <c r="OB1" s="1">
        <v>44289</v>
      </c>
      <c r="OC1" s="1">
        <v>44290</v>
      </c>
      <c r="OD1" s="1">
        <v>44291</v>
      </c>
      <c r="OE1" s="1">
        <v>44292</v>
      </c>
      <c r="OF1" s="1">
        <v>44293</v>
      </c>
      <c r="OG1" s="1">
        <v>44294</v>
      </c>
      <c r="OH1" s="1">
        <v>44295</v>
      </c>
      <c r="OI1" s="1">
        <v>44296</v>
      </c>
      <c r="OJ1" s="1">
        <v>44297</v>
      </c>
      <c r="OK1" s="1">
        <v>44298</v>
      </c>
      <c r="OL1" s="1">
        <v>44299</v>
      </c>
      <c r="OM1" s="1">
        <v>44300</v>
      </c>
      <c r="ON1" s="1">
        <v>44301</v>
      </c>
      <c r="OO1" s="1">
        <v>44302</v>
      </c>
      <c r="OP1" s="1">
        <v>44303</v>
      </c>
      <c r="OQ1" s="1">
        <v>44304</v>
      </c>
      <c r="OR1" s="1">
        <v>44305</v>
      </c>
      <c r="OS1" s="1">
        <v>44306</v>
      </c>
      <c r="OT1" s="1">
        <v>44307</v>
      </c>
      <c r="OU1" s="1">
        <v>44308</v>
      </c>
      <c r="OV1" s="1">
        <v>44309</v>
      </c>
      <c r="OW1" s="1">
        <v>44310</v>
      </c>
      <c r="OX1" s="1">
        <v>44311</v>
      </c>
      <c r="OY1" s="1">
        <v>44312</v>
      </c>
      <c r="OZ1" s="1">
        <v>44313</v>
      </c>
      <c r="PA1" s="1">
        <v>44314</v>
      </c>
      <c r="PB1" s="1">
        <v>44315</v>
      </c>
      <c r="PC1" s="1">
        <v>44316</v>
      </c>
      <c r="PD1" s="1">
        <v>44317</v>
      </c>
      <c r="PE1" s="1">
        <v>44318</v>
      </c>
      <c r="PF1" s="1">
        <v>44319</v>
      </c>
      <c r="PG1" s="1">
        <v>44320</v>
      </c>
      <c r="PH1" s="1">
        <v>44321</v>
      </c>
      <c r="PI1" s="1">
        <v>44322</v>
      </c>
      <c r="PJ1" s="1">
        <v>44323</v>
      </c>
      <c r="PK1" s="1">
        <v>44324</v>
      </c>
      <c r="PL1" s="1">
        <v>44325</v>
      </c>
      <c r="PM1" s="1">
        <v>44326</v>
      </c>
      <c r="PN1" s="1">
        <v>44327</v>
      </c>
      <c r="PO1" s="1">
        <v>44328</v>
      </c>
      <c r="PP1" s="1">
        <v>44329</v>
      </c>
      <c r="PQ1" s="1">
        <v>44330</v>
      </c>
      <c r="PR1" s="1">
        <v>44331</v>
      </c>
      <c r="PS1" s="1">
        <v>44332</v>
      </c>
      <c r="PT1" s="1">
        <v>44333</v>
      </c>
      <c r="PU1" s="1">
        <v>44334</v>
      </c>
      <c r="PV1" s="1">
        <v>44335</v>
      </c>
      <c r="PW1" s="1">
        <v>44336</v>
      </c>
      <c r="PX1" s="1">
        <v>44337</v>
      </c>
      <c r="PY1" s="1">
        <v>44338</v>
      </c>
      <c r="PZ1" s="1">
        <v>44339</v>
      </c>
      <c r="QA1" s="1">
        <v>44340</v>
      </c>
      <c r="QB1" s="1">
        <v>44341</v>
      </c>
      <c r="QC1" s="1">
        <v>44342</v>
      </c>
      <c r="QD1" s="1">
        <v>44343</v>
      </c>
      <c r="QE1" s="1">
        <v>44344</v>
      </c>
      <c r="QF1" s="1">
        <v>44345</v>
      </c>
      <c r="QG1" s="1">
        <v>44346</v>
      </c>
      <c r="QH1" s="1">
        <v>44347</v>
      </c>
      <c r="QI1" s="1">
        <v>44348</v>
      </c>
      <c r="QJ1" s="1">
        <v>44349</v>
      </c>
      <c r="QK1" s="1">
        <v>44350</v>
      </c>
      <c r="QL1" s="1">
        <v>44351</v>
      </c>
      <c r="QM1" s="1">
        <v>44352</v>
      </c>
      <c r="QN1" s="1">
        <v>44353</v>
      </c>
      <c r="QO1" s="1">
        <v>44354</v>
      </c>
      <c r="QP1" s="1">
        <v>44355</v>
      </c>
      <c r="QQ1" s="1">
        <v>44356</v>
      </c>
      <c r="QR1" s="1">
        <v>44357</v>
      </c>
      <c r="QS1" s="1">
        <v>44358</v>
      </c>
      <c r="QT1" s="1">
        <v>44359</v>
      </c>
      <c r="QU1" s="1">
        <v>44360</v>
      </c>
      <c r="QV1" s="1">
        <v>44361</v>
      </c>
      <c r="QW1" s="1">
        <v>44362</v>
      </c>
      <c r="QX1" s="1">
        <v>44363</v>
      </c>
      <c r="QY1" s="1">
        <v>44364</v>
      </c>
      <c r="QZ1" s="1">
        <v>44365</v>
      </c>
      <c r="RA1" s="1">
        <v>44366</v>
      </c>
      <c r="RB1" s="1">
        <v>44367</v>
      </c>
      <c r="RC1" s="1">
        <v>44368</v>
      </c>
      <c r="RD1" s="1">
        <v>44369</v>
      </c>
      <c r="RE1" s="1">
        <v>44370</v>
      </c>
      <c r="RF1" s="1">
        <v>44371</v>
      </c>
      <c r="RG1" s="1">
        <v>44372</v>
      </c>
      <c r="RH1" s="1">
        <v>44373</v>
      </c>
      <c r="RI1" s="1">
        <v>44374</v>
      </c>
      <c r="RJ1" s="1">
        <v>44375</v>
      </c>
      <c r="RK1" s="1">
        <v>44376</v>
      </c>
      <c r="RL1" s="1">
        <v>44377</v>
      </c>
      <c r="RM1" s="1">
        <v>44378</v>
      </c>
      <c r="RN1" s="1">
        <v>44379</v>
      </c>
      <c r="RO1" s="1">
        <v>44380</v>
      </c>
      <c r="RP1" s="1">
        <v>44381</v>
      </c>
      <c r="RQ1" s="1">
        <v>44382</v>
      </c>
      <c r="RR1" s="1">
        <v>44383</v>
      </c>
      <c r="RS1" s="1">
        <v>44384</v>
      </c>
      <c r="RT1" s="1">
        <v>44385</v>
      </c>
      <c r="RU1" s="1">
        <v>44386</v>
      </c>
      <c r="RV1" s="1">
        <v>44387</v>
      </c>
      <c r="RW1" s="1">
        <v>44388</v>
      </c>
      <c r="RX1" s="1">
        <v>44389</v>
      </c>
      <c r="RY1" s="1">
        <v>44390</v>
      </c>
      <c r="RZ1" s="1">
        <v>44391</v>
      </c>
      <c r="SA1" s="1">
        <v>44392</v>
      </c>
      <c r="SB1" s="1">
        <v>44393</v>
      </c>
      <c r="SC1" s="1">
        <v>44394</v>
      </c>
      <c r="SD1" s="1">
        <v>44395</v>
      </c>
      <c r="SE1" s="1">
        <v>44396</v>
      </c>
      <c r="SF1" s="1">
        <v>44397</v>
      </c>
      <c r="SG1" s="1">
        <v>44398</v>
      </c>
      <c r="SH1" s="1">
        <v>44399</v>
      </c>
      <c r="SI1" s="1">
        <v>44400</v>
      </c>
      <c r="SJ1" s="1">
        <v>44401</v>
      </c>
      <c r="SK1" s="1">
        <v>44402</v>
      </c>
      <c r="SL1" s="1">
        <v>44403</v>
      </c>
      <c r="SM1" s="1">
        <v>44404</v>
      </c>
      <c r="SN1" s="1">
        <v>44405</v>
      </c>
      <c r="SO1" s="1">
        <v>44406</v>
      </c>
      <c r="SP1" s="1">
        <v>44407</v>
      </c>
      <c r="SQ1" s="1">
        <v>44408</v>
      </c>
      <c r="SR1" s="1">
        <v>44409</v>
      </c>
      <c r="SS1" s="1">
        <v>44410</v>
      </c>
      <c r="ST1" s="1">
        <v>44411</v>
      </c>
      <c r="SU1" s="1">
        <v>44412</v>
      </c>
      <c r="SV1" s="1">
        <v>44413</v>
      </c>
      <c r="SW1" s="1">
        <v>44414</v>
      </c>
      <c r="SX1" s="1">
        <v>44415</v>
      </c>
      <c r="SY1" s="1">
        <v>44416</v>
      </c>
      <c r="SZ1" s="1">
        <v>44417</v>
      </c>
      <c r="TA1" s="1">
        <v>44418</v>
      </c>
      <c r="TB1" s="1">
        <v>44419</v>
      </c>
      <c r="TC1" s="1">
        <v>44420</v>
      </c>
      <c r="TD1" s="1">
        <v>44421</v>
      </c>
      <c r="TE1" s="1">
        <v>44422</v>
      </c>
      <c r="TF1" s="1">
        <v>44423</v>
      </c>
      <c r="TG1" s="1">
        <v>44424</v>
      </c>
      <c r="TH1" s="1">
        <v>44425</v>
      </c>
      <c r="TI1" s="1">
        <v>44426</v>
      </c>
      <c r="TJ1" s="1">
        <v>44427</v>
      </c>
      <c r="TK1" s="1">
        <v>44428</v>
      </c>
      <c r="TL1" s="1">
        <v>44429</v>
      </c>
      <c r="TM1" s="1">
        <v>44430</v>
      </c>
      <c r="TN1" s="1">
        <v>44431</v>
      </c>
      <c r="TO1" s="1">
        <v>44432</v>
      </c>
      <c r="TP1" s="1">
        <v>44433</v>
      </c>
      <c r="TQ1" s="1">
        <v>44434</v>
      </c>
      <c r="TR1" s="1">
        <v>44435</v>
      </c>
      <c r="TS1" s="1">
        <v>44436</v>
      </c>
      <c r="TT1" s="1">
        <v>44437</v>
      </c>
      <c r="TU1" s="1">
        <v>44438</v>
      </c>
      <c r="TV1" s="1">
        <v>44439</v>
      </c>
      <c r="TW1" s="1">
        <v>44440</v>
      </c>
      <c r="TX1" s="1">
        <v>44441</v>
      </c>
      <c r="TY1" s="1">
        <v>44442</v>
      </c>
      <c r="TZ1" s="1">
        <v>44443</v>
      </c>
      <c r="UA1" s="1">
        <v>44444</v>
      </c>
      <c r="UB1" s="1">
        <v>44445</v>
      </c>
      <c r="UC1" s="1">
        <v>44446</v>
      </c>
      <c r="UD1" s="1">
        <v>44447</v>
      </c>
      <c r="UE1" s="1">
        <v>44448</v>
      </c>
      <c r="UF1" s="1">
        <v>44449</v>
      </c>
      <c r="UG1" s="1">
        <v>44450</v>
      </c>
      <c r="UH1" s="1">
        <v>44451</v>
      </c>
      <c r="UI1" s="1">
        <v>44452</v>
      </c>
      <c r="UJ1" s="1">
        <v>44453</v>
      </c>
      <c r="UK1" s="1">
        <v>44454</v>
      </c>
      <c r="UL1" s="1">
        <v>44455</v>
      </c>
      <c r="UM1" s="1">
        <v>44456</v>
      </c>
      <c r="UN1" s="1">
        <v>44457</v>
      </c>
      <c r="UO1" s="1">
        <v>44458</v>
      </c>
      <c r="UP1" s="1">
        <v>44459</v>
      </c>
      <c r="UQ1" s="1">
        <v>44460</v>
      </c>
      <c r="UR1" s="1">
        <v>44461</v>
      </c>
      <c r="US1" s="1">
        <v>44462</v>
      </c>
      <c r="UT1" s="1">
        <v>44463</v>
      </c>
      <c r="UU1" s="1">
        <v>44464</v>
      </c>
      <c r="UV1" s="1">
        <v>44465</v>
      </c>
      <c r="UW1" s="1">
        <v>44466</v>
      </c>
      <c r="UX1" s="1">
        <v>44467</v>
      </c>
      <c r="UY1" s="1">
        <v>44468</v>
      </c>
      <c r="UZ1" s="1">
        <v>44469</v>
      </c>
      <c r="VA1" s="1">
        <v>44470</v>
      </c>
      <c r="VB1" s="1">
        <v>44471</v>
      </c>
      <c r="VC1" s="1">
        <v>44472</v>
      </c>
      <c r="VD1" s="1">
        <v>44473</v>
      </c>
      <c r="VE1" s="1">
        <v>44474</v>
      </c>
      <c r="VF1" s="1">
        <v>44475</v>
      </c>
      <c r="VG1" s="1">
        <v>44476</v>
      </c>
      <c r="VH1" s="1">
        <v>44477</v>
      </c>
      <c r="VI1" s="1">
        <v>44478</v>
      </c>
      <c r="VJ1" s="1">
        <v>44479</v>
      </c>
      <c r="VK1" s="1">
        <v>44480</v>
      </c>
      <c r="VL1" s="1">
        <v>44481</v>
      </c>
      <c r="VM1" s="1">
        <v>44482</v>
      </c>
      <c r="VN1" s="1">
        <v>44483</v>
      </c>
      <c r="VO1" s="1">
        <v>44484</v>
      </c>
      <c r="VP1" s="1">
        <v>44485</v>
      </c>
      <c r="VQ1" s="1">
        <v>44486</v>
      </c>
      <c r="VR1" s="1">
        <v>44487</v>
      </c>
      <c r="VS1" s="1">
        <v>44488</v>
      </c>
      <c r="VT1" s="1">
        <v>44489</v>
      </c>
      <c r="VU1" s="1">
        <v>44490</v>
      </c>
      <c r="VV1" s="1">
        <v>44491</v>
      </c>
      <c r="VW1" s="1">
        <v>44492</v>
      </c>
      <c r="VX1" s="1">
        <v>44493</v>
      </c>
      <c r="VY1" s="1">
        <v>44494</v>
      </c>
      <c r="VZ1" s="1">
        <v>44495</v>
      </c>
      <c r="WA1" s="1">
        <v>44496</v>
      </c>
      <c r="WB1" s="1">
        <v>44497</v>
      </c>
      <c r="WC1" s="1">
        <v>44498</v>
      </c>
      <c r="WD1" s="1">
        <v>44499</v>
      </c>
      <c r="WE1" s="1">
        <v>44500</v>
      </c>
      <c r="WF1" s="1">
        <v>44501</v>
      </c>
      <c r="WG1" s="1">
        <v>44502</v>
      </c>
      <c r="WH1" s="1">
        <v>44503</v>
      </c>
      <c r="WI1" s="1">
        <v>44504</v>
      </c>
      <c r="WJ1" s="1">
        <v>44505</v>
      </c>
      <c r="WK1" s="1">
        <v>44506</v>
      </c>
      <c r="WL1" s="1">
        <v>44507</v>
      </c>
      <c r="WM1" s="1">
        <v>44508</v>
      </c>
      <c r="WN1" s="1">
        <v>44509</v>
      </c>
      <c r="WO1" s="1">
        <v>44510</v>
      </c>
      <c r="WP1" s="1">
        <v>44511</v>
      </c>
      <c r="WQ1" s="1">
        <v>44512</v>
      </c>
      <c r="WR1" s="1">
        <v>44513</v>
      </c>
      <c r="WS1" s="1">
        <v>44514</v>
      </c>
      <c r="WT1" s="1">
        <v>44515</v>
      </c>
      <c r="WU1" s="1">
        <v>44516</v>
      </c>
      <c r="WV1" s="1">
        <v>44517</v>
      </c>
      <c r="WW1" s="1">
        <v>44518</v>
      </c>
      <c r="WX1" s="1">
        <v>44519</v>
      </c>
      <c r="WY1" s="1">
        <v>44520</v>
      </c>
      <c r="WZ1" s="1">
        <v>44521</v>
      </c>
      <c r="XA1" s="1">
        <v>44522</v>
      </c>
      <c r="XB1" s="1">
        <v>44523</v>
      </c>
      <c r="XC1" s="1">
        <v>44524</v>
      </c>
      <c r="XD1" s="1">
        <v>44525</v>
      </c>
      <c r="XE1" s="1">
        <v>44526</v>
      </c>
      <c r="XF1" s="1">
        <v>44527</v>
      </c>
      <c r="XG1" s="1">
        <v>44528</v>
      </c>
      <c r="XH1" s="1">
        <v>44529</v>
      </c>
      <c r="XI1" s="1">
        <v>44530</v>
      </c>
      <c r="XJ1" s="1">
        <v>44531</v>
      </c>
      <c r="XK1" s="1">
        <v>44532</v>
      </c>
      <c r="XL1" s="1">
        <v>44533</v>
      </c>
      <c r="XM1" s="1">
        <v>44534</v>
      </c>
      <c r="XN1" s="1">
        <v>44535</v>
      </c>
      <c r="XO1" s="1">
        <v>44536</v>
      </c>
      <c r="XP1" s="1">
        <v>44537</v>
      </c>
      <c r="XQ1" s="1">
        <v>44538</v>
      </c>
      <c r="XR1" s="1">
        <v>44539</v>
      </c>
      <c r="XS1" s="1">
        <v>44540</v>
      </c>
      <c r="XT1" s="1">
        <v>44541</v>
      </c>
      <c r="XU1" s="1">
        <v>44542</v>
      </c>
      <c r="XV1" s="1">
        <v>44543</v>
      </c>
      <c r="XW1" s="1">
        <v>44544</v>
      </c>
      <c r="XX1" s="1">
        <v>44545</v>
      </c>
      <c r="XY1" s="1">
        <v>44546</v>
      </c>
    </row>
    <row r="2" spans="1:649">
      <c r="A2" s="104" t="s">
        <v>79</v>
      </c>
      <c r="B2" s="142" t="s">
        <v>80</v>
      </c>
      <c r="C2" s="142" t="s">
        <v>81</v>
      </c>
      <c r="D2" s="142" t="s">
        <v>82</v>
      </c>
      <c r="E2" s="142" t="s">
        <v>83</v>
      </c>
      <c r="F2" s="142" t="s">
        <v>84</v>
      </c>
      <c r="G2" s="142" t="s">
        <v>85</v>
      </c>
      <c r="H2" s="142" t="s">
        <v>86</v>
      </c>
      <c r="I2" s="142" t="s">
        <v>87</v>
      </c>
      <c r="J2" s="142" t="s">
        <v>88</v>
      </c>
      <c r="K2" s="142" t="s">
        <v>89</v>
      </c>
      <c r="L2" s="142" t="s">
        <v>90</v>
      </c>
      <c r="M2" s="142" t="s">
        <v>91</v>
      </c>
      <c r="N2" s="142" t="s">
        <v>92</v>
      </c>
      <c r="O2" s="142" t="s">
        <v>93</v>
      </c>
      <c r="P2" s="142" t="s">
        <v>94</v>
      </c>
      <c r="Q2" s="142" t="s">
        <v>95</v>
      </c>
      <c r="R2" s="142" t="s">
        <v>96</v>
      </c>
      <c r="S2" s="142" t="s">
        <v>97</v>
      </c>
      <c r="T2" s="142" t="s">
        <v>98</v>
      </c>
      <c r="U2" s="142" t="s">
        <v>99</v>
      </c>
      <c r="V2" s="142" t="s">
        <v>100</v>
      </c>
      <c r="W2" s="142" t="s">
        <v>101</v>
      </c>
      <c r="X2" s="142" t="s">
        <v>102</v>
      </c>
      <c r="Y2" s="142" t="s">
        <v>103</v>
      </c>
      <c r="Z2" s="142" t="s">
        <v>104</v>
      </c>
      <c r="AA2" s="142" t="s">
        <v>105</v>
      </c>
      <c r="AB2" s="142" t="s">
        <v>106</v>
      </c>
      <c r="AC2" s="142" t="s">
        <v>107</v>
      </c>
      <c r="AD2" s="142" t="s">
        <v>108</v>
      </c>
      <c r="AE2" s="142" t="s">
        <v>109</v>
      </c>
      <c r="AF2" s="142" t="s">
        <v>110</v>
      </c>
      <c r="AG2" s="142" t="s">
        <v>111</v>
      </c>
      <c r="AH2" s="142" t="s">
        <v>112</v>
      </c>
      <c r="AI2" s="142" t="s">
        <v>113</v>
      </c>
      <c r="AJ2" s="142" t="s">
        <v>114</v>
      </c>
      <c r="AK2" s="142" t="s">
        <v>115</v>
      </c>
      <c r="AL2" s="142" t="s">
        <v>116</v>
      </c>
      <c r="AM2" s="142" t="s">
        <v>117</v>
      </c>
      <c r="AN2" s="142" t="s">
        <v>118</v>
      </c>
      <c r="AO2" s="142" t="s">
        <v>119</v>
      </c>
      <c r="AP2" s="142" t="s">
        <v>120</v>
      </c>
      <c r="AQ2" s="142" t="s">
        <v>121</v>
      </c>
      <c r="AR2" s="142" t="s">
        <v>122</v>
      </c>
      <c r="AS2" s="142" t="s">
        <v>123</v>
      </c>
      <c r="AT2" s="142" t="s">
        <v>124</v>
      </c>
      <c r="AU2" s="142" t="s">
        <v>125</v>
      </c>
      <c r="AV2" s="142" t="s">
        <v>126</v>
      </c>
      <c r="AW2" s="142" t="s">
        <v>127</v>
      </c>
      <c r="AX2" s="142" t="s">
        <v>128</v>
      </c>
      <c r="AY2" s="142" t="s">
        <v>129</v>
      </c>
      <c r="AZ2" s="142" t="s">
        <v>130</v>
      </c>
      <c r="BA2" s="142" t="s">
        <v>131</v>
      </c>
      <c r="BB2" s="142" t="s">
        <v>132</v>
      </c>
      <c r="BC2" s="142" t="s">
        <v>133</v>
      </c>
      <c r="BD2" s="142" t="s">
        <v>134</v>
      </c>
      <c r="BE2" s="142" t="s">
        <v>135</v>
      </c>
      <c r="BF2" s="142" t="s">
        <v>136</v>
      </c>
      <c r="BG2" s="142" t="s">
        <v>137</v>
      </c>
      <c r="BH2" s="142" t="s">
        <v>138</v>
      </c>
      <c r="BI2" s="142" t="s">
        <v>139</v>
      </c>
      <c r="BJ2" s="142" t="s">
        <v>140</v>
      </c>
      <c r="BK2" s="142" t="s">
        <v>141</v>
      </c>
      <c r="BL2" s="142" t="s">
        <v>142</v>
      </c>
      <c r="BM2" s="142" t="s">
        <v>143</v>
      </c>
      <c r="BN2" s="142" t="s">
        <v>144</v>
      </c>
      <c r="BO2" s="142" t="s">
        <v>145</v>
      </c>
      <c r="BP2" s="142" t="s">
        <v>146</v>
      </c>
      <c r="BQ2" s="142" t="s">
        <v>147</v>
      </c>
      <c r="BR2" s="142" t="s">
        <v>148</v>
      </c>
      <c r="BS2" s="142" t="s">
        <v>149</v>
      </c>
      <c r="BT2" s="142" t="s">
        <v>150</v>
      </c>
      <c r="BU2" s="142" t="s">
        <v>151</v>
      </c>
      <c r="BV2" s="142" t="s">
        <v>152</v>
      </c>
      <c r="BW2" s="142" t="s">
        <v>153</v>
      </c>
      <c r="BX2" s="142" t="s">
        <v>154</v>
      </c>
      <c r="BY2" s="142" t="s">
        <v>155</v>
      </c>
      <c r="BZ2" s="142" t="s">
        <v>156</v>
      </c>
      <c r="CA2" s="142" t="s">
        <v>157</v>
      </c>
      <c r="CB2" s="142" t="s">
        <v>158</v>
      </c>
      <c r="CC2" s="142" t="s">
        <v>159</v>
      </c>
      <c r="CD2" s="142" t="s">
        <v>160</v>
      </c>
      <c r="CE2" s="142" t="s">
        <v>161</v>
      </c>
      <c r="CF2" s="142" t="s">
        <v>162</v>
      </c>
      <c r="CG2" s="142" t="s">
        <v>163</v>
      </c>
      <c r="CH2" s="142" t="s">
        <v>164</v>
      </c>
      <c r="CI2" s="142" t="s">
        <v>165</v>
      </c>
      <c r="CJ2" s="142" t="s">
        <v>166</v>
      </c>
      <c r="CK2" s="142" t="s">
        <v>167</v>
      </c>
      <c r="CL2" s="142" t="s">
        <v>168</v>
      </c>
      <c r="CM2" s="142" t="s">
        <v>169</v>
      </c>
      <c r="CN2" s="142" t="s">
        <v>170</v>
      </c>
      <c r="CO2" s="142" t="s">
        <v>171</v>
      </c>
      <c r="CP2" s="142" t="s">
        <v>172</v>
      </c>
      <c r="CQ2" s="142" t="s">
        <v>173</v>
      </c>
      <c r="CR2" s="142" t="s">
        <v>174</v>
      </c>
      <c r="CS2" s="142" t="s">
        <v>175</v>
      </c>
      <c r="CT2" s="142" t="s">
        <v>176</v>
      </c>
      <c r="CU2" s="142" t="s">
        <v>177</v>
      </c>
      <c r="CV2" s="142" t="s">
        <v>178</v>
      </c>
      <c r="CW2" s="142" t="s">
        <v>179</v>
      </c>
      <c r="CX2" s="142" t="s">
        <v>180</v>
      </c>
      <c r="CY2" s="142" t="s">
        <v>181</v>
      </c>
      <c r="CZ2" s="142" t="s">
        <v>182</v>
      </c>
      <c r="DA2" s="142" t="s">
        <v>183</v>
      </c>
      <c r="DB2" s="142" t="s">
        <v>184</v>
      </c>
      <c r="DC2" s="142" t="s">
        <v>185</v>
      </c>
      <c r="DD2" s="142" t="s">
        <v>186</v>
      </c>
      <c r="DE2" s="142" t="s">
        <v>187</v>
      </c>
      <c r="DF2" s="142" t="s">
        <v>188</v>
      </c>
      <c r="DG2" s="142" t="s">
        <v>189</v>
      </c>
      <c r="DH2" s="142" t="s">
        <v>190</v>
      </c>
      <c r="DI2" s="142" t="s">
        <v>191</v>
      </c>
      <c r="DJ2" s="142" t="s">
        <v>192</v>
      </c>
      <c r="DK2" s="142" t="s">
        <v>193</v>
      </c>
      <c r="DL2" s="142" t="s">
        <v>194</v>
      </c>
      <c r="DM2" s="142" t="s">
        <v>195</v>
      </c>
      <c r="DN2" s="142" t="s">
        <v>196</v>
      </c>
      <c r="DO2" s="142" t="s">
        <v>197</v>
      </c>
      <c r="DP2" s="142" t="s">
        <v>198</v>
      </c>
      <c r="DQ2" s="142" t="s">
        <v>199</v>
      </c>
      <c r="DR2" s="142" t="s">
        <v>200</v>
      </c>
      <c r="DS2" s="142" t="s">
        <v>201</v>
      </c>
      <c r="DT2" s="142" t="s">
        <v>202</v>
      </c>
      <c r="DU2" s="142" t="s">
        <v>203</v>
      </c>
      <c r="DV2" s="142" t="s">
        <v>204</v>
      </c>
      <c r="DW2" s="142" t="s">
        <v>205</v>
      </c>
      <c r="DX2" s="142" t="s">
        <v>206</v>
      </c>
      <c r="DY2" s="142" t="s">
        <v>207</v>
      </c>
      <c r="DZ2" s="142" t="s">
        <v>208</v>
      </c>
      <c r="EA2" s="142" t="s">
        <v>209</v>
      </c>
      <c r="EB2" s="142" t="s">
        <v>210</v>
      </c>
      <c r="EC2" s="142" t="s">
        <v>211</v>
      </c>
      <c r="ED2" s="142" t="s">
        <v>212</v>
      </c>
      <c r="EE2" s="142" t="s">
        <v>213</v>
      </c>
      <c r="EF2" s="142" t="s">
        <v>214</v>
      </c>
      <c r="EG2" s="142" t="s">
        <v>215</v>
      </c>
      <c r="EH2" s="142" t="s">
        <v>216</v>
      </c>
      <c r="EI2" s="142" t="s">
        <v>217</v>
      </c>
      <c r="EJ2" s="142" t="s">
        <v>218</v>
      </c>
      <c r="EK2" s="142" t="s">
        <v>219</v>
      </c>
      <c r="EL2" s="142" t="s">
        <v>220</v>
      </c>
      <c r="EM2" s="142" t="s">
        <v>221</v>
      </c>
      <c r="EN2" s="142" t="s">
        <v>222</v>
      </c>
      <c r="EO2" s="142" t="s">
        <v>223</v>
      </c>
      <c r="EP2" s="142" t="s">
        <v>224</v>
      </c>
      <c r="EQ2" s="142" t="s">
        <v>225</v>
      </c>
      <c r="ER2" s="142" t="s">
        <v>226</v>
      </c>
      <c r="ES2" s="142" t="s">
        <v>227</v>
      </c>
      <c r="ET2" s="143" t="s">
        <v>228</v>
      </c>
      <c r="EU2" s="143" t="s">
        <v>229</v>
      </c>
      <c r="EV2" s="144" t="s">
        <v>230</v>
      </c>
      <c r="EW2" s="143" t="s">
        <v>231</v>
      </c>
      <c r="EX2" s="143" t="s">
        <v>232</v>
      </c>
      <c r="EY2" s="143" t="s">
        <v>233</v>
      </c>
      <c r="EZ2" s="143" t="s">
        <v>234</v>
      </c>
      <c r="FA2" s="143" t="s">
        <v>235</v>
      </c>
      <c r="FB2" s="143" t="s">
        <v>236</v>
      </c>
      <c r="FC2" s="143" t="s">
        <v>237</v>
      </c>
      <c r="FD2" s="143" t="s">
        <v>238</v>
      </c>
      <c r="FE2" s="143" t="s">
        <v>239</v>
      </c>
      <c r="FF2" s="143" t="s">
        <v>240</v>
      </c>
      <c r="FG2" s="143" t="s">
        <v>241</v>
      </c>
      <c r="FH2" s="143" t="s">
        <v>242</v>
      </c>
      <c r="FI2" s="143" t="s">
        <v>243</v>
      </c>
      <c r="FJ2" s="143" t="s">
        <v>244</v>
      </c>
      <c r="FK2" s="143" t="s">
        <v>245</v>
      </c>
      <c r="FL2" s="143" t="s">
        <v>246</v>
      </c>
      <c r="FM2" s="143" t="s">
        <v>247</v>
      </c>
      <c r="FN2" s="143" t="s">
        <v>248</v>
      </c>
      <c r="FO2" s="143" t="s">
        <v>249</v>
      </c>
      <c r="FP2" s="143" t="s">
        <v>250</v>
      </c>
      <c r="FQ2" s="143" t="s">
        <v>251</v>
      </c>
      <c r="FR2" s="143" t="s">
        <v>252</v>
      </c>
      <c r="FS2" s="143" t="s">
        <v>253</v>
      </c>
      <c r="FT2" s="143" t="s">
        <v>254</v>
      </c>
      <c r="FU2" s="143" t="s">
        <v>255</v>
      </c>
      <c r="FV2" s="143" t="s">
        <v>256</v>
      </c>
      <c r="FW2" s="143" t="s">
        <v>257</v>
      </c>
      <c r="FX2" s="143" t="s">
        <v>258</v>
      </c>
      <c r="FY2" s="143" t="s">
        <v>259</v>
      </c>
      <c r="FZ2" s="143" t="s">
        <v>260</v>
      </c>
      <c r="GA2" s="143" t="s">
        <v>261</v>
      </c>
      <c r="GB2" s="143" t="s">
        <v>262</v>
      </c>
      <c r="GC2" s="143" t="s">
        <v>263</v>
      </c>
      <c r="GD2" s="143" t="s">
        <v>264</v>
      </c>
      <c r="GE2" s="143" t="s">
        <v>265</v>
      </c>
      <c r="GF2" s="143" t="s">
        <v>266</v>
      </c>
      <c r="GG2" s="143" t="s">
        <v>267</v>
      </c>
      <c r="GH2" s="143" t="s">
        <v>268</v>
      </c>
      <c r="GI2" s="144" t="s">
        <v>269</v>
      </c>
      <c r="GJ2" s="143" t="s">
        <v>270</v>
      </c>
      <c r="GK2" s="143" t="s">
        <v>271</v>
      </c>
      <c r="GL2" s="144" t="s">
        <v>272</v>
      </c>
      <c r="GM2" s="143" t="s">
        <v>273</v>
      </c>
      <c r="GN2" s="143" t="s">
        <v>274</v>
      </c>
      <c r="GO2" s="143" t="s">
        <v>275</v>
      </c>
      <c r="GP2" s="143" t="s">
        <v>276</v>
      </c>
      <c r="GQ2" s="143" t="s">
        <v>277</v>
      </c>
      <c r="GR2" s="143" t="s">
        <v>278</v>
      </c>
      <c r="GS2" s="143" t="s">
        <v>279</v>
      </c>
      <c r="GT2" s="143" t="s">
        <v>280</v>
      </c>
      <c r="GU2" s="143" t="s">
        <v>281</v>
      </c>
      <c r="GV2" s="143" t="s">
        <v>282</v>
      </c>
      <c r="GW2" s="143" t="s">
        <v>283</v>
      </c>
      <c r="GX2" s="143" t="s">
        <v>284</v>
      </c>
      <c r="GY2" s="144" t="s">
        <v>285</v>
      </c>
      <c r="GZ2" s="144" t="s">
        <v>286</v>
      </c>
      <c r="HA2" s="143" t="s">
        <v>287</v>
      </c>
      <c r="HB2" s="144" t="s">
        <v>288</v>
      </c>
      <c r="HC2" s="144" t="s">
        <v>289</v>
      </c>
      <c r="HD2" s="144" t="s">
        <v>290</v>
      </c>
      <c r="HE2" s="144" t="s">
        <v>291</v>
      </c>
      <c r="HF2" s="144" t="s">
        <v>292</v>
      </c>
      <c r="HG2" s="143" t="s">
        <v>293</v>
      </c>
      <c r="HH2" s="144" t="s">
        <v>294</v>
      </c>
      <c r="HI2" s="144" t="s">
        <v>295</v>
      </c>
      <c r="HJ2" s="144" t="s">
        <v>296</v>
      </c>
      <c r="HK2" s="144" t="s">
        <v>297</v>
      </c>
      <c r="HL2" s="144" t="s">
        <v>298</v>
      </c>
      <c r="HM2" s="144" t="s">
        <v>299</v>
      </c>
      <c r="HN2" s="144" t="s">
        <v>300</v>
      </c>
      <c r="HO2" s="144" t="s">
        <v>301</v>
      </c>
      <c r="HP2" s="143" t="s">
        <v>302</v>
      </c>
      <c r="HQ2" s="144" t="s">
        <v>303</v>
      </c>
      <c r="HR2" s="144" t="s">
        <v>304</v>
      </c>
      <c r="HS2" s="144" t="s">
        <v>305</v>
      </c>
      <c r="HT2" s="144" t="s">
        <v>306</v>
      </c>
      <c r="HU2" s="144" t="s">
        <v>307</v>
      </c>
      <c r="HV2" s="144" t="s">
        <v>308</v>
      </c>
      <c r="HW2" s="144" t="s">
        <v>309</v>
      </c>
      <c r="HX2" s="144" t="s">
        <v>310</v>
      </c>
      <c r="HY2" s="144" t="s">
        <v>311</v>
      </c>
      <c r="HZ2" s="143" t="s">
        <v>312</v>
      </c>
      <c r="IA2" s="144" t="s">
        <v>313</v>
      </c>
      <c r="IB2" s="144" t="s">
        <v>314</v>
      </c>
      <c r="IC2" s="144" t="s">
        <v>315</v>
      </c>
      <c r="ID2" s="144" t="s">
        <v>316</v>
      </c>
      <c r="IE2" s="144" t="s">
        <v>317</v>
      </c>
      <c r="IF2" s="144" t="s">
        <v>318</v>
      </c>
      <c r="IG2" s="144" t="s">
        <v>319</v>
      </c>
      <c r="IH2" s="144" t="s">
        <v>320</v>
      </c>
      <c r="II2" s="143" t="s">
        <v>321</v>
      </c>
      <c r="IJ2" s="144" t="s">
        <v>322</v>
      </c>
      <c r="IK2" s="144" t="s">
        <v>323</v>
      </c>
      <c r="IL2" s="144" t="s">
        <v>324</v>
      </c>
      <c r="IM2" s="143" t="s">
        <v>325</v>
      </c>
      <c r="IN2" s="144" t="s">
        <v>326</v>
      </c>
      <c r="IO2" s="144" t="s">
        <v>327</v>
      </c>
      <c r="IP2" s="144" t="s">
        <v>328</v>
      </c>
      <c r="IQ2" s="143" t="s">
        <v>329</v>
      </c>
      <c r="IR2" s="144" t="s">
        <v>330</v>
      </c>
      <c r="IS2" s="144" t="s">
        <v>331</v>
      </c>
      <c r="IT2" s="144" t="s">
        <v>332</v>
      </c>
      <c r="IU2" s="144" t="s">
        <v>333</v>
      </c>
      <c r="IV2" s="144" t="s">
        <v>334</v>
      </c>
      <c r="IW2" s="144" t="s">
        <v>335</v>
      </c>
      <c r="IX2" s="144" t="s">
        <v>336</v>
      </c>
      <c r="IY2" s="143" t="s">
        <v>337</v>
      </c>
      <c r="IZ2" s="144" t="s">
        <v>338</v>
      </c>
      <c r="JA2" s="144" t="s">
        <v>339</v>
      </c>
      <c r="JB2" s="144" t="s">
        <v>340</v>
      </c>
      <c r="JC2" s="144" t="s">
        <v>341</v>
      </c>
      <c r="JD2" s="144" t="s">
        <v>342</v>
      </c>
      <c r="JE2" s="144" t="s">
        <v>343</v>
      </c>
      <c r="JF2" s="143" t="s">
        <v>344</v>
      </c>
      <c r="JG2" s="144" t="s">
        <v>345</v>
      </c>
      <c r="JH2" s="144" t="s">
        <v>346</v>
      </c>
      <c r="JI2" s="144" t="s">
        <v>347</v>
      </c>
      <c r="JJ2" s="144" t="s">
        <v>348</v>
      </c>
      <c r="JK2" s="144" t="s">
        <v>349</v>
      </c>
      <c r="JL2" s="130" t="s">
        <v>350</v>
      </c>
      <c r="JM2" s="130" t="s">
        <v>351</v>
      </c>
      <c r="JN2" s="130" t="s">
        <v>352</v>
      </c>
      <c r="JO2" s="130" t="s">
        <v>353</v>
      </c>
      <c r="JP2" s="130" t="s">
        <v>354</v>
      </c>
      <c r="JQ2" s="130" t="s">
        <v>355</v>
      </c>
      <c r="JR2" s="129" t="s">
        <v>356</v>
      </c>
      <c r="JS2" s="129" t="s">
        <v>357</v>
      </c>
      <c r="JT2" s="129" t="s">
        <v>358</v>
      </c>
      <c r="JU2" s="129" t="s">
        <v>359</v>
      </c>
      <c r="JV2" s="129" t="s">
        <v>360</v>
      </c>
      <c r="JW2" s="129" t="s">
        <v>361</v>
      </c>
      <c r="JX2" s="129" t="s">
        <v>362</v>
      </c>
      <c r="JY2" s="129" t="s">
        <v>363</v>
      </c>
      <c r="JZ2" s="130" t="s">
        <v>364</v>
      </c>
      <c r="KA2" s="129" t="s">
        <v>365</v>
      </c>
      <c r="KB2" s="129" t="s">
        <v>366</v>
      </c>
      <c r="KC2" s="129" t="s">
        <v>367</v>
      </c>
      <c r="KD2" s="129" t="s">
        <v>368</v>
      </c>
      <c r="KE2" s="129" t="s">
        <v>369</v>
      </c>
      <c r="KF2" s="129" t="s">
        <v>370</v>
      </c>
      <c r="KG2" s="129" t="s">
        <v>371</v>
      </c>
      <c r="KH2" s="129" t="s">
        <v>372</v>
      </c>
      <c r="KI2" s="129" t="s">
        <v>373</v>
      </c>
      <c r="KJ2" s="129" t="s">
        <v>374</v>
      </c>
      <c r="KK2" s="129" t="s">
        <v>375</v>
      </c>
      <c r="KL2" s="129" t="s">
        <v>376</v>
      </c>
      <c r="KM2" s="129" t="s">
        <v>377</v>
      </c>
      <c r="KN2" s="129" t="s">
        <v>378</v>
      </c>
      <c r="KO2" s="130" t="s">
        <v>379</v>
      </c>
      <c r="KP2" s="129" t="s">
        <v>380</v>
      </c>
      <c r="KQ2" s="129" t="s">
        <v>381</v>
      </c>
      <c r="KR2" s="129" t="s">
        <v>382</v>
      </c>
      <c r="KS2" s="129" t="s">
        <v>383</v>
      </c>
      <c r="KT2" s="129" t="s">
        <v>384</v>
      </c>
      <c r="KU2" s="129" t="s">
        <v>385</v>
      </c>
      <c r="KV2" s="129" t="s">
        <v>386</v>
      </c>
      <c r="KW2" s="129" t="s">
        <v>387</v>
      </c>
      <c r="KX2" s="129" t="s">
        <v>388</v>
      </c>
      <c r="KY2" s="129" t="s">
        <v>389</v>
      </c>
      <c r="KZ2" s="130" t="s">
        <v>390</v>
      </c>
      <c r="LA2" s="129" t="s">
        <v>391</v>
      </c>
      <c r="LB2" s="129" t="s">
        <v>392</v>
      </c>
      <c r="LC2" s="129" t="s">
        <v>393</v>
      </c>
      <c r="LD2" s="129" t="s">
        <v>394</v>
      </c>
      <c r="LE2" s="129" t="s">
        <v>395</v>
      </c>
      <c r="LF2" s="129" t="s">
        <v>396</v>
      </c>
      <c r="LG2" s="129" t="s">
        <v>397</v>
      </c>
      <c r="LH2" s="129" t="s">
        <v>398</v>
      </c>
      <c r="LI2" s="129" t="s">
        <v>399</v>
      </c>
      <c r="LJ2" s="129" t="s">
        <v>400</v>
      </c>
      <c r="LK2" s="129" t="s">
        <v>401</v>
      </c>
      <c r="LL2" s="129" t="s">
        <v>402</v>
      </c>
      <c r="LM2" s="129" t="s">
        <v>403</v>
      </c>
      <c r="LN2" s="129" t="s">
        <v>404</v>
      </c>
      <c r="LO2" s="129" t="s">
        <v>405</v>
      </c>
      <c r="LP2" s="129" t="s">
        <v>406</v>
      </c>
      <c r="LQ2" s="129" t="s">
        <v>407</v>
      </c>
      <c r="LR2" s="129" t="s">
        <v>408</v>
      </c>
      <c r="LS2" s="129" t="s">
        <v>409</v>
      </c>
      <c r="LT2" s="129" t="s">
        <v>410</v>
      </c>
      <c r="LU2" s="129" t="s">
        <v>411</v>
      </c>
      <c r="LV2" s="129" t="s">
        <v>412</v>
      </c>
      <c r="LW2" s="129" t="s">
        <v>413</v>
      </c>
      <c r="LX2" s="129" t="s">
        <v>414</v>
      </c>
      <c r="LY2" s="130" t="s">
        <v>415</v>
      </c>
      <c r="LZ2" s="129" t="s">
        <v>416</v>
      </c>
      <c r="MA2" s="129" t="s">
        <v>417</v>
      </c>
      <c r="MB2" s="129" t="s">
        <v>418</v>
      </c>
      <c r="MC2" s="129" t="s">
        <v>419</v>
      </c>
      <c r="MD2" s="129" t="s">
        <v>420</v>
      </c>
      <c r="ME2" s="129" t="s">
        <v>421</v>
      </c>
      <c r="MF2" s="129" t="s">
        <v>422</v>
      </c>
      <c r="MG2" s="129" t="s">
        <v>423</v>
      </c>
      <c r="MH2" s="129" t="s">
        <v>424</v>
      </c>
      <c r="MI2" s="129" t="s">
        <v>425</v>
      </c>
      <c r="MJ2" s="129" t="s">
        <v>426</v>
      </c>
      <c r="MK2" s="129" t="s">
        <v>427</v>
      </c>
      <c r="ML2" s="129" t="s">
        <v>428</v>
      </c>
      <c r="MM2" s="129" t="s">
        <v>429</v>
      </c>
      <c r="MN2" s="129" t="s">
        <v>430</v>
      </c>
      <c r="MO2" s="129" t="s">
        <v>431</v>
      </c>
      <c r="MP2" s="129" t="s">
        <v>432</v>
      </c>
      <c r="MQ2" s="129" t="s">
        <v>433</v>
      </c>
      <c r="MR2" s="129" t="s">
        <v>434</v>
      </c>
      <c r="MS2" s="129" t="s">
        <v>435</v>
      </c>
      <c r="MT2" s="129" t="s">
        <v>436</v>
      </c>
      <c r="MU2" s="129" t="s">
        <v>437</v>
      </c>
      <c r="MV2" s="131" t="s">
        <v>438</v>
      </c>
      <c r="MW2" s="132" t="s">
        <v>439</v>
      </c>
      <c r="MX2" s="132" t="s">
        <v>440</v>
      </c>
      <c r="MY2" s="132" t="s">
        <v>441</v>
      </c>
      <c r="MZ2" s="132" t="s">
        <v>442</v>
      </c>
      <c r="NA2" s="132" t="s">
        <v>443</v>
      </c>
      <c r="NB2" s="132" t="s">
        <v>444</v>
      </c>
      <c r="NC2" s="131" t="s">
        <v>445</v>
      </c>
      <c r="ND2" s="132" t="s">
        <v>446</v>
      </c>
      <c r="NE2" s="132" t="s">
        <v>447</v>
      </c>
      <c r="NF2" s="132" t="s">
        <v>448</v>
      </c>
      <c r="NG2" s="133" t="s">
        <v>449</v>
      </c>
      <c r="NH2" s="104" t="s">
        <v>450</v>
      </c>
      <c r="NI2" s="104" t="s">
        <v>451</v>
      </c>
      <c r="NJ2" s="104" t="s">
        <v>452</v>
      </c>
      <c r="NK2" s="104" t="s">
        <v>453</v>
      </c>
      <c r="NL2" s="104" t="s">
        <v>454</v>
      </c>
      <c r="NM2" s="104" t="s">
        <v>455</v>
      </c>
      <c r="NN2" s="104" t="s">
        <v>456</v>
      </c>
      <c r="NO2" s="104" t="s">
        <v>457</v>
      </c>
      <c r="NP2" s="104" t="s">
        <v>458</v>
      </c>
      <c r="NQ2" s="104" t="s">
        <v>459</v>
      </c>
      <c r="NR2" s="104" t="s">
        <v>460</v>
      </c>
      <c r="NS2" s="104" t="s">
        <v>461</v>
      </c>
      <c r="NT2" s="104" t="s">
        <v>462</v>
      </c>
      <c r="NU2" s="104" t="s">
        <v>463</v>
      </c>
      <c r="NV2" s="104" t="s">
        <v>464</v>
      </c>
      <c r="NW2" s="104" t="s">
        <v>465</v>
      </c>
      <c r="NX2" s="104" t="s">
        <v>466</v>
      </c>
      <c r="NY2" s="104" t="s">
        <v>467</v>
      </c>
      <c r="NZ2" s="104" t="s">
        <v>468</v>
      </c>
      <c r="OA2" s="104" t="s">
        <v>469</v>
      </c>
      <c r="OB2" s="141" t="s">
        <v>470</v>
      </c>
      <c r="OC2" s="132" t="s">
        <v>471</v>
      </c>
      <c r="OD2" s="132" t="s">
        <v>472</v>
      </c>
      <c r="OE2" s="132" t="s">
        <v>473</v>
      </c>
      <c r="OF2" s="132" t="s">
        <v>474</v>
      </c>
      <c r="OG2" s="132" t="s">
        <v>475</v>
      </c>
      <c r="OH2" s="132" t="s">
        <v>476</v>
      </c>
      <c r="OI2" s="132" t="s">
        <v>477</v>
      </c>
      <c r="OJ2" s="132" t="s">
        <v>478</v>
      </c>
      <c r="OK2" s="132" t="s">
        <v>479</v>
      </c>
      <c r="OL2" s="132" t="s">
        <v>480</v>
      </c>
      <c r="OM2" s="132" t="s">
        <v>481</v>
      </c>
      <c r="ON2" s="132" t="s">
        <v>482</v>
      </c>
      <c r="OO2" s="132" t="s">
        <v>483</v>
      </c>
      <c r="OP2" s="132" t="s">
        <v>484</v>
      </c>
      <c r="OQ2" s="132" t="s">
        <v>485</v>
      </c>
      <c r="OR2" s="132" t="s">
        <v>486</v>
      </c>
      <c r="OS2" s="132" t="s">
        <v>487</v>
      </c>
      <c r="OT2" s="132" t="s">
        <v>488</v>
      </c>
      <c r="OU2" s="132" t="s">
        <v>489</v>
      </c>
      <c r="OV2" s="132" t="s">
        <v>490</v>
      </c>
      <c r="OW2" s="132" t="s">
        <v>491</v>
      </c>
      <c r="OX2" s="132" t="s">
        <v>492</v>
      </c>
      <c r="OY2" s="132" t="s">
        <v>493</v>
      </c>
      <c r="OZ2" s="132" t="s">
        <v>494</v>
      </c>
      <c r="PA2" s="132" t="s">
        <v>495</v>
      </c>
      <c r="PB2" s="132" t="s">
        <v>496</v>
      </c>
      <c r="PC2" s="132" t="s">
        <v>497</v>
      </c>
      <c r="PD2" s="132" t="s">
        <v>498</v>
      </c>
      <c r="PE2" s="132" t="s">
        <v>499</v>
      </c>
      <c r="PF2" s="132" t="s">
        <v>500</v>
      </c>
      <c r="PG2" s="132" t="s">
        <v>501</v>
      </c>
      <c r="PH2" s="132" t="s">
        <v>502</v>
      </c>
      <c r="PI2" s="132" t="s">
        <v>503</v>
      </c>
      <c r="PJ2" s="132" t="s">
        <v>504</v>
      </c>
      <c r="PK2" s="132" t="s">
        <v>505</v>
      </c>
      <c r="PL2" s="132" t="s">
        <v>506</v>
      </c>
      <c r="PM2" s="132" t="s">
        <v>507</v>
      </c>
      <c r="PN2" s="132" t="s">
        <v>508</v>
      </c>
      <c r="PO2" s="132" t="s">
        <v>509</v>
      </c>
      <c r="PP2" s="132" t="s">
        <v>510</v>
      </c>
      <c r="PQ2" s="132" t="s">
        <v>511</v>
      </c>
      <c r="PR2" s="132" t="s">
        <v>512</v>
      </c>
      <c r="PS2" s="132" t="s">
        <v>513</v>
      </c>
      <c r="PT2" s="132" t="s">
        <v>514</v>
      </c>
      <c r="PU2" s="132" t="s">
        <v>515</v>
      </c>
      <c r="PV2" s="132" t="s">
        <v>516</v>
      </c>
      <c r="PW2" s="104" t="s">
        <v>517</v>
      </c>
      <c r="PX2" s="104" t="s">
        <v>518</v>
      </c>
      <c r="PY2" s="104" t="s">
        <v>519</v>
      </c>
      <c r="PZ2" s="104" t="s">
        <v>520</v>
      </c>
      <c r="QA2" s="104" t="s">
        <v>521</v>
      </c>
      <c r="QB2" s="104" t="s">
        <v>522</v>
      </c>
      <c r="QC2" s="104" t="s">
        <v>523</v>
      </c>
      <c r="QD2" s="104" t="s">
        <v>524</v>
      </c>
      <c r="QE2" s="104" t="s">
        <v>525</v>
      </c>
      <c r="QF2" s="104" t="s">
        <v>526</v>
      </c>
      <c r="QG2" s="104" t="s">
        <v>527</v>
      </c>
      <c r="QH2" s="104" t="s">
        <v>528</v>
      </c>
      <c r="QI2" s="104" t="s">
        <v>529</v>
      </c>
      <c r="QJ2" s="104" t="s">
        <v>530</v>
      </c>
      <c r="QK2" s="104" t="s">
        <v>531</v>
      </c>
      <c r="QL2" s="104" t="s">
        <v>532</v>
      </c>
      <c r="QM2" s="104" t="s">
        <v>533</v>
      </c>
      <c r="QN2" s="104" t="s">
        <v>534</v>
      </c>
      <c r="QO2" s="104" t="s">
        <v>535</v>
      </c>
      <c r="QP2" s="104" t="s">
        <v>536</v>
      </c>
      <c r="QQ2" s="104" t="s">
        <v>537</v>
      </c>
      <c r="QR2" s="104" t="s">
        <v>538</v>
      </c>
      <c r="QS2" s="104" t="s">
        <v>539</v>
      </c>
      <c r="QT2" s="104" t="s">
        <v>540</v>
      </c>
      <c r="QU2" s="104" t="s">
        <v>541</v>
      </c>
      <c r="QV2" s="104" t="s">
        <v>542</v>
      </c>
      <c r="QW2" s="104" t="s">
        <v>543</v>
      </c>
      <c r="QX2" s="104" t="s">
        <v>544</v>
      </c>
      <c r="QY2" s="104" t="s">
        <v>545</v>
      </c>
      <c r="QZ2" s="104" t="s">
        <v>546</v>
      </c>
      <c r="RA2" s="104" t="s">
        <v>547</v>
      </c>
      <c r="RB2" s="104" t="s">
        <v>548</v>
      </c>
      <c r="RC2" s="104" t="s">
        <v>549</v>
      </c>
      <c r="RD2" s="104" t="s">
        <v>550</v>
      </c>
      <c r="RE2" s="104" t="s">
        <v>551</v>
      </c>
      <c r="RF2" s="104" t="s">
        <v>552</v>
      </c>
      <c r="RG2" s="104" t="s">
        <v>553</v>
      </c>
      <c r="RH2" s="104" t="s">
        <v>554</v>
      </c>
      <c r="RI2" s="104" t="s">
        <v>555</v>
      </c>
      <c r="RJ2" s="104" t="s">
        <v>556</v>
      </c>
      <c r="RK2" s="104" t="s">
        <v>557</v>
      </c>
      <c r="RL2" s="104" t="s">
        <v>558</v>
      </c>
      <c r="RM2" s="104" t="s">
        <v>559</v>
      </c>
      <c r="RN2" s="104" t="s">
        <v>560</v>
      </c>
      <c r="RO2" s="104" t="s">
        <v>561</v>
      </c>
      <c r="RP2" s="104" t="s">
        <v>562</v>
      </c>
      <c r="RQ2" s="104" t="s">
        <v>563</v>
      </c>
      <c r="RR2" s="104" t="s">
        <v>564</v>
      </c>
      <c r="RS2" s="104" t="s">
        <v>565</v>
      </c>
      <c r="RT2" s="104" t="s">
        <v>566</v>
      </c>
      <c r="RU2" s="104" t="s">
        <v>567</v>
      </c>
      <c r="RV2" s="104" t="s">
        <v>568</v>
      </c>
      <c r="RW2" s="104" t="s">
        <v>569</v>
      </c>
      <c r="RX2" s="104" t="s">
        <v>570</v>
      </c>
      <c r="RY2" s="104" t="s">
        <v>571</v>
      </c>
      <c r="RZ2" s="104" t="s">
        <v>572</v>
      </c>
      <c r="SA2" s="104" t="s">
        <v>573</v>
      </c>
      <c r="SB2" s="104" t="s">
        <v>574</v>
      </c>
      <c r="SC2" s="104" t="s">
        <v>575</v>
      </c>
      <c r="SD2" s="104" t="s">
        <v>576</v>
      </c>
      <c r="SE2" s="104" t="s">
        <v>577</v>
      </c>
      <c r="SF2" s="104" t="s">
        <v>578</v>
      </c>
      <c r="SG2" s="104" t="s">
        <v>579</v>
      </c>
      <c r="SH2" s="104" t="s">
        <v>580</v>
      </c>
      <c r="SI2" s="104" t="s">
        <v>581</v>
      </c>
      <c r="SJ2" s="104" t="s">
        <v>582</v>
      </c>
      <c r="SK2" s="104" t="s">
        <v>583</v>
      </c>
      <c r="SL2" s="104" t="s">
        <v>584</v>
      </c>
      <c r="SM2" s="104" t="s">
        <v>585</v>
      </c>
      <c r="SN2" s="104" t="s">
        <v>586</v>
      </c>
      <c r="SO2" s="104" t="s">
        <v>587</v>
      </c>
      <c r="SP2" s="104" t="s">
        <v>588</v>
      </c>
      <c r="SQ2" s="104" t="s">
        <v>589</v>
      </c>
      <c r="SR2" s="104" t="s">
        <v>590</v>
      </c>
      <c r="SS2" s="104" t="s">
        <v>591</v>
      </c>
      <c r="ST2" s="104" t="s">
        <v>592</v>
      </c>
      <c r="SU2" s="104" t="s">
        <v>593</v>
      </c>
      <c r="SV2" s="104" t="s">
        <v>594</v>
      </c>
      <c r="SW2" s="104" t="s">
        <v>595</v>
      </c>
      <c r="SX2" s="104" t="s">
        <v>596</v>
      </c>
      <c r="SY2" s="104" t="s">
        <v>597</v>
      </c>
      <c r="SZ2" s="104" t="s">
        <v>598</v>
      </c>
      <c r="TA2" s="104" t="s">
        <v>599</v>
      </c>
      <c r="TB2" s="104" t="s">
        <v>600</v>
      </c>
      <c r="TC2" s="104" t="s">
        <v>601</v>
      </c>
      <c r="TD2" s="104" t="s">
        <v>602</v>
      </c>
      <c r="TE2" s="104" t="s">
        <v>603</v>
      </c>
      <c r="TF2" s="104" t="s">
        <v>604</v>
      </c>
      <c r="TG2" s="104" t="s">
        <v>605</v>
      </c>
      <c r="TH2" s="104" t="s">
        <v>606</v>
      </c>
      <c r="TI2" s="104" t="s">
        <v>607</v>
      </c>
      <c r="TJ2" s="104" t="s">
        <v>608</v>
      </c>
      <c r="TK2" s="104" t="s">
        <v>609</v>
      </c>
      <c r="TL2" s="104" t="s">
        <v>610</v>
      </c>
      <c r="TM2" s="104" t="s">
        <v>611</v>
      </c>
      <c r="TN2" s="104" t="s">
        <v>612</v>
      </c>
      <c r="TO2" s="104" t="s">
        <v>613</v>
      </c>
      <c r="TP2" s="104" t="s">
        <v>614</v>
      </c>
      <c r="TQ2" s="104" t="s">
        <v>615</v>
      </c>
      <c r="TR2" s="104" t="s">
        <v>616</v>
      </c>
      <c r="TS2" s="104" t="s">
        <v>617</v>
      </c>
      <c r="TT2" s="104" t="s">
        <v>618</v>
      </c>
      <c r="TU2" s="104" t="s">
        <v>619</v>
      </c>
      <c r="TV2" s="104" t="s">
        <v>620</v>
      </c>
      <c r="TW2" s="104" t="s">
        <v>621</v>
      </c>
      <c r="TX2" s="104" t="s">
        <v>622</v>
      </c>
      <c r="TY2" s="104" t="s">
        <v>623</v>
      </c>
      <c r="TZ2" s="104" t="s">
        <v>624</v>
      </c>
      <c r="UA2" s="104" t="s">
        <v>625</v>
      </c>
      <c r="UB2" s="104" t="s">
        <v>626</v>
      </c>
      <c r="UC2" s="104" t="s">
        <v>627</v>
      </c>
      <c r="UD2" s="104" t="s">
        <v>628</v>
      </c>
      <c r="UE2" s="104" t="s">
        <v>629</v>
      </c>
      <c r="UF2" s="104" t="s">
        <v>630</v>
      </c>
      <c r="UG2" s="104" t="s">
        <v>631</v>
      </c>
      <c r="UH2" s="104" t="s">
        <v>632</v>
      </c>
      <c r="UI2" s="104" t="s">
        <v>633</v>
      </c>
      <c r="UJ2" s="104" t="s">
        <v>634</v>
      </c>
      <c r="UK2" s="104" t="s">
        <v>635</v>
      </c>
      <c r="UL2" s="104" t="s">
        <v>636</v>
      </c>
      <c r="UM2" s="104" t="s">
        <v>637</v>
      </c>
      <c r="UN2" s="104" t="s">
        <v>638</v>
      </c>
      <c r="UO2" s="104" t="s">
        <v>639</v>
      </c>
      <c r="UP2" s="104" t="s">
        <v>640</v>
      </c>
      <c r="UQ2" s="104" t="s">
        <v>641</v>
      </c>
      <c r="UR2" s="104" t="s">
        <v>642</v>
      </c>
      <c r="US2" s="104" t="s">
        <v>643</v>
      </c>
      <c r="UT2" s="104" t="s">
        <v>644</v>
      </c>
      <c r="UU2" s="104" t="s">
        <v>645</v>
      </c>
      <c r="UV2" s="104" t="s">
        <v>646</v>
      </c>
      <c r="UW2" s="104" t="s">
        <v>647</v>
      </c>
      <c r="UX2" s="104" t="s">
        <v>648</v>
      </c>
      <c r="UY2" s="104" t="s">
        <v>649</v>
      </c>
      <c r="UZ2" s="104" t="s">
        <v>650</v>
      </c>
      <c r="VA2" s="104" t="s">
        <v>651</v>
      </c>
      <c r="VB2" s="104" t="s">
        <v>652</v>
      </c>
      <c r="VC2" s="104" t="s">
        <v>653</v>
      </c>
      <c r="VD2" s="104" t="s">
        <v>654</v>
      </c>
      <c r="VE2" s="104" t="s">
        <v>655</v>
      </c>
      <c r="VF2" s="104" t="s">
        <v>656</v>
      </c>
      <c r="VG2" s="104" t="s">
        <v>657</v>
      </c>
      <c r="VH2" s="104" t="s">
        <v>658</v>
      </c>
      <c r="VI2" s="104" t="s">
        <v>659</v>
      </c>
      <c r="VJ2" s="104" t="s">
        <v>660</v>
      </c>
      <c r="VK2" s="104" t="s">
        <v>661</v>
      </c>
      <c r="VL2" s="104" t="s">
        <v>662</v>
      </c>
      <c r="VM2" s="104" t="s">
        <v>663</v>
      </c>
      <c r="VN2" s="104" t="s">
        <v>664</v>
      </c>
      <c r="VO2" s="104" t="s">
        <v>665</v>
      </c>
      <c r="VP2" s="104" t="s">
        <v>666</v>
      </c>
      <c r="VQ2" s="104" t="s">
        <v>667</v>
      </c>
      <c r="VR2" s="104" t="s">
        <v>668</v>
      </c>
      <c r="VS2" s="104" t="s">
        <v>669</v>
      </c>
      <c r="VT2" s="104" t="s">
        <v>670</v>
      </c>
      <c r="VU2" s="104" t="s">
        <v>671</v>
      </c>
      <c r="VV2" s="104" t="s">
        <v>672</v>
      </c>
      <c r="VW2" s="104" t="s">
        <v>673</v>
      </c>
      <c r="VX2" s="104" t="s">
        <v>674</v>
      </c>
      <c r="VY2" s="104" t="s">
        <v>675</v>
      </c>
      <c r="VZ2" s="104" t="s">
        <v>676</v>
      </c>
      <c r="WA2" s="104" t="s">
        <v>677</v>
      </c>
      <c r="WB2" s="104" t="s">
        <v>678</v>
      </c>
      <c r="WC2" s="104" t="s">
        <v>679</v>
      </c>
      <c r="WD2" s="104" t="s">
        <v>680</v>
      </c>
      <c r="WE2" s="104" t="s">
        <v>681</v>
      </c>
      <c r="WF2" s="104" t="s">
        <v>682</v>
      </c>
      <c r="WG2" s="104" t="s">
        <v>683</v>
      </c>
      <c r="WH2" s="104" t="s">
        <v>684</v>
      </c>
      <c r="WI2" s="104" t="s">
        <v>685</v>
      </c>
      <c r="WJ2" s="104" t="s">
        <v>686</v>
      </c>
      <c r="WK2" s="104" t="s">
        <v>687</v>
      </c>
      <c r="WL2" s="104" t="s">
        <v>688</v>
      </c>
      <c r="WM2" s="104" t="s">
        <v>689</v>
      </c>
      <c r="WN2" s="104" t="s">
        <v>690</v>
      </c>
      <c r="WO2" s="104" t="s">
        <v>691</v>
      </c>
      <c r="WP2" s="104" t="s">
        <v>692</v>
      </c>
      <c r="WQ2" s="104" t="s">
        <v>693</v>
      </c>
      <c r="WR2" s="104" t="s">
        <v>694</v>
      </c>
      <c r="WS2" s="104" t="s">
        <v>695</v>
      </c>
      <c r="WT2" s="104" t="s">
        <v>696</v>
      </c>
      <c r="WU2" s="104" t="s">
        <v>697</v>
      </c>
      <c r="WV2" s="104" t="s">
        <v>698</v>
      </c>
      <c r="WW2" s="104" t="s">
        <v>699</v>
      </c>
      <c r="WX2" s="104" t="s">
        <v>700</v>
      </c>
      <c r="WY2" s="104" t="s">
        <v>701</v>
      </c>
      <c r="WZ2" s="104" t="s">
        <v>702</v>
      </c>
      <c r="XA2" s="104" t="s">
        <v>703</v>
      </c>
      <c r="XB2" s="104" t="s">
        <v>704</v>
      </c>
      <c r="XC2" s="104" t="s">
        <v>705</v>
      </c>
      <c r="XD2" s="104" t="s">
        <v>706</v>
      </c>
      <c r="XE2" s="104" t="s">
        <v>707</v>
      </c>
      <c r="XF2" s="104" t="s">
        <v>708</v>
      </c>
      <c r="XG2" s="104" t="s">
        <v>709</v>
      </c>
      <c r="XH2" s="104" t="s">
        <v>710</v>
      </c>
      <c r="XI2" s="104" t="s">
        <v>711</v>
      </c>
      <c r="XJ2" s="104" t="s">
        <v>712</v>
      </c>
      <c r="XK2" s="104" t="s">
        <v>713</v>
      </c>
      <c r="XL2" s="104" t="s">
        <v>714</v>
      </c>
      <c r="XM2" s="104" t="s">
        <v>715</v>
      </c>
      <c r="XN2" s="104" t="s">
        <v>716</v>
      </c>
      <c r="XO2" s="104" t="s">
        <v>717</v>
      </c>
      <c r="XP2" s="104" t="s">
        <v>718</v>
      </c>
      <c r="XQ2" s="104" t="s">
        <v>719</v>
      </c>
      <c r="XR2" s="104" t="s">
        <v>720</v>
      </c>
      <c r="XS2" s="104" t="s">
        <v>721</v>
      </c>
      <c r="XT2" s="104" t="s">
        <v>722</v>
      </c>
      <c r="XU2" s="104" t="s">
        <v>723</v>
      </c>
      <c r="XV2" s="104" t="s">
        <v>724</v>
      </c>
      <c r="XW2" s="104" t="s">
        <v>725</v>
      </c>
      <c r="XX2" s="104" t="s">
        <v>726</v>
      </c>
      <c r="XY2" s="104" t="s">
        <v>727</v>
      </c>
    </row>
    <row r="3" spans="1:649">
      <c r="A3" t="s">
        <v>728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  <c r="HR3">
        <v>3475</v>
      </c>
      <c r="HS3">
        <v>3483</v>
      </c>
      <c r="HT3">
        <v>3483</v>
      </c>
      <c r="HU3">
        <v>3511</v>
      </c>
      <c r="HV3">
        <v>3521</v>
      </c>
      <c r="HW3">
        <v>3537</v>
      </c>
      <c r="HX3">
        <v>3537</v>
      </c>
      <c r="HY3">
        <v>3546</v>
      </c>
      <c r="HZ3">
        <v>3557</v>
      </c>
      <c r="IA3">
        <v>3564</v>
      </c>
      <c r="IB3">
        <v>3573</v>
      </c>
      <c r="IC3">
        <v>3576</v>
      </c>
      <c r="ID3">
        <v>3592</v>
      </c>
      <c r="IE3">
        <v>3601</v>
      </c>
      <c r="IF3">
        <v>3612</v>
      </c>
      <c r="IG3">
        <v>3616</v>
      </c>
      <c r="IH3">
        <v>3616</v>
      </c>
      <c r="II3">
        <v>3630</v>
      </c>
      <c r="IJ3">
        <v>3638</v>
      </c>
      <c r="IK3">
        <v>3641</v>
      </c>
      <c r="IL3">
        <v>3642</v>
      </c>
      <c r="IM3">
        <v>3659</v>
      </c>
      <c r="IN3">
        <v>3673</v>
      </c>
      <c r="IO3">
        <v>3673</v>
      </c>
      <c r="IP3">
        <v>3677</v>
      </c>
      <c r="IQ3">
        <v>3692</v>
      </c>
      <c r="IR3">
        <v>3701</v>
      </c>
      <c r="IS3">
        <v>3703</v>
      </c>
      <c r="IT3">
        <v>3712</v>
      </c>
      <c r="IU3">
        <v>3716</v>
      </c>
      <c r="IV3">
        <v>3718</v>
      </c>
      <c r="IW3">
        <v>3720</v>
      </c>
      <c r="IX3">
        <v>3722</v>
      </c>
      <c r="IY3">
        <v>3724</v>
      </c>
      <c r="IZ3">
        <v>3739</v>
      </c>
      <c r="JA3">
        <v>3746</v>
      </c>
      <c r="JB3">
        <v>3750</v>
      </c>
      <c r="JC3">
        <v>3752</v>
      </c>
      <c r="JD3">
        <v>3759</v>
      </c>
      <c r="JE3">
        <v>3762</v>
      </c>
      <c r="JF3">
        <v>3765</v>
      </c>
      <c r="JG3">
        <v>3776</v>
      </c>
      <c r="JH3">
        <v>3781</v>
      </c>
      <c r="JI3">
        <v>3794</v>
      </c>
      <c r="JJ3">
        <v>3797</v>
      </c>
      <c r="JK3">
        <v>3802</v>
      </c>
      <c r="JL3" s="184">
        <v>3814</v>
      </c>
      <c r="JM3" s="184">
        <v>3824</v>
      </c>
      <c r="JN3" s="184">
        <v>3826</v>
      </c>
      <c r="JO3" s="184">
        <v>3828</v>
      </c>
      <c r="JP3" s="184">
        <v>3830</v>
      </c>
      <c r="JQ3" s="184">
        <v>3831</v>
      </c>
      <c r="JR3" s="184">
        <v>3837</v>
      </c>
      <c r="JS3" s="184">
        <v>3845</v>
      </c>
      <c r="JT3" s="184">
        <v>3852</v>
      </c>
      <c r="JU3" s="184">
        <v>3852</v>
      </c>
      <c r="JV3" s="184">
        <v>3859</v>
      </c>
      <c r="JW3" s="184">
        <v>3866</v>
      </c>
      <c r="JX3" s="184">
        <v>3881</v>
      </c>
      <c r="JY3" s="184">
        <v>3897</v>
      </c>
      <c r="JZ3" s="184">
        <v>3904</v>
      </c>
      <c r="KA3" s="184">
        <v>3907</v>
      </c>
      <c r="KB3" s="184">
        <v>3910</v>
      </c>
      <c r="KC3" s="184">
        <v>3912</v>
      </c>
      <c r="KD3" s="184">
        <v>3928</v>
      </c>
      <c r="KE3" s="184">
        <v>3933</v>
      </c>
      <c r="KF3" s="184">
        <v>3937</v>
      </c>
      <c r="KG3" s="184">
        <v>3945</v>
      </c>
      <c r="KH3" s="184">
        <v>3950</v>
      </c>
      <c r="KI3" s="184">
        <v>3954</v>
      </c>
      <c r="KJ3" s="184">
        <v>3957</v>
      </c>
      <c r="KK3" s="184">
        <v>3692</v>
      </c>
      <c r="KL3" s="184">
        <v>3972</v>
      </c>
      <c r="KM3" s="184">
        <v>3982</v>
      </c>
      <c r="KN3" s="184">
        <v>3997</v>
      </c>
      <c r="KO3" s="184">
        <v>4000</v>
      </c>
      <c r="KP3" s="184">
        <v>4001</v>
      </c>
      <c r="KQ3" s="184">
        <v>4002</v>
      </c>
      <c r="KR3" s="184">
        <v>4013</v>
      </c>
      <c r="KS3" s="184">
        <v>4025</v>
      </c>
      <c r="KT3" s="184">
        <v>4031</v>
      </c>
      <c r="KU3" s="184">
        <v>4039</v>
      </c>
      <c r="KV3" s="184">
        <v>4057</v>
      </c>
      <c r="KW3" s="184">
        <v>4064</v>
      </c>
      <c r="KX3" s="184">
        <v>4080</v>
      </c>
      <c r="KY3" s="184">
        <v>4103</v>
      </c>
      <c r="KZ3" s="184">
        <v>4125</v>
      </c>
      <c r="LA3" s="184">
        <v>4143</v>
      </c>
      <c r="LB3" s="184">
        <v>4167</v>
      </c>
      <c r="LC3" s="184">
        <v>4194</v>
      </c>
      <c r="LD3" s="184">
        <v>4206</v>
      </c>
      <c r="LE3" s="184">
        <v>4216</v>
      </c>
      <c r="LF3" s="184">
        <v>4226</v>
      </c>
      <c r="LG3" s="184">
        <v>4247</v>
      </c>
      <c r="LH3" s="184">
        <v>4258</v>
      </c>
      <c r="LI3" s="184">
        <v>4290</v>
      </c>
      <c r="LJ3" s="184">
        <v>4319</v>
      </c>
      <c r="LK3" s="184">
        <v>4339</v>
      </c>
      <c r="LL3" s="184">
        <v>4356</v>
      </c>
      <c r="LM3" s="184">
        <v>4375</v>
      </c>
      <c r="LN3" s="184">
        <v>4406</v>
      </c>
      <c r="LO3" s="184">
        <v>4432</v>
      </c>
      <c r="LP3" s="184">
        <v>4456</v>
      </c>
      <c r="LQ3" s="184">
        <v>4478</v>
      </c>
      <c r="LR3" s="184">
        <v>4491</v>
      </c>
      <c r="LS3" s="184">
        <v>4495</v>
      </c>
      <c r="LT3" s="184">
        <v>4520</v>
      </c>
      <c r="LU3" s="184">
        <v>4544</v>
      </c>
      <c r="LV3" s="184">
        <v>4567</v>
      </c>
      <c r="LW3" s="184">
        <v>4593</v>
      </c>
      <c r="LX3" s="184">
        <v>4612</v>
      </c>
      <c r="LY3" s="184">
        <v>4622</v>
      </c>
      <c r="LZ3" s="184">
        <v>4654</v>
      </c>
      <c r="MA3" s="184">
        <v>4678</v>
      </c>
      <c r="MB3" s="184">
        <v>4705</v>
      </c>
      <c r="MC3" s="184">
        <v>4743</v>
      </c>
      <c r="MD3" s="184">
        <v>4780</v>
      </c>
      <c r="ME3" s="184">
        <v>4799</v>
      </c>
      <c r="MF3" s="184">
        <v>4822</v>
      </c>
      <c r="MG3" s="184">
        <v>4848</v>
      </c>
      <c r="MH3" s="184">
        <v>4871</v>
      </c>
      <c r="MI3" s="184">
        <v>4895</v>
      </c>
      <c r="MJ3" s="184">
        <v>4940</v>
      </c>
      <c r="MK3" s="184">
        <v>5003</v>
      </c>
      <c r="ML3" s="184">
        <v>5052</v>
      </c>
      <c r="MM3" s="184">
        <v>5088</v>
      </c>
      <c r="MN3" s="184">
        <v>5103</v>
      </c>
      <c r="MO3" s="184">
        <v>5155</v>
      </c>
      <c r="MP3" s="184">
        <v>5224</v>
      </c>
      <c r="MQ3" s="184">
        <v>5290</v>
      </c>
      <c r="MR3" s="184">
        <v>5330</v>
      </c>
      <c r="MS3" s="184">
        <v>5393</v>
      </c>
      <c r="MT3" s="184">
        <v>5442</v>
      </c>
      <c r="MU3" s="184">
        <v>5495</v>
      </c>
      <c r="MV3" s="185">
        <v>5530</v>
      </c>
      <c r="MW3" s="185">
        <v>5595</v>
      </c>
      <c r="MX3" s="185">
        <v>5655</v>
      </c>
      <c r="MY3" s="185">
        <v>5706</v>
      </c>
      <c r="MZ3" s="185">
        <v>5789</v>
      </c>
      <c r="NA3" s="185">
        <v>5826</v>
      </c>
      <c r="NB3" s="185">
        <v>5866</v>
      </c>
      <c r="NC3" s="185">
        <v>5921</v>
      </c>
      <c r="ND3" s="185">
        <v>5986</v>
      </c>
      <c r="NE3" s="185">
        <v>6029</v>
      </c>
      <c r="NF3" s="185">
        <v>6072</v>
      </c>
      <c r="NG3" s="185">
        <v>6146</v>
      </c>
      <c r="NH3">
        <v>6183</v>
      </c>
      <c r="NI3">
        <v>6210</v>
      </c>
      <c r="NJ3">
        <v>6251</v>
      </c>
      <c r="NK3">
        <v>6318</v>
      </c>
      <c r="NL3">
        <v>6395</v>
      </c>
      <c r="NM3">
        <v>6485</v>
      </c>
      <c r="NN3">
        <v>6530</v>
      </c>
      <c r="NO3">
        <v>6575</v>
      </c>
      <c r="NP3">
        <v>6601</v>
      </c>
      <c r="NQ3">
        <v>6645</v>
      </c>
      <c r="NR3">
        <v>6731</v>
      </c>
      <c r="NS3">
        <v>6780</v>
      </c>
      <c r="NT3">
        <v>6816</v>
      </c>
      <c r="NU3">
        <v>6859</v>
      </c>
      <c r="NV3">
        <v>6911</v>
      </c>
      <c r="NW3">
        <v>6934</v>
      </c>
      <c r="NX3">
        <v>6971</v>
      </c>
      <c r="NY3">
        <v>7016</v>
      </c>
      <c r="NZ3">
        <v>7064</v>
      </c>
      <c r="OA3">
        <v>7100</v>
      </c>
      <c r="OB3" s="185">
        <v>7112</v>
      </c>
      <c r="OC3" s="185">
        <v>7139</v>
      </c>
      <c r="OD3" s="185">
        <v>7149</v>
      </c>
      <c r="OE3" s="185">
        <v>7185</v>
      </c>
      <c r="OF3" s="185">
        <v>7223</v>
      </c>
      <c r="OG3" s="185">
        <v>7262</v>
      </c>
      <c r="OH3" s="185">
        <v>7291</v>
      </c>
      <c r="OI3" s="185">
        <v>7324</v>
      </c>
      <c r="OJ3" s="185">
        <v>7345</v>
      </c>
      <c r="OK3" s="185">
        <v>7353</v>
      </c>
      <c r="OL3" s="185">
        <v>7381</v>
      </c>
      <c r="OM3" s="185">
        <v>7427</v>
      </c>
      <c r="ON3" s="185">
        <v>7439</v>
      </c>
      <c r="OO3" s="185">
        <v>7462</v>
      </c>
      <c r="OP3" s="185">
        <v>7484</v>
      </c>
      <c r="OQ3" s="185">
        <v>7501</v>
      </c>
      <c r="OR3" s="185">
        <v>7520</v>
      </c>
      <c r="OS3" s="185">
        <v>7544</v>
      </c>
      <c r="OT3" s="185">
        <v>7594</v>
      </c>
      <c r="OU3" s="185">
        <v>7615</v>
      </c>
      <c r="OV3" s="185">
        <v>7634</v>
      </c>
      <c r="OW3" s="185">
        <v>7659</v>
      </c>
      <c r="OX3" s="185">
        <v>7678</v>
      </c>
      <c r="OY3" s="185">
        <v>7685</v>
      </c>
      <c r="OZ3" s="185">
        <v>7711</v>
      </c>
      <c r="PA3" s="185">
        <v>7733</v>
      </c>
      <c r="PB3" s="185">
        <v>7777</v>
      </c>
      <c r="PC3" s="185">
        <v>7790</v>
      </c>
      <c r="PD3" s="185">
        <v>7813</v>
      </c>
      <c r="PE3" s="185">
        <v>7819</v>
      </c>
      <c r="PF3" s="185">
        <v>7826</v>
      </c>
      <c r="PG3" s="185">
        <v>7846</v>
      </c>
      <c r="PH3" s="185">
        <v>7867</v>
      </c>
      <c r="PI3" s="185">
        <v>7882</v>
      </c>
      <c r="PJ3" s="185">
        <v>7900</v>
      </c>
      <c r="PK3" s="185">
        <v>7924</v>
      </c>
      <c r="PL3" s="185">
        <v>7943</v>
      </c>
      <c r="PM3" s="185">
        <v>7956</v>
      </c>
      <c r="PN3" s="185">
        <v>7972</v>
      </c>
      <c r="PO3" s="185">
        <v>8016</v>
      </c>
      <c r="PP3" s="185">
        <v>8037</v>
      </c>
      <c r="PQ3" s="185">
        <v>8075</v>
      </c>
      <c r="PR3" s="185">
        <v>8093</v>
      </c>
      <c r="PS3" s="185">
        <v>8104</v>
      </c>
      <c r="PT3" s="185">
        <v>8112</v>
      </c>
      <c r="PU3" s="185">
        <v>8126</v>
      </c>
      <c r="PV3" s="185">
        <v>8142</v>
      </c>
      <c r="PW3">
        <v>8170</v>
      </c>
      <c r="PX3">
        <v>8185</v>
      </c>
      <c r="PY3">
        <v>8197</v>
      </c>
      <c r="PZ3">
        <v>8204</v>
      </c>
      <c r="QA3">
        <v>8217</v>
      </c>
      <c r="QB3">
        <v>8230</v>
      </c>
      <c r="QC3">
        <v>8246</v>
      </c>
      <c r="QD3">
        <v>8255</v>
      </c>
      <c r="QE3">
        <v>8269</v>
      </c>
      <c r="QF3">
        <v>8283</v>
      </c>
      <c r="QG3">
        <v>8301</v>
      </c>
      <c r="QH3">
        <v>8310</v>
      </c>
      <c r="QI3">
        <v>8322</v>
      </c>
      <c r="QJ3">
        <v>8332</v>
      </c>
      <c r="QK3">
        <v>8345</v>
      </c>
      <c r="QL3">
        <v>8355</v>
      </c>
      <c r="QM3">
        <v>8370</v>
      </c>
      <c r="QN3">
        <v>8374</v>
      </c>
      <c r="QO3">
        <v>8378</v>
      </c>
      <c r="QP3">
        <v>8387</v>
      </c>
      <c r="QQ3">
        <v>8398</v>
      </c>
      <c r="QR3">
        <v>8406</v>
      </c>
      <c r="QS3">
        <v>8413</v>
      </c>
      <c r="QT3">
        <v>8413</v>
      </c>
      <c r="QU3">
        <v>8431</v>
      </c>
      <c r="QV3">
        <v>8438</v>
      </c>
      <c r="QW3">
        <v>8444</v>
      </c>
      <c r="QX3">
        <v>8451</v>
      </c>
      <c r="QY3">
        <v>8456</v>
      </c>
      <c r="QZ3">
        <v>8471</v>
      </c>
      <c r="RA3">
        <v>8487</v>
      </c>
      <c r="RB3">
        <v>8503</v>
      </c>
      <c r="RC3">
        <v>8514</v>
      </c>
      <c r="RD3">
        <v>8520</v>
      </c>
      <c r="RE3">
        <v>8532</v>
      </c>
      <c r="RF3">
        <v>8544</v>
      </c>
      <c r="RG3">
        <v>8548</v>
      </c>
      <c r="RH3">
        <v>8552</v>
      </c>
      <c r="RI3">
        <v>8556</v>
      </c>
      <c r="RJ3">
        <v>8572</v>
      </c>
      <c r="RK3">
        <v>8582</v>
      </c>
      <c r="RL3">
        <v>8588</v>
      </c>
      <c r="RM3">
        <v>8599</v>
      </c>
      <c r="RN3">
        <v>8607</v>
      </c>
      <c r="RO3">
        <v>8615</v>
      </c>
      <c r="RP3">
        <v>8619</v>
      </c>
      <c r="RQ3">
        <v>8624</v>
      </c>
      <c r="RR3">
        <v>8631</v>
      </c>
      <c r="RS3">
        <v>8635</v>
      </c>
      <c r="RT3">
        <v>8646</v>
      </c>
      <c r="RU3">
        <v>8653</v>
      </c>
      <c r="RV3">
        <v>8660</v>
      </c>
      <c r="RW3">
        <v>8671</v>
      </c>
      <c r="RX3">
        <v>8675</v>
      </c>
      <c r="RY3">
        <v>8678</v>
      </c>
      <c r="RZ3">
        <v>8687</v>
      </c>
      <c r="SA3">
        <v>8701</v>
      </c>
      <c r="SB3">
        <v>8704</v>
      </c>
      <c r="SC3">
        <v>8715</v>
      </c>
      <c r="SD3">
        <v>8718</v>
      </c>
      <c r="SE3">
        <v>8731</v>
      </c>
      <c r="SF3">
        <v>8737</v>
      </c>
      <c r="SG3">
        <v>8743</v>
      </c>
      <c r="SH3">
        <v>8755</v>
      </c>
      <c r="SI3">
        <v>8759</v>
      </c>
      <c r="SJ3">
        <v>8765</v>
      </c>
      <c r="SK3">
        <v>8773</v>
      </c>
      <c r="SL3">
        <v>8775</v>
      </c>
      <c r="SM3">
        <v>8783</v>
      </c>
      <c r="SN3">
        <v>8787</v>
      </c>
      <c r="SO3">
        <v>8798</v>
      </c>
      <c r="SP3">
        <v>8799</v>
      </c>
      <c r="SQ3">
        <v>8801</v>
      </c>
      <c r="SR3">
        <v>8803</v>
      </c>
      <c r="SS3">
        <v>8803</v>
      </c>
      <c r="ST3">
        <v>8806</v>
      </c>
      <c r="SU3">
        <v>8807</v>
      </c>
      <c r="SV3">
        <v>8816</v>
      </c>
      <c r="SW3">
        <v>8819</v>
      </c>
      <c r="SX3">
        <v>8824</v>
      </c>
      <c r="SY3">
        <v>8832</v>
      </c>
      <c r="SZ3">
        <v>8833</v>
      </c>
      <c r="TA3">
        <v>8836</v>
      </c>
      <c r="TB3">
        <v>8839</v>
      </c>
      <c r="TC3">
        <v>8847</v>
      </c>
      <c r="TD3">
        <v>8851</v>
      </c>
      <c r="TE3">
        <v>8855</v>
      </c>
      <c r="TF3">
        <v>8862</v>
      </c>
      <c r="TG3">
        <v>8866</v>
      </c>
      <c r="TH3">
        <v>8874</v>
      </c>
      <c r="TI3">
        <v>8875</v>
      </c>
      <c r="TJ3">
        <v>8880</v>
      </c>
      <c r="TK3">
        <v>8880</v>
      </c>
      <c r="TL3" s="186">
        <v>8882</v>
      </c>
      <c r="TM3">
        <v>8874</v>
      </c>
      <c r="TN3">
        <v>8885</v>
      </c>
      <c r="TO3">
        <v>8890</v>
      </c>
      <c r="TP3">
        <v>8899</v>
      </c>
      <c r="TQ3">
        <v>8906</v>
      </c>
      <c r="TR3">
        <v>8906</v>
      </c>
      <c r="TS3">
        <v>8911</v>
      </c>
      <c r="TT3">
        <v>8914</v>
      </c>
      <c r="TU3">
        <v>8915</v>
      </c>
      <c r="TV3">
        <v>8918</v>
      </c>
      <c r="TW3">
        <v>8921</v>
      </c>
      <c r="TX3">
        <v>8925</v>
      </c>
      <c r="TY3">
        <v>8931</v>
      </c>
      <c r="TZ3">
        <v>8936</v>
      </c>
      <c r="UA3">
        <v>8939</v>
      </c>
      <c r="UB3">
        <v>8939</v>
      </c>
      <c r="UC3">
        <v>8941</v>
      </c>
      <c r="UD3">
        <v>8943</v>
      </c>
      <c r="UE3">
        <v>8945</v>
      </c>
      <c r="UF3">
        <v>8951</v>
      </c>
      <c r="UG3">
        <v>8954</v>
      </c>
      <c r="UH3">
        <v>8956</v>
      </c>
      <c r="UI3">
        <v>8957</v>
      </c>
      <c r="UJ3">
        <v>8958</v>
      </c>
      <c r="UK3">
        <v>8961</v>
      </c>
      <c r="UL3">
        <v>8966</v>
      </c>
      <c r="UM3">
        <v>8968</v>
      </c>
      <c r="UN3">
        <v>9872</v>
      </c>
      <c r="UO3">
        <v>8975</v>
      </c>
      <c r="UP3">
        <v>8975</v>
      </c>
      <c r="UQ3">
        <v>8981</v>
      </c>
      <c r="UR3">
        <v>8984</v>
      </c>
      <c r="US3">
        <v>8985</v>
      </c>
      <c r="UT3">
        <v>8994</v>
      </c>
      <c r="UU3">
        <v>8998</v>
      </c>
      <c r="UV3">
        <v>9000</v>
      </c>
      <c r="UW3">
        <v>9008</v>
      </c>
      <c r="UX3">
        <v>9008</v>
      </c>
      <c r="UY3">
        <v>9013</v>
      </c>
      <c r="UZ3">
        <v>9014</v>
      </c>
      <c r="VA3">
        <v>9014</v>
      </c>
      <c r="VB3">
        <v>9014</v>
      </c>
      <c r="VC3">
        <v>9017</v>
      </c>
      <c r="VD3">
        <v>9020</v>
      </c>
      <c r="VE3">
        <v>9021</v>
      </c>
      <c r="VF3">
        <v>9025</v>
      </c>
      <c r="VG3">
        <v>9025</v>
      </c>
      <c r="VH3">
        <v>9027</v>
      </c>
      <c r="VI3">
        <v>9029</v>
      </c>
      <c r="VJ3">
        <v>9031</v>
      </c>
      <c r="VK3">
        <v>9033</v>
      </c>
      <c r="VL3">
        <v>9035</v>
      </c>
      <c r="VM3">
        <v>9035</v>
      </c>
      <c r="VN3">
        <v>9036</v>
      </c>
      <c r="VO3">
        <v>9040</v>
      </c>
      <c r="VP3">
        <v>9040</v>
      </c>
      <c r="VQ3">
        <v>9040</v>
      </c>
      <c r="VR3">
        <v>9040</v>
      </c>
      <c r="VS3">
        <v>9042</v>
      </c>
      <c r="VT3">
        <v>9043</v>
      </c>
      <c r="VU3">
        <v>9045</v>
      </c>
      <c r="VV3">
        <v>9048</v>
      </c>
      <c r="VW3">
        <v>9049</v>
      </c>
      <c r="VX3">
        <v>9053</v>
      </c>
      <c r="VY3">
        <v>9053</v>
      </c>
      <c r="VZ3">
        <v>9057</v>
      </c>
      <c r="WA3">
        <v>9060</v>
      </c>
      <c r="WB3">
        <v>9060</v>
      </c>
      <c r="WC3">
        <v>9063</v>
      </c>
      <c r="WD3">
        <v>9064</v>
      </c>
      <c r="WE3">
        <v>9073</v>
      </c>
      <c r="WF3">
        <v>9073</v>
      </c>
      <c r="WG3">
        <v>9076</v>
      </c>
      <c r="WH3">
        <v>9076</v>
      </c>
      <c r="WI3">
        <v>9078</v>
      </c>
      <c r="WJ3">
        <v>9079</v>
      </c>
      <c r="WK3">
        <v>9079</v>
      </c>
      <c r="WL3">
        <v>9080</v>
      </c>
      <c r="WM3">
        <v>9081</v>
      </c>
      <c r="WN3">
        <v>9084</v>
      </c>
      <c r="WO3">
        <v>9084</v>
      </c>
      <c r="WP3">
        <v>9084</v>
      </c>
      <c r="WQ3">
        <v>9084</v>
      </c>
      <c r="WR3">
        <v>9085</v>
      </c>
      <c r="WS3">
        <v>9087</v>
      </c>
      <c r="WT3">
        <v>9088</v>
      </c>
      <c r="WU3">
        <v>9090</v>
      </c>
      <c r="WV3">
        <v>9095</v>
      </c>
      <c r="WW3">
        <v>9097</v>
      </c>
      <c r="WX3">
        <v>9097</v>
      </c>
      <c r="WY3">
        <v>9097</v>
      </c>
      <c r="WZ3">
        <v>9098</v>
      </c>
      <c r="XA3">
        <v>9100</v>
      </c>
      <c r="XB3">
        <v>9100</v>
      </c>
      <c r="XC3">
        <v>9103</v>
      </c>
      <c r="XD3">
        <v>9106</v>
      </c>
      <c r="XE3">
        <v>9108</v>
      </c>
      <c r="XF3">
        <v>9108</v>
      </c>
      <c r="XG3">
        <v>9108</v>
      </c>
      <c r="XH3">
        <v>9110</v>
      </c>
      <c r="XI3">
        <v>9110</v>
      </c>
      <c r="XJ3">
        <v>9117</v>
      </c>
      <c r="XK3">
        <v>9118</v>
      </c>
      <c r="XL3">
        <v>9119</v>
      </c>
      <c r="XM3">
        <v>9121</v>
      </c>
      <c r="XN3">
        <v>9112</v>
      </c>
      <c r="XO3">
        <v>9124</v>
      </c>
      <c r="XP3">
        <v>9124</v>
      </c>
      <c r="XQ3">
        <v>9128</v>
      </c>
      <c r="XR3">
        <v>9129</v>
      </c>
      <c r="XS3">
        <v>9129</v>
      </c>
      <c r="XT3">
        <v>9132</v>
      </c>
      <c r="XU3">
        <v>9132</v>
      </c>
      <c r="XV3">
        <v>9136</v>
      </c>
    </row>
    <row r="4" spans="1:649">
      <c r="A4" t="s">
        <v>729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  <c r="HR4">
        <v>2682</v>
      </c>
      <c r="HS4">
        <v>2689</v>
      </c>
      <c r="HT4">
        <v>2710</v>
      </c>
      <c r="HU4">
        <v>2713</v>
      </c>
      <c r="HV4">
        <v>2714</v>
      </c>
      <c r="HW4">
        <v>2732</v>
      </c>
      <c r="HX4">
        <v>2763</v>
      </c>
      <c r="HY4">
        <v>2765</v>
      </c>
      <c r="HZ4">
        <v>2772</v>
      </c>
      <c r="IA4">
        <v>2778</v>
      </c>
      <c r="IB4">
        <v>2802</v>
      </c>
      <c r="IC4">
        <v>2821</v>
      </c>
      <c r="ID4">
        <v>2831</v>
      </c>
      <c r="IE4">
        <v>2840</v>
      </c>
      <c r="IF4">
        <v>2847</v>
      </c>
      <c r="IG4">
        <v>2851</v>
      </c>
      <c r="IH4">
        <v>2876</v>
      </c>
      <c r="II4">
        <v>2889</v>
      </c>
      <c r="IJ4">
        <v>2897</v>
      </c>
      <c r="IK4">
        <v>2899</v>
      </c>
      <c r="IL4">
        <v>2908</v>
      </c>
      <c r="IM4">
        <v>2909</v>
      </c>
      <c r="IN4">
        <v>2909</v>
      </c>
      <c r="IO4">
        <v>2909</v>
      </c>
      <c r="IP4">
        <v>2910</v>
      </c>
      <c r="IQ4">
        <v>2916</v>
      </c>
      <c r="IR4">
        <v>2916</v>
      </c>
      <c r="IS4">
        <v>2919</v>
      </c>
      <c r="IT4">
        <v>2924</v>
      </c>
      <c r="IU4">
        <v>2924</v>
      </c>
      <c r="IV4">
        <v>2943</v>
      </c>
      <c r="IW4">
        <v>2958</v>
      </c>
      <c r="IX4">
        <v>2959</v>
      </c>
      <c r="IY4">
        <v>2960</v>
      </c>
      <c r="IZ4">
        <v>2963</v>
      </c>
      <c r="JA4">
        <v>2972</v>
      </c>
      <c r="JB4">
        <v>2986</v>
      </c>
      <c r="JC4">
        <v>2986</v>
      </c>
      <c r="JD4">
        <v>2988</v>
      </c>
      <c r="JE4">
        <v>2990</v>
      </c>
      <c r="JF4">
        <v>2996</v>
      </c>
      <c r="JG4">
        <v>2997</v>
      </c>
      <c r="JH4">
        <v>2997</v>
      </c>
      <c r="JI4">
        <v>2997</v>
      </c>
      <c r="JJ4">
        <v>2997</v>
      </c>
      <c r="JK4">
        <v>3005</v>
      </c>
      <c r="JL4" s="182">
        <v>3019</v>
      </c>
      <c r="JM4" s="182">
        <v>3020</v>
      </c>
      <c r="JN4" s="182">
        <v>3020</v>
      </c>
      <c r="JO4" s="182">
        <v>3022</v>
      </c>
      <c r="JP4" s="182">
        <v>3024</v>
      </c>
      <c r="JQ4" s="182">
        <v>3026</v>
      </c>
      <c r="JR4" s="182">
        <v>3036</v>
      </c>
      <c r="JS4" s="182">
        <v>3038</v>
      </c>
      <c r="JT4" s="182">
        <v>3041</v>
      </c>
      <c r="JU4" s="182">
        <v>3041</v>
      </c>
      <c r="JV4" s="182">
        <v>3041</v>
      </c>
      <c r="JW4" s="182">
        <v>3043</v>
      </c>
      <c r="JX4" s="182">
        <v>3044</v>
      </c>
      <c r="JY4" s="182">
        <v>3044</v>
      </c>
      <c r="JZ4" s="182">
        <v>3045</v>
      </c>
      <c r="KA4" s="182">
        <v>3059</v>
      </c>
      <c r="KB4" s="182">
        <v>3060</v>
      </c>
      <c r="KC4" s="182">
        <v>3068</v>
      </c>
      <c r="KD4" s="182">
        <v>3068</v>
      </c>
      <c r="KE4" s="182">
        <v>3074</v>
      </c>
      <c r="KF4" s="182">
        <v>3075</v>
      </c>
      <c r="KG4" s="182">
        <v>3075</v>
      </c>
      <c r="KH4" s="182">
        <v>3078</v>
      </c>
      <c r="KI4" s="182">
        <v>3073</v>
      </c>
      <c r="KJ4" s="182">
        <v>3075</v>
      </c>
      <c r="KK4" s="182">
        <v>3084</v>
      </c>
      <c r="KL4" s="182">
        <v>3089</v>
      </c>
      <c r="KM4" s="182">
        <v>3092</v>
      </c>
      <c r="KN4" s="182">
        <v>3093</v>
      </c>
      <c r="KO4" s="182">
        <v>3096</v>
      </c>
      <c r="KP4" s="182">
        <v>3095</v>
      </c>
      <c r="KQ4" s="182">
        <v>3103</v>
      </c>
      <c r="KR4" s="182">
        <v>3107</v>
      </c>
      <c r="KS4" s="182">
        <v>3109</v>
      </c>
      <c r="KT4" s="182">
        <v>3113</v>
      </c>
      <c r="KU4" s="182">
        <v>3123</v>
      </c>
      <c r="KV4" s="182">
        <v>3125</v>
      </c>
      <c r="KW4" s="182">
        <v>3125</v>
      </c>
      <c r="KX4" s="182">
        <v>3127</v>
      </c>
      <c r="KY4" s="182">
        <v>3149</v>
      </c>
      <c r="KZ4" s="182">
        <v>3150</v>
      </c>
      <c r="LA4" s="182">
        <v>3150</v>
      </c>
      <c r="LB4" s="182">
        <v>3159</v>
      </c>
      <c r="LC4" s="182">
        <v>3159</v>
      </c>
      <c r="LD4" s="182">
        <v>3172</v>
      </c>
      <c r="LE4" s="182">
        <v>3172</v>
      </c>
      <c r="LF4" s="182">
        <v>3176</v>
      </c>
      <c r="LG4" s="182">
        <v>3205</v>
      </c>
      <c r="LH4" s="182">
        <v>3220</v>
      </c>
      <c r="LI4" s="182">
        <v>3220</v>
      </c>
      <c r="LJ4" s="182">
        <v>3224</v>
      </c>
      <c r="LK4" s="182">
        <v>3225</v>
      </c>
      <c r="LL4" s="182">
        <v>3231</v>
      </c>
      <c r="LM4" s="182">
        <v>3241</v>
      </c>
      <c r="LN4" s="182">
        <v>3245</v>
      </c>
      <c r="LO4" s="182">
        <v>3246</v>
      </c>
      <c r="LP4" s="182">
        <v>3269</v>
      </c>
      <c r="LQ4" s="182">
        <v>3272</v>
      </c>
      <c r="LR4" s="182">
        <v>3274</v>
      </c>
      <c r="LS4" s="182">
        <v>3285</v>
      </c>
      <c r="LT4" s="182">
        <v>3296</v>
      </c>
      <c r="LU4" s="182">
        <v>3301</v>
      </c>
      <c r="LV4" s="182">
        <v>3301</v>
      </c>
      <c r="LW4" s="182">
        <v>3307</v>
      </c>
      <c r="LX4" s="182">
        <v>3318</v>
      </c>
      <c r="LY4" s="182">
        <v>3322</v>
      </c>
      <c r="LZ4" s="182">
        <v>3329</v>
      </c>
      <c r="MA4" s="182">
        <v>3334</v>
      </c>
      <c r="MB4" s="182">
        <v>3335</v>
      </c>
      <c r="MC4" s="182">
        <v>3337</v>
      </c>
      <c r="MD4" s="182">
        <v>3344</v>
      </c>
      <c r="ME4" s="182">
        <v>3356</v>
      </c>
      <c r="MF4" s="182">
        <v>3356</v>
      </c>
      <c r="MG4" s="182">
        <v>3358</v>
      </c>
      <c r="MH4" s="182">
        <v>3364</v>
      </c>
      <c r="MI4" s="182">
        <v>3366</v>
      </c>
      <c r="MJ4" s="182">
        <v>3380</v>
      </c>
      <c r="MK4" s="182">
        <v>3382</v>
      </c>
      <c r="ML4" s="182">
        <v>3392</v>
      </c>
      <c r="MM4" s="182">
        <v>3395</v>
      </c>
      <c r="MN4" s="182">
        <v>3409</v>
      </c>
      <c r="MO4" s="182">
        <v>3412</v>
      </c>
      <c r="MP4" s="182">
        <v>3413</v>
      </c>
      <c r="MQ4" s="182">
        <v>3418</v>
      </c>
      <c r="MR4" s="182">
        <v>3420</v>
      </c>
      <c r="MS4" s="182">
        <v>3441</v>
      </c>
      <c r="MT4" s="182">
        <v>3461</v>
      </c>
      <c r="MU4" s="182">
        <v>3462</v>
      </c>
      <c r="MV4" s="180">
        <v>3466</v>
      </c>
      <c r="MW4" s="180">
        <v>3491</v>
      </c>
      <c r="MX4" s="180">
        <v>3492</v>
      </c>
      <c r="MY4" s="180">
        <v>3493</v>
      </c>
      <c r="MZ4" s="180">
        <v>3505</v>
      </c>
      <c r="NA4" s="180">
        <v>3505</v>
      </c>
      <c r="NB4" s="180">
        <v>3506</v>
      </c>
      <c r="NC4" s="180">
        <v>3532</v>
      </c>
      <c r="ND4" s="180">
        <v>3538</v>
      </c>
      <c r="NE4" s="180">
        <v>3540</v>
      </c>
      <c r="NF4" s="180">
        <v>3547</v>
      </c>
      <c r="NG4" s="180">
        <v>3551</v>
      </c>
      <c r="NH4">
        <v>3551</v>
      </c>
      <c r="NI4">
        <v>3552</v>
      </c>
      <c r="NJ4">
        <v>3552</v>
      </c>
      <c r="NK4">
        <v>3559</v>
      </c>
      <c r="NL4">
        <v>3561</v>
      </c>
      <c r="NM4">
        <v>3605</v>
      </c>
      <c r="NN4">
        <v>3607</v>
      </c>
      <c r="NO4">
        <v>3612</v>
      </c>
      <c r="NP4">
        <v>3624</v>
      </c>
      <c r="NQ4">
        <v>3648</v>
      </c>
      <c r="NR4">
        <v>3651</v>
      </c>
      <c r="NS4">
        <v>3655</v>
      </c>
      <c r="NT4">
        <v>3661</v>
      </c>
      <c r="NU4">
        <v>3671</v>
      </c>
      <c r="NV4">
        <v>3681</v>
      </c>
      <c r="NW4">
        <v>3686</v>
      </c>
      <c r="NX4">
        <v>3692</v>
      </c>
      <c r="NY4">
        <v>3700</v>
      </c>
      <c r="NZ4">
        <v>3706</v>
      </c>
      <c r="OA4">
        <v>3711</v>
      </c>
      <c r="OB4" s="180">
        <v>3715</v>
      </c>
      <c r="OC4" s="180">
        <v>3726</v>
      </c>
      <c r="OD4" s="180">
        <v>3728</v>
      </c>
      <c r="OE4" s="180">
        <v>3732</v>
      </c>
      <c r="OF4" s="180">
        <v>3733</v>
      </c>
      <c r="OG4" s="180">
        <v>3735</v>
      </c>
      <c r="OH4" s="180">
        <v>3738</v>
      </c>
      <c r="OI4" s="180">
        <v>3738</v>
      </c>
      <c r="OJ4" s="180">
        <v>3738</v>
      </c>
      <c r="OK4" s="180">
        <v>3744</v>
      </c>
      <c r="OL4" s="180">
        <v>3761</v>
      </c>
      <c r="OM4" s="180">
        <v>3761</v>
      </c>
      <c r="ON4" s="180">
        <v>3765</v>
      </c>
      <c r="OO4" s="180">
        <v>3769</v>
      </c>
      <c r="OP4" s="180">
        <v>3772</v>
      </c>
      <c r="OQ4" s="180">
        <v>3774</v>
      </c>
      <c r="OR4" s="180">
        <v>3783</v>
      </c>
      <c r="OS4" s="180">
        <v>3783</v>
      </c>
      <c r="OT4" s="180">
        <v>3788</v>
      </c>
      <c r="OU4" s="180">
        <v>3789</v>
      </c>
      <c r="OV4" s="180">
        <v>3790</v>
      </c>
      <c r="OW4" s="180">
        <v>3792</v>
      </c>
      <c r="OX4" s="180">
        <v>3794</v>
      </c>
      <c r="OY4" s="180">
        <v>3798</v>
      </c>
      <c r="OZ4" s="180">
        <v>3805</v>
      </c>
      <c r="PA4" s="180">
        <v>3825</v>
      </c>
      <c r="PB4" s="180">
        <v>3827</v>
      </c>
      <c r="PC4" s="180">
        <v>3841</v>
      </c>
      <c r="PD4" s="180">
        <v>3853</v>
      </c>
      <c r="PE4" s="180">
        <v>3862</v>
      </c>
      <c r="PF4" s="180">
        <v>3862</v>
      </c>
      <c r="PG4" s="180">
        <v>3874</v>
      </c>
      <c r="PH4" s="180">
        <v>3876</v>
      </c>
      <c r="PI4" s="180">
        <v>3880</v>
      </c>
      <c r="PJ4" s="180">
        <v>3888</v>
      </c>
      <c r="PK4" s="180">
        <v>3899</v>
      </c>
      <c r="PL4" s="180">
        <v>3900</v>
      </c>
      <c r="PM4" s="180">
        <v>3900</v>
      </c>
      <c r="PN4" s="180">
        <v>3910</v>
      </c>
      <c r="PO4" s="180">
        <v>3914</v>
      </c>
      <c r="PP4" s="180">
        <v>3918</v>
      </c>
      <c r="PQ4" s="180">
        <v>3921</v>
      </c>
      <c r="PR4" s="180">
        <v>3922</v>
      </c>
      <c r="PS4" s="180">
        <v>3924</v>
      </c>
      <c r="PT4" s="180">
        <v>3931</v>
      </c>
      <c r="PU4" s="180">
        <v>3932</v>
      </c>
      <c r="PV4" s="180">
        <v>3934</v>
      </c>
      <c r="PW4">
        <v>3935</v>
      </c>
      <c r="PX4">
        <v>3939</v>
      </c>
      <c r="PY4">
        <v>3943</v>
      </c>
      <c r="PZ4" s="180">
        <v>3955</v>
      </c>
      <c r="QA4">
        <v>3961</v>
      </c>
      <c r="QB4">
        <v>3965</v>
      </c>
      <c r="QC4">
        <v>3966</v>
      </c>
      <c r="QD4">
        <v>3968</v>
      </c>
      <c r="QE4">
        <v>3972</v>
      </c>
      <c r="QF4">
        <v>3981</v>
      </c>
      <c r="QG4">
        <v>3982</v>
      </c>
      <c r="QH4">
        <v>3983</v>
      </c>
      <c r="QI4">
        <v>3990</v>
      </c>
      <c r="QJ4">
        <v>3992</v>
      </c>
      <c r="QK4">
        <v>3995</v>
      </c>
      <c r="QL4">
        <v>3997</v>
      </c>
      <c r="QM4">
        <v>3999</v>
      </c>
      <c r="QN4">
        <v>3998</v>
      </c>
      <c r="QO4">
        <v>3998</v>
      </c>
      <c r="QP4">
        <v>4001</v>
      </c>
      <c r="QQ4">
        <v>4004</v>
      </c>
      <c r="QR4">
        <v>4004</v>
      </c>
      <c r="QS4">
        <v>4004</v>
      </c>
      <c r="QT4">
        <v>4004</v>
      </c>
      <c r="QU4">
        <v>4004</v>
      </c>
      <c r="QV4">
        <v>4004</v>
      </c>
      <c r="QW4">
        <v>4006</v>
      </c>
      <c r="QX4">
        <v>4007</v>
      </c>
      <c r="QY4">
        <v>4009</v>
      </c>
      <c r="QZ4">
        <v>4010</v>
      </c>
      <c r="RA4">
        <v>4014</v>
      </c>
      <c r="RB4">
        <v>4017</v>
      </c>
      <c r="RC4">
        <v>4017</v>
      </c>
      <c r="RD4">
        <v>4018</v>
      </c>
      <c r="RE4">
        <v>4019</v>
      </c>
      <c r="RF4">
        <v>4024</v>
      </c>
      <c r="RG4">
        <v>4024</v>
      </c>
      <c r="RH4">
        <v>4025</v>
      </c>
      <c r="RI4">
        <v>4027</v>
      </c>
      <c r="RJ4">
        <v>4028</v>
      </c>
      <c r="RK4">
        <v>4031</v>
      </c>
      <c r="RL4">
        <v>4034</v>
      </c>
      <c r="RM4">
        <v>4039</v>
      </c>
      <c r="RN4">
        <v>4038</v>
      </c>
      <c r="RO4">
        <v>4038</v>
      </c>
      <c r="RP4">
        <v>4040</v>
      </c>
      <c r="RQ4">
        <v>4041</v>
      </c>
      <c r="RR4">
        <v>4042</v>
      </c>
      <c r="RS4">
        <v>4044</v>
      </c>
      <c r="RT4">
        <v>4045</v>
      </c>
      <c r="RU4">
        <v>4047</v>
      </c>
      <c r="RV4">
        <v>4047</v>
      </c>
      <c r="RW4">
        <v>4051</v>
      </c>
      <c r="RX4">
        <v>4052</v>
      </c>
      <c r="RY4">
        <v>4054</v>
      </c>
      <c r="RZ4">
        <v>4056</v>
      </c>
      <c r="SA4">
        <v>4058</v>
      </c>
      <c r="SB4">
        <v>4059</v>
      </c>
      <c r="SC4">
        <v>4059</v>
      </c>
      <c r="SD4">
        <v>4061</v>
      </c>
      <c r="SE4">
        <v>4064</v>
      </c>
      <c r="SF4">
        <v>4064</v>
      </c>
      <c r="SG4">
        <v>4065</v>
      </c>
      <c r="SH4">
        <v>4066</v>
      </c>
      <c r="SI4">
        <v>4067</v>
      </c>
      <c r="SJ4">
        <v>4069</v>
      </c>
      <c r="SK4">
        <v>4077</v>
      </c>
      <c r="SL4">
        <v>4077</v>
      </c>
      <c r="SM4">
        <v>4077</v>
      </c>
      <c r="SN4">
        <v>4077</v>
      </c>
      <c r="SO4">
        <v>4077</v>
      </c>
      <c r="SP4">
        <v>4082</v>
      </c>
      <c r="SQ4">
        <v>4086</v>
      </c>
      <c r="SR4">
        <v>4086</v>
      </c>
      <c r="SS4">
        <v>4087</v>
      </c>
      <c r="ST4">
        <v>4088</v>
      </c>
      <c r="SU4">
        <v>4091</v>
      </c>
      <c r="SV4">
        <v>4090</v>
      </c>
      <c r="SW4">
        <v>4091</v>
      </c>
      <c r="SX4">
        <v>4092</v>
      </c>
      <c r="SY4">
        <v>4093</v>
      </c>
      <c r="SZ4">
        <v>4095</v>
      </c>
      <c r="TA4">
        <v>4095</v>
      </c>
      <c r="TB4">
        <v>4094</v>
      </c>
      <c r="TC4">
        <v>4094</v>
      </c>
      <c r="TD4">
        <v>4095</v>
      </c>
      <c r="TE4">
        <v>4095</v>
      </c>
      <c r="TF4">
        <v>4096</v>
      </c>
      <c r="TG4">
        <v>4096</v>
      </c>
      <c r="TH4">
        <v>4103</v>
      </c>
      <c r="TI4">
        <v>4104</v>
      </c>
      <c r="TJ4">
        <v>4105</v>
      </c>
      <c r="TK4">
        <v>4105</v>
      </c>
      <c r="TL4">
        <v>4106</v>
      </c>
      <c r="TM4">
        <v>4108</v>
      </c>
      <c r="TN4">
        <v>4109</v>
      </c>
      <c r="TO4">
        <v>4112</v>
      </c>
      <c r="TP4">
        <v>4115</v>
      </c>
      <c r="TQ4">
        <v>4117</v>
      </c>
      <c r="TR4">
        <v>4118</v>
      </c>
      <c r="TS4">
        <v>4118</v>
      </c>
      <c r="TT4">
        <v>4118</v>
      </c>
      <c r="TU4">
        <v>4118</v>
      </c>
      <c r="TV4">
        <v>4118</v>
      </c>
      <c r="TW4">
        <v>4125</v>
      </c>
      <c r="TX4">
        <v>4125</v>
      </c>
      <c r="TY4">
        <v>4128</v>
      </c>
      <c r="TZ4">
        <v>4129</v>
      </c>
      <c r="UA4">
        <v>4129</v>
      </c>
      <c r="UB4">
        <v>4130</v>
      </c>
      <c r="UC4">
        <v>4131</v>
      </c>
      <c r="UD4">
        <v>4131</v>
      </c>
      <c r="UE4">
        <v>4131</v>
      </c>
      <c r="UF4">
        <v>4137</v>
      </c>
      <c r="UG4">
        <v>4139</v>
      </c>
      <c r="UH4">
        <v>4139</v>
      </c>
      <c r="UI4">
        <v>4139</v>
      </c>
      <c r="UJ4">
        <v>4141</v>
      </c>
      <c r="UK4">
        <v>4121</v>
      </c>
      <c r="UL4">
        <v>4145</v>
      </c>
      <c r="UM4">
        <v>4146</v>
      </c>
      <c r="UN4">
        <v>4147</v>
      </c>
      <c r="UO4">
        <v>4149</v>
      </c>
      <c r="UP4">
        <v>4149</v>
      </c>
      <c r="UQ4">
        <v>4150</v>
      </c>
      <c r="UR4">
        <v>4151</v>
      </c>
      <c r="US4">
        <v>4153</v>
      </c>
      <c r="UT4">
        <v>4153</v>
      </c>
      <c r="UU4">
        <v>4153</v>
      </c>
      <c r="UV4">
        <v>4153</v>
      </c>
      <c r="UW4">
        <v>4154</v>
      </c>
      <c r="UX4">
        <v>4154</v>
      </c>
      <c r="UY4">
        <v>4154</v>
      </c>
      <c r="UZ4">
        <v>4155</v>
      </c>
      <c r="VA4">
        <v>4156</v>
      </c>
      <c r="VB4">
        <v>4156</v>
      </c>
      <c r="VC4">
        <v>4157</v>
      </c>
      <c r="VD4">
        <v>4158</v>
      </c>
      <c r="VE4">
        <v>4158</v>
      </c>
      <c r="VF4">
        <v>4158</v>
      </c>
      <c r="VG4">
        <v>4158</v>
      </c>
      <c r="VH4">
        <v>4159</v>
      </c>
      <c r="VI4">
        <v>4159</v>
      </c>
      <c r="VJ4">
        <v>4159</v>
      </c>
      <c r="VK4">
        <v>4159</v>
      </c>
      <c r="VL4">
        <v>4159</v>
      </c>
      <c r="VM4">
        <v>4159</v>
      </c>
      <c r="VN4">
        <v>4159</v>
      </c>
      <c r="VO4">
        <v>4160</v>
      </c>
      <c r="VP4">
        <v>4160</v>
      </c>
      <c r="VQ4">
        <v>4160</v>
      </c>
      <c r="VR4">
        <v>4162</v>
      </c>
      <c r="VS4">
        <v>4162</v>
      </c>
      <c r="VT4">
        <v>4162</v>
      </c>
      <c r="VU4">
        <v>4162</v>
      </c>
      <c r="VV4">
        <v>4163</v>
      </c>
      <c r="VW4">
        <v>4163</v>
      </c>
      <c r="VX4">
        <v>4163</v>
      </c>
      <c r="VY4">
        <v>4163</v>
      </c>
      <c r="VZ4">
        <v>4163</v>
      </c>
      <c r="WA4">
        <v>4163</v>
      </c>
      <c r="WB4">
        <v>4163</v>
      </c>
      <c r="WC4">
        <v>4163</v>
      </c>
      <c r="WD4">
        <v>4163</v>
      </c>
      <c r="WE4">
        <v>4163</v>
      </c>
      <c r="WF4">
        <v>4165</v>
      </c>
      <c r="WG4">
        <v>4165</v>
      </c>
      <c r="WH4">
        <v>4166</v>
      </c>
      <c r="WI4">
        <v>4167</v>
      </c>
      <c r="WJ4">
        <v>4168</v>
      </c>
      <c r="WK4">
        <v>4169</v>
      </c>
      <c r="WL4">
        <v>4169</v>
      </c>
      <c r="WM4">
        <v>4170</v>
      </c>
      <c r="WN4">
        <v>4170</v>
      </c>
      <c r="WO4">
        <v>4170</v>
      </c>
      <c r="WP4">
        <v>4171</v>
      </c>
      <c r="WQ4">
        <v>4171</v>
      </c>
      <c r="WR4">
        <v>4171</v>
      </c>
      <c r="WS4">
        <v>4171</v>
      </c>
      <c r="WT4">
        <v>4172</v>
      </c>
      <c r="WU4">
        <v>4173</v>
      </c>
      <c r="WV4">
        <v>4173</v>
      </c>
      <c r="WW4">
        <v>4173</v>
      </c>
      <c r="WX4">
        <v>4174</v>
      </c>
      <c r="WY4">
        <v>4175</v>
      </c>
      <c r="WZ4">
        <v>4176</v>
      </c>
      <c r="XA4">
        <v>4176</v>
      </c>
      <c r="XB4">
        <v>4177</v>
      </c>
      <c r="XC4">
        <v>4178</v>
      </c>
      <c r="XD4">
        <v>4179</v>
      </c>
      <c r="XE4">
        <v>4179</v>
      </c>
      <c r="XF4">
        <v>4179</v>
      </c>
      <c r="XG4">
        <v>4179</v>
      </c>
      <c r="XH4">
        <v>4180</v>
      </c>
      <c r="XI4">
        <v>4182</v>
      </c>
      <c r="XJ4">
        <v>4183</v>
      </c>
      <c r="XK4">
        <v>4183</v>
      </c>
      <c r="XL4">
        <v>4183</v>
      </c>
      <c r="XM4">
        <v>4183</v>
      </c>
      <c r="XN4">
        <v>4185</v>
      </c>
      <c r="XO4">
        <v>4185</v>
      </c>
      <c r="XP4">
        <v>4185</v>
      </c>
      <c r="XQ4">
        <v>4185</v>
      </c>
      <c r="XR4">
        <v>4185</v>
      </c>
      <c r="XS4">
        <v>4185</v>
      </c>
      <c r="XT4">
        <v>4186</v>
      </c>
      <c r="XU4">
        <v>4186</v>
      </c>
      <c r="XV4">
        <v>4186</v>
      </c>
    </row>
    <row r="5" spans="1:649">
      <c r="A5" t="s">
        <v>730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  <c r="HR5">
        <v>7424</v>
      </c>
      <c r="HS5">
        <v>7440</v>
      </c>
      <c r="HT5">
        <v>7451</v>
      </c>
      <c r="HU5">
        <v>7465</v>
      </c>
      <c r="HV5">
        <v>7484</v>
      </c>
      <c r="HW5">
        <v>7504</v>
      </c>
      <c r="HX5">
        <v>7526</v>
      </c>
      <c r="HY5">
        <v>7545</v>
      </c>
      <c r="HZ5">
        <v>7573</v>
      </c>
      <c r="IA5">
        <v>7579</v>
      </c>
      <c r="IB5">
        <v>7590</v>
      </c>
      <c r="IC5">
        <v>7612</v>
      </c>
      <c r="ID5">
        <v>7629</v>
      </c>
      <c r="IE5">
        <v>7649</v>
      </c>
      <c r="IF5">
        <v>7659</v>
      </c>
      <c r="IG5">
        <v>7701</v>
      </c>
      <c r="IH5">
        <v>7723</v>
      </c>
      <c r="II5">
        <v>7749</v>
      </c>
      <c r="IJ5">
        <v>7787</v>
      </c>
      <c r="IK5">
        <v>7810</v>
      </c>
      <c r="IL5">
        <v>7823</v>
      </c>
      <c r="IM5">
        <v>7860</v>
      </c>
      <c r="IN5">
        <v>7875</v>
      </c>
      <c r="IO5">
        <v>7897</v>
      </c>
      <c r="IP5">
        <v>7917</v>
      </c>
      <c r="IQ5">
        <v>7972</v>
      </c>
      <c r="IR5">
        <v>8007</v>
      </c>
      <c r="IS5">
        <v>8050</v>
      </c>
      <c r="IT5">
        <v>8086</v>
      </c>
      <c r="IU5">
        <v>8113</v>
      </c>
      <c r="IV5">
        <v>8141</v>
      </c>
      <c r="IW5">
        <v>8164</v>
      </c>
      <c r="IX5">
        <v>8209</v>
      </c>
      <c r="IY5">
        <v>8253</v>
      </c>
      <c r="IZ5">
        <v>8282</v>
      </c>
      <c r="JA5">
        <v>8337</v>
      </c>
      <c r="JB5">
        <v>8390</v>
      </c>
      <c r="JC5">
        <v>8444</v>
      </c>
      <c r="JD5">
        <v>8493</v>
      </c>
      <c r="JE5">
        <v>8529</v>
      </c>
      <c r="JF5">
        <v>8582</v>
      </c>
      <c r="JG5">
        <v>8619</v>
      </c>
      <c r="JH5">
        <v>8647</v>
      </c>
      <c r="JI5">
        <v>8704</v>
      </c>
      <c r="JJ5">
        <v>8744</v>
      </c>
      <c r="JK5">
        <v>8774</v>
      </c>
      <c r="JL5" s="183">
        <v>8858</v>
      </c>
      <c r="JM5" s="183">
        <v>8929</v>
      </c>
      <c r="JN5" s="183">
        <v>8986</v>
      </c>
      <c r="JO5" s="183">
        <v>9064</v>
      </c>
      <c r="JP5" s="183">
        <v>9124</v>
      </c>
      <c r="JQ5" s="183">
        <v>9193</v>
      </c>
      <c r="JR5" s="183">
        <v>9290</v>
      </c>
      <c r="JS5" s="183">
        <v>9351</v>
      </c>
      <c r="JT5" s="183">
        <v>9446</v>
      </c>
      <c r="JU5" s="183">
        <v>9446</v>
      </c>
      <c r="JV5" s="183">
        <v>9620</v>
      </c>
      <c r="JW5" s="183">
        <v>9705</v>
      </c>
      <c r="JX5" s="183">
        <v>9802</v>
      </c>
      <c r="JY5" s="183">
        <v>9949</v>
      </c>
      <c r="JZ5" s="183">
        <v>10063</v>
      </c>
      <c r="KA5" s="183">
        <v>10168</v>
      </c>
      <c r="KB5" s="183">
        <v>10255</v>
      </c>
      <c r="KC5" s="183">
        <v>10338</v>
      </c>
      <c r="KD5" s="183">
        <v>10440</v>
      </c>
      <c r="KE5" s="183">
        <v>10588</v>
      </c>
      <c r="KF5" s="183">
        <v>10729</v>
      </c>
      <c r="KG5" s="183">
        <v>10837</v>
      </c>
      <c r="KH5" s="183">
        <v>10959</v>
      </c>
      <c r="KI5" s="183">
        <v>11077</v>
      </c>
      <c r="KJ5" s="183">
        <v>11282</v>
      </c>
      <c r="KK5" s="183">
        <v>11461</v>
      </c>
      <c r="KL5" s="183">
        <v>11701</v>
      </c>
      <c r="KM5" s="183">
        <v>11911</v>
      </c>
      <c r="KN5" s="183">
        <v>12059</v>
      </c>
      <c r="KO5" s="183">
        <v>12152</v>
      </c>
      <c r="KP5" s="183">
        <v>12208</v>
      </c>
      <c r="KQ5" s="183">
        <v>12321</v>
      </c>
      <c r="KR5" s="183">
        <v>12489</v>
      </c>
      <c r="KS5" s="183">
        <v>12849</v>
      </c>
      <c r="KT5" s="183">
        <v>13083</v>
      </c>
      <c r="KU5" s="183">
        <v>13266</v>
      </c>
      <c r="KV5" s="183">
        <v>13409</v>
      </c>
      <c r="KW5" s="183">
        <v>13592</v>
      </c>
      <c r="KX5" s="183">
        <v>13712</v>
      </c>
      <c r="KY5" s="183">
        <v>13911</v>
      </c>
      <c r="KZ5" s="183">
        <v>14103</v>
      </c>
      <c r="LA5" s="183">
        <v>14263</v>
      </c>
      <c r="LB5" s="183">
        <v>14428</v>
      </c>
      <c r="LC5" s="183">
        <v>14537</v>
      </c>
      <c r="LD5" s="183">
        <v>14656</v>
      </c>
      <c r="LE5" s="183">
        <v>14721</v>
      </c>
      <c r="LF5" s="183">
        <v>14847</v>
      </c>
      <c r="LG5" s="183">
        <v>14986</v>
      </c>
      <c r="LH5" s="183">
        <v>15114</v>
      </c>
      <c r="LI5" s="183">
        <v>15259</v>
      </c>
      <c r="LJ5" s="183">
        <v>15403</v>
      </c>
      <c r="LK5" s="183">
        <v>15515</v>
      </c>
      <c r="LL5" s="183">
        <v>15554</v>
      </c>
      <c r="LM5" s="183">
        <v>15701</v>
      </c>
      <c r="LN5" s="183">
        <v>15802</v>
      </c>
      <c r="LO5" s="183">
        <v>15916</v>
      </c>
      <c r="LP5" s="183">
        <v>16010</v>
      </c>
      <c r="LQ5" s="183">
        <v>16113</v>
      </c>
      <c r="LR5" s="183">
        <v>16186</v>
      </c>
      <c r="LS5" s="183">
        <v>16228</v>
      </c>
      <c r="LT5" s="183">
        <v>16344</v>
      </c>
      <c r="LU5" s="183">
        <v>16445</v>
      </c>
      <c r="LV5" s="183">
        <v>16520</v>
      </c>
      <c r="LW5" s="183">
        <v>16555</v>
      </c>
      <c r="LX5" s="183">
        <v>16629</v>
      </c>
      <c r="LY5" s="183">
        <v>16655</v>
      </c>
      <c r="LZ5" s="183">
        <v>16672</v>
      </c>
      <c r="MA5" s="183">
        <v>16715</v>
      </c>
      <c r="MB5" s="183">
        <v>16790</v>
      </c>
      <c r="MC5" s="183">
        <v>16829</v>
      </c>
      <c r="MD5" s="183">
        <v>16886</v>
      </c>
      <c r="ME5" s="183">
        <v>16922</v>
      </c>
      <c r="MF5" s="183">
        <v>16946</v>
      </c>
      <c r="MG5" s="183">
        <v>16976</v>
      </c>
      <c r="MH5" s="183">
        <v>16990</v>
      </c>
      <c r="MI5" s="183">
        <v>17002</v>
      </c>
      <c r="MJ5" s="183">
        <v>17020</v>
      </c>
      <c r="MK5" s="183">
        <v>17068</v>
      </c>
      <c r="ML5" s="183">
        <v>17095</v>
      </c>
      <c r="MM5" s="183">
        <v>17113</v>
      </c>
      <c r="MN5" s="183">
        <v>17131</v>
      </c>
      <c r="MO5" s="183">
        <v>17159</v>
      </c>
      <c r="MP5" s="183">
        <v>17188</v>
      </c>
      <c r="MQ5" s="183">
        <v>17201</v>
      </c>
      <c r="MR5" s="183">
        <v>17215</v>
      </c>
      <c r="MS5" s="183">
        <v>17241</v>
      </c>
      <c r="MT5" s="183">
        <v>17263</v>
      </c>
      <c r="MU5" s="183">
        <v>17289</v>
      </c>
      <c r="MV5" s="181">
        <v>17299</v>
      </c>
      <c r="MW5" s="181">
        <v>17323</v>
      </c>
      <c r="MX5" s="181">
        <v>17346</v>
      </c>
      <c r="MY5" s="181">
        <v>17367</v>
      </c>
      <c r="MZ5" s="181">
        <v>17394</v>
      </c>
      <c r="NA5" s="181">
        <v>17407</v>
      </c>
      <c r="NB5" s="181">
        <v>17435</v>
      </c>
      <c r="NC5" s="181">
        <v>17461</v>
      </c>
      <c r="ND5" s="181">
        <v>17476</v>
      </c>
      <c r="NE5" s="181">
        <v>17498</v>
      </c>
      <c r="NF5" s="181">
        <v>17510</v>
      </c>
      <c r="NG5" s="181">
        <v>17523</v>
      </c>
      <c r="NH5">
        <v>17532</v>
      </c>
      <c r="NI5">
        <v>17537</v>
      </c>
      <c r="NJ5">
        <v>17570</v>
      </c>
      <c r="NK5">
        <v>17581</v>
      </c>
      <c r="NL5">
        <v>17595</v>
      </c>
      <c r="NM5">
        <v>17620</v>
      </c>
      <c r="NN5">
        <v>17636</v>
      </c>
      <c r="NO5">
        <v>17641</v>
      </c>
      <c r="NP5">
        <v>17643</v>
      </c>
      <c r="NQ5">
        <v>17658</v>
      </c>
      <c r="NR5">
        <v>17669</v>
      </c>
      <c r="NS5">
        <v>17674</v>
      </c>
      <c r="NT5">
        <v>17688</v>
      </c>
      <c r="NU5">
        <v>17704</v>
      </c>
      <c r="NV5">
        <v>17708</v>
      </c>
      <c r="NW5">
        <v>17710</v>
      </c>
      <c r="NX5">
        <v>17721</v>
      </c>
      <c r="NY5">
        <v>17743</v>
      </c>
      <c r="NZ5">
        <v>17753</v>
      </c>
      <c r="OA5">
        <v>17768</v>
      </c>
      <c r="OB5" s="181">
        <v>17768</v>
      </c>
      <c r="OC5" s="181">
        <v>17772</v>
      </c>
      <c r="OD5" s="181">
        <v>17774</v>
      </c>
      <c r="OE5" s="181">
        <v>17781</v>
      </c>
      <c r="OF5" s="181">
        <v>17787</v>
      </c>
      <c r="OG5" s="181">
        <v>17793</v>
      </c>
      <c r="OH5" s="181">
        <v>17809</v>
      </c>
      <c r="OI5" s="181">
        <v>17822</v>
      </c>
      <c r="OJ5" s="181">
        <v>17828</v>
      </c>
      <c r="OK5" s="181">
        <v>17833</v>
      </c>
      <c r="OL5" s="181">
        <v>17843</v>
      </c>
      <c r="OM5" s="181">
        <v>17857</v>
      </c>
      <c r="ON5" s="181">
        <v>17862</v>
      </c>
      <c r="OO5" s="181">
        <v>17876</v>
      </c>
      <c r="OP5" s="181">
        <v>17890</v>
      </c>
      <c r="OQ5" s="181">
        <v>17908</v>
      </c>
      <c r="OR5" s="181">
        <v>17920</v>
      </c>
      <c r="OS5" s="181">
        <v>17926</v>
      </c>
      <c r="OT5" s="181">
        <v>17933</v>
      </c>
      <c r="OU5" s="181">
        <v>17937</v>
      </c>
      <c r="OV5" s="181">
        <v>17968</v>
      </c>
      <c r="OW5" s="181">
        <v>17978</v>
      </c>
      <c r="OX5" s="181">
        <v>17987</v>
      </c>
      <c r="OY5" s="181">
        <v>17998</v>
      </c>
      <c r="OZ5" s="181">
        <v>18003</v>
      </c>
      <c r="PA5" s="181">
        <v>18011</v>
      </c>
      <c r="PB5" s="181">
        <v>18021</v>
      </c>
      <c r="PC5" s="181">
        <v>18025</v>
      </c>
      <c r="PD5" s="181">
        <v>18037</v>
      </c>
      <c r="PE5" s="181">
        <v>18044</v>
      </c>
      <c r="PF5" s="181">
        <v>18048</v>
      </c>
      <c r="PG5" s="181">
        <v>18057</v>
      </c>
      <c r="PH5" s="181">
        <v>18065</v>
      </c>
      <c r="PI5" s="181">
        <v>18071</v>
      </c>
      <c r="PJ5" s="181">
        <v>18078</v>
      </c>
      <c r="PK5" s="181">
        <v>18097</v>
      </c>
      <c r="PL5" s="181">
        <v>18107</v>
      </c>
      <c r="PM5" s="181">
        <v>18119</v>
      </c>
      <c r="PN5" s="181">
        <v>18131</v>
      </c>
      <c r="PO5" s="181">
        <v>18139</v>
      </c>
      <c r="PP5" s="181">
        <v>18167</v>
      </c>
      <c r="PQ5" s="181">
        <v>18173</v>
      </c>
      <c r="PR5" s="181">
        <v>18177</v>
      </c>
      <c r="PS5" s="181">
        <v>18199</v>
      </c>
      <c r="PT5" s="181">
        <v>18215</v>
      </c>
      <c r="PU5" s="181">
        <v>18226</v>
      </c>
      <c r="PV5" s="181">
        <v>18235</v>
      </c>
      <c r="PW5">
        <v>18241</v>
      </c>
      <c r="PX5">
        <v>18263</v>
      </c>
      <c r="PY5">
        <v>18282</v>
      </c>
      <c r="PZ5">
        <v>18294</v>
      </c>
      <c r="QA5">
        <v>18298</v>
      </c>
      <c r="QB5">
        <v>18316</v>
      </c>
      <c r="QC5">
        <v>18353</v>
      </c>
      <c r="QD5">
        <v>18377</v>
      </c>
      <c r="QE5">
        <v>18399</v>
      </c>
      <c r="QF5">
        <v>18426</v>
      </c>
      <c r="QG5">
        <v>18444</v>
      </c>
      <c r="QH5">
        <v>18465</v>
      </c>
      <c r="QI5">
        <v>18510</v>
      </c>
      <c r="QJ5">
        <v>18557</v>
      </c>
      <c r="QK5">
        <v>18582</v>
      </c>
      <c r="QL5">
        <v>18639</v>
      </c>
      <c r="QM5">
        <v>18687</v>
      </c>
      <c r="QN5">
        <v>18714</v>
      </c>
      <c r="QO5">
        <v>18725</v>
      </c>
      <c r="QP5">
        <v>18805</v>
      </c>
      <c r="QQ5">
        <v>18836</v>
      </c>
      <c r="QR5">
        <v>18868</v>
      </c>
      <c r="QS5">
        <v>18925</v>
      </c>
      <c r="QT5">
        <v>18925</v>
      </c>
      <c r="QU5">
        <v>19022</v>
      </c>
      <c r="QV5">
        <v>19042</v>
      </c>
      <c r="QW5">
        <v>19122</v>
      </c>
      <c r="QX5">
        <v>19221</v>
      </c>
      <c r="QY5">
        <v>19285</v>
      </c>
      <c r="QZ5">
        <v>19372</v>
      </c>
      <c r="RA5">
        <v>19448</v>
      </c>
      <c r="RB5">
        <v>19477</v>
      </c>
      <c r="RC5">
        <v>19506</v>
      </c>
      <c r="RD5">
        <v>19598</v>
      </c>
      <c r="RE5">
        <v>19664</v>
      </c>
      <c r="RF5">
        <v>19741</v>
      </c>
      <c r="RG5">
        <v>19823</v>
      </c>
      <c r="RH5">
        <v>19887</v>
      </c>
      <c r="RI5">
        <v>19939</v>
      </c>
      <c r="RJ5">
        <v>19962</v>
      </c>
      <c r="RK5">
        <v>20037</v>
      </c>
      <c r="RL5">
        <v>20139</v>
      </c>
      <c r="RM5">
        <v>20225</v>
      </c>
      <c r="RN5">
        <v>20281</v>
      </c>
      <c r="RO5">
        <v>20379</v>
      </c>
      <c r="RP5">
        <v>20416</v>
      </c>
      <c r="RQ5">
        <v>20453</v>
      </c>
      <c r="RR5">
        <v>20535</v>
      </c>
      <c r="RS5">
        <v>20615</v>
      </c>
      <c r="RT5">
        <v>20719</v>
      </c>
      <c r="RU5">
        <v>20805</v>
      </c>
      <c r="RV5">
        <v>20893</v>
      </c>
      <c r="RW5">
        <v>20960</v>
      </c>
      <c r="RX5">
        <v>20993</v>
      </c>
      <c r="RY5">
        <v>21070</v>
      </c>
      <c r="RZ5">
        <v>21191</v>
      </c>
      <c r="SA5">
        <v>21288</v>
      </c>
      <c r="SB5">
        <v>21358</v>
      </c>
      <c r="SC5">
        <v>21394</v>
      </c>
      <c r="SD5">
        <v>21455</v>
      </c>
      <c r="SE5">
        <v>21508</v>
      </c>
      <c r="SF5">
        <v>21586</v>
      </c>
      <c r="SG5">
        <v>21660</v>
      </c>
      <c r="SH5">
        <v>21746</v>
      </c>
      <c r="SI5">
        <v>21816</v>
      </c>
      <c r="SJ5">
        <v>21856</v>
      </c>
      <c r="SK5">
        <v>21921</v>
      </c>
      <c r="SL5">
        <v>21953</v>
      </c>
      <c r="SM5">
        <v>22022</v>
      </c>
      <c r="SN5">
        <v>22061</v>
      </c>
      <c r="SO5">
        <v>22101</v>
      </c>
      <c r="SP5">
        <v>22160</v>
      </c>
      <c r="SQ5">
        <v>22213</v>
      </c>
      <c r="SR5">
        <v>22279</v>
      </c>
      <c r="SS5">
        <v>22296</v>
      </c>
      <c r="ST5">
        <v>22367</v>
      </c>
      <c r="SU5">
        <v>22410</v>
      </c>
      <c r="SV5">
        <v>22465</v>
      </c>
      <c r="SW5">
        <v>22494</v>
      </c>
      <c r="SX5">
        <v>22533</v>
      </c>
      <c r="SY5">
        <v>22600</v>
      </c>
      <c r="SZ5">
        <v>22618</v>
      </c>
      <c r="TA5">
        <v>22665</v>
      </c>
      <c r="TB5">
        <v>22731</v>
      </c>
      <c r="TC5">
        <v>22779</v>
      </c>
      <c r="TD5">
        <v>22795</v>
      </c>
      <c r="TE5">
        <v>22858</v>
      </c>
      <c r="TF5">
        <v>22898</v>
      </c>
      <c r="TG5">
        <v>22937</v>
      </c>
      <c r="TH5">
        <v>22972</v>
      </c>
      <c r="TI5">
        <v>23046</v>
      </c>
      <c r="TJ5">
        <v>23081</v>
      </c>
      <c r="TK5">
        <v>23140</v>
      </c>
      <c r="TL5">
        <v>23199</v>
      </c>
      <c r="TM5">
        <v>23220</v>
      </c>
      <c r="TN5">
        <v>23270</v>
      </c>
      <c r="TO5">
        <v>23300</v>
      </c>
      <c r="TP5">
        <v>23348</v>
      </c>
      <c r="TQ5">
        <v>23380</v>
      </c>
      <c r="TR5">
        <v>23439</v>
      </c>
      <c r="TS5">
        <v>23480</v>
      </c>
      <c r="TT5">
        <v>23497</v>
      </c>
      <c r="TU5">
        <v>23548</v>
      </c>
      <c r="TV5">
        <v>23593</v>
      </c>
      <c r="TW5">
        <v>23651</v>
      </c>
      <c r="TX5">
        <v>23676</v>
      </c>
      <c r="TY5">
        <v>23706</v>
      </c>
      <c r="TZ5">
        <v>23741</v>
      </c>
      <c r="UA5">
        <v>23797</v>
      </c>
      <c r="UB5">
        <v>23819</v>
      </c>
      <c r="UC5">
        <v>23871</v>
      </c>
      <c r="UD5">
        <v>23910</v>
      </c>
      <c r="UE5">
        <v>23972</v>
      </c>
      <c r="UF5">
        <v>24022</v>
      </c>
      <c r="UG5">
        <v>24080</v>
      </c>
      <c r="UH5">
        <v>24123</v>
      </c>
      <c r="UI5">
        <v>24150</v>
      </c>
      <c r="UJ5">
        <v>24192</v>
      </c>
      <c r="UK5">
        <v>24236</v>
      </c>
      <c r="UL5">
        <v>24305</v>
      </c>
      <c r="UM5">
        <v>24347</v>
      </c>
      <c r="UN5">
        <v>24376</v>
      </c>
      <c r="UO5">
        <v>24400</v>
      </c>
      <c r="UP5">
        <v>24417</v>
      </c>
      <c r="UQ5">
        <v>24472</v>
      </c>
      <c r="UR5">
        <v>24536</v>
      </c>
      <c r="US5">
        <v>24588</v>
      </c>
      <c r="UT5">
        <v>24631</v>
      </c>
      <c r="UU5">
        <v>24681</v>
      </c>
      <c r="UV5">
        <v>24718</v>
      </c>
      <c r="UW5">
        <v>24746</v>
      </c>
      <c r="UX5">
        <v>24795</v>
      </c>
      <c r="UY5">
        <v>24849</v>
      </c>
      <c r="UZ5">
        <v>24899</v>
      </c>
      <c r="VA5">
        <v>24917</v>
      </c>
      <c r="VB5">
        <v>24969</v>
      </c>
      <c r="VC5">
        <v>24995</v>
      </c>
      <c r="VD5">
        <v>25042</v>
      </c>
      <c r="VE5">
        <v>25114</v>
      </c>
      <c r="VF5">
        <v>25161</v>
      </c>
      <c r="VG5">
        <v>25194</v>
      </c>
      <c r="VH5">
        <v>25235</v>
      </c>
      <c r="VI5">
        <v>25271</v>
      </c>
      <c r="VJ5">
        <v>25288</v>
      </c>
      <c r="VK5">
        <v>25311</v>
      </c>
      <c r="VL5">
        <v>25342</v>
      </c>
      <c r="VM5">
        <v>25367</v>
      </c>
      <c r="VN5">
        <v>25408</v>
      </c>
      <c r="VO5">
        <v>25438</v>
      </c>
      <c r="VP5">
        <v>25481</v>
      </c>
      <c r="VQ5">
        <v>25494</v>
      </c>
      <c r="VR5">
        <v>25517</v>
      </c>
      <c r="VS5">
        <v>25536</v>
      </c>
      <c r="VT5">
        <v>25580</v>
      </c>
      <c r="VU5">
        <v>25603</v>
      </c>
      <c r="VV5">
        <v>25644</v>
      </c>
      <c r="VW5">
        <v>25667</v>
      </c>
      <c r="VX5">
        <v>25683</v>
      </c>
      <c r="VY5">
        <v>25717</v>
      </c>
      <c r="VZ5">
        <v>25736</v>
      </c>
      <c r="WA5">
        <v>25752</v>
      </c>
      <c r="WB5">
        <v>25757</v>
      </c>
      <c r="WC5">
        <v>25765</v>
      </c>
      <c r="WD5">
        <v>25784</v>
      </c>
      <c r="WE5">
        <v>25795</v>
      </c>
      <c r="WF5">
        <v>25802</v>
      </c>
      <c r="WG5">
        <v>25816</v>
      </c>
      <c r="WH5">
        <v>25830</v>
      </c>
      <c r="WI5">
        <v>25839</v>
      </c>
      <c r="WJ5">
        <v>25850</v>
      </c>
      <c r="WK5">
        <v>25859</v>
      </c>
      <c r="WL5">
        <v>25871</v>
      </c>
      <c r="WM5">
        <v>25879</v>
      </c>
      <c r="WN5">
        <v>25896</v>
      </c>
      <c r="WO5">
        <v>25915</v>
      </c>
      <c r="WP5">
        <v>25921</v>
      </c>
      <c r="WQ5">
        <v>25933</v>
      </c>
      <c r="WR5">
        <v>25945</v>
      </c>
      <c r="WS5">
        <v>25964</v>
      </c>
      <c r="WT5">
        <v>25971</v>
      </c>
      <c r="WU5">
        <v>25988</v>
      </c>
      <c r="WV5">
        <v>25999</v>
      </c>
      <c r="WW5">
        <v>26012</v>
      </c>
      <c r="WX5">
        <v>26042</v>
      </c>
      <c r="WY5">
        <v>26049</v>
      </c>
      <c r="WZ5">
        <v>26058</v>
      </c>
      <c r="XA5">
        <v>26070</v>
      </c>
      <c r="XB5">
        <v>26083</v>
      </c>
      <c r="XC5">
        <v>26106</v>
      </c>
      <c r="XD5">
        <v>26118</v>
      </c>
      <c r="XE5">
        <v>26125</v>
      </c>
      <c r="XF5">
        <v>26146</v>
      </c>
      <c r="XG5">
        <v>26156</v>
      </c>
      <c r="XH5">
        <v>26158</v>
      </c>
      <c r="XI5">
        <v>26167</v>
      </c>
      <c r="XJ5">
        <v>26174</v>
      </c>
      <c r="XK5">
        <v>26186</v>
      </c>
      <c r="XL5">
        <v>26201</v>
      </c>
      <c r="XM5">
        <v>26221</v>
      </c>
      <c r="XN5">
        <v>26228</v>
      </c>
      <c r="XO5">
        <v>26245</v>
      </c>
      <c r="XP5">
        <v>26245</v>
      </c>
      <c r="XQ5">
        <v>26268</v>
      </c>
      <c r="XR5">
        <v>26270</v>
      </c>
      <c r="XS5">
        <v>26270</v>
      </c>
      <c r="XT5">
        <v>26293</v>
      </c>
      <c r="XU5">
        <v>26306</v>
      </c>
      <c r="XV5">
        <v>26313</v>
      </c>
    </row>
    <row r="6" spans="1:649">
      <c r="A6" t="s">
        <v>731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  <c r="HR6">
        <v>21709</v>
      </c>
      <c r="HS6">
        <v>21782</v>
      </c>
      <c r="HT6">
        <v>21900</v>
      </c>
      <c r="HU6">
        <v>22057</v>
      </c>
      <c r="HV6">
        <v>22138</v>
      </c>
      <c r="HW6">
        <v>22259</v>
      </c>
      <c r="HX6">
        <v>22344</v>
      </c>
      <c r="HY6">
        <v>22435</v>
      </c>
      <c r="HZ6">
        <v>22574</v>
      </c>
      <c r="IA6">
        <v>22740</v>
      </c>
      <c r="IB6">
        <v>22889</v>
      </c>
      <c r="IC6">
        <v>23018</v>
      </c>
      <c r="ID6">
        <v>23126</v>
      </c>
      <c r="IE6">
        <v>23290</v>
      </c>
      <c r="IF6">
        <v>23382</v>
      </c>
      <c r="IG6">
        <v>23514</v>
      </c>
      <c r="IH6">
        <v>23559</v>
      </c>
      <c r="II6">
        <v>23646</v>
      </c>
      <c r="IJ6">
        <v>23851</v>
      </c>
      <c r="IK6">
        <v>23988</v>
      </c>
      <c r="IL6">
        <v>24253</v>
      </c>
      <c r="IM6">
        <v>24463</v>
      </c>
      <c r="IN6">
        <v>24575</v>
      </c>
      <c r="IO6">
        <v>24901</v>
      </c>
      <c r="IP6">
        <v>25038</v>
      </c>
      <c r="IQ6">
        <v>25286</v>
      </c>
      <c r="IR6">
        <v>25600</v>
      </c>
      <c r="IS6">
        <v>26031</v>
      </c>
      <c r="IT6">
        <v>26361</v>
      </c>
      <c r="IU6">
        <v>26633</v>
      </c>
      <c r="IV6">
        <v>26901</v>
      </c>
      <c r="IW6">
        <v>27291</v>
      </c>
      <c r="IX6">
        <v>27611</v>
      </c>
      <c r="IY6">
        <v>27960</v>
      </c>
      <c r="IZ6">
        <v>28310</v>
      </c>
      <c r="JA6">
        <v>28483</v>
      </c>
      <c r="JB6">
        <v>28801</v>
      </c>
      <c r="JC6">
        <v>29137</v>
      </c>
      <c r="JD6">
        <v>29593</v>
      </c>
      <c r="JE6">
        <v>30006</v>
      </c>
      <c r="JF6">
        <v>30428</v>
      </c>
      <c r="JG6">
        <v>30741</v>
      </c>
      <c r="JH6">
        <v>30994</v>
      </c>
      <c r="JI6">
        <v>31205</v>
      </c>
      <c r="JJ6">
        <v>31805</v>
      </c>
      <c r="JK6">
        <v>32291</v>
      </c>
      <c r="JL6" s="182">
        <v>32895</v>
      </c>
      <c r="JM6" s="182">
        <v>33366</v>
      </c>
      <c r="JN6" s="182">
        <v>33850</v>
      </c>
      <c r="JO6" s="182">
        <v>34273</v>
      </c>
      <c r="JP6" s="182">
        <v>34644</v>
      </c>
      <c r="JQ6" s="182">
        <v>35140</v>
      </c>
      <c r="JR6" s="182">
        <v>35661</v>
      </c>
      <c r="JS6" s="182">
        <v>36096</v>
      </c>
      <c r="JT6" s="182">
        <v>36870</v>
      </c>
      <c r="JU6" s="182">
        <v>36870</v>
      </c>
      <c r="JV6" s="182">
        <v>37823</v>
      </c>
      <c r="JW6" s="182">
        <v>38393</v>
      </c>
      <c r="JX6" s="182">
        <v>39135</v>
      </c>
      <c r="JY6" s="182">
        <v>39764</v>
      </c>
      <c r="JZ6" s="182">
        <v>40360</v>
      </c>
      <c r="KA6" s="182">
        <v>41044</v>
      </c>
      <c r="KB6" s="182">
        <v>41669</v>
      </c>
      <c r="KC6" s="182">
        <v>41972</v>
      </c>
      <c r="KD6" s="182">
        <v>42618</v>
      </c>
      <c r="KE6" s="182">
        <v>42915</v>
      </c>
      <c r="KF6" s="182">
        <v>43421</v>
      </c>
      <c r="KG6" s="182">
        <v>44173</v>
      </c>
      <c r="KH6" s="182">
        <v>44722</v>
      </c>
      <c r="KI6" s="182">
        <v>45177</v>
      </c>
      <c r="KJ6" s="182">
        <v>45615</v>
      </c>
      <c r="KK6" s="182">
        <v>46491</v>
      </c>
      <c r="KL6" s="182">
        <v>47202</v>
      </c>
      <c r="KM6" s="182">
        <v>48109</v>
      </c>
      <c r="KN6" s="182">
        <v>48540</v>
      </c>
      <c r="KO6" s="182">
        <v>48960</v>
      </c>
      <c r="KP6" s="182">
        <v>49451</v>
      </c>
      <c r="KQ6" s="182">
        <v>49919</v>
      </c>
      <c r="KR6" s="182">
        <v>50564</v>
      </c>
      <c r="KS6" s="182">
        <v>51373</v>
      </c>
      <c r="KT6" s="182">
        <v>52551</v>
      </c>
      <c r="KU6" s="182">
        <v>53512</v>
      </c>
      <c r="KV6" s="182">
        <v>54341</v>
      </c>
      <c r="KW6" s="182">
        <v>54854</v>
      </c>
      <c r="KX6" s="182">
        <v>55116</v>
      </c>
      <c r="KY6" s="182">
        <v>55947</v>
      </c>
      <c r="KZ6" s="182">
        <v>56474</v>
      </c>
      <c r="LA6" s="182">
        <v>57101</v>
      </c>
      <c r="LB6" s="182">
        <v>57544</v>
      </c>
      <c r="LC6" s="182">
        <v>58026</v>
      </c>
      <c r="LD6" s="182">
        <v>58368</v>
      </c>
      <c r="LE6" s="182">
        <v>58636</v>
      </c>
      <c r="LF6" s="182">
        <v>59031</v>
      </c>
      <c r="LG6" s="182">
        <v>59433</v>
      </c>
      <c r="LH6" s="182">
        <v>59766</v>
      </c>
      <c r="LI6" s="182">
        <v>60179</v>
      </c>
      <c r="LJ6" s="182">
        <v>60502</v>
      </c>
      <c r="LK6" s="182">
        <v>60736</v>
      </c>
      <c r="LL6" s="182">
        <v>60899</v>
      </c>
      <c r="LM6" s="182">
        <v>61170</v>
      </c>
      <c r="LN6" s="182">
        <v>61491</v>
      </c>
      <c r="LO6" s="182">
        <v>61707</v>
      </c>
      <c r="LP6" s="182">
        <v>61967</v>
      </c>
      <c r="LQ6" s="182">
        <v>62133</v>
      </c>
      <c r="LR6" s="182">
        <v>62423</v>
      </c>
      <c r="LS6" s="182">
        <v>62301</v>
      </c>
      <c r="LT6" s="182">
        <v>62466</v>
      </c>
      <c r="LU6" s="182">
        <v>62625</v>
      </c>
      <c r="LV6" s="182">
        <v>62770</v>
      </c>
      <c r="LW6" s="182">
        <v>62899</v>
      </c>
      <c r="LX6" s="182">
        <v>62987</v>
      </c>
      <c r="LY6" s="182">
        <v>63053</v>
      </c>
      <c r="LZ6" s="182">
        <v>63107</v>
      </c>
      <c r="MA6" s="182">
        <v>63224</v>
      </c>
      <c r="MB6" s="182">
        <v>63337</v>
      </c>
      <c r="MC6" s="182">
        <v>63415</v>
      </c>
      <c r="MD6" s="182">
        <v>63530</v>
      </c>
      <c r="ME6" s="182">
        <v>63614</v>
      </c>
      <c r="MF6" s="182">
        <v>63670</v>
      </c>
      <c r="MG6" s="182">
        <v>63737</v>
      </c>
      <c r="MH6" s="182">
        <v>63804</v>
      </c>
      <c r="MI6" s="182">
        <v>63845</v>
      </c>
      <c r="MJ6" s="182">
        <v>63898</v>
      </c>
      <c r="MK6" s="182">
        <v>64026</v>
      </c>
      <c r="ML6" s="182">
        <v>64118</v>
      </c>
      <c r="MM6" s="182">
        <v>64173</v>
      </c>
      <c r="MN6" s="182">
        <v>64237</v>
      </c>
      <c r="MO6" s="182">
        <v>64354</v>
      </c>
      <c r="MP6" s="182">
        <v>64438</v>
      </c>
      <c r="MQ6" s="182">
        <v>64514</v>
      </c>
      <c r="MR6" s="182">
        <v>64563</v>
      </c>
      <c r="MS6" s="182">
        <v>64629</v>
      </c>
      <c r="MT6" s="182">
        <v>64590</v>
      </c>
      <c r="MU6" s="182">
        <v>64606</v>
      </c>
      <c r="MV6" s="180">
        <v>64697</v>
      </c>
      <c r="MW6" s="180">
        <v>64747</v>
      </c>
      <c r="MX6" s="180">
        <v>64808</v>
      </c>
      <c r="MY6" s="180">
        <v>64868</v>
      </c>
      <c r="MZ6" s="180">
        <v>64934</v>
      </c>
      <c r="NA6" s="180">
        <v>64998</v>
      </c>
      <c r="NB6" s="180">
        <v>65024</v>
      </c>
      <c r="NC6" s="180">
        <v>65096</v>
      </c>
      <c r="ND6" s="180">
        <v>65157</v>
      </c>
      <c r="NE6" s="180">
        <v>65218</v>
      </c>
      <c r="NF6" s="180">
        <v>65254</v>
      </c>
      <c r="NG6" s="180">
        <v>65280</v>
      </c>
      <c r="NH6">
        <v>65299</v>
      </c>
      <c r="NI6">
        <v>65317</v>
      </c>
      <c r="NJ6">
        <v>65371</v>
      </c>
      <c r="NK6">
        <v>65408</v>
      </c>
      <c r="NL6">
        <v>65463</v>
      </c>
      <c r="NM6">
        <v>65489</v>
      </c>
      <c r="NN6">
        <v>65512</v>
      </c>
      <c r="NO6">
        <v>65528</v>
      </c>
      <c r="NP6">
        <v>65537</v>
      </c>
      <c r="NQ6">
        <v>65578</v>
      </c>
      <c r="NR6">
        <v>65615</v>
      </c>
      <c r="NS6">
        <v>65661</v>
      </c>
      <c r="NT6">
        <v>65695</v>
      </c>
      <c r="NU6">
        <v>65738</v>
      </c>
      <c r="NV6">
        <v>65735</v>
      </c>
      <c r="NW6">
        <v>65754</v>
      </c>
      <c r="NX6">
        <v>65790</v>
      </c>
      <c r="NY6">
        <v>65832</v>
      </c>
      <c r="NZ6">
        <v>65871</v>
      </c>
      <c r="OA6">
        <v>65898</v>
      </c>
      <c r="OB6" s="180">
        <v>65938</v>
      </c>
      <c r="OC6" s="180">
        <v>65947</v>
      </c>
      <c r="OD6" s="180">
        <v>65958</v>
      </c>
      <c r="OE6" s="180">
        <v>65982</v>
      </c>
      <c r="OF6" s="180">
        <v>66010</v>
      </c>
      <c r="OG6" s="180">
        <v>66037</v>
      </c>
      <c r="OH6" s="180">
        <v>66073</v>
      </c>
      <c r="OI6" s="180">
        <v>66089</v>
      </c>
      <c r="OJ6" s="180">
        <v>66094</v>
      </c>
      <c r="OK6" s="180">
        <v>66104</v>
      </c>
      <c r="OL6" s="180">
        <v>66130</v>
      </c>
      <c r="OM6" s="180">
        <v>66147</v>
      </c>
      <c r="ON6" s="180">
        <v>66173</v>
      </c>
      <c r="OO6" s="180">
        <v>66202</v>
      </c>
      <c r="OP6" s="180">
        <v>66240</v>
      </c>
      <c r="OQ6" s="180">
        <v>66220</v>
      </c>
      <c r="OR6" s="180">
        <v>66235</v>
      </c>
      <c r="OS6" s="180">
        <v>66274</v>
      </c>
      <c r="OT6" s="180">
        <v>66131</v>
      </c>
      <c r="OU6" s="180">
        <v>66363</v>
      </c>
      <c r="OV6" s="180">
        <v>66410</v>
      </c>
      <c r="OW6" s="180">
        <v>66443</v>
      </c>
      <c r="OX6" s="180">
        <v>66458</v>
      </c>
      <c r="OY6" s="180">
        <v>66478</v>
      </c>
      <c r="OZ6" s="180">
        <v>66517</v>
      </c>
      <c r="PA6" s="180">
        <v>66533</v>
      </c>
      <c r="PB6" s="180">
        <v>66555</v>
      </c>
      <c r="PC6" s="180">
        <v>66607</v>
      </c>
      <c r="PD6" s="180">
        <v>66619</v>
      </c>
      <c r="PE6" s="180">
        <v>66625</v>
      </c>
      <c r="PF6" s="180">
        <v>66639</v>
      </c>
      <c r="PG6" s="180">
        <v>66663</v>
      </c>
      <c r="PH6" s="180">
        <v>66694</v>
      </c>
      <c r="PI6" s="180">
        <v>66723</v>
      </c>
      <c r="PJ6" s="180">
        <v>66750</v>
      </c>
      <c r="PK6" s="180">
        <v>66783</v>
      </c>
      <c r="PL6" s="180">
        <v>66804</v>
      </c>
      <c r="PM6" s="180">
        <v>66821</v>
      </c>
      <c r="PN6" s="180">
        <v>66856</v>
      </c>
      <c r="PO6" s="180">
        <v>66906</v>
      </c>
      <c r="PP6" s="180">
        <v>66982</v>
      </c>
      <c r="PQ6" s="180">
        <v>67018</v>
      </c>
      <c r="PR6" s="180">
        <v>67070</v>
      </c>
      <c r="PS6" s="180">
        <v>68106</v>
      </c>
      <c r="PT6" s="180">
        <v>67116</v>
      </c>
      <c r="PU6" s="180">
        <v>67163</v>
      </c>
      <c r="PV6" s="180">
        <v>67219</v>
      </c>
      <c r="PW6">
        <v>67277</v>
      </c>
      <c r="PX6">
        <v>67327</v>
      </c>
      <c r="PY6">
        <v>67373</v>
      </c>
      <c r="PZ6">
        <v>67379</v>
      </c>
      <c r="QA6">
        <v>67401</v>
      </c>
      <c r="QB6">
        <v>67449</v>
      </c>
      <c r="QC6">
        <v>67516</v>
      </c>
      <c r="QD6">
        <v>67567</v>
      </c>
      <c r="QE6">
        <v>67620</v>
      </c>
      <c r="QF6">
        <v>67660</v>
      </c>
      <c r="QG6">
        <v>67676</v>
      </c>
      <c r="QH6">
        <v>67705</v>
      </c>
      <c r="QI6">
        <v>67747</v>
      </c>
      <c r="QJ6">
        <v>67798</v>
      </c>
      <c r="QK6">
        <v>67875</v>
      </c>
      <c r="QL6">
        <v>67961</v>
      </c>
      <c r="QM6">
        <v>68049</v>
      </c>
      <c r="QN6">
        <v>68091</v>
      </c>
      <c r="QO6">
        <v>68121</v>
      </c>
      <c r="QP6">
        <v>68229</v>
      </c>
      <c r="QQ6">
        <v>68325</v>
      </c>
      <c r="QR6">
        <v>68414</v>
      </c>
      <c r="QS6">
        <v>68565</v>
      </c>
      <c r="QT6">
        <v>68565</v>
      </c>
      <c r="QU6">
        <v>68784</v>
      </c>
      <c r="QV6">
        <v>68835</v>
      </c>
      <c r="QW6">
        <v>68955</v>
      </c>
      <c r="QX6">
        <v>69095</v>
      </c>
      <c r="QY6">
        <v>69250</v>
      </c>
      <c r="QZ6">
        <v>69400</v>
      </c>
      <c r="RA6">
        <v>69539</v>
      </c>
      <c r="RB6">
        <v>69596</v>
      </c>
      <c r="RC6">
        <v>69691</v>
      </c>
      <c r="RD6">
        <v>69889</v>
      </c>
      <c r="RE6">
        <v>70043</v>
      </c>
      <c r="RF6">
        <v>70248</v>
      </c>
      <c r="RG6">
        <v>70467</v>
      </c>
      <c r="RH6">
        <v>70651</v>
      </c>
      <c r="RI6">
        <v>70763</v>
      </c>
      <c r="RJ6">
        <v>70837</v>
      </c>
      <c r="RK6">
        <v>71121</v>
      </c>
      <c r="RL6">
        <v>71334</v>
      </c>
      <c r="RM6">
        <v>71586</v>
      </c>
      <c r="RN6">
        <v>71781</v>
      </c>
      <c r="RO6">
        <v>72102</v>
      </c>
      <c r="RP6">
        <v>72259</v>
      </c>
      <c r="RQ6">
        <v>72308</v>
      </c>
      <c r="RR6">
        <v>72628</v>
      </c>
      <c r="RS6">
        <v>72923</v>
      </c>
      <c r="RT6">
        <v>73204</v>
      </c>
      <c r="RU6">
        <v>73470</v>
      </c>
      <c r="RV6">
        <v>73682</v>
      </c>
      <c r="RW6">
        <v>73801</v>
      </c>
      <c r="RX6">
        <v>73915</v>
      </c>
      <c r="RY6">
        <v>74038</v>
      </c>
      <c r="RZ6">
        <v>74397</v>
      </c>
      <c r="SA6">
        <v>74603</v>
      </c>
      <c r="SB6">
        <v>74818</v>
      </c>
      <c r="SC6">
        <v>75030</v>
      </c>
      <c r="SD6">
        <v>75142</v>
      </c>
      <c r="SE6">
        <v>75247</v>
      </c>
      <c r="SF6">
        <v>75435</v>
      </c>
      <c r="SG6">
        <v>75666</v>
      </c>
      <c r="SH6">
        <v>75936</v>
      </c>
      <c r="SI6">
        <v>76149</v>
      </c>
      <c r="SJ6">
        <v>76390</v>
      </c>
      <c r="SK6">
        <v>76483</v>
      </c>
      <c r="SL6">
        <v>76562</v>
      </c>
      <c r="SM6">
        <v>76787</v>
      </c>
      <c r="SN6">
        <v>77024</v>
      </c>
      <c r="SO6">
        <v>77222</v>
      </c>
      <c r="SP6">
        <v>77392</v>
      </c>
      <c r="SQ6">
        <v>77656</v>
      </c>
      <c r="SR6">
        <v>77788</v>
      </c>
      <c r="SS6">
        <v>77858</v>
      </c>
      <c r="ST6">
        <v>78049</v>
      </c>
      <c r="SU6">
        <v>78208</v>
      </c>
      <c r="SV6">
        <v>78347</v>
      </c>
      <c r="SW6">
        <v>78523</v>
      </c>
      <c r="SX6">
        <v>78657</v>
      </c>
      <c r="SY6">
        <v>78919</v>
      </c>
      <c r="SZ6">
        <v>78996</v>
      </c>
      <c r="TA6">
        <v>79172</v>
      </c>
      <c r="TB6">
        <v>79394</v>
      </c>
      <c r="TC6">
        <v>79614</v>
      </c>
      <c r="TD6">
        <v>79760</v>
      </c>
      <c r="TE6">
        <v>79956</v>
      </c>
      <c r="TF6">
        <v>80057</v>
      </c>
      <c r="TG6">
        <v>80137</v>
      </c>
      <c r="TH6">
        <v>80265</v>
      </c>
      <c r="TI6">
        <v>80440</v>
      </c>
      <c r="TJ6">
        <v>80600</v>
      </c>
      <c r="TK6">
        <v>80731</v>
      </c>
      <c r="TL6">
        <v>80858</v>
      </c>
      <c r="TM6">
        <v>80963</v>
      </c>
      <c r="TN6">
        <v>81028</v>
      </c>
      <c r="TO6">
        <v>81081</v>
      </c>
      <c r="TP6">
        <v>81289</v>
      </c>
      <c r="TQ6">
        <v>81395</v>
      </c>
      <c r="TR6">
        <v>81511</v>
      </c>
      <c r="TS6">
        <v>81643</v>
      </c>
      <c r="TT6">
        <v>81709</v>
      </c>
      <c r="TU6">
        <v>81831</v>
      </c>
      <c r="TV6">
        <v>81901</v>
      </c>
      <c r="TW6">
        <v>82044</v>
      </c>
      <c r="TX6">
        <v>82136</v>
      </c>
      <c r="TY6">
        <v>82204</v>
      </c>
      <c r="TZ6">
        <v>82284</v>
      </c>
      <c r="UA6">
        <v>82348</v>
      </c>
      <c r="UB6">
        <v>82380</v>
      </c>
      <c r="UC6">
        <v>82447</v>
      </c>
      <c r="UD6">
        <v>82489</v>
      </c>
      <c r="UE6">
        <v>82564</v>
      </c>
      <c r="UF6">
        <v>82614</v>
      </c>
      <c r="UG6">
        <v>82685</v>
      </c>
      <c r="UH6">
        <v>82727</v>
      </c>
      <c r="UI6">
        <v>82765</v>
      </c>
      <c r="UJ6">
        <v>82813</v>
      </c>
      <c r="UK6">
        <v>82852</v>
      </c>
      <c r="UL6">
        <v>82905</v>
      </c>
      <c r="UM6">
        <v>82954</v>
      </c>
      <c r="UN6">
        <v>83003</v>
      </c>
      <c r="UO6">
        <v>83023</v>
      </c>
      <c r="UP6">
        <v>83053</v>
      </c>
      <c r="UQ6">
        <v>83099</v>
      </c>
      <c r="UR6">
        <v>83139</v>
      </c>
      <c r="US6">
        <v>83188</v>
      </c>
      <c r="UT6">
        <v>83229</v>
      </c>
      <c r="UU6">
        <v>83260</v>
      </c>
      <c r="UV6">
        <v>83290</v>
      </c>
      <c r="UW6">
        <v>83318</v>
      </c>
      <c r="UX6">
        <v>83351</v>
      </c>
      <c r="UY6">
        <v>83372</v>
      </c>
      <c r="UZ6">
        <v>83403</v>
      </c>
      <c r="VA6">
        <v>83428</v>
      </c>
      <c r="VB6">
        <v>83450</v>
      </c>
      <c r="VC6">
        <v>83470</v>
      </c>
      <c r="VD6">
        <v>83472</v>
      </c>
      <c r="VE6">
        <v>83486</v>
      </c>
      <c r="VF6">
        <v>83498</v>
      </c>
      <c r="VG6">
        <v>83511</v>
      </c>
      <c r="VH6">
        <v>83532</v>
      </c>
      <c r="VI6">
        <v>83558</v>
      </c>
      <c r="VJ6">
        <v>83566</v>
      </c>
      <c r="VK6">
        <v>83580</v>
      </c>
      <c r="VL6">
        <v>83619</v>
      </c>
      <c r="VM6">
        <v>83622</v>
      </c>
      <c r="VN6">
        <v>83639</v>
      </c>
      <c r="VO6">
        <v>83660</v>
      </c>
      <c r="VP6">
        <v>83669</v>
      </c>
      <c r="VQ6">
        <v>83675</v>
      </c>
      <c r="VR6">
        <v>83686</v>
      </c>
      <c r="VS6">
        <v>83710</v>
      </c>
      <c r="VT6">
        <v>83728</v>
      </c>
      <c r="VU6">
        <v>83772</v>
      </c>
      <c r="VV6">
        <v>83786</v>
      </c>
      <c r="VW6">
        <v>83801</v>
      </c>
      <c r="VX6">
        <v>83815</v>
      </c>
      <c r="VY6">
        <v>83824</v>
      </c>
      <c r="VZ6">
        <v>83846</v>
      </c>
      <c r="WA6">
        <v>83871</v>
      </c>
      <c r="WB6">
        <v>83887</v>
      </c>
      <c r="WC6">
        <v>83907</v>
      </c>
      <c r="WD6">
        <v>83923</v>
      </c>
      <c r="WE6">
        <v>83939</v>
      </c>
      <c r="WF6">
        <v>83940</v>
      </c>
      <c r="WG6">
        <v>83952</v>
      </c>
      <c r="WH6">
        <v>83966</v>
      </c>
      <c r="WI6">
        <v>83979</v>
      </c>
      <c r="WJ6">
        <v>83992</v>
      </c>
      <c r="WK6">
        <v>84009</v>
      </c>
      <c r="WL6">
        <v>84018</v>
      </c>
      <c r="WM6">
        <v>84039</v>
      </c>
      <c r="WN6">
        <v>84053</v>
      </c>
      <c r="WO6">
        <v>84069</v>
      </c>
      <c r="WP6">
        <v>84081</v>
      </c>
      <c r="WQ6">
        <v>84099</v>
      </c>
      <c r="WR6">
        <v>84117</v>
      </c>
      <c r="WS6">
        <v>84136</v>
      </c>
      <c r="WT6">
        <v>84149</v>
      </c>
      <c r="WU6">
        <v>84159</v>
      </c>
      <c r="WV6">
        <v>84174</v>
      </c>
      <c r="WW6">
        <v>84192</v>
      </c>
      <c r="WX6">
        <v>84199</v>
      </c>
      <c r="WY6">
        <v>84231</v>
      </c>
      <c r="WZ6">
        <v>84245</v>
      </c>
      <c r="XA6">
        <v>84262</v>
      </c>
      <c r="XB6">
        <v>84275</v>
      </c>
      <c r="XC6">
        <v>84299</v>
      </c>
      <c r="XD6">
        <v>84319</v>
      </c>
      <c r="XE6">
        <v>84341</v>
      </c>
      <c r="XF6">
        <v>84366</v>
      </c>
      <c r="XG6">
        <v>84387</v>
      </c>
      <c r="XH6">
        <v>84396</v>
      </c>
      <c r="XI6">
        <v>84408</v>
      </c>
      <c r="XJ6">
        <v>84440</v>
      </c>
      <c r="XK6">
        <v>84490</v>
      </c>
      <c r="XL6">
        <v>84524</v>
      </c>
      <c r="XM6">
        <v>84570</v>
      </c>
      <c r="XN6">
        <v>84596</v>
      </c>
      <c r="XO6">
        <v>84617</v>
      </c>
      <c r="XP6">
        <v>84617</v>
      </c>
      <c r="XQ6">
        <v>84698</v>
      </c>
      <c r="XR6">
        <v>84719</v>
      </c>
      <c r="XS6">
        <v>84719</v>
      </c>
      <c r="XT6">
        <v>84814</v>
      </c>
      <c r="XU6">
        <v>84842</v>
      </c>
      <c r="XV6">
        <v>84887</v>
      </c>
    </row>
    <row r="7" spans="1:649">
      <c r="A7" t="s">
        <v>732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  <c r="HR7">
        <v>881</v>
      </c>
      <c r="HS7">
        <v>882</v>
      </c>
      <c r="HT7">
        <v>882</v>
      </c>
      <c r="HU7">
        <v>884</v>
      </c>
      <c r="HV7">
        <v>885</v>
      </c>
      <c r="HW7">
        <v>889</v>
      </c>
      <c r="HX7">
        <v>889</v>
      </c>
      <c r="HY7">
        <v>919</v>
      </c>
      <c r="HZ7">
        <v>958</v>
      </c>
      <c r="IA7">
        <v>989</v>
      </c>
      <c r="IB7">
        <v>996</v>
      </c>
      <c r="IC7">
        <v>998</v>
      </c>
      <c r="ID7">
        <v>1007</v>
      </c>
      <c r="IE7">
        <v>1007</v>
      </c>
      <c r="IF7">
        <v>1007</v>
      </c>
      <c r="IG7">
        <v>1029</v>
      </c>
      <c r="IH7">
        <v>1029</v>
      </c>
      <c r="II7">
        <v>1032</v>
      </c>
      <c r="IJ7">
        <v>1057</v>
      </c>
      <c r="IK7">
        <v>1058</v>
      </c>
      <c r="IL7">
        <v>1063</v>
      </c>
      <c r="IM7">
        <v>1064</v>
      </c>
      <c r="IN7">
        <v>1137</v>
      </c>
      <c r="IO7">
        <v>1193</v>
      </c>
      <c r="IP7">
        <v>1193</v>
      </c>
      <c r="IQ7">
        <v>1206</v>
      </c>
      <c r="IR7">
        <v>1206</v>
      </c>
      <c r="IS7">
        <v>1253</v>
      </c>
      <c r="IT7">
        <v>1287</v>
      </c>
      <c r="IU7">
        <v>1305</v>
      </c>
      <c r="IV7">
        <v>1307</v>
      </c>
      <c r="IW7">
        <v>1321</v>
      </c>
      <c r="IX7">
        <v>1368</v>
      </c>
      <c r="IY7">
        <v>1385</v>
      </c>
      <c r="IZ7">
        <v>1385</v>
      </c>
      <c r="JA7">
        <v>1392</v>
      </c>
      <c r="JB7">
        <v>1392</v>
      </c>
      <c r="JC7">
        <v>1393</v>
      </c>
      <c r="JD7">
        <v>1405</v>
      </c>
      <c r="JE7">
        <v>1406</v>
      </c>
      <c r="JF7">
        <v>1451</v>
      </c>
      <c r="JG7">
        <v>1451</v>
      </c>
      <c r="JH7">
        <v>1492</v>
      </c>
      <c r="JI7">
        <v>1495</v>
      </c>
      <c r="JJ7">
        <v>1500</v>
      </c>
      <c r="JK7">
        <v>1524</v>
      </c>
      <c r="JL7" s="183">
        <v>1541</v>
      </c>
      <c r="JM7" s="183">
        <v>1543</v>
      </c>
      <c r="JN7" s="183">
        <v>1543</v>
      </c>
      <c r="JO7" s="183">
        <v>1543</v>
      </c>
      <c r="JP7" s="183">
        <v>1564</v>
      </c>
      <c r="JQ7" s="183">
        <v>1578</v>
      </c>
      <c r="JR7" s="183">
        <v>1591</v>
      </c>
      <c r="JS7" s="183">
        <v>1598</v>
      </c>
      <c r="JT7" s="183">
        <v>1600</v>
      </c>
      <c r="JU7" s="183">
        <v>1600</v>
      </c>
      <c r="JV7" s="183">
        <v>1605</v>
      </c>
      <c r="JW7" s="183">
        <v>1608</v>
      </c>
      <c r="JX7" s="183">
        <v>1608</v>
      </c>
      <c r="JY7" s="183">
        <v>1609</v>
      </c>
      <c r="JZ7" s="183">
        <v>1609</v>
      </c>
      <c r="KA7" s="183">
        <v>1623</v>
      </c>
      <c r="KB7" s="183">
        <v>1624</v>
      </c>
      <c r="KC7" s="183">
        <v>1624</v>
      </c>
      <c r="KD7" s="183">
        <v>1627</v>
      </c>
      <c r="KE7" s="183">
        <v>1628</v>
      </c>
      <c r="KF7" s="183">
        <v>1629</v>
      </c>
      <c r="KG7" s="183">
        <v>1629</v>
      </c>
      <c r="KH7" s="183">
        <v>1630</v>
      </c>
      <c r="KI7" s="183">
        <v>1632</v>
      </c>
      <c r="KJ7" s="183">
        <v>1633</v>
      </c>
      <c r="KK7" s="183">
        <v>1634</v>
      </c>
      <c r="KL7" s="183">
        <v>1634</v>
      </c>
      <c r="KM7" s="183">
        <v>1635</v>
      </c>
      <c r="KN7" s="183">
        <v>1636</v>
      </c>
      <c r="KO7" s="183">
        <v>1637</v>
      </c>
      <c r="KP7" s="183">
        <v>1637</v>
      </c>
      <c r="KQ7" s="183">
        <v>1637</v>
      </c>
      <c r="KR7" s="183">
        <v>1637</v>
      </c>
      <c r="KS7" s="183">
        <v>1637</v>
      </c>
      <c r="KT7" s="183">
        <v>1637</v>
      </c>
      <c r="KU7" s="183">
        <v>1637</v>
      </c>
      <c r="KV7" s="183">
        <v>1637</v>
      </c>
      <c r="KW7" s="183">
        <v>1637</v>
      </c>
      <c r="KX7" s="183">
        <v>1637</v>
      </c>
      <c r="KY7" s="183">
        <v>1637</v>
      </c>
      <c r="KZ7" s="183">
        <v>1637</v>
      </c>
      <c r="LA7" s="183">
        <v>1637</v>
      </c>
      <c r="LB7" s="183">
        <v>1638</v>
      </c>
      <c r="LC7" s="183">
        <v>1638</v>
      </c>
      <c r="LD7" s="183">
        <v>1640</v>
      </c>
      <c r="LE7" s="183">
        <v>1655</v>
      </c>
      <c r="LF7" s="183">
        <v>1661</v>
      </c>
      <c r="LG7" s="183">
        <v>1668</v>
      </c>
      <c r="LH7" s="183">
        <v>1673</v>
      </c>
      <c r="LI7" s="183">
        <v>1675</v>
      </c>
      <c r="LJ7" s="183">
        <v>1679</v>
      </c>
      <c r="LK7" s="183">
        <v>1680</v>
      </c>
      <c r="LL7" s="183">
        <v>1691</v>
      </c>
      <c r="LM7" s="183">
        <v>1692</v>
      </c>
      <c r="LN7" s="183">
        <v>1693</v>
      </c>
      <c r="LO7" s="183">
        <v>1695</v>
      </c>
      <c r="LP7" s="183">
        <v>1696</v>
      </c>
      <c r="LQ7" s="183">
        <v>1696</v>
      </c>
      <c r="LR7" s="183">
        <v>1697</v>
      </c>
      <c r="LS7" s="183">
        <v>1698</v>
      </c>
      <c r="LT7" s="183">
        <v>1698</v>
      </c>
      <c r="LU7" s="183">
        <v>1699</v>
      </c>
      <c r="LV7" s="183">
        <v>1700</v>
      </c>
      <c r="LW7" s="183">
        <v>1702</v>
      </c>
      <c r="LX7" s="183">
        <v>1703</v>
      </c>
      <c r="LY7" s="183">
        <v>1703</v>
      </c>
      <c r="LZ7" s="183">
        <v>1705</v>
      </c>
      <c r="MA7" s="183">
        <v>1707</v>
      </c>
      <c r="MB7" s="183">
        <v>1707</v>
      </c>
      <c r="MC7" s="183">
        <v>1707</v>
      </c>
      <c r="MD7" s="183">
        <v>1709</v>
      </c>
      <c r="ME7" s="183">
        <v>1710</v>
      </c>
      <c r="MF7" s="183">
        <v>1710</v>
      </c>
      <c r="MG7" s="183">
        <v>1710</v>
      </c>
      <c r="MH7" s="183">
        <v>1712</v>
      </c>
      <c r="MI7" s="183">
        <v>1713</v>
      </c>
      <c r="MJ7" s="183">
        <v>1728</v>
      </c>
      <c r="MK7" s="183">
        <v>1729</v>
      </c>
      <c r="ML7" s="183">
        <v>1729</v>
      </c>
      <c r="MM7" s="183">
        <v>1778</v>
      </c>
      <c r="MN7" s="183">
        <v>1836</v>
      </c>
      <c r="MO7" s="183">
        <v>1839</v>
      </c>
      <c r="MP7" s="183">
        <v>1959</v>
      </c>
      <c r="MQ7" s="183">
        <v>2027</v>
      </c>
      <c r="MR7" s="183">
        <v>2030</v>
      </c>
      <c r="MS7" s="183">
        <v>2050</v>
      </c>
      <c r="MT7" s="183">
        <v>2051</v>
      </c>
      <c r="MU7" s="183">
        <v>2051</v>
      </c>
      <c r="MV7" s="181">
        <v>2052</v>
      </c>
      <c r="MW7" s="181">
        <v>2082</v>
      </c>
      <c r="MX7" s="181">
        <v>2082</v>
      </c>
      <c r="MY7" s="181">
        <v>2082</v>
      </c>
      <c r="MZ7" s="181">
        <v>2092</v>
      </c>
      <c r="NA7" s="181">
        <v>2093</v>
      </c>
      <c r="NB7" s="181">
        <v>2095</v>
      </c>
      <c r="NC7" s="181">
        <v>2096</v>
      </c>
      <c r="ND7" s="181">
        <v>2099</v>
      </c>
      <c r="NE7" s="181">
        <v>2104</v>
      </c>
      <c r="NF7" s="181">
        <v>2105</v>
      </c>
      <c r="NG7" s="181">
        <v>2109</v>
      </c>
      <c r="NH7">
        <v>2110</v>
      </c>
      <c r="NI7">
        <v>2116</v>
      </c>
      <c r="NJ7">
        <v>2116</v>
      </c>
      <c r="NK7">
        <v>2116</v>
      </c>
      <c r="NL7">
        <v>2116</v>
      </c>
      <c r="NM7">
        <v>2116</v>
      </c>
      <c r="NN7">
        <v>2117</v>
      </c>
      <c r="NO7">
        <v>2117</v>
      </c>
      <c r="NP7">
        <v>2117</v>
      </c>
      <c r="NQ7">
        <v>2117</v>
      </c>
      <c r="NR7">
        <v>2123</v>
      </c>
      <c r="NS7">
        <v>2128</v>
      </c>
      <c r="NT7">
        <v>2129</v>
      </c>
      <c r="NU7">
        <v>2128</v>
      </c>
      <c r="NV7">
        <v>2128</v>
      </c>
      <c r="NW7">
        <v>2128</v>
      </c>
      <c r="NX7">
        <v>2131</v>
      </c>
      <c r="NY7">
        <v>2132</v>
      </c>
      <c r="NZ7">
        <v>2133</v>
      </c>
      <c r="OA7">
        <v>2133</v>
      </c>
      <c r="OB7" s="181">
        <v>2133</v>
      </c>
      <c r="OC7" s="181">
        <v>2134</v>
      </c>
      <c r="OD7" s="181">
        <v>2134</v>
      </c>
      <c r="OE7" s="181">
        <v>2134</v>
      </c>
      <c r="OF7" s="181">
        <v>2134</v>
      </c>
      <c r="OG7" s="181">
        <v>2134</v>
      </c>
      <c r="OH7" s="181">
        <v>2134</v>
      </c>
      <c r="OI7" s="181">
        <v>2134</v>
      </c>
      <c r="OJ7" s="181">
        <v>2134</v>
      </c>
      <c r="OK7" s="181">
        <v>2133</v>
      </c>
      <c r="OL7" s="181">
        <v>2134</v>
      </c>
      <c r="OM7" s="181">
        <v>2134</v>
      </c>
      <c r="ON7" s="181">
        <v>2135</v>
      </c>
      <c r="OO7" s="181">
        <v>2136</v>
      </c>
      <c r="OP7" s="181">
        <v>2136</v>
      </c>
      <c r="OQ7" s="181">
        <v>2136</v>
      </c>
      <c r="OR7" s="181">
        <v>2136</v>
      </c>
      <c r="OS7" s="181">
        <v>2136</v>
      </c>
      <c r="OT7" s="181">
        <v>2136</v>
      </c>
      <c r="OU7" s="181">
        <v>2136</v>
      </c>
      <c r="OV7" s="181">
        <v>2137</v>
      </c>
      <c r="OW7" s="181">
        <v>2138</v>
      </c>
      <c r="OX7" s="181">
        <v>2138</v>
      </c>
      <c r="OY7" s="181">
        <v>2138</v>
      </c>
      <c r="OZ7" s="181">
        <v>2138</v>
      </c>
      <c r="PA7" s="181">
        <v>2138</v>
      </c>
      <c r="PB7" s="181">
        <v>2139</v>
      </c>
      <c r="PC7" s="181">
        <v>2138</v>
      </c>
      <c r="PD7" s="181">
        <v>2138</v>
      </c>
      <c r="PE7" s="181">
        <v>2138</v>
      </c>
      <c r="PF7" s="181">
        <v>2138</v>
      </c>
      <c r="PG7" s="181">
        <v>2139</v>
      </c>
      <c r="PH7" s="181">
        <v>2139</v>
      </c>
      <c r="PI7" s="181">
        <v>2139</v>
      </c>
      <c r="PJ7" s="181">
        <v>2140</v>
      </c>
      <c r="PK7" s="181">
        <v>2142</v>
      </c>
      <c r="PL7" s="181">
        <v>2148</v>
      </c>
      <c r="PM7" s="181">
        <v>2148</v>
      </c>
      <c r="PN7" s="181">
        <v>2149</v>
      </c>
      <c r="PO7" s="181">
        <v>2164</v>
      </c>
      <c r="PP7" s="181">
        <v>2164</v>
      </c>
      <c r="PQ7" s="181">
        <v>2172</v>
      </c>
      <c r="PR7" s="181">
        <v>2172</v>
      </c>
      <c r="PS7" s="181">
        <v>2173</v>
      </c>
      <c r="PT7" s="181">
        <v>2174</v>
      </c>
      <c r="PU7" s="181">
        <v>2178</v>
      </c>
      <c r="PV7" s="181">
        <v>2180</v>
      </c>
      <c r="PW7">
        <v>2181</v>
      </c>
      <c r="PX7">
        <v>2181</v>
      </c>
      <c r="PY7">
        <v>2181</v>
      </c>
      <c r="PZ7">
        <v>2182</v>
      </c>
      <c r="QA7">
        <v>2182</v>
      </c>
      <c r="QB7">
        <v>2184</v>
      </c>
      <c r="QC7">
        <v>2214</v>
      </c>
      <c r="QD7">
        <v>2239</v>
      </c>
      <c r="QE7">
        <v>2255</v>
      </c>
      <c r="QF7">
        <v>2268</v>
      </c>
      <c r="QG7">
        <v>2280</v>
      </c>
      <c r="QH7">
        <v>2288</v>
      </c>
      <c r="QI7">
        <v>2295</v>
      </c>
      <c r="QJ7">
        <v>2296</v>
      </c>
      <c r="QK7">
        <v>2310</v>
      </c>
      <c r="QL7">
        <v>2360</v>
      </c>
      <c r="QM7">
        <v>2361</v>
      </c>
      <c r="QN7">
        <v>2414</v>
      </c>
      <c r="QO7">
        <v>2416</v>
      </c>
      <c r="QP7">
        <v>2443</v>
      </c>
      <c r="QQ7">
        <v>2473</v>
      </c>
      <c r="QR7">
        <v>2479</v>
      </c>
      <c r="QS7">
        <v>2530</v>
      </c>
      <c r="QT7">
        <v>2530</v>
      </c>
      <c r="QU7">
        <v>2546</v>
      </c>
      <c r="QV7">
        <v>2555</v>
      </c>
      <c r="QW7">
        <v>2566</v>
      </c>
      <c r="QX7">
        <v>2567</v>
      </c>
      <c r="QY7">
        <v>2569</v>
      </c>
      <c r="QZ7">
        <v>2570</v>
      </c>
      <c r="RA7">
        <v>2581</v>
      </c>
      <c r="RB7">
        <v>2582</v>
      </c>
      <c r="RC7">
        <v>2582</v>
      </c>
      <c r="RD7">
        <v>2582</v>
      </c>
      <c r="RE7">
        <v>2583</v>
      </c>
      <c r="RF7">
        <v>2584</v>
      </c>
      <c r="RG7">
        <v>2608</v>
      </c>
      <c r="RH7">
        <v>2609</v>
      </c>
      <c r="RI7">
        <v>2616</v>
      </c>
      <c r="RJ7">
        <v>2616</v>
      </c>
      <c r="RK7">
        <v>2618</v>
      </c>
      <c r="RL7">
        <v>2618</v>
      </c>
      <c r="RM7">
        <v>2621</v>
      </c>
      <c r="RN7">
        <v>2622</v>
      </c>
      <c r="RO7">
        <v>2625</v>
      </c>
      <c r="RP7">
        <v>2625</v>
      </c>
      <c r="RQ7">
        <v>2625</v>
      </c>
      <c r="RR7">
        <v>2634</v>
      </c>
      <c r="RS7">
        <v>2636</v>
      </c>
      <c r="RT7">
        <v>2642</v>
      </c>
      <c r="RU7">
        <v>2642</v>
      </c>
      <c r="RV7">
        <v>2643</v>
      </c>
      <c r="RW7">
        <v>2644</v>
      </c>
      <c r="RX7">
        <v>2645</v>
      </c>
      <c r="RY7">
        <v>2645</v>
      </c>
      <c r="RZ7">
        <v>2645</v>
      </c>
      <c r="SA7">
        <v>2649</v>
      </c>
      <c r="SB7">
        <v>2649</v>
      </c>
      <c r="SC7">
        <v>2649</v>
      </c>
      <c r="SD7">
        <v>2653</v>
      </c>
      <c r="SE7">
        <v>2658</v>
      </c>
      <c r="SF7">
        <v>2662</v>
      </c>
      <c r="SG7">
        <v>2663</v>
      </c>
      <c r="SH7">
        <v>2670</v>
      </c>
      <c r="SI7">
        <v>2670</v>
      </c>
      <c r="SJ7">
        <v>2670</v>
      </c>
      <c r="SK7">
        <v>2671</v>
      </c>
      <c r="SL7">
        <v>2671</v>
      </c>
      <c r="SM7">
        <v>2677</v>
      </c>
      <c r="SN7">
        <v>2687</v>
      </c>
      <c r="SO7">
        <v>2692</v>
      </c>
      <c r="SP7">
        <v>2696</v>
      </c>
      <c r="SQ7">
        <v>2705</v>
      </c>
      <c r="SR7">
        <v>2712</v>
      </c>
      <c r="SS7">
        <v>2714</v>
      </c>
      <c r="ST7">
        <v>2715</v>
      </c>
      <c r="SU7">
        <v>2719</v>
      </c>
      <c r="SV7">
        <v>2720</v>
      </c>
      <c r="SW7">
        <v>2725</v>
      </c>
      <c r="SX7">
        <v>2725</v>
      </c>
      <c r="SY7">
        <v>2728</v>
      </c>
      <c r="SZ7">
        <v>2728</v>
      </c>
      <c r="TA7">
        <v>2728</v>
      </c>
      <c r="TB7">
        <v>2729</v>
      </c>
      <c r="TC7">
        <v>2729</v>
      </c>
      <c r="TD7">
        <v>2731</v>
      </c>
      <c r="TE7">
        <v>2733</v>
      </c>
      <c r="TF7">
        <v>2739</v>
      </c>
      <c r="TG7">
        <v>2740</v>
      </c>
      <c r="TH7">
        <v>2740</v>
      </c>
      <c r="TI7">
        <v>2745</v>
      </c>
      <c r="TJ7">
        <v>2749</v>
      </c>
      <c r="TK7">
        <v>2760</v>
      </c>
      <c r="TL7">
        <v>2760</v>
      </c>
      <c r="TM7">
        <v>2761</v>
      </c>
      <c r="TN7">
        <v>2763</v>
      </c>
      <c r="TO7">
        <v>2766</v>
      </c>
      <c r="TP7">
        <v>2770</v>
      </c>
      <c r="TQ7">
        <v>2771</v>
      </c>
      <c r="TR7">
        <v>2771</v>
      </c>
      <c r="TS7">
        <v>2772</v>
      </c>
      <c r="TT7">
        <v>2779</v>
      </c>
      <c r="TU7">
        <v>2782</v>
      </c>
      <c r="TV7">
        <v>2785</v>
      </c>
      <c r="TW7">
        <v>2787</v>
      </c>
      <c r="TX7">
        <v>2788</v>
      </c>
      <c r="TY7">
        <v>2789</v>
      </c>
      <c r="TZ7">
        <v>2789</v>
      </c>
      <c r="UA7">
        <v>2790</v>
      </c>
      <c r="UB7">
        <v>2794</v>
      </c>
      <c r="UC7">
        <v>2794</v>
      </c>
      <c r="UD7">
        <v>2794</v>
      </c>
      <c r="UE7">
        <v>2795</v>
      </c>
      <c r="UF7">
        <v>2796</v>
      </c>
      <c r="UG7">
        <v>2796</v>
      </c>
      <c r="UH7">
        <v>2797</v>
      </c>
      <c r="UI7">
        <v>2799</v>
      </c>
      <c r="UJ7">
        <v>2799</v>
      </c>
      <c r="UK7">
        <v>2802</v>
      </c>
      <c r="UL7">
        <v>2803</v>
      </c>
      <c r="UM7">
        <v>2803</v>
      </c>
      <c r="UN7">
        <v>2803</v>
      </c>
      <c r="UO7">
        <v>2805</v>
      </c>
      <c r="UP7">
        <v>2807</v>
      </c>
      <c r="UQ7">
        <v>2807</v>
      </c>
      <c r="UR7">
        <v>2807</v>
      </c>
      <c r="US7">
        <v>2807</v>
      </c>
      <c r="UT7">
        <v>2807</v>
      </c>
      <c r="UU7">
        <v>2807</v>
      </c>
      <c r="UV7">
        <v>2807</v>
      </c>
      <c r="UW7">
        <v>2807</v>
      </c>
      <c r="UX7">
        <v>2807</v>
      </c>
      <c r="UY7">
        <v>2807</v>
      </c>
      <c r="UZ7">
        <v>2807</v>
      </c>
      <c r="VA7">
        <v>2809</v>
      </c>
      <c r="VB7">
        <v>2809</v>
      </c>
      <c r="VC7">
        <v>2809</v>
      </c>
      <c r="VD7">
        <v>2809</v>
      </c>
      <c r="VE7">
        <v>2809</v>
      </c>
      <c r="VF7">
        <v>2809</v>
      </c>
      <c r="VG7">
        <v>2809</v>
      </c>
      <c r="VH7">
        <v>2809</v>
      </c>
      <c r="VI7">
        <v>2809</v>
      </c>
      <c r="VJ7">
        <v>2809</v>
      </c>
      <c r="VK7">
        <v>2809</v>
      </c>
      <c r="VL7">
        <v>2809</v>
      </c>
      <c r="VM7">
        <v>2809</v>
      </c>
      <c r="VN7">
        <v>2809</v>
      </c>
      <c r="VO7">
        <v>2809</v>
      </c>
      <c r="VP7">
        <v>2809</v>
      </c>
      <c r="VQ7">
        <v>2809</v>
      </c>
      <c r="VR7">
        <v>2809</v>
      </c>
      <c r="VS7">
        <v>2809</v>
      </c>
      <c r="VT7">
        <v>2810</v>
      </c>
      <c r="VU7">
        <v>2810</v>
      </c>
      <c r="VV7">
        <v>2810</v>
      </c>
      <c r="VW7">
        <v>2810</v>
      </c>
      <c r="VX7">
        <v>2810</v>
      </c>
      <c r="VY7">
        <v>2810</v>
      </c>
      <c r="VZ7">
        <v>2810</v>
      </c>
      <c r="WA7">
        <v>2810</v>
      </c>
      <c r="WB7">
        <v>2710</v>
      </c>
      <c r="WC7">
        <v>2810</v>
      </c>
      <c r="WD7">
        <v>2810</v>
      </c>
      <c r="WE7">
        <v>2810</v>
      </c>
      <c r="WF7">
        <v>2810</v>
      </c>
      <c r="WG7">
        <v>2810</v>
      </c>
      <c r="WH7">
        <v>2810</v>
      </c>
      <c r="WI7">
        <v>2810</v>
      </c>
      <c r="WJ7">
        <v>2810</v>
      </c>
      <c r="WK7">
        <v>2810</v>
      </c>
      <c r="WL7">
        <v>2810</v>
      </c>
      <c r="WM7">
        <v>2810</v>
      </c>
      <c r="WN7">
        <v>2810</v>
      </c>
      <c r="WO7">
        <v>2810</v>
      </c>
      <c r="WP7">
        <v>2810</v>
      </c>
      <c r="WQ7">
        <v>2810</v>
      </c>
      <c r="WR7">
        <v>2810</v>
      </c>
      <c r="WS7">
        <v>2810</v>
      </c>
      <c r="WT7">
        <v>2810</v>
      </c>
      <c r="WU7">
        <v>2810</v>
      </c>
      <c r="WV7">
        <v>2810</v>
      </c>
      <c r="WW7">
        <v>2810</v>
      </c>
      <c r="WX7">
        <v>2810</v>
      </c>
      <c r="WY7">
        <v>2810</v>
      </c>
      <c r="WZ7">
        <v>2810</v>
      </c>
      <c r="XA7">
        <v>2810</v>
      </c>
      <c r="XB7">
        <v>2810</v>
      </c>
      <c r="XC7">
        <v>2810</v>
      </c>
      <c r="XD7">
        <v>2810</v>
      </c>
      <c r="XE7">
        <v>2810</v>
      </c>
      <c r="XF7">
        <v>2810</v>
      </c>
      <c r="XG7">
        <v>2810</v>
      </c>
      <c r="XH7">
        <v>2810</v>
      </c>
      <c r="XI7">
        <v>2810</v>
      </c>
      <c r="XJ7">
        <v>2810</v>
      </c>
      <c r="XK7">
        <v>2810</v>
      </c>
      <c r="XL7">
        <v>2810</v>
      </c>
      <c r="XM7">
        <v>2811</v>
      </c>
      <c r="XN7">
        <v>2811</v>
      </c>
      <c r="XO7">
        <v>2811</v>
      </c>
      <c r="XP7">
        <v>2811</v>
      </c>
      <c r="XQ7">
        <v>2811</v>
      </c>
      <c r="XR7">
        <v>2811</v>
      </c>
      <c r="XS7">
        <v>2811</v>
      </c>
      <c r="XT7">
        <v>2811</v>
      </c>
      <c r="XU7">
        <v>2811</v>
      </c>
      <c r="XV7">
        <v>2811</v>
      </c>
    </row>
    <row r="8" spans="1:649">
      <c r="A8" t="s">
        <v>733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  <c r="HR8">
        <v>3189</v>
      </c>
      <c r="HS8">
        <v>3195</v>
      </c>
      <c r="HT8">
        <v>3212</v>
      </c>
      <c r="HU8">
        <v>3245</v>
      </c>
      <c r="HV8">
        <v>3271</v>
      </c>
      <c r="HW8">
        <v>3289</v>
      </c>
      <c r="HX8">
        <v>3328</v>
      </c>
      <c r="HY8">
        <v>3347</v>
      </c>
      <c r="HZ8">
        <v>3383</v>
      </c>
      <c r="IA8">
        <v>3409</v>
      </c>
      <c r="IB8">
        <v>3436</v>
      </c>
      <c r="IC8">
        <v>3465</v>
      </c>
      <c r="ID8">
        <v>3476</v>
      </c>
      <c r="IE8">
        <v>3494</v>
      </c>
      <c r="IF8">
        <v>3518</v>
      </c>
      <c r="IG8">
        <v>3526</v>
      </c>
      <c r="IH8">
        <v>3528</v>
      </c>
      <c r="II8">
        <v>3535</v>
      </c>
      <c r="IJ8">
        <v>3566</v>
      </c>
      <c r="IK8">
        <v>3567</v>
      </c>
      <c r="IL8">
        <v>3594</v>
      </c>
      <c r="IM8">
        <v>3637</v>
      </c>
      <c r="IN8">
        <v>3679</v>
      </c>
      <c r="IO8">
        <v>3703</v>
      </c>
      <c r="IP8">
        <v>3729</v>
      </c>
      <c r="IQ8">
        <v>3759</v>
      </c>
      <c r="IR8">
        <v>3772</v>
      </c>
      <c r="IS8">
        <v>3791</v>
      </c>
      <c r="IT8">
        <v>3806</v>
      </c>
      <c r="IU8">
        <v>3843</v>
      </c>
      <c r="IV8">
        <v>3855</v>
      </c>
      <c r="IW8">
        <v>3866</v>
      </c>
      <c r="IX8">
        <v>3887</v>
      </c>
      <c r="IY8">
        <v>3898</v>
      </c>
      <c r="IZ8">
        <v>3916</v>
      </c>
      <c r="JA8">
        <v>3937</v>
      </c>
      <c r="JB8">
        <v>3953</v>
      </c>
      <c r="JC8">
        <v>3990</v>
      </c>
      <c r="JD8">
        <v>4034</v>
      </c>
      <c r="JE8">
        <v>4063</v>
      </c>
      <c r="JF8">
        <v>4076</v>
      </c>
      <c r="JG8">
        <v>4119</v>
      </c>
      <c r="JH8">
        <v>4152</v>
      </c>
      <c r="JI8">
        <v>4169</v>
      </c>
      <c r="JJ8">
        <v>4204</v>
      </c>
      <c r="JK8">
        <v>4217</v>
      </c>
      <c r="JL8" s="182">
        <v>4237</v>
      </c>
      <c r="JM8" s="182">
        <v>4300</v>
      </c>
      <c r="JN8" s="182">
        <v>4346</v>
      </c>
      <c r="JO8" s="182">
        <v>4374</v>
      </c>
      <c r="JP8" s="182">
        <v>4419</v>
      </c>
      <c r="JQ8" s="182">
        <v>4461</v>
      </c>
      <c r="JR8" s="182">
        <v>4504</v>
      </c>
      <c r="JS8" s="182">
        <v>4552</v>
      </c>
      <c r="JT8" s="182">
        <v>4618</v>
      </c>
      <c r="JU8" s="182">
        <v>4618</v>
      </c>
      <c r="JV8" s="182">
        <v>4718</v>
      </c>
      <c r="JW8" s="182">
        <v>4767</v>
      </c>
      <c r="JX8" s="182">
        <v>4887</v>
      </c>
      <c r="JY8" s="182">
        <v>4944</v>
      </c>
      <c r="JZ8" s="182">
        <v>5011</v>
      </c>
      <c r="KA8" s="182">
        <v>5052</v>
      </c>
      <c r="KB8" s="182">
        <v>5086</v>
      </c>
      <c r="KC8" s="182">
        <v>5142</v>
      </c>
      <c r="KD8" s="182">
        <v>5195</v>
      </c>
      <c r="KE8" s="182">
        <v>5251</v>
      </c>
      <c r="KF8" s="182">
        <v>5339</v>
      </c>
      <c r="KG8" s="182">
        <v>5393</v>
      </c>
      <c r="KH8" s="182">
        <v>5423</v>
      </c>
      <c r="KI8" s="182">
        <v>5399</v>
      </c>
      <c r="KJ8" s="182">
        <v>5458</v>
      </c>
      <c r="KK8" s="182">
        <v>5633</v>
      </c>
      <c r="KL8" s="182">
        <v>5843</v>
      </c>
      <c r="KM8" s="182">
        <v>6003</v>
      </c>
      <c r="KN8" s="182">
        <v>6085</v>
      </c>
      <c r="KO8" s="182">
        <v>6138</v>
      </c>
      <c r="KP8" s="182">
        <v>6175</v>
      </c>
      <c r="KQ8" s="182">
        <v>6286</v>
      </c>
      <c r="KR8" s="182">
        <v>6420</v>
      </c>
      <c r="KS8" s="182">
        <v>6613</v>
      </c>
      <c r="KT8" s="182">
        <v>5766</v>
      </c>
      <c r="KU8" s="182">
        <v>5831</v>
      </c>
      <c r="KV8" s="182">
        <v>5903</v>
      </c>
      <c r="KW8" s="182">
        <v>5971</v>
      </c>
      <c r="KX8" s="182">
        <v>6037</v>
      </c>
      <c r="KY8" s="182">
        <v>6073</v>
      </c>
      <c r="KZ8" s="182">
        <v>6147</v>
      </c>
      <c r="LA8" s="182">
        <v>6208</v>
      </c>
      <c r="LB8" s="182">
        <v>6257</v>
      </c>
      <c r="LC8" s="182">
        <v>6304</v>
      </c>
      <c r="LD8" s="182">
        <v>6335</v>
      </c>
      <c r="LE8" s="182">
        <v>6368</v>
      </c>
      <c r="LF8" s="182">
        <v>6397</v>
      </c>
      <c r="LG8" s="182">
        <v>6448</v>
      </c>
      <c r="LH8" s="182">
        <v>6474</v>
      </c>
      <c r="LI8" s="182">
        <v>6484</v>
      </c>
      <c r="LJ8" s="182">
        <v>6514</v>
      </c>
      <c r="LK8" s="182">
        <v>6517</v>
      </c>
      <c r="LL8" s="182">
        <v>6532</v>
      </c>
      <c r="LM8" s="182">
        <v>6551</v>
      </c>
      <c r="LN8" s="182">
        <v>6567</v>
      </c>
      <c r="LO8" s="182">
        <v>6583</v>
      </c>
      <c r="LP8" s="182">
        <v>6588</v>
      </c>
      <c r="LQ8" s="182">
        <v>6598</v>
      </c>
      <c r="LR8" s="182">
        <v>6604</v>
      </c>
      <c r="LS8" s="182">
        <v>6619</v>
      </c>
      <c r="LT8" s="182">
        <v>6628</v>
      </c>
      <c r="LU8" s="182">
        <v>6647</v>
      </c>
      <c r="LV8" s="182">
        <v>6663</v>
      </c>
      <c r="LW8" s="182">
        <v>6697</v>
      </c>
      <c r="LX8" s="182">
        <v>6714</v>
      </c>
      <c r="LY8" s="182">
        <v>6726</v>
      </c>
      <c r="LZ8" s="182">
        <v>6735</v>
      </c>
      <c r="MA8" s="182">
        <v>6742</v>
      </c>
      <c r="MB8" s="182">
        <v>6752</v>
      </c>
      <c r="MC8" s="182">
        <v>6755</v>
      </c>
      <c r="MD8" s="182">
        <v>6762</v>
      </c>
      <c r="ME8" s="182">
        <v>6767</v>
      </c>
      <c r="MF8" s="182">
        <v>6773</v>
      </c>
      <c r="MG8" s="182">
        <v>6773</v>
      </c>
      <c r="MH8" s="182">
        <v>6775</v>
      </c>
      <c r="MI8" s="182">
        <v>6777</v>
      </c>
      <c r="MJ8" s="182">
        <v>6782</v>
      </c>
      <c r="MK8" s="182">
        <v>6786</v>
      </c>
      <c r="ML8" s="182">
        <v>6798</v>
      </c>
      <c r="MM8" s="182">
        <v>6803</v>
      </c>
      <c r="MN8" s="182">
        <v>6809</v>
      </c>
      <c r="MO8" s="182">
        <v>6810</v>
      </c>
      <c r="MP8" s="182">
        <v>6816</v>
      </c>
      <c r="MQ8" s="182">
        <v>6818</v>
      </c>
      <c r="MR8" s="182">
        <v>6819</v>
      </c>
      <c r="MS8" s="182">
        <v>6822</v>
      </c>
      <c r="MT8" s="182">
        <v>6827</v>
      </c>
      <c r="MU8" s="182">
        <v>6827</v>
      </c>
      <c r="MV8" s="180">
        <v>6827</v>
      </c>
      <c r="MW8" s="180">
        <v>6830</v>
      </c>
      <c r="MX8" s="180">
        <v>6832</v>
      </c>
      <c r="MY8" s="180">
        <v>6836</v>
      </c>
      <c r="MZ8" s="180">
        <v>6836</v>
      </c>
      <c r="NA8" s="180">
        <v>6839</v>
      </c>
      <c r="NB8" s="180">
        <v>6839</v>
      </c>
      <c r="NC8" s="180">
        <v>6844</v>
      </c>
      <c r="ND8" s="180">
        <v>6844</v>
      </c>
      <c r="NE8" s="180">
        <v>6845</v>
      </c>
      <c r="NF8" s="180">
        <v>6847</v>
      </c>
      <c r="NG8" s="180">
        <v>6849</v>
      </c>
      <c r="NH8">
        <v>6850</v>
      </c>
      <c r="NI8">
        <v>6856</v>
      </c>
      <c r="NJ8">
        <v>6859</v>
      </c>
      <c r="NK8">
        <v>6860</v>
      </c>
      <c r="NL8">
        <v>6864</v>
      </c>
      <c r="NM8">
        <v>6869</v>
      </c>
      <c r="NN8">
        <v>6870</v>
      </c>
      <c r="NO8">
        <v>6871</v>
      </c>
      <c r="NP8">
        <v>6872</v>
      </c>
      <c r="NQ8">
        <v>6873</v>
      </c>
      <c r="NR8">
        <v>6875</v>
      </c>
      <c r="NS8">
        <v>6877</v>
      </c>
      <c r="NT8">
        <v>6880</v>
      </c>
      <c r="NU8">
        <v>6882</v>
      </c>
      <c r="NV8">
        <v>6882</v>
      </c>
      <c r="NW8">
        <v>6886</v>
      </c>
      <c r="NX8">
        <v>6893</v>
      </c>
      <c r="NY8">
        <v>6900</v>
      </c>
      <c r="NZ8">
        <v>6900</v>
      </c>
      <c r="OA8">
        <v>6903</v>
      </c>
      <c r="OB8" s="180">
        <v>6907</v>
      </c>
      <c r="OC8" s="180">
        <v>6910</v>
      </c>
      <c r="OD8" s="180">
        <v>6912</v>
      </c>
      <c r="OE8" s="180">
        <v>6914</v>
      </c>
      <c r="OF8" s="180">
        <v>6915</v>
      </c>
      <c r="OG8" s="180">
        <v>6931</v>
      </c>
      <c r="OH8" s="180">
        <v>6934</v>
      </c>
      <c r="OI8" s="180">
        <v>6935</v>
      </c>
      <c r="OJ8" s="180">
        <v>6935</v>
      </c>
      <c r="OK8" s="180">
        <v>6939</v>
      </c>
      <c r="OL8" s="180">
        <v>6946</v>
      </c>
      <c r="OM8" s="180">
        <v>6952</v>
      </c>
      <c r="ON8" s="180">
        <v>6954</v>
      </c>
      <c r="OO8" s="180">
        <v>6957</v>
      </c>
      <c r="OP8" s="180">
        <v>6957</v>
      </c>
      <c r="OQ8" s="180">
        <v>6959</v>
      </c>
      <c r="OR8" s="180">
        <v>6960</v>
      </c>
      <c r="OS8" s="180">
        <v>6965</v>
      </c>
      <c r="OT8" s="180">
        <v>6968</v>
      </c>
      <c r="OU8" s="180">
        <v>6975</v>
      </c>
      <c r="OV8" s="180">
        <v>6978</v>
      </c>
      <c r="OW8" s="180">
        <v>6982</v>
      </c>
      <c r="OX8" s="180">
        <v>6983</v>
      </c>
      <c r="OY8" s="180">
        <v>6991</v>
      </c>
      <c r="OZ8" s="180">
        <v>6996</v>
      </c>
      <c r="PA8" s="180">
        <v>7000</v>
      </c>
      <c r="PB8" s="180">
        <v>7002</v>
      </c>
      <c r="PC8" s="180">
        <v>7008</v>
      </c>
      <c r="PD8" s="180">
        <v>7021</v>
      </c>
      <c r="PE8" s="180">
        <v>7024</v>
      </c>
      <c r="PF8" s="180">
        <v>7033</v>
      </c>
      <c r="PG8" s="180">
        <v>7034</v>
      </c>
      <c r="PH8" s="180">
        <v>7039</v>
      </c>
      <c r="PI8" s="180">
        <v>7051</v>
      </c>
      <c r="PJ8" s="180">
        <v>7058</v>
      </c>
      <c r="PK8" s="180">
        <v>7070</v>
      </c>
      <c r="PL8" s="180">
        <v>7078</v>
      </c>
      <c r="PM8" s="180">
        <v>7082</v>
      </c>
      <c r="PN8" s="180">
        <v>7089</v>
      </c>
      <c r="PO8" s="180">
        <v>7093</v>
      </c>
      <c r="PP8" s="180">
        <v>7098</v>
      </c>
      <c r="PQ8" s="180">
        <v>7104</v>
      </c>
      <c r="PR8" s="180">
        <v>7115</v>
      </c>
      <c r="PS8" s="180">
        <v>7122</v>
      </c>
      <c r="PT8" s="180">
        <v>7127</v>
      </c>
      <c r="PU8" s="180">
        <v>7128</v>
      </c>
      <c r="PV8" s="180">
        <v>7135</v>
      </c>
      <c r="PW8">
        <v>7135</v>
      </c>
      <c r="PX8">
        <v>7144</v>
      </c>
      <c r="PY8">
        <v>7153</v>
      </c>
      <c r="PZ8">
        <v>7154</v>
      </c>
      <c r="QA8">
        <v>7159</v>
      </c>
      <c r="QB8">
        <v>7165</v>
      </c>
      <c r="QC8">
        <v>7178</v>
      </c>
      <c r="QD8">
        <v>7194</v>
      </c>
      <c r="QE8">
        <v>7199</v>
      </c>
      <c r="QF8">
        <v>7204</v>
      </c>
      <c r="QG8">
        <v>7211</v>
      </c>
      <c r="QH8">
        <v>7226</v>
      </c>
      <c r="QI8">
        <v>7226</v>
      </c>
      <c r="QJ8">
        <v>7241</v>
      </c>
      <c r="QK8">
        <v>7244</v>
      </c>
      <c r="QL8">
        <v>7256</v>
      </c>
      <c r="QM8">
        <v>7270</v>
      </c>
      <c r="QN8">
        <v>7285</v>
      </c>
      <c r="QO8">
        <v>7298</v>
      </c>
      <c r="QP8">
        <v>7307</v>
      </c>
      <c r="QQ8">
        <v>7317</v>
      </c>
      <c r="QR8">
        <v>7323</v>
      </c>
      <c r="QS8">
        <v>7330</v>
      </c>
      <c r="QT8">
        <v>7330</v>
      </c>
      <c r="QU8">
        <v>7338</v>
      </c>
      <c r="QV8">
        <v>7338</v>
      </c>
      <c r="QW8">
        <v>7348</v>
      </c>
      <c r="QX8">
        <v>7351</v>
      </c>
      <c r="QY8">
        <v>7398</v>
      </c>
      <c r="QZ8">
        <v>7402</v>
      </c>
      <c r="RA8">
        <v>7424</v>
      </c>
      <c r="RB8">
        <v>7428</v>
      </c>
      <c r="RC8">
        <v>7430</v>
      </c>
      <c r="RD8">
        <v>7449</v>
      </c>
      <c r="RE8">
        <v>7458</v>
      </c>
      <c r="RF8">
        <v>7473</v>
      </c>
      <c r="RG8">
        <v>7479</v>
      </c>
      <c r="RH8">
        <v>7489</v>
      </c>
      <c r="RI8">
        <v>7490</v>
      </c>
      <c r="RJ8">
        <v>7495</v>
      </c>
      <c r="RK8">
        <v>7501</v>
      </c>
      <c r="RL8">
        <v>7511</v>
      </c>
      <c r="RM8">
        <v>7525</v>
      </c>
      <c r="RN8">
        <v>7534</v>
      </c>
      <c r="RO8">
        <v>7550</v>
      </c>
      <c r="RP8">
        <v>7564</v>
      </c>
      <c r="RQ8">
        <v>7576</v>
      </c>
      <c r="RR8">
        <v>7581</v>
      </c>
      <c r="RS8">
        <v>7605</v>
      </c>
      <c r="RT8">
        <v>7623</v>
      </c>
      <c r="RU8">
        <v>7628</v>
      </c>
      <c r="RV8">
        <v>7644</v>
      </c>
      <c r="RW8">
        <v>7663</v>
      </c>
      <c r="RX8">
        <v>7665</v>
      </c>
      <c r="RY8">
        <v>7672</v>
      </c>
      <c r="RZ8">
        <v>7683</v>
      </c>
      <c r="SA8">
        <v>7691</v>
      </c>
      <c r="SB8">
        <v>7700</v>
      </c>
      <c r="SC8">
        <v>7707</v>
      </c>
      <c r="SD8">
        <v>7709</v>
      </c>
      <c r="SE8">
        <v>7710</v>
      </c>
      <c r="SF8">
        <v>7717</v>
      </c>
      <c r="SG8">
        <v>7729</v>
      </c>
      <c r="SH8">
        <v>7742</v>
      </c>
      <c r="SI8">
        <v>7745</v>
      </c>
      <c r="SJ8">
        <v>7748</v>
      </c>
      <c r="SK8">
        <v>7762</v>
      </c>
      <c r="SL8">
        <v>7764</v>
      </c>
      <c r="SM8">
        <v>7801</v>
      </c>
      <c r="SN8">
        <v>7802</v>
      </c>
      <c r="SO8">
        <v>7824</v>
      </c>
      <c r="SP8">
        <v>7837</v>
      </c>
      <c r="SQ8">
        <v>7851</v>
      </c>
      <c r="SR8">
        <v>7853</v>
      </c>
      <c r="SS8">
        <v>7853</v>
      </c>
      <c r="ST8">
        <v>7873</v>
      </c>
      <c r="SU8">
        <v>7889</v>
      </c>
      <c r="SV8">
        <v>7900</v>
      </c>
      <c r="SW8">
        <v>7910</v>
      </c>
      <c r="SX8">
        <v>7920</v>
      </c>
      <c r="SY8">
        <v>7930</v>
      </c>
      <c r="SZ8">
        <v>7943</v>
      </c>
      <c r="TA8">
        <v>7950</v>
      </c>
      <c r="TB8">
        <v>7960</v>
      </c>
      <c r="TC8">
        <v>7965</v>
      </c>
      <c r="TD8">
        <v>7971</v>
      </c>
      <c r="TE8">
        <v>7974</v>
      </c>
      <c r="TF8">
        <v>7976</v>
      </c>
      <c r="TG8">
        <v>7978</v>
      </c>
      <c r="TH8">
        <v>7983</v>
      </c>
      <c r="TI8">
        <v>7990</v>
      </c>
      <c r="TJ8">
        <v>7999</v>
      </c>
      <c r="TK8">
        <v>8004</v>
      </c>
      <c r="TL8">
        <v>8007</v>
      </c>
      <c r="TM8">
        <v>8019</v>
      </c>
      <c r="TN8">
        <v>8021</v>
      </c>
      <c r="TO8">
        <v>8023</v>
      </c>
      <c r="TP8">
        <v>8026</v>
      </c>
      <c r="TQ8">
        <v>8032</v>
      </c>
      <c r="TR8">
        <v>8036</v>
      </c>
      <c r="TS8">
        <v>8038</v>
      </c>
      <c r="TT8">
        <v>8040</v>
      </c>
      <c r="TU8">
        <v>8044</v>
      </c>
      <c r="TV8">
        <v>8051</v>
      </c>
      <c r="TW8">
        <v>8061</v>
      </c>
      <c r="TX8">
        <v>8064</v>
      </c>
      <c r="TY8">
        <v>8065</v>
      </c>
      <c r="TZ8">
        <v>8069</v>
      </c>
      <c r="UA8">
        <v>8071</v>
      </c>
      <c r="UB8">
        <v>8074</v>
      </c>
      <c r="UC8">
        <v>8081</v>
      </c>
      <c r="UD8">
        <v>8081</v>
      </c>
      <c r="UE8">
        <v>8086</v>
      </c>
      <c r="UF8">
        <v>8088</v>
      </c>
      <c r="UG8">
        <v>8091</v>
      </c>
      <c r="UH8">
        <v>8091</v>
      </c>
      <c r="UI8">
        <v>8094</v>
      </c>
      <c r="UJ8">
        <v>8095</v>
      </c>
      <c r="UK8">
        <v>8095</v>
      </c>
      <c r="UL8">
        <v>8096</v>
      </c>
      <c r="UM8">
        <v>8103</v>
      </c>
      <c r="UN8">
        <v>8107</v>
      </c>
      <c r="UO8">
        <v>8107</v>
      </c>
      <c r="UP8">
        <v>8109</v>
      </c>
      <c r="UQ8">
        <v>8112</v>
      </c>
      <c r="UR8">
        <v>8114</v>
      </c>
      <c r="US8">
        <v>8116</v>
      </c>
      <c r="UT8">
        <v>8117</v>
      </c>
      <c r="UU8">
        <v>8117</v>
      </c>
      <c r="UV8">
        <v>8117</v>
      </c>
      <c r="UW8">
        <v>8117</v>
      </c>
      <c r="UX8">
        <v>8120</v>
      </c>
      <c r="UY8">
        <v>8125</v>
      </c>
      <c r="UZ8">
        <v>8127</v>
      </c>
      <c r="VA8">
        <v>8129</v>
      </c>
      <c r="VB8">
        <v>8130</v>
      </c>
      <c r="VC8">
        <v>8130</v>
      </c>
      <c r="VD8">
        <v>8135</v>
      </c>
      <c r="VE8">
        <v>8140</v>
      </c>
      <c r="VF8">
        <v>8143</v>
      </c>
      <c r="VG8">
        <v>8144</v>
      </c>
      <c r="VH8">
        <v>8146</v>
      </c>
      <c r="VI8">
        <v>8150</v>
      </c>
      <c r="VJ8">
        <v>8150</v>
      </c>
      <c r="VK8">
        <v>8152</v>
      </c>
      <c r="VL8">
        <v>8155</v>
      </c>
      <c r="VM8">
        <v>8156</v>
      </c>
      <c r="VN8">
        <v>8160</v>
      </c>
      <c r="VO8">
        <v>8163</v>
      </c>
      <c r="VP8">
        <v>8165</v>
      </c>
      <c r="VQ8">
        <v>8166</v>
      </c>
      <c r="VR8">
        <v>8168</v>
      </c>
      <c r="VS8">
        <v>8170</v>
      </c>
      <c r="VT8">
        <v>8178</v>
      </c>
      <c r="VU8">
        <v>8178</v>
      </c>
      <c r="VV8">
        <v>8179</v>
      </c>
      <c r="VW8">
        <v>8182</v>
      </c>
      <c r="VX8">
        <v>8182</v>
      </c>
      <c r="VY8">
        <v>8186</v>
      </c>
      <c r="VZ8">
        <v>8188</v>
      </c>
      <c r="WA8">
        <v>8189</v>
      </c>
      <c r="WB8">
        <v>8194</v>
      </c>
      <c r="WC8">
        <v>8196</v>
      </c>
      <c r="WD8">
        <v>8198</v>
      </c>
      <c r="WE8">
        <v>8199</v>
      </c>
      <c r="WF8">
        <v>8199</v>
      </c>
      <c r="WG8">
        <v>8203</v>
      </c>
      <c r="WH8">
        <v>8204</v>
      </c>
      <c r="WI8">
        <v>8204</v>
      </c>
      <c r="WJ8">
        <v>8204</v>
      </c>
      <c r="WK8">
        <v>8204</v>
      </c>
      <c r="WL8">
        <v>8204</v>
      </c>
      <c r="WM8">
        <v>8204</v>
      </c>
      <c r="WN8">
        <v>8206</v>
      </c>
      <c r="WO8">
        <v>8206</v>
      </c>
      <c r="WP8">
        <v>8206</v>
      </c>
      <c r="WQ8">
        <v>8208</v>
      </c>
      <c r="WR8">
        <v>8208</v>
      </c>
      <c r="WS8">
        <v>8208</v>
      </c>
      <c r="WT8">
        <v>8208</v>
      </c>
      <c r="WU8">
        <v>8208</v>
      </c>
      <c r="WV8">
        <v>8208</v>
      </c>
      <c r="WW8">
        <v>8209</v>
      </c>
      <c r="WX8">
        <v>8210</v>
      </c>
      <c r="WY8">
        <v>8210</v>
      </c>
      <c r="WZ8">
        <v>8210</v>
      </c>
      <c r="XA8">
        <v>8211</v>
      </c>
      <c r="XB8">
        <v>8211</v>
      </c>
      <c r="XC8">
        <v>8212</v>
      </c>
      <c r="XD8">
        <v>8212</v>
      </c>
      <c r="XE8">
        <v>8214</v>
      </c>
      <c r="XF8">
        <v>8214</v>
      </c>
      <c r="XG8">
        <v>8214</v>
      </c>
      <c r="XH8">
        <v>8214</v>
      </c>
      <c r="XI8">
        <v>8215</v>
      </c>
      <c r="XJ8">
        <v>8215</v>
      </c>
      <c r="XK8">
        <v>8215</v>
      </c>
      <c r="XL8">
        <v>8216</v>
      </c>
      <c r="XM8">
        <v>8216</v>
      </c>
      <c r="XN8">
        <v>8216</v>
      </c>
      <c r="XO8">
        <v>8216</v>
      </c>
      <c r="XP8">
        <v>8216</v>
      </c>
      <c r="XQ8">
        <v>8218</v>
      </c>
      <c r="XR8">
        <v>8218</v>
      </c>
      <c r="XS8">
        <v>8218</v>
      </c>
      <c r="XT8">
        <v>8218</v>
      </c>
      <c r="XU8">
        <v>8218</v>
      </c>
      <c r="XV8">
        <v>8218</v>
      </c>
    </row>
    <row r="9" spans="1:649">
      <c r="A9" t="s">
        <v>734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  <c r="HR9">
        <v>60789</v>
      </c>
      <c r="HS9">
        <v>61008</v>
      </c>
      <c r="HT9">
        <v>61352</v>
      </c>
      <c r="HU9">
        <v>61652</v>
      </c>
      <c r="HV9">
        <v>61963</v>
      </c>
      <c r="HW9">
        <v>62212</v>
      </c>
      <c r="HX9">
        <v>62531</v>
      </c>
      <c r="HY9">
        <v>62744</v>
      </c>
      <c r="HZ9">
        <v>63000</v>
      </c>
      <c r="IA9">
        <v>63333</v>
      </c>
      <c r="IB9">
        <v>63694</v>
      </c>
      <c r="IC9">
        <v>64066</v>
      </c>
      <c r="ID9">
        <v>64418</v>
      </c>
      <c r="IE9">
        <v>64729</v>
      </c>
      <c r="IF9">
        <v>64977</v>
      </c>
      <c r="IG9">
        <v>65264</v>
      </c>
      <c r="IH9">
        <v>65489</v>
      </c>
      <c r="II9">
        <v>65723</v>
      </c>
      <c r="IJ9">
        <v>66314</v>
      </c>
      <c r="IK9">
        <v>66655</v>
      </c>
      <c r="IL9">
        <v>67133</v>
      </c>
      <c r="IM9">
        <v>67452</v>
      </c>
      <c r="IN9">
        <v>67922</v>
      </c>
      <c r="IO9">
        <v>68475</v>
      </c>
      <c r="IP9">
        <v>68893</v>
      </c>
      <c r="IQ9">
        <v>69331</v>
      </c>
      <c r="IR9">
        <v>69628</v>
      </c>
      <c r="IS9">
        <v>70135</v>
      </c>
      <c r="IT9">
        <v>70484</v>
      </c>
      <c r="IU9">
        <v>70984</v>
      </c>
      <c r="IV9">
        <v>71445</v>
      </c>
      <c r="IW9">
        <v>71980</v>
      </c>
      <c r="IX9">
        <v>72536</v>
      </c>
      <c r="IY9">
        <v>73116</v>
      </c>
      <c r="IZ9">
        <v>73735</v>
      </c>
      <c r="JA9">
        <v>74183</v>
      </c>
      <c r="JB9">
        <v>74797</v>
      </c>
      <c r="JC9">
        <v>75646</v>
      </c>
      <c r="JD9">
        <v>76613</v>
      </c>
      <c r="JE9">
        <v>77347</v>
      </c>
      <c r="JF9">
        <v>78140</v>
      </c>
      <c r="JG9">
        <v>78820</v>
      </c>
      <c r="JH9">
        <v>79349</v>
      </c>
      <c r="JI9">
        <v>80222</v>
      </c>
      <c r="JJ9">
        <v>81289</v>
      </c>
      <c r="JK9">
        <v>82272</v>
      </c>
      <c r="JL9" s="183">
        <v>83480</v>
      </c>
      <c r="JM9" s="183">
        <v>84722</v>
      </c>
      <c r="JN9" s="183">
        <v>85622</v>
      </c>
      <c r="JO9" s="183">
        <v>86313</v>
      </c>
      <c r="JP9" s="183">
        <v>87432</v>
      </c>
      <c r="JQ9" s="183">
        <v>88292</v>
      </c>
      <c r="JR9" s="183">
        <v>89660</v>
      </c>
      <c r="JS9" s="183">
        <v>91009</v>
      </c>
      <c r="JT9" s="183">
        <v>92429</v>
      </c>
      <c r="JU9" s="183">
        <v>92429</v>
      </c>
      <c r="JV9" s="183">
        <v>94599</v>
      </c>
      <c r="JW9" s="183">
        <v>95784</v>
      </c>
      <c r="JX9" s="183">
        <v>97225</v>
      </c>
      <c r="JY9" s="183">
        <v>99133</v>
      </c>
      <c r="JZ9" s="183">
        <v>100778</v>
      </c>
      <c r="KA9" s="183">
        <v>102618</v>
      </c>
      <c r="KB9" s="183">
        <v>104104</v>
      </c>
      <c r="KC9" s="183">
        <v>104990</v>
      </c>
      <c r="KD9" s="183">
        <v>106719</v>
      </c>
      <c r="KE9" s="183">
        <v>108642</v>
      </c>
      <c r="KF9" s="183">
        <v>110690</v>
      </c>
      <c r="KG9" s="183">
        <v>112257</v>
      </c>
      <c r="KH9" s="183">
        <v>113119</v>
      </c>
      <c r="KI9" s="183">
        <v>114567</v>
      </c>
      <c r="KJ9" s="183">
        <v>115651</v>
      </c>
      <c r="KK9" s="183">
        <v>117830</v>
      </c>
      <c r="KL9" s="183">
        <v>120082</v>
      </c>
      <c r="KM9" s="183">
        <v>122069</v>
      </c>
      <c r="KN9" s="183">
        <v>123526</v>
      </c>
      <c r="KO9" s="183">
        <v>124414</v>
      </c>
      <c r="KP9" s="183">
        <v>125127</v>
      </c>
      <c r="KQ9" s="183">
        <v>126272</v>
      </c>
      <c r="KR9" s="183">
        <v>127931</v>
      </c>
      <c r="KS9" s="183">
        <v>130586</v>
      </c>
      <c r="KT9" s="183">
        <v>133170</v>
      </c>
      <c r="KU9" s="183">
        <v>134987</v>
      </c>
      <c r="KV9" s="183">
        <v>136583</v>
      </c>
      <c r="KW9" s="183">
        <v>137569</v>
      </c>
      <c r="KX9" s="183">
        <v>138441</v>
      </c>
      <c r="KY9" s="183">
        <v>139934</v>
      </c>
      <c r="KZ9" s="183">
        <v>141417</v>
      </c>
      <c r="LA9" s="183">
        <v>142485</v>
      </c>
      <c r="LB9" s="183">
        <v>143364</v>
      </c>
      <c r="LC9" s="183">
        <v>144475</v>
      </c>
      <c r="LD9" s="183">
        <v>145139</v>
      </c>
      <c r="LE9" s="183">
        <v>145588</v>
      </c>
      <c r="LF9" s="183">
        <v>146425</v>
      </c>
      <c r="LG9" s="183">
        <v>147185</v>
      </c>
      <c r="LH9" s="183">
        <v>147958</v>
      </c>
      <c r="LI9" s="183">
        <v>148644</v>
      </c>
      <c r="LJ9" s="183">
        <v>149457</v>
      </c>
      <c r="LK9" s="183">
        <v>149967</v>
      </c>
      <c r="LL9" s="183">
        <v>150285</v>
      </c>
      <c r="LM9" s="183">
        <v>150841</v>
      </c>
      <c r="LN9" s="183">
        <v>151379</v>
      </c>
      <c r="LO9" s="183">
        <v>151816</v>
      </c>
      <c r="LP9" s="183">
        <v>152309</v>
      </c>
      <c r="LQ9" s="183">
        <v>152699</v>
      </c>
      <c r="LR9" s="183">
        <v>152860</v>
      </c>
      <c r="LS9" s="183">
        <v>153238</v>
      </c>
      <c r="LT9" s="183">
        <v>153543</v>
      </c>
      <c r="LU9" s="183">
        <v>153938</v>
      </c>
      <c r="LV9" s="183">
        <v>154274</v>
      </c>
      <c r="LW9" s="183">
        <v>154549</v>
      </c>
      <c r="LX9" s="183">
        <v>154831</v>
      </c>
      <c r="LY9" s="183">
        <v>155008</v>
      </c>
      <c r="LZ9" s="183">
        <v>155143</v>
      </c>
      <c r="MA9" s="183">
        <v>155378</v>
      </c>
      <c r="MB9" s="183">
        <v>155618</v>
      </c>
      <c r="MC9" s="183">
        <v>155763</v>
      </c>
      <c r="MD9" s="183">
        <v>156059</v>
      </c>
      <c r="ME9" s="183">
        <v>156258</v>
      </c>
      <c r="MF9" s="183">
        <v>156387</v>
      </c>
      <c r="MG9" s="183">
        <v>156491</v>
      </c>
      <c r="MH9" s="183">
        <v>156652</v>
      </c>
      <c r="MI9" s="183">
        <v>156768</v>
      </c>
      <c r="MJ9" s="183">
        <v>156888</v>
      </c>
      <c r="MK9" s="183">
        <v>157089</v>
      </c>
      <c r="ML9" s="183">
        <v>157236</v>
      </c>
      <c r="MM9" s="183">
        <v>157327</v>
      </c>
      <c r="MN9" s="183">
        <v>157397</v>
      </c>
      <c r="MO9" s="183">
        <v>157543</v>
      </c>
      <c r="MP9" s="183">
        <v>157713</v>
      </c>
      <c r="MQ9" s="183">
        <v>157816</v>
      </c>
      <c r="MR9" s="183">
        <v>157903</v>
      </c>
      <c r="MS9" s="183">
        <v>158052</v>
      </c>
      <c r="MT9" s="183">
        <v>158180</v>
      </c>
      <c r="MU9" s="183">
        <v>158239</v>
      </c>
      <c r="MV9" s="181">
        <v>158353</v>
      </c>
      <c r="MW9" s="181">
        <v>158491</v>
      </c>
      <c r="MX9" s="181">
        <v>158582</v>
      </c>
      <c r="MY9" s="181">
        <v>158680</v>
      </c>
      <c r="MZ9" s="181">
        <v>158786</v>
      </c>
      <c r="NA9" s="181">
        <v>158821</v>
      </c>
      <c r="NB9" s="181">
        <v>158841</v>
      </c>
      <c r="NC9" s="181">
        <v>158953</v>
      </c>
      <c r="ND9" s="181">
        <v>159739</v>
      </c>
      <c r="NE9" s="181">
        <v>159134</v>
      </c>
      <c r="NF9" s="181">
        <v>159250</v>
      </c>
      <c r="NG9" s="181">
        <v>159325</v>
      </c>
      <c r="NH9">
        <v>159402</v>
      </c>
      <c r="NI9">
        <v>159442</v>
      </c>
      <c r="NJ9">
        <v>159512</v>
      </c>
      <c r="NK9">
        <v>159630</v>
      </c>
      <c r="NL9">
        <v>159718</v>
      </c>
      <c r="NM9">
        <v>159778</v>
      </c>
      <c r="NN9">
        <v>159876</v>
      </c>
      <c r="NO9">
        <v>159911</v>
      </c>
      <c r="NP9">
        <v>159956</v>
      </c>
      <c r="NQ9">
        <v>160051</v>
      </c>
      <c r="NR9">
        <v>160163</v>
      </c>
      <c r="NS9">
        <v>160248</v>
      </c>
      <c r="NT9">
        <v>160346</v>
      </c>
      <c r="NU9">
        <v>160452</v>
      </c>
      <c r="NV9">
        <v>160532</v>
      </c>
      <c r="NW9">
        <v>160568</v>
      </c>
      <c r="NX9">
        <v>160688</v>
      </c>
      <c r="NY9">
        <v>160786</v>
      </c>
      <c r="NZ9">
        <v>160883</v>
      </c>
      <c r="OA9">
        <v>160945</v>
      </c>
      <c r="OB9" s="181">
        <v>160001</v>
      </c>
      <c r="OC9" s="181">
        <v>161067</v>
      </c>
      <c r="OD9" s="181">
        <v>161120</v>
      </c>
      <c r="OE9" s="181">
        <v>161210</v>
      </c>
      <c r="OF9" s="181">
        <v>161316</v>
      </c>
      <c r="OG9" s="181">
        <v>161408</v>
      </c>
      <c r="OH9" s="181">
        <v>161511</v>
      </c>
      <c r="OI9" s="181">
        <v>161574</v>
      </c>
      <c r="OJ9" s="181">
        <v>161625</v>
      </c>
      <c r="OK9" s="181">
        <v>161660</v>
      </c>
      <c r="OL9" s="181">
        <v>161757</v>
      </c>
      <c r="OM9" s="181">
        <v>161835</v>
      </c>
      <c r="ON9" s="181">
        <v>161955</v>
      </c>
      <c r="OO9" s="181">
        <v>162082</v>
      </c>
      <c r="OP9" s="181">
        <v>162190</v>
      </c>
      <c r="OQ9" s="181">
        <v>162235</v>
      </c>
      <c r="OR9" s="181">
        <v>162283</v>
      </c>
      <c r="OS9" s="181">
        <v>162362</v>
      </c>
      <c r="OT9" s="181">
        <v>162447</v>
      </c>
      <c r="OU9" s="181">
        <v>162528</v>
      </c>
      <c r="OV9" s="181">
        <v>162610</v>
      </c>
      <c r="OW9" s="181">
        <v>162707</v>
      </c>
      <c r="OX9" s="181">
        <v>163427</v>
      </c>
      <c r="OY9" s="181">
        <v>163788</v>
      </c>
      <c r="OZ9" s="181">
        <v>162876</v>
      </c>
      <c r="PA9" s="181">
        <v>162968</v>
      </c>
      <c r="PB9" s="181">
        <v>163045</v>
      </c>
      <c r="PC9" s="181">
        <v>163142</v>
      </c>
      <c r="PD9" s="181">
        <v>163191</v>
      </c>
      <c r="PE9" s="181">
        <v>163263</v>
      </c>
      <c r="PF9" s="181">
        <v>163312</v>
      </c>
      <c r="PG9" s="181">
        <v>163398</v>
      </c>
      <c r="PH9" s="181">
        <v>163492</v>
      </c>
      <c r="PI9" s="181">
        <v>163578</v>
      </c>
      <c r="PJ9" s="181">
        <v>163691</v>
      </c>
      <c r="PK9" s="181">
        <v>163804</v>
      </c>
      <c r="PL9" s="181">
        <v>163905</v>
      </c>
      <c r="PM9" s="181">
        <v>163972</v>
      </c>
      <c r="PN9" s="181">
        <v>164127</v>
      </c>
      <c r="PO9" s="181">
        <v>164283</v>
      </c>
      <c r="PP9" s="181">
        <v>164400</v>
      </c>
      <c r="PQ9" s="181">
        <v>164573</v>
      </c>
      <c r="PR9" s="181">
        <v>164707</v>
      </c>
      <c r="PS9" s="181">
        <v>164795</v>
      </c>
      <c r="PT9" s="181">
        <v>164855</v>
      </c>
      <c r="PU9" s="181">
        <v>165058</v>
      </c>
      <c r="PV9" s="181">
        <v>165239</v>
      </c>
      <c r="PW9">
        <v>165455</v>
      </c>
      <c r="PX9">
        <v>165655</v>
      </c>
      <c r="PY9">
        <v>165874</v>
      </c>
      <c r="PZ9">
        <v>166020</v>
      </c>
      <c r="QA9">
        <v>166079</v>
      </c>
      <c r="QB9">
        <v>166362</v>
      </c>
      <c r="QC9">
        <v>166640</v>
      </c>
      <c r="QD9">
        <v>166919</v>
      </c>
      <c r="QE9">
        <v>167191</v>
      </c>
      <c r="QF9">
        <v>167412</v>
      </c>
      <c r="QG9">
        <v>167879</v>
      </c>
      <c r="QH9">
        <v>167685</v>
      </c>
      <c r="QI9">
        <v>168004</v>
      </c>
      <c r="QJ9">
        <v>168327</v>
      </c>
      <c r="QK9">
        <v>168666</v>
      </c>
      <c r="QL9">
        <v>169054</v>
      </c>
      <c r="QM9">
        <v>169434</v>
      </c>
      <c r="QN9">
        <v>169649</v>
      </c>
      <c r="QO9">
        <v>169798</v>
      </c>
      <c r="QP9">
        <v>170160</v>
      </c>
      <c r="QQ9">
        <v>170534</v>
      </c>
      <c r="QR9">
        <v>170969</v>
      </c>
      <c r="QS9">
        <v>171339</v>
      </c>
      <c r="QT9">
        <v>171339</v>
      </c>
      <c r="QU9">
        <v>172074</v>
      </c>
      <c r="QV9">
        <v>172266</v>
      </c>
      <c r="QW9">
        <v>172575</v>
      </c>
      <c r="QX9">
        <v>173040</v>
      </c>
      <c r="QY9">
        <v>173405</v>
      </c>
      <c r="QZ9">
        <v>173845</v>
      </c>
      <c r="RA9">
        <v>174211</v>
      </c>
      <c r="RB9">
        <v>174427</v>
      </c>
      <c r="RC9">
        <v>174626</v>
      </c>
      <c r="RD9">
        <v>175104</v>
      </c>
      <c r="RE9">
        <v>175560</v>
      </c>
      <c r="RF9">
        <v>176044</v>
      </c>
      <c r="RG9">
        <v>176419</v>
      </c>
      <c r="RH9">
        <v>176785</v>
      </c>
      <c r="RI9">
        <v>177053</v>
      </c>
      <c r="RJ9">
        <v>177268</v>
      </c>
      <c r="RK9">
        <v>177688</v>
      </c>
      <c r="RL9">
        <v>178128</v>
      </c>
      <c r="RM9">
        <v>178562</v>
      </c>
      <c r="RN9">
        <v>178889</v>
      </c>
      <c r="RO9">
        <v>179274</v>
      </c>
      <c r="RP9">
        <v>179513</v>
      </c>
      <c r="RQ9">
        <v>179737</v>
      </c>
      <c r="RR9">
        <v>180105</v>
      </c>
      <c r="RS9">
        <v>180464</v>
      </c>
      <c r="RT9">
        <v>180837</v>
      </c>
      <c r="RU9">
        <v>181191</v>
      </c>
      <c r="RV9">
        <v>181479</v>
      </c>
      <c r="RW9">
        <v>181768</v>
      </c>
      <c r="RX9">
        <v>181991</v>
      </c>
      <c r="RY9">
        <v>182247</v>
      </c>
      <c r="RZ9">
        <v>182748</v>
      </c>
      <c r="SA9">
        <v>183184</v>
      </c>
      <c r="SB9">
        <v>183460</v>
      </c>
      <c r="SC9">
        <v>183799</v>
      </c>
      <c r="SD9">
        <v>184067</v>
      </c>
      <c r="SE9">
        <v>184285</v>
      </c>
      <c r="SF9">
        <v>184642</v>
      </c>
      <c r="SG9" s="180">
        <v>185008</v>
      </c>
      <c r="SH9">
        <v>185421</v>
      </c>
      <c r="SI9">
        <v>185825</v>
      </c>
      <c r="SJ9">
        <v>186124</v>
      </c>
      <c r="SK9">
        <v>186380</v>
      </c>
      <c r="SL9">
        <v>186527</v>
      </c>
      <c r="SM9">
        <v>186882</v>
      </c>
      <c r="SN9">
        <v>187270</v>
      </c>
      <c r="SO9">
        <v>187651</v>
      </c>
      <c r="SP9">
        <v>187958</v>
      </c>
      <c r="SQ9">
        <v>188379</v>
      </c>
      <c r="SR9">
        <v>188659</v>
      </c>
      <c r="SS9">
        <v>188764</v>
      </c>
      <c r="ST9">
        <v>189073</v>
      </c>
      <c r="SU9">
        <v>189491</v>
      </c>
      <c r="SV9">
        <v>189819</v>
      </c>
      <c r="SW9">
        <v>190145</v>
      </c>
      <c r="SX9">
        <v>190492</v>
      </c>
      <c r="SY9">
        <v>190799</v>
      </c>
      <c r="SZ9">
        <v>190961</v>
      </c>
      <c r="TA9">
        <v>191264</v>
      </c>
      <c r="TB9">
        <v>191644</v>
      </c>
      <c r="TC9">
        <v>192002</v>
      </c>
      <c r="TD9">
        <v>192387</v>
      </c>
      <c r="TE9">
        <v>192669</v>
      </c>
      <c r="TF9">
        <v>192876</v>
      </c>
      <c r="TG9" s="180">
        <v>193011</v>
      </c>
      <c r="TH9">
        <v>193326</v>
      </c>
      <c r="TI9">
        <v>193671</v>
      </c>
      <c r="TJ9">
        <v>194036</v>
      </c>
      <c r="TK9">
        <v>194315</v>
      </c>
      <c r="TL9">
        <v>194622</v>
      </c>
      <c r="TM9">
        <v>194889</v>
      </c>
      <c r="TN9">
        <v>195012</v>
      </c>
      <c r="TO9">
        <v>195217</v>
      </c>
      <c r="TP9">
        <v>195538</v>
      </c>
      <c r="TQ9">
        <v>195749</v>
      </c>
      <c r="TR9">
        <v>196030</v>
      </c>
      <c r="TS9">
        <v>196346</v>
      </c>
      <c r="TT9">
        <v>196577</v>
      </c>
      <c r="TU9">
        <v>196661</v>
      </c>
      <c r="TV9">
        <v>196840</v>
      </c>
      <c r="TW9">
        <v>197117</v>
      </c>
      <c r="TX9">
        <v>197320</v>
      </c>
      <c r="TY9">
        <v>197521</v>
      </c>
      <c r="TZ9">
        <v>197701</v>
      </c>
      <c r="UA9">
        <v>197826</v>
      </c>
      <c r="UB9">
        <v>197907</v>
      </c>
      <c r="UC9">
        <v>198093</v>
      </c>
      <c r="UD9">
        <v>198232</v>
      </c>
      <c r="UE9">
        <v>198402</v>
      </c>
      <c r="UF9">
        <v>198564</v>
      </c>
      <c r="UG9">
        <v>198724</v>
      </c>
      <c r="UH9" s="180">
        <v>198792</v>
      </c>
      <c r="UI9">
        <v>198870</v>
      </c>
      <c r="UJ9">
        <v>198991</v>
      </c>
      <c r="UK9">
        <v>199107</v>
      </c>
      <c r="UL9">
        <v>199263</v>
      </c>
      <c r="UM9">
        <v>199389</v>
      </c>
      <c r="UN9">
        <v>199481</v>
      </c>
      <c r="UO9">
        <v>199608</v>
      </c>
      <c r="UP9">
        <v>199648</v>
      </c>
      <c r="UQ9">
        <v>199788</v>
      </c>
      <c r="UR9">
        <v>199945</v>
      </c>
      <c r="US9">
        <v>200066</v>
      </c>
      <c r="UT9">
        <v>200156</v>
      </c>
      <c r="UU9">
        <v>200249</v>
      </c>
      <c r="UV9">
        <v>200324</v>
      </c>
      <c r="UW9">
        <v>200375</v>
      </c>
      <c r="UX9">
        <v>200464</v>
      </c>
      <c r="UY9">
        <v>200579</v>
      </c>
      <c r="UZ9">
        <v>200675</v>
      </c>
      <c r="VA9">
        <v>200797</v>
      </c>
      <c r="VB9">
        <v>200899</v>
      </c>
      <c r="VC9">
        <v>200965</v>
      </c>
      <c r="VD9">
        <v>201002</v>
      </c>
      <c r="VE9">
        <v>201116</v>
      </c>
      <c r="VF9">
        <v>201223</v>
      </c>
      <c r="VG9">
        <v>201321</v>
      </c>
      <c r="VH9">
        <v>201415</v>
      </c>
      <c r="VI9">
        <v>201508</v>
      </c>
      <c r="VJ9">
        <v>201564</v>
      </c>
      <c r="VK9">
        <v>201591</v>
      </c>
      <c r="VL9">
        <v>201696</v>
      </c>
      <c r="VM9">
        <v>201729</v>
      </c>
      <c r="VN9">
        <v>201831</v>
      </c>
      <c r="VO9">
        <v>201905</v>
      </c>
      <c r="VP9">
        <v>201964</v>
      </c>
      <c r="VQ9">
        <v>202005</v>
      </c>
      <c r="VR9">
        <v>202047</v>
      </c>
      <c r="VS9">
        <v>202119</v>
      </c>
      <c r="VT9">
        <v>202223</v>
      </c>
      <c r="VU9">
        <v>202296</v>
      </c>
      <c r="VV9">
        <v>202360</v>
      </c>
      <c r="VW9">
        <v>202399</v>
      </c>
      <c r="VX9">
        <v>202447</v>
      </c>
      <c r="VY9">
        <v>202487</v>
      </c>
      <c r="VZ9">
        <v>202570</v>
      </c>
      <c r="WA9">
        <v>202639</v>
      </c>
      <c r="WB9">
        <v>202693</v>
      </c>
      <c r="WC9">
        <v>202785</v>
      </c>
      <c r="WD9">
        <v>202837</v>
      </c>
      <c r="WE9">
        <v>202877</v>
      </c>
      <c r="WF9">
        <v>202906</v>
      </c>
      <c r="WG9">
        <v>202952</v>
      </c>
      <c r="WH9">
        <v>202996</v>
      </c>
      <c r="WI9">
        <v>203032</v>
      </c>
      <c r="WJ9">
        <v>203059</v>
      </c>
      <c r="WK9">
        <v>203096</v>
      </c>
      <c r="WL9">
        <v>203127</v>
      </c>
      <c r="WM9">
        <v>203166</v>
      </c>
      <c r="WN9">
        <v>203228</v>
      </c>
      <c r="WO9">
        <v>203291</v>
      </c>
      <c r="WP9">
        <v>203327</v>
      </c>
      <c r="WQ9">
        <v>203396</v>
      </c>
      <c r="WR9">
        <v>203500</v>
      </c>
      <c r="WS9">
        <v>203547</v>
      </c>
      <c r="WT9">
        <v>203579</v>
      </c>
      <c r="WU9">
        <v>203649</v>
      </c>
      <c r="WV9">
        <v>203759</v>
      </c>
      <c r="WW9">
        <v>203843</v>
      </c>
      <c r="WX9">
        <v>203919</v>
      </c>
      <c r="WY9">
        <v>204030</v>
      </c>
      <c r="WZ9">
        <v>204094</v>
      </c>
      <c r="XA9">
        <v>204138</v>
      </c>
      <c r="XB9">
        <v>204223</v>
      </c>
      <c r="XC9">
        <v>204327</v>
      </c>
      <c r="XD9">
        <v>204461</v>
      </c>
      <c r="XE9">
        <v>204563</v>
      </c>
      <c r="XF9">
        <v>204461</v>
      </c>
      <c r="XG9">
        <v>204727</v>
      </c>
      <c r="XH9">
        <v>204765</v>
      </c>
      <c r="XI9">
        <v>204813</v>
      </c>
      <c r="XJ9">
        <v>204914</v>
      </c>
      <c r="XK9">
        <v>205018</v>
      </c>
      <c r="XL9">
        <v>205136</v>
      </c>
      <c r="XM9">
        <v>205254</v>
      </c>
      <c r="XN9">
        <v>205356</v>
      </c>
      <c r="XO9">
        <v>205404</v>
      </c>
      <c r="XP9">
        <v>205404</v>
      </c>
      <c r="XQ9">
        <v>205668</v>
      </c>
      <c r="XR9">
        <v>205742</v>
      </c>
      <c r="XS9">
        <v>205742</v>
      </c>
      <c r="XT9">
        <v>205931</v>
      </c>
      <c r="XU9">
        <v>206002</v>
      </c>
      <c r="XV9">
        <v>206092</v>
      </c>
    </row>
    <row r="10" spans="1:649">
      <c r="A10" t="s">
        <v>735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  <c r="HR10">
        <v>2785</v>
      </c>
      <c r="HS10">
        <v>2805</v>
      </c>
      <c r="HT10">
        <v>2815</v>
      </c>
      <c r="HU10">
        <v>2843</v>
      </c>
      <c r="HV10">
        <v>2863</v>
      </c>
      <c r="HW10">
        <v>2892</v>
      </c>
      <c r="HX10">
        <v>2913</v>
      </c>
      <c r="HY10">
        <v>2934</v>
      </c>
      <c r="HZ10">
        <v>2979</v>
      </c>
      <c r="IA10">
        <v>3013</v>
      </c>
      <c r="IB10">
        <v>3075</v>
      </c>
      <c r="IC10">
        <v>3092</v>
      </c>
      <c r="ID10">
        <v>3134</v>
      </c>
      <c r="IE10">
        <v>3189</v>
      </c>
      <c r="IF10">
        <v>3243</v>
      </c>
      <c r="IG10">
        <v>3265</v>
      </c>
      <c r="IH10">
        <v>3270</v>
      </c>
      <c r="II10">
        <v>3275</v>
      </c>
      <c r="IJ10">
        <v>3430</v>
      </c>
      <c r="IK10">
        <v>3502</v>
      </c>
      <c r="IL10">
        <v>3571</v>
      </c>
      <c r="IM10">
        <v>3633</v>
      </c>
      <c r="IN10">
        <v>3722</v>
      </c>
      <c r="IO10">
        <v>3789</v>
      </c>
      <c r="IP10">
        <v>3836</v>
      </c>
      <c r="IQ10">
        <v>3873</v>
      </c>
      <c r="IR10">
        <v>3906</v>
      </c>
      <c r="IS10">
        <v>3949</v>
      </c>
      <c r="IT10">
        <v>4021</v>
      </c>
      <c r="IU10">
        <v>4071</v>
      </c>
      <c r="IV10">
        <v>4128</v>
      </c>
      <c r="IW10">
        <v>4211</v>
      </c>
      <c r="IX10">
        <v>4230</v>
      </c>
      <c r="IY10">
        <v>4309</v>
      </c>
      <c r="IZ10">
        <v>4375</v>
      </c>
      <c r="JA10">
        <v>4424</v>
      </c>
      <c r="JB10">
        <v>4494</v>
      </c>
      <c r="JC10">
        <v>4584</v>
      </c>
      <c r="JD10">
        <v>4645</v>
      </c>
      <c r="JE10">
        <v>4687</v>
      </c>
      <c r="JF10">
        <v>4829</v>
      </c>
      <c r="JG10">
        <v>4891</v>
      </c>
      <c r="JH10">
        <v>4968</v>
      </c>
      <c r="JI10">
        <v>5089</v>
      </c>
      <c r="JJ10">
        <v>5164</v>
      </c>
      <c r="JK10">
        <v>5244</v>
      </c>
      <c r="JL10" s="182">
        <v>5417</v>
      </c>
      <c r="JM10" s="182">
        <v>5597</v>
      </c>
      <c r="JN10" s="182">
        <v>5677</v>
      </c>
      <c r="JO10" s="182">
        <v>5756</v>
      </c>
      <c r="JP10" s="182">
        <v>5837</v>
      </c>
      <c r="JQ10" s="182">
        <v>5920</v>
      </c>
      <c r="JR10" s="182">
        <v>6037</v>
      </c>
      <c r="JS10" s="182">
        <v>6192</v>
      </c>
      <c r="JT10" s="182">
        <v>6305</v>
      </c>
      <c r="JU10" s="182">
        <v>6305</v>
      </c>
      <c r="JV10" s="182">
        <v>6506</v>
      </c>
      <c r="JW10" s="182">
        <v>6630</v>
      </c>
      <c r="JX10" s="182">
        <v>6753</v>
      </c>
      <c r="JY10" s="182">
        <v>6987</v>
      </c>
      <c r="JZ10" s="182">
        <v>7195</v>
      </c>
      <c r="KA10" s="182">
        <v>7366</v>
      </c>
      <c r="KB10" s="182">
        <v>7564</v>
      </c>
      <c r="KC10" s="182">
        <v>7658</v>
      </c>
      <c r="KD10" s="182">
        <v>7827</v>
      </c>
      <c r="KE10" s="182">
        <v>7968</v>
      </c>
      <c r="KF10" s="182">
        <v>8102</v>
      </c>
      <c r="KG10" s="182">
        <v>8195</v>
      </c>
      <c r="KH10" s="182">
        <v>8325</v>
      </c>
      <c r="KI10" s="182">
        <v>8574</v>
      </c>
      <c r="KJ10" s="182">
        <v>8724</v>
      </c>
      <c r="KK10" s="182">
        <v>8981</v>
      </c>
      <c r="KL10" s="182">
        <v>9183</v>
      </c>
      <c r="KM10" s="182">
        <v>9316</v>
      </c>
      <c r="KN10" s="182">
        <v>9475</v>
      </c>
      <c r="KO10" s="182">
        <v>9607</v>
      </c>
      <c r="KP10" s="182">
        <v>9732</v>
      </c>
      <c r="KQ10" s="182">
        <v>9868</v>
      </c>
      <c r="KR10" s="182">
        <v>10133</v>
      </c>
      <c r="KS10" s="182">
        <v>10475</v>
      </c>
      <c r="KT10" s="182">
        <v>10724</v>
      </c>
      <c r="KU10" s="182">
        <v>10961</v>
      </c>
      <c r="KV10" s="182">
        <v>11217</v>
      </c>
      <c r="KW10" s="182">
        <v>11395</v>
      </c>
      <c r="KX10" s="182">
        <v>11621</v>
      </c>
      <c r="KY10" s="182">
        <v>11911</v>
      </c>
      <c r="KZ10" s="182">
        <v>12122</v>
      </c>
      <c r="LA10" s="182">
        <v>12279</v>
      </c>
      <c r="LB10" s="182">
        <v>12383</v>
      </c>
      <c r="LC10" s="182">
        <v>12664</v>
      </c>
      <c r="LD10" s="182">
        <v>12858</v>
      </c>
      <c r="LE10" s="182">
        <v>12964</v>
      </c>
      <c r="LF10" s="182">
        <v>13123</v>
      </c>
      <c r="LG10" s="182">
        <v>13336</v>
      </c>
      <c r="LH10" s="182">
        <v>13469</v>
      </c>
      <c r="LI10" s="182">
        <v>13679</v>
      </c>
      <c r="LJ10" s="182">
        <v>13887</v>
      </c>
      <c r="LK10" s="182">
        <v>13995</v>
      </c>
      <c r="LL10" s="182">
        <v>14049</v>
      </c>
      <c r="LM10" s="182">
        <v>14169</v>
      </c>
      <c r="LN10" s="182">
        <v>14289</v>
      </c>
      <c r="LO10" s="182">
        <v>14395</v>
      </c>
      <c r="LP10" s="182">
        <v>14509</v>
      </c>
      <c r="LQ10" s="182">
        <v>14614</v>
      </c>
      <c r="LR10" s="182">
        <v>14686</v>
      </c>
      <c r="LS10" s="182">
        <v>14726</v>
      </c>
      <c r="LT10" s="182">
        <v>14804</v>
      </c>
      <c r="LU10" s="182">
        <v>14893</v>
      </c>
      <c r="LV10" s="182">
        <v>14976</v>
      </c>
      <c r="LW10" s="182">
        <v>15048</v>
      </c>
      <c r="LX10" s="182">
        <v>15119</v>
      </c>
      <c r="LY10" s="182">
        <v>15171</v>
      </c>
      <c r="LZ10" s="182">
        <v>15215</v>
      </c>
      <c r="MA10" s="182">
        <v>15296</v>
      </c>
      <c r="MB10" s="182">
        <v>15343</v>
      </c>
      <c r="MC10" s="182">
        <v>15397</v>
      </c>
      <c r="MD10" s="182">
        <v>15461</v>
      </c>
      <c r="ME10" s="182">
        <v>15493</v>
      </c>
      <c r="MF10" s="182">
        <v>15542</v>
      </c>
      <c r="MG10" s="182">
        <v>15578</v>
      </c>
      <c r="MH10" s="182">
        <v>15620</v>
      </c>
      <c r="MI10" s="182">
        <v>15638</v>
      </c>
      <c r="MJ10" s="182">
        <v>15683</v>
      </c>
      <c r="MK10" s="182">
        <v>15769</v>
      </c>
      <c r="ML10" s="182">
        <v>15864</v>
      </c>
      <c r="MM10" s="182">
        <v>15892</v>
      </c>
      <c r="MN10" s="182">
        <v>15940</v>
      </c>
      <c r="MO10" s="182">
        <v>15991</v>
      </c>
      <c r="MP10" s="182">
        <v>16048</v>
      </c>
      <c r="MQ10" s="182">
        <v>16088</v>
      </c>
      <c r="MR10" s="182">
        <v>16109</v>
      </c>
      <c r="MS10" s="182">
        <v>16154</v>
      </c>
      <c r="MT10" s="182">
        <v>16183</v>
      </c>
      <c r="MU10" s="182">
        <v>16226</v>
      </c>
      <c r="MV10" s="180">
        <v>16283</v>
      </c>
      <c r="MW10" s="180">
        <v>16307</v>
      </c>
      <c r="MX10" s="180">
        <v>16355</v>
      </c>
      <c r="MY10" s="180">
        <v>16375</v>
      </c>
      <c r="MZ10" s="180">
        <v>16408</v>
      </c>
      <c r="NA10" s="180">
        <v>16420</v>
      </c>
      <c r="NB10" s="180">
        <v>16441</v>
      </c>
      <c r="NC10" s="180">
        <v>16466</v>
      </c>
      <c r="ND10" s="180">
        <v>16490</v>
      </c>
      <c r="NE10" s="180">
        <v>16518</v>
      </c>
      <c r="NF10" s="180">
        <v>16549</v>
      </c>
      <c r="NG10" s="180">
        <v>16561</v>
      </c>
      <c r="NH10">
        <v>16576</v>
      </c>
      <c r="NI10">
        <v>16601</v>
      </c>
      <c r="NJ10">
        <v>16632</v>
      </c>
      <c r="NK10">
        <v>16653</v>
      </c>
      <c r="NL10">
        <v>16696</v>
      </c>
      <c r="NM10">
        <v>16722</v>
      </c>
      <c r="NN10">
        <v>16744</v>
      </c>
      <c r="NO10">
        <v>16764</v>
      </c>
      <c r="NP10">
        <v>16793</v>
      </c>
      <c r="NQ10">
        <v>16832</v>
      </c>
      <c r="NR10">
        <v>16838</v>
      </c>
      <c r="NS10">
        <v>16868</v>
      </c>
      <c r="NT10">
        <v>16902</v>
      </c>
      <c r="NU10">
        <v>16927</v>
      </c>
      <c r="NV10">
        <v>16956</v>
      </c>
      <c r="NW10">
        <v>16987</v>
      </c>
      <c r="NX10">
        <v>17032</v>
      </c>
      <c r="NY10">
        <v>17059</v>
      </c>
      <c r="NZ10">
        <v>17089</v>
      </c>
      <c r="OA10">
        <v>17110</v>
      </c>
      <c r="OB10" s="180">
        <v>17120</v>
      </c>
      <c r="OC10" s="180">
        <v>17140</v>
      </c>
      <c r="OD10" s="180">
        <v>17149</v>
      </c>
      <c r="OE10" s="180">
        <v>17177</v>
      </c>
      <c r="OF10" s="180">
        <v>17202</v>
      </c>
      <c r="OG10" s="180">
        <v>17218</v>
      </c>
      <c r="OH10" s="180">
        <v>17246</v>
      </c>
      <c r="OI10" s="180">
        <v>17270</v>
      </c>
      <c r="OJ10" s="180">
        <v>17279</v>
      </c>
      <c r="OK10" s="180">
        <v>17307</v>
      </c>
      <c r="OL10" s="180">
        <v>17341</v>
      </c>
      <c r="OM10" s="180">
        <v>17353</v>
      </c>
      <c r="ON10" s="180">
        <v>17371</v>
      </c>
      <c r="OO10" s="180">
        <v>17393</v>
      </c>
      <c r="OP10" s="180">
        <v>17404</v>
      </c>
      <c r="OQ10" s="180">
        <v>17410</v>
      </c>
      <c r="OR10" s="180">
        <v>17413</v>
      </c>
      <c r="OS10" s="180">
        <v>17421</v>
      </c>
      <c r="OT10" s="180">
        <v>17435</v>
      </c>
      <c r="OU10" s="180">
        <v>17455</v>
      </c>
      <c r="OV10" s="180">
        <v>17480</v>
      </c>
      <c r="OW10" s="180">
        <v>17510</v>
      </c>
      <c r="OX10" s="180">
        <v>17533</v>
      </c>
      <c r="OY10" s="180">
        <v>17538</v>
      </c>
      <c r="OZ10" s="180">
        <v>17558</v>
      </c>
      <c r="PA10" s="180">
        <v>17580</v>
      </c>
      <c r="PB10" s="180">
        <v>17589</v>
      </c>
      <c r="PC10" s="180">
        <v>17596</v>
      </c>
      <c r="PD10" s="180">
        <v>17604</v>
      </c>
      <c r="PE10" s="180">
        <v>17630</v>
      </c>
      <c r="PF10" s="180">
        <v>17639</v>
      </c>
      <c r="PG10" s="180">
        <v>17653</v>
      </c>
      <c r="PH10" s="180">
        <v>17664</v>
      </c>
      <c r="PI10" s="180">
        <v>17682</v>
      </c>
      <c r="PJ10" s="180">
        <v>17702</v>
      </c>
      <c r="PK10" s="180">
        <v>17738</v>
      </c>
      <c r="PL10" s="180">
        <v>17763</v>
      </c>
      <c r="PM10" s="180">
        <v>17770</v>
      </c>
      <c r="PN10" s="180">
        <v>17784</v>
      </c>
      <c r="PO10" s="180">
        <v>17830</v>
      </c>
      <c r="PP10" s="180">
        <v>17916</v>
      </c>
      <c r="PQ10" s="180">
        <v>17996</v>
      </c>
      <c r="PR10" s="180">
        <v>18036</v>
      </c>
      <c r="PS10" s="180">
        <v>18061</v>
      </c>
      <c r="PT10" s="180">
        <v>18097</v>
      </c>
      <c r="PU10" s="180">
        <v>18140</v>
      </c>
      <c r="PV10" s="180">
        <v>18178</v>
      </c>
      <c r="PW10">
        <v>18221</v>
      </c>
      <c r="PX10">
        <v>18250</v>
      </c>
      <c r="PY10">
        <v>18269</v>
      </c>
      <c r="PZ10">
        <v>18280</v>
      </c>
      <c r="QA10">
        <v>18295</v>
      </c>
      <c r="QB10">
        <v>18332</v>
      </c>
      <c r="QC10">
        <v>18367</v>
      </c>
      <c r="QD10">
        <v>18391</v>
      </c>
      <c r="QE10">
        <v>18418</v>
      </c>
      <c r="QF10">
        <v>18455</v>
      </c>
      <c r="QG10">
        <v>18467</v>
      </c>
      <c r="QH10">
        <v>18478</v>
      </c>
      <c r="QI10">
        <v>18523</v>
      </c>
      <c r="QJ10">
        <v>18539</v>
      </c>
      <c r="QK10">
        <v>18577</v>
      </c>
      <c r="QL10">
        <v>18617</v>
      </c>
      <c r="QM10">
        <v>18678</v>
      </c>
      <c r="QN10">
        <v>18706</v>
      </c>
      <c r="QO10">
        <v>18721</v>
      </c>
      <c r="QP10">
        <v>18744</v>
      </c>
      <c r="QQ10">
        <v>18804</v>
      </c>
      <c r="QR10">
        <v>18844</v>
      </c>
      <c r="QS10">
        <v>18906</v>
      </c>
      <c r="QT10">
        <v>18906</v>
      </c>
      <c r="QU10">
        <v>18982</v>
      </c>
      <c r="QV10">
        <v>19030</v>
      </c>
      <c r="QW10">
        <v>19101</v>
      </c>
      <c r="QX10">
        <v>19147</v>
      </c>
      <c r="QY10">
        <v>19206</v>
      </c>
      <c r="QZ10">
        <v>19268</v>
      </c>
      <c r="RA10">
        <v>19309</v>
      </c>
      <c r="RB10">
        <v>19338</v>
      </c>
      <c r="RC10">
        <v>19375</v>
      </c>
      <c r="RD10">
        <v>19448</v>
      </c>
      <c r="RE10">
        <v>19516</v>
      </c>
      <c r="RF10">
        <v>19592</v>
      </c>
      <c r="RG10">
        <v>19656</v>
      </c>
      <c r="RH10">
        <v>19747</v>
      </c>
      <c r="RI10">
        <v>19807</v>
      </c>
      <c r="RJ10">
        <v>19891</v>
      </c>
      <c r="RK10">
        <v>20018</v>
      </c>
      <c r="RL10">
        <v>20075</v>
      </c>
      <c r="RM10">
        <v>20136</v>
      </c>
      <c r="RN10">
        <v>20260</v>
      </c>
      <c r="RO10">
        <v>20421</v>
      </c>
      <c r="RP10">
        <v>20476</v>
      </c>
      <c r="RQ10">
        <v>20549</v>
      </c>
      <c r="RR10">
        <v>20688</v>
      </c>
      <c r="RS10">
        <v>20776</v>
      </c>
      <c r="RT10">
        <v>20875</v>
      </c>
      <c r="RU10">
        <v>20974</v>
      </c>
      <c r="RV10">
        <v>21077</v>
      </c>
      <c r="RW10">
        <v>21100</v>
      </c>
      <c r="RX10">
        <v>21209</v>
      </c>
      <c r="RY10">
        <v>21309</v>
      </c>
      <c r="RZ10">
        <v>21468</v>
      </c>
      <c r="SA10">
        <v>21550</v>
      </c>
      <c r="SB10">
        <v>21668</v>
      </c>
      <c r="SC10">
        <v>21794</v>
      </c>
      <c r="SD10">
        <v>21886</v>
      </c>
      <c r="SE10">
        <v>21974</v>
      </c>
      <c r="SF10">
        <v>22070</v>
      </c>
      <c r="SG10">
        <v>21151</v>
      </c>
      <c r="SH10">
        <v>22259</v>
      </c>
      <c r="SI10">
        <v>22384</v>
      </c>
      <c r="SJ10">
        <v>22570</v>
      </c>
      <c r="SK10">
        <v>22727</v>
      </c>
      <c r="SL10">
        <v>22784</v>
      </c>
      <c r="SM10">
        <v>22901</v>
      </c>
      <c r="SN10">
        <v>22981</v>
      </c>
      <c r="SO10">
        <v>23058</v>
      </c>
      <c r="SP10">
        <v>23160</v>
      </c>
      <c r="SQ10">
        <v>23287</v>
      </c>
      <c r="SR10">
        <v>23392</v>
      </c>
      <c r="SS10">
        <v>23437</v>
      </c>
      <c r="ST10">
        <v>23529</v>
      </c>
      <c r="SU10">
        <v>23617</v>
      </c>
      <c r="SV10">
        <v>23684</v>
      </c>
      <c r="SW10">
        <v>23769</v>
      </c>
      <c r="SX10">
        <v>23846</v>
      </c>
      <c r="SY10">
        <v>23954</v>
      </c>
      <c r="SZ10">
        <v>24032</v>
      </c>
      <c r="TA10">
        <v>24126</v>
      </c>
      <c r="TB10">
        <v>24194</v>
      </c>
      <c r="TC10">
        <v>24275</v>
      </c>
      <c r="TD10">
        <v>24345</v>
      </c>
      <c r="TE10">
        <v>24440</v>
      </c>
      <c r="TF10">
        <v>24491</v>
      </c>
      <c r="TG10">
        <v>24573</v>
      </c>
      <c r="TH10">
        <v>24612</v>
      </c>
      <c r="TI10">
        <v>24674</v>
      </c>
      <c r="TJ10">
        <v>24785</v>
      </c>
      <c r="TK10">
        <v>24820</v>
      </c>
      <c r="TL10">
        <v>24849</v>
      </c>
      <c r="TM10">
        <v>24906</v>
      </c>
      <c r="TN10">
        <v>24945</v>
      </c>
      <c r="TO10">
        <v>24965</v>
      </c>
      <c r="TP10">
        <v>25029</v>
      </c>
      <c r="TQ10">
        <v>25066</v>
      </c>
      <c r="TR10">
        <v>25113</v>
      </c>
      <c r="TS10">
        <v>25157</v>
      </c>
      <c r="TT10">
        <v>25200</v>
      </c>
      <c r="TU10">
        <v>25227</v>
      </c>
      <c r="TV10">
        <v>25245</v>
      </c>
      <c r="TW10">
        <v>25295</v>
      </c>
      <c r="TX10">
        <v>25319</v>
      </c>
      <c r="TY10">
        <v>25349</v>
      </c>
      <c r="TZ10">
        <v>25384</v>
      </c>
      <c r="UA10">
        <v>25407</v>
      </c>
      <c r="UB10">
        <v>25437</v>
      </c>
      <c r="UC10">
        <v>25464</v>
      </c>
      <c r="UD10">
        <v>25483</v>
      </c>
      <c r="UE10">
        <v>25512</v>
      </c>
      <c r="UF10">
        <v>25524</v>
      </c>
      <c r="UG10">
        <v>25550</v>
      </c>
      <c r="UH10">
        <v>25561</v>
      </c>
      <c r="UI10">
        <v>25577</v>
      </c>
      <c r="UJ10">
        <v>25586</v>
      </c>
      <c r="UK10">
        <v>25593</v>
      </c>
      <c r="UL10">
        <v>25609</v>
      </c>
      <c r="UM10">
        <v>25612</v>
      </c>
      <c r="UN10">
        <v>25620</v>
      </c>
      <c r="UO10">
        <v>25620</v>
      </c>
      <c r="UP10">
        <v>25629</v>
      </c>
      <c r="UQ10">
        <v>25638</v>
      </c>
      <c r="UR10">
        <v>25651</v>
      </c>
      <c r="US10">
        <v>25662</v>
      </c>
      <c r="UT10">
        <v>25665</v>
      </c>
      <c r="UU10">
        <v>25677</v>
      </c>
      <c r="UV10">
        <v>25686</v>
      </c>
      <c r="UW10">
        <v>25695</v>
      </c>
      <c r="UX10">
        <v>25701</v>
      </c>
      <c r="UY10">
        <v>25707</v>
      </c>
      <c r="UZ10">
        <v>25719</v>
      </c>
      <c r="VA10">
        <v>25723</v>
      </c>
      <c r="VB10">
        <v>25729</v>
      </c>
      <c r="VC10">
        <v>25737</v>
      </c>
      <c r="VD10">
        <v>25739</v>
      </c>
      <c r="VE10">
        <v>25741</v>
      </c>
      <c r="VF10">
        <v>25745</v>
      </c>
      <c r="VG10">
        <v>25749</v>
      </c>
      <c r="VH10">
        <v>25752</v>
      </c>
      <c r="VI10">
        <v>25761</v>
      </c>
      <c r="VJ10">
        <v>25764</v>
      </c>
      <c r="VK10">
        <v>25764</v>
      </c>
      <c r="VL10">
        <v>25778</v>
      </c>
      <c r="VM10">
        <v>25786</v>
      </c>
      <c r="VN10">
        <v>25797</v>
      </c>
      <c r="VO10">
        <v>25800</v>
      </c>
      <c r="VP10">
        <v>25806</v>
      </c>
      <c r="VQ10">
        <v>25809</v>
      </c>
      <c r="VR10">
        <v>25810</v>
      </c>
      <c r="VS10">
        <v>25817</v>
      </c>
      <c r="VT10">
        <v>25821</v>
      </c>
      <c r="VU10">
        <v>25823</v>
      </c>
      <c r="VV10">
        <v>25832</v>
      </c>
      <c r="VW10">
        <v>25836</v>
      </c>
      <c r="VX10">
        <v>25836</v>
      </c>
      <c r="VY10">
        <v>25842</v>
      </c>
      <c r="VZ10">
        <v>25849</v>
      </c>
      <c r="WA10">
        <v>25850</v>
      </c>
      <c r="WB10">
        <v>25855</v>
      </c>
      <c r="WC10">
        <v>25859</v>
      </c>
      <c r="WD10">
        <v>25861</v>
      </c>
      <c r="WE10">
        <v>25861</v>
      </c>
      <c r="WF10">
        <v>25864</v>
      </c>
      <c r="WG10">
        <v>25866</v>
      </c>
      <c r="WH10">
        <v>25868</v>
      </c>
      <c r="WI10">
        <v>25870</v>
      </c>
      <c r="WJ10">
        <v>25872</v>
      </c>
      <c r="WK10">
        <v>25872</v>
      </c>
      <c r="WL10">
        <v>25877</v>
      </c>
      <c r="WM10">
        <v>25880</v>
      </c>
      <c r="WN10">
        <v>25893</v>
      </c>
      <c r="WO10">
        <v>25908</v>
      </c>
      <c r="WP10">
        <v>25910</v>
      </c>
      <c r="WQ10">
        <v>25925</v>
      </c>
      <c r="WR10">
        <v>25935</v>
      </c>
      <c r="WS10">
        <v>25942</v>
      </c>
      <c r="WT10">
        <v>25947</v>
      </c>
      <c r="WU10">
        <v>25951</v>
      </c>
      <c r="WV10">
        <v>25957</v>
      </c>
      <c r="WW10">
        <v>25965</v>
      </c>
      <c r="WX10">
        <v>25972</v>
      </c>
      <c r="WY10">
        <v>25982</v>
      </c>
      <c r="WZ10">
        <v>25984</v>
      </c>
      <c r="XA10">
        <v>25998</v>
      </c>
      <c r="XB10">
        <v>26004</v>
      </c>
      <c r="XC10">
        <v>26011</v>
      </c>
      <c r="XD10">
        <v>26018</v>
      </c>
      <c r="XE10">
        <v>26021</v>
      </c>
      <c r="XF10">
        <v>26028</v>
      </c>
      <c r="XG10">
        <v>26041</v>
      </c>
      <c r="XH10">
        <v>26041</v>
      </c>
      <c r="XI10">
        <v>26049</v>
      </c>
      <c r="XJ10">
        <v>26063</v>
      </c>
      <c r="XK10">
        <v>26075</v>
      </c>
      <c r="XL10">
        <v>26089</v>
      </c>
      <c r="XM10">
        <v>26096</v>
      </c>
      <c r="XN10">
        <v>26109</v>
      </c>
      <c r="XO10">
        <v>26114</v>
      </c>
      <c r="XP10">
        <v>26114</v>
      </c>
      <c r="XQ10">
        <v>26146</v>
      </c>
      <c r="XR10">
        <v>26164</v>
      </c>
      <c r="XS10">
        <v>26164</v>
      </c>
      <c r="XT10">
        <v>26188</v>
      </c>
      <c r="XU10">
        <v>26204</v>
      </c>
      <c r="XV10">
        <v>26218</v>
      </c>
    </row>
    <row r="11" spans="1:649">
      <c r="A11" t="s">
        <v>736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  <c r="HR11">
        <v>1769</v>
      </c>
      <c r="HS11">
        <v>1785</v>
      </c>
      <c r="HT11">
        <v>1801</v>
      </c>
      <c r="HU11">
        <v>1819</v>
      </c>
      <c r="HV11">
        <v>1826</v>
      </c>
      <c r="HW11">
        <v>1866</v>
      </c>
      <c r="HX11">
        <v>1886</v>
      </c>
      <c r="HY11">
        <v>1899</v>
      </c>
      <c r="HZ11">
        <v>1927</v>
      </c>
      <c r="IA11">
        <v>1936</v>
      </c>
      <c r="IB11">
        <v>1950</v>
      </c>
      <c r="IC11">
        <v>1973</v>
      </c>
      <c r="ID11">
        <v>1997</v>
      </c>
      <c r="IE11">
        <v>2010</v>
      </c>
      <c r="IF11">
        <v>2020</v>
      </c>
      <c r="IG11">
        <v>2056</v>
      </c>
      <c r="IH11">
        <v>2064</v>
      </c>
      <c r="II11">
        <v>2080</v>
      </c>
      <c r="IJ11">
        <v>2110</v>
      </c>
      <c r="IK11">
        <v>2150</v>
      </c>
      <c r="IL11">
        <v>2175</v>
      </c>
      <c r="IM11">
        <v>2197</v>
      </c>
      <c r="IN11">
        <v>2223</v>
      </c>
      <c r="IO11">
        <v>2242</v>
      </c>
      <c r="IP11">
        <v>2255</v>
      </c>
      <c r="IQ11">
        <v>2291</v>
      </c>
      <c r="IR11">
        <v>2307</v>
      </c>
      <c r="IS11">
        <v>2321</v>
      </c>
      <c r="IT11">
        <v>2334</v>
      </c>
      <c r="IU11">
        <v>2352</v>
      </c>
      <c r="IV11">
        <v>2372</v>
      </c>
      <c r="IW11">
        <v>2396</v>
      </c>
      <c r="IX11">
        <v>2424</v>
      </c>
      <c r="IY11">
        <v>2446</v>
      </c>
      <c r="IZ11">
        <v>2467</v>
      </c>
      <c r="JA11">
        <v>2483</v>
      </c>
      <c r="JB11">
        <v>2509</v>
      </c>
      <c r="JC11">
        <v>2542</v>
      </c>
      <c r="JD11">
        <v>2577</v>
      </c>
      <c r="JE11">
        <v>2617</v>
      </c>
      <c r="JF11">
        <v>2649</v>
      </c>
      <c r="JG11">
        <v>2676</v>
      </c>
      <c r="JH11">
        <v>2696</v>
      </c>
      <c r="JI11">
        <v>2723</v>
      </c>
      <c r="JJ11">
        <v>2755</v>
      </c>
      <c r="JK11">
        <v>2787</v>
      </c>
      <c r="JL11" s="183">
        <v>2844</v>
      </c>
      <c r="JM11" s="183">
        <v>2886</v>
      </c>
      <c r="JN11" s="183">
        <v>2912</v>
      </c>
      <c r="JO11" s="183">
        <v>2955</v>
      </c>
      <c r="JP11" s="183">
        <v>2998</v>
      </c>
      <c r="JQ11" s="183">
        <v>3047</v>
      </c>
      <c r="JR11" s="183">
        <v>3089</v>
      </c>
      <c r="JS11" s="183">
        <v>3128</v>
      </c>
      <c r="JT11" s="183">
        <v>3167</v>
      </c>
      <c r="JU11" s="183">
        <v>3167</v>
      </c>
      <c r="JV11" s="183">
        <v>3241</v>
      </c>
      <c r="JW11" s="183">
        <v>3296</v>
      </c>
      <c r="JX11" s="183">
        <v>3374</v>
      </c>
      <c r="JY11" s="183">
        <v>3439</v>
      </c>
      <c r="JZ11" s="183">
        <v>3512</v>
      </c>
      <c r="KA11" s="183">
        <v>3584</v>
      </c>
      <c r="KB11" s="183">
        <v>3645</v>
      </c>
      <c r="KC11" s="183">
        <v>3691</v>
      </c>
      <c r="KD11" s="183">
        <v>3798</v>
      </c>
      <c r="KE11" s="183">
        <v>3927</v>
      </c>
      <c r="KF11" s="183">
        <v>4043</v>
      </c>
      <c r="KG11" s="183">
        <v>4139</v>
      </c>
      <c r="KH11" s="183">
        <v>4193</v>
      </c>
      <c r="KI11" s="183">
        <v>4286</v>
      </c>
      <c r="KJ11" s="183">
        <v>4369</v>
      </c>
      <c r="KK11" s="183">
        <v>4555</v>
      </c>
      <c r="KL11" s="183">
        <v>4744</v>
      </c>
      <c r="KM11" s="183">
        <v>4891</v>
      </c>
      <c r="KN11" s="183">
        <v>4958</v>
      </c>
      <c r="KO11" s="183">
        <v>5037</v>
      </c>
      <c r="KP11" s="183">
        <v>5155</v>
      </c>
      <c r="KQ11" s="183">
        <v>5266</v>
      </c>
      <c r="KR11" s="183">
        <v>5363</v>
      </c>
      <c r="KS11" s="183">
        <v>5477</v>
      </c>
      <c r="KT11" s="183">
        <v>5579</v>
      </c>
      <c r="KU11" s="183">
        <v>5741</v>
      </c>
      <c r="KV11" s="183">
        <v>5872</v>
      </c>
      <c r="KW11" s="183">
        <v>5962</v>
      </c>
      <c r="KX11" s="183">
        <v>6053</v>
      </c>
      <c r="KY11" s="183">
        <v>6235</v>
      </c>
      <c r="KZ11" s="183">
        <v>6360</v>
      </c>
      <c r="LA11" s="183">
        <v>6514</v>
      </c>
      <c r="LB11" s="183">
        <v>6595</v>
      </c>
      <c r="LC11" s="183">
        <v>6695</v>
      </c>
      <c r="LD11" s="183">
        <v>6748</v>
      </c>
      <c r="LE11" s="183">
        <v>6811</v>
      </c>
      <c r="LF11" s="183">
        <v>6905</v>
      </c>
      <c r="LG11" s="183">
        <v>7016</v>
      </c>
      <c r="LH11" s="183">
        <v>7099</v>
      </c>
      <c r="LI11" s="183">
        <v>7162</v>
      </c>
      <c r="LJ11" s="183">
        <v>7225</v>
      </c>
      <c r="LK11" s="183">
        <v>7265</v>
      </c>
      <c r="LL11" s="183">
        <v>7310</v>
      </c>
      <c r="LM11" s="183">
        <v>7363</v>
      </c>
      <c r="LN11" s="183">
        <v>7423</v>
      </c>
      <c r="LO11" s="183">
        <v>7493</v>
      </c>
      <c r="LP11" s="183">
        <v>7552</v>
      </c>
      <c r="LQ11" s="183">
        <v>7598</v>
      </c>
      <c r="LR11" s="183">
        <v>7645</v>
      </c>
      <c r="LS11" s="183">
        <v>7679</v>
      </c>
      <c r="LT11" s="183">
        <v>7704</v>
      </c>
      <c r="LU11" s="183">
        <v>7728</v>
      </c>
      <c r="LV11" s="183">
        <v>7764</v>
      </c>
      <c r="LW11" s="183">
        <v>7799</v>
      </c>
      <c r="LX11" s="183">
        <v>7829</v>
      </c>
      <c r="LY11" s="183">
        <v>7839</v>
      </c>
      <c r="LZ11" s="183">
        <v>7855</v>
      </c>
      <c r="MA11" s="183">
        <v>7874</v>
      </c>
      <c r="MB11" s="183">
        <v>7891</v>
      </c>
      <c r="MC11" s="183">
        <v>7911</v>
      </c>
      <c r="MD11" s="183">
        <v>7926</v>
      </c>
      <c r="ME11" s="183">
        <v>7942</v>
      </c>
      <c r="MF11" s="183">
        <v>7949</v>
      </c>
      <c r="MG11" s="183">
        <v>7964</v>
      </c>
      <c r="MH11" s="183">
        <v>7988</v>
      </c>
      <c r="MI11" s="183">
        <v>8003</v>
      </c>
      <c r="MJ11" s="183">
        <v>8014</v>
      </c>
      <c r="MK11" s="183">
        <v>8039</v>
      </c>
      <c r="ML11" s="183">
        <v>8046</v>
      </c>
      <c r="MM11" s="183">
        <v>8058</v>
      </c>
      <c r="MN11" s="183">
        <v>8070</v>
      </c>
      <c r="MO11" s="183">
        <v>8110</v>
      </c>
      <c r="MP11" s="183">
        <v>8131</v>
      </c>
      <c r="MQ11" s="183">
        <v>8149</v>
      </c>
      <c r="MR11" s="183">
        <v>8168</v>
      </c>
      <c r="MS11" s="183">
        <v>8188</v>
      </c>
      <c r="MT11" s="183">
        <v>8223</v>
      </c>
      <c r="MU11" s="183">
        <v>8233</v>
      </c>
      <c r="MV11" s="181">
        <v>8251</v>
      </c>
      <c r="MW11" s="181">
        <v>8269</v>
      </c>
      <c r="MX11" s="181">
        <v>8281</v>
      </c>
      <c r="MY11" s="181">
        <v>8289</v>
      </c>
      <c r="MZ11" s="181">
        <v>8307</v>
      </c>
      <c r="NA11" s="181">
        <v>8309</v>
      </c>
      <c r="NB11" s="181">
        <v>8318</v>
      </c>
      <c r="NC11" s="181">
        <v>8328</v>
      </c>
      <c r="ND11" s="181">
        <v>8334</v>
      </c>
      <c r="NE11" s="181">
        <v>8341</v>
      </c>
      <c r="NF11" s="181">
        <v>8343</v>
      </c>
      <c r="NG11" s="181">
        <v>8348</v>
      </c>
      <c r="NH11">
        <v>8352</v>
      </c>
      <c r="NI11">
        <v>8355</v>
      </c>
      <c r="NJ11">
        <v>8363</v>
      </c>
      <c r="NK11">
        <v>8367</v>
      </c>
      <c r="NL11">
        <v>8375</v>
      </c>
      <c r="NM11">
        <v>8384</v>
      </c>
      <c r="NN11">
        <v>8399</v>
      </c>
      <c r="NO11">
        <v>8402</v>
      </c>
      <c r="NP11">
        <v>8406</v>
      </c>
      <c r="NQ11">
        <v>8409</v>
      </c>
      <c r="NR11">
        <v>8417</v>
      </c>
      <c r="NS11">
        <v>8429</v>
      </c>
      <c r="NT11">
        <v>8434</v>
      </c>
      <c r="NU11">
        <v>8442</v>
      </c>
      <c r="NV11">
        <v>8445</v>
      </c>
      <c r="NW11">
        <v>8445</v>
      </c>
      <c r="NX11">
        <v>8454</v>
      </c>
      <c r="NY11">
        <v>8460</v>
      </c>
      <c r="NZ11">
        <v>8462</v>
      </c>
      <c r="OA11">
        <v>8465</v>
      </c>
      <c r="OB11" s="181">
        <v>8468</v>
      </c>
      <c r="OC11" s="181">
        <v>8478</v>
      </c>
      <c r="OD11" s="181">
        <v>8483</v>
      </c>
      <c r="OE11" s="181">
        <v>8488</v>
      </c>
      <c r="OF11" s="181">
        <v>8500</v>
      </c>
      <c r="OG11" s="181">
        <v>8507</v>
      </c>
      <c r="OH11" s="181">
        <v>8509</v>
      </c>
      <c r="OI11" s="181">
        <v>8516</v>
      </c>
      <c r="OJ11" s="181">
        <v>8525</v>
      </c>
      <c r="OK11" s="181">
        <v>8528</v>
      </c>
      <c r="OL11" s="181">
        <v>8530</v>
      </c>
      <c r="OM11" s="181">
        <v>8535</v>
      </c>
      <c r="ON11" s="181">
        <v>8539</v>
      </c>
      <c r="OO11" s="181">
        <v>8544</v>
      </c>
      <c r="OP11" s="181">
        <v>8549</v>
      </c>
      <c r="OQ11" s="181">
        <v>8554</v>
      </c>
      <c r="OR11" s="181">
        <v>8554</v>
      </c>
      <c r="OS11" s="181">
        <v>8559</v>
      </c>
      <c r="OT11" s="181">
        <v>8567</v>
      </c>
      <c r="OU11" s="181">
        <v>8571</v>
      </c>
      <c r="OV11" s="181">
        <v>8582</v>
      </c>
      <c r="OW11" s="181">
        <v>8587</v>
      </c>
      <c r="OX11" s="181">
        <v>8592</v>
      </c>
      <c r="OY11" s="181">
        <v>8593</v>
      </c>
      <c r="OZ11" s="181">
        <v>8596</v>
      </c>
      <c r="PA11" s="181">
        <v>8599</v>
      </c>
      <c r="PB11" s="181">
        <v>8599</v>
      </c>
      <c r="PC11" s="181">
        <v>8606</v>
      </c>
      <c r="PD11" s="181">
        <v>8614</v>
      </c>
      <c r="PE11" s="181">
        <v>8620</v>
      </c>
      <c r="PF11" s="181">
        <v>8622</v>
      </c>
      <c r="PG11" s="181">
        <v>8630</v>
      </c>
      <c r="PH11" s="181">
        <v>8640</v>
      </c>
      <c r="PI11" s="181">
        <v>8649</v>
      </c>
      <c r="PJ11" s="181">
        <v>8654</v>
      </c>
      <c r="PK11" s="181">
        <v>8663</v>
      </c>
      <c r="PL11" s="181">
        <v>8665</v>
      </c>
      <c r="PM11" s="181">
        <v>8665</v>
      </c>
      <c r="PN11" s="181">
        <v>8677</v>
      </c>
      <c r="PO11" s="181">
        <v>8688</v>
      </c>
      <c r="PP11" s="181">
        <v>8689</v>
      </c>
      <c r="PQ11" s="181">
        <v>8693</v>
      </c>
      <c r="PR11" s="181">
        <v>8698</v>
      </c>
      <c r="PS11" s="181">
        <v>8703</v>
      </c>
      <c r="PT11" s="181">
        <v>8707</v>
      </c>
      <c r="PU11" s="181">
        <v>8719</v>
      </c>
      <c r="PV11" s="181">
        <v>8737</v>
      </c>
      <c r="PW11">
        <v>8747</v>
      </c>
      <c r="PX11">
        <v>8749</v>
      </c>
      <c r="PY11">
        <v>8751</v>
      </c>
      <c r="PZ11">
        <v>8763</v>
      </c>
      <c r="QA11">
        <v>8768</v>
      </c>
      <c r="QB11">
        <v>8780</v>
      </c>
      <c r="QC11">
        <v>8793</v>
      </c>
      <c r="QD11">
        <v>8807</v>
      </c>
      <c r="QE11">
        <v>8825</v>
      </c>
      <c r="QF11">
        <v>8838</v>
      </c>
      <c r="QG11">
        <v>8848</v>
      </c>
      <c r="QH11">
        <v>8859</v>
      </c>
      <c r="QI11">
        <v>8878</v>
      </c>
      <c r="QJ11">
        <v>8896</v>
      </c>
      <c r="QK11">
        <v>8924</v>
      </c>
      <c r="QL11">
        <v>8950</v>
      </c>
      <c r="QM11">
        <v>8982</v>
      </c>
      <c r="QN11">
        <v>8995</v>
      </c>
      <c r="QO11">
        <v>9011</v>
      </c>
      <c r="QP11">
        <v>9038</v>
      </c>
      <c r="QQ11">
        <v>9071</v>
      </c>
      <c r="QR11">
        <v>9109</v>
      </c>
      <c r="QS11">
        <v>9153</v>
      </c>
      <c r="QT11">
        <v>9153</v>
      </c>
      <c r="QU11">
        <v>9234</v>
      </c>
      <c r="QV11">
        <v>9256</v>
      </c>
      <c r="QW11">
        <v>9292</v>
      </c>
      <c r="QX11">
        <v>9334</v>
      </c>
      <c r="QY11">
        <v>9398</v>
      </c>
      <c r="QZ11">
        <v>9434</v>
      </c>
      <c r="RA11">
        <v>9504</v>
      </c>
      <c r="RB11">
        <v>9553</v>
      </c>
      <c r="RC11">
        <v>9576</v>
      </c>
      <c r="RD11">
        <v>9664</v>
      </c>
      <c r="RE11">
        <v>9726</v>
      </c>
      <c r="RF11">
        <v>9803</v>
      </c>
      <c r="RG11">
        <v>9894</v>
      </c>
      <c r="RH11">
        <v>9987</v>
      </c>
      <c r="RI11">
        <v>10056</v>
      </c>
      <c r="RJ11">
        <v>10081</v>
      </c>
      <c r="RK11">
        <v>10190</v>
      </c>
      <c r="RL11">
        <v>10302</v>
      </c>
      <c r="RM11">
        <v>10385</v>
      </c>
      <c r="RN11">
        <v>10459</v>
      </c>
      <c r="RO11">
        <v>10565</v>
      </c>
      <c r="RP11">
        <v>10634</v>
      </c>
      <c r="RQ11">
        <v>10680</v>
      </c>
      <c r="RR11">
        <v>10756</v>
      </c>
      <c r="RS11">
        <v>10864</v>
      </c>
      <c r="RT11">
        <v>10989</v>
      </c>
      <c r="RU11">
        <v>11088</v>
      </c>
      <c r="RV11">
        <v>11168</v>
      </c>
      <c r="RW11">
        <v>11219</v>
      </c>
      <c r="RX11">
        <v>11260</v>
      </c>
      <c r="RY11">
        <v>11322</v>
      </c>
      <c r="RZ11">
        <v>11411</v>
      </c>
      <c r="SA11">
        <v>11521</v>
      </c>
      <c r="SB11">
        <v>11608</v>
      </c>
      <c r="SC11">
        <v>11678</v>
      </c>
      <c r="SD11">
        <v>11707</v>
      </c>
      <c r="SE11">
        <v>11745</v>
      </c>
      <c r="SF11">
        <v>11820</v>
      </c>
      <c r="SG11">
        <v>11906</v>
      </c>
      <c r="SH11">
        <v>11982</v>
      </c>
      <c r="SI11">
        <v>12032</v>
      </c>
      <c r="SJ11">
        <v>12088</v>
      </c>
      <c r="SK11">
        <v>12148</v>
      </c>
      <c r="SL11">
        <v>12169</v>
      </c>
      <c r="SM11">
        <v>12235</v>
      </c>
      <c r="SN11">
        <v>12292</v>
      </c>
      <c r="SO11">
        <v>12343</v>
      </c>
      <c r="SP11">
        <v>12395</v>
      </c>
      <c r="SQ11">
        <v>12471</v>
      </c>
      <c r="SR11">
        <v>12509</v>
      </c>
      <c r="SS11">
        <v>12538</v>
      </c>
      <c r="ST11">
        <v>12573</v>
      </c>
      <c r="SU11">
        <v>12626</v>
      </c>
      <c r="SV11">
        <v>12662</v>
      </c>
      <c r="SW11">
        <v>12690</v>
      </c>
      <c r="SX11">
        <v>12726</v>
      </c>
      <c r="SY11">
        <v>12751</v>
      </c>
      <c r="SZ11">
        <v>12772</v>
      </c>
      <c r="TA11">
        <v>12805</v>
      </c>
      <c r="TB11">
        <v>12843</v>
      </c>
      <c r="TC11">
        <v>12894</v>
      </c>
      <c r="TD11">
        <v>12913</v>
      </c>
      <c r="TE11">
        <v>12938</v>
      </c>
      <c r="TF11">
        <v>12955</v>
      </c>
      <c r="TG11">
        <v>12963</v>
      </c>
      <c r="TH11">
        <v>12983</v>
      </c>
      <c r="TI11">
        <v>13015</v>
      </c>
      <c r="TJ11">
        <v>13031</v>
      </c>
      <c r="TK11">
        <v>13050</v>
      </c>
      <c r="TL11">
        <v>13070</v>
      </c>
      <c r="TM11">
        <v>13091</v>
      </c>
      <c r="TN11">
        <v>13094</v>
      </c>
      <c r="TO11">
        <v>13118</v>
      </c>
      <c r="TP11">
        <v>13130</v>
      </c>
      <c r="TQ11">
        <v>13154</v>
      </c>
      <c r="TR11">
        <v>13161</v>
      </c>
      <c r="TS11">
        <v>13170</v>
      </c>
      <c r="TT11">
        <v>13173</v>
      </c>
      <c r="TU11">
        <v>13180</v>
      </c>
      <c r="TV11">
        <v>13187</v>
      </c>
      <c r="TW11">
        <v>13204</v>
      </c>
      <c r="TX11">
        <v>13211</v>
      </c>
      <c r="TY11">
        <v>13225</v>
      </c>
      <c r="TZ11">
        <v>13241</v>
      </c>
      <c r="UA11">
        <v>13248</v>
      </c>
      <c r="UB11">
        <v>13253</v>
      </c>
      <c r="UC11">
        <v>13257</v>
      </c>
      <c r="UD11">
        <v>13265</v>
      </c>
      <c r="UE11">
        <v>13277</v>
      </c>
      <c r="UF11">
        <v>13281</v>
      </c>
      <c r="UG11">
        <v>13284</v>
      </c>
      <c r="UH11">
        <v>13287</v>
      </c>
      <c r="UI11">
        <v>13289</v>
      </c>
      <c r="UJ11">
        <v>13298</v>
      </c>
      <c r="UK11">
        <v>13308</v>
      </c>
      <c r="UL11">
        <v>13315</v>
      </c>
      <c r="UM11">
        <v>13325</v>
      </c>
      <c r="UN11">
        <v>13328</v>
      </c>
      <c r="UO11">
        <v>13334</v>
      </c>
      <c r="UP11">
        <v>13336</v>
      </c>
      <c r="UQ11">
        <v>13347</v>
      </c>
      <c r="UR11">
        <v>13354</v>
      </c>
      <c r="US11">
        <v>13362</v>
      </c>
      <c r="UT11">
        <v>13369</v>
      </c>
      <c r="UU11">
        <v>13372</v>
      </c>
      <c r="UV11">
        <v>13377</v>
      </c>
      <c r="UW11">
        <v>13380</v>
      </c>
      <c r="UX11">
        <v>13383</v>
      </c>
      <c r="UY11">
        <v>13388</v>
      </c>
      <c r="UZ11">
        <v>13407</v>
      </c>
      <c r="VA11">
        <v>13414</v>
      </c>
      <c r="VB11">
        <v>13423</v>
      </c>
      <c r="VC11">
        <v>13433</v>
      </c>
      <c r="VD11">
        <v>13436</v>
      </c>
      <c r="VE11">
        <v>13440</v>
      </c>
      <c r="VF11">
        <v>13447</v>
      </c>
      <c r="VG11">
        <v>13478</v>
      </c>
      <c r="VH11">
        <v>13483</v>
      </c>
      <c r="VI11">
        <v>13490</v>
      </c>
      <c r="VJ11">
        <v>13500</v>
      </c>
      <c r="VK11">
        <v>13570</v>
      </c>
      <c r="VL11">
        <v>13511</v>
      </c>
      <c r="VM11">
        <v>13518</v>
      </c>
      <c r="VN11">
        <v>13526</v>
      </c>
      <c r="VO11">
        <v>13534</v>
      </c>
      <c r="VP11">
        <v>13545</v>
      </c>
      <c r="VQ11">
        <v>13555</v>
      </c>
      <c r="VR11">
        <v>13567</v>
      </c>
      <c r="VS11">
        <v>13580</v>
      </c>
      <c r="VT11">
        <v>13591</v>
      </c>
      <c r="VU11">
        <v>13595</v>
      </c>
      <c r="VV11">
        <v>13610</v>
      </c>
      <c r="VW11">
        <v>13625</v>
      </c>
      <c r="VX11">
        <v>13636</v>
      </c>
      <c r="VY11">
        <v>13638</v>
      </c>
      <c r="VZ11">
        <v>13649</v>
      </c>
      <c r="WA11">
        <v>13658</v>
      </c>
      <c r="WB11">
        <v>13663</v>
      </c>
      <c r="WC11">
        <v>13674</v>
      </c>
      <c r="WD11">
        <v>13683</v>
      </c>
      <c r="WE11">
        <v>13687</v>
      </c>
      <c r="WF11">
        <v>13695</v>
      </c>
      <c r="WG11">
        <v>13700</v>
      </c>
      <c r="WH11">
        <v>13708</v>
      </c>
      <c r="WI11">
        <v>13709</v>
      </c>
      <c r="WJ11">
        <v>13712</v>
      </c>
      <c r="WK11">
        <v>13719</v>
      </c>
      <c r="WL11">
        <v>13724</v>
      </c>
      <c r="WM11">
        <v>13725</v>
      </c>
      <c r="WN11">
        <v>13733</v>
      </c>
      <c r="WO11">
        <v>13741</v>
      </c>
      <c r="WP11">
        <v>13745</v>
      </c>
      <c r="WQ11">
        <v>13757</v>
      </c>
      <c r="WR11">
        <v>13763</v>
      </c>
      <c r="WS11">
        <v>13772</v>
      </c>
      <c r="WT11">
        <v>13774</v>
      </c>
      <c r="WU11">
        <v>13772</v>
      </c>
      <c r="WV11">
        <v>13798</v>
      </c>
      <c r="WW11">
        <v>13809</v>
      </c>
      <c r="WX11">
        <v>13822</v>
      </c>
      <c r="WY11">
        <v>13835</v>
      </c>
      <c r="WZ11">
        <v>13853</v>
      </c>
      <c r="XA11">
        <v>13858</v>
      </c>
      <c r="XB11">
        <v>13886</v>
      </c>
      <c r="XC11">
        <v>13906</v>
      </c>
      <c r="XD11">
        <v>13933</v>
      </c>
      <c r="XE11">
        <v>13952</v>
      </c>
      <c r="XF11">
        <v>13985</v>
      </c>
      <c r="XG11">
        <v>14008</v>
      </c>
      <c r="XH11">
        <v>14016</v>
      </c>
      <c r="XI11">
        <v>14028</v>
      </c>
      <c r="XJ11">
        <v>14047</v>
      </c>
      <c r="XK11">
        <v>14066</v>
      </c>
      <c r="XL11">
        <v>14089</v>
      </c>
      <c r="XM11">
        <v>14107</v>
      </c>
      <c r="XN11">
        <v>14131</v>
      </c>
      <c r="XO11">
        <v>14161</v>
      </c>
      <c r="XP11">
        <v>14161</v>
      </c>
      <c r="XQ11">
        <v>14233</v>
      </c>
      <c r="XR11">
        <v>14249</v>
      </c>
      <c r="XS11">
        <v>14249</v>
      </c>
      <c r="XT11">
        <v>14292</v>
      </c>
      <c r="XU11">
        <v>14325</v>
      </c>
      <c r="XV11">
        <v>14364</v>
      </c>
    </row>
    <row r="12" spans="1:649">
      <c r="A12" t="s">
        <v>737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  <c r="HR12">
        <v>1031</v>
      </c>
      <c r="HS12">
        <v>1033</v>
      </c>
      <c r="HT12">
        <v>1037</v>
      </c>
      <c r="HU12">
        <v>1041</v>
      </c>
      <c r="HV12">
        <v>1041</v>
      </c>
      <c r="HW12">
        <v>1045</v>
      </c>
      <c r="HX12">
        <v>1047</v>
      </c>
      <c r="HY12">
        <v>1051</v>
      </c>
      <c r="HZ12">
        <v>1058</v>
      </c>
      <c r="IA12">
        <v>1064</v>
      </c>
      <c r="IB12">
        <v>1074</v>
      </c>
      <c r="IC12">
        <v>1078</v>
      </c>
      <c r="ID12">
        <v>1083</v>
      </c>
      <c r="IE12">
        <v>1087</v>
      </c>
      <c r="IF12">
        <v>1094</v>
      </c>
      <c r="IG12">
        <v>1105</v>
      </c>
      <c r="IH12">
        <v>1110</v>
      </c>
      <c r="II12">
        <v>1121</v>
      </c>
      <c r="IJ12">
        <v>1126</v>
      </c>
      <c r="IK12">
        <v>1126</v>
      </c>
      <c r="IL12">
        <v>1134</v>
      </c>
      <c r="IM12">
        <v>1139</v>
      </c>
      <c r="IN12">
        <v>1145</v>
      </c>
      <c r="IO12">
        <v>1153</v>
      </c>
      <c r="IP12">
        <v>1158</v>
      </c>
      <c r="IQ12">
        <v>1178</v>
      </c>
      <c r="IR12">
        <v>1186</v>
      </c>
      <c r="IS12">
        <v>1202</v>
      </c>
      <c r="IT12">
        <v>1219</v>
      </c>
      <c r="IU12">
        <v>1227</v>
      </c>
      <c r="IV12">
        <v>1248</v>
      </c>
      <c r="IW12">
        <v>1258</v>
      </c>
      <c r="IX12">
        <v>1266</v>
      </c>
      <c r="IY12">
        <v>1281</v>
      </c>
      <c r="IZ12">
        <v>1283</v>
      </c>
      <c r="JA12">
        <v>1288</v>
      </c>
      <c r="JB12">
        <v>1294</v>
      </c>
      <c r="JC12">
        <v>1310</v>
      </c>
      <c r="JD12">
        <v>1316</v>
      </c>
      <c r="JE12">
        <v>1342</v>
      </c>
      <c r="JF12">
        <v>1355</v>
      </c>
      <c r="JG12">
        <v>1368</v>
      </c>
      <c r="JH12">
        <v>1379</v>
      </c>
      <c r="JI12">
        <v>1390</v>
      </c>
      <c r="JJ12">
        <v>1400</v>
      </c>
      <c r="JK12">
        <v>1416</v>
      </c>
      <c r="JL12" s="182">
        <v>1428</v>
      </c>
      <c r="JM12" s="182">
        <v>1441</v>
      </c>
      <c r="JN12" s="182">
        <v>1466</v>
      </c>
      <c r="JO12" s="182">
        <v>1481</v>
      </c>
      <c r="JP12" s="182">
        <v>1491</v>
      </c>
      <c r="JQ12" s="182">
        <v>1503</v>
      </c>
      <c r="JR12" s="182">
        <v>1516</v>
      </c>
      <c r="JS12" s="182">
        <v>1532</v>
      </c>
      <c r="JT12" s="182">
        <v>1569</v>
      </c>
      <c r="JU12" s="182">
        <v>1569</v>
      </c>
      <c r="JV12" s="182">
        <v>1624</v>
      </c>
      <c r="JW12" s="182">
        <v>1656</v>
      </c>
      <c r="JX12" s="182">
        <v>1684</v>
      </c>
      <c r="JY12" s="182">
        <v>1710</v>
      </c>
      <c r="JZ12" s="182">
        <v>1729</v>
      </c>
      <c r="KA12" s="182">
        <v>1758</v>
      </c>
      <c r="KB12" s="182">
        <v>1797</v>
      </c>
      <c r="KC12" s="182">
        <v>1812</v>
      </c>
      <c r="KD12" s="182">
        <v>1835</v>
      </c>
      <c r="KE12" s="182">
        <v>1870</v>
      </c>
      <c r="KF12" s="182">
        <v>1933</v>
      </c>
      <c r="KG12" s="182">
        <v>1974</v>
      </c>
      <c r="KH12" s="182">
        <v>1999</v>
      </c>
      <c r="KI12" s="182">
        <v>2023</v>
      </c>
      <c r="KJ12" s="182">
        <v>2080</v>
      </c>
      <c r="KK12" s="182">
        <v>2142</v>
      </c>
      <c r="KL12" s="182">
        <v>2220</v>
      </c>
      <c r="KM12" s="182">
        <v>2313</v>
      </c>
      <c r="KN12" s="182">
        <v>2361</v>
      </c>
      <c r="KO12" s="182">
        <v>2413</v>
      </c>
      <c r="KP12" s="182">
        <v>2451</v>
      </c>
      <c r="KQ12" s="182">
        <v>2480</v>
      </c>
      <c r="KR12" s="182">
        <v>2544</v>
      </c>
      <c r="KS12" s="182">
        <v>2598</v>
      </c>
      <c r="KT12" s="182">
        <v>2644</v>
      </c>
      <c r="KU12" s="182">
        <v>2691</v>
      </c>
      <c r="KV12" s="182">
        <v>2744</v>
      </c>
      <c r="KW12" s="182">
        <v>2791</v>
      </c>
      <c r="KX12" s="182">
        <v>2847</v>
      </c>
      <c r="KY12" s="182">
        <v>2915</v>
      </c>
      <c r="KZ12" s="182">
        <v>2972</v>
      </c>
      <c r="LA12" s="182">
        <v>3020</v>
      </c>
      <c r="LB12" s="182">
        <v>3074</v>
      </c>
      <c r="LC12" s="182">
        <v>3104</v>
      </c>
      <c r="LD12" s="182">
        <v>3132</v>
      </c>
      <c r="LE12" s="182">
        <v>3168</v>
      </c>
      <c r="LF12" s="182">
        <v>3207</v>
      </c>
      <c r="LG12" s="182">
        <v>3262</v>
      </c>
      <c r="LH12" s="182">
        <v>3289</v>
      </c>
      <c r="LI12" s="182">
        <v>3327</v>
      </c>
      <c r="LJ12" s="182">
        <v>3353</v>
      </c>
      <c r="LK12" s="182">
        <v>3384</v>
      </c>
      <c r="LL12" s="182">
        <v>3406</v>
      </c>
      <c r="LM12" s="182">
        <v>3441</v>
      </c>
      <c r="LN12" s="182">
        <v>3475</v>
      </c>
      <c r="LO12" s="182">
        <v>3495</v>
      </c>
      <c r="LP12" s="182">
        <v>3515</v>
      </c>
      <c r="LQ12" s="182">
        <v>3538</v>
      </c>
      <c r="LR12" s="182">
        <v>3550</v>
      </c>
      <c r="LS12" s="182">
        <v>3563</v>
      </c>
      <c r="LT12" s="182">
        <v>3578</v>
      </c>
      <c r="LU12" s="182">
        <v>3599</v>
      </c>
      <c r="LV12" s="182">
        <v>3618</v>
      </c>
      <c r="LW12" s="182">
        <v>3639</v>
      </c>
      <c r="LX12" s="182">
        <v>3661</v>
      </c>
      <c r="LY12" s="182">
        <v>3673</v>
      </c>
      <c r="LZ12" s="182">
        <v>3678</v>
      </c>
      <c r="MA12" s="182">
        <v>3691</v>
      </c>
      <c r="MB12" s="182">
        <v>3701</v>
      </c>
      <c r="MC12" s="182">
        <v>3717</v>
      </c>
      <c r="MD12" s="182">
        <v>3726</v>
      </c>
      <c r="ME12" s="182">
        <v>3742</v>
      </c>
      <c r="MF12" s="182">
        <v>3751</v>
      </c>
      <c r="MG12" s="182">
        <v>3769</v>
      </c>
      <c r="MH12" s="182">
        <v>3792</v>
      </c>
      <c r="MI12" s="182">
        <v>3814</v>
      </c>
      <c r="MJ12" s="182">
        <v>3831</v>
      </c>
      <c r="MK12" s="182">
        <v>3852</v>
      </c>
      <c r="ML12" s="182">
        <v>3880</v>
      </c>
      <c r="MM12" s="182">
        <v>3896</v>
      </c>
      <c r="MN12" s="182">
        <v>3915</v>
      </c>
      <c r="MO12" s="182">
        <v>3944</v>
      </c>
      <c r="MP12" s="182">
        <v>3962</v>
      </c>
      <c r="MQ12" s="182">
        <v>3982</v>
      </c>
      <c r="MR12" s="182">
        <v>3991</v>
      </c>
      <c r="MS12" s="182">
        <v>4003</v>
      </c>
      <c r="MT12" s="182">
        <v>4008</v>
      </c>
      <c r="MU12" s="182">
        <v>4016</v>
      </c>
      <c r="MV12" s="180">
        <v>4027</v>
      </c>
      <c r="MW12" s="180">
        <v>4036</v>
      </c>
      <c r="MX12" s="180">
        <v>4053</v>
      </c>
      <c r="MY12" s="180">
        <v>4067</v>
      </c>
      <c r="MZ12" s="180">
        <v>4079</v>
      </c>
      <c r="NA12" s="180">
        <v>4086</v>
      </c>
      <c r="NB12" s="180">
        <v>4088</v>
      </c>
      <c r="NC12" s="180">
        <v>4098</v>
      </c>
      <c r="ND12" s="180">
        <v>4107</v>
      </c>
      <c r="NE12" s="180">
        <v>4115</v>
      </c>
      <c r="NF12" s="180">
        <v>4127</v>
      </c>
      <c r="NG12" s="180">
        <v>4131</v>
      </c>
      <c r="NH12">
        <v>4133</v>
      </c>
      <c r="NI12">
        <v>4135</v>
      </c>
      <c r="NJ12">
        <v>4136</v>
      </c>
      <c r="NK12">
        <v>4140</v>
      </c>
      <c r="NL12">
        <v>4145</v>
      </c>
      <c r="NM12">
        <v>4146</v>
      </c>
      <c r="NN12">
        <v>4150</v>
      </c>
      <c r="NO12">
        <v>4158</v>
      </c>
      <c r="NP12">
        <v>4165</v>
      </c>
      <c r="NQ12">
        <v>4167</v>
      </c>
      <c r="NR12">
        <v>4168</v>
      </c>
      <c r="NS12">
        <v>4168</v>
      </c>
      <c r="NT12">
        <v>4171</v>
      </c>
      <c r="NU12">
        <v>4172</v>
      </c>
      <c r="NV12">
        <v>4175</v>
      </c>
      <c r="NW12">
        <v>4175</v>
      </c>
      <c r="NX12">
        <v>4178</v>
      </c>
      <c r="NY12">
        <v>4179</v>
      </c>
      <c r="NZ12">
        <v>4179</v>
      </c>
      <c r="OA12">
        <v>4180</v>
      </c>
      <c r="OB12" s="180">
        <v>4180</v>
      </c>
      <c r="OC12" s="180">
        <v>4181</v>
      </c>
      <c r="OD12" s="180">
        <v>4184</v>
      </c>
      <c r="OE12" s="180">
        <v>4186</v>
      </c>
      <c r="OF12" s="180">
        <v>4188</v>
      </c>
      <c r="OG12" s="180">
        <v>4190</v>
      </c>
      <c r="OH12" s="180">
        <v>4193</v>
      </c>
      <c r="OI12" s="180">
        <v>4195</v>
      </c>
      <c r="OJ12" s="180">
        <v>4204</v>
      </c>
      <c r="OK12" s="180">
        <v>4206</v>
      </c>
      <c r="OL12" s="180">
        <v>4210</v>
      </c>
      <c r="OM12" s="180">
        <v>4214</v>
      </c>
      <c r="ON12" s="180">
        <v>4218</v>
      </c>
      <c r="OO12" s="180">
        <v>4221</v>
      </c>
      <c r="OP12" s="180">
        <v>4221</v>
      </c>
      <c r="OQ12" s="180">
        <v>4224</v>
      </c>
      <c r="OR12" s="180">
        <v>4227</v>
      </c>
      <c r="OS12" s="180">
        <v>4228</v>
      </c>
      <c r="OT12" s="180">
        <v>4228</v>
      </c>
      <c r="OU12" s="180">
        <v>4229</v>
      </c>
      <c r="OV12" s="180">
        <v>4228</v>
      </c>
      <c r="OW12" s="180">
        <v>4235</v>
      </c>
      <c r="OX12" s="180">
        <v>4242</v>
      </c>
      <c r="OY12" s="180">
        <v>4245</v>
      </c>
      <c r="OZ12" s="180">
        <v>4247</v>
      </c>
      <c r="PA12" s="180">
        <v>4247</v>
      </c>
      <c r="PB12" s="180">
        <v>4248</v>
      </c>
      <c r="PC12" s="180">
        <v>4249</v>
      </c>
      <c r="PD12" s="180">
        <v>4250</v>
      </c>
      <c r="PE12" s="180">
        <v>4255</v>
      </c>
      <c r="PF12" s="180">
        <v>4256</v>
      </c>
      <c r="PG12" s="180">
        <v>4257</v>
      </c>
      <c r="PH12" s="180">
        <v>4261</v>
      </c>
      <c r="PI12" s="180">
        <v>4263</v>
      </c>
      <c r="PJ12" s="180">
        <v>4268</v>
      </c>
      <c r="PK12" s="180">
        <v>4272</v>
      </c>
      <c r="PL12" s="180">
        <v>4274</v>
      </c>
      <c r="PM12" s="180">
        <v>4274</v>
      </c>
      <c r="PN12" s="180">
        <v>4275</v>
      </c>
      <c r="PO12" s="180">
        <v>4280</v>
      </c>
      <c r="PP12" s="180">
        <v>4281</v>
      </c>
      <c r="PQ12" s="180">
        <v>4290</v>
      </c>
      <c r="PR12" s="180">
        <v>4298</v>
      </c>
      <c r="PS12" s="180">
        <v>4301</v>
      </c>
      <c r="PT12" s="180">
        <v>4304</v>
      </c>
      <c r="PU12" s="180">
        <v>4305</v>
      </c>
      <c r="PV12" s="180">
        <v>4312</v>
      </c>
      <c r="PW12">
        <v>4314</v>
      </c>
      <c r="PX12">
        <v>4317</v>
      </c>
      <c r="PY12">
        <v>4319</v>
      </c>
      <c r="PZ12">
        <v>4324</v>
      </c>
      <c r="QA12">
        <v>4329</v>
      </c>
      <c r="QB12">
        <v>4333</v>
      </c>
      <c r="QC12">
        <v>4338</v>
      </c>
      <c r="QD12">
        <v>4347</v>
      </c>
      <c r="QE12">
        <v>4356</v>
      </c>
      <c r="QF12">
        <v>4363</v>
      </c>
      <c r="QG12">
        <v>4367</v>
      </c>
      <c r="QH12">
        <v>4373</v>
      </c>
      <c r="QI12">
        <v>4381</v>
      </c>
      <c r="QJ12">
        <v>4392</v>
      </c>
      <c r="QK12">
        <v>4407</v>
      </c>
      <c r="QL12">
        <v>4425</v>
      </c>
      <c r="QM12">
        <v>4444</v>
      </c>
      <c r="QN12">
        <v>4452</v>
      </c>
      <c r="QO12">
        <v>4466</v>
      </c>
      <c r="QP12">
        <v>4490</v>
      </c>
      <c r="QQ12">
        <v>4508</v>
      </c>
      <c r="QR12">
        <v>4528</v>
      </c>
      <c r="QS12">
        <v>4556</v>
      </c>
      <c r="QT12">
        <v>4556</v>
      </c>
      <c r="QU12">
        <v>4635</v>
      </c>
      <c r="QV12">
        <v>4662</v>
      </c>
      <c r="QW12">
        <v>4704</v>
      </c>
      <c r="QX12">
        <v>4789</v>
      </c>
      <c r="QY12">
        <v>4853</v>
      </c>
      <c r="QZ12">
        <v>4923</v>
      </c>
      <c r="RA12">
        <v>4979</v>
      </c>
      <c r="RB12">
        <v>5032</v>
      </c>
      <c r="RC12">
        <v>5091</v>
      </c>
      <c r="RD12">
        <v>5150</v>
      </c>
      <c r="RE12">
        <v>5232</v>
      </c>
      <c r="RF12">
        <v>5322</v>
      </c>
      <c r="RG12">
        <v>5376</v>
      </c>
      <c r="RH12">
        <v>5434</v>
      </c>
      <c r="RI12">
        <v>5499</v>
      </c>
      <c r="RJ12">
        <v>5551</v>
      </c>
      <c r="RK12">
        <v>5623</v>
      </c>
      <c r="RL12">
        <v>5711</v>
      </c>
      <c r="RM12">
        <v>5792</v>
      </c>
      <c r="RN12">
        <v>5877</v>
      </c>
      <c r="RO12">
        <v>5947</v>
      </c>
      <c r="RP12">
        <v>6042</v>
      </c>
      <c r="RQ12">
        <v>6088</v>
      </c>
      <c r="RR12">
        <v>6204</v>
      </c>
      <c r="RS12">
        <v>6296</v>
      </c>
      <c r="RT12">
        <v>6373</v>
      </c>
      <c r="RU12">
        <v>6490</v>
      </c>
      <c r="RV12">
        <v>6556</v>
      </c>
      <c r="RW12">
        <v>6643</v>
      </c>
      <c r="RX12">
        <v>6729</v>
      </c>
      <c r="RY12">
        <v>6816</v>
      </c>
      <c r="RZ12">
        <v>6931</v>
      </c>
      <c r="SA12">
        <v>7033</v>
      </c>
      <c r="SB12">
        <v>7127</v>
      </c>
      <c r="SC12">
        <v>7210</v>
      </c>
      <c r="SD12">
        <v>7265</v>
      </c>
      <c r="SE12">
        <v>7318</v>
      </c>
      <c r="SF12">
        <v>7407</v>
      </c>
      <c r="SG12">
        <v>7494</v>
      </c>
      <c r="SH12">
        <v>7583</v>
      </c>
      <c r="SI12">
        <v>7666</v>
      </c>
      <c r="SJ12">
        <v>7732</v>
      </c>
      <c r="SK12">
        <v>7775</v>
      </c>
      <c r="SL12">
        <v>7814</v>
      </c>
      <c r="SM12">
        <v>7865</v>
      </c>
      <c r="SN12">
        <v>7924</v>
      </c>
      <c r="SO12">
        <v>7978</v>
      </c>
      <c r="SP12">
        <v>8035</v>
      </c>
      <c r="SQ12">
        <v>8092</v>
      </c>
      <c r="SR12">
        <v>8153</v>
      </c>
      <c r="SS12">
        <v>8162</v>
      </c>
      <c r="ST12">
        <v>8189</v>
      </c>
      <c r="SU12">
        <v>8212</v>
      </c>
      <c r="SV12">
        <v>8234</v>
      </c>
      <c r="SW12">
        <v>8265</v>
      </c>
      <c r="SX12">
        <v>8287</v>
      </c>
      <c r="SY12">
        <v>8308</v>
      </c>
      <c r="SZ12">
        <v>8324</v>
      </c>
      <c r="TA12">
        <v>8344</v>
      </c>
      <c r="TB12">
        <v>8359</v>
      </c>
      <c r="TC12">
        <v>8371</v>
      </c>
      <c r="TD12">
        <v>8374</v>
      </c>
      <c r="TE12">
        <v>8390</v>
      </c>
      <c r="TF12">
        <v>8401</v>
      </c>
      <c r="TG12">
        <v>8403</v>
      </c>
      <c r="TH12">
        <v>8416</v>
      </c>
      <c r="TI12">
        <v>8420</v>
      </c>
      <c r="TJ12">
        <v>8430</v>
      </c>
      <c r="TK12">
        <v>8434</v>
      </c>
      <c r="TL12">
        <v>8446</v>
      </c>
      <c r="TM12">
        <v>8452</v>
      </c>
      <c r="TN12">
        <v>8459</v>
      </c>
      <c r="TO12">
        <v>8464</v>
      </c>
      <c r="TP12">
        <v>8478</v>
      </c>
      <c r="TQ12">
        <v>8483</v>
      </c>
      <c r="TR12">
        <v>8490</v>
      </c>
      <c r="TS12">
        <v>8497</v>
      </c>
      <c r="TT12">
        <v>8500</v>
      </c>
      <c r="TU12">
        <v>8508</v>
      </c>
      <c r="TV12">
        <v>8514</v>
      </c>
      <c r="TW12">
        <v>8517</v>
      </c>
      <c r="TX12">
        <v>8522</v>
      </c>
      <c r="TY12">
        <v>8528</v>
      </c>
      <c r="TZ12">
        <v>8534</v>
      </c>
      <c r="UA12">
        <v>8535</v>
      </c>
      <c r="UB12">
        <v>8539</v>
      </c>
      <c r="UC12">
        <v>8544</v>
      </c>
      <c r="UD12">
        <v>8550</v>
      </c>
      <c r="UE12">
        <v>8556</v>
      </c>
      <c r="UF12">
        <v>8560</v>
      </c>
      <c r="UG12">
        <v>8561</v>
      </c>
      <c r="UH12">
        <v>8561</v>
      </c>
      <c r="UI12">
        <v>8562</v>
      </c>
      <c r="UJ12">
        <v>8566</v>
      </c>
      <c r="UK12">
        <v>8570</v>
      </c>
      <c r="UL12">
        <v>8570</v>
      </c>
      <c r="UM12">
        <v>8575</v>
      </c>
      <c r="UN12">
        <v>8579</v>
      </c>
      <c r="UO12">
        <v>8584</v>
      </c>
      <c r="UP12">
        <v>8584</v>
      </c>
      <c r="UQ12">
        <v>8590</v>
      </c>
      <c r="UR12">
        <v>8592</v>
      </c>
      <c r="US12">
        <v>8596</v>
      </c>
      <c r="UT12">
        <v>8599</v>
      </c>
      <c r="UU12">
        <v>8606</v>
      </c>
      <c r="UV12">
        <v>8608</v>
      </c>
      <c r="UW12">
        <v>8610</v>
      </c>
      <c r="UX12">
        <v>8613</v>
      </c>
      <c r="UY12">
        <v>8619</v>
      </c>
      <c r="UZ12">
        <v>8620</v>
      </c>
      <c r="VA12">
        <v>8623</v>
      </c>
      <c r="VB12">
        <v>8627</v>
      </c>
      <c r="VC12">
        <v>8630</v>
      </c>
      <c r="VD12">
        <v>8632</v>
      </c>
      <c r="VE12">
        <v>8635</v>
      </c>
      <c r="VF12">
        <v>8637</v>
      </c>
      <c r="VG12">
        <v>8643</v>
      </c>
      <c r="VH12">
        <v>8645</v>
      </c>
      <c r="VI12">
        <v>8646</v>
      </c>
      <c r="VJ12">
        <v>8646</v>
      </c>
      <c r="VK12">
        <v>8649</v>
      </c>
      <c r="VL12">
        <v>8652</v>
      </c>
      <c r="VM12">
        <v>8659</v>
      </c>
      <c r="VN12">
        <v>8662</v>
      </c>
      <c r="VO12">
        <v>8666</v>
      </c>
      <c r="VP12">
        <v>8668</v>
      </c>
      <c r="VQ12">
        <v>8669</v>
      </c>
      <c r="VR12">
        <v>8671</v>
      </c>
      <c r="VS12">
        <v>8675</v>
      </c>
      <c r="VT12">
        <v>8677</v>
      </c>
      <c r="VU12">
        <v>8679</v>
      </c>
      <c r="VV12">
        <v>8684</v>
      </c>
      <c r="VW12">
        <v>8684</v>
      </c>
      <c r="VX12">
        <v>8686</v>
      </c>
      <c r="VY12">
        <v>8693</v>
      </c>
      <c r="VZ12">
        <v>8697</v>
      </c>
      <c r="WA12">
        <v>8700</v>
      </c>
      <c r="WB12">
        <v>8704</v>
      </c>
      <c r="WC12">
        <v>8710</v>
      </c>
      <c r="WD12">
        <v>8710</v>
      </c>
      <c r="WE12">
        <v>8711</v>
      </c>
      <c r="WF12">
        <v>8711</v>
      </c>
      <c r="WG12">
        <v>8713</v>
      </c>
      <c r="WH12">
        <v>8713</v>
      </c>
      <c r="WI12">
        <v>8716</v>
      </c>
      <c r="WJ12">
        <v>8717</v>
      </c>
      <c r="WK12">
        <v>8719</v>
      </c>
      <c r="WL12">
        <v>8723</v>
      </c>
      <c r="WM12">
        <v>8730</v>
      </c>
      <c r="WN12">
        <v>8751</v>
      </c>
      <c r="WO12">
        <v>8764</v>
      </c>
      <c r="WP12">
        <v>8773</v>
      </c>
      <c r="WQ12">
        <v>8805</v>
      </c>
      <c r="WR12">
        <v>8841</v>
      </c>
      <c r="WS12">
        <v>8864</v>
      </c>
      <c r="WT12">
        <v>8884</v>
      </c>
      <c r="WU12">
        <v>8906</v>
      </c>
      <c r="WV12">
        <v>8944</v>
      </c>
      <c r="WW12">
        <v>8978</v>
      </c>
      <c r="WX12">
        <v>9015</v>
      </c>
      <c r="WY12">
        <v>9047</v>
      </c>
      <c r="WZ12">
        <v>9069</v>
      </c>
      <c r="XA12">
        <v>9081</v>
      </c>
      <c r="XB12">
        <v>9104</v>
      </c>
      <c r="XC12">
        <v>9138</v>
      </c>
      <c r="XD12">
        <v>9156</v>
      </c>
      <c r="XE12">
        <v>9179</v>
      </c>
      <c r="XF12">
        <v>9209</v>
      </c>
      <c r="XG12">
        <v>9242</v>
      </c>
      <c r="XH12">
        <v>9260</v>
      </c>
      <c r="XI12">
        <v>9281</v>
      </c>
      <c r="XJ12">
        <v>9308</v>
      </c>
      <c r="XK12">
        <v>9332</v>
      </c>
      <c r="XL12">
        <v>9366</v>
      </c>
      <c r="XM12">
        <v>9389</v>
      </c>
      <c r="XN12">
        <v>9411</v>
      </c>
      <c r="XO12">
        <v>9440</v>
      </c>
      <c r="XP12">
        <v>9440</v>
      </c>
      <c r="XQ12">
        <v>9512</v>
      </c>
      <c r="XR12">
        <v>9543</v>
      </c>
      <c r="XS12">
        <v>9543</v>
      </c>
      <c r="XT12">
        <v>9582</v>
      </c>
      <c r="XU12">
        <v>9601</v>
      </c>
      <c r="XV12">
        <v>9621</v>
      </c>
    </row>
    <row r="13" spans="1:649">
      <c r="A13" t="s">
        <v>738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  <c r="HR13">
        <v>6912</v>
      </c>
      <c r="HS13">
        <v>7026</v>
      </c>
      <c r="HT13">
        <v>7101</v>
      </c>
      <c r="HU13">
        <v>7200</v>
      </c>
      <c r="HV13">
        <v>7284</v>
      </c>
      <c r="HW13">
        <v>7330</v>
      </c>
      <c r="HX13">
        <v>7423</v>
      </c>
      <c r="HY13">
        <v>7457</v>
      </c>
      <c r="HZ13">
        <v>7490</v>
      </c>
      <c r="IA13">
        <v>7607</v>
      </c>
      <c r="IB13">
        <v>7691</v>
      </c>
      <c r="IC13">
        <v>7813</v>
      </c>
      <c r="ID13">
        <v>7882</v>
      </c>
      <c r="IE13">
        <v>7936</v>
      </c>
      <c r="IF13">
        <v>7978</v>
      </c>
      <c r="IG13">
        <v>8022</v>
      </c>
      <c r="IH13">
        <v>8058</v>
      </c>
      <c r="II13">
        <v>8105</v>
      </c>
      <c r="IJ13">
        <v>8159</v>
      </c>
      <c r="IK13">
        <v>8239</v>
      </c>
      <c r="IL13">
        <v>8282</v>
      </c>
      <c r="IM13">
        <v>8305</v>
      </c>
      <c r="IN13">
        <v>8348</v>
      </c>
      <c r="IO13">
        <v>8379</v>
      </c>
      <c r="IP13">
        <v>8497</v>
      </c>
      <c r="IQ13">
        <v>8619</v>
      </c>
      <c r="IR13">
        <v>8686</v>
      </c>
      <c r="IS13">
        <v>8778</v>
      </c>
      <c r="IT13">
        <v>8808</v>
      </c>
      <c r="IU13">
        <v>8877</v>
      </c>
      <c r="IV13">
        <v>8980</v>
      </c>
      <c r="IW13">
        <v>9047</v>
      </c>
      <c r="IX13">
        <v>9120</v>
      </c>
      <c r="IY13">
        <v>9215</v>
      </c>
      <c r="IZ13">
        <v>9236</v>
      </c>
      <c r="JA13">
        <v>9254</v>
      </c>
      <c r="JB13">
        <v>9332</v>
      </c>
      <c r="JC13">
        <v>9428</v>
      </c>
      <c r="JD13">
        <v>9473</v>
      </c>
      <c r="JE13">
        <v>9527</v>
      </c>
      <c r="JF13">
        <v>9595</v>
      </c>
      <c r="JG13">
        <v>9623</v>
      </c>
      <c r="JH13">
        <v>9639</v>
      </c>
      <c r="JI13">
        <v>9710</v>
      </c>
      <c r="JJ13">
        <v>9752</v>
      </c>
      <c r="JK13">
        <v>9857</v>
      </c>
      <c r="JL13" s="183">
        <v>9939</v>
      </c>
      <c r="JM13" s="183">
        <v>10010</v>
      </c>
      <c r="JN13" s="183">
        <v>10074</v>
      </c>
      <c r="JO13" s="183">
        <v>10118</v>
      </c>
      <c r="JP13" s="183">
        <v>10163</v>
      </c>
      <c r="JQ13" s="183">
        <v>10233</v>
      </c>
      <c r="JR13" s="183">
        <v>10325</v>
      </c>
      <c r="JS13" s="183">
        <v>10470</v>
      </c>
      <c r="JT13" s="183">
        <v>10596</v>
      </c>
      <c r="JU13" s="183">
        <v>10596</v>
      </c>
      <c r="JV13" s="183">
        <v>10678</v>
      </c>
      <c r="JW13" s="183">
        <v>10755</v>
      </c>
      <c r="JX13" s="183">
        <v>10867</v>
      </c>
      <c r="JY13" s="183">
        <v>10969</v>
      </c>
      <c r="JZ13" s="183">
        <v>11083</v>
      </c>
      <c r="KA13" s="183">
        <v>11212</v>
      </c>
      <c r="KB13" s="183">
        <v>11270</v>
      </c>
      <c r="KC13" s="183">
        <v>11304</v>
      </c>
      <c r="KD13" s="183">
        <v>11419</v>
      </c>
      <c r="KE13" s="183">
        <v>11527</v>
      </c>
      <c r="KF13" s="183">
        <v>11650</v>
      </c>
      <c r="KG13" s="183">
        <v>11750</v>
      </c>
      <c r="KH13" s="183">
        <v>11827</v>
      </c>
      <c r="KI13" s="183">
        <v>11925</v>
      </c>
      <c r="KJ13" s="183">
        <v>12036</v>
      </c>
      <c r="KK13" s="183">
        <v>12352</v>
      </c>
      <c r="KL13" s="183">
        <v>12620</v>
      </c>
      <c r="KM13" s="183">
        <v>12766</v>
      </c>
      <c r="KN13" s="183">
        <v>12972</v>
      </c>
      <c r="KO13" s="183">
        <v>13087</v>
      </c>
      <c r="KP13" s="183">
        <v>13192</v>
      </c>
      <c r="KQ13" s="183">
        <v>13307</v>
      </c>
      <c r="KR13" s="183">
        <v>13445</v>
      </c>
      <c r="KS13" s="183">
        <v>13721</v>
      </c>
      <c r="KT13" s="183">
        <v>13901</v>
      </c>
      <c r="KU13" s="183">
        <v>14062</v>
      </c>
      <c r="KV13" s="183">
        <v>14276</v>
      </c>
      <c r="KW13" s="183">
        <v>14352</v>
      </c>
      <c r="KX13" s="183">
        <v>14472</v>
      </c>
      <c r="KY13" s="183">
        <v>14680</v>
      </c>
      <c r="KZ13" s="183">
        <v>14920</v>
      </c>
      <c r="LA13" s="183">
        <v>15157</v>
      </c>
      <c r="LB13" s="183">
        <v>15394</v>
      </c>
      <c r="LC13" s="183">
        <v>15593</v>
      </c>
      <c r="LD13" s="183">
        <v>15690</v>
      </c>
      <c r="LE13" s="183">
        <v>15783</v>
      </c>
      <c r="LF13" s="183">
        <v>16014</v>
      </c>
      <c r="LG13" s="183">
        <v>16207</v>
      </c>
      <c r="LH13" s="183">
        <v>16367</v>
      </c>
      <c r="LI13" s="183">
        <v>16562</v>
      </c>
      <c r="LJ13" s="183">
        <v>16772</v>
      </c>
      <c r="LK13" s="183">
        <v>16881</v>
      </c>
      <c r="LL13" s="183">
        <v>16980</v>
      </c>
      <c r="LM13" s="183">
        <v>17186</v>
      </c>
      <c r="LN13" s="183">
        <v>17357</v>
      </c>
      <c r="LO13" s="183">
        <v>17539</v>
      </c>
      <c r="LP13" s="183">
        <v>17674</v>
      </c>
      <c r="LQ13" s="183">
        <v>17789</v>
      </c>
      <c r="LR13" s="183">
        <v>17857</v>
      </c>
      <c r="LS13" s="183">
        <v>17925</v>
      </c>
      <c r="LT13" s="183">
        <v>18063</v>
      </c>
      <c r="LU13" s="183">
        <v>18207</v>
      </c>
      <c r="LV13" s="183">
        <v>18345</v>
      </c>
      <c r="LW13" s="183">
        <v>18466</v>
      </c>
      <c r="LX13" s="183">
        <v>18615</v>
      </c>
      <c r="LY13" s="183">
        <v>18693</v>
      </c>
      <c r="LZ13" s="183">
        <v>18766</v>
      </c>
      <c r="MA13" s="183">
        <v>18868</v>
      </c>
      <c r="MB13" s="183">
        <v>19004</v>
      </c>
      <c r="MC13" s="183">
        <v>19115</v>
      </c>
      <c r="MD13" s="183">
        <v>19228</v>
      </c>
      <c r="ME13" s="183">
        <v>19337</v>
      </c>
      <c r="MF13" s="183">
        <v>19366</v>
      </c>
      <c r="MG13" s="183">
        <v>19426</v>
      </c>
      <c r="MH13" s="183">
        <v>19493</v>
      </c>
      <c r="MI13" s="183">
        <v>19540</v>
      </c>
      <c r="MJ13" s="183">
        <v>19658</v>
      </c>
      <c r="MK13" s="183">
        <v>19767</v>
      </c>
      <c r="ML13" s="183">
        <v>19828</v>
      </c>
      <c r="MM13" s="183">
        <v>19869</v>
      </c>
      <c r="MN13" s="183">
        <v>19920</v>
      </c>
      <c r="MO13" s="183">
        <v>19998</v>
      </c>
      <c r="MP13" s="183">
        <v>20094</v>
      </c>
      <c r="MQ13" s="183">
        <v>20190</v>
      </c>
      <c r="MR13" s="183">
        <v>20234</v>
      </c>
      <c r="MS13" s="183">
        <v>20299</v>
      </c>
      <c r="MT13" s="183">
        <v>20332</v>
      </c>
      <c r="MU13" s="183">
        <v>20398</v>
      </c>
      <c r="MV13" s="181">
        <v>20489</v>
      </c>
      <c r="MW13" s="181">
        <v>20653</v>
      </c>
      <c r="MX13" s="181">
        <v>20726</v>
      </c>
      <c r="MY13" s="181">
        <v>20794</v>
      </c>
      <c r="MZ13" s="181">
        <v>20877</v>
      </c>
      <c r="NA13" s="181">
        <v>20938</v>
      </c>
      <c r="NB13" s="181">
        <v>20982</v>
      </c>
      <c r="NC13" s="181">
        <v>21032</v>
      </c>
      <c r="ND13" s="181">
        <v>21137</v>
      </c>
      <c r="NE13" s="181">
        <v>21204</v>
      </c>
      <c r="NF13" s="181">
        <v>21290</v>
      </c>
      <c r="NG13" s="181">
        <v>21359</v>
      </c>
      <c r="NH13">
        <v>21407</v>
      </c>
      <c r="NI13">
        <v>21443</v>
      </c>
      <c r="NJ13">
        <v>21512</v>
      </c>
      <c r="NK13">
        <v>21589</v>
      </c>
      <c r="NL13">
        <v>21680</v>
      </c>
      <c r="NM13">
        <v>21740</v>
      </c>
      <c r="NN13">
        <v>21847</v>
      </c>
      <c r="NO13">
        <v>21900</v>
      </c>
      <c r="NP13">
        <v>21934</v>
      </c>
      <c r="NQ13">
        <v>22023</v>
      </c>
      <c r="NR13">
        <v>22067</v>
      </c>
      <c r="NS13">
        <v>22148</v>
      </c>
      <c r="NT13">
        <v>22214</v>
      </c>
      <c r="NU13">
        <v>22308</v>
      </c>
      <c r="NV13">
        <v>22350</v>
      </c>
      <c r="NW13">
        <v>22378</v>
      </c>
      <c r="NX13">
        <v>22453</v>
      </c>
      <c r="NY13">
        <v>22502</v>
      </c>
      <c r="NZ13">
        <v>22555</v>
      </c>
      <c r="OA13">
        <v>22598</v>
      </c>
      <c r="OB13" s="181">
        <v>22636</v>
      </c>
      <c r="OC13" s="181">
        <v>22690</v>
      </c>
      <c r="OD13" s="181">
        <v>22717</v>
      </c>
      <c r="OE13" s="181">
        <v>22769</v>
      </c>
      <c r="OF13" s="181">
        <v>22805</v>
      </c>
      <c r="OG13" s="181">
        <v>22853</v>
      </c>
      <c r="OH13" s="181">
        <v>22899</v>
      </c>
      <c r="OI13" s="181">
        <v>22912</v>
      </c>
      <c r="OJ13" s="181">
        <v>22925</v>
      </c>
      <c r="OK13" s="181">
        <v>22938</v>
      </c>
      <c r="OL13" s="181">
        <v>22973</v>
      </c>
      <c r="OM13" s="181">
        <v>23044</v>
      </c>
      <c r="ON13" s="181">
        <v>23089</v>
      </c>
      <c r="OO13" s="181">
        <v>23141</v>
      </c>
      <c r="OP13" s="181">
        <v>23175</v>
      </c>
      <c r="OQ13" s="181">
        <v>23227</v>
      </c>
      <c r="OR13" s="181">
        <v>23252</v>
      </c>
      <c r="OS13" s="181">
        <v>23282</v>
      </c>
      <c r="OT13" s="181">
        <v>23315</v>
      </c>
      <c r="OU13" s="181">
        <v>23351</v>
      </c>
      <c r="OV13" s="181">
        <v>23388</v>
      </c>
      <c r="OW13" s="181">
        <v>23423</v>
      </c>
      <c r="OX13" s="181">
        <v>23456</v>
      </c>
      <c r="OY13" s="181">
        <v>23484</v>
      </c>
      <c r="OZ13" s="181">
        <v>23540</v>
      </c>
      <c r="PA13" s="181">
        <v>23577</v>
      </c>
      <c r="PB13" s="181">
        <v>23620</v>
      </c>
      <c r="PC13" s="181">
        <v>23655</v>
      </c>
      <c r="PD13" s="181">
        <v>23715</v>
      </c>
      <c r="PE13" s="181">
        <v>23738</v>
      </c>
      <c r="PF13" s="181">
        <v>23748</v>
      </c>
      <c r="PG13" s="181">
        <v>23778</v>
      </c>
      <c r="PH13" s="181">
        <v>23810</v>
      </c>
      <c r="PI13" s="181">
        <v>23869</v>
      </c>
      <c r="PJ13" s="181">
        <v>23935</v>
      </c>
      <c r="PK13" s="181">
        <v>23997</v>
      </c>
      <c r="PL13" s="181">
        <v>24045</v>
      </c>
      <c r="PM13" s="181">
        <v>24086</v>
      </c>
      <c r="PN13" s="181">
        <v>24130</v>
      </c>
      <c r="PO13" s="181">
        <v>24173</v>
      </c>
      <c r="PP13" s="181">
        <v>24214</v>
      </c>
      <c r="PQ13" s="181">
        <v>24287</v>
      </c>
      <c r="PR13" s="181">
        <v>24342</v>
      </c>
      <c r="PS13" s="181">
        <v>24373</v>
      </c>
      <c r="PT13" s="181">
        <v>24393</v>
      </c>
      <c r="PU13" s="181">
        <v>24452</v>
      </c>
      <c r="PV13" s="181">
        <v>24501</v>
      </c>
      <c r="PW13">
        <v>24581</v>
      </c>
      <c r="PX13">
        <v>24619</v>
      </c>
      <c r="PY13">
        <v>24672</v>
      </c>
      <c r="PZ13">
        <v>24700</v>
      </c>
      <c r="QA13">
        <v>24724</v>
      </c>
      <c r="QB13">
        <v>24768</v>
      </c>
      <c r="QC13">
        <v>24813</v>
      </c>
      <c r="QD13">
        <v>24849</v>
      </c>
      <c r="QE13">
        <v>24882</v>
      </c>
      <c r="QF13">
        <v>24929</v>
      </c>
      <c r="QG13">
        <v>24949</v>
      </c>
      <c r="QH13">
        <v>24963</v>
      </c>
      <c r="QI13">
        <v>25012</v>
      </c>
      <c r="QJ13">
        <v>25054</v>
      </c>
      <c r="QK13">
        <v>25092</v>
      </c>
      <c r="QL13">
        <v>25164</v>
      </c>
      <c r="QM13">
        <v>25208</v>
      </c>
      <c r="QN13">
        <v>25233</v>
      </c>
      <c r="QO13">
        <v>25273</v>
      </c>
      <c r="QP13">
        <v>25348</v>
      </c>
      <c r="QQ13">
        <v>25391</v>
      </c>
      <c r="QR13">
        <v>25445</v>
      </c>
      <c r="QS13">
        <v>25499</v>
      </c>
      <c r="QT13">
        <v>25499</v>
      </c>
      <c r="QU13">
        <v>25594</v>
      </c>
      <c r="QV13">
        <v>25646</v>
      </c>
      <c r="QW13">
        <v>25701</v>
      </c>
      <c r="QX13">
        <v>25759</v>
      </c>
      <c r="QY13">
        <v>25822</v>
      </c>
      <c r="QZ13">
        <v>25862</v>
      </c>
      <c r="RA13">
        <v>25945</v>
      </c>
      <c r="RB13">
        <v>26005</v>
      </c>
      <c r="RC13">
        <v>26042</v>
      </c>
      <c r="RD13">
        <v>26130</v>
      </c>
      <c r="RE13">
        <v>26190</v>
      </c>
      <c r="RF13">
        <v>26271</v>
      </c>
      <c r="RG13">
        <v>26333</v>
      </c>
      <c r="RH13">
        <v>26412</v>
      </c>
      <c r="RI13">
        <v>26448</v>
      </c>
      <c r="RJ13">
        <v>26518</v>
      </c>
      <c r="RK13">
        <v>26590</v>
      </c>
      <c r="RL13">
        <v>26646</v>
      </c>
      <c r="RM13">
        <v>26726</v>
      </c>
      <c r="RN13">
        <v>26785</v>
      </c>
      <c r="RO13">
        <v>26873</v>
      </c>
      <c r="RP13">
        <v>26919</v>
      </c>
      <c r="RQ13">
        <v>26964</v>
      </c>
      <c r="RR13">
        <v>27066</v>
      </c>
      <c r="RS13">
        <v>27159</v>
      </c>
      <c r="RT13">
        <v>27242</v>
      </c>
      <c r="RU13">
        <v>27309</v>
      </c>
      <c r="RV13">
        <v>27390</v>
      </c>
      <c r="RW13">
        <v>27417</v>
      </c>
      <c r="RX13">
        <v>27498</v>
      </c>
      <c r="RY13">
        <v>27581</v>
      </c>
      <c r="RZ13">
        <v>27639</v>
      </c>
      <c r="SA13">
        <v>27732</v>
      </c>
      <c r="SB13">
        <v>27856</v>
      </c>
      <c r="SC13">
        <v>27941</v>
      </c>
      <c r="SD13">
        <v>27962</v>
      </c>
      <c r="SE13">
        <v>28029</v>
      </c>
      <c r="SF13">
        <v>28116</v>
      </c>
      <c r="SG13">
        <v>28222</v>
      </c>
      <c r="SH13">
        <v>28328</v>
      </c>
      <c r="SI13">
        <v>28429</v>
      </c>
      <c r="SJ13">
        <v>28534</v>
      </c>
      <c r="SK13">
        <v>28599</v>
      </c>
      <c r="SL13">
        <v>28662</v>
      </c>
      <c r="SM13">
        <v>28763</v>
      </c>
      <c r="SN13">
        <v>28794</v>
      </c>
      <c r="SO13">
        <v>28903</v>
      </c>
      <c r="SP13">
        <v>28966</v>
      </c>
      <c r="SQ13">
        <v>29061</v>
      </c>
      <c r="SR13">
        <v>29095</v>
      </c>
      <c r="SS13">
        <v>29126</v>
      </c>
      <c r="ST13">
        <v>29206</v>
      </c>
      <c r="SU13">
        <v>29272</v>
      </c>
      <c r="SV13">
        <v>29320</v>
      </c>
      <c r="SW13">
        <v>29422</v>
      </c>
      <c r="SX13">
        <v>29472</v>
      </c>
      <c r="SY13">
        <v>29542</v>
      </c>
      <c r="SZ13">
        <v>29587</v>
      </c>
      <c r="TA13">
        <v>29693</v>
      </c>
      <c r="TB13">
        <v>29754</v>
      </c>
      <c r="TC13">
        <v>29809</v>
      </c>
      <c r="TD13">
        <v>29862</v>
      </c>
      <c r="TE13">
        <v>29909</v>
      </c>
      <c r="TF13">
        <v>29934</v>
      </c>
      <c r="TG13">
        <v>29968</v>
      </c>
      <c r="TH13">
        <v>29972</v>
      </c>
      <c r="TI13">
        <v>30017</v>
      </c>
      <c r="TJ13">
        <v>30045</v>
      </c>
      <c r="TK13">
        <v>30079</v>
      </c>
      <c r="TL13">
        <v>30118</v>
      </c>
      <c r="TM13">
        <v>30148</v>
      </c>
      <c r="TN13">
        <v>30181</v>
      </c>
      <c r="TO13">
        <v>30234</v>
      </c>
      <c r="TP13">
        <v>30302</v>
      </c>
      <c r="TQ13">
        <v>30344</v>
      </c>
      <c r="TR13">
        <v>30390</v>
      </c>
      <c r="TS13">
        <v>30426</v>
      </c>
      <c r="TT13">
        <v>30461</v>
      </c>
      <c r="TU13">
        <v>30472</v>
      </c>
      <c r="TV13">
        <v>30518</v>
      </c>
      <c r="TW13">
        <v>30543</v>
      </c>
      <c r="TX13">
        <v>30586</v>
      </c>
      <c r="TY13">
        <v>30612</v>
      </c>
      <c r="TZ13">
        <v>30632</v>
      </c>
      <c r="UA13">
        <v>30645</v>
      </c>
      <c r="UB13">
        <v>30659</v>
      </c>
      <c r="UC13">
        <v>30680</v>
      </c>
      <c r="UD13">
        <v>30689</v>
      </c>
      <c r="UE13">
        <v>30700</v>
      </c>
      <c r="UF13">
        <v>30722</v>
      </c>
      <c r="UG13">
        <v>30747</v>
      </c>
      <c r="UH13">
        <v>30753</v>
      </c>
      <c r="UI13">
        <v>30770</v>
      </c>
      <c r="UJ13">
        <v>30797</v>
      </c>
      <c r="UK13">
        <v>30816</v>
      </c>
      <c r="UL13">
        <v>30832</v>
      </c>
      <c r="UM13">
        <v>30841</v>
      </c>
      <c r="UN13">
        <v>30850</v>
      </c>
      <c r="UO13">
        <v>30858</v>
      </c>
      <c r="UP13">
        <v>30870</v>
      </c>
      <c r="UQ13">
        <v>30876</v>
      </c>
      <c r="UR13">
        <v>30895</v>
      </c>
      <c r="US13">
        <v>30914</v>
      </c>
      <c r="UT13">
        <v>30923</v>
      </c>
      <c r="UU13">
        <v>30926</v>
      </c>
      <c r="UV13">
        <v>30929</v>
      </c>
      <c r="UW13">
        <v>30932</v>
      </c>
      <c r="UX13">
        <v>30941</v>
      </c>
      <c r="UY13">
        <v>30952</v>
      </c>
      <c r="UZ13">
        <v>30956</v>
      </c>
      <c r="VA13">
        <v>30959</v>
      </c>
      <c r="VB13">
        <v>30962</v>
      </c>
      <c r="VC13">
        <v>30970</v>
      </c>
      <c r="VD13">
        <v>30971</v>
      </c>
      <c r="VE13">
        <v>30982</v>
      </c>
      <c r="VF13">
        <v>30987</v>
      </c>
      <c r="VG13">
        <v>30991</v>
      </c>
      <c r="VH13">
        <v>30998</v>
      </c>
      <c r="VI13">
        <v>31004</v>
      </c>
      <c r="VJ13">
        <v>31005</v>
      </c>
      <c r="VK13">
        <v>31012</v>
      </c>
      <c r="VL13">
        <v>31020</v>
      </c>
      <c r="VM13">
        <v>31023</v>
      </c>
      <c r="VN13">
        <v>31034</v>
      </c>
      <c r="VO13">
        <v>31047</v>
      </c>
      <c r="VP13">
        <v>31051</v>
      </c>
      <c r="VQ13">
        <v>31052</v>
      </c>
      <c r="VR13">
        <v>31056</v>
      </c>
      <c r="VS13">
        <v>31062</v>
      </c>
      <c r="VT13">
        <v>31069</v>
      </c>
      <c r="VU13">
        <v>31074</v>
      </c>
      <c r="VV13">
        <v>31077</v>
      </c>
      <c r="VW13">
        <v>31080</v>
      </c>
      <c r="VX13">
        <v>31086</v>
      </c>
      <c r="VY13">
        <v>31090</v>
      </c>
      <c r="VZ13">
        <v>31099</v>
      </c>
      <c r="WA13">
        <v>31104</v>
      </c>
      <c r="WB13">
        <v>31114</v>
      </c>
      <c r="WC13">
        <v>31117</v>
      </c>
      <c r="WD13">
        <v>31120</v>
      </c>
      <c r="WE13">
        <v>31126</v>
      </c>
      <c r="WF13">
        <v>31132</v>
      </c>
      <c r="WG13">
        <v>31138</v>
      </c>
      <c r="WH13">
        <v>31138</v>
      </c>
      <c r="WI13">
        <v>31143</v>
      </c>
      <c r="WJ13">
        <v>31145</v>
      </c>
      <c r="WK13">
        <v>31158</v>
      </c>
      <c r="WL13">
        <v>31162</v>
      </c>
      <c r="WM13">
        <v>31166</v>
      </c>
      <c r="WN13">
        <v>44698</v>
      </c>
      <c r="WO13">
        <v>31186</v>
      </c>
      <c r="WP13">
        <v>31188</v>
      </c>
      <c r="WQ13">
        <v>31203</v>
      </c>
      <c r="WR13">
        <v>31208</v>
      </c>
      <c r="WS13">
        <v>31216</v>
      </c>
      <c r="WT13">
        <v>31221</v>
      </c>
      <c r="WU13">
        <v>31233</v>
      </c>
      <c r="WV13">
        <v>31249</v>
      </c>
      <c r="WW13">
        <v>31253</v>
      </c>
      <c r="WX13">
        <v>31264</v>
      </c>
      <c r="WY13">
        <v>31270</v>
      </c>
      <c r="WZ13">
        <v>31275</v>
      </c>
      <c r="XA13">
        <v>31280</v>
      </c>
      <c r="XB13">
        <v>31290</v>
      </c>
      <c r="XC13">
        <v>31300</v>
      </c>
      <c r="XD13">
        <v>31308</v>
      </c>
      <c r="XE13">
        <v>31318</v>
      </c>
      <c r="XF13">
        <v>31319</v>
      </c>
      <c r="XG13">
        <v>31322</v>
      </c>
      <c r="XH13">
        <v>31328</v>
      </c>
      <c r="XI13">
        <v>31335</v>
      </c>
      <c r="XJ13">
        <v>31353</v>
      </c>
      <c r="XK13">
        <v>31368</v>
      </c>
      <c r="XL13">
        <v>31376</v>
      </c>
      <c r="XM13">
        <v>31402</v>
      </c>
      <c r="XN13">
        <v>31406</v>
      </c>
      <c r="XO13">
        <v>31418</v>
      </c>
      <c r="XP13">
        <v>31418</v>
      </c>
      <c r="XQ13">
        <v>31474</v>
      </c>
      <c r="XR13">
        <v>31483</v>
      </c>
      <c r="XS13">
        <v>31483</v>
      </c>
      <c r="XT13">
        <v>31521</v>
      </c>
      <c r="XU13">
        <v>31528</v>
      </c>
      <c r="XV13">
        <v>31557</v>
      </c>
    </row>
    <row r="14" spans="1:649">
      <c r="A14" t="s">
        <v>739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  <c r="HR14">
        <v>12535</v>
      </c>
      <c r="HS14">
        <v>12611</v>
      </c>
      <c r="HT14">
        <v>12691</v>
      </c>
      <c r="HU14">
        <v>12797</v>
      </c>
      <c r="HV14">
        <v>12876</v>
      </c>
      <c r="HW14">
        <v>12960</v>
      </c>
      <c r="HX14">
        <v>13013</v>
      </c>
      <c r="HY14">
        <v>13109</v>
      </c>
      <c r="HZ14">
        <v>13151</v>
      </c>
      <c r="IA14">
        <v>13235</v>
      </c>
      <c r="IB14">
        <v>13275</v>
      </c>
      <c r="IC14">
        <v>13355</v>
      </c>
      <c r="ID14">
        <v>13423</v>
      </c>
      <c r="IE14">
        <v>13504</v>
      </c>
      <c r="IF14">
        <v>13578</v>
      </c>
      <c r="IG14">
        <v>13643</v>
      </c>
      <c r="IH14">
        <v>13702</v>
      </c>
      <c r="II14">
        <v>13782</v>
      </c>
      <c r="IJ14">
        <v>13825</v>
      </c>
      <c r="IK14">
        <v>13871</v>
      </c>
      <c r="IL14">
        <v>13949</v>
      </c>
      <c r="IM14">
        <v>14013</v>
      </c>
      <c r="IN14">
        <v>14094</v>
      </c>
      <c r="IO14">
        <v>14151</v>
      </c>
      <c r="IP14">
        <v>14249</v>
      </c>
      <c r="IQ14">
        <v>14354</v>
      </c>
      <c r="IR14">
        <v>14394</v>
      </c>
      <c r="IS14">
        <v>14521</v>
      </c>
      <c r="IT14">
        <v>14625</v>
      </c>
      <c r="IU14">
        <v>14676</v>
      </c>
      <c r="IV14">
        <v>14795</v>
      </c>
      <c r="IW14">
        <v>14877</v>
      </c>
      <c r="IX14">
        <v>14957</v>
      </c>
      <c r="IY14">
        <v>15030</v>
      </c>
      <c r="IZ14">
        <v>15092</v>
      </c>
      <c r="JA14">
        <v>15159</v>
      </c>
      <c r="JB14">
        <v>15232</v>
      </c>
      <c r="JC14">
        <v>15320</v>
      </c>
      <c r="JD14">
        <v>15391</v>
      </c>
      <c r="JE14">
        <v>15468</v>
      </c>
      <c r="JF14">
        <v>15587</v>
      </c>
      <c r="JG14">
        <v>15648</v>
      </c>
      <c r="JH14">
        <v>15712</v>
      </c>
      <c r="JI14">
        <v>15813</v>
      </c>
      <c r="JJ14">
        <v>15932</v>
      </c>
      <c r="JK14">
        <v>16030</v>
      </c>
      <c r="JL14" s="182">
        <v>16135</v>
      </c>
      <c r="JM14" s="182">
        <v>16269</v>
      </c>
      <c r="JN14" s="182">
        <v>16395</v>
      </c>
      <c r="JO14" s="182">
        <v>16502</v>
      </c>
      <c r="JP14" s="182">
        <v>16640</v>
      </c>
      <c r="JQ14" s="182">
        <v>16753</v>
      </c>
      <c r="JR14" s="182">
        <v>16878</v>
      </c>
      <c r="JS14" s="182">
        <v>16968</v>
      </c>
      <c r="JT14" s="182">
        <v>17092</v>
      </c>
      <c r="JU14" s="182">
        <v>17092</v>
      </c>
      <c r="JV14" s="182">
        <v>17305</v>
      </c>
      <c r="JW14" s="182">
        <v>17484</v>
      </c>
      <c r="JX14" s="182">
        <v>17687</v>
      </c>
      <c r="JY14" s="182">
        <v>17850</v>
      </c>
      <c r="JZ14" s="182">
        <v>18021</v>
      </c>
      <c r="KA14" s="182">
        <v>18193</v>
      </c>
      <c r="KB14" s="182">
        <v>18355</v>
      </c>
      <c r="KC14" s="182">
        <v>18527</v>
      </c>
      <c r="KD14" s="182">
        <v>18728</v>
      </c>
      <c r="KE14" s="182">
        <v>18938</v>
      </c>
      <c r="KF14" s="182">
        <v>19126</v>
      </c>
      <c r="KG14" s="182">
        <v>19293</v>
      </c>
      <c r="KH14" s="182">
        <v>19499</v>
      </c>
      <c r="KI14" s="182">
        <v>19670</v>
      </c>
      <c r="KJ14" s="182">
        <v>19825</v>
      </c>
      <c r="KK14" s="182">
        <v>20154</v>
      </c>
      <c r="KL14" s="182">
        <v>20451</v>
      </c>
      <c r="KM14" s="182">
        <v>20703</v>
      </c>
      <c r="KN14" s="182">
        <v>21031</v>
      </c>
      <c r="KO14" s="182">
        <v>21223</v>
      </c>
      <c r="KP14" s="182">
        <v>21482</v>
      </c>
      <c r="KQ14" s="182">
        <v>21769</v>
      </c>
      <c r="KR14" s="182">
        <v>22124</v>
      </c>
      <c r="KS14" s="182">
        <v>22493</v>
      </c>
      <c r="KT14" s="182">
        <v>22892</v>
      </c>
      <c r="KU14" s="182">
        <v>23187</v>
      </c>
      <c r="KV14" s="182">
        <v>23608</v>
      </c>
      <c r="KW14" s="182">
        <v>23884</v>
      </c>
      <c r="KX14" s="182">
        <v>24210</v>
      </c>
      <c r="KY14" s="182">
        <v>24598</v>
      </c>
      <c r="KZ14" s="182">
        <v>24981</v>
      </c>
      <c r="LA14" s="182">
        <v>25328</v>
      </c>
      <c r="LB14" s="182">
        <v>25589</v>
      </c>
      <c r="LC14" s="182">
        <v>25800</v>
      </c>
      <c r="LD14" s="182">
        <v>26075</v>
      </c>
      <c r="LE14" s="182">
        <v>26279</v>
      </c>
      <c r="LF14" s="182">
        <v>26522</v>
      </c>
      <c r="LG14" s="182">
        <v>26784</v>
      </c>
      <c r="LH14" s="182">
        <v>27065</v>
      </c>
      <c r="LI14" s="182">
        <v>27312</v>
      </c>
      <c r="LJ14" s="182">
        <v>27516</v>
      </c>
      <c r="LK14" s="182">
        <v>27740</v>
      </c>
      <c r="LL14" s="182">
        <v>27865</v>
      </c>
      <c r="LM14" s="182">
        <v>28104</v>
      </c>
      <c r="LN14" s="182">
        <v>28273</v>
      </c>
      <c r="LO14" s="182">
        <v>28491</v>
      </c>
      <c r="LP14" s="182">
        <v>28708</v>
      </c>
      <c r="LQ14" s="182">
        <v>28925</v>
      </c>
      <c r="LR14" s="182">
        <v>29106</v>
      </c>
      <c r="LS14" s="182">
        <v>29346</v>
      </c>
      <c r="LT14" s="182">
        <v>29557</v>
      </c>
      <c r="LU14" s="182">
        <v>29756</v>
      </c>
      <c r="LV14" s="182">
        <v>29991</v>
      </c>
      <c r="LW14" s="182">
        <v>30233</v>
      </c>
      <c r="LX14" s="182">
        <v>30446</v>
      </c>
      <c r="LY14" s="182">
        <v>30626</v>
      </c>
      <c r="LZ14" s="182">
        <v>30795</v>
      </c>
      <c r="MA14" s="182">
        <v>30969</v>
      </c>
      <c r="MB14" s="182">
        <v>31184</v>
      </c>
      <c r="MC14" s="182">
        <v>31386</v>
      </c>
      <c r="MD14" s="182">
        <v>31574</v>
      </c>
      <c r="ME14" s="182">
        <v>31752</v>
      </c>
      <c r="MF14" s="182">
        <v>31907</v>
      </c>
      <c r="MG14" s="182">
        <v>32049</v>
      </c>
      <c r="MH14" s="182">
        <v>32190</v>
      </c>
      <c r="MI14" s="182">
        <v>32394</v>
      </c>
      <c r="MJ14" s="182">
        <v>32641</v>
      </c>
      <c r="MK14" s="182">
        <v>32829</v>
      </c>
      <c r="ML14" s="182">
        <v>32999</v>
      </c>
      <c r="MM14" s="182">
        <v>33129</v>
      </c>
      <c r="MN14" s="182">
        <v>33320</v>
      </c>
      <c r="MO14" s="182">
        <v>33490</v>
      </c>
      <c r="MP14" s="182">
        <v>33715</v>
      </c>
      <c r="MQ14" s="182">
        <v>33890</v>
      </c>
      <c r="MR14" s="182">
        <v>33999</v>
      </c>
      <c r="MS14" s="182">
        <v>34173</v>
      </c>
      <c r="MT14" s="182">
        <v>34355</v>
      </c>
      <c r="MU14" s="182">
        <v>34578</v>
      </c>
      <c r="MV14" s="180">
        <v>34745</v>
      </c>
      <c r="MW14" s="180">
        <v>34917</v>
      </c>
      <c r="MX14" s="180">
        <v>35069</v>
      </c>
      <c r="MY14" s="180">
        <v>35186</v>
      </c>
      <c r="MZ14" s="180">
        <v>35470</v>
      </c>
      <c r="NA14" s="180">
        <v>35592</v>
      </c>
      <c r="NB14" s="180">
        <v>35769</v>
      </c>
      <c r="NC14" s="180">
        <v>35932</v>
      </c>
      <c r="ND14" s="180">
        <v>36075</v>
      </c>
      <c r="NE14" s="180">
        <v>36229</v>
      </c>
      <c r="NF14" s="180">
        <v>36332</v>
      </c>
      <c r="NG14" s="180">
        <v>36459</v>
      </c>
      <c r="NH14">
        <v>36524</v>
      </c>
      <c r="NI14">
        <v>36591</v>
      </c>
      <c r="NJ14">
        <v>36706</v>
      </c>
      <c r="NK14">
        <v>36799</v>
      </c>
      <c r="NL14">
        <v>36897</v>
      </c>
      <c r="NM14">
        <v>37266</v>
      </c>
      <c r="NN14">
        <v>37377</v>
      </c>
      <c r="NO14">
        <v>37512</v>
      </c>
      <c r="NP14">
        <v>37565</v>
      </c>
      <c r="NQ14">
        <v>37666</v>
      </c>
      <c r="NR14">
        <v>37765</v>
      </c>
      <c r="NS14">
        <v>37943</v>
      </c>
      <c r="NT14">
        <v>38081</v>
      </c>
      <c r="NU14">
        <v>38214</v>
      </c>
      <c r="NV14">
        <v>38336</v>
      </c>
      <c r="NW14">
        <v>38434</v>
      </c>
      <c r="NX14">
        <v>38601</v>
      </c>
      <c r="NY14">
        <v>38742</v>
      </c>
      <c r="NZ14">
        <v>38904</v>
      </c>
      <c r="OA14">
        <v>39039</v>
      </c>
      <c r="OB14" s="180">
        <v>39095</v>
      </c>
      <c r="OC14" s="180">
        <v>39193</v>
      </c>
      <c r="OD14" s="180">
        <v>39248</v>
      </c>
      <c r="OE14" s="180">
        <v>39355</v>
      </c>
      <c r="OF14" s="180">
        <v>39464</v>
      </c>
      <c r="OG14" s="180">
        <v>39634</v>
      </c>
      <c r="OH14" s="180">
        <v>39761</v>
      </c>
      <c r="OI14" s="180">
        <v>39868</v>
      </c>
      <c r="OJ14" s="180">
        <v>39961</v>
      </c>
      <c r="OK14" s="180">
        <v>40047</v>
      </c>
      <c r="OL14" s="180">
        <v>40115</v>
      </c>
      <c r="OM14" s="180">
        <v>40257</v>
      </c>
      <c r="ON14" s="180">
        <v>40330</v>
      </c>
      <c r="OO14" s="180">
        <v>40466</v>
      </c>
      <c r="OP14" s="180">
        <v>40579</v>
      </c>
      <c r="OQ14" s="180">
        <v>40693</v>
      </c>
      <c r="OR14" s="180">
        <v>40761</v>
      </c>
      <c r="OS14" s="180">
        <v>40839</v>
      </c>
      <c r="OT14" s="180">
        <v>40954</v>
      </c>
      <c r="OU14" s="180">
        <v>41043</v>
      </c>
      <c r="OV14" s="180">
        <v>41151</v>
      </c>
      <c r="OW14" s="180">
        <v>41250</v>
      </c>
      <c r="OX14" s="180">
        <v>41353</v>
      </c>
      <c r="OY14" s="180">
        <v>41429</v>
      </c>
      <c r="OZ14" s="180">
        <v>41546</v>
      </c>
      <c r="PA14" s="180">
        <v>41684</v>
      </c>
      <c r="PB14" s="180">
        <v>41796</v>
      </c>
      <c r="PC14" s="180">
        <v>41919</v>
      </c>
      <c r="PD14" s="180">
        <v>41989</v>
      </c>
      <c r="PE14" s="180">
        <v>42086</v>
      </c>
      <c r="PF14" s="180">
        <v>42175</v>
      </c>
      <c r="PG14" s="180">
        <v>42290</v>
      </c>
      <c r="PH14" s="180">
        <v>42428</v>
      </c>
      <c r="PI14" s="180">
        <v>42577</v>
      </c>
      <c r="PJ14" s="180">
        <v>42698</v>
      </c>
      <c r="PK14" s="180">
        <v>42881</v>
      </c>
      <c r="PL14" s="180">
        <v>43024</v>
      </c>
      <c r="PM14" s="180">
        <v>43115</v>
      </c>
      <c r="PN14" s="180">
        <v>43268</v>
      </c>
      <c r="PO14" s="180">
        <v>43444</v>
      </c>
      <c r="PP14" s="180">
        <v>43583</v>
      </c>
      <c r="PQ14" s="180">
        <v>43741</v>
      </c>
      <c r="PR14" s="180">
        <v>43903</v>
      </c>
      <c r="PS14" s="180">
        <v>44016</v>
      </c>
      <c r="PT14" s="180">
        <v>44114</v>
      </c>
      <c r="PU14" s="180">
        <v>44257</v>
      </c>
      <c r="PV14" s="180">
        <v>44409</v>
      </c>
      <c r="PW14">
        <v>44543</v>
      </c>
      <c r="PX14">
        <v>44679</v>
      </c>
      <c r="PY14">
        <v>44760</v>
      </c>
      <c r="PZ14">
        <v>44866</v>
      </c>
      <c r="QA14">
        <v>44943</v>
      </c>
      <c r="QB14">
        <v>45053</v>
      </c>
      <c r="QC14">
        <v>45176</v>
      </c>
      <c r="QD14">
        <v>45324</v>
      </c>
      <c r="QE14">
        <v>45468</v>
      </c>
      <c r="QF14">
        <v>45609</v>
      </c>
      <c r="QG14">
        <v>45687</v>
      </c>
      <c r="QH14">
        <v>45762</v>
      </c>
      <c r="QI14">
        <v>45940</v>
      </c>
      <c r="QJ14">
        <v>46082</v>
      </c>
      <c r="QK14">
        <v>46190</v>
      </c>
      <c r="QL14">
        <v>46344</v>
      </c>
      <c r="QM14">
        <v>46467</v>
      </c>
      <c r="QN14">
        <v>46564</v>
      </c>
      <c r="QO14">
        <v>46646</v>
      </c>
      <c r="QP14">
        <v>46751</v>
      </c>
      <c r="QQ14">
        <v>46851</v>
      </c>
      <c r="QR14">
        <v>46964</v>
      </c>
      <c r="QS14">
        <v>47049</v>
      </c>
      <c r="QT14">
        <v>47049</v>
      </c>
      <c r="QU14">
        <v>47189</v>
      </c>
      <c r="QV14">
        <v>47253</v>
      </c>
      <c r="QW14">
        <v>47359</v>
      </c>
      <c r="QX14">
        <v>47460</v>
      </c>
      <c r="QY14">
        <v>47539</v>
      </c>
      <c r="QZ14">
        <v>47609</v>
      </c>
      <c r="RA14">
        <v>47703</v>
      </c>
      <c r="RB14">
        <v>47769</v>
      </c>
      <c r="RC14">
        <v>47791</v>
      </c>
      <c r="RD14">
        <v>47897</v>
      </c>
      <c r="RE14">
        <v>48003</v>
      </c>
      <c r="RF14">
        <v>48081</v>
      </c>
      <c r="RG14">
        <v>48193</v>
      </c>
      <c r="RH14">
        <v>48299</v>
      </c>
      <c r="RI14">
        <v>48412</v>
      </c>
      <c r="RJ14">
        <v>48477</v>
      </c>
      <c r="RK14">
        <v>48582</v>
      </c>
      <c r="RL14">
        <v>48692</v>
      </c>
      <c r="RM14">
        <v>48790</v>
      </c>
      <c r="RN14">
        <v>48880</v>
      </c>
      <c r="RO14">
        <v>48941</v>
      </c>
      <c r="RP14">
        <v>49016</v>
      </c>
      <c r="RQ14">
        <v>49083</v>
      </c>
      <c r="RR14">
        <v>49134</v>
      </c>
      <c r="RS14">
        <v>49209</v>
      </c>
      <c r="RT14">
        <v>49271</v>
      </c>
      <c r="RU14">
        <v>49329</v>
      </c>
      <c r="RV14">
        <v>49408</v>
      </c>
      <c r="RW14">
        <v>49543</v>
      </c>
      <c r="RX14">
        <v>49600</v>
      </c>
      <c r="RY14">
        <v>49657</v>
      </c>
      <c r="RZ14">
        <v>49748</v>
      </c>
      <c r="SA14">
        <v>49819</v>
      </c>
      <c r="SB14">
        <v>49909</v>
      </c>
      <c r="SC14">
        <v>49981</v>
      </c>
      <c r="SD14">
        <v>50053</v>
      </c>
      <c r="SE14">
        <v>50097</v>
      </c>
      <c r="SF14">
        <v>50199</v>
      </c>
      <c r="SG14">
        <v>50292</v>
      </c>
      <c r="SH14">
        <v>50361</v>
      </c>
      <c r="SI14">
        <v>50445</v>
      </c>
      <c r="SJ14">
        <v>50537</v>
      </c>
      <c r="SK14">
        <v>50633</v>
      </c>
      <c r="SL14">
        <v>50686</v>
      </c>
      <c r="SM14">
        <v>50761</v>
      </c>
      <c r="SN14">
        <v>50824</v>
      </c>
      <c r="SO14">
        <v>50898</v>
      </c>
      <c r="SP14">
        <v>50980</v>
      </c>
      <c r="SQ14">
        <v>51053</v>
      </c>
      <c r="SR14">
        <v>51146</v>
      </c>
      <c r="SS14">
        <v>51174</v>
      </c>
      <c r="ST14">
        <v>51276</v>
      </c>
      <c r="SU14">
        <v>51439</v>
      </c>
      <c r="SV14">
        <v>51542</v>
      </c>
      <c r="SW14">
        <v>51641</v>
      </c>
      <c r="SX14">
        <v>51742</v>
      </c>
      <c r="SY14">
        <v>51839</v>
      </c>
      <c r="SZ14">
        <v>51929</v>
      </c>
      <c r="TA14">
        <v>52040</v>
      </c>
      <c r="TB14">
        <v>52154</v>
      </c>
      <c r="TC14">
        <v>52272</v>
      </c>
      <c r="TD14">
        <v>52325</v>
      </c>
      <c r="TE14">
        <v>52444</v>
      </c>
      <c r="TF14">
        <v>52539</v>
      </c>
      <c r="TG14">
        <v>52596</v>
      </c>
      <c r="TH14">
        <v>52678</v>
      </c>
      <c r="TI14">
        <v>52765</v>
      </c>
      <c r="TJ14">
        <v>52883</v>
      </c>
      <c r="TK14">
        <v>52975</v>
      </c>
      <c r="TL14">
        <v>53067</v>
      </c>
      <c r="TM14">
        <v>53157</v>
      </c>
      <c r="TN14">
        <v>53219</v>
      </c>
      <c r="TO14">
        <v>53296</v>
      </c>
      <c r="TP14">
        <v>53406</v>
      </c>
      <c r="TQ14">
        <v>53481</v>
      </c>
      <c r="TR14">
        <v>53562</v>
      </c>
      <c r="TS14">
        <v>53645</v>
      </c>
      <c r="TT14">
        <v>53698</v>
      </c>
      <c r="TU14">
        <v>53751</v>
      </c>
      <c r="TV14">
        <v>53817</v>
      </c>
      <c r="TW14">
        <v>53892</v>
      </c>
      <c r="TX14">
        <v>53966</v>
      </c>
      <c r="TY14">
        <v>54019</v>
      </c>
      <c r="TZ14">
        <v>54079</v>
      </c>
      <c r="UA14">
        <v>54109</v>
      </c>
      <c r="UB14">
        <v>54142</v>
      </c>
      <c r="UC14">
        <v>54196</v>
      </c>
      <c r="UD14">
        <v>54262</v>
      </c>
      <c r="UE14">
        <v>54290</v>
      </c>
      <c r="UF14">
        <v>54331</v>
      </c>
      <c r="UG14">
        <v>54399</v>
      </c>
      <c r="UH14">
        <v>54437</v>
      </c>
      <c r="UI14">
        <v>54475</v>
      </c>
      <c r="UJ14">
        <v>54533</v>
      </c>
      <c r="UK14">
        <v>54604</v>
      </c>
      <c r="UL14">
        <v>54650</v>
      </c>
      <c r="UM14">
        <v>54720</v>
      </c>
      <c r="UN14">
        <v>54772</v>
      </c>
      <c r="UO14">
        <v>54825</v>
      </c>
      <c r="UP14">
        <v>54863</v>
      </c>
      <c r="UQ14">
        <v>54921</v>
      </c>
      <c r="UR14">
        <v>54973</v>
      </c>
      <c r="US14">
        <v>55034</v>
      </c>
      <c r="UT14">
        <v>55093</v>
      </c>
      <c r="UU14">
        <v>55147</v>
      </c>
      <c r="UV14">
        <v>55169</v>
      </c>
      <c r="UW14">
        <v>55215</v>
      </c>
      <c r="UX14">
        <v>55252</v>
      </c>
      <c r="UY14">
        <v>55286</v>
      </c>
      <c r="UZ14">
        <v>55331</v>
      </c>
      <c r="VA14">
        <v>55369</v>
      </c>
      <c r="VB14">
        <v>55397</v>
      </c>
      <c r="VC14">
        <v>55427</v>
      </c>
      <c r="VD14">
        <v>55445</v>
      </c>
      <c r="VE14">
        <v>55472</v>
      </c>
      <c r="VF14">
        <v>55497</v>
      </c>
      <c r="VG14">
        <v>55522</v>
      </c>
      <c r="VH14">
        <v>55539</v>
      </c>
      <c r="VI14">
        <v>55578</v>
      </c>
      <c r="VJ14">
        <v>55600</v>
      </c>
      <c r="VK14">
        <v>55622</v>
      </c>
      <c r="VL14">
        <v>55664</v>
      </c>
      <c r="VM14">
        <v>55706</v>
      </c>
      <c r="VN14">
        <v>55735</v>
      </c>
      <c r="VO14">
        <v>55776</v>
      </c>
      <c r="VP14">
        <v>55804</v>
      </c>
      <c r="VQ14">
        <v>55830</v>
      </c>
      <c r="VR14">
        <v>55862</v>
      </c>
      <c r="VS14">
        <v>55916</v>
      </c>
      <c r="VT14">
        <v>55973</v>
      </c>
      <c r="VU14">
        <v>56023</v>
      </c>
      <c r="VV14">
        <v>56060</v>
      </c>
      <c r="VW14">
        <v>56107</v>
      </c>
      <c r="VX14">
        <v>56140</v>
      </c>
      <c r="VY14">
        <v>56166</v>
      </c>
      <c r="VZ14">
        <v>56220</v>
      </c>
      <c r="WA14">
        <v>56261</v>
      </c>
      <c r="WB14">
        <v>56297</v>
      </c>
      <c r="WC14">
        <v>56349</v>
      </c>
      <c r="WD14">
        <v>56381</v>
      </c>
      <c r="WE14">
        <v>56423</v>
      </c>
      <c r="WF14">
        <v>56439</v>
      </c>
      <c r="WG14">
        <v>56486</v>
      </c>
      <c r="WH14">
        <v>56530</v>
      </c>
      <c r="WI14">
        <v>56542</v>
      </c>
      <c r="WJ14">
        <v>56575</v>
      </c>
      <c r="WK14">
        <v>56609</v>
      </c>
      <c r="WL14">
        <v>56651</v>
      </c>
      <c r="WM14">
        <v>56672</v>
      </c>
      <c r="WN14">
        <v>56714</v>
      </c>
      <c r="WO14">
        <v>56759</v>
      </c>
      <c r="WP14">
        <v>56786</v>
      </c>
      <c r="WQ14">
        <v>56840</v>
      </c>
      <c r="WR14">
        <v>56870</v>
      </c>
      <c r="WS14">
        <v>56904</v>
      </c>
      <c r="WT14">
        <v>56932</v>
      </c>
      <c r="WU14">
        <v>56913</v>
      </c>
      <c r="WV14">
        <v>57000</v>
      </c>
      <c r="WW14">
        <v>57028</v>
      </c>
      <c r="WX14">
        <v>57053</v>
      </c>
      <c r="WY14">
        <v>57099</v>
      </c>
      <c r="WZ14">
        <v>57125</v>
      </c>
      <c r="XA14">
        <v>57145</v>
      </c>
      <c r="XB14">
        <v>57180</v>
      </c>
      <c r="XC14">
        <v>57221</v>
      </c>
      <c r="XD14">
        <v>57253</v>
      </c>
      <c r="XE14">
        <v>57286</v>
      </c>
      <c r="XF14">
        <v>57301</v>
      </c>
      <c r="XG14">
        <v>57201</v>
      </c>
      <c r="XH14">
        <v>57330</v>
      </c>
      <c r="XI14">
        <v>57344</v>
      </c>
      <c r="XJ14">
        <v>57366</v>
      </c>
      <c r="XK14">
        <v>57414</v>
      </c>
      <c r="XL14">
        <v>57434</v>
      </c>
      <c r="XM14">
        <v>57461</v>
      </c>
      <c r="XN14">
        <v>57482</v>
      </c>
      <c r="XO14">
        <v>57496</v>
      </c>
      <c r="XP14">
        <v>57496</v>
      </c>
      <c r="XQ14">
        <v>57560</v>
      </c>
      <c r="XR14">
        <v>57577</v>
      </c>
      <c r="XS14">
        <v>57577</v>
      </c>
      <c r="XT14">
        <v>57605</v>
      </c>
      <c r="XU14">
        <v>57626</v>
      </c>
      <c r="XV14">
        <v>57653</v>
      </c>
    </row>
    <row r="15" spans="1:649">
      <c r="A15" s="180"/>
      <c r="B15" s="180"/>
      <c r="C15" s="180"/>
      <c r="D15" s="180"/>
      <c r="E15" s="180"/>
      <c r="F15" s="180"/>
      <c r="G15" s="180"/>
      <c r="H15" s="180"/>
      <c r="I15" s="180"/>
      <c r="J15" s="180"/>
      <c r="K15" s="180"/>
      <c r="L15" s="180"/>
      <c r="M15" s="180"/>
      <c r="N15" s="180"/>
      <c r="O15" s="180"/>
      <c r="P15" s="180"/>
      <c r="Q15" s="180"/>
      <c r="R15" s="180"/>
      <c r="S15" s="180"/>
      <c r="T15" s="180"/>
      <c r="U15" s="180"/>
      <c r="V15" s="180"/>
      <c r="W15" s="180"/>
      <c r="X15" s="180"/>
      <c r="Y15" s="180"/>
      <c r="Z15" s="180"/>
      <c r="AA15" s="180"/>
      <c r="AB15" s="180"/>
      <c r="AC15" s="180"/>
      <c r="AD15" s="180"/>
      <c r="AE15" s="180"/>
      <c r="AF15" s="180"/>
      <c r="AG15" s="180"/>
      <c r="AH15" s="180"/>
      <c r="AI15" s="180"/>
      <c r="AJ15" s="180"/>
      <c r="AK15" s="180"/>
      <c r="AL15" s="180"/>
      <c r="AM15" s="180"/>
      <c r="AN15" s="180"/>
      <c r="AO15" s="180"/>
      <c r="AP15" s="180"/>
      <c r="AQ15" s="180"/>
      <c r="AR15" s="180"/>
      <c r="AS15" s="180"/>
      <c r="AT15" s="180"/>
      <c r="AU15" s="180"/>
      <c r="AV15" s="180"/>
      <c r="AW15" s="180"/>
      <c r="AX15" s="180"/>
      <c r="AY15" s="180"/>
      <c r="AZ15" s="180"/>
      <c r="BA15" s="180"/>
      <c r="BB15" s="180"/>
      <c r="BC15" s="180"/>
      <c r="BD15" s="180"/>
      <c r="BE15" s="180"/>
      <c r="BF15" s="180"/>
      <c r="BG15" s="180"/>
      <c r="BH15" s="180"/>
      <c r="BI15" s="180"/>
      <c r="BJ15" s="180"/>
      <c r="BK15" s="180"/>
      <c r="BL15" s="180"/>
      <c r="BM15" s="180"/>
      <c r="BN15" s="180"/>
      <c r="BO15" s="180"/>
      <c r="BP15" s="180"/>
      <c r="BQ15" s="180"/>
      <c r="BR15" s="180"/>
      <c r="BS15" s="180"/>
      <c r="BT15" s="180"/>
      <c r="BU15" s="180"/>
      <c r="BV15" s="180"/>
      <c r="BW15" s="180"/>
      <c r="BX15" s="180"/>
      <c r="BY15" s="180"/>
      <c r="BZ15" s="180"/>
      <c r="CA15" s="180"/>
      <c r="CB15" s="180"/>
      <c r="CC15" s="180"/>
      <c r="CD15" s="180"/>
      <c r="CE15" s="180"/>
      <c r="CF15" s="180"/>
      <c r="CG15" s="180"/>
      <c r="CH15" s="180"/>
      <c r="CI15" s="180"/>
      <c r="CJ15" s="180"/>
      <c r="CK15" s="180"/>
      <c r="CL15" s="180"/>
      <c r="CM15" s="180"/>
      <c r="CN15" s="180"/>
      <c r="CO15" s="180"/>
      <c r="CP15" s="180"/>
      <c r="CQ15" s="180"/>
      <c r="CR15" s="180"/>
      <c r="CS15" s="180"/>
      <c r="CT15" s="180"/>
      <c r="CU15" s="180"/>
      <c r="CV15" s="180"/>
      <c r="CW15" s="180"/>
      <c r="CX15" s="180"/>
      <c r="CY15" s="180"/>
      <c r="CZ15" s="180"/>
      <c r="DA15" s="180"/>
      <c r="DB15" s="180"/>
      <c r="DC15" s="180"/>
      <c r="DD15" s="180"/>
      <c r="DE15" s="180"/>
      <c r="DF15" s="180"/>
      <c r="DG15" s="180"/>
      <c r="DH15" s="180"/>
      <c r="DI15" s="180"/>
      <c r="DJ15" s="180"/>
      <c r="DK15" s="180"/>
      <c r="DL15" s="180"/>
      <c r="DM15" s="180"/>
      <c r="DN15" s="180"/>
      <c r="DO15" s="180"/>
      <c r="DP15" s="180"/>
      <c r="DQ15" s="180"/>
      <c r="DR15" s="180"/>
      <c r="DS15" s="180"/>
      <c r="DT15" s="180"/>
      <c r="DU15" s="180"/>
      <c r="DV15" s="180"/>
      <c r="DW15" s="180"/>
      <c r="DX15" s="180"/>
      <c r="DY15" s="180"/>
      <c r="DZ15" s="180"/>
      <c r="EA15" s="180"/>
      <c r="EB15" s="180"/>
      <c r="EC15" s="180"/>
      <c r="ED15" s="180"/>
      <c r="EE15" s="180"/>
      <c r="EF15" s="180"/>
      <c r="EG15" s="180"/>
      <c r="EH15" s="180"/>
      <c r="EI15" s="180"/>
      <c r="EJ15" s="180"/>
      <c r="EK15" s="180"/>
      <c r="EL15" s="180"/>
      <c r="EM15" s="180"/>
      <c r="EN15" s="180"/>
      <c r="EO15" s="180"/>
      <c r="EP15" s="180"/>
      <c r="EQ15" s="180"/>
      <c r="ER15" s="180"/>
      <c r="ES15" s="180"/>
      <c r="ET15" s="180"/>
      <c r="EU15" s="180"/>
      <c r="EV15" s="180"/>
      <c r="EW15" s="180"/>
      <c r="EX15" s="180"/>
      <c r="EY15" s="180"/>
      <c r="EZ15" s="180"/>
      <c r="FA15" s="180"/>
      <c r="FB15" s="180"/>
      <c r="FC15" s="180"/>
      <c r="FD15" s="180"/>
      <c r="FE15" s="180"/>
      <c r="FF15" s="180"/>
      <c r="FG15" s="180"/>
      <c r="FH15" s="180"/>
      <c r="FI15" s="180"/>
      <c r="FJ15" s="180"/>
      <c r="FK15" s="180"/>
      <c r="FL15" s="180"/>
      <c r="FM15" s="180"/>
      <c r="FN15" s="180"/>
      <c r="FO15" s="180"/>
      <c r="FP15" s="180"/>
      <c r="FQ15" s="180"/>
      <c r="FR15" s="180"/>
      <c r="FS15" s="180"/>
      <c r="FT15" s="180"/>
      <c r="FU15" s="180"/>
      <c r="FV15" s="180"/>
      <c r="FW15" s="180"/>
      <c r="FX15" s="180"/>
      <c r="FY15" s="180"/>
      <c r="FZ15" s="180"/>
      <c r="GA15" s="180"/>
      <c r="GB15" s="180"/>
      <c r="GC15" s="180"/>
      <c r="GD15" s="180"/>
      <c r="GE15" s="180"/>
      <c r="GF15" s="180"/>
      <c r="GG15" s="180"/>
      <c r="GH15" s="180"/>
      <c r="GI15" s="180"/>
      <c r="GJ15" s="180"/>
      <c r="GK15" s="180"/>
      <c r="GL15" s="180"/>
      <c r="GM15" s="180"/>
      <c r="GN15" s="180"/>
      <c r="GO15" s="180"/>
      <c r="GP15" s="180"/>
      <c r="GQ15" s="180"/>
      <c r="GR15" s="180"/>
      <c r="GS15" s="180"/>
      <c r="GT15" s="180"/>
      <c r="GU15" s="180"/>
      <c r="GV15" s="180"/>
      <c r="GW15" s="180"/>
      <c r="GX15" s="180"/>
      <c r="GY15" s="180"/>
      <c r="GZ15" s="180"/>
      <c r="HA15" s="180"/>
      <c r="HB15" s="180"/>
      <c r="HC15" s="180"/>
      <c r="HD15" s="180"/>
      <c r="HE15" s="180"/>
      <c r="HF15" s="180"/>
      <c r="HG15" s="180"/>
      <c r="HH15" s="180"/>
      <c r="HI15" s="180"/>
      <c r="HJ15" s="180"/>
      <c r="HK15" s="180"/>
      <c r="HL15" s="180"/>
      <c r="HM15" s="180"/>
      <c r="HN15" s="180"/>
      <c r="HO15" s="180"/>
      <c r="HP15" s="180"/>
      <c r="HQ15" s="180"/>
      <c r="HR15" s="180"/>
      <c r="HS15" s="180"/>
      <c r="HT15" s="180"/>
      <c r="HU15" s="180"/>
      <c r="HV15" s="180"/>
      <c r="HW15" s="180"/>
      <c r="HX15" s="180"/>
      <c r="HY15" s="180"/>
      <c r="HZ15" s="180"/>
      <c r="IA15" s="180"/>
      <c r="IB15" s="180"/>
      <c r="IC15" s="180"/>
      <c r="ID15" s="180"/>
      <c r="IE15" s="180"/>
      <c r="IF15" s="180"/>
      <c r="IG15" s="180"/>
      <c r="IH15" s="180"/>
      <c r="II15" s="180"/>
      <c r="IJ15" s="180"/>
      <c r="IK15" s="180"/>
      <c r="IL15" s="180"/>
      <c r="IM15" s="180"/>
      <c r="IN15" s="180"/>
      <c r="IO15" s="180"/>
      <c r="IP15" s="180"/>
      <c r="IQ15" s="180"/>
      <c r="IR15" s="180"/>
      <c r="IS15" s="180"/>
      <c r="IT15" s="180"/>
      <c r="IU15" s="180"/>
      <c r="IV15" s="180"/>
      <c r="IW15" s="180"/>
      <c r="IX15" s="180"/>
      <c r="IY15" s="180"/>
      <c r="IZ15" s="180"/>
      <c r="JA15" s="180"/>
      <c r="JB15" s="180"/>
      <c r="JC15" s="180"/>
      <c r="JD15" s="180"/>
      <c r="JE15" s="180"/>
      <c r="JF15" s="180"/>
      <c r="JG15" s="180"/>
      <c r="JH15" s="180"/>
      <c r="JI15" s="180"/>
      <c r="JJ15" s="180"/>
      <c r="JK15" s="180"/>
      <c r="JL15" s="180"/>
      <c r="JM15" s="180"/>
      <c r="JN15" s="180"/>
      <c r="JO15" s="180"/>
      <c r="JP15" s="180"/>
      <c r="JQ15" s="180"/>
      <c r="JR15" s="180"/>
      <c r="JS15" s="180"/>
      <c r="JT15" s="180"/>
      <c r="JU15" s="180"/>
      <c r="JV15" s="180"/>
      <c r="JW15" s="180"/>
      <c r="JX15" s="180"/>
      <c r="JY15" s="180"/>
      <c r="JZ15" s="180"/>
      <c r="KA15" s="180"/>
      <c r="KB15" s="180"/>
      <c r="KC15" s="180"/>
      <c r="KD15" s="180"/>
      <c r="KE15" s="180"/>
      <c r="KF15" s="180"/>
      <c r="KG15" s="180"/>
      <c r="KH15" s="180"/>
      <c r="KI15" s="180"/>
      <c r="KJ15" s="180"/>
      <c r="KK15" s="180"/>
      <c r="KL15" s="180"/>
      <c r="KM15" s="180"/>
      <c r="KN15" s="180"/>
      <c r="KO15" s="180"/>
      <c r="KP15" s="180"/>
      <c r="KQ15" s="180"/>
      <c r="KR15" s="180"/>
      <c r="KS15" s="180"/>
      <c r="KT15" s="180"/>
      <c r="KU15" s="180"/>
      <c r="KV15" s="180"/>
      <c r="KW15" s="180"/>
      <c r="KX15" s="180"/>
      <c r="KY15" s="180"/>
      <c r="KZ15" s="180"/>
      <c r="LA15" s="180"/>
      <c r="LB15" s="180"/>
      <c r="LC15" s="180"/>
      <c r="LD15" s="180"/>
      <c r="LE15" s="180"/>
      <c r="LF15" s="180"/>
      <c r="LG15" s="180"/>
      <c r="LH15" s="180"/>
      <c r="LI15" s="180"/>
      <c r="LJ15" s="180"/>
      <c r="LK15" s="180"/>
      <c r="LL15" s="180"/>
      <c r="LM15" s="180"/>
      <c r="LN15" s="180"/>
      <c r="LO15" s="180"/>
      <c r="LP15" s="180"/>
      <c r="LQ15" s="180"/>
      <c r="LR15" s="180"/>
      <c r="LS15" s="180"/>
      <c r="LT15" s="180"/>
      <c r="LU15" s="180"/>
      <c r="LV15" s="180"/>
      <c r="LW15" s="180"/>
      <c r="LX15" s="180"/>
      <c r="LY15" s="180"/>
      <c r="LZ15" s="180"/>
      <c r="MA15" s="180"/>
      <c r="MB15" s="180"/>
      <c r="MC15" s="180"/>
      <c r="MD15" s="180"/>
      <c r="ME15" s="180"/>
      <c r="MF15" s="180"/>
      <c r="MG15" s="180"/>
      <c r="MH15" s="180"/>
      <c r="MI15" s="180"/>
      <c r="MJ15" s="180"/>
      <c r="MK15" s="180"/>
      <c r="ML15" s="180"/>
      <c r="MM15" s="180"/>
      <c r="MN15" s="180"/>
      <c r="MO15" s="180"/>
      <c r="MP15" s="180"/>
      <c r="MQ15" s="180"/>
      <c r="MR15" s="180"/>
      <c r="MS15" s="180"/>
      <c r="MT15" s="180"/>
      <c r="MU15" s="180"/>
      <c r="MV15" s="180"/>
      <c r="MW15" s="180"/>
      <c r="MX15" s="180"/>
      <c r="MY15" s="180"/>
      <c r="MZ15" s="180"/>
      <c r="NA15" s="180"/>
      <c r="NB15" s="180"/>
      <c r="NC15" s="180"/>
      <c r="ND15" s="180"/>
      <c r="NE15" s="180"/>
      <c r="NF15" s="180"/>
      <c r="NG15" s="180"/>
      <c r="NH15" s="180"/>
      <c r="NI15" s="180"/>
      <c r="NJ15" s="180"/>
      <c r="NK15" s="180"/>
      <c r="NL15" s="180"/>
      <c r="NM15" s="180"/>
      <c r="NN15" s="180"/>
      <c r="NO15" s="180"/>
      <c r="NP15" s="180"/>
      <c r="NQ15" s="180"/>
      <c r="NR15" s="180"/>
      <c r="NS15" s="180"/>
      <c r="NT15" s="180"/>
      <c r="NU15" s="180"/>
      <c r="NV15" s="180"/>
      <c r="NW15" s="180"/>
      <c r="NX15" s="180"/>
      <c r="NY15" s="180"/>
      <c r="NZ15" s="180"/>
      <c r="OA15" s="180"/>
      <c r="OB15" s="180"/>
      <c r="OC15" s="180"/>
      <c r="OD15" s="180"/>
      <c r="OE15" s="180"/>
      <c r="OF15" s="180"/>
      <c r="OG15" s="180"/>
      <c r="OH15" s="180"/>
      <c r="OI15" s="180"/>
      <c r="OJ15" s="180"/>
      <c r="OK15" s="180"/>
      <c r="OL15" s="180"/>
      <c r="OM15" s="180"/>
      <c r="ON15" s="180"/>
      <c r="OO15" s="180"/>
      <c r="OP15" s="180"/>
      <c r="OQ15" s="180"/>
      <c r="OR15" s="180"/>
      <c r="OS15" s="180"/>
      <c r="OT15" s="180"/>
      <c r="OU15" s="180"/>
      <c r="OV15" s="180"/>
      <c r="OW15" s="180"/>
      <c r="OX15" s="180"/>
      <c r="OY15" s="180"/>
      <c r="OZ15" s="180"/>
      <c r="PA15" s="180"/>
      <c r="PB15" s="180"/>
      <c r="PC15" s="180"/>
      <c r="PD15" s="180"/>
      <c r="PE15" s="180"/>
      <c r="PF15" s="180"/>
      <c r="PG15" s="180"/>
      <c r="PH15" s="180"/>
      <c r="PI15" s="180"/>
      <c r="PJ15" s="180"/>
      <c r="PK15" s="180"/>
      <c r="PL15" s="180"/>
      <c r="PM15" s="180"/>
      <c r="PN15" s="180"/>
      <c r="PO15" s="180"/>
      <c r="PP15" s="180"/>
      <c r="PQ15" s="180"/>
      <c r="PR15" s="180"/>
      <c r="PS15" s="180"/>
      <c r="PT15" s="180"/>
      <c r="PU15" s="180"/>
      <c r="PV15" s="180"/>
      <c r="PW15" s="180"/>
      <c r="PX15" s="180"/>
      <c r="PY15" s="180"/>
      <c r="PZ15" s="180"/>
      <c r="QA15" s="180"/>
      <c r="QB15" s="180"/>
      <c r="QC15" s="180"/>
      <c r="QD15" s="180"/>
      <c r="QE15" s="180"/>
      <c r="QF15" s="180"/>
      <c r="QG15" s="180"/>
      <c r="QH15" s="180"/>
      <c r="QI15" s="180"/>
      <c r="QJ15" s="180"/>
      <c r="QK15" s="180"/>
      <c r="QL15" s="180"/>
      <c r="QM15" s="180"/>
      <c r="QN15" s="180"/>
      <c r="QO15" s="180"/>
      <c r="QP15" s="180"/>
      <c r="QQ15" s="180"/>
      <c r="QR15" s="180"/>
      <c r="QS15" s="180"/>
      <c r="QT15" s="180"/>
      <c r="QU15" s="180"/>
      <c r="QV15" s="180"/>
      <c r="QW15" s="180"/>
      <c r="QX15" s="180"/>
      <c r="QY15" s="180"/>
      <c r="QZ15" s="180"/>
      <c r="RA15" s="180"/>
      <c r="RB15" s="180"/>
      <c r="RC15" s="180"/>
      <c r="RD15" s="180"/>
      <c r="RE15" s="180"/>
      <c r="RF15" s="180"/>
      <c r="RG15" s="180"/>
      <c r="RH15" s="180"/>
      <c r="RI15" s="180"/>
      <c r="RJ15" s="180"/>
      <c r="RK15" s="180"/>
      <c r="RL15" s="180"/>
      <c r="RM15" s="180"/>
      <c r="RN15" s="180"/>
      <c r="RO15" s="180"/>
      <c r="RP15" s="180"/>
      <c r="RQ15" s="180"/>
      <c r="RR15" s="180"/>
      <c r="RS15" s="180"/>
      <c r="RT15" s="180"/>
      <c r="RU15" s="180"/>
      <c r="RV15" s="180"/>
      <c r="RW15" s="180"/>
      <c r="RX15" s="180"/>
      <c r="RY15" s="180"/>
      <c r="RZ15" s="180"/>
      <c r="SA15" s="180"/>
      <c r="SB15" s="180"/>
      <c r="SC15" s="180"/>
      <c r="SD15" s="180"/>
      <c r="SE15" s="180"/>
      <c r="SF15" s="180"/>
      <c r="SG15" s="180"/>
      <c r="SH15" s="180"/>
      <c r="SI15" s="180"/>
      <c r="SJ15" s="180"/>
      <c r="SK15" s="180"/>
      <c r="SL15" s="180"/>
      <c r="SM15" s="180"/>
      <c r="SN15" s="180"/>
      <c r="SO15" s="180"/>
      <c r="SP15" s="180"/>
      <c r="SQ15" s="180"/>
      <c r="SR15" s="180"/>
      <c r="SS15" s="180"/>
      <c r="ST15" s="180"/>
      <c r="SU15" s="180"/>
      <c r="SV15" s="180"/>
      <c r="SW15" s="180"/>
      <c r="SX15" s="180"/>
      <c r="SY15" s="180"/>
      <c r="SZ15" s="180"/>
      <c r="TA15" s="180"/>
      <c r="TB15" s="180"/>
      <c r="TC15" s="180"/>
      <c r="TD15" s="180"/>
      <c r="TE15" s="180"/>
      <c r="TF15" s="180"/>
      <c r="TG15" s="180"/>
      <c r="TH15" s="180"/>
      <c r="TI15" s="180"/>
      <c r="TJ15" s="180"/>
      <c r="TK15" s="180"/>
      <c r="TL15" s="180"/>
      <c r="TM15" s="180"/>
      <c r="TN15" s="180"/>
      <c r="TO15" s="180"/>
      <c r="TP15" s="180"/>
      <c r="TQ15" s="180"/>
      <c r="TR15" s="180"/>
      <c r="TS15" s="180"/>
      <c r="TT15" s="180"/>
      <c r="TU15" s="180"/>
      <c r="TV15" s="180" t="s">
        <v>740</v>
      </c>
      <c r="TW15" s="180"/>
      <c r="TX15" s="180"/>
      <c r="TY15" s="180"/>
      <c r="TZ15" s="180"/>
      <c r="UA15" s="180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M13403"/>
  <sheetViews>
    <sheetView topLeftCell="A13376" workbookViewId="0">
      <selection activeCell="E13377" sqref="E13377"/>
    </sheetView>
  </sheetViews>
  <sheetFormatPr defaultColWidth="11.42578125" defaultRowHeight="15"/>
  <cols>
    <col min="2" max="2" width="9.85546875" customWidth="1"/>
    <col min="3" max="3" width="43.5703125" bestFit="1" customWidth="1"/>
    <col min="4" max="4" width="17.5703125" customWidth="1"/>
    <col min="5" max="5" width="15.7109375" bestFit="1" customWidth="1"/>
    <col min="9" max="9" width="27.85546875" bestFit="1" customWidth="1"/>
    <col min="10" max="10" width="14.140625" bestFit="1" customWidth="1"/>
    <col min="12" max="12" width="29.85546875" bestFit="1" customWidth="1"/>
    <col min="13" max="13" width="12.28515625" bestFit="1" customWidth="1"/>
  </cols>
  <sheetData>
    <row r="1" spans="1:7">
      <c r="B1" s="23" t="s">
        <v>1</v>
      </c>
      <c r="C1" s="23" t="s">
        <v>741</v>
      </c>
      <c r="D1" s="23" t="s">
        <v>742</v>
      </c>
      <c r="E1" s="23" t="s">
        <v>743</v>
      </c>
      <c r="F1" s="22"/>
      <c r="G1" s="22"/>
    </row>
    <row r="2" spans="1:7">
      <c r="A2" s="22">
        <v>43997</v>
      </c>
      <c r="B2">
        <v>43997</v>
      </c>
      <c r="C2" t="s">
        <v>744</v>
      </c>
      <c r="D2" s="24">
        <f>VLOOKUP(Pag_Inicio_Corr_mas_casos[[#This Row],[Corregimiento]],Hoja3!$A$2:$D$676,4,0)</f>
        <v>130101</v>
      </c>
      <c r="E2">
        <v>69</v>
      </c>
    </row>
    <row r="3" spans="1:7">
      <c r="A3" s="22">
        <v>43997</v>
      </c>
      <c r="B3">
        <v>43997</v>
      </c>
      <c r="C3" t="s">
        <v>745</v>
      </c>
      <c r="D3" s="24">
        <f>VLOOKUP(Pag_Inicio_Corr_mas_casos[[#This Row],[Corregimiento]],Hoja3!$A$2:$D$676,4,0)</f>
        <v>81002</v>
      </c>
      <c r="E3">
        <v>49</v>
      </c>
    </row>
    <row r="4" spans="1:7">
      <c r="A4" s="22">
        <v>43997</v>
      </c>
      <c r="B4">
        <v>43997</v>
      </c>
      <c r="C4" t="s">
        <v>746</v>
      </c>
      <c r="D4" s="24">
        <f>VLOOKUP(Pag_Inicio_Corr_mas_casos[[#This Row],[Corregimiento]],Hoja3!$A$2:$D$676,4,0)</f>
        <v>130106</v>
      </c>
      <c r="E4">
        <v>41</v>
      </c>
    </row>
    <row r="5" spans="1:7">
      <c r="A5" s="22">
        <v>43997</v>
      </c>
      <c r="B5">
        <v>43997</v>
      </c>
      <c r="C5" t="s">
        <v>747</v>
      </c>
      <c r="D5" s="24">
        <f>VLOOKUP(Pag_Inicio_Corr_mas_casos[[#This Row],[Corregimiento]],Hoja3!$A$2:$D$676,4,0)</f>
        <v>80802</v>
      </c>
      <c r="E5">
        <v>35</v>
      </c>
    </row>
    <row r="6" spans="1:7">
      <c r="A6" s="22">
        <v>43997</v>
      </c>
      <c r="B6">
        <v>43997</v>
      </c>
      <c r="C6" t="s">
        <v>748</v>
      </c>
      <c r="D6" s="24">
        <f>VLOOKUP(Pag_Inicio_Corr_mas_casos[[#This Row],[Corregimiento]],Hoja3!$A$2:$D$676,4,0)</f>
        <v>130102</v>
      </c>
      <c r="E6">
        <v>30</v>
      </c>
    </row>
    <row r="7" spans="1:7">
      <c r="A7" s="22">
        <v>43997</v>
      </c>
      <c r="B7">
        <v>43997</v>
      </c>
      <c r="C7" t="s">
        <v>749</v>
      </c>
      <c r="D7" s="24">
        <f>VLOOKUP(Pag_Inicio_Corr_mas_casos[[#This Row],[Corregimiento]],Hoja3!$A$2:$D$676,4,0)</f>
        <v>80821</v>
      </c>
      <c r="E7">
        <v>21</v>
      </c>
    </row>
    <row r="8" spans="1:7">
      <c r="A8" s="22">
        <v>43997</v>
      </c>
      <c r="B8">
        <v>43997</v>
      </c>
      <c r="C8" t="s">
        <v>750</v>
      </c>
      <c r="D8" s="24">
        <f>VLOOKUP(Pag_Inicio_Corr_mas_casos[[#This Row],[Corregimiento]],Hoja3!$A$2:$D$676,4,0)</f>
        <v>81007</v>
      </c>
      <c r="E8">
        <v>20</v>
      </c>
    </row>
    <row r="9" spans="1:7">
      <c r="A9" s="22">
        <v>43997</v>
      </c>
      <c r="B9">
        <v>43997</v>
      </c>
      <c r="C9" t="s">
        <v>751</v>
      </c>
      <c r="D9" s="24">
        <f>VLOOKUP(Pag_Inicio_Corr_mas_casos[[#This Row],[Corregimiento]],Hoja3!$A$2:$D$676,4,0)</f>
        <v>81008</v>
      </c>
      <c r="E9">
        <v>20</v>
      </c>
    </row>
    <row r="10" spans="1:7">
      <c r="A10" s="22">
        <v>43997</v>
      </c>
      <c r="B10">
        <v>43997</v>
      </c>
      <c r="C10" t="s">
        <v>752</v>
      </c>
      <c r="D10" s="24">
        <f>VLOOKUP(Pag_Inicio_Corr_mas_casos[[#This Row],[Corregimiento]],Hoja3!$A$2:$D$676,4,0)</f>
        <v>80816</v>
      </c>
      <c r="E10">
        <v>19</v>
      </c>
    </row>
    <row r="11" spans="1:7">
      <c r="A11" s="22">
        <v>43997</v>
      </c>
      <c r="B11">
        <v>43997</v>
      </c>
      <c r="C11" t="s">
        <v>753</v>
      </c>
      <c r="D11" s="24">
        <f>VLOOKUP(Pag_Inicio_Corr_mas_casos[[#This Row],[Corregimiento]],Hoja3!$A$2:$D$676,4,0)</f>
        <v>80817</v>
      </c>
      <c r="E11">
        <v>18</v>
      </c>
    </row>
    <row r="12" spans="1:7">
      <c r="A12" s="22">
        <v>43997</v>
      </c>
      <c r="B12">
        <v>43997</v>
      </c>
      <c r="C12" t="s">
        <v>754</v>
      </c>
      <c r="D12" s="24">
        <f>VLOOKUP(Pag_Inicio_Corr_mas_casos[[#This Row],[Corregimiento]],Hoja3!$A$2:$D$676,4,0)</f>
        <v>80822</v>
      </c>
      <c r="E12">
        <v>17</v>
      </c>
    </row>
    <row r="13" spans="1:7">
      <c r="A13" s="22">
        <v>43997</v>
      </c>
      <c r="B13">
        <v>43997</v>
      </c>
      <c r="C13" t="s">
        <v>755</v>
      </c>
      <c r="D13" s="24">
        <f>VLOOKUP(Pag_Inicio_Corr_mas_casos[[#This Row],[Corregimiento]],Hoja3!$A$2:$D$676,4,0)</f>
        <v>80823</v>
      </c>
      <c r="E13">
        <v>16</v>
      </c>
    </row>
    <row r="14" spans="1:7">
      <c r="A14" s="22">
        <v>43997</v>
      </c>
      <c r="B14">
        <v>43997</v>
      </c>
      <c r="C14" t="s">
        <v>756</v>
      </c>
      <c r="D14" s="24">
        <f>VLOOKUP(Pag_Inicio_Corr_mas_casos[[#This Row],[Corregimiento]],Hoja3!$A$2:$D$676,4,0)</f>
        <v>81001</v>
      </c>
      <c r="E14">
        <v>14</v>
      </c>
    </row>
    <row r="15" spans="1:7">
      <c r="A15" s="22">
        <v>43997</v>
      </c>
      <c r="B15">
        <v>43997</v>
      </c>
      <c r="C15" t="s">
        <v>757</v>
      </c>
      <c r="D15" s="24">
        <f>VLOOKUP(Pag_Inicio_Corr_mas_casos[[#This Row],[Corregimiento]],Hoja3!$A$2:$D$676,4,0)</f>
        <v>80819</v>
      </c>
      <c r="E15">
        <v>14</v>
      </c>
    </row>
    <row r="16" spans="1:7">
      <c r="A16" s="22">
        <v>43997</v>
      </c>
      <c r="B16">
        <v>43997</v>
      </c>
      <c r="C16" t="s">
        <v>758</v>
      </c>
      <c r="D16" s="24">
        <f>VLOOKUP(Pag_Inicio_Corr_mas_casos[[#This Row],[Corregimiento]],Hoja3!$A$2:$D$676,4,0)</f>
        <v>130107</v>
      </c>
      <c r="E16">
        <v>14</v>
      </c>
    </row>
    <row r="17" spans="1:5">
      <c r="A17" s="22">
        <v>43997</v>
      </c>
      <c r="B17">
        <v>43997</v>
      </c>
      <c r="C17" t="s">
        <v>759</v>
      </c>
      <c r="D17" s="24">
        <f>VLOOKUP(Pag_Inicio_Corr_mas_casos[[#This Row],[Corregimiento]],Hoja3!$A$2:$D$676,4,0)</f>
        <v>81006</v>
      </c>
      <c r="E17">
        <v>12</v>
      </c>
    </row>
    <row r="18" spans="1:5">
      <c r="A18" s="22">
        <v>43997</v>
      </c>
      <c r="B18">
        <v>43997</v>
      </c>
      <c r="C18" t="s">
        <v>760</v>
      </c>
      <c r="D18" s="24">
        <f>VLOOKUP(Pag_Inicio_Corr_mas_casos[[#This Row],[Corregimiento]],Hoja3!$A$2:$D$676,4,0)</f>
        <v>80812</v>
      </c>
      <c r="E18">
        <v>12</v>
      </c>
    </row>
    <row r="19" spans="1:5">
      <c r="A19" s="22">
        <v>43997</v>
      </c>
      <c r="B19">
        <v>43997</v>
      </c>
      <c r="C19" t="s">
        <v>761</v>
      </c>
      <c r="D19" s="24">
        <f>VLOOKUP(Pag_Inicio_Corr_mas_casos[[#This Row],[Corregimiento]],Hoja3!$A$2:$D$676,4,0)</f>
        <v>130702</v>
      </c>
      <c r="E19">
        <v>12</v>
      </c>
    </row>
    <row r="20" spans="1:5">
      <c r="A20" s="22">
        <v>43997</v>
      </c>
      <c r="B20">
        <v>43997</v>
      </c>
      <c r="C20" t="s">
        <v>762</v>
      </c>
      <c r="D20" s="24">
        <f>VLOOKUP(Pag_Inicio_Corr_mas_casos[[#This Row],[Corregimiento]],Hoja3!$A$2:$D$676,4,0)</f>
        <v>40601</v>
      </c>
      <c r="E20">
        <v>12</v>
      </c>
    </row>
    <row r="21" spans="1:5">
      <c r="A21" s="22">
        <v>43997</v>
      </c>
      <c r="B21">
        <v>43997</v>
      </c>
      <c r="C21" t="s">
        <v>763</v>
      </c>
      <c r="D21" s="24">
        <f>VLOOKUP(Pag_Inicio_Corr_mas_casos[[#This Row],[Corregimiento]],Hoja3!$A$2:$D$676,4,0)</f>
        <v>80806</v>
      </c>
      <c r="E21">
        <v>11</v>
      </c>
    </row>
    <row r="22" spans="1:5">
      <c r="A22" s="22">
        <v>43997</v>
      </c>
      <c r="B22">
        <v>43997</v>
      </c>
      <c r="C22" t="s">
        <v>764</v>
      </c>
      <c r="D22" s="24">
        <f>VLOOKUP(Pag_Inicio_Corr_mas_casos[[#This Row],[Corregimiento]],Hoja3!$A$2:$D$676,4,0)</f>
        <v>130108</v>
      </c>
      <c r="E22">
        <v>11</v>
      </c>
    </row>
    <row r="23" spans="1:5">
      <c r="A23" s="22">
        <v>43997</v>
      </c>
      <c r="B23">
        <v>43997</v>
      </c>
      <c r="C23" t="s">
        <v>765</v>
      </c>
      <c r="D23" s="24">
        <f>VLOOKUP(Pag_Inicio_Corr_mas_casos[[#This Row],[Corregimiento]],Hoja3!$A$2:$D$676,4,0)</f>
        <v>80810</v>
      </c>
      <c r="E23">
        <v>10</v>
      </c>
    </row>
    <row r="24" spans="1:5">
      <c r="A24" s="22">
        <v>43997</v>
      </c>
      <c r="B24">
        <v>43997</v>
      </c>
      <c r="C24" t="s">
        <v>766</v>
      </c>
      <c r="D24" s="24">
        <f>VLOOKUP(Pag_Inicio_Corr_mas_casos[[#This Row],[Corregimiento]],Hoja3!$A$2:$D$676,4,0)</f>
        <v>30107</v>
      </c>
      <c r="E24">
        <v>10</v>
      </c>
    </row>
    <row r="25" spans="1:5">
      <c r="A25" s="22">
        <v>43997</v>
      </c>
      <c r="B25">
        <v>43997</v>
      </c>
      <c r="C25" t="s">
        <v>767</v>
      </c>
      <c r="D25" s="24">
        <f>VLOOKUP(Pag_Inicio_Corr_mas_casos[[#This Row],[Corregimiento]],Hoja3!$A$2:$D$676,4,0)</f>
        <v>30113</v>
      </c>
      <c r="E25">
        <v>10</v>
      </c>
    </row>
    <row r="26" spans="1:5">
      <c r="A26" s="22">
        <v>43998</v>
      </c>
      <c r="B26">
        <v>43998</v>
      </c>
      <c r="C26" t="s">
        <v>768</v>
      </c>
      <c r="D26" s="24">
        <f>VLOOKUP(Pag_Inicio_Corr_mas_casos[[#This Row],[Corregimiento]],Hoja3!$A$2:$D$676,4,0)</f>
        <v>10201</v>
      </c>
      <c r="E26">
        <v>33</v>
      </c>
    </row>
    <row r="27" spans="1:5">
      <c r="A27" s="22">
        <v>43998</v>
      </c>
      <c r="B27">
        <v>43998</v>
      </c>
      <c r="C27" t="s">
        <v>769</v>
      </c>
      <c r="D27" s="24">
        <f>VLOOKUP(Pag_Inicio_Corr_mas_casos[[#This Row],[Corregimiento]],Hoja3!$A$2:$D$676,4,0)</f>
        <v>50207</v>
      </c>
      <c r="E27">
        <v>31</v>
      </c>
    </row>
    <row r="28" spans="1:5">
      <c r="A28" s="22">
        <v>43998</v>
      </c>
      <c r="B28">
        <v>43998</v>
      </c>
      <c r="C28" t="s">
        <v>757</v>
      </c>
      <c r="D28" s="24">
        <f>VLOOKUP(Pag_Inicio_Corr_mas_casos[[#This Row],[Corregimiento]],Hoja3!$A$2:$D$676,4,0)</f>
        <v>80819</v>
      </c>
      <c r="E28">
        <v>23</v>
      </c>
    </row>
    <row r="29" spans="1:5">
      <c r="A29" s="22">
        <v>43998</v>
      </c>
      <c r="B29">
        <v>43998</v>
      </c>
      <c r="C29" t="s">
        <v>770</v>
      </c>
      <c r="D29" s="24">
        <f>VLOOKUP(Pag_Inicio_Corr_mas_casos[[#This Row],[Corregimiento]],Hoja3!$A$2:$D$676,4,0)</f>
        <v>80813</v>
      </c>
      <c r="E29">
        <v>21</v>
      </c>
    </row>
    <row r="30" spans="1:5">
      <c r="A30" s="22">
        <v>43998</v>
      </c>
      <c r="B30">
        <v>43998</v>
      </c>
      <c r="C30" t="s">
        <v>771</v>
      </c>
      <c r="D30" s="24">
        <f>VLOOKUP(Pag_Inicio_Corr_mas_casos[[#This Row],[Corregimiento]],Hoja3!$A$2:$D$676,4,0)</f>
        <v>120605</v>
      </c>
      <c r="E30">
        <v>20</v>
      </c>
    </row>
    <row r="31" spans="1:5">
      <c r="A31" s="22">
        <v>43998</v>
      </c>
      <c r="B31">
        <v>43998</v>
      </c>
      <c r="C31" t="s">
        <v>744</v>
      </c>
      <c r="D31" s="24">
        <f>VLOOKUP(Pag_Inicio_Corr_mas_casos[[#This Row],[Corregimiento]],Hoja3!$A$2:$D$676,4,0)</f>
        <v>130101</v>
      </c>
      <c r="E31">
        <v>16</v>
      </c>
    </row>
    <row r="32" spans="1:5">
      <c r="A32" s="22">
        <v>43998</v>
      </c>
      <c r="B32">
        <v>43998</v>
      </c>
      <c r="C32" t="s">
        <v>750</v>
      </c>
      <c r="D32" s="24">
        <f>VLOOKUP(Pag_Inicio_Corr_mas_casos[[#This Row],[Corregimiento]],Hoja3!$A$2:$D$676,4,0)</f>
        <v>81007</v>
      </c>
      <c r="E32">
        <v>16</v>
      </c>
    </row>
    <row r="33" spans="1:5">
      <c r="A33" s="22">
        <v>43998</v>
      </c>
      <c r="B33">
        <v>43998</v>
      </c>
      <c r="C33" t="s">
        <v>749</v>
      </c>
      <c r="D33" s="24">
        <f>VLOOKUP(Pag_Inicio_Corr_mas_casos[[#This Row],[Corregimiento]],Hoja3!$A$2:$D$676,4,0)</f>
        <v>80821</v>
      </c>
      <c r="E33">
        <v>15</v>
      </c>
    </row>
    <row r="34" spans="1:5">
      <c r="A34" s="22">
        <v>43998</v>
      </c>
      <c r="B34">
        <v>43998</v>
      </c>
      <c r="C34" t="s">
        <v>772</v>
      </c>
      <c r="D34" s="24">
        <f>VLOOKUP(Pag_Inicio_Corr_mas_casos[[#This Row],[Corregimiento]],Hoja3!$A$2:$D$676,4,0)</f>
        <v>80501</v>
      </c>
      <c r="E34">
        <v>15</v>
      </c>
    </row>
    <row r="35" spans="1:5">
      <c r="A35" s="22">
        <v>43998</v>
      </c>
      <c r="B35">
        <v>43998</v>
      </c>
      <c r="C35" t="s">
        <v>751</v>
      </c>
      <c r="D35" s="24">
        <f>VLOOKUP(Pag_Inicio_Corr_mas_casos[[#This Row],[Corregimiento]],Hoja3!$A$2:$D$676,4,0)</f>
        <v>81008</v>
      </c>
      <c r="E35">
        <v>14</v>
      </c>
    </row>
    <row r="36" spans="1:5">
      <c r="A36" s="22">
        <v>43998</v>
      </c>
      <c r="B36">
        <v>43998</v>
      </c>
      <c r="C36" t="s">
        <v>773</v>
      </c>
      <c r="D36" s="24">
        <f>VLOOKUP(Pag_Inicio_Corr_mas_casos[[#This Row],[Corregimiento]],Hoja3!$A$2:$D$676,4,0)</f>
        <v>80808</v>
      </c>
      <c r="E36">
        <v>13</v>
      </c>
    </row>
    <row r="37" spans="1:5">
      <c r="A37" s="22">
        <v>43998</v>
      </c>
      <c r="B37">
        <v>43998</v>
      </c>
      <c r="C37" t="s">
        <v>774</v>
      </c>
      <c r="D37" s="24">
        <f>VLOOKUP(Pag_Inicio_Corr_mas_casos[[#This Row],[Corregimiento]],Hoja3!$A$2:$D$676,4,0)</f>
        <v>80820</v>
      </c>
      <c r="E37">
        <v>12</v>
      </c>
    </row>
    <row r="38" spans="1:5">
      <c r="A38" s="22">
        <v>43998</v>
      </c>
      <c r="B38">
        <v>43998</v>
      </c>
      <c r="C38" t="s">
        <v>763</v>
      </c>
      <c r="D38" s="24">
        <f>VLOOKUP(Pag_Inicio_Corr_mas_casos[[#This Row],[Corregimiento]],Hoja3!$A$2:$D$676,4,0)</f>
        <v>80806</v>
      </c>
      <c r="E38">
        <v>11</v>
      </c>
    </row>
    <row r="39" spans="1:5">
      <c r="A39" s="22">
        <v>43998</v>
      </c>
      <c r="B39">
        <v>43998</v>
      </c>
      <c r="C39" t="s">
        <v>775</v>
      </c>
      <c r="D39" s="24">
        <f>VLOOKUP(Pag_Inicio_Corr_mas_casos[[#This Row],[Corregimiento]],Hoja3!$A$2:$D$676,4,0)</f>
        <v>80815</v>
      </c>
      <c r="E39">
        <v>11</v>
      </c>
    </row>
    <row r="40" spans="1:5">
      <c r="A40" s="22">
        <v>43998</v>
      </c>
      <c r="B40">
        <v>43998</v>
      </c>
      <c r="C40" t="s">
        <v>776</v>
      </c>
      <c r="D40" s="24">
        <f>VLOOKUP(Pag_Inicio_Corr_mas_casos[[#This Row],[Corregimiento]],Hoja3!$A$2:$D$676,4,0)</f>
        <v>110102</v>
      </c>
      <c r="E40">
        <v>11</v>
      </c>
    </row>
    <row r="41" spans="1:5">
      <c r="A41" s="22">
        <v>43998</v>
      </c>
      <c r="B41">
        <v>43998</v>
      </c>
      <c r="C41" t="s">
        <v>747</v>
      </c>
      <c r="D41" s="24">
        <f>VLOOKUP(Pag_Inicio_Corr_mas_casos[[#This Row],[Corregimiento]],Hoja3!$A$2:$D$676,4,0)</f>
        <v>80802</v>
      </c>
      <c r="E41">
        <v>10</v>
      </c>
    </row>
    <row r="42" spans="1:5">
      <c r="A42" s="22">
        <v>43998</v>
      </c>
      <c r="B42">
        <v>43998</v>
      </c>
      <c r="C42" t="s">
        <v>755</v>
      </c>
      <c r="D42" s="24">
        <f>VLOOKUP(Pag_Inicio_Corr_mas_casos[[#This Row],[Corregimiento]],Hoja3!$A$2:$D$676,4,0)</f>
        <v>80823</v>
      </c>
      <c r="E42">
        <v>10</v>
      </c>
    </row>
    <row r="43" spans="1:5">
      <c r="A43" s="22">
        <v>43998</v>
      </c>
      <c r="B43">
        <v>43998</v>
      </c>
      <c r="C43" t="s">
        <v>753</v>
      </c>
      <c r="D43" s="24">
        <f>VLOOKUP(Pag_Inicio_Corr_mas_casos[[#This Row],[Corregimiento]],Hoja3!$A$2:$D$676,4,0)</f>
        <v>80817</v>
      </c>
      <c r="E43">
        <v>10</v>
      </c>
    </row>
    <row r="44" spans="1:5">
      <c r="A44" s="22">
        <v>43998</v>
      </c>
      <c r="B44">
        <v>43998</v>
      </c>
      <c r="C44" t="s">
        <v>777</v>
      </c>
      <c r="D44" s="24">
        <f>VLOOKUP(Pag_Inicio_Corr_mas_casos[[#This Row],[Corregimiento]],Hoja3!$A$2:$D$676,4,0)</f>
        <v>80811</v>
      </c>
      <c r="E44">
        <v>10</v>
      </c>
    </row>
    <row r="45" spans="1:5">
      <c r="A45" s="22">
        <v>43999</v>
      </c>
      <c r="B45">
        <v>43999</v>
      </c>
      <c r="C45" t="s">
        <v>744</v>
      </c>
      <c r="D45" s="24">
        <f>VLOOKUP(Pag_Inicio_Corr_mas_casos[[#This Row],[Corregimiento]],Hoja3!$A$2:$D$676,4,0)</f>
        <v>130101</v>
      </c>
      <c r="E45">
        <v>30</v>
      </c>
    </row>
    <row r="46" spans="1:5">
      <c r="A46" s="22">
        <v>43999</v>
      </c>
      <c r="B46">
        <v>43999</v>
      </c>
      <c r="C46" t="s">
        <v>745</v>
      </c>
      <c r="D46" s="24">
        <f>VLOOKUP(Pag_Inicio_Corr_mas_casos[[#This Row],[Corregimiento]],Hoja3!$A$2:$D$676,4,0)</f>
        <v>81002</v>
      </c>
      <c r="E46">
        <v>26</v>
      </c>
    </row>
    <row r="47" spans="1:5">
      <c r="A47" s="22">
        <v>43999</v>
      </c>
      <c r="B47">
        <v>43999</v>
      </c>
      <c r="C47" t="s">
        <v>749</v>
      </c>
      <c r="D47" s="24">
        <f>VLOOKUP(Pag_Inicio_Corr_mas_casos[[#This Row],[Corregimiento]],Hoja3!$A$2:$D$676,4,0)</f>
        <v>80821</v>
      </c>
      <c r="E47">
        <v>24</v>
      </c>
    </row>
    <row r="48" spans="1:5">
      <c r="A48" s="22">
        <v>43999</v>
      </c>
      <c r="B48">
        <v>43999</v>
      </c>
      <c r="C48" t="s">
        <v>747</v>
      </c>
      <c r="D48" s="24">
        <f>VLOOKUP(Pag_Inicio_Corr_mas_casos[[#This Row],[Corregimiento]],Hoja3!$A$2:$D$676,4,0)</f>
        <v>80802</v>
      </c>
      <c r="E48">
        <v>24</v>
      </c>
    </row>
    <row r="49" spans="1:5">
      <c r="A49" s="22">
        <v>43999</v>
      </c>
      <c r="B49">
        <v>43999</v>
      </c>
      <c r="C49" t="s">
        <v>754</v>
      </c>
      <c r="D49" s="24">
        <f>VLOOKUP(Pag_Inicio_Corr_mas_casos[[#This Row],[Corregimiento]],Hoja3!$A$2:$D$676,4,0)</f>
        <v>80822</v>
      </c>
      <c r="E49">
        <v>22</v>
      </c>
    </row>
    <row r="50" spans="1:5">
      <c r="A50" s="22">
        <v>43999</v>
      </c>
      <c r="B50">
        <v>43999</v>
      </c>
      <c r="C50" t="s">
        <v>750</v>
      </c>
      <c r="D50" s="24">
        <f>VLOOKUP(Pag_Inicio_Corr_mas_casos[[#This Row],[Corregimiento]],Hoja3!$A$2:$D$676,4,0)</f>
        <v>81007</v>
      </c>
      <c r="E50">
        <v>18</v>
      </c>
    </row>
    <row r="51" spans="1:5">
      <c r="A51" s="22">
        <v>43999</v>
      </c>
      <c r="B51">
        <v>43999</v>
      </c>
      <c r="C51" t="s">
        <v>753</v>
      </c>
      <c r="D51" s="24">
        <f>VLOOKUP(Pag_Inicio_Corr_mas_casos[[#This Row],[Corregimiento]],Hoja3!$A$2:$D$676,4,0)</f>
        <v>80817</v>
      </c>
      <c r="E51">
        <v>17</v>
      </c>
    </row>
    <row r="52" spans="1:5">
      <c r="A52" s="22">
        <v>43999</v>
      </c>
      <c r="B52">
        <v>43999</v>
      </c>
      <c r="C52" t="s">
        <v>778</v>
      </c>
      <c r="D52" s="24">
        <f>VLOOKUP(Pag_Inicio_Corr_mas_casos[[#This Row],[Corregimiento]],Hoja3!$A$2:$D$676,4,0)</f>
        <v>50316</v>
      </c>
      <c r="E52">
        <v>16</v>
      </c>
    </row>
    <row r="53" spans="1:5">
      <c r="A53" s="22">
        <v>43999</v>
      </c>
      <c r="B53">
        <v>43999</v>
      </c>
      <c r="C53" t="s">
        <v>746</v>
      </c>
      <c r="D53" s="24">
        <f>VLOOKUP(Pag_Inicio_Corr_mas_casos[[#This Row],[Corregimiento]],Hoja3!$A$2:$D$676,4,0)</f>
        <v>130106</v>
      </c>
      <c r="E53">
        <v>16</v>
      </c>
    </row>
    <row r="54" spans="1:5">
      <c r="A54" s="22">
        <v>43999</v>
      </c>
      <c r="B54">
        <v>43999</v>
      </c>
      <c r="C54" t="s">
        <v>768</v>
      </c>
      <c r="D54" s="24">
        <f>VLOOKUP(Pag_Inicio_Corr_mas_casos[[#This Row],[Corregimiento]],Hoja3!$A$2:$D$676,4,0)</f>
        <v>10201</v>
      </c>
      <c r="E54">
        <v>14</v>
      </c>
    </row>
    <row r="55" spans="1:5">
      <c r="A55" s="22">
        <v>43999</v>
      </c>
      <c r="B55">
        <v>43999</v>
      </c>
      <c r="C55" t="s">
        <v>779</v>
      </c>
      <c r="D55" s="24">
        <f>VLOOKUP(Pag_Inicio_Corr_mas_casos[[#This Row],[Corregimiento]],Hoja3!$A$2:$D$676,4,0)</f>
        <v>130708</v>
      </c>
      <c r="E55">
        <v>14</v>
      </c>
    </row>
    <row r="56" spans="1:5">
      <c r="A56" s="22">
        <v>43999</v>
      </c>
      <c r="B56">
        <v>43999</v>
      </c>
      <c r="C56" t="s">
        <v>780</v>
      </c>
      <c r="D56" s="24">
        <f>VLOOKUP(Pag_Inicio_Corr_mas_casos[[#This Row],[Corregimiento]],Hoja3!$A$2:$D$676,4,0)</f>
        <v>80826</v>
      </c>
      <c r="E56">
        <v>14</v>
      </c>
    </row>
    <row r="57" spans="1:5">
      <c r="A57" s="22">
        <v>43999</v>
      </c>
      <c r="B57">
        <v>43999</v>
      </c>
      <c r="C57" t="s">
        <v>748</v>
      </c>
      <c r="D57" s="24">
        <f>VLOOKUP(Pag_Inicio_Corr_mas_casos[[#This Row],[Corregimiento]],Hoja3!$A$2:$D$676,4,0)</f>
        <v>130102</v>
      </c>
      <c r="E57">
        <v>13</v>
      </c>
    </row>
    <row r="58" spans="1:5">
      <c r="A58" s="22">
        <v>43999</v>
      </c>
      <c r="B58">
        <v>43999</v>
      </c>
      <c r="C58" t="s">
        <v>760</v>
      </c>
      <c r="D58" s="24">
        <f>VLOOKUP(Pag_Inicio_Corr_mas_casos[[#This Row],[Corregimiento]],Hoja3!$A$2:$D$676,4,0)</f>
        <v>80812</v>
      </c>
      <c r="E58">
        <v>13</v>
      </c>
    </row>
    <row r="59" spans="1:5">
      <c r="A59" s="22">
        <v>43999</v>
      </c>
      <c r="B59">
        <v>43999</v>
      </c>
      <c r="C59" t="s">
        <v>757</v>
      </c>
      <c r="D59" s="24">
        <f>VLOOKUP(Pag_Inicio_Corr_mas_casos[[#This Row],[Corregimiento]],Hoja3!$A$2:$D$676,4,0)</f>
        <v>80819</v>
      </c>
      <c r="E59">
        <v>12</v>
      </c>
    </row>
    <row r="60" spans="1:5">
      <c r="A60" s="22">
        <v>43999</v>
      </c>
      <c r="B60">
        <v>43999</v>
      </c>
      <c r="C60" t="s">
        <v>751</v>
      </c>
      <c r="D60" s="24">
        <f>VLOOKUP(Pag_Inicio_Corr_mas_casos[[#This Row],[Corregimiento]],Hoja3!$A$2:$D$676,4,0)</f>
        <v>81008</v>
      </c>
      <c r="E60">
        <v>11</v>
      </c>
    </row>
    <row r="61" spans="1:5">
      <c r="A61" s="22">
        <v>43999</v>
      </c>
      <c r="B61">
        <v>43999</v>
      </c>
      <c r="C61" t="s">
        <v>770</v>
      </c>
      <c r="D61" s="24">
        <f>VLOOKUP(Pag_Inicio_Corr_mas_casos[[#This Row],[Corregimiento]],Hoja3!$A$2:$D$676,4,0)</f>
        <v>80813</v>
      </c>
      <c r="E61">
        <v>11</v>
      </c>
    </row>
    <row r="62" spans="1:5">
      <c r="A62" s="22">
        <v>43999</v>
      </c>
      <c r="B62">
        <v>43999</v>
      </c>
      <c r="C62" t="s">
        <v>781</v>
      </c>
      <c r="D62" s="24">
        <f>VLOOKUP(Pag_Inicio_Corr_mas_casos[[#This Row],[Corregimiento]],Hoja3!$A$2:$D$676,4,0)</f>
        <v>50208</v>
      </c>
      <c r="E62">
        <v>10</v>
      </c>
    </row>
    <row r="63" spans="1:5">
      <c r="A63" s="22">
        <v>43999</v>
      </c>
      <c r="B63">
        <v>43999</v>
      </c>
      <c r="C63" t="s">
        <v>756</v>
      </c>
      <c r="D63" s="24">
        <f>VLOOKUP(Pag_Inicio_Corr_mas_casos[[#This Row],[Corregimiento]],Hoja3!$A$2:$D$676,4,0)</f>
        <v>81001</v>
      </c>
      <c r="E63">
        <v>10</v>
      </c>
    </row>
    <row r="64" spans="1:5">
      <c r="A64" s="22">
        <v>43999</v>
      </c>
      <c r="B64">
        <v>43999</v>
      </c>
      <c r="C64" t="s">
        <v>759</v>
      </c>
      <c r="D64" s="24">
        <f>VLOOKUP(Pag_Inicio_Corr_mas_casos[[#This Row],[Corregimiento]],Hoja3!$A$2:$D$676,4,0)</f>
        <v>81006</v>
      </c>
      <c r="E64">
        <v>10</v>
      </c>
    </row>
    <row r="65" spans="1:5">
      <c r="A65" s="22">
        <v>43999</v>
      </c>
      <c r="B65">
        <v>43999</v>
      </c>
      <c r="C65" t="s">
        <v>782</v>
      </c>
      <c r="D65" s="24">
        <f>VLOOKUP(Pag_Inicio_Corr_mas_casos[[#This Row],[Corregimiento]],Hoja3!$A$2:$D$676,4,0)</f>
        <v>80803</v>
      </c>
      <c r="E65">
        <v>10</v>
      </c>
    </row>
    <row r="66" spans="1:5">
      <c r="A66" s="22">
        <v>44000</v>
      </c>
      <c r="B66">
        <v>44000</v>
      </c>
      <c r="C66" t="s">
        <v>753</v>
      </c>
      <c r="D66" s="24">
        <f>VLOOKUP(Pag_Inicio_Corr_mas_casos[[#This Row],[Corregimiento]],Hoja3!$A$2:$D$676,4,0)</f>
        <v>80817</v>
      </c>
      <c r="E66">
        <v>44</v>
      </c>
    </row>
    <row r="67" spans="1:5">
      <c r="A67" s="22">
        <v>44000</v>
      </c>
      <c r="B67">
        <v>44000</v>
      </c>
      <c r="C67" t="s">
        <v>749</v>
      </c>
      <c r="D67" s="24">
        <f>VLOOKUP(Pag_Inicio_Corr_mas_casos[[#This Row],[Corregimiento]],Hoja3!$A$2:$D$676,4,0)</f>
        <v>80821</v>
      </c>
      <c r="E67">
        <v>37</v>
      </c>
    </row>
    <row r="68" spans="1:5">
      <c r="A68" s="22">
        <v>44000</v>
      </c>
      <c r="B68">
        <v>44000</v>
      </c>
      <c r="C68" t="s">
        <v>770</v>
      </c>
      <c r="D68" s="24">
        <f>VLOOKUP(Pag_Inicio_Corr_mas_casos[[#This Row],[Corregimiento]],Hoja3!$A$2:$D$676,4,0)</f>
        <v>80813</v>
      </c>
      <c r="E68">
        <v>29</v>
      </c>
    </row>
    <row r="69" spans="1:5">
      <c r="A69" s="22">
        <v>44000</v>
      </c>
      <c r="B69">
        <v>44000</v>
      </c>
      <c r="C69" t="s">
        <v>757</v>
      </c>
      <c r="D69" s="24">
        <f>VLOOKUP(Pag_Inicio_Corr_mas_casos[[#This Row],[Corregimiento]],Hoja3!$A$2:$D$676,4,0)</f>
        <v>80819</v>
      </c>
      <c r="E69">
        <v>27</v>
      </c>
    </row>
    <row r="70" spans="1:5">
      <c r="A70" s="22">
        <v>44000</v>
      </c>
      <c r="B70">
        <v>44000</v>
      </c>
      <c r="C70" t="s">
        <v>744</v>
      </c>
      <c r="D70" s="24">
        <f>VLOOKUP(Pag_Inicio_Corr_mas_casos[[#This Row],[Corregimiento]],Hoja3!$A$2:$D$676,4,0)</f>
        <v>130101</v>
      </c>
      <c r="E70">
        <v>25</v>
      </c>
    </row>
    <row r="71" spans="1:5">
      <c r="A71" s="22">
        <v>44000</v>
      </c>
      <c r="B71">
        <v>44000</v>
      </c>
      <c r="C71" t="s">
        <v>747</v>
      </c>
      <c r="D71" s="24">
        <f>VLOOKUP(Pag_Inicio_Corr_mas_casos[[#This Row],[Corregimiento]],Hoja3!$A$2:$D$676,4,0)</f>
        <v>80802</v>
      </c>
      <c r="E71">
        <v>22</v>
      </c>
    </row>
    <row r="72" spans="1:5">
      <c r="A72" s="22">
        <v>44000</v>
      </c>
      <c r="B72">
        <v>44000</v>
      </c>
      <c r="C72" t="s">
        <v>746</v>
      </c>
      <c r="D72" s="24">
        <f>VLOOKUP(Pag_Inicio_Corr_mas_casos[[#This Row],[Corregimiento]],Hoja3!$A$2:$D$676,4,0)</f>
        <v>130106</v>
      </c>
      <c r="E72">
        <v>21</v>
      </c>
    </row>
    <row r="73" spans="1:5">
      <c r="A73" s="22">
        <v>44000</v>
      </c>
      <c r="B73">
        <v>44000</v>
      </c>
      <c r="C73" t="s">
        <v>774</v>
      </c>
      <c r="D73" s="24">
        <f>VLOOKUP(Pag_Inicio_Corr_mas_casos[[#This Row],[Corregimiento]],Hoja3!$A$2:$D$676,4,0)</f>
        <v>80820</v>
      </c>
      <c r="E73">
        <v>18</v>
      </c>
    </row>
    <row r="74" spans="1:5">
      <c r="A74" s="22">
        <v>44000</v>
      </c>
      <c r="B74">
        <v>44000</v>
      </c>
      <c r="C74" t="s">
        <v>750</v>
      </c>
      <c r="D74" s="24">
        <f>VLOOKUP(Pag_Inicio_Corr_mas_casos[[#This Row],[Corregimiento]],Hoja3!$A$2:$D$676,4,0)</f>
        <v>81007</v>
      </c>
      <c r="E74">
        <v>18</v>
      </c>
    </row>
    <row r="75" spans="1:5">
      <c r="A75" s="22">
        <v>44000</v>
      </c>
      <c r="B75">
        <v>44000</v>
      </c>
      <c r="C75" t="s">
        <v>755</v>
      </c>
      <c r="D75" s="24">
        <f>VLOOKUP(Pag_Inicio_Corr_mas_casos[[#This Row],[Corregimiento]],Hoja3!$A$2:$D$676,4,0)</f>
        <v>80823</v>
      </c>
      <c r="E75">
        <v>17</v>
      </c>
    </row>
    <row r="76" spans="1:5">
      <c r="A76" s="22">
        <v>44000</v>
      </c>
      <c r="B76">
        <v>44000</v>
      </c>
      <c r="C76" t="s">
        <v>754</v>
      </c>
      <c r="D76" s="24">
        <f>VLOOKUP(Pag_Inicio_Corr_mas_casos[[#This Row],[Corregimiento]],Hoja3!$A$2:$D$676,4,0)</f>
        <v>80822</v>
      </c>
      <c r="E76">
        <v>16</v>
      </c>
    </row>
    <row r="77" spans="1:5">
      <c r="A77" s="22">
        <v>44000</v>
      </c>
      <c r="B77">
        <v>44000</v>
      </c>
      <c r="C77" t="s">
        <v>745</v>
      </c>
      <c r="D77" s="24">
        <f>VLOOKUP(Pag_Inicio_Corr_mas_casos[[#This Row],[Corregimiento]],Hoja3!$A$2:$D$676,4,0)</f>
        <v>81002</v>
      </c>
      <c r="E77">
        <v>16</v>
      </c>
    </row>
    <row r="78" spans="1:5">
      <c r="A78" s="22">
        <v>44000</v>
      </c>
      <c r="B78">
        <v>44000</v>
      </c>
      <c r="C78" t="s">
        <v>751</v>
      </c>
      <c r="D78" s="24">
        <f>VLOOKUP(Pag_Inicio_Corr_mas_casos[[#This Row],[Corregimiento]],Hoja3!$A$2:$D$676,4,0)</f>
        <v>81008</v>
      </c>
      <c r="E78">
        <v>15</v>
      </c>
    </row>
    <row r="79" spans="1:5">
      <c r="A79" s="22">
        <v>44000</v>
      </c>
      <c r="B79">
        <v>44000</v>
      </c>
      <c r="C79" t="s">
        <v>783</v>
      </c>
      <c r="D79" s="24">
        <f>VLOOKUP(Pag_Inicio_Corr_mas_casos[[#This Row],[Corregimiento]],Hoja3!$A$2:$D$676,4,0)</f>
        <v>130105</v>
      </c>
      <c r="E79">
        <v>15</v>
      </c>
    </row>
    <row r="80" spans="1:5">
      <c r="A80" s="22">
        <v>44000</v>
      </c>
      <c r="B80">
        <v>44000</v>
      </c>
      <c r="C80" t="s">
        <v>769</v>
      </c>
      <c r="D80" s="24">
        <f>VLOOKUP(Pag_Inicio_Corr_mas_casos[[#This Row],[Corregimiento]],Hoja3!$A$2:$D$676,4,0)</f>
        <v>50207</v>
      </c>
      <c r="E80">
        <v>15</v>
      </c>
    </row>
    <row r="81" spans="1:5">
      <c r="A81" s="22">
        <v>44000</v>
      </c>
      <c r="B81">
        <v>44000</v>
      </c>
      <c r="C81" t="s">
        <v>772</v>
      </c>
      <c r="D81" s="24">
        <f>VLOOKUP(Pag_Inicio_Corr_mas_casos[[#This Row],[Corregimiento]],Hoja3!$A$2:$D$676,4,0)</f>
        <v>80501</v>
      </c>
      <c r="E81">
        <v>14</v>
      </c>
    </row>
    <row r="82" spans="1:5">
      <c r="A82" s="22">
        <v>44000</v>
      </c>
      <c r="B82">
        <v>44000</v>
      </c>
      <c r="C82" t="s">
        <v>784</v>
      </c>
      <c r="D82" s="24">
        <f>VLOOKUP(Pag_Inicio_Corr_mas_casos[[#This Row],[Corregimiento]],Hoja3!$A$2:$D$676,4,0)</f>
        <v>20609</v>
      </c>
      <c r="E82">
        <v>13</v>
      </c>
    </row>
    <row r="83" spans="1:5">
      <c r="A83" s="22">
        <v>44000</v>
      </c>
      <c r="B83">
        <v>44000</v>
      </c>
      <c r="C83" t="s">
        <v>759</v>
      </c>
      <c r="D83" s="24">
        <f>VLOOKUP(Pag_Inicio_Corr_mas_casos[[#This Row],[Corregimiento]],Hoja3!$A$2:$D$676,4,0)</f>
        <v>81006</v>
      </c>
      <c r="E83">
        <v>12</v>
      </c>
    </row>
    <row r="84" spans="1:5">
      <c r="A84" s="22">
        <v>44000</v>
      </c>
      <c r="B84">
        <v>44000</v>
      </c>
      <c r="C84" t="s">
        <v>775</v>
      </c>
      <c r="D84" s="24">
        <f>VLOOKUP(Pag_Inicio_Corr_mas_casos[[#This Row],[Corregimiento]],Hoja3!$A$2:$D$676,4,0)</f>
        <v>80815</v>
      </c>
      <c r="E84">
        <v>11</v>
      </c>
    </row>
    <row r="85" spans="1:5">
      <c r="A85" s="22">
        <v>44000</v>
      </c>
      <c r="B85">
        <v>44000</v>
      </c>
      <c r="C85" t="s">
        <v>752</v>
      </c>
      <c r="D85" s="24">
        <f>VLOOKUP(Pag_Inicio_Corr_mas_casos[[#This Row],[Corregimiento]],Hoja3!$A$2:$D$676,4,0)</f>
        <v>80816</v>
      </c>
      <c r="E85">
        <v>11</v>
      </c>
    </row>
    <row r="86" spans="1:5">
      <c r="A86" s="22">
        <v>44000</v>
      </c>
      <c r="B86">
        <v>44000</v>
      </c>
      <c r="C86" t="s">
        <v>785</v>
      </c>
      <c r="D86" s="24">
        <f>VLOOKUP(Pag_Inicio_Corr_mas_casos[[#This Row],[Corregimiento]],Hoja3!$A$2:$D$676,4,0)</f>
        <v>80809</v>
      </c>
      <c r="E86">
        <v>11</v>
      </c>
    </row>
    <row r="87" spans="1:5">
      <c r="A87" s="22">
        <v>44000</v>
      </c>
      <c r="B87">
        <v>44000</v>
      </c>
      <c r="C87" t="s">
        <v>778</v>
      </c>
      <c r="D87" s="24">
        <f>VLOOKUP(Pag_Inicio_Corr_mas_casos[[#This Row],[Corregimiento]],Hoja3!$A$2:$D$676,4,0)</f>
        <v>50316</v>
      </c>
      <c r="E87">
        <v>11</v>
      </c>
    </row>
    <row r="88" spans="1:5">
      <c r="A88" s="22">
        <v>44000</v>
      </c>
      <c r="B88">
        <v>44000</v>
      </c>
      <c r="C88" s="3" t="s">
        <v>786</v>
      </c>
      <c r="D88" s="24">
        <f>VLOOKUP(Pag_Inicio_Corr_mas_casos[[#This Row],[Corregimiento]],Hoja3!$A$2:$D$676,4,0)</f>
        <v>40201</v>
      </c>
      <c r="E88">
        <v>10</v>
      </c>
    </row>
    <row r="89" spans="1:5">
      <c r="A89" s="22">
        <v>44000</v>
      </c>
      <c r="B89">
        <v>44000</v>
      </c>
      <c r="C89" t="s">
        <v>787</v>
      </c>
      <c r="D89" s="24">
        <f>VLOOKUP(Pag_Inicio_Corr_mas_casos[[#This Row],[Corregimiento]],Hoja3!$A$2:$D$676,4,0)</f>
        <v>80805</v>
      </c>
      <c r="E89">
        <v>10</v>
      </c>
    </row>
    <row r="90" spans="1:5">
      <c r="A90" s="22">
        <v>44001</v>
      </c>
      <c r="B90">
        <v>44001</v>
      </c>
      <c r="C90" t="s">
        <v>750</v>
      </c>
      <c r="D90" s="24">
        <f>VLOOKUP(Pag_Inicio_Corr_mas_casos[[#This Row],[Corregimiento]],Hoja3!$A$2:$D$676,4,0)</f>
        <v>81007</v>
      </c>
      <c r="E90">
        <v>57</v>
      </c>
    </row>
    <row r="91" spans="1:5">
      <c r="A91" s="22">
        <v>44001</v>
      </c>
      <c r="B91">
        <v>44001</v>
      </c>
      <c r="C91" t="s">
        <v>760</v>
      </c>
      <c r="D91" s="24">
        <f>VLOOKUP(Pag_Inicio_Corr_mas_casos[[#This Row],[Corregimiento]],Hoja3!$A$2:$D$676,4,0)</f>
        <v>80812</v>
      </c>
      <c r="E91">
        <v>38</v>
      </c>
    </row>
    <row r="92" spans="1:5">
      <c r="A92" s="22">
        <v>44001</v>
      </c>
      <c r="B92">
        <v>44001</v>
      </c>
      <c r="C92" t="s">
        <v>759</v>
      </c>
      <c r="D92" s="24">
        <f>VLOOKUP(Pag_Inicio_Corr_mas_casos[[#This Row],[Corregimiento]],Hoja3!$A$2:$D$676,4,0)</f>
        <v>81006</v>
      </c>
      <c r="E92">
        <v>36</v>
      </c>
    </row>
    <row r="93" spans="1:5">
      <c r="A93" s="22">
        <v>44001</v>
      </c>
      <c r="B93">
        <v>44001</v>
      </c>
      <c r="C93" t="s">
        <v>757</v>
      </c>
      <c r="D93" s="24">
        <f>VLOOKUP(Pag_Inicio_Corr_mas_casos[[#This Row],[Corregimiento]],Hoja3!$A$2:$D$676,4,0)</f>
        <v>80819</v>
      </c>
      <c r="E93">
        <v>35</v>
      </c>
    </row>
    <row r="94" spans="1:5">
      <c r="A94" s="22">
        <v>44001</v>
      </c>
      <c r="B94">
        <v>44001</v>
      </c>
      <c r="C94" t="s">
        <v>745</v>
      </c>
      <c r="D94" s="24">
        <f>VLOOKUP(Pag_Inicio_Corr_mas_casos[[#This Row],[Corregimiento]],Hoja3!$A$2:$D$676,4,0)</f>
        <v>81002</v>
      </c>
      <c r="E94">
        <v>34</v>
      </c>
    </row>
    <row r="95" spans="1:5">
      <c r="A95" s="22">
        <v>44001</v>
      </c>
      <c r="B95">
        <v>44001</v>
      </c>
      <c r="C95" t="s">
        <v>747</v>
      </c>
      <c r="D95" s="24">
        <f>VLOOKUP(Pag_Inicio_Corr_mas_casos[[#This Row],[Corregimiento]],Hoja3!$A$2:$D$676,4,0)</f>
        <v>80802</v>
      </c>
      <c r="E95">
        <v>33</v>
      </c>
    </row>
    <row r="96" spans="1:5">
      <c r="A96" s="22">
        <v>44001</v>
      </c>
      <c r="B96">
        <v>44001</v>
      </c>
      <c r="C96" t="s">
        <v>749</v>
      </c>
      <c r="D96" s="24">
        <f>VLOOKUP(Pag_Inicio_Corr_mas_casos[[#This Row],[Corregimiento]],Hoja3!$A$2:$D$676,4,0)</f>
        <v>80821</v>
      </c>
      <c r="E96">
        <v>31</v>
      </c>
    </row>
    <row r="97" spans="1:5">
      <c r="A97" s="22">
        <v>44001</v>
      </c>
      <c r="B97">
        <v>44001</v>
      </c>
      <c r="C97" t="s">
        <v>770</v>
      </c>
      <c r="D97" s="24">
        <f>VLOOKUP(Pag_Inicio_Corr_mas_casos[[#This Row],[Corregimiento]],Hoja3!$A$2:$D$676,4,0)</f>
        <v>80813</v>
      </c>
      <c r="E97">
        <v>31</v>
      </c>
    </row>
    <row r="98" spans="1:5">
      <c r="A98" s="22">
        <v>44001</v>
      </c>
      <c r="B98">
        <v>44001</v>
      </c>
      <c r="C98" t="s">
        <v>751</v>
      </c>
      <c r="D98" s="24">
        <f>VLOOKUP(Pag_Inicio_Corr_mas_casos[[#This Row],[Corregimiento]],Hoja3!$A$2:$D$676,4,0)</f>
        <v>81008</v>
      </c>
      <c r="E98">
        <v>30</v>
      </c>
    </row>
    <row r="99" spans="1:5">
      <c r="A99" s="22">
        <v>44001</v>
      </c>
      <c r="B99">
        <v>44001</v>
      </c>
      <c r="C99" t="s">
        <v>744</v>
      </c>
      <c r="D99" s="24">
        <f>VLOOKUP(Pag_Inicio_Corr_mas_casos[[#This Row],[Corregimiento]],Hoja3!$A$2:$D$676,4,0)</f>
        <v>130101</v>
      </c>
      <c r="E99">
        <v>30</v>
      </c>
    </row>
    <row r="100" spans="1:5">
      <c r="A100" s="22">
        <v>44001</v>
      </c>
      <c r="B100">
        <v>44001</v>
      </c>
      <c r="C100" t="s">
        <v>753</v>
      </c>
      <c r="D100" s="24">
        <f>VLOOKUP(Pag_Inicio_Corr_mas_casos[[#This Row],[Corregimiento]],Hoja3!$A$2:$D$676,4,0)</f>
        <v>80817</v>
      </c>
      <c r="E100">
        <v>25</v>
      </c>
    </row>
    <row r="101" spans="1:5">
      <c r="A101" s="22">
        <v>44001</v>
      </c>
      <c r="B101">
        <v>44001</v>
      </c>
      <c r="C101" t="s">
        <v>775</v>
      </c>
      <c r="D101" s="24">
        <f>VLOOKUP(Pag_Inicio_Corr_mas_casos[[#This Row],[Corregimiento]],Hoja3!$A$2:$D$676,4,0)</f>
        <v>80815</v>
      </c>
      <c r="E101">
        <v>37</v>
      </c>
    </row>
    <row r="102" spans="1:5">
      <c r="A102" s="22">
        <v>44001</v>
      </c>
      <c r="B102">
        <v>44001</v>
      </c>
      <c r="C102" t="s">
        <v>765</v>
      </c>
      <c r="D102" s="24">
        <f>VLOOKUP(Pag_Inicio_Corr_mas_casos[[#This Row],[Corregimiento]],Hoja3!$A$2:$D$676,4,0)</f>
        <v>80810</v>
      </c>
      <c r="E102">
        <v>23</v>
      </c>
    </row>
    <row r="103" spans="1:5">
      <c r="A103" s="22">
        <v>44001</v>
      </c>
      <c r="B103">
        <v>44001</v>
      </c>
      <c r="C103" t="s">
        <v>756</v>
      </c>
      <c r="D103" s="24">
        <f>VLOOKUP(Pag_Inicio_Corr_mas_casos[[#This Row],[Corregimiento]],Hoja3!$A$2:$D$676,4,0)</f>
        <v>81001</v>
      </c>
      <c r="E103">
        <v>23</v>
      </c>
    </row>
    <row r="104" spans="1:5">
      <c r="A104" s="22">
        <v>44001</v>
      </c>
      <c r="B104">
        <v>44001</v>
      </c>
      <c r="C104" t="s">
        <v>752</v>
      </c>
      <c r="D104" s="24">
        <f>VLOOKUP(Pag_Inicio_Corr_mas_casos[[#This Row],[Corregimiento]],Hoja3!$A$2:$D$676,4,0)</f>
        <v>80816</v>
      </c>
      <c r="E104">
        <v>22</v>
      </c>
    </row>
    <row r="105" spans="1:5">
      <c r="A105" s="22">
        <v>44001</v>
      </c>
      <c r="B105">
        <v>44001</v>
      </c>
      <c r="C105" t="s">
        <v>746</v>
      </c>
      <c r="D105" s="24">
        <f>VLOOKUP(Pag_Inicio_Corr_mas_casos[[#This Row],[Corregimiento]],Hoja3!$A$2:$D$676,4,0)</f>
        <v>130106</v>
      </c>
      <c r="E105">
        <v>22</v>
      </c>
    </row>
    <row r="106" spans="1:5">
      <c r="A106" s="22">
        <v>44001</v>
      </c>
      <c r="B106">
        <v>44001</v>
      </c>
      <c r="C106" t="s">
        <v>754</v>
      </c>
      <c r="D106" s="24">
        <f>VLOOKUP(Pag_Inicio_Corr_mas_casos[[#This Row],[Corregimiento]],Hoja3!$A$2:$D$676,4,0)</f>
        <v>80822</v>
      </c>
      <c r="E106">
        <v>20</v>
      </c>
    </row>
    <row r="107" spans="1:5">
      <c r="A107" s="22">
        <v>44001</v>
      </c>
      <c r="B107">
        <v>44001</v>
      </c>
      <c r="C107" t="s">
        <v>755</v>
      </c>
      <c r="D107" s="24">
        <f>VLOOKUP(Pag_Inicio_Corr_mas_casos[[#This Row],[Corregimiento]],Hoja3!$A$2:$D$676,4,0)</f>
        <v>80823</v>
      </c>
      <c r="E107">
        <v>20</v>
      </c>
    </row>
    <row r="108" spans="1:5">
      <c r="A108" s="22">
        <v>44001</v>
      </c>
      <c r="B108">
        <v>44001</v>
      </c>
      <c r="C108" t="s">
        <v>766</v>
      </c>
      <c r="D108" s="24">
        <f>VLOOKUP(Pag_Inicio_Corr_mas_casos[[#This Row],[Corregimiento]],Hoja3!$A$2:$D$676,4,0)</f>
        <v>30107</v>
      </c>
      <c r="E108">
        <v>19</v>
      </c>
    </row>
    <row r="109" spans="1:5">
      <c r="A109" s="22">
        <v>44001</v>
      </c>
      <c r="B109">
        <v>44001</v>
      </c>
      <c r="C109" t="s">
        <v>768</v>
      </c>
      <c r="D109" s="24">
        <f>VLOOKUP(Pag_Inicio_Corr_mas_casos[[#This Row],[Corregimiento]],Hoja3!$A$2:$D$676,4,0)</f>
        <v>10201</v>
      </c>
      <c r="E109">
        <v>18</v>
      </c>
    </row>
    <row r="110" spans="1:5">
      <c r="A110" s="22">
        <v>44001</v>
      </c>
      <c r="B110">
        <v>44001</v>
      </c>
      <c r="C110" t="s">
        <v>788</v>
      </c>
      <c r="D110" s="24">
        <f>VLOOKUP(Pag_Inicio_Corr_mas_casos[[#This Row],[Corregimiento]],Hoja3!$A$2:$D$676,4,0)</f>
        <v>130717</v>
      </c>
      <c r="E110">
        <v>18</v>
      </c>
    </row>
    <row r="111" spans="1:5">
      <c r="A111" s="22">
        <v>44001</v>
      </c>
      <c r="B111">
        <v>44001</v>
      </c>
      <c r="C111" t="s">
        <v>785</v>
      </c>
      <c r="D111" s="24">
        <f>VLOOKUP(Pag_Inicio_Corr_mas_casos[[#This Row],[Corregimiento]],Hoja3!$A$2:$D$676,4,0)</f>
        <v>80809</v>
      </c>
      <c r="E111">
        <v>16</v>
      </c>
    </row>
    <row r="112" spans="1:5">
      <c r="A112" s="22">
        <v>44001</v>
      </c>
      <c r="B112">
        <v>44001</v>
      </c>
      <c r="C112" t="s">
        <v>789</v>
      </c>
      <c r="D112" s="24">
        <f>VLOOKUP(Pag_Inicio_Corr_mas_casos[[#This Row],[Corregimiento]],Hoja3!$A$2:$D$676,4,0)</f>
        <v>81003</v>
      </c>
      <c r="E112">
        <v>11</v>
      </c>
    </row>
    <row r="113" spans="1:5">
      <c r="A113" s="22">
        <v>44001</v>
      </c>
      <c r="B113">
        <v>44001</v>
      </c>
      <c r="C113" t="s">
        <v>790</v>
      </c>
      <c r="D113" s="24">
        <f>VLOOKUP(Pag_Inicio_Corr_mas_casos[[#This Row],[Corregimiento]],Hoja3!$A$2:$D$676,4,0)</f>
        <v>81009</v>
      </c>
      <c r="E113">
        <v>11</v>
      </c>
    </row>
    <row r="114" spans="1:5">
      <c r="A114" s="22">
        <v>44001</v>
      </c>
      <c r="B114">
        <v>44001</v>
      </c>
      <c r="C114" t="s">
        <v>791</v>
      </c>
      <c r="D114" s="24">
        <f>VLOOKUP(Pag_Inicio_Corr_mas_casos[[#This Row],[Corregimiento]],Hoja3!$A$2:$D$676,4,0)</f>
        <v>30104</v>
      </c>
      <c r="E114">
        <v>10</v>
      </c>
    </row>
    <row r="115" spans="1:5">
      <c r="A115" s="22">
        <v>44001</v>
      </c>
      <c r="B115">
        <v>44001</v>
      </c>
      <c r="C115" t="s">
        <v>763</v>
      </c>
      <c r="D115" s="24">
        <f>VLOOKUP(Pag_Inicio_Corr_mas_casos[[#This Row],[Corregimiento]],Hoja3!$A$2:$D$676,4,0)</f>
        <v>80806</v>
      </c>
      <c r="E115">
        <v>10</v>
      </c>
    </row>
    <row r="116" spans="1:5">
      <c r="A116" s="22">
        <v>44001</v>
      </c>
      <c r="B116">
        <v>44001</v>
      </c>
      <c r="C116" t="s">
        <v>777</v>
      </c>
      <c r="D116" s="24">
        <f>VLOOKUP(Pag_Inicio_Corr_mas_casos[[#This Row],[Corregimiento]],Hoja3!$A$2:$D$676,4,0)</f>
        <v>80811</v>
      </c>
      <c r="E116">
        <v>10</v>
      </c>
    </row>
    <row r="117" spans="1:5">
      <c r="A117" s="22">
        <v>44001</v>
      </c>
      <c r="B117">
        <v>44001</v>
      </c>
      <c r="C117" t="s">
        <v>792</v>
      </c>
      <c r="D117" s="24">
        <f>VLOOKUP(Pag_Inicio_Corr_mas_casos[[#This Row],[Corregimiento]],Hoja3!$A$2:$D$676,4,0)</f>
        <v>130701</v>
      </c>
      <c r="E117">
        <v>10</v>
      </c>
    </row>
    <row r="118" spans="1:5">
      <c r="A118" s="22">
        <v>44002</v>
      </c>
      <c r="B118">
        <v>44002</v>
      </c>
      <c r="C118" t="s">
        <v>753</v>
      </c>
      <c r="D118" s="24">
        <f>VLOOKUP(Pag_Inicio_Corr_mas_casos[[#This Row],[Corregimiento]],Hoja3!$A$2:$D$676,4,0)</f>
        <v>80817</v>
      </c>
      <c r="E118">
        <v>39</v>
      </c>
    </row>
    <row r="119" spans="1:5">
      <c r="A119" s="22">
        <v>44002</v>
      </c>
      <c r="B119">
        <v>44002</v>
      </c>
      <c r="C119" t="s">
        <v>745</v>
      </c>
      <c r="D119" s="24">
        <f>VLOOKUP(Pag_Inicio_Corr_mas_casos[[#This Row],[Corregimiento]],Hoja3!$A$2:$D$676,4,0)</f>
        <v>81002</v>
      </c>
      <c r="E119">
        <v>37</v>
      </c>
    </row>
    <row r="120" spans="1:5">
      <c r="A120" s="22">
        <v>44002</v>
      </c>
      <c r="B120">
        <v>44002</v>
      </c>
      <c r="C120" t="s">
        <v>759</v>
      </c>
      <c r="D120" s="24">
        <f>VLOOKUP(Pag_Inicio_Corr_mas_casos[[#This Row],[Corregimiento]],Hoja3!$A$2:$D$676,4,0)</f>
        <v>81006</v>
      </c>
      <c r="E120">
        <v>33</v>
      </c>
    </row>
    <row r="121" spans="1:5">
      <c r="A121" s="22">
        <v>44002</v>
      </c>
      <c r="B121">
        <v>44002</v>
      </c>
      <c r="C121" t="s">
        <v>746</v>
      </c>
      <c r="D121" s="24">
        <f>VLOOKUP(Pag_Inicio_Corr_mas_casos[[#This Row],[Corregimiento]],Hoja3!$A$2:$D$676,4,0)</f>
        <v>130106</v>
      </c>
      <c r="E121">
        <v>31</v>
      </c>
    </row>
    <row r="122" spans="1:5">
      <c r="A122" s="22">
        <v>44002</v>
      </c>
      <c r="B122">
        <v>44002</v>
      </c>
      <c r="C122" t="s">
        <v>749</v>
      </c>
      <c r="D122" s="24">
        <f>VLOOKUP(Pag_Inicio_Corr_mas_casos[[#This Row],[Corregimiento]],Hoja3!$A$2:$D$676,4,0)</f>
        <v>80821</v>
      </c>
      <c r="E122">
        <v>29</v>
      </c>
    </row>
    <row r="123" spans="1:5">
      <c r="A123" s="22">
        <v>44002</v>
      </c>
      <c r="B123">
        <v>44002</v>
      </c>
      <c r="C123" t="s">
        <v>750</v>
      </c>
      <c r="D123" s="24">
        <f>VLOOKUP(Pag_Inicio_Corr_mas_casos[[#This Row],[Corregimiento]],Hoja3!$A$2:$D$676,4,0)</f>
        <v>81007</v>
      </c>
      <c r="E123">
        <v>26</v>
      </c>
    </row>
    <row r="124" spans="1:5">
      <c r="A124" s="22">
        <v>44002</v>
      </c>
      <c r="B124">
        <v>44002</v>
      </c>
      <c r="C124" t="s">
        <v>744</v>
      </c>
      <c r="D124" s="24">
        <f>VLOOKUP(Pag_Inicio_Corr_mas_casos[[#This Row],[Corregimiento]],Hoja3!$A$2:$D$676,4,0)</f>
        <v>130101</v>
      </c>
      <c r="E124">
        <v>25</v>
      </c>
    </row>
    <row r="125" spans="1:5">
      <c r="A125" s="22">
        <v>44002</v>
      </c>
      <c r="B125">
        <v>44002</v>
      </c>
      <c r="C125" t="s">
        <v>751</v>
      </c>
      <c r="D125" s="24">
        <f>VLOOKUP(Pag_Inicio_Corr_mas_casos[[#This Row],[Corregimiento]],Hoja3!$A$2:$D$676,4,0)</f>
        <v>81008</v>
      </c>
      <c r="E125">
        <v>25</v>
      </c>
    </row>
    <row r="126" spans="1:5">
      <c r="A126" s="22">
        <v>44002</v>
      </c>
      <c r="B126">
        <v>44002</v>
      </c>
      <c r="C126" t="s">
        <v>768</v>
      </c>
      <c r="D126" s="24">
        <f>VLOOKUP(Pag_Inicio_Corr_mas_casos[[#This Row],[Corregimiento]],Hoja3!$A$2:$D$676,4,0)</f>
        <v>10201</v>
      </c>
      <c r="E126">
        <v>24</v>
      </c>
    </row>
    <row r="127" spans="1:5">
      <c r="A127" s="22">
        <v>44002</v>
      </c>
      <c r="B127">
        <v>44002</v>
      </c>
      <c r="C127" t="s">
        <v>752</v>
      </c>
      <c r="D127" s="24">
        <f>VLOOKUP(Pag_Inicio_Corr_mas_casos[[#This Row],[Corregimiento]],Hoja3!$A$2:$D$676,4,0)</f>
        <v>80816</v>
      </c>
      <c r="E127">
        <v>24</v>
      </c>
    </row>
    <row r="128" spans="1:5">
      <c r="A128" s="22">
        <v>44002</v>
      </c>
      <c r="B128">
        <v>44002</v>
      </c>
      <c r="C128" t="s">
        <v>774</v>
      </c>
      <c r="D128" s="24">
        <f>VLOOKUP(Pag_Inicio_Corr_mas_casos[[#This Row],[Corregimiento]],Hoja3!$A$2:$D$676,4,0)</f>
        <v>80820</v>
      </c>
      <c r="E128">
        <v>24</v>
      </c>
    </row>
    <row r="129" spans="1:5">
      <c r="A129" s="22">
        <v>44002</v>
      </c>
      <c r="B129">
        <v>44002</v>
      </c>
      <c r="C129" t="s">
        <v>757</v>
      </c>
      <c r="D129" s="24">
        <f>VLOOKUP(Pag_Inicio_Corr_mas_casos[[#This Row],[Corregimiento]],Hoja3!$A$2:$D$676,4,0)</f>
        <v>80819</v>
      </c>
      <c r="E129">
        <v>21</v>
      </c>
    </row>
    <row r="130" spans="1:5">
      <c r="A130" s="22">
        <v>44002</v>
      </c>
      <c r="B130">
        <v>44002</v>
      </c>
      <c r="C130" t="s">
        <v>770</v>
      </c>
      <c r="D130" s="24">
        <f>VLOOKUP(Pag_Inicio_Corr_mas_casos[[#This Row],[Corregimiento]],Hoja3!$A$2:$D$676,4,0)</f>
        <v>80813</v>
      </c>
      <c r="E130">
        <v>20</v>
      </c>
    </row>
    <row r="131" spans="1:5">
      <c r="A131" s="22">
        <v>44002</v>
      </c>
      <c r="B131">
        <v>44002</v>
      </c>
      <c r="C131" t="s">
        <v>747</v>
      </c>
      <c r="D131" s="24">
        <f>VLOOKUP(Pag_Inicio_Corr_mas_casos[[#This Row],[Corregimiento]],Hoja3!$A$2:$D$676,4,0)</f>
        <v>80802</v>
      </c>
      <c r="E131">
        <v>19</v>
      </c>
    </row>
    <row r="132" spans="1:5">
      <c r="A132" s="22">
        <v>44002</v>
      </c>
      <c r="B132">
        <v>44002</v>
      </c>
      <c r="C132" t="s">
        <v>785</v>
      </c>
      <c r="D132" s="24">
        <f>VLOOKUP(Pag_Inicio_Corr_mas_casos[[#This Row],[Corregimiento]],Hoja3!$A$2:$D$676,4,0)</f>
        <v>80809</v>
      </c>
      <c r="E132">
        <v>19</v>
      </c>
    </row>
    <row r="133" spans="1:5">
      <c r="A133" s="22">
        <v>44002</v>
      </c>
      <c r="B133">
        <v>44002</v>
      </c>
      <c r="C133" t="s">
        <v>756</v>
      </c>
      <c r="D133" s="24">
        <f>VLOOKUP(Pag_Inicio_Corr_mas_casos[[#This Row],[Corregimiento]],Hoja3!$A$2:$D$676,4,0)</f>
        <v>81001</v>
      </c>
      <c r="E133">
        <v>18</v>
      </c>
    </row>
    <row r="134" spans="1:5">
      <c r="A134" s="22">
        <v>44002</v>
      </c>
      <c r="B134">
        <v>44002</v>
      </c>
      <c r="C134" t="s">
        <v>765</v>
      </c>
      <c r="D134" s="24">
        <f>VLOOKUP(Pag_Inicio_Corr_mas_casos[[#This Row],[Corregimiento]],Hoja3!$A$2:$D$676,4,0)</f>
        <v>80810</v>
      </c>
      <c r="E134">
        <v>17</v>
      </c>
    </row>
    <row r="135" spans="1:5">
      <c r="A135" s="22">
        <v>44002</v>
      </c>
      <c r="B135">
        <v>44002</v>
      </c>
      <c r="C135" t="s">
        <v>754</v>
      </c>
      <c r="D135" s="24">
        <f>VLOOKUP(Pag_Inicio_Corr_mas_casos[[#This Row],[Corregimiento]],Hoja3!$A$2:$D$676,4,0)</f>
        <v>80822</v>
      </c>
      <c r="E135">
        <v>14</v>
      </c>
    </row>
    <row r="136" spans="1:5">
      <c r="A136" s="22">
        <v>44002</v>
      </c>
      <c r="B136">
        <v>44002</v>
      </c>
      <c r="C136" t="s">
        <v>750</v>
      </c>
      <c r="D136" s="24">
        <f>VLOOKUP(Pag_Inicio_Corr_mas_casos[[#This Row],[Corregimiento]],Hoja3!$A$2:$D$676,4,0)</f>
        <v>81007</v>
      </c>
      <c r="E136">
        <v>14</v>
      </c>
    </row>
    <row r="137" spans="1:5">
      <c r="A137" s="22">
        <v>44002</v>
      </c>
      <c r="B137">
        <v>44002</v>
      </c>
      <c r="C137" t="s">
        <v>755</v>
      </c>
      <c r="D137" s="24">
        <f>VLOOKUP(Pag_Inicio_Corr_mas_casos[[#This Row],[Corregimiento]],Hoja3!$A$2:$D$676,4,0)</f>
        <v>80823</v>
      </c>
      <c r="E137">
        <v>14</v>
      </c>
    </row>
    <row r="138" spans="1:5">
      <c r="A138" s="22">
        <v>44002</v>
      </c>
      <c r="B138">
        <v>44002</v>
      </c>
      <c r="C138" t="s">
        <v>793</v>
      </c>
      <c r="D138" s="24">
        <f>VLOOKUP(Pag_Inicio_Corr_mas_casos[[#This Row],[Corregimiento]],Hoja3!$A$2:$D$676,4,0)</f>
        <v>80804</v>
      </c>
      <c r="E138">
        <v>13</v>
      </c>
    </row>
    <row r="139" spans="1:5">
      <c r="A139" s="22">
        <v>44002</v>
      </c>
      <c r="B139">
        <v>44002</v>
      </c>
      <c r="C139" t="s">
        <v>763</v>
      </c>
      <c r="D139" s="24">
        <f>VLOOKUP(Pag_Inicio_Corr_mas_casos[[#This Row],[Corregimiento]],Hoja3!$A$2:$D$676,4,0)</f>
        <v>80806</v>
      </c>
      <c r="E139">
        <v>12</v>
      </c>
    </row>
    <row r="140" spans="1:5">
      <c r="A140" s="22">
        <v>44002</v>
      </c>
      <c r="B140">
        <v>44002</v>
      </c>
      <c r="C140" t="s">
        <v>775</v>
      </c>
      <c r="D140" s="24">
        <f>VLOOKUP(Pag_Inicio_Corr_mas_casos[[#This Row],[Corregimiento]],Hoja3!$A$2:$D$676,4,0)</f>
        <v>80815</v>
      </c>
      <c r="E140">
        <v>12</v>
      </c>
    </row>
    <row r="141" spans="1:5">
      <c r="A141" s="22">
        <v>44002</v>
      </c>
      <c r="B141">
        <v>44002</v>
      </c>
      <c r="C141" t="s">
        <v>789</v>
      </c>
      <c r="D141" s="24">
        <f>VLOOKUP(Pag_Inicio_Corr_mas_casos[[#This Row],[Corregimiento]],Hoja3!$A$2:$D$676,4,0)</f>
        <v>81003</v>
      </c>
      <c r="E141">
        <v>12</v>
      </c>
    </row>
    <row r="142" spans="1:5">
      <c r="A142" s="22">
        <v>44002</v>
      </c>
      <c r="B142">
        <v>44002</v>
      </c>
      <c r="C142" t="s">
        <v>760</v>
      </c>
      <c r="D142" s="24">
        <f>VLOOKUP(Pag_Inicio_Corr_mas_casos[[#This Row],[Corregimiento]],Hoja3!$A$2:$D$676,4,0)</f>
        <v>80812</v>
      </c>
      <c r="E142">
        <v>12</v>
      </c>
    </row>
    <row r="143" spans="1:5">
      <c r="A143" s="22">
        <v>44002</v>
      </c>
      <c r="B143">
        <v>44002</v>
      </c>
      <c r="C143" t="s">
        <v>779</v>
      </c>
      <c r="D143" s="24">
        <f>VLOOKUP(Pag_Inicio_Corr_mas_casos[[#This Row],[Corregimiento]],Hoja3!$A$2:$D$676,4,0)</f>
        <v>130708</v>
      </c>
      <c r="E143">
        <v>10</v>
      </c>
    </row>
    <row r="144" spans="1:5">
      <c r="A144" s="22">
        <v>44002</v>
      </c>
      <c r="B144">
        <v>44002</v>
      </c>
      <c r="C144" t="s">
        <v>788</v>
      </c>
      <c r="D144" s="24">
        <f>VLOOKUP(Pag_Inicio_Corr_mas_casos[[#This Row],[Corregimiento]],Hoja3!$A$2:$D$676,4,0)</f>
        <v>130717</v>
      </c>
      <c r="E144">
        <v>10</v>
      </c>
    </row>
    <row r="145" spans="1:5">
      <c r="A145" s="22">
        <v>44002</v>
      </c>
      <c r="B145">
        <v>44002</v>
      </c>
      <c r="C145" t="s">
        <v>777</v>
      </c>
      <c r="D145" s="24">
        <f>VLOOKUP(Pag_Inicio_Corr_mas_casos[[#This Row],[Corregimiento]],Hoja3!$A$2:$D$676,4,0)</f>
        <v>80811</v>
      </c>
      <c r="E145">
        <v>10</v>
      </c>
    </row>
    <row r="146" spans="1:5">
      <c r="A146" s="22">
        <v>44002</v>
      </c>
      <c r="B146">
        <v>44002</v>
      </c>
      <c r="C146" t="s">
        <v>794</v>
      </c>
      <c r="D146" s="24">
        <f>VLOOKUP(Pag_Inicio_Corr_mas_casos[[#This Row],[Corregimiento]],Hoja3!$A$2:$D$676,4,0)</f>
        <v>80508</v>
      </c>
      <c r="E146">
        <v>10</v>
      </c>
    </row>
    <row r="147" spans="1:5">
      <c r="A147" s="22">
        <v>44003</v>
      </c>
      <c r="B147">
        <v>44003</v>
      </c>
      <c r="C147" t="s">
        <v>753</v>
      </c>
      <c r="D147" s="24">
        <f>VLOOKUP(Pag_Inicio_Corr_mas_casos[[#This Row],[Corregimiento]],Hoja3!$A$2:$D$676,4,0)</f>
        <v>80817</v>
      </c>
      <c r="E147">
        <v>40</v>
      </c>
    </row>
    <row r="148" spans="1:5">
      <c r="A148" s="22">
        <v>44003</v>
      </c>
      <c r="B148">
        <v>44003</v>
      </c>
      <c r="C148" t="s">
        <v>744</v>
      </c>
      <c r="D148" s="24">
        <f>VLOOKUP(Pag_Inicio_Corr_mas_casos[[#This Row],[Corregimiento]],Hoja3!$A$2:$D$676,4,0)</f>
        <v>130101</v>
      </c>
      <c r="E148">
        <v>37</v>
      </c>
    </row>
    <row r="149" spans="1:5">
      <c r="A149" s="22">
        <v>44003</v>
      </c>
      <c r="B149">
        <v>44003</v>
      </c>
      <c r="C149" t="s">
        <v>750</v>
      </c>
      <c r="D149" s="24">
        <f>VLOOKUP(Pag_Inicio_Corr_mas_casos[[#This Row],[Corregimiento]],Hoja3!$A$2:$D$676,4,0)</f>
        <v>81007</v>
      </c>
      <c r="E149">
        <v>35</v>
      </c>
    </row>
    <row r="150" spans="1:5">
      <c r="A150" s="22">
        <v>44003</v>
      </c>
      <c r="B150">
        <v>44003</v>
      </c>
      <c r="C150" t="s">
        <v>745</v>
      </c>
      <c r="D150" s="24">
        <f>VLOOKUP(Pag_Inicio_Corr_mas_casos[[#This Row],[Corregimiento]],Hoja3!$A$2:$D$676,4,0)</f>
        <v>81002</v>
      </c>
      <c r="E150">
        <v>34</v>
      </c>
    </row>
    <row r="151" spans="1:5">
      <c r="A151" s="22">
        <v>44003</v>
      </c>
      <c r="B151">
        <v>44003</v>
      </c>
      <c r="C151" t="s">
        <v>749</v>
      </c>
      <c r="D151" s="24">
        <f>VLOOKUP(Pag_Inicio_Corr_mas_casos[[#This Row],[Corregimiento]],Hoja3!$A$2:$D$676,4,0)</f>
        <v>80821</v>
      </c>
      <c r="E151">
        <v>33</v>
      </c>
    </row>
    <row r="152" spans="1:5">
      <c r="A152" s="22">
        <v>44003</v>
      </c>
      <c r="B152">
        <v>44003</v>
      </c>
      <c r="C152" t="s">
        <v>757</v>
      </c>
      <c r="D152" s="24">
        <f>VLOOKUP(Pag_Inicio_Corr_mas_casos[[#This Row],[Corregimiento]],Hoja3!$A$2:$D$676,4,0)</f>
        <v>80819</v>
      </c>
      <c r="E152">
        <v>33</v>
      </c>
    </row>
    <row r="153" spans="1:5">
      <c r="A153" s="22">
        <v>44003</v>
      </c>
      <c r="B153">
        <v>44003</v>
      </c>
      <c r="C153" t="s">
        <v>746</v>
      </c>
      <c r="D153" s="24">
        <f>VLOOKUP(Pag_Inicio_Corr_mas_casos[[#This Row],[Corregimiento]],Hoja3!$A$2:$D$676,4,0)</f>
        <v>130106</v>
      </c>
      <c r="E153">
        <v>32</v>
      </c>
    </row>
    <row r="154" spans="1:5">
      <c r="A154" s="22">
        <v>44003</v>
      </c>
      <c r="B154">
        <v>44003</v>
      </c>
      <c r="C154" t="s">
        <v>777</v>
      </c>
      <c r="D154" s="24">
        <f>VLOOKUP(Pag_Inicio_Corr_mas_casos[[#This Row],[Corregimiento]],Hoja3!$A$2:$D$676,4,0)</f>
        <v>80811</v>
      </c>
      <c r="E154">
        <v>31</v>
      </c>
    </row>
    <row r="155" spans="1:5">
      <c r="A155" s="22">
        <v>44003</v>
      </c>
      <c r="B155">
        <v>44003</v>
      </c>
      <c r="C155" t="s">
        <v>751</v>
      </c>
      <c r="D155" s="24">
        <f>VLOOKUP(Pag_Inicio_Corr_mas_casos[[#This Row],[Corregimiento]],Hoja3!$A$2:$D$676,4,0)</f>
        <v>81008</v>
      </c>
      <c r="E155">
        <v>26</v>
      </c>
    </row>
    <row r="156" spans="1:5">
      <c r="A156" s="22">
        <v>44003</v>
      </c>
      <c r="B156">
        <v>44003</v>
      </c>
      <c r="C156" t="s">
        <v>755</v>
      </c>
      <c r="D156" s="24">
        <f>VLOOKUP(Pag_Inicio_Corr_mas_casos[[#This Row],[Corregimiento]],Hoja3!$A$2:$D$676,4,0)</f>
        <v>80823</v>
      </c>
      <c r="E156">
        <v>25</v>
      </c>
    </row>
    <row r="157" spans="1:5">
      <c r="A157" s="22">
        <v>44003</v>
      </c>
      <c r="B157">
        <v>44003</v>
      </c>
      <c r="C157" t="s">
        <v>795</v>
      </c>
      <c r="D157" s="24">
        <f>VLOOKUP(Pag_Inicio_Corr_mas_casos[[#This Row],[Corregimiento]],Hoja3!$A$2:$D$676,4,0)</f>
        <v>80807</v>
      </c>
      <c r="E157">
        <v>24</v>
      </c>
    </row>
    <row r="158" spans="1:5">
      <c r="A158" s="22">
        <v>44003</v>
      </c>
      <c r="B158">
        <v>44003</v>
      </c>
      <c r="C158" t="s">
        <v>760</v>
      </c>
      <c r="D158" s="24">
        <f>VLOOKUP(Pag_Inicio_Corr_mas_casos[[#This Row],[Corregimiento]],Hoja3!$A$2:$D$676,4,0)</f>
        <v>80812</v>
      </c>
      <c r="E158">
        <v>23</v>
      </c>
    </row>
    <row r="159" spans="1:5">
      <c r="A159" s="22">
        <v>44003</v>
      </c>
      <c r="B159">
        <v>44003</v>
      </c>
      <c r="C159" t="s">
        <v>747</v>
      </c>
      <c r="D159" s="24">
        <f>VLOOKUP(Pag_Inicio_Corr_mas_casos[[#This Row],[Corregimiento]],Hoja3!$A$2:$D$676,4,0)</f>
        <v>80802</v>
      </c>
      <c r="E159">
        <v>21</v>
      </c>
    </row>
    <row r="160" spans="1:5">
      <c r="A160" s="22">
        <v>44003</v>
      </c>
      <c r="B160">
        <v>44003</v>
      </c>
      <c r="C160" t="s">
        <v>770</v>
      </c>
      <c r="D160" s="24">
        <f>VLOOKUP(Pag_Inicio_Corr_mas_casos[[#This Row],[Corregimiento]],Hoja3!$A$2:$D$676,4,0)</f>
        <v>80813</v>
      </c>
      <c r="E160">
        <v>21</v>
      </c>
    </row>
    <row r="161" spans="1:5">
      <c r="A161" s="22">
        <v>44003</v>
      </c>
      <c r="B161">
        <v>44003</v>
      </c>
      <c r="C161" t="s">
        <v>772</v>
      </c>
      <c r="D161" s="24">
        <f>VLOOKUP(Pag_Inicio_Corr_mas_casos[[#This Row],[Corregimiento]],Hoja3!$A$2:$D$676,4,0)</f>
        <v>80501</v>
      </c>
      <c r="E161">
        <v>20</v>
      </c>
    </row>
    <row r="162" spans="1:5">
      <c r="A162" s="22">
        <v>44003</v>
      </c>
      <c r="B162">
        <v>44003</v>
      </c>
      <c r="C162" t="s">
        <v>759</v>
      </c>
      <c r="D162" s="24">
        <f>VLOOKUP(Pag_Inicio_Corr_mas_casos[[#This Row],[Corregimiento]],Hoja3!$A$2:$D$676,4,0)</f>
        <v>81006</v>
      </c>
      <c r="E162">
        <v>18</v>
      </c>
    </row>
    <row r="163" spans="1:5">
      <c r="A163" s="22">
        <v>44003</v>
      </c>
      <c r="B163">
        <v>44003</v>
      </c>
      <c r="C163" t="s">
        <v>775</v>
      </c>
      <c r="D163" s="24">
        <f>VLOOKUP(Pag_Inicio_Corr_mas_casos[[#This Row],[Corregimiento]],Hoja3!$A$2:$D$676,4,0)</f>
        <v>80815</v>
      </c>
      <c r="E163">
        <v>16</v>
      </c>
    </row>
    <row r="164" spans="1:5">
      <c r="A164" s="22">
        <v>44003</v>
      </c>
      <c r="B164">
        <v>44003</v>
      </c>
      <c r="C164" t="s">
        <v>766</v>
      </c>
      <c r="D164" s="24">
        <f>VLOOKUP(Pag_Inicio_Corr_mas_casos[[#This Row],[Corregimiento]],Hoja3!$A$2:$D$676,4,0)</f>
        <v>30107</v>
      </c>
      <c r="E164">
        <v>14</v>
      </c>
    </row>
    <row r="165" spans="1:5">
      <c r="A165" s="22">
        <v>44003</v>
      </c>
      <c r="B165">
        <v>44003</v>
      </c>
      <c r="C165" t="s">
        <v>763</v>
      </c>
      <c r="D165" s="24">
        <f>VLOOKUP(Pag_Inicio_Corr_mas_casos[[#This Row],[Corregimiento]],Hoja3!$A$2:$D$676,4,0)</f>
        <v>80806</v>
      </c>
      <c r="E165">
        <v>13</v>
      </c>
    </row>
    <row r="166" spans="1:5">
      <c r="A166" s="22">
        <v>44003</v>
      </c>
      <c r="B166">
        <v>44003</v>
      </c>
      <c r="C166" t="s">
        <v>790</v>
      </c>
      <c r="D166" s="24">
        <f>VLOOKUP(Pag_Inicio_Corr_mas_casos[[#This Row],[Corregimiento]],Hoja3!$A$2:$D$676,4,0)</f>
        <v>81009</v>
      </c>
      <c r="E166">
        <v>11</v>
      </c>
    </row>
    <row r="167" spans="1:5">
      <c r="A167" s="22">
        <v>44003</v>
      </c>
      <c r="B167">
        <v>44003</v>
      </c>
      <c r="C167" t="s">
        <v>767</v>
      </c>
      <c r="D167" s="24">
        <f>VLOOKUP(Pag_Inicio_Corr_mas_casos[[#This Row],[Corregimiento]],Hoja3!$A$2:$D$676,4,0)</f>
        <v>30113</v>
      </c>
      <c r="E167">
        <v>10</v>
      </c>
    </row>
    <row r="168" spans="1:5">
      <c r="A168" s="22">
        <v>44004</v>
      </c>
      <c r="B168">
        <v>44004</v>
      </c>
      <c r="C168" t="s">
        <v>744</v>
      </c>
      <c r="D168" s="24">
        <f>VLOOKUP(Pag_Inicio_Corr_mas_casos[[#This Row],[Corregimiento]],Hoja3!$A$2:$D$676,4,0)</f>
        <v>130101</v>
      </c>
      <c r="E168">
        <v>139</v>
      </c>
    </row>
    <row r="169" spans="1:5">
      <c r="A169" s="22">
        <v>44004</v>
      </c>
      <c r="B169">
        <v>44004</v>
      </c>
      <c r="C169" t="s">
        <v>749</v>
      </c>
      <c r="D169" s="24">
        <f>VLOOKUP(Pag_Inicio_Corr_mas_casos[[#This Row],[Corregimiento]],Hoja3!$A$2:$D$676,4,0)</f>
        <v>80821</v>
      </c>
      <c r="E169">
        <v>79</v>
      </c>
    </row>
    <row r="170" spans="1:5">
      <c r="A170" s="22">
        <v>44004</v>
      </c>
      <c r="B170">
        <v>44004</v>
      </c>
      <c r="C170" t="s">
        <v>781</v>
      </c>
      <c r="D170" s="24">
        <f>VLOOKUP(Pag_Inicio_Corr_mas_casos[[#This Row],[Corregimiento]],Hoja3!$A$2:$D$676,4,0)</f>
        <v>50208</v>
      </c>
      <c r="E170">
        <v>79</v>
      </c>
    </row>
    <row r="171" spans="1:5">
      <c r="A171" s="22">
        <v>44004</v>
      </c>
      <c r="B171">
        <v>44004</v>
      </c>
      <c r="C171" t="s">
        <v>750</v>
      </c>
      <c r="D171" s="24">
        <f>VLOOKUP(Pag_Inicio_Corr_mas_casos[[#This Row],[Corregimiento]],Hoja3!$A$2:$D$676,4,0)</f>
        <v>81007</v>
      </c>
      <c r="E171">
        <v>74</v>
      </c>
    </row>
    <row r="172" spans="1:5">
      <c r="A172" s="22">
        <v>44004</v>
      </c>
      <c r="B172">
        <v>44004</v>
      </c>
      <c r="C172" t="s">
        <v>757</v>
      </c>
      <c r="D172" s="24">
        <f>VLOOKUP(Pag_Inicio_Corr_mas_casos[[#This Row],[Corregimiento]],Hoja3!$A$2:$D$676,4,0)</f>
        <v>80819</v>
      </c>
      <c r="E172">
        <v>71</v>
      </c>
    </row>
    <row r="173" spans="1:5">
      <c r="A173" s="22">
        <v>44004</v>
      </c>
      <c r="B173">
        <v>44004</v>
      </c>
      <c r="C173" t="s">
        <v>754</v>
      </c>
      <c r="D173" s="24">
        <f>VLOOKUP(Pag_Inicio_Corr_mas_casos[[#This Row],[Corregimiento]],Hoja3!$A$2:$D$676,4,0)</f>
        <v>80822</v>
      </c>
      <c r="E173">
        <v>58</v>
      </c>
    </row>
    <row r="174" spans="1:5">
      <c r="A174" s="22">
        <v>44004</v>
      </c>
      <c r="B174">
        <v>44004</v>
      </c>
      <c r="C174" t="s">
        <v>747</v>
      </c>
      <c r="D174" s="24">
        <f>VLOOKUP(Pag_Inicio_Corr_mas_casos[[#This Row],[Corregimiento]],Hoja3!$A$2:$D$676,4,0)</f>
        <v>80802</v>
      </c>
      <c r="E174">
        <v>56</v>
      </c>
    </row>
    <row r="175" spans="1:5">
      <c r="A175" s="22">
        <v>44004</v>
      </c>
      <c r="B175">
        <v>44004</v>
      </c>
      <c r="C175" t="s">
        <v>745</v>
      </c>
      <c r="D175" s="24">
        <f>VLOOKUP(Pag_Inicio_Corr_mas_casos[[#This Row],[Corregimiento]],Hoja3!$A$2:$D$676,4,0)</f>
        <v>81002</v>
      </c>
      <c r="E175">
        <v>54</v>
      </c>
    </row>
    <row r="176" spans="1:5">
      <c r="A176" s="22">
        <v>44004</v>
      </c>
      <c r="B176">
        <v>44004</v>
      </c>
      <c r="C176" t="s">
        <v>751</v>
      </c>
      <c r="D176" s="24">
        <f>VLOOKUP(Pag_Inicio_Corr_mas_casos[[#This Row],[Corregimiento]],Hoja3!$A$2:$D$676,4,0)</f>
        <v>81008</v>
      </c>
      <c r="E176">
        <v>51</v>
      </c>
    </row>
    <row r="177" spans="1:5">
      <c r="A177" s="22">
        <v>44004</v>
      </c>
      <c r="B177">
        <v>44004</v>
      </c>
      <c r="C177" t="s">
        <v>753</v>
      </c>
      <c r="D177" s="24">
        <f>VLOOKUP(Pag_Inicio_Corr_mas_casos[[#This Row],[Corregimiento]],Hoja3!$A$2:$D$676,4,0)</f>
        <v>80817</v>
      </c>
      <c r="E177">
        <v>65</v>
      </c>
    </row>
    <row r="178" spans="1:5">
      <c r="A178" s="22">
        <v>44004</v>
      </c>
      <c r="B178">
        <v>44004</v>
      </c>
      <c r="C178" t="s">
        <v>760</v>
      </c>
      <c r="D178" s="24">
        <f>VLOOKUP(Pag_Inicio_Corr_mas_casos[[#This Row],[Corregimiento]],Hoja3!$A$2:$D$676,4,0)</f>
        <v>80812</v>
      </c>
      <c r="E178">
        <v>49</v>
      </c>
    </row>
    <row r="179" spans="1:5">
      <c r="A179" s="22">
        <v>44004</v>
      </c>
      <c r="B179">
        <v>44004</v>
      </c>
      <c r="C179" t="s">
        <v>785</v>
      </c>
      <c r="D179" s="24">
        <f>VLOOKUP(Pag_Inicio_Corr_mas_casos[[#This Row],[Corregimiento]],Hoja3!$A$2:$D$676,4,0)</f>
        <v>80809</v>
      </c>
      <c r="E179">
        <v>47</v>
      </c>
    </row>
    <row r="180" spans="1:5">
      <c r="A180" s="22">
        <v>44004</v>
      </c>
      <c r="B180">
        <v>44004</v>
      </c>
      <c r="C180" t="s">
        <v>770</v>
      </c>
      <c r="D180" s="24">
        <f>VLOOKUP(Pag_Inicio_Corr_mas_casos[[#This Row],[Corregimiento]],Hoja3!$A$2:$D$676,4,0)</f>
        <v>80813</v>
      </c>
      <c r="E180">
        <v>46</v>
      </c>
    </row>
    <row r="181" spans="1:5">
      <c r="A181" s="22">
        <v>44004</v>
      </c>
      <c r="B181">
        <v>44004</v>
      </c>
      <c r="C181" t="s">
        <v>771</v>
      </c>
      <c r="D181" s="24">
        <f>VLOOKUP(Pag_Inicio_Corr_mas_casos[[#This Row],[Corregimiento]],Hoja3!$A$2:$D$676,4,0)</f>
        <v>120605</v>
      </c>
      <c r="E181">
        <v>43</v>
      </c>
    </row>
    <row r="182" spans="1:5">
      <c r="A182" s="22">
        <v>44004</v>
      </c>
      <c r="B182">
        <v>44004</v>
      </c>
      <c r="C182" t="s">
        <v>756</v>
      </c>
      <c r="D182" s="24">
        <f>VLOOKUP(Pag_Inicio_Corr_mas_casos[[#This Row],[Corregimiento]],Hoja3!$A$2:$D$676,4,0)</f>
        <v>81001</v>
      </c>
      <c r="E182">
        <v>38</v>
      </c>
    </row>
    <row r="183" spans="1:5">
      <c r="A183" s="22">
        <v>44004</v>
      </c>
      <c r="B183">
        <v>44004</v>
      </c>
      <c r="C183" t="s">
        <v>746</v>
      </c>
      <c r="D183" s="24">
        <f>VLOOKUP(Pag_Inicio_Corr_mas_casos[[#This Row],[Corregimiento]],Hoja3!$A$2:$D$676,4,0)</f>
        <v>130106</v>
      </c>
      <c r="E183">
        <v>38</v>
      </c>
    </row>
    <row r="184" spans="1:5">
      <c r="A184" s="22">
        <v>44004</v>
      </c>
      <c r="B184">
        <v>44004</v>
      </c>
      <c r="C184" t="s">
        <v>761</v>
      </c>
      <c r="D184" s="24">
        <f>VLOOKUP(Pag_Inicio_Corr_mas_casos[[#This Row],[Corregimiento]],Hoja3!$A$2:$D$676,4,0)</f>
        <v>130702</v>
      </c>
      <c r="E184">
        <v>36</v>
      </c>
    </row>
    <row r="185" spans="1:5">
      <c r="A185" s="22">
        <v>44004</v>
      </c>
      <c r="B185">
        <v>44004</v>
      </c>
      <c r="C185" t="s">
        <v>795</v>
      </c>
      <c r="D185" s="24">
        <f>VLOOKUP(Pag_Inicio_Corr_mas_casos[[#This Row],[Corregimiento]],Hoja3!$A$2:$D$676,4,0)</f>
        <v>80807</v>
      </c>
      <c r="E185">
        <v>34</v>
      </c>
    </row>
    <row r="186" spans="1:5">
      <c r="A186" s="22">
        <v>44004</v>
      </c>
      <c r="B186">
        <v>44004</v>
      </c>
      <c r="C186" t="s">
        <v>752</v>
      </c>
      <c r="D186" s="24">
        <f>VLOOKUP(Pag_Inicio_Corr_mas_casos[[#This Row],[Corregimiento]],Hoja3!$A$2:$D$676,4,0)</f>
        <v>80816</v>
      </c>
      <c r="E186">
        <v>34</v>
      </c>
    </row>
    <row r="187" spans="1:5">
      <c r="A187" s="22">
        <v>44004</v>
      </c>
      <c r="B187">
        <v>44004</v>
      </c>
      <c r="C187" t="s">
        <v>748</v>
      </c>
      <c r="D187" s="24">
        <f>VLOOKUP(Pag_Inicio_Corr_mas_casos[[#This Row],[Corregimiento]],Hoja3!$A$2:$D$676,4,0)</f>
        <v>130102</v>
      </c>
      <c r="E187">
        <v>33</v>
      </c>
    </row>
    <row r="188" spans="1:5">
      <c r="A188" s="22">
        <v>44004</v>
      </c>
      <c r="B188">
        <v>44004</v>
      </c>
      <c r="C188" t="s">
        <v>777</v>
      </c>
      <c r="D188" s="24">
        <f>VLOOKUP(Pag_Inicio_Corr_mas_casos[[#This Row],[Corregimiento]],Hoja3!$A$2:$D$676,4,0)</f>
        <v>80811</v>
      </c>
      <c r="E188">
        <v>32</v>
      </c>
    </row>
    <row r="189" spans="1:5">
      <c r="A189" s="22">
        <v>44004</v>
      </c>
      <c r="B189">
        <v>44004</v>
      </c>
      <c r="C189" t="s">
        <v>765</v>
      </c>
      <c r="D189" s="24">
        <f>VLOOKUP(Pag_Inicio_Corr_mas_casos[[#This Row],[Corregimiento]],Hoja3!$A$2:$D$676,4,0)</f>
        <v>80810</v>
      </c>
      <c r="E189">
        <v>31</v>
      </c>
    </row>
    <row r="190" spans="1:5">
      <c r="A190" s="22">
        <v>44004</v>
      </c>
      <c r="B190">
        <v>44004</v>
      </c>
      <c r="C190" t="s">
        <v>763</v>
      </c>
      <c r="D190" s="24">
        <f>VLOOKUP(Pag_Inicio_Corr_mas_casos[[#This Row],[Corregimiento]],Hoja3!$A$2:$D$676,4,0)</f>
        <v>80806</v>
      </c>
      <c r="E190">
        <v>30</v>
      </c>
    </row>
    <row r="191" spans="1:5">
      <c r="A191" s="22">
        <v>44004</v>
      </c>
      <c r="B191">
        <v>44004</v>
      </c>
      <c r="C191" t="s">
        <v>755</v>
      </c>
      <c r="D191" s="24">
        <f>VLOOKUP(Pag_Inicio_Corr_mas_casos[[#This Row],[Corregimiento]],Hoja3!$A$2:$D$676,4,0)</f>
        <v>80823</v>
      </c>
      <c r="E191">
        <v>29</v>
      </c>
    </row>
    <row r="192" spans="1:5">
      <c r="A192" s="22">
        <v>44004</v>
      </c>
      <c r="B192">
        <v>44004</v>
      </c>
      <c r="C192" t="s">
        <v>793</v>
      </c>
      <c r="D192" s="24">
        <f>VLOOKUP(Pag_Inicio_Corr_mas_casos[[#This Row],[Corregimiento]],Hoja3!$A$2:$D$676,4,0)</f>
        <v>80804</v>
      </c>
      <c r="E192">
        <v>26</v>
      </c>
    </row>
    <row r="193" spans="1:5">
      <c r="A193" s="22">
        <v>44004</v>
      </c>
      <c r="B193">
        <v>44004</v>
      </c>
      <c r="C193" t="s">
        <v>780</v>
      </c>
      <c r="D193" s="24">
        <f>VLOOKUP(Pag_Inicio_Corr_mas_casos[[#This Row],[Corregimiento]],Hoja3!$A$2:$D$676,4,0)</f>
        <v>80826</v>
      </c>
      <c r="E193">
        <v>26</v>
      </c>
    </row>
    <row r="194" spans="1:5">
      <c r="A194" s="22">
        <v>44004</v>
      </c>
      <c r="B194">
        <v>44004</v>
      </c>
      <c r="C194" t="s">
        <v>759</v>
      </c>
      <c r="D194" s="24">
        <f>VLOOKUP(Pag_Inicio_Corr_mas_casos[[#This Row],[Corregimiento]],Hoja3!$A$2:$D$676,4,0)</f>
        <v>81006</v>
      </c>
      <c r="E194">
        <v>25</v>
      </c>
    </row>
    <row r="195" spans="1:5">
      <c r="A195" s="22">
        <v>44004</v>
      </c>
      <c r="B195">
        <v>44004</v>
      </c>
      <c r="C195" t="s">
        <v>774</v>
      </c>
      <c r="D195" s="24">
        <f>VLOOKUP(Pag_Inicio_Corr_mas_casos[[#This Row],[Corregimiento]],Hoja3!$A$2:$D$676,4,0)</f>
        <v>80820</v>
      </c>
      <c r="E195">
        <v>25</v>
      </c>
    </row>
    <row r="196" spans="1:5">
      <c r="A196" s="22">
        <v>44004</v>
      </c>
      <c r="B196">
        <v>44004</v>
      </c>
      <c r="C196" t="s">
        <v>788</v>
      </c>
      <c r="D196" s="24">
        <f>VLOOKUP(Pag_Inicio_Corr_mas_casos[[#This Row],[Corregimiento]],Hoja3!$A$2:$D$676,4,0)</f>
        <v>130717</v>
      </c>
      <c r="E196">
        <v>25</v>
      </c>
    </row>
    <row r="197" spans="1:5">
      <c r="A197" s="22">
        <v>44004</v>
      </c>
      <c r="B197">
        <v>44004</v>
      </c>
      <c r="C197" t="s">
        <v>796</v>
      </c>
      <c r="D197" s="24">
        <f>VLOOKUP(Pag_Inicio_Corr_mas_casos[[#This Row],[Corregimiento]],Hoja3!$A$2:$D$676,4,0)</f>
        <v>80814</v>
      </c>
      <c r="E197">
        <v>24</v>
      </c>
    </row>
    <row r="198" spans="1:5">
      <c r="A198" s="22">
        <v>44004</v>
      </c>
      <c r="B198">
        <v>44004</v>
      </c>
      <c r="C198" t="s">
        <v>775</v>
      </c>
      <c r="D198" s="24">
        <f>VLOOKUP(Pag_Inicio_Corr_mas_casos[[#This Row],[Corregimiento]],Hoja3!$A$2:$D$676,4,0)</f>
        <v>80815</v>
      </c>
      <c r="E198">
        <v>21</v>
      </c>
    </row>
    <row r="199" spans="1:5">
      <c r="A199" s="22">
        <v>44004</v>
      </c>
      <c r="B199">
        <v>44004</v>
      </c>
      <c r="C199" t="s">
        <v>758</v>
      </c>
      <c r="D199" s="24">
        <f>VLOOKUP(Pag_Inicio_Corr_mas_casos[[#This Row],[Corregimiento]],Hoja3!$A$2:$D$676,4,0)</f>
        <v>130107</v>
      </c>
      <c r="E199">
        <v>20</v>
      </c>
    </row>
    <row r="200" spans="1:5">
      <c r="A200" s="22">
        <v>44004</v>
      </c>
      <c r="B200">
        <v>44004</v>
      </c>
      <c r="C200" t="s">
        <v>797</v>
      </c>
      <c r="D200" s="24">
        <f>VLOOKUP(Pag_Inicio_Corr_mas_casos[[#This Row],[Corregimiento]],Hoja3!$A$2:$D$676,4,0)</f>
        <v>80505</v>
      </c>
      <c r="E200">
        <v>20</v>
      </c>
    </row>
    <row r="201" spans="1:5">
      <c r="A201" s="22">
        <v>44004</v>
      </c>
      <c r="B201">
        <v>44004</v>
      </c>
      <c r="C201" t="s">
        <v>772</v>
      </c>
      <c r="D201" s="24">
        <f>VLOOKUP(Pag_Inicio_Corr_mas_casos[[#This Row],[Corregimiento]],Hoja3!$A$2:$D$676,4,0)</f>
        <v>80501</v>
      </c>
      <c r="E201">
        <v>18</v>
      </c>
    </row>
    <row r="202" spans="1:5">
      <c r="A202" s="22">
        <v>44004</v>
      </c>
      <c r="B202">
        <v>44004</v>
      </c>
      <c r="C202" t="s">
        <v>789</v>
      </c>
      <c r="D202" s="24">
        <f>VLOOKUP(Pag_Inicio_Corr_mas_casos[[#This Row],[Corregimiento]],Hoja3!$A$2:$D$676,4,0)</f>
        <v>81003</v>
      </c>
      <c r="E202">
        <v>18</v>
      </c>
    </row>
    <row r="203" spans="1:5">
      <c r="A203" s="22">
        <v>44004</v>
      </c>
      <c r="B203">
        <v>44004</v>
      </c>
      <c r="C203" t="s">
        <v>798</v>
      </c>
      <c r="D203" s="24">
        <f>VLOOKUP(Pag_Inicio_Corr_mas_casos[[#This Row],[Corregimiento]],Hoja3!$A$2:$D$676,4,0)</f>
        <v>30111</v>
      </c>
      <c r="E203">
        <v>18</v>
      </c>
    </row>
    <row r="204" spans="1:5">
      <c r="A204" s="22">
        <v>44004</v>
      </c>
      <c r="B204">
        <v>44004</v>
      </c>
      <c r="C204" t="s">
        <v>792</v>
      </c>
      <c r="D204" s="24">
        <f>VLOOKUP(Pag_Inicio_Corr_mas_casos[[#This Row],[Corregimiento]],Hoja3!$A$2:$D$676,4,0)</f>
        <v>130701</v>
      </c>
      <c r="E204">
        <v>17</v>
      </c>
    </row>
    <row r="205" spans="1:5">
      <c r="A205" s="22">
        <v>44004</v>
      </c>
      <c r="B205">
        <v>44004</v>
      </c>
      <c r="C205" t="s">
        <v>768</v>
      </c>
      <c r="D205" s="24">
        <f>VLOOKUP(Pag_Inicio_Corr_mas_casos[[#This Row],[Corregimiento]],Hoja3!$A$2:$D$676,4,0)</f>
        <v>10201</v>
      </c>
      <c r="E205">
        <v>14</v>
      </c>
    </row>
    <row r="206" spans="1:5">
      <c r="A206" s="22">
        <v>44004</v>
      </c>
      <c r="B206">
        <v>44004</v>
      </c>
      <c r="C206" t="s">
        <v>799</v>
      </c>
      <c r="D206" s="24">
        <f>VLOOKUP(Pag_Inicio_Corr_mas_casos[[#This Row],[Corregimiento]],Hoja3!$A$2:$D$676,4,0)</f>
        <v>130706</v>
      </c>
      <c r="E206">
        <v>12</v>
      </c>
    </row>
    <row r="207" spans="1:5">
      <c r="A207" s="22">
        <v>44004</v>
      </c>
      <c r="B207">
        <v>44004</v>
      </c>
      <c r="C207" t="s">
        <v>736</v>
      </c>
      <c r="D207" s="24">
        <f>VLOOKUP(Pag_Inicio_Corr_mas_casos[[#This Row],[Corregimiento]],Hoja3!$A$2:$D$676,4,0)</f>
        <v>130709</v>
      </c>
      <c r="E207">
        <v>10</v>
      </c>
    </row>
    <row r="208" spans="1:5">
      <c r="A208" s="22">
        <v>44004</v>
      </c>
      <c r="B208">
        <v>44004</v>
      </c>
      <c r="C208" t="s">
        <v>800</v>
      </c>
      <c r="D208" s="24">
        <f>VLOOKUP(Pag_Inicio_Corr_mas_casos[[#This Row],[Corregimiento]],Hoja3!$A$2:$D$676,4,0)</f>
        <v>91001</v>
      </c>
      <c r="E208">
        <v>10</v>
      </c>
    </row>
    <row r="209" spans="1:5">
      <c r="A209" s="22">
        <v>44005</v>
      </c>
      <c r="B209">
        <v>44005</v>
      </c>
      <c r="C209" t="s">
        <v>744</v>
      </c>
      <c r="D209" s="24">
        <f>VLOOKUP(Pag_Inicio_Corr_mas_casos[[#This Row],[Corregimiento]],Hoja3!$A$2:$D$676,4,0)</f>
        <v>130101</v>
      </c>
      <c r="E209">
        <v>27</v>
      </c>
    </row>
    <row r="210" spans="1:5">
      <c r="A210" s="22">
        <v>44005</v>
      </c>
      <c r="B210">
        <v>44005</v>
      </c>
      <c r="C210" t="s">
        <v>757</v>
      </c>
      <c r="D210" s="24">
        <f>VLOOKUP(Pag_Inicio_Corr_mas_casos[[#This Row],[Corregimiento]],Hoja3!$A$2:$D$676,4,0)</f>
        <v>80819</v>
      </c>
      <c r="E210">
        <v>22</v>
      </c>
    </row>
    <row r="211" spans="1:5">
      <c r="A211" s="22">
        <v>44005</v>
      </c>
      <c r="B211">
        <v>44005</v>
      </c>
      <c r="C211" t="s">
        <v>748</v>
      </c>
      <c r="D211" s="24">
        <f>VLOOKUP(Pag_Inicio_Corr_mas_casos[[#This Row],[Corregimiento]],Hoja3!$A$2:$D$676,4,0)</f>
        <v>130102</v>
      </c>
      <c r="E211">
        <v>19</v>
      </c>
    </row>
    <row r="212" spans="1:5">
      <c r="A212" s="22">
        <v>44005</v>
      </c>
      <c r="B212">
        <v>44005</v>
      </c>
      <c r="C212" t="s">
        <v>751</v>
      </c>
      <c r="D212" s="24">
        <f>VLOOKUP(Pag_Inicio_Corr_mas_casos[[#This Row],[Corregimiento]],Hoja3!$A$2:$D$676,4,0)</f>
        <v>81008</v>
      </c>
      <c r="E212">
        <v>18</v>
      </c>
    </row>
    <row r="213" spans="1:5">
      <c r="A213" s="22">
        <v>44005</v>
      </c>
      <c r="B213">
        <v>44005</v>
      </c>
      <c r="C213" t="s">
        <v>750</v>
      </c>
      <c r="D213" s="24">
        <f>VLOOKUP(Pag_Inicio_Corr_mas_casos[[#This Row],[Corregimiento]],Hoja3!$A$2:$D$676,4,0)</f>
        <v>81007</v>
      </c>
      <c r="E213">
        <v>17</v>
      </c>
    </row>
    <row r="214" spans="1:5">
      <c r="A214" s="22">
        <v>44005</v>
      </c>
      <c r="B214">
        <v>44005</v>
      </c>
      <c r="C214" t="s">
        <v>745</v>
      </c>
      <c r="D214" s="24">
        <f>VLOOKUP(Pag_Inicio_Corr_mas_casos[[#This Row],[Corregimiento]],Hoja3!$A$2:$D$676,4,0)</f>
        <v>81002</v>
      </c>
      <c r="E214">
        <v>17</v>
      </c>
    </row>
    <row r="215" spans="1:5">
      <c r="A215" s="22">
        <v>44005</v>
      </c>
      <c r="B215">
        <v>44005</v>
      </c>
      <c r="C215" t="s">
        <v>753</v>
      </c>
      <c r="D215" s="24">
        <f>VLOOKUP(Pag_Inicio_Corr_mas_casos[[#This Row],[Corregimiento]],Hoja3!$A$2:$D$676,4,0)</f>
        <v>80817</v>
      </c>
      <c r="E215">
        <v>17</v>
      </c>
    </row>
    <row r="216" spans="1:5">
      <c r="A216" s="22">
        <v>44005</v>
      </c>
      <c r="B216">
        <v>44005</v>
      </c>
      <c r="C216" t="s">
        <v>749</v>
      </c>
      <c r="D216" s="24">
        <f>VLOOKUP(Pag_Inicio_Corr_mas_casos[[#This Row],[Corregimiento]],Hoja3!$A$2:$D$676,4,0)</f>
        <v>80821</v>
      </c>
      <c r="E216">
        <v>16</v>
      </c>
    </row>
    <row r="217" spans="1:5">
      <c r="A217" s="22">
        <v>44005</v>
      </c>
      <c r="B217">
        <v>44005</v>
      </c>
      <c r="C217" t="s">
        <v>747</v>
      </c>
      <c r="D217" s="24">
        <f>VLOOKUP(Pag_Inicio_Corr_mas_casos[[#This Row],[Corregimiento]],Hoja3!$A$2:$D$676,4,0)</f>
        <v>80802</v>
      </c>
      <c r="E217">
        <v>16</v>
      </c>
    </row>
    <row r="218" spans="1:5">
      <c r="A218" s="22">
        <v>44005</v>
      </c>
      <c r="B218">
        <v>44005</v>
      </c>
      <c r="C218" t="s">
        <v>755</v>
      </c>
      <c r="D218" s="24">
        <f>VLOOKUP(Pag_Inicio_Corr_mas_casos[[#This Row],[Corregimiento]],Hoja3!$A$2:$D$676,4,0)</f>
        <v>80823</v>
      </c>
      <c r="E218">
        <v>16</v>
      </c>
    </row>
    <row r="219" spans="1:5">
      <c r="A219" s="22">
        <v>44005</v>
      </c>
      <c r="B219">
        <v>44005</v>
      </c>
      <c r="C219" t="s">
        <v>801</v>
      </c>
      <c r="D219" s="24">
        <f>VLOOKUP(Pag_Inicio_Corr_mas_casos[[#This Row],[Corregimiento]],Hoja3!$A$2:$D$676,4,0)</f>
        <v>50204</v>
      </c>
      <c r="E219">
        <v>16</v>
      </c>
    </row>
    <row r="220" spans="1:5">
      <c r="A220" s="22">
        <v>44005</v>
      </c>
      <c r="B220">
        <v>44005</v>
      </c>
      <c r="C220" t="s">
        <v>773</v>
      </c>
      <c r="D220" s="24">
        <f>VLOOKUP(Pag_Inicio_Corr_mas_casos[[#This Row],[Corregimiento]],Hoja3!$A$2:$D$676,4,0)</f>
        <v>80808</v>
      </c>
      <c r="E220">
        <v>16</v>
      </c>
    </row>
    <row r="221" spans="1:5">
      <c r="A221" s="22">
        <v>44005</v>
      </c>
      <c r="B221">
        <v>44005</v>
      </c>
      <c r="C221" t="s">
        <v>760</v>
      </c>
      <c r="D221" s="24">
        <f>VLOOKUP(Pag_Inicio_Corr_mas_casos[[#This Row],[Corregimiento]],Hoja3!$A$2:$D$676,4,0)</f>
        <v>80812</v>
      </c>
      <c r="E221">
        <v>15</v>
      </c>
    </row>
    <row r="222" spans="1:5">
      <c r="A222" s="22">
        <v>44005</v>
      </c>
      <c r="B222">
        <v>44005</v>
      </c>
      <c r="C222" t="s">
        <v>793</v>
      </c>
      <c r="D222" s="24">
        <f>VLOOKUP(Pag_Inicio_Corr_mas_casos[[#This Row],[Corregimiento]],Hoja3!$A$2:$D$676,4,0)</f>
        <v>80804</v>
      </c>
      <c r="E222">
        <v>13</v>
      </c>
    </row>
    <row r="223" spans="1:5">
      <c r="A223" s="22">
        <v>44005</v>
      </c>
      <c r="B223">
        <v>44005</v>
      </c>
      <c r="C223" t="s">
        <v>798</v>
      </c>
      <c r="D223" s="24">
        <f>VLOOKUP(Pag_Inicio_Corr_mas_casos[[#This Row],[Corregimiento]],Hoja3!$A$2:$D$676,4,0)</f>
        <v>30111</v>
      </c>
      <c r="E223">
        <v>13</v>
      </c>
    </row>
    <row r="224" spans="1:5">
      <c r="A224" s="22">
        <v>44005</v>
      </c>
      <c r="B224">
        <v>44005</v>
      </c>
      <c r="C224" t="s">
        <v>800</v>
      </c>
      <c r="D224" s="24">
        <f>VLOOKUP(Pag_Inicio_Corr_mas_casos[[#This Row],[Corregimiento]],Hoja3!$A$2:$D$676,4,0)</f>
        <v>91001</v>
      </c>
      <c r="E224">
        <v>13</v>
      </c>
    </row>
    <row r="225" spans="1:5">
      <c r="A225" s="22">
        <v>44005</v>
      </c>
      <c r="B225">
        <v>44005</v>
      </c>
      <c r="C225" t="s">
        <v>774</v>
      </c>
      <c r="D225" s="24">
        <f>VLOOKUP(Pag_Inicio_Corr_mas_casos[[#This Row],[Corregimiento]],Hoja3!$A$2:$D$676,4,0)</f>
        <v>80820</v>
      </c>
      <c r="E225">
        <v>12</v>
      </c>
    </row>
    <row r="226" spans="1:5">
      <c r="A226" s="22">
        <v>44005</v>
      </c>
      <c r="B226">
        <v>44005</v>
      </c>
      <c r="C226" t="s">
        <v>789</v>
      </c>
      <c r="D226" s="24">
        <f>VLOOKUP(Pag_Inicio_Corr_mas_casos[[#This Row],[Corregimiento]],Hoja3!$A$2:$D$676,4,0)</f>
        <v>81003</v>
      </c>
      <c r="E226">
        <v>11</v>
      </c>
    </row>
    <row r="227" spans="1:5">
      <c r="A227" s="22">
        <v>44005</v>
      </c>
      <c r="B227">
        <v>44005</v>
      </c>
      <c r="C227" t="s">
        <v>758</v>
      </c>
      <c r="D227" s="24">
        <f>VLOOKUP(Pag_Inicio_Corr_mas_casos[[#This Row],[Corregimiento]],Hoja3!$A$2:$D$676,4,0)</f>
        <v>130107</v>
      </c>
      <c r="E227">
        <v>10</v>
      </c>
    </row>
    <row r="228" spans="1:5">
      <c r="A228" s="22">
        <v>44005</v>
      </c>
      <c r="B228">
        <v>44005</v>
      </c>
      <c r="C228" t="s">
        <v>766</v>
      </c>
      <c r="D228" s="24">
        <f>VLOOKUP(Pag_Inicio_Corr_mas_casos[[#This Row],[Corregimiento]],Hoja3!$A$2:$D$676,4,0)</f>
        <v>30107</v>
      </c>
      <c r="E228">
        <v>10</v>
      </c>
    </row>
    <row r="229" spans="1:5">
      <c r="A229" s="22">
        <v>44005</v>
      </c>
      <c r="B229">
        <v>44005</v>
      </c>
      <c r="C229" t="s">
        <v>785</v>
      </c>
      <c r="D229" s="24">
        <f>VLOOKUP(Pag_Inicio_Corr_mas_casos[[#This Row],[Corregimiento]],Hoja3!$A$2:$D$676,4,0)</f>
        <v>80809</v>
      </c>
      <c r="E229">
        <v>10</v>
      </c>
    </row>
    <row r="230" spans="1:5">
      <c r="A230" s="22">
        <v>44006</v>
      </c>
      <c r="B230">
        <v>44006</v>
      </c>
      <c r="C230" t="s">
        <v>768</v>
      </c>
      <c r="D230" s="24">
        <f>VLOOKUP(Pag_Inicio_Corr_mas_casos[[#This Row],[Corregimiento]],Hoja3!$A$2:$D$676,4,0)</f>
        <v>10201</v>
      </c>
      <c r="E230">
        <v>44</v>
      </c>
    </row>
    <row r="231" spans="1:5">
      <c r="A231" s="22">
        <v>44006</v>
      </c>
      <c r="B231">
        <v>44006</v>
      </c>
      <c r="C231" t="s">
        <v>744</v>
      </c>
      <c r="D231" s="24">
        <f>VLOOKUP(Pag_Inicio_Corr_mas_casos[[#This Row],[Corregimiento]],Hoja3!$A$2:$D$676,4,0)</f>
        <v>130101</v>
      </c>
      <c r="E231">
        <v>30</v>
      </c>
    </row>
    <row r="232" spans="1:5">
      <c r="A232" s="22">
        <v>44006</v>
      </c>
      <c r="B232">
        <v>44006</v>
      </c>
      <c r="C232" t="s">
        <v>745</v>
      </c>
      <c r="D232" s="24">
        <f>VLOOKUP(Pag_Inicio_Corr_mas_casos[[#This Row],[Corregimiento]],Hoja3!$A$2:$D$676,4,0)</f>
        <v>81002</v>
      </c>
      <c r="E232">
        <v>24</v>
      </c>
    </row>
    <row r="233" spans="1:5">
      <c r="A233" s="22">
        <v>44006</v>
      </c>
      <c r="B233">
        <v>44006</v>
      </c>
      <c r="C233" t="s">
        <v>746</v>
      </c>
      <c r="D233" s="24">
        <f>VLOOKUP(Pag_Inicio_Corr_mas_casos[[#This Row],[Corregimiento]],Hoja3!$A$2:$D$676,4,0)</f>
        <v>130106</v>
      </c>
      <c r="E233">
        <v>23</v>
      </c>
    </row>
    <row r="234" spans="1:5">
      <c r="A234" s="22">
        <v>44006</v>
      </c>
      <c r="B234">
        <v>44006</v>
      </c>
      <c r="C234" t="s">
        <v>756</v>
      </c>
      <c r="D234" s="24">
        <f>VLOOKUP(Pag_Inicio_Corr_mas_casos[[#This Row],[Corregimiento]],Hoja3!$A$2:$D$676,4,0)</f>
        <v>81001</v>
      </c>
      <c r="E234">
        <v>22</v>
      </c>
    </row>
    <row r="235" spans="1:5">
      <c r="A235" s="22">
        <v>44006</v>
      </c>
      <c r="B235">
        <v>44006</v>
      </c>
      <c r="C235" t="s">
        <v>748</v>
      </c>
      <c r="D235" s="24">
        <f>VLOOKUP(Pag_Inicio_Corr_mas_casos[[#This Row],[Corregimiento]],Hoja3!$A$2:$D$676,4,0)</f>
        <v>130102</v>
      </c>
      <c r="E235">
        <v>21</v>
      </c>
    </row>
    <row r="236" spans="1:5">
      <c r="A236" s="22">
        <v>44006</v>
      </c>
      <c r="B236">
        <v>44006</v>
      </c>
      <c r="C236" t="s">
        <v>747</v>
      </c>
      <c r="D236" s="24">
        <f>VLOOKUP(Pag_Inicio_Corr_mas_casos[[#This Row],[Corregimiento]],Hoja3!$A$2:$D$676,4,0)</f>
        <v>80802</v>
      </c>
      <c r="E236">
        <v>19</v>
      </c>
    </row>
    <row r="237" spans="1:5">
      <c r="A237" s="22">
        <v>44006</v>
      </c>
      <c r="B237">
        <v>44006</v>
      </c>
      <c r="C237" t="s">
        <v>788</v>
      </c>
      <c r="D237" s="24">
        <f>VLOOKUP(Pag_Inicio_Corr_mas_casos[[#This Row],[Corregimiento]],Hoja3!$A$2:$D$676,4,0)</f>
        <v>130717</v>
      </c>
      <c r="E237">
        <v>19</v>
      </c>
    </row>
    <row r="238" spans="1:5">
      <c r="A238" s="22">
        <v>44006</v>
      </c>
      <c r="B238">
        <v>44006</v>
      </c>
      <c r="C238" t="s">
        <v>765</v>
      </c>
      <c r="D238" s="24">
        <f>VLOOKUP(Pag_Inicio_Corr_mas_casos[[#This Row],[Corregimiento]],Hoja3!$A$2:$D$676,4,0)</f>
        <v>80810</v>
      </c>
      <c r="E238">
        <v>18</v>
      </c>
    </row>
    <row r="239" spans="1:5">
      <c r="A239" s="22">
        <v>44006</v>
      </c>
      <c r="B239">
        <v>44006</v>
      </c>
      <c r="C239" t="s">
        <v>757</v>
      </c>
      <c r="D239" s="24">
        <f>VLOOKUP(Pag_Inicio_Corr_mas_casos[[#This Row],[Corregimiento]],Hoja3!$A$2:$D$676,4,0)</f>
        <v>80819</v>
      </c>
      <c r="E239">
        <v>17</v>
      </c>
    </row>
    <row r="240" spans="1:5">
      <c r="A240" s="22">
        <v>44006</v>
      </c>
      <c r="B240">
        <v>44006</v>
      </c>
      <c r="C240" t="s">
        <v>779</v>
      </c>
      <c r="D240" s="24">
        <f>VLOOKUP(Pag_Inicio_Corr_mas_casos[[#This Row],[Corregimiento]],Hoja3!$A$2:$D$676,4,0)</f>
        <v>130708</v>
      </c>
      <c r="E240">
        <v>15</v>
      </c>
    </row>
    <row r="241" spans="1:5">
      <c r="A241" s="22">
        <v>44006</v>
      </c>
      <c r="B241">
        <v>44006</v>
      </c>
      <c r="C241" t="s">
        <v>760</v>
      </c>
      <c r="D241" s="24">
        <f>VLOOKUP(Pag_Inicio_Corr_mas_casos[[#This Row],[Corregimiento]],Hoja3!$A$2:$D$676,4,0)</f>
        <v>80812</v>
      </c>
      <c r="E241">
        <v>15</v>
      </c>
    </row>
    <row r="242" spans="1:5">
      <c r="A242" s="22">
        <v>44006</v>
      </c>
      <c r="B242">
        <v>44006</v>
      </c>
      <c r="C242" t="s">
        <v>759</v>
      </c>
      <c r="D242" s="24">
        <f>VLOOKUP(Pag_Inicio_Corr_mas_casos[[#This Row],[Corregimiento]],Hoja3!$A$2:$D$676,4,0)</f>
        <v>81006</v>
      </c>
      <c r="E242">
        <v>14</v>
      </c>
    </row>
    <row r="243" spans="1:5">
      <c r="A243" s="22">
        <v>44006</v>
      </c>
      <c r="B243">
        <v>44006</v>
      </c>
      <c r="C243" t="s">
        <v>766</v>
      </c>
      <c r="D243" s="24">
        <f>VLOOKUP(Pag_Inicio_Corr_mas_casos[[#This Row],[Corregimiento]],Hoja3!$A$2:$D$676,4,0)</f>
        <v>30107</v>
      </c>
      <c r="E243">
        <v>14</v>
      </c>
    </row>
    <row r="244" spans="1:5">
      <c r="A244" s="22">
        <v>44006</v>
      </c>
      <c r="B244">
        <v>44006</v>
      </c>
      <c r="C244" t="s">
        <v>762</v>
      </c>
      <c r="D244" s="24">
        <f>VLOOKUP(Pag_Inicio_Corr_mas_casos[[#This Row],[Corregimiento]],Hoja3!$A$2:$D$676,4,0)</f>
        <v>40601</v>
      </c>
      <c r="E244">
        <v>14</v>
      </c>
    </row>
    <row r="245" spans="1:5">
      <c r="A245" s="22">
        <v>44006</v>
      </c>
      <c r="B245">
        <v>44006</v>
      </c>
      <c r="C245" t="s">
        <v>787</v>
      </c>
      <c r="D245" s="24">
        <f>VLOOKUP(Pag_Inicio_Corr_mas_casos[[#This Row],[Corregimiento]],Hoja3!$A$2:$D$676,4,0)</f>
        <v>80805</v>
      </c>
      <c r="E245">
        <v>13</v>
      </c>
    </row>
    <row r="246" spans="1:5">
      <c r="A246" s="22">
        <v>44006</v>
      </c>
      <c r="B246">
        <v>44006</v>
      </c>
      <c r="C246" t="s">
        <v>749</v>
      </c>
      <c r="D246" s="24">
        <f>VLOOKUP(Pag_Inicio_Corr_mas_casos[[#This Row],[Corregimiento]],Hoja3!$A$2:$D$676,4,0)</f>
        <v>80821</v>
      </c>
      <c r="E246">
        <v>12</v>
      </c>
    </row>
    <row r="247" spans="1:5">
      <c r="A247" s="22">
        <v>44006</v>
      </c>
      <c r="B247">
        <v>44006</v>
      </c>
      <c r="C247" t="s">
        <v>791</v>
      </c>
      <c r="D247" s="24">
        <f>VLOOKUP(Pag_Inicio_Corr_mas_casos[[#This Row],[Corregimiento]],Hoja3!$A$2:$D$676,4,0)</f>
        <v>30104</v>
      </c>
      <c r="E247">
        <v>12</v>
      </c>
    </row>
    <row r="248" spans="1:5">
      <c r="A248" s="22">
        <v>44006</v>
      </c>
      <c r="B248">
        <v>44006</v>
      </c>
      <c r="C248" t="s">
        <v>753</v>
      </c>
      <c r="D248" s="24">
        <f>VLOOKUP(Pag_Inicio_Corr_mas_casos[[#This Row],[Corregimiento]],Hoja3!$A$2:$D$676,4,0)</f>
        <v>80817</v>
      </c>
      <c r="E248">
        <v>12</v>
      </c>
    </row>
    <row r="249" spans="1:5">
      <c r="A249" s="22">
        <v>44006</v>
      </c>
      <c r="B249">
        <v>44006</v>
      </c>
      <c r="C249" t="s">
        <v>778</v>
      </c>
      <c r="D249" s="24">
        <f>VLOOKUP(Pag_Inicio_Corr_mas_casos[[#This Row],[Corregimiento]],Hoja3!$A$2:$D$676,4,0)</f>
        <v>50316</v>
      </c>
      <c r="E249">
        <v>12</v>
      </c>
    </row>
    <row r="250" spans="1:5">
      <c r="A250" s="22">
        <v>44006</v>
      </c>
      <c r="B250">
        <v>44006</v>
      </c>
      <c r="C250" t="s">
        <v>758</v>
      </c>
      <c r="D250" s="24">
        <f>VLOOKUP(Pag_Inicio_Corr_mas_casos[[#This Row],[Corregimiento]],Hoja3!$A$2:$D$676,4,0)</f>
        <v>130107</v>
      </c>
      <c r="E250">
        <v>11</v>
      </c>
    </row>
    <row r="251" spans="1:5">
      <c r="A251" s="22">
        <v>44006</v>
      </c>
      <c r="B251">
        <v>44006</v>
      </c>
      <c r="C251" t="s">
        <v>801</v>
      </c>
      <c r="D251" s="24">
        <f>VLOOKUP(Pag_Inicio_Corr_mas_casos[[#This Row],[Corregimiento]],Hoja3!$A$2:$D$676,4,0)</f>
        <v>50204</v>
      </c>
      <c r="E251">
        <v>11</v>
      </c>
    </row>
    <row r="252" spans="1:5">
      <c r="A252" s="22">
        <v>44006</v>
      </c>
      <c r="B252">
        <v>44006</v>
      </c>
      <c r="C252" t="s">
        <v>785</v>
      </c>
      <c r="D252" s="24">
        <f>VLOOKUP(Pag_Inicio_Corr_mas_casos[[#This Row],[Corregimiento]],Hoja3!$A$2:$D$676,4,0)</f>
        <v>80809</v>
      </c>
      <c r="E252">
        <v>11</v>
      </c>
    </row>
    <row r="253" spans="1:5">
      <c r="A253" s="22">
        <v>44006</v>
      </c>
      <c r="B253">
        <v>44006</v>
      </c>
      <c r="C253" t="s">
        <v>770</v>
      </c>
      <c r="D253" s="24">
        <f>VLOOKUP(Pag_Inicio_Corr_mas_casos[[#This Row],[Corregimiento]],Hoja3!$A$2:$D$676,4,0)</f>
        <v>80813</v>
      </c>
      <c r="E253">
        <v>10</v>
      </c>
    </row>
    <row r="254" spans="1:5">
      <c r="A254" s="22">
        <v>44007</v>
      </c>
      <c r="B254">
        <v>44007</v>
      </c>
      <c r="C254" t="s">
        <v>757</v>
      </c>
      <c r="D254" s="24">
        <f>VLOOKUP(Pag_Inicio_Corr_mas_casos[[#This Row],[Corregimiento]],Hoja3!$A$2:$D$676,4,0)</f>
        <v>80819</v>
      </c>
      <c r="E254">
        <v>138</v>
      </c>
    </row>
    <row r="255" spans="1:5">
      <c r="A255" s="22">
        <v>44007</v>
      </c>
      <c r="B255">
        <v>44007</v>
      </c>
      <c r="C255" t="s">
        <v>760</v>
      </c>
      <c r="D255" s="24">
        <f>VLOOKUP(Pag_Inicio_Corr_mas_casos[[#This Row],[Corregimiento]],Hoja3!$A$2:$D$676,4,0)</f>
        <v>80812</v>
      </c>
      <c r="E255">
        <v>137</v>
      </c>
    </row>
    <row r="256" spans="1:5">
      <c r="A256" s="22">
        <v>44007</v>
      </c>
      <c r="B256">
        <v>44007</v>
      </c>
      <c r="C256" t="s">
        <v>749</v>
      </c>
      <c r="D256" s="24">
        <f>VLOOKUP(Pag_Inicio_Corr_mas_casos[[#This Row],[Corregimiento]],Hoja3!$A$2:$D$676,4,0)</f>
        <v>80821</v>
      </c>
      <c r="E256">
        <v>136</v>
      </c>
    </row>
    <row r="257" spans="1:5">
      <c r="A257" s="22">
        <v>44007</v>
      </c>
      <c r="B257">
        <v>44007</v>
      </c>
      <c r="C257" t="s">
        <v>745</v>
      </c>
      <c r="D257" s="24">
        <f>VLOOKUP(Pag_Inicio_Corr_mas_casos[[#This Row],[Corregimiento]],Hoja3!$A$2:$D$676,4,0)</f>
        <v>81002</v>
      </c>
      <c r="E257">
        <v>96</v>
      </c>
    </row>
    <row r="258" spans="1:5">
      <c r="A258" s="22">
        <v>44007</v>
      </c>
      <c r="B258">
        <v>44007</v>
      </c>
      <c r="C258" t="s">
        <v>770</v>
      </c>
      <c r="D258" s="24">
        <f>VLOOKUP(Pag_Inicio_Corr_mas_casos[[#This Row],[Corregimiento]],Hoja3!$A$2:$D$676,4,0)</f>
        <v>80813</v>
      </c>
      <c r="E258">
        <v>94</v>
      </c>
    </row>
    <row r="259" spans="1:5">
      <c r="A259" s="22">
        <v>44007</v>
      </c>
      <c r="B259">
        <v>44007</v>
      </c>
      <c r="C259" t="s">
        <v>744</v>
      </c>
      <c r="D259" s="24">
        <f>VLOOKUP(Pag_Inicio_Corr_mas_casos[[#This Row],[Corregimiento]],Hoja3!$A$2:$D$676,4,0)</f>
        <v>130101</v>
      </c>
      <c r="E259">
        <v>83</v>
      </c>
    </row>
    <row r="260" spans="1:5">
      <c r="A260" s="22">
        <v>44007</v>
      </c>
      <c r="B260">
        <v>44007</v>
      </c>
      <c r="C260" t="s">
        <v>785</v>
      </c>
      <c r="D260" s="24">
        <f>VLOOKUP(Pag_Inicio_Corr_mas_casos[[#This Row],[Corregimiento]],Hoja3!$A$2:$D$676,4,0)</f>
        <v>80809</v>
      </c>
      <c r="E260">
        <v>82</v>
      </c>
    </row>
    <row r="261" spans="1:5">
      <c r="A261" s="22">
        <v>44007</v>
      </c>
      <c r="B261">
        <v>44007</v>
      </c>
      <c r="C261" t="s">
        <v>796</v>
      </c>
      <c r="D261" s="24">
        <f>VLOOKUP(Pag_Inicio_Corr_mas_casos[[#This Row],[Corregimiento]],Hoja3!$A$2:$D$676,4,0)</f>
        <v>80814</v>
      </c>
      <c r="E261">
        <v>77</v>
      </c>
    </row>
    <row r="262" spans="1:5">
      <c r="A262" s="22">
        <v>44007</v>
      </c>
      <c r="B262">
        <v>44007</v>
      </c>
      <c r="C262" t="s">
        <v>768</v>
      </c>
      <c r="D262" s="24">
        <f>VLOOKUP(Pag_Inicio_Corr_mas_casos[[#This Row],[Corregimiento]],Hoja3!$A$2:$D$676,4,0)</f>
        <v>10201</v>
      </c>
      <c r="E262">
        <v>69</v>
      </c>
    </row>
    <row r="263" spans="1:5">
      <c r="A263" s="22">
        <v>44007</v>
      </c>
      <c r="B263">
        <v>44007</v>
      </c>
      <c r="C263" t="s">
        <v>775</v>
      </c>
      <c r="D263" s="24">
        <f>VLOOKUP(Pag_Inicio_Corr_mas_casos[[#This Row],[Corregimiento]],Hoja3!$A$2:$D$676,4,0)</f>
        <v>80815</v>
      </c>
      <c r="E263">
        <v>84</v>
      </c>
    </row>
    <row r="264" spans="1:5">
      <c r="A264" s="22">
        <v>44007</v>
      </c>
      <c r="B264">
        <v>44007</v>
      </c>
      <c r="C264" t="s">
        <v>755</v>
      </c>
      <c r="D264" s="24">
        <f>VLOOKUP(Pag_Inicio_Corr_mas_casos[[#This Row],[Corregimiento]],Hoja3!$A$2:$D$676,4,0)</f>
        <v>80823</v>
      </c>
      <c r="E264">
        <v>68</v>
      </c>
    </row>
    <row r="265" spans="1:5">
      <c r="A265" s="22">
        <v>44007</v>
      </c>
      <c r="B265">
        <v>44007</v>
      </c>
      <c r="C265" t="s">
        <v>752</v>
      </c>
      <c r="D265" s="24">
        <f>VLOOKUP(Pag_Inicio_Corr_mas_casos[[#This Row],[Corregimiento]],Hoja3!$A$2:$D$676,4,0)</f>
        <v>80816</v>
      </c>
      <c r="E265">
        <v>65</v>
      </c>
    </row>
    <row r="266" spans="1:5">
      <c r="A266" s="22">
        <v>44007</v>
      </c>
      <c r="B266">
        <v>44007</v>
      </c>
      <c r="C266" t="s">
        <v>753</v>
      </c>
      <c r="D266" s="24">
        <f>VLOOKUP(Pag_Inicio_Corr_mas_casos[[#This Row],[Corregimiento]],Hoja3!$A$2:$D$676,4,0)</f>
        <v>80817</v>
      </c>
      <c r="E266">
        <v>85</v>
      </c>
    </row>
    <row r="267" spans="1:5">
      <c r="A267" s="22">
        <v>44007</v>
      </c>
      <c r="B267">
        <v>44007</v>
      </c>
      <c r="C267" t="s">
        <v>765</v>
      </c>
      <c r="D267" s="24">
        <f>VLOOKUP(Pag_Inicio_Corr_mas_casos[[#This Row],[Corregimiento]],Hoja3!$A$2:$D$676,4,0)</f>
        <v>80810</v>
      </c>
      <c r="E267">
        <v>63</v>
      </c>
    </row>
    <row r="268" spans="1:5">
      <c r="A268" s="22">
        <v>44007</v>
      </c>
      <c r="B268">
        <v>44007</v>
      </c>
      <c r="C268" t="s">
        <v>788</v>
      </c>
      <c r="D268" s="24">
        <f>VLOOKUP(Pag_Inicio_Corr_mas_casos[[#This Row],[Corregimiento]],Hoja3!$A$2:$D$676,4,0)</f>
        <v>130717</v>
      </c>
      <c r="E268">
        <v>61</v>
      </c>
    </row>
    <row r="269" spans="1:5">
      <c r="A269" s="22">
        <v>44007</v>
      </c>
      <c r="B269">
        <v>44007</v>
      </c>
      <c r="C269" t="s">
        <v>746</v>
      </c>
      <c r="D269" s="24">
        <f>VLOOKUP(Pag_Inicio_Corr_mas_casos[[#This Row],[Corregimiento]],Hoja3!$A$2:$D$676,4,0)</f>
        <v>130106</v>
      </c>
      <c r="E269">
        <v>58</v>
      </c>
    </row>
    <row r="270" spans="1:5">
      <c r="A270" s="22">
        <v>44007</v>
      </c>
      <c r="B270">
        <v>44007</v>
      </c>
      <c r="C270" t="s">
        <v>750</v>
      </c>
      <c r="D270" s="24">
        <f>VLOOKUP(Pag_Inicio_Corr_mas_casos[[#This Row],[Corregimiento]],Hoja3!$A$2:$D$676,4,0)</f>
        <v>81007</v>
      </c>
      <c r="E270">
        <v>57</v>
      </c>
    </row>
    <row r="271" spans="1:5">
      <c r="A271" s="22">
        <v>44007</v>
      </c>
      <c r="B271">
        <v>44007</v>
      </c>
      <c r="C271" t="s">
        <v>748</v>
      </c>
      <c r="D271" s="24">
        <f>VLOOKUP(Pag_Inicio_Corr_mas_casos[[#This Row],[Corregimiento]],Hoja3!$A$2:$D$676,4,0)</f>
        <v>130102</v>
      </c>
      <c r="E271">
        <v>56</v>
      </c>
    </row>
    <row r="272" spans="1:5">
      <c r="A272" s="22">
        <v>44007</v>
      </c>
      <c r="B272">
        <v>44007</v>
      </c>
      <c r="C272" t="s">
        <v>763</v>
      </c>
      <c r="D272" s="24">
        <f>VLOOKUP(Pag_Inicio_Corr_mas_casos[[#This Row],[Corregimiento]],Hoja3!$A$2:$D$676,4,0)</f>
        <v>80806</v>
      </c>
      <c r="E272">
        <v>54</v>
      </c>
    </row>
    <row r="273" spans="1:5">
      <c r="A273" s="22">
        <v>44007</v>
      </c>
      <c r="B273">
        <v>44007</v>
      </c>
      <c r="C273" t="s">
        <v>772</v>
      </c>
      <c r="D273" s="24">
        <f>VLOOKUP(Pag_Inicio_Corr_mas_casos[[#This Row],[Corregimiento]],Hoja3!$A$2:$D$676,4,0)</f>
        <v>80501</v>
      </c>
      <c r="E273">
        <v>54</v>
      </c>
    </row>
    <row r="274" spans="1:5">
      <c r="A274" s="22">
        <v>44007</v>
      </c>
      <c r="B274">
        <v>44007</v>
      </c>
      <c r="C274" t="s">
        <v>754</v>
      </c>
      <c r="D274" s="24">
        <f>VLOOKUP(Pag_Inicio_Corr_mas_casos[[#This Row],[Corregimiento]],Hoja3!$A$2:$D$676,4,0)</f>
        <v>80822</v>
      </c>
      <c r="E274">
        <v>53</v>
      </c>
    </row>
    <row r="275" spans="1:5">
      <c r="A275" s="22">
        <v>44007</v>
      </c>
      <c r="B275">
        <v>44007</v>
      </c>
      <c r="C275" t="s">
        <v>756</v>
      </c>
      <c r="D275" s="24">
        <f>VLOOKUP(Pag_Inicio_Corr_mas_casos[[#This Row],[Corregimiento]],Hoja3!$A$2:$D$676,4,0)</f>
        <v>81001</v>
      </c>
      <c r="E275">
        <v>53</v>
      </c>
    </row>
    <row r="276" spans="1:5">
      <c r="A276" s="22">
        <v>44007</v>
      </c>
      <c r="B276">
        <v>44007</v>
      </c>
      <c r="C276" t="s">
        <v>795</v>
      </c>
      <c r="D276" s="24">
        <f>VLOOKUP(Pag_Inicio_Corr_mas_casos[[#This Row],[Corregimiento]],Hoja3!$A$2:$D$676,4,0)</f>
        <v>80807</v>
      </c>
      <c r="E276">
        <v>53</v>
      </c>
    </row>
    <row r="277" spans="1:5">
      <c r="A277" s="22">
        <v>44007</v>
      </c>
      <c r="B277">
        <v>44007</v>
      </c>
      <c r="C277" t="s">
        <v>751</v>
      </c>
      <c r="D277" s="24">
        <f>VLOOKUP(Pag_Inicio_Corr_mas_casos[[#This Row],[Corregimiento]],Hoja3!$A$2:$D$676,4,0)</f>
        <v>81008</v>
      </c>
      <c r="E277">
        <v>50</v>
      </c>
    </row>
    <row r="278" spans="1:5">
      <c r="A278" s="22">
        <v>44007</v>
      </c>
      <c r="B278">
        <v>44007</v>
      </c>
      <c r="C278" t="s">
        <v>777</v>
      </c>
      <c r="D278" s="24">
        <f>VLOOKUP(Pag_Inicio_Corr_mas_casos[[#This Row],[Corregimiento]],Hoja3!$A$2:$D$676,4,0)</f>
        <v>80811</v>
      </c>
      <c r="E278">
        <v>49</v>
      </c>
    </row>
    <row r="279" spans="1:5">
      <c r="A279" s="22">
        <v>44007</v>
      </c>
      <c r="B279">
        <v>44007</v>
      </c>
      <c r="C279" t="s">
        <v>761</v>
      </c>
      <c r="D279" s="24">
        <f>VLOOKUP(Pag_Inicio_Corr_mas_casos[[#This Row],[Corregimiento]],Hoja3!$A$2:$D$676,4,0)</f>
        <v>130702</v>
      </c>
      <c r="E279">
        <v>48</v>
      </c>
    </row>
    <row r="280" spans="1:5">
      <c r="A280" s="22">
        <v>44007</v>
      </c>
      <c r="B280">
        <v>44007</v>
      </c>
      <c r="C280" t="s">
        <v>747</v>
      </c>
      <c r="D280" s="24">
        <f>VLOOKUP(Pag_Inicio_Corr_mas_casos[[#This Row],[Corregimiento]],Hoja3!$A$2:$D$676,4,0)</f>
        <v>80802</v>
      </c>
      <c r="E280">
        <v>42</v>
      </c>
    </row>
    <row r="281" spans="1:5">
      <c r="A281" s="22">
        <v>44007</v>
      </c>
      <c r="B281">
        <v>44007</v>
      </c>
      <c r="C281" t="s">
        <v>774</v>
      </c>
      <c r="D281" s="24">
        <f>VLOOKUP(Pag_Inicio_Corr_mas_casos[[#This Row],[Corregimiento]],Hoja3!$A$2:$D$676,4,0)</f>
        <v>80820</v>
      </c>
      <c r="E281">
        <v>41</v>
      </c>
    </row>
    <row r="282" spans="1:5">
      <c r="A282" s="22">
        <v>44007</v>
      </c>
      <c r="B282">
        <v>44007</v>
      </c>
      <c r="C282" t="s">
        <v>759</v>
      </c>
      <c r="D282" s="24">
        <f>VLOOKUP(Pag_Inicio_Corr_mas_casos[[#This Row],[Corregimiento]],Hoja3!$A$2:$D$676,4,0)</f>
        <v>81006</v>
      </c>
      <c r="E282">
        <v>40</v>
      </c>
    </row>
    <row r="283" spans="1:5">
      <c r="A283" s="22">
        <v>44007</v>
      </c>
      <c r="B283">
        <v>44007</v>
      </c>
      <c r="C283" t="s">
        <v>773</v>
      </c>
      <c r="D283" s="24">
        <f>VLOOKUP(Pag_Inicio_Corr_mas_casos[[#This Row],[Corregimiento]],Hoja3!$A$2:$D$676,4,0)</f>
        <v>80808</v>
      </c>
      <c r="E283">
        <v>39</v>
      </c>
    </row>
    <row r="284" spans="1:5">
      <c r="A284" s="22">
        <v>44007</v>
      </c>
      <c r="B284">
        <v>44007</v>
      </c>
      <c r="C284" t="s">
        <v>780</v>
      </c>
      <c r="D284" s="24">
        <f>VLOOKUP(Pag_Inicio_Corr_mas_casos[[#This Row],[Corregimiento]],Hoja3!$A$2:$D$676,4,0)</f>
        <v>80826</v>
      </c>
      <c r="E284">
        <v>37</v>
      </c>
    </row>
    <row r="285" spans="1:5">
      <c r="A285" s="22">
        <v>44007</v>
      </c>
      <c r="B285">
        <v>44007</v>
      </c>
      <c r="C285" t="s">
        <v>779</v>
      </c>
      <c r="D285" s="24">
        <f>VLOOKUP(Pag_Inicio_Corr_mas_casos[[#This Row],[Corregimiento]],Hoja3!$A$2:$D$676,4,0)</f>
        <v>130708</v>
      </c>
      <c r="E285">
        <v>36</v>
      </c>
    </row>
    <row r="286" spans="1:5">
      <c r="A286" s="22">
        <v>44007</v>
      </c>
      <c r="B286">
        <v>44007</v>
      </c>
      <c r="C286" t="s">
        <v>790</v>
      </c>
      <c r="D286" s="24">
        <f>VLOOKUP(Pag_Inicio_Corr_mas_casos[[#This Row],[Corregimiento]],Hoja3!$A$2:$D$676,4,0)</f>
        <v>81009</v>
      </c>
      <c r="E286">
        <v>34</v>
      </c>
    </row>
    <row r="287" spans="1:5">
      <c r="A287" s="22">
        <v>44007</v>
      </c>
      <c r="B287">
        <v>44007</v>
      </c>
      <c r="C287" t="s">
        <v>789</v>
      </c>
      <c r="D287" s="24">
        <f>VLOOKUP(Pag_Inicio_Corr_mas_casos[[#This Row],[Corregimiento]],Hoja3!$A$2:$D$676,4,0)</f>
        <v>81003</v>
      </c>
      <c r="E287">
        <v>33</v>
      </c>
    </row>
    <row r="288" spans="1:5">
      <c r="A288" s="22">
        <v>44007</v>
      </c>
      <c r="B288">
        <v>44007</v>
      </c>
      <c r="C288" t="s">
        <v>782</v>
      </c>
      <c r="D288" s="24">
        <f>VLOOKUP(Pag_Inicio_Corr_mas_casos[[#This Row],[Corregimiento]],Hoja3!$A$2:$D$676,4,0)</f>
        <v>80803</v>
      </c>
      <c r="E288">
        <v>33</v>
      </c>
    </row>
    <row r="289" spans="1:5">
      <c r="A289" s="22">
        <v>44007</v>
      </c>
      <c r="B289">
        <v>44007</v>
      </c>
      <c r="C289" t="s">
        <v>802</v>
      </c>
      <c r="D289" s="24">
        <f>VLOOKUP(Pag_Inicio_Corr_mas_casos[[#This Row],[Corregimiento]],Hoja3!$A$2:$D$676,4,0)</f>
        <v>99999</v>
      </c>
      <c r="E289">
        <v>29</v>
      </c>
    </row>
    <row r="290" spans="1:5">
      <c r="A290" s="22">
        <v>44007</v>
      </c>
      <c r="B290">
        <v>44007</v>
      </c>
      <c r="C290" t="s">
        <v>803</v>
      </c>
      <c r="D290" s="24">
        <f>VLOOKUP(Pag_Inicio_Corr_mas_casos[[#This Row],[Corregimiento]],Hoja3!$A$2:$D$676,4,0)</f>
        <v>120901</v>
      </c>
      <c r="E290">
        <v>29</v>
      </c>
    </row>
    <row r="291" spans="1:5">
      <c r="A291" s="22">
        <v>44007</v>
      </c>
      <c r="B291">
        <v>44007</v>
      </c>
      <c r="C291" t="s">
        <v>781</v>
      </c>
      <c r="D291" s="24">
        <f>VLOOKUP(Pag_Inicio_Corr_mas_casos[[#This Row],[Corregimiento]],Hoja3!$A$2:$D$676,4,0)</f>
        <v>50208</v>
      </c>
      <c r="E291">
        <v>28</v>
      </c>
    </row>
    <row r="292" spans="1:5">
      <c r="A292" s="22">
        <v>44007</v>
      </c>
      <c r="B292">
        <v>44007</v>
      </c>
      <c r="C292" t="s">
        <v>784</v>
      </c>
      <c r="D292" s="24">
        <f>VLOOKUP(Pag_Inicio_Corr_mas_casos[[#This Row],[Corregimiento]],Hoja3!$A$2:$D$676,4,0)</f>
        <v>20609</v>
      </c>
      <c r="E292">
        <v>26</v>
      </c>
    </row>
    <row r="293" spans="1:5">
      <c r="A293" s="22">
        <v>44007</v>
      </c>
      <c r="B293">
        <v>44007</v>
      </c>
      <c r="C293" t="s">
        <v>758</v>
      </c>
      <c r="D293" s="24">
        <f>VLOOKUP(Pag_Inicio_Corr_mas_casos[[#This Row],[Corregimiento]],Hoja3!$A$2:$D$676,4,0)</f>
        <v>130107</v>
      </c>
      <c r="E293">
        <v>24</v>
      </c>
    </row>
    <row r="294" spans="1:5">
      <c r="A294" s="22">
        <v>44007</v>
      </c>
      <c r="B294">
        <v>44007</v>
      </c>
      <c r="C294" t="s">
        <v>792</v>
      </c>
      <c r="D294" s="24">
        <f>VLOOKUP(Pag_Inicio_Corr_mas_casos[[#This Row],[Corregimiento]],Hoja3!$A$2:$D$676,4,0)</f>
        <v>130701</v>
      </c>
      <c r="E294">
        <v>23</v>
      </c>
    </row>
    <row r="295" spans="1:5">
      <c r="A295" s="22">
        <v>44007</v>
      </c>
      <c r="B295">
        <v>44007</v>
      </c>
      <c r="C295" t="s">
        <v>793</v>
      </c>
      <c r="D295" s="24">
        <f>VLOOKUP(Pag_Inicio_Corr_mas_casos[[#This Row],[Corregimiento]],Hoja3!$A$2:$D$676,4,0)</f>
        <v>80804</v>
      </c>
      <c r="E295">
        <v>20</v>
      </c>
    </row>
    <row r="296" spans="1:5">
      <c r="A296" s="22">
        <v>44007</v>
      </c>
      <c r="B296">
        <v>44007</v>
      </c>
      <c r="C296" t="s">
        <v>762</v>
      </c>
      <c r="D296" s="24">
        <f>VLOOKUP(Pag_Inicio_Corr_mas_casos[[#This Row],[Corregimiento]],Hoja3!$A$2:$D$676,4,0)</f>
        <v>40601</v>
      </c>
      <c r="E296">
        <v>20</v>
      </c>
    </row>
    <row r="297" spans="1:5">
      <c r="A297" s="22">
        <v>44007</v>
      </c>
      <c r="B297">
        <v>44007</v>
      </c>
      <c r="C297" t="s">
        <v>804</v>
      </c>
      <c r="D297" s="24">
        <f>VLOOKUP(Pag_Inicio_Corr_mas_casos[[#This Row],[Corregimiento]],Hoja3!$A$2:$D$676,4,0)</f>
        <v>100101</v>
      </c>
      <c r="E297">
        <v>19</v>
      </c>
    </row>
    <row r="298" spans="1:5">
      <c r="A298" s="22">
        <v>44007</v>
      </c>
      <c r="B298">
        <v>44007</v>
      </c>
      <c r="C298" t="s">
        <v>805</v>
      </c>
      <c r="D298" s="24">
        <f>VLOOKUP(Pag_Inicio_Corr_mas_casos[[#This Row],[Corregimiento]],Hoja3!$A$2:$D$676,4,0)</f>
        <v>80818</v>
      </c>
      <c r="E298">
        <v>19</v>
      </c>
    </row>
    <row r="299" spans="1:5">
      <c r="A299" s="22">
        <v>44007</v>
      </c>
      <c r="B299">
        <v>44007</v>
      </c>
      <c r="C299" t="s">
        <v>800</v>
      </c>
      <c r="D299" s="24">
        <f>VLOOKUP(Pag_Inicio_Corr_mas_casos[[#This Row],[Corregimiento]],Hoja3!$A$2:$D$676,4,0)</f>
        <v>91001</v>
      </c>
      <c r="E299">
        <v>19</v>
      </c>
    </row>
    <row r="300" spans="1:5">
      <c r="A300" s="22">
        <v>44007</v>
      </c>
      <c r="B300">
        <v>44007</v>
      </c>
      <c r="C300" t="s">
        <v>766</v>
      </c>
      <c r="D300" s="24">
        <f>VLOOKUP(Pag_Inicio_Corr_mas_casos[[#This Row],[Corregimiento]],Hoja3!$A$2:$D$676,4,0)</f>
        <v>30107</v>
      </c>
      <c r="E300">
        <v>18</v>
      </c>
    </row>
    <row r="301" spans="1:5">
      <c r="A301" s="22">
        <v>44007</v>
      </c>
      <c r="B301">
        <v>44007</v>
      </c>
      <c r="C301" t="s">
        <v>798</v>
      </c>
      <c r="D301" s="24">
        <f>VLOOKUP(Pag_Inicio_Corr_mas_casos[[#This Row],[Corregimiento]],Hoja3!$A$2:$D$676,4,0)</f>
        <v>30111</v>
      </c>
      <c r="E301">
        <v>17</v>
      </c>
    </row>
    <row r="302" spans="1:5">
      <c r="A302" s="22">
        <v>44007</v>
      </c>
      <c r="B302">
        <v>44007</v>
      </c>
      <c r="C302" t="s">
        <v>806</v>
      </c>
      <c r="D302" s="24">
        <f>VLOOKUP(Pag_Inicio_Corr_mas_casos[[#This Row],[Corregimiento]],Hoja3!$A$2:$D$676,4,0)</f>
        <v>81005</v>
      </c>
      <c r="E302">
        <v>17</v>
      </c>
    </row>
    <row r="303" spans="1:5">
      <c r="A303" s="22">
        <v>44007</v>
      </c>
      <c r="B303">
        <v>44007</v>
      </c>
      <c r="C303" t="s">
        <v>807</v>
      </c>
      <c r="D303" s="24">
        <f>VLOOKUP(Pag_Inicio_Corr_mas_casos[[#This Row],[Corregimiento]],Hoja3!$A$2:$D$676,4,0)</f>
        <v>130716</v>
      </c>
      <c r="E303">
        <v>16</v>
      </c>
    </row>
    <row r="304" spans="1:5">
      <c r="A304" s="22">
        <v>44007</v>
      </c>
      <c r="B304">
        <v>44007</v>
      </c>
      <c r="C304" t="s">
        <v>736</v>
      </c>
      <c r="D304" s="24">
        <f>VLOOKUP(Pag_Inicio_Corr_mas_casos[[#This Row],[Corregimiento]],Hoja3!$A$2:$D$676,4,0)</f>
        <v>130709</v>
      </c>
      <c r="E304">
        <v>14</v>
      </c>
    </row>
    <row r="305" spans="1:5">
      <c r="A305" s="22">
        <v>44007</v>
      </c>
      <c r="B305">
        <v>44007</v>
      </c>
      <c r="C305" t="s">
        <v>808</v>
      </c>
      <c r="D305" s="24">
        <f>VLOOKUP(Pag_Inicio_Corr_mas_casos[[#This Row],[Corregimiento]],Hoja3!$A$2:$D$676,4,0)</f>
        <v>20207</v>
      </c>
      <c r="E305">
        <v>14</v>
      </c>
    </row>
    <row r="306" spans="1:5">
      <c r="A306" s="22">
        <v>44007</v>
      </c>
      <c r="B306">
        <v>44007</v>
      </c>
      <c r="C306" t="s">
        <v>809</v>
      </c>
      <c r="D306" s="24">
        <f>VLOOKUP(Pag_Inicio_Corr_mas_casos[[#This Row],[Corregimiento]],Hoja3!$A$2:$D$676,4,0)</f>
        <v>130301</v>
      </c>
      <c r="E306">
        <v>13</v>
      </c>
    </row>
    <row r="307" spans="1:5">
      <c r="A307" s="22">
        <v>44007</v>
      </c>
      <c r="B307">
        <v>44007</v>
      </c>
      <c r="C307" t="s">
        <v>810</v>
      </c>
      <c r="D307" s="24">
        <f>VLOOKUP(Pag_Inicio_Corr_mas_casos[[#This Row],[Corregimiento]],Hoja3!$A$2:$D$676,4,0)</f>
        <v>40101</v>
      </c>
      <c r="E307">
        <v>12</v>
      </c>
    </row>
    <row r="308" spans="1:5">
      <c r="A308" s="22">
        <v>44007</v>
      </c>
      <c r="B308">
        <v>44007</v>
      </c>
      <c r="C308" t="s">
        <v>783</v>
      </c>
      <c r="D308" s="24">
        <f>VLOOKUP(Pag_Inicio_Corr_mas_casos[[#This Row],[Corregimiento]],Hoja3!$A$2:$D$676,4,0)</f>
        <v>130105</v>
      </c>
      <c r="E308">
        <v>12</v>
      </c>
    </row>
    <row r="309" spans="1:5">
      <c r="A309" s="22">
        <v>44007</v>
      </c>
      <c r="B309">
        <v>44007</v>
      </c>
      <c r="C309" t="s">
        <v>811</v>
      </c>
      <c r="D309" s="24">
        <f>VLOOKUP(Pag_Inicio_Corr_mas_casos[[#This Row],[Corregimiento]],Hoja3!$A$2:$D$676,4,0)</f>
        <v>110101</v>
      </c>
      <c r="E309">
        <v>11</v>
      </c>
    </row>
    <row r="310" spans="1:5">
      <c r="A310" s="22">
        <v>44007</v>
      </c>
      <c r="B310">
        <v>44007</v>
      </c>
      <c r="C310" t="s">
        <v>812</v>
      </c>
      <c r="D310" s="24">
        <f>VLOOKUP(Pag_Inicio_Corr_mas_casos[[#This Row],[Corregimiento]],Hoja3!$A$2:$D$676,4,0)</f>
        <v>20101</v>
      </c>
      <c r="E310">
        <v>10</v>
      </c>
    </row>
    <row r="311" spans="1:5">
      <c r="A311" s="22">
        <v>44007</v>
      </c>
      <c r="B311">
        <v>44007</v>
      </c>
      <c r="C311" t="s">
        <v>813</v>
      </c>
      <c r="D311" s="24">
        <f>VLOOKUP(Pag_Inicio_Corr_mas_casos[[#This Row],[Corregimiento]],Hoja3!$A$2:$D$676,4,0)</f>
        <v>50202</v>
      </c>
      <c r="E311">
        <v>10</v>
      </c>
    </row>
    <row r="312" spans="1:5">
      <c r="A312" s="22">
        <v>44007</v>
      </c>
      <c r="B312">
        <v>44007</v>
      </c>
      <c r="C312" t="s">
        <v>814</v>
      </c>
      <c r="D312" s="24">
        <f>VLOOKUP(Pag_Inicio_Corr_mas_casos[[#This Row],[Corregimiento]],Hoja3!$A$2:$D$676,4,0)</f>
        <v>40503</v>
      </c>
      <c r="E312">
        <v>10</v>
      </c>
    </row>
    <row r="313" spans="1:5">
      <c r="A313" s="22">
        <v>44007</v>
      </c>
      <c r="B313">
        <v>44007</v>
      </c>
      <c r="C313" t="s">
        <v>764</v>
      </c>
      <c r="D313" s="24">
        <f>VLOOKUP(Pag_Inicio_Corr_mas_casos[[#This Row],[Corregimiento]],Hoja3!$A$2:$D$676,4,0)</f>
        <v>130108</v>
      </c>
      <c r="E313">
        <v>10</v>
      </c>
    </row>
    <row r="314" spans="1:5">
      <c r="A314" s="22">
        <v>44007</v>
      </c>
      <c r="B314">
        <v>44007</v>
      </c>
      <c r="C314" t="s">
        <v>771</v>
      </c>
      <c r="D314" s="24">
        <f>VLOOKUP(Pag_Inicio_Corr_mas_casos[[#This Row],[Corregimiento]],Hoja3!$A$2:$D$676,4,0)</f>
        <v>120605</v>
      </c>
      <c r="E314">
        <v>10</v>
      </c>
    </row>
    <row r="315" spans="1:5">
      <c r="A315" s="22">
        <v>44007</v>
      </c>
      <c r="B315">
        <v>44007</v>
      </c>
      <c r="C315" t="s">
        <v>815</v>
      </c>
      <c r="D315" s="24">
        <f>VLOOKUP(Pag_Inicio_Corr_mas_casos[[#This Row],[Corregimiento]],Hoja3!$A$2:$D$676,4,0)</f>
        <v>20601</v>
      </c>
      <c r="E315">
        <v>10</v>
      </c>
    </row>
    <row r="316" spans="1:5">
      <c r="A316" s="22">
        <v>44008</v>
      </c>
      <c r="B316">
        <v>44008</v>
      </c>
      <c r="C316" t="s">
        <v>757</v>
      </c>
      <c r="D316" s="24">
        <f>VLOOKUP(Pag_Inicio_Corr_mas_casos[[#This Row],[Corregimiento]],Hoja3!$A$2:$D$676,4,0)</f>
        <v>80819</v>
      </c>
      <c r="E316">
        <v>39</v>
      </c>
    </row>
    <row r="317" spans="1:5">
      <c r="A317" s="22">
        <v>44008</v>
      </c>
      <c r="B317">
        <v>44008</v>
      </c>
      <c r="C317" t="s">
        <v>768</v>
      </c>
      <c r="D317" s="24">
        <f>VLOOKUP(Pag_Inicio_Corr_mas_casos[[#This Row],[Corregimiento]],Hoja3!$A$2:$D$676,4,0)</f>
        <v>10201</v>
      </c>
      <c r="E317">
        <v>32</v>
      </c>
    </row>
    <row r="318" spans="1:5">
      <c r="A318" s="22">
        <v>44008</v>
      </c>
      <c r="B318">
        <v>44008</v>
      </c>
      <c r="C318" t="s">
        <v>749</v>
      </c>
      <c r="D318" s="24">
        <f>VLOOKUP(Pag_Inicio_Corr_mas_casos[[#This Row],[Corregimiento]],Hoja3!$A$2:$D$676,4,0)</f>
        <v>80821</v>
      </c>
      <c r="E318">
        <v>31</v>
      </c>
    </row>
    <row r="319" spans="1:5">
      <c r="A319" s="22">
        <v>44008</v>
      </c>
      <c r="B319">
        <v>44008</v>
      </c>
      <c r="C319" t="s">
        <v>752</v>
      </c>
      <c r="D319" s="24">
        <f>VLOOKUP(Pag_Inicio_Corr_mas_casos[[#This Row],[Corregimiento]],Hoja3!$A$2:$D$676,4,0)</f>
        <v>80816</v>
      </c>
      <c r="E319">
        <v>27</v>
      </c>
    </row>
    <row r="320" spans="1:5">
      <c r="A320" s="22">
        <v>44008</v>
      </c>
      <c r="B320">
        <v>44008</v>
      </c>
      <c r="C320" t="s">
        <v>753</v>
      </c>
      <c r="D320" s="24">
        <f>VLOOKUP(Pag_Inicio_Corr_mas_casos[[#This Row],[Corregimiento]],Hoja3!$A$2:$D$676,4,0)</f>
        <v>80817</v>
      </c>
      <c r="E320">
        <v>27</v>
      </c>
    </row>
    <row r="321" spans="1:5">
      <c r="A321" s="22">
        <v>44008</v>
      </c>
      <c r="B321">
        <v>44008</v>
      </c>
      <c r="C321" t="s">
        <v>770</v>
      </c>
      <c r="D321" s="24">
        <f>VLOOKUP(Pag_Inicio_Corr_mas_casos[[#This Row],[Corregimiento]],Hoja3!$A$2:$D$676,4,0)</f>
        <v>80813</v>
      </c>
      <c r="E321">
        <v>27</v>
      </c>
    </row>
    <row r="322" spans="1:5">
      <c r="A322" s="22">
        <v>44008</v>
      </c>
      <c r="B322">
        <v>44008</v>
      </c>
      <c r="C322" t="s">
        <v>745</v>
      </c>
      <c r="D322" s="24">
        <f>VLOOKUP(Pag_Inicio_Corr_mas_casos[[#This Row],[Corregimiento]],Hoja3!$A$2:$D$676,4,0)</f>
        <v>81002</v>
      </c>
      <c r="E322">
        <v>26</v>
      </c>
    </row>
    <row r="323" spans="1:5">
      <c r="A323" s="22">
        <v>44008</v>
      </c>
      <c r="B323">
        <v>44008</v>
      </c>
      <c r="C323" t="s">
        <v>747</v>
      </c>
      <c r="D323" s="24">
        <f>VLOOKUP(Pag_Inicio_Corr_mas_casos[[#This Row],[Corregimiento]],Hoja3!$A$2:$D$676,4,0)</f>
        <v>80802</v>
      </c>
      <c r="E323">
        <v>26</v>
      </c>
    </row>
    <row r="324" spans="1:5">
      <c r="A324" s="22">
        <v>44008</v>
      </c>
      <c r="B324">
        <v>44008</v>
      </c>
      <c r="C324" s="3" t="s">
        <v>786</v>
      </c>
      <c r="D324" s="24">
        <f>VLOOKUP(Pag_Inicio_Corr_mas_casos[[#This Row],[Corregimiento]],Hoja3!$A$2:$D$676,4,0)</f>
        <v>40201</v>
      </c>
      <c r="E324">
        <v>25</v>
      </c>
    </row>
    <row r="325" spans="1:5">
      <c r="A325" s="22">
        <v>44008</v>
      </c>
      <c r="B325">
        <v>44008</v>
      </c>
      <c r="C325" t="s">
        <v>775</v>
      </c>
      <c r="D325" s="24">
        <f>VLOOKUP(Pag_Inicio_Corr_mas_casos[[#This Row],[Corregimiento]],Hoja3!$A$2:$D$676,4,0)</f>
        <v>80815</v>
      </c>
      <c r="E325">
        <v>24</v>
      </c>
    </row>
    <row r="326" spans="1:5">
      <c r="A326" s="22">
        <v>44008</v>
      </c>
      <c r="B326">
        <v>44008</v>
      </c>
      <c r="C326" t="s">
        <v>750</v>
      </c>
      <c r="D326" s="24">
        <f>VLOOKUP(Pag_Inicio_Corr_mas_casos[[#This Row],[Corregimiento]],Hoja3!$A$2:$D$676,4,0)</f>
        <v>81007</v>
      </c>
      <c r="E326">
        <v>23</v>
      </c>
    </row>
    <row r="327" spans="1:5">
      <c r="A327" s="22">
        <v>44008</v>
      </c>
      <c r="B327">
        <v>44008</v>
      </c>
      <c r="C327" t="s">
        <v>762</v>
      </c>
      <c r="D327" s="24">
        <f>VLOOKUP(Pag_Inicio_Corr_mas_casos[[#This Row],[Corregimiento]],Hoja3!$A$2:$D$676,4,0)</f>
        <v>40601</v>
      </c>
      <c r="E327">
        <v>22</v>
      </c>
    </row>
    <row r="328" spans="1:5">
      <c r="A328" s="22">
        <v>44008</v>
      </c>
      <c r="B328">
        <v>44008</v>
      </c>
      <c r="C328" t="s">
        <v>760</v>
      </c>
      <c r="D328" s="24">
        <f>VLOOKUP(Pag_Inicio_Corr_mas_casos[[#This Row],[Corregimiento]],Hoja3!$A$2:$D$676,4,0)</f>
        <v>80812</v>
      </c>
      <c r="E328">
        <v>19</v>
      </c>
    </row>
    <row r="329" spans="1:5">
      <c r="A329" s="22">
        <v>44008</v>
      </c>
      <c r="B329">
        <v>44008</v>
      </c>
      <c r="C329" t="s">
        <v>805</v>
      </c>
      <c r="D329" s="24">
        <f>VLOOKUP(Pag_Inicio_Corr_mas_casos[[#This Row],[Corregimiento]],Hoja3!$A$2:$D$676,4,0)</f>
        <v>80818</v>
      </c>
      <c r="E329">
        <v>19</v>
      </c>
    </row>
    <row r="330" spans="1:5">
      <c r="A330" s="22">
        <v>44008</v>
      </c>
      <c r="B330">
        <v>44008</v>
      </c>
      <c r="C330" t="s">
        <v>774</v>
      </c>
      <c r="D330" s="24">
        <f>VLOOKUP(Pag_Inicio_Corr_mas_casos[[#This Row],[Corregimiento]],Hoja3!$A$2:$D$676,4,0)</f>
        <v>80820</v>
      </c>
      <c r="E330">
        <v>17</v>
      </c>
    </row>
    <row r="331" spans="1:5">
      <c r="A331" s="22">
        <v>44008</v>
      </c>
      <c r="B331">
        <v>44008</v>
      </c>
      <c r="C331" t="s">
        <v>751</v>
      </c>
      <c r="D331" s="24">
        <f>VLOOKUP(Pag_Inicio_Corr_mas_casos[[#This Row],[Corregimiento]],Hoja3!$A$2:$D$676,4,0)</f>
        <v>81008</v>
      </c>
      <c r="E331">
        <v>17</v>
      </c>
    </row>
    <row r="332" spans="1:5">
      <c r="A332" s="22">
        <v>44008</v>
      </c>
      <c r="B332">
        <v>44008</v>
      </c>
      <c r="C332" t="s">
        <v>755</v>
      </c>
      <c r="D332" s="24">
        <f>VLOOKUP(Pag_Inicio_Corr_mas_casos[[#This Row],[Corregimiento]],Hoja3!$A$2:$D$676,4,0)</f>
        <v>80823</v>
      </c>
      <c r="E332">
        <v>15</v>
      </c>
    </row>
    <row r="333" spans="1:5">
      <c r="A333" s="22">
        <v>44008</v>
      </c>
      <c r="B333">
        <v>44008</v>
      </c>
      <c r="C333" t="s">
        <v>767</v>
      </c>
      <c r="D333" s="24">
        <f>VLOOKUP(Pag_Inicio_Corr_mas_casos[[#This Row],[Corregimiento]],Hoja3!$A$2:$D$676,4,0)</f>
        <v>30113</v>
      </c>
      <c r="E333">
        <v>15</v>
      </c>
    </row>
    <row r="334" spans="1:5">
      <c r="A334" s="22">
        <v>44008</v>
      </c>
      <c r="B334">
        <v>44008</v>
      </c>
      <c r="C334" t="s">
        <v>746</v>
      </c>
      <c r="D334" s="24">
        <f>VLOOKUP(Pag_Inicio_Corr_mas_casos[[#This Row],[Corregimiento]],Hoja3!$A$2:$D$676,4,0)</f>
        <v>130106</v>
      </c>
      <c r="E334">
        <v>15</v>
      </c>
    </row>
    <row r="335" spans="1:5">
      <c r="A335" s="22">
        <v>44008</v>
      </c>
      <c r="B335">
        <v>44008</v>
      </c>
      <c r="C335" t="s">
        <v>780</v>
      </c>
      <c r="D335" s="24">
        <f>VLOOKUP(Pag_Inicio_Corr_mas_casos[[#This Row],[Corregimiento]],Hoja3!$A$2:$D$676,4,0)</f>
        <v>80826</v>
      </c>
      <c r="E335">
        <v>14</v>
      </c>
    </row>
    <row r="336" spans="1:5">
      <c r="A336" s="22">
        <v>44008</v>
      </c>
      <c r="B336">
        <v>44008</v>
      </c>
      <c r="C336" t="s">
        <v>779</v>
      </c>
      <c r="D336" s="24">
        <f>VLOOKUP(Pag_Inicio_Corr_mas_casos[[#This Row],[Corregimiento]],Hoja3!$A$2:$D$676,4,0)</f>
        <v>130708</v>
      </c>
      <c r="E336">
        <v>14</v>
      </c>
    </row>
    <row r="337" spans="1:5">
      <c r="A337" s="22">
        <v>44008</v>
      </c>
      <c r="B337">
        <v>44008</v>
      </c>
      <c r="C337" t="s">
        <v>756</v>
      </c>
      <c r="D337" s="24">
        <f>VLOOKUP(Pag_Inicio_Corr_mas_casos[[#This Row],[Corregimiento]],Hoja3!$A$2:$D$676,4,0)</f>
        <v>81001</v>
      </c>
      <c r="E337">
        <v>13</v>
      </c>
    </row>
    <row r="338" spans="1:5">
      <c r="A338" s="22">
        <v>44008</v>
      </c>
      <c r="B338">
        <v>44008</v>
      </c>
      <c r="C338" t="s">
        <v>787</v>
      </c>
      <c r="D338" s="24">
        <f>VLOOKUP(Pag_Inicio_Corr_mas_casos[[#This Row],[Corregimiento]],Hoja3!$A$2:$D$676,4,0)</f>
        <v>80805</v>
      </c>
      <c r="E338">
        <v>12</v>
      </c>
    </row>
    <row r="339" spans="1:5">
      <c r="A339" s="22">
        <v>44008</v>
      </c>
      <c r="B339">
        <v>44008</v>
      </c>
      <c r="C339" t="s">
        <v>777</v>
      </c>
      <c r="D339" s="24">
        <f>VLOOKUP(Pag_Inicio_Corr_mas_casos[[#This Row],[Corregimiento]],Hoja3!$A$2:$D$676,4,0)</f>
        <v>80811</v>
      </c>
      <c r="E339">
        <v>12</v>
      </c>
    </row>
    <row r="340" spans="1:5">
      <c r="A340" s="22">
        <v>44008</v>
      </c>
      <c r="B340">
        <v>44008</v>
      </c>
      <c r="C340" t="s">
        <v>759</v>
      </c>
      <c r="D340" s="24">
        <f>VLOOKUP(Pag_Inicio_Corr_mas_casos[[#This Row],[Corregimiento]],Hoja3!$A$2:$D$676,4,0)</f>
        <v>81006</v>
      </c>
      <c r="E340">
        <v>11</v>
      </c>
    </row>
    <row r="341" spans="1:5">
      <c r="A341" s="22">
        <v>44008</v>
      </c>
      <c r="B341">
        <v>44008</v>
      </c>
      <c r="C341" t="s">
        <v>744</v>
      </c>
      <c r="D341" s="24">
        <f>VLOOKUP(Pag_Inicio_Corr_mas_casos[[#This Row],[Corregimiento]],Hoja3!$A$2:$D$676,4,0)</f>
        <v>130101</v>
      </c>
      <c r="E341">
        <v>11</v>
      </c>
    </row>
    <row r="342" spans="1:5">
      <c r="A342" s="22">
        <v>44008</v>
      </c>
      <c r="B342">
        <v>44008</v>
      </c>
      <c r="C342" t="s">
        <v>772</v>
      </c>
      <c r="D342" s="24">
        <f>VLOOKUP(Pag_Inicio_Corr_mas_casos[[#This Row],[Corregimiento]],Hoja3!$A$2:$D$676,4,0)</f>
        <v>80501</v>
      </c>
      <c r="E342">
        <v>11</v>
      </c>
    </row>
    <row r="343" spans="1:5">
      <c r="A343" s="22">
        <v>44008</v>
      </c>
      <c r="B343">
        <v>44008</v>
      </c>
      <c r="C343" t="s">
        <v>748</v>
      </c>
      <c r="D343" s="24">
        <f>VLOOKUP(Pag_Inicio_Corr_mas_casos[[#This Row],[Corregimiento]],Hoja3!$A$2:$D$676,4,0)</f>
        <v>130102</v>
      </c>
      <c r="E343">
        <v>11</v>
      </c>
    </row>
    <row r="344" spans="1:5">
      <c r="A344" s="22">
        <v>44008</v>
      </c>
      <c r="B344">
        <v>44008</v>
      </c>
      <c r="C344" t="s">
        <v>765</v>
      </c>
      <c r="D344" s="24">
        <f>VLOOKUP(Pag_Inicio_Corr_mas_casos[[#This Row],[Corregimiento]],Hoja3!$A$2:$D$676,4,0)</f>
        <v>80810</v>
      </c>
      <c r="E344">
        <v>10</v>
      </c>
    </row>
    <row r="345" spans="1:5">
      <c r="A345" s="22">
        <v>44009</v>
      </c>
      <c r="B345">
        <v>44009</v>
      </c>
      <c r="C345" t="s">
        <v>777</v>
      </c>
      <c r="D345" s="24">
        <f>VLOOKUP(Pag_Inicio_Corr_mas_casos[[#This Row],[Corregimiento]],Hoja3!$A$2:$D$676,4,0)</f>
        <v>80811</v>
      </c>
      <c r="E345">
        <v>118</v>
      </c>
    </row>
    <row r="346" spans="1:5">
      <c r="A346" s="22">
        <v>44009</v>
      </c>
      <c r="B346">
        <v>44009</v>
      </c>
      <c r="C346" t="s">
        <v>768</v>
      </c>
      <c r="D346" s="24">
        <f>VLOOKUP(Pag_Inicio_Corr_mas_casos[[#This Row],[Corregimiento]],Hoja3!$A$2:$D$676,4,0)</f>
        <v>10201</v>
      </c>
      <c r="E346">
        <v>108</v>
      </c>
    </row>
    <row r="347" spans="1:5">
      <c r="A347" s="22">
        <v>44009</v>
      </c>
      <c r="B347">
        <v>44009</v>
      </c>
      <c r="C347" t="s">
        <v>760</v>
      </c>
      <c r="D347" s="24">
        <f>VLOOKUP(Pag_Inicio_Corr_mas_casos[[#This Row],[Corregimiento]],Hoja3!$A$2:$D$676,4,0)</f>
        <v>80812</v>
      </c>
      <c r="E347">
        <v>89</v>
      </c>
    </row>
    <row r="348" spans="1:5">
      <c r="A348" s="22">
        <v>44009</v>
      </c>
      <c r="B348">
        <v>44009</v>
      </c>
      <c r="C348" t="s">
        <v>744</v>
      </c>
      <c r="D348" s="24">
        <f>VLOOKUP(Pag_Inicio_Corr_mas_casos[[#This Row],[Corregimiento]],Hoja3!$A$2:$D$676,4,0)</f>
        <v>130101</v>
      </c>
      <c r="E348">
        <v>81</v>
      </c>
    </row>
    <row r="349" spans="1:5">
      <c r="A349" s="22">
        <v>44009</v>
      </c>
      <c r="B349">
        <v>44009</v>
      </c>
      <c r="C349" t="s">
        <v>749</v>
      </c>
      <c r="D349" s="24">
        <f>VLOOKUP(Pag_Inicio_Corr_mas_casos[[#This Row],[Corregimiento]],Hoja3!$A$2:$D$676,4,0)</f>
        <v>80821</v>
      </c>
      <c r="E349">
        <v>78</v>
      </c>
    </row>
    <row r="350" spans="1:5">
      <c r="A350" s="22">
        <v>44009</v>
      </c>
      <c r="B350">
        <v>44009</v>
      </c>
      <c r="C350" t="s">
        <v>785</v>
      </c>
      <c r="D350" s="24">
        <f>VLOOKUP(Pag_Inicio_Corr_mas_casos[[#This Row],[Corregimiento]],Hoja3!$A$2:$D$676,4,0)</f>
        <v>80809</v>
      </c>
      <c r="E350">
        <v>69</v>
      </c>
    </row>
    <row r="351" spans="1:5">
      <c r="A351" s="22">
        <v>44009</v>
      </c>
      <c r="B351">
        <v>44009</v>
      </c>
      <c r="C351" t="s">
        <v>758</v>
      </c>
      <c r="D351" s="24">
        <f>VLOOKUP(Pag_Inicio_Corr_mas_casos[[#This Row],[Corregimiento]],Hoja3!$A$2:$D$676,4,0)</f>
        <v>130107</v>
      </c>
      <c r="E351">
        <v>68</v>
      </c>
    </row>
    <row r="352" spans="1:5">
      <c r="A352" s="22">
        <v>44009</v>
      </c>
      <c r="B352">
        <v>44009</v>
      </c>
      <c r="C352" t="s">
        <v>795</v>
      </c>
      <c r="D352" s="24">
        <f>VLOOKUP(Pag_Inicio_Corr_mas_casos[[#This Row],[Corregimiento]],Hoja3!$A$2:$D$676,4,0)</f>
        <v>80807</v>
      </c>
      <c r="E352">
        <v>61</v>
      </c>
    </row>
    <row r="353" spans="1:5">
      <c r="A353" s="22">
        <v>44009</v>
      </c>
      <c r="B353">
        <v>44009</v>
      </c>
      <c r="C353" t="s">
        <v>757</v>
      </c>
      <c r="D353" s="24">
        <f>VLOOKUP(Pag_Inicio_Corr_mas_casos[[#This Row],[Corregimiento]],Hoja3!$A$2:$D$676,4,0)</f>
        <v>80819</v>
      </c>
      <c r="E353">
        <v>60</v>
      </c>
    </row>
    <row r="354" spans="1:5">
      <c r="A354" s="22">
        <v>44009</v>
      </c>
      <c r="B354">
        <v>44009</v>
      </c>
      <c r="C354" t="s">
        <v>745</v>
      </c>
      <c r="D354" s="24">
        <f>VLOOKUP(Pag_Inicio_Corr_mas_casos[[#This Row],[Corregimiento]],Hoja3!$A$2:$D$676,4,0)</f>
        <v>81002</v>
      </c>
      <c r="E354">
        <v>59</v>
      </c>
    </row>
    <row r="355" spans="1:5">
      <c r="A355" s="22">
        <v>44009</v>
      </c>
      <c r="B355">
        <v>44009</v>
      </c>
      <c r="C355" t="s">
        <v>751</v>
      </c>
      <c r="D355" s="24">
        <f>VLOOKUP(Pag_Inicio_Corr_mas_casos[[#This Row],[Corregimiento]],Hoja3!$A$2:$D$676,4,0)</f>
        <v>81008</v>
      </c>
      <c r="E355">
        <v>58</v>
      </c>
    </row>
    <row r="356" spans="1:5">
      <c r="A356" s="22">
        <v>44009</v>
      </c>
      <c r="B356">
        <v>44009</v>
      </c>
      <c r="C356" t="s">
        <v>802</v>
      </c>
      <c r="D356" s="24">
        <f>VLOOKUP(Pag_Inicio_Corr_mas_casos[[#This Row],[Corregimiento]],Hoja3!$A$2:$D$676,4,0)</f>
        <v>99999</v>
      </c>
      <c r="E356">
        <v>54</v>
      </c>
    </row>
    <row r="357" spans="1:5">
      <c r="A357" s="22">
        <v>44009</v>
      </c>
      <c r="B357">
        <v>44009</v>
      </c>
      <c r="C357" t="s">
        <v>756</v>
      </c>
      <c r="D357" s="24">
        <f>VLOOKUP(Pag_Inicio_Corr_mas_casos[[#This Row],[Corregimiento]],Hoja3!$A$2:$D$676,4,0)</f>
        <v>81001</v>
      </c>
      <c r="E357">
        <v>47</v>
      </c>
    </row>
    <row r="358" spans="1:5">
      <c r="A358" s="22">
        <v>44009</v>
      </c>
      <c r="B358">
        <v>44009</v>
      </c>
      <c r="C358" t="s">
        <v>753</v>
      </c>
      <c r="D358" s="24">
        <f>VLOOKUP(Pag_Inicio_Corr_mas_casos[[#This Row],[Corregimiento]],Hoja3!$A$2:$D$676,4,0)</f>
        <v>80817</v>
      </c>
      <c r="E358">
        <v>45</v>
      </c>
    </row>
    <row r="359" spans="1:5">
      <c r="A359" s="22">
        <v>44009</v>
      </c>
      <c r="B359">
        <v>44009</v>
      </c>
      <c r="C359" t="s">
        <v>755</v>
      </c>
      <c r="D359" s="24">
        <f>VLOOKUP(Pag_Inicio_Corr_mas_casos[[#This Row],[Corregimiento]],Hoja3!$A$2:$D$676,4,0)</f>
        <v>80823</v>
      </c>
      <c r="E359">
        <v>44</v>
      </c>
    </row>
    <row r="360" spans="1:5">
      <c r="A360" s="22">
        <v>44009</v>
      </c>
      <c r="B360">
        <v>44009</v>
      </c>
      <c r="C360" t="s">
        <v>780</v>
      </c>
      <c r="D360" s="24">
        <f>VLOOKUP(Pag_Inicio_Corr_mas_casos[[#This Row],[Corregimiento]],Hoja3!$A$2:$D$676,4,0)</f>
        <v>80826</v>
      </c>
      <c r="E360">
        <v>42</v>
      </c>
    </row>
    <row r="361" spans="1:5">
      <c r="A361" s="22">
        <v>44009</v>
      </c>
      <c r="B361">
        <v>44009</v>
      </c>
      <c r="C361" t="s">
        <v>761</v>
      </c>
      <c r="D361" s="24">
        <f>VLOOKUP(Pag_Inicio_Corr_mas_casos[[#This Row],[Corregimiento]],Hoja3!$A$2:$D$676,4,0)</f>
        <v>130702</v>
      </c>
      <c r="E361">
        <v>37</v>
      </c>
    </row>
    <row r="362" spans="1:5">
      <c r="A362" s="22">
        <v>44009</v>
      </c>
      <c r="B362">
        <v>44009</v>
      </c>
      <c r="C362" t="s">
        <v>805</v>
      </c>
      <c r="D362" s="24">
        <f>VLOOKUP(Pag_Inicio_Corr_mas_casos[[#This Row],[Corregimiento]],Hoja3!$A$2:$D$676,4,0)</f>
        <v>80818</v>
      </c>
      <c r="E362">
        <v>37</v>
      </c>
    </row>
    <row r="363" spans="1:5">
      <c r="A363" s="22">
        <v>44009</v>
      </c>
      <c r="B363">
        <v>44009</v>
      </c>
      <c r="C363" t="s">
        <v>750</v>
      </c>
      <c r="D363" s="24">
        <f>VLOOKUP(Pag_Inicio_Corr_mas_casos[[#This Row],[Corregimiento]],Hoja3!$A$2:$D$676,4,0)</f>
        <v>81007</v>
      </c>
      <c r="E363">
        <v>36</v>
      </c>
    </row>
    <row r="364" spans="1:5">
      <c r="A364" s="22">
        <v>44009</v>
      </c>
      <c r="B364">
        <v>44009</v>
      </c>
      <c r="C364" t="s">
        <v>763</v>
      </c>
      <c r="D364" s="24">
        <f>VLOOKUP(Pag_Inicio_Corr_mas_casos[[#This Row],[Corregimiento]],Hoja3!$A$2:$D$676,4,0)</f>
        <v>80806</v>
      </c>
      <c r="E364">
        <v>36</v>
      </c>
    </row>
    <row r="365" spans="1:5">
      <c r="A365" s="22">
        <v>44009</v>
      </c>
      <c r="B365">
        <v>44009</v>
      </c>
      <c r="C365" t="s">
        <v>790</v>
      </c>
      <c r="D365" s="24">
        <f>VLOOKUP(Pag_Inicio_Corr_mas_casos[[#This Row],[Corregimiento]],Hoja3!$A$2:$D$676,4,0)</f>
        <v>81009</v>
      </c>
      <c r="E365">
        <v>45</v>
      </c>
    </row>
    <row r="366" spans="1:5">
      <c r="A366" s="22">
        <v>44009</v>
      </c>
      <c r="B366">
        <v>44009</v>
      </c>
      <c r="C366" t="s">
        <v>765</v>
      </c>
      <c r="D366" s="24">
        <f>VLOOKUP(Pag_Inicio_Corr_mas_casos[[#This Row],[Corregimiento]],Hoja3!$A$2:$D$676,4,0)</f>
        <v>80810</v>
      </c>
      <c r="E366">
        <v>33</v>
      </c>
    </row>
    <row r="367" spans="1:5">
      <c r="A367" s="22">
        <v>44009</v>
      </c>
      <c r="B367">
        <v>44009</v>
      </c>
      <c r="C367" t="s">
        <v>746</v>
      </c>
      <c r="D367" s="24">
        <f>VLOOKUP(Pag_Inicio_Corr_mas_casos[[#This Row],[Corregimiento]],Hoja3!$A$2:$D$676,4,0)</f>
        <v>130106</v>
      </c>
      <c r="E367">
        <v>31</v>
      </c>
    </row>
    <row r="368" spans="1:5">
      <c r="A368" s="22">
        <v>44009</v>
      </c>
      <c r="B368">
        <v>44009</v>
      </c>
      <c r="C368" t="s">
        <v>762</v>
      </c>
      <c r="D368" s="24">
        <f>VLOOKUP(Pag_Inicio_Corr_mas_casos[[#This Row],[Corregimiento]],Hoja3!$A$2:$D$676,4,0)</f>
        <v>40601</v>
      </c>
      <c r="E368">
        <v>29</v>
      </c>
    </row>
    <row r="369" spans="1:5">
      <c r="A369" s="22">
        <v>44009</v>
      </c>
      <c r="B369">
        <v>44009</v>
      </c>
      <c r="C369" t="s">
        <v>759</v>
      </c>
      <c r="D369" s="24">
        <f>VLOOKUP(Pag_Inicio_Corr_mas_casos[[#This Row],[Corregimiento]],Hoja3!$A$2:$D$676,4,0)</f>
        <v>81006</v>
      </c>
      <c r="E369">
        <v>28</v>
      </c>
    </row>
    <row r="370" spans="1:5">
      <c r="A370" s="22">
        <v>44009</v>
      </c>
      <c r="B370">
        <v>44009</v>
      </c>
      <c r="C370" t="s">
        <v>774</v>
      </c>
      <c r="D370" s="24">
        <f>VLOOKUP(Pag_Inicio_Corr_mas_casos[[#This Row],[Corregimiento]],Hoja3!$A$2:$D$676,4,0)</f>
        <v>80820</v>
      </c>
      <c r="E370">
        <v>28</v>
      </c>
    </row>
    <row r="371" spans="1:5">
      <c r="A371" s="22">
        <v>44009</v>
      </c>
      <c r="B371">
        <v>44009</v>
      </c>
      <c r="C371" t="s">
        <v>770</v>
      </c>
      <c r="D371" s="24">
        <f>VLOOKUP(Pag_Inicio_Corr_mas_casos[[#This Row],[Corregimiento]],Hoja3!$A$2:$D$676,4,0)</f>
        <v>80813</v>
      </c>
      <c r="E371">
        <v>27</v>
      </c>
    </row>
    <row r="372" spans="1:5">
      <c r="A372" s="22">
        <v>44009</v>
      </c>
      <c r="B372">
        <v>44009</v>
      </c>
      <c r="C372" t="s">
        <v>779</v>
      </c>
      <c r="D372" s="24">
        <f>VLOOKUP(Pag_Inicio_Corr_mas_casos[[#This Row],[Corregimiento]],Hoja3!$A$2:$D$676,4,0)</f>
        <v>130708</v>
      </c>
      <c r="E372">
        <v>26</v>
      </c>
    </row>
    <row r="373" spans="1:5">
      <c r="A373" s="22">
        <v>44009</v>
      </c>
      <c r="B373">
        <v>44009</v>
      </c>
      <c r="C373" t="s">
        <v>789</v>
      </c>
      <c r="D373" s="24">
        <f>VLOOKUP(Pag_Inicio_Corr_mas_casos[[#This Row],[Corregimiento]],Hoja3!$A$2:$D$676,4,0)</f>
        <v>81003</v>
      </c>
      <c r="E373">
        <v>26</v>
      </c>
    </row>
    <row r="374" spans="1:5">
      <c r="A374" s="22">
        <v>44009</v>
      </c>
      <c r="B374">
        <v>44009</v>
      </c>
      <c r="C374" t="s">
        <v>788</v>
      </c>
      <c r="D374" s="24">
        <f>VLOOKUP(Pag_Inicio_Corr_mas_casos[[#This Row],[Corregimiento]],Hoja3!$A$2:$D$676,4,0)</f>
        <v>130717</v>
      </c>
      <c r="E374">
        <v>22</v>
      </c>
    </row>
    <row r="375" spans="1:5">
      <c r="A375" s="22">
        <v>44009</v>
      </c>
      <c r="B375">
        <v>44009</v>
      </c>
      <c r="C375" t="s">
        <v>793</v>
      </c>
      <c r="D375" s="24">
        <f>VLOOKUP(Pag_Inicio_Corr_mas_casos[[#This Row],[Corregimiento]],Hoja3!$A$2:$D$676,4,0)</f>
        <v>80804</v>
      </c>
      <c r="E375">
        <v>21</v>
      </c>
    </row>
    <row r="376" spans="1:5">
      <c r="A376" s="22">
        <v>44009</v>
      </c>
      <c r="B376">
        <v>44009</v>
      </c>
      <c r="C376" t="s">
        <v>752</v>
      </c>
      <c r="D376" s="24">
        <f>VLOOKUP(Pag_Inicio_Corr_mas_casos[[#This Row],[Corregimiento]],Hoja3!$A$2:$D$676,4,0)</f>
        <v>80816</v>
      </c>
      <c r="E376">
        <v>21</v>
      </c>
    </row>
    <row r="377" spans="1:5">
      <c r="A377" s="22">
        <v>44009</v>
      </c>
      <c r="B377">
        <v>44009</v>
      </c>
      <c r="C377" t="s">
        <v>770</v>
      </c>
      <c r="D377" s="24">
        <f>VLOOKUP(Pag_Inicio_Corr_mas_casos[[#This Row],[Corregimiento]],Hoja3!$A$2:$D$676,4,0)</f>
        <v>80813</v>
      </c>
      <c r="E377">
        <v>20</v>
      </c>
    </row>
    <row r="378" spans="1:5">
      <c r="A378" s="22">
        <v>44009</v>
      </c>
      <c r="B378">
        <v>44009</v>
      </c>
      <c r="C378" t="s">
        <v>754</v>
      </c>
      <c r="D378" s="24">
        <f>VLOOKUP(Pag_Inicio_Corr_mas_casos[[#This Row],[Corregimiento]],Hoja3!$A$2:$D$676,4,0)</f>
        <v>80822</v>
      </c>
      <c r="E378">
        <v>19</v>
      </c>
    </row>
    <row r="379" spans="1:5">
      <c r="A379" s="22">
        <v>44009</v>
      </c>
      <c r="B379">
        <v>44009</v>
      </c>
      <c r="C379" t="s">
        <v>816</v>
      </c>
      <c r="D379" s="24">
        <f>VLOOKUP(Pag_Inicio_Corr_mas_casos[[#This Row],[Corregimiento]],Hoja3!$A$2:$D$676,4,0)</f>
        <v>10401</v>
      </c>
      <c r="E379">
        <v>19</v>
      </c>
    </row>
    <row r="380" spans="1:5">
      <c r="A380" s="22">
        <v>44009</v>
      </c>
      <c r="B380">
        <v>44009</v>
      </c>
      <c r="C380" t="s">
        <v>747</v>
      </c>
      <c r="D380" s="24">
        <f>VLOOKUP(Pag_Inicio_Corr_mas_casos[[#This Row],[Corregimiento]],Hoja3!$A$2:$D$676,4,0)</f>
        <v>80802</v>
      </c>
      <c r="E380">
        <v>19</v>
      </c>
    </row>
    <row r="381" spans="1:5">
      <c r="A381" s="22">
        <v>44009</v>
      </c>
      <c r="B381">
        <v>44009</v>
      </c>
      <c r="C381" t="s">
        <v>792</v>
      </c>
      <c r="D381" s="24">
        <f>VLOOKUP(Pag_Inicio_Corr_mas_casos[[#This Row],[Corregimiento]],Hoja3!$A$2:$D$676,4,0)</f>
        <v>130701</v>
      </c>
      <c r="E381">
        <v>18</v>
      </c>
    </row>
    <row r="382" spans="1:5">
      <c r="A382" s="22">
        <v>44009</v>
      </c>
      <c r="B382">
        <v>44009</v>
      </c>
      <c r="C382" t="s">
        <v>775</v>
      </c>
      <c r="D382" s="24">
        <f>VLOOKUP(Pag_Inicio_Corr_mas_casos[[#This Row],[Corregimiento]],Hoja3!$A$2:$D$676,4,0)</f>
        <v>80815</v>
      </c>
      <c r="E382">
        <v>18</v>
      </c>
    </row>
    <row r="383" spans="1:5">
      <c r="A383" s="22">
        <v>44009</v>
      </c>
      <c r="B383">
        <v>44009</v>
      </c>
      <c r="C383" t="s">
        <v>782</v>
      </c>
      <c r="D383" s="24">
        <f>VLOOKUP(Pag_Inicio_Corr_mas_casos[[#This Row],[Corregimiento]],Hoja3!$A$2:$D$676,4,0)</f>
        <v>80803</v>
      </c>
      <c r="E383">
        <v>18</v>
      </c>
    </row>
    <row r="384" spans="1:5">
      <c r="A384" s="22">
        <v>44009</v>
      </c>
      <c r="B384">
        <v>44009</v>
      </c>
      <c r="C384" s="3" t="s">
        <v>786</v>
      </c>
      <c r="D384" s="24">
        <f>VLOOKUP(Pag_Inicio_Corr_mas_casos[[#This Row],[Corregimiento]],Hoja3!$A$2:$D$676,4,0)</f>
        <v>40201</v>
      </c>
      <c r="E384">
        <v>16</v>
      </c>
    </row>
    <row r="385" spans="1:5">
      <c r="A385" s="22">
        <v>44009</v>
      </c>
      <c r="B385">
        <v>44009</v>
      </c>
      <c r="C385" t="s">
        <v>817</v>
      </c>
      <c r="D385" s="24">
        <f>VLOOKUP(Pag_Inicio_Corr_mas_casos[[#This Row],[Corregimiento]],Hoja3!$A$2:$D$676,4,0)</f>
        <v>120601</v>
      </c>
      <c r="E385">
        <v>15</v>
      </c>
    </row>
    <row r="386" spans="1:5">
      <c r="A386" s="22">
        <v>44009</v>
      </c>
      <c r="B386">
        <v>44009</v>
      </c>
      <c r="C386" t="s">
        <v>818</v>
      </c>
      <c r="D386" s="24">
        <f>VLOOKUP(Pag_Inicio_Corr_mas_casos[[#This Row],[Corregimiento]],Hoja3!$A$2:$D$676,4,0)</f>
        <v>120504</v>
      </c>
      <c r="E386">
        <v>15</v>
      </c>
    </row>
    <row r="387" spans="1:5">
      <c r="A387" s="22">
        <v>44009</v>
      </c>
      <c r="B387">
        <v>44009</v>
      </c>
      <c r="C387" t="s">
        <v>796</v>
      </c>
      <c r="D387" s="24">
        <f>VLOOKUP(Pag_Inicio_Corr_mas_casos[[#This Row],[Corregimiento]],Hoja3!$A$2:$D$676,4,0)</f>
        <v>80814</v>
      </c>
      <c r="E387">
        <v>14</v>
      </c>
    </row>
    <row r="388" spans="1:5">
      <c r="A388" s="22">
        <v>44009</v>
      </c>
      <c r="B388">
        <v>44009</v>
      </c>
      <c r="C388" t="s">
        <v>771</v>
      </c>
      <c r="D388" s="24">
        <f>VLOOKUP(Pag_Inicio_Corr_mas_casos[[#This Row],[Corregimiento]],Hoja3!$A$2:$D$676,4,0)</f>
        <v>120605</v>
      </c>
      <c r="E388">
        <v>14</v>
      </c>
    </row>
    <row r="389" spans="1:5">
      <c r="A389" s="22">
        <v>44009</v>
      </c>
      <c r="B389">
        <v>44009</v>
      </c>
      <c r="C389" t="s">
        <v>815</v>
      </c>
      <c r="D389" s="24">
        <f>VLOOKUP(Pag_Inicio_Corr_mas_casos[[#This Row],[Corregimiento]],Hoja3!$A$2:$D$676,4,0)</f>
        <v>20601</v>
      </c>
      <c r="E389">
        <v>14</v>
      </c>
    </row>
    <row r="390" spans="1:5">
      <c r="A390" s="22">
        <v>44009</v>
      </c>
      <c r="B390">
        <v>44009</v>
      </c>
      <c r="C390" t="s">
        <v>807</v>
      </c>
      <c r="D390" s="24">
        <f>VLOOKUP(Pag_Inicio_Corr_mas_casos[[#This Row],[Corregimiento]],Hoja3!$A$2:$D$676,4,0)</f>
        <v>130716</v>
      </c>
      <c r="E390">
        <v>14</v>
      </c>
    </row>
    <row r="391" spans="1:5">
      <c r="A391" s="22">
        <v>44009</v>
      </c>
      <c r="B391">
        <v>44009</v>
      </c>
      <c r="C391" t="s">
        <v>812</v>
      </c>
      <c r="D391" s="24">
        <f>VLOOKUP(Pag_Inicio_Corr_mas_casos[[#This Row],[Corregimiento]],Hoja3!$A$2:$D$676,4,0)</f>
        <v>20101</v>
      </c>
      <c r="E391">
        <v>13</v>
      </c>
    </row>
    <row r="392" spans="1:5">
      <c r="A392" s="22">
        <v>44009</v>
      </c>
      <c r="B392">
        <v>44009</v>
      </c>
      <c r="C392" t="s">
        <v>814</v>
      </c>
      <c r="D392" s="24">
        <f>VLOOKUP(Pag_Inicio_Corr_mas_casos[[#This Row],[Corregimiento]],Hoja3!$A$2:$D$676,4,0)</f>
        <v>40503</v>
      </c>
      <c r="E392">
        <v>13</v>
      </c>
    </row>
    <row r="393" spans="1:5">
      <c r="A393" s="22">
        <v>44009</v>
      </c>
      <c r="B393">
        <v>44009</v>
      </c>
      <c r="C393" t="s">
        <v>787</v>
      </c>
      <c r="D393" s="24">
        <f>VLOOKUP(Pag_Inicio_Corr_mas_casos[[#This Row],[Corregimiento]],Hoja3!$A$2:$D$676,4,0)</f>
        <v>80805</v>
      </c>
      <c r="E393">
        <v>13</v>
      </c>
    </row>
    <row r="394" spans="1:5">
      <c r="A394" s="22">
        <v>44009</v>
      </c>
      <c r="B394">
        <v>44009</v>
      </c>
      <c r="C394" t="s">
        <v>766</v>
      </c>
      <c r="D394" s="24">
        <f>VLOOKUP(Pag_Inicio_Corr_mas_casos[[#This Row],[Corregimiento]],Hoja3!$A$2:$D$676,4,0)</f>
        <v>30107</v>
      </c>
      <c r="E394">
        <v>12</v>
      </c>
    </row>
    <row r="395" spans="1:5">
      <c r="A395" s="22">
        <v>44009</v>
      </c>
      <c r="B395">
        <v>44009</v>
      </c>
      <c r="C395" t="s">
        <v>819</v>
      </c>
      <c r="D395" s="24">
        <f>VLOOKUP(Pag_Inicio_Corr_mas_casos[[#This Row],[Corregimiento]],Hoja3!$A$2:$D$676,4,0)</f>
        <v>81004</v>
      </c>
      <c r="E395">
        <v>12</v>
      </c>
    </row>
    <row r="396" spans="1:5">
      <c r="A396" s="22">
        <v>44009</v>
      </c>
      <c r="B396">
        <v>44009</v>
      </c>
      <c r="C396" t="s">
        <v>783</v>
      </c>
      <c r="D396" s="24">
        <f>VLOOKUP(Pag_Inicio_Corr_mas_casos[[#This Row],[Corregimiento]],Hoja3!$A$2:$D$676,4,0)</f>
        <v>130105</v>
      </c>
      <c r="E396">
        <v>12</v>
      </c>
    </row>
    <row r="397" spans="1:5">
      <c r="A397" s="22">
        <v>44009</v>
      </c>
      <c r="B397">
        <v>44009</v>
      </c>
      <c r="C397" t="s">
        <v>736</v>
      </c>
      <c r="D397" s="24">
        <f>VLOOKUP(Pag_Inicio_Corr_mas_casos[[#This Row],[Corregimiento]],Hoja3!$A$2:$D$676,4,0)</f>
        <v>130709</v>
      </c>
      <c r="E397">
        <v>11</v>
      </c>
    </row>
    <row r="398" spans="1:5">
      <c r="A398" s="22">
        <v>44009</v>
      </c>
      <c r="B398">
        <v>44009</v>
      </c>
      <c r="C398" t="s">
        <v>773</v>
      </c>
      <c r="D398" s="24">
        <f>VLOOKUP(Pag_Inicio_Corr_mas_casos[[#This Row],[Corregimiento]],Hoja3!$A$2:$D$676,4,0)</f>
        <v>80808</v>
      </c>
      <c r="E398">
        <v>11</v>
      </c>
    </row>
    <row r="399" spans="1:5">
      <c r="A399" s="22">
        <v>44009</v>
      </c>
      <c r="B399">
        <v>44009</v>
      </c>
      <c r="C399" t="s">
        <v>806</v>
      </c>
      <c r="D399" s="24">
        <f>VLOOKUP(Pag_Inicio_Corr_mas_casos[[#This Row],[Corregimiento]],Hoja3!$A$2:$D$676,4,0)</f>
        <v>81005</v>
      </c>
      <c r="E399">
        <v>10</v>
      </c>
    </row>
    <row r="400" spans="1:5">
      <c r="A400" s="22">
        <v>44010</v>
      </c>
      <c r="B400">
        <v>44010</v>
      </c>
      <c r="C400" t="s">
        <v>751</v>
      </c>
      <c r="D400" s="24">
        <f>VLOOKUP(Pag_Inicio_Corr_mas_casos[[#This Row],[Corregimiento]],Hoja3!$A$2:$D$676,4,0)</f>
        <v>81008</v>
      </c>
      <c r="E400">
        <v>31</v>
      </c>
    </row>
    <row r="401" spans="1:5">
      <c r="A401" s="22">
        <v>44010</v>
      </c>
      <c r="B401">
        <v>44010</v>
      </c>
      <c r="C401" t="s">
        <v>768</v>
      </c>
      <c r="D401" s="24">
        <f>VLOOKUP(Pag_Inicio_Corr_mas_casos[[#This Row],[Corregimiento]],Hoja3!$A$2:$D$676,4,0)</f>
        <v>10201</v>
      </c>
      <c r="E401">
        <v>30</v>
      </c>
    </row>
    <row r="402" spans="1:5">
      <c r="A402" s="22">
        <v>44010</v>
      </c>
      <c r="B402">
        <v>44010</v>
      </c>
      <c r="C402" t="s">
        <v>754</v>
      </c>
      <c r="D402" s="24">
        <f>VLOOKUP(Pag_Inicio_Corr_mas_casos[[#This Row],[Corregimiento]],Hoja3!$A$2:$D$676,4,0)</f>
        <v>80822</v>
      </c>
      <c r="E402">
        <v>27</v>
      </c>
    </row>
    <row r="403" spans="1:5">
      <c r="A403" s="22">
        <v>44010</v>
      </c>
      <c r="B403">
        <v>44010</v>
      </c>
      <c r="C403" t="s">
        <v>745</v>
      </c>
      <c r="D403" s="24">
        <f>VLOOKUP(Pag_Inicio_Corr_mas_casos[[#This Row],[Corregimiento]],Hoja3!$A$2:$D$676,4,0)</f>
        <v>81002</v>
      </c>
      <c r="E403">
        <v>27</v>
      </c>
    </row>
    <row r="404" spans="1:5">
      <c r="A404" s="22">
        <v>44010</v>
      </c>
      <c r="B404">
        <v>44010</v>
      </c>
      <c r="C404" t="s">
        <v>757</v>
      </c>
      <c r="D404" s="24">
        <f>VLOOKUP(Pag_Inicio_Corr_mas_casos[[#This Row],[Corregimiento]],Hoja3!$A$2:$D$676,4,0)</f>
        <v>80819</v>
      </c>
      <c r="E404">
        <v>26</v>
      </c>
    </row>
    <row r="405" spans="1:5">
      <c r="A405" s="22">
        <v>44010</v>
      </c>
      <c r="B405">
        <v>44010</v>
      </c>
      <c r="C405" t="s">
        <v>749</v>
      </c>
      <c r="D405" s="24">
        <f>VLOOKUP(Pag_Inicio_Corr_mas_casos[[#This Row],[Corregimiento]],Hoja3!$A$2:$D$676,4,0)</f>
        <v>80821</v>
      </c>
      <c r="E405">
        <v>24</v>
      </c>
    </row>
    <row r="406" spans="1:5">
      <c r="A406" s="22">
        <v>44010</v>
      </c>
      <c r="B406">
        <v>44010</v>
      </c>
      <c r="C406" t="s">
        <v>752</v>
      </c>
      <c r="D406" s="24">
        <f>VLOOKUP(Pag_Inicio_Corr_mas_casos[[#This Row],[Corregimiento]],Hoja3!$A$2:$D$676,4,0)</f>
        <v>80816</v>
      </c>
      <c r="E406">
        <v>24</v>
      </c>
    </row>
    <row r="407" spans="1:5">
      <c r="A407" s="22">
        <v>44010</v>
      </c>
      <c r="B407">
        <v>44010</v>
      </c>
      <c r="C407" t="s">
        <v>753</v>
      </c>
      <c r="D407" s="24">
        <f>VLOOKUP(Pag_Inicio_Corr_mas_casos[[#This Row],[Corregimiento]],Hoja3!$A$2:$D$676,4,0)</f>
        <v>80817</v>
      </c>
      <c r="E407">
        <v>23</v>
      </c>
    </row>
    <row r="408" spans="1:5">
      <c r="A408" s="22">
        <v>44010</v>
      </c>
      <c r="B408">
        <v>44010</v>
      </c>
      <c r="C408" t="s">
        <v>770</v>
      </c>
      <c r="D408" s="24">
        <f>VLOOKUP(Pag_Inicio_Corr_mas_casos[[#This Row],[Corregimiento]],Hoja3!$A$2:$D$676,4,0)</f>
        <v>80813</v>
      </c>
      <c r="E408">
        <v>20</v>
      </c>
    </row>
    <row r="409" spans="1:5">
      <c r="A409" s="22">
        <v>44010</v>
      </c>
      <c r="B409">
        <v>44010</v>
      </c>
      <c r="C409" t="s">
        <v>744</v>
      </c>
      <c r="D409" s="24">
        <f>VLOOKUP(Pag_Inicio_Corr_mas_casos[[#This Row],[Corregimiento]],Hoja3!$A$2:$D$676,4,0)</f>
        <v>130101</v>
      </c>
      <c r="E409">
        <v>19</v>
      </c>
    </row>
    <row r="410" spans="1:5">
      <c r="A410" s="22">
        <v>44010</v>
      </c>
      <c r="B410">
        <v>44010</v>
      </c>
      <c r="C410" t="s">
        <v>802</v>
      </c>
      <c r="D410" s="24">
        <f>VLOOKUP(Pag_Inicio_Corr_mas_casos[[#This Row],[Corregimiento]],Hoja3!$A$2:$D$676,4,0)</f>
        <v>99999</v>
      </c>
      <c r="E410">
        <v>19</v>
      </c>
    </row>
    <row r="411" spans="1:5">
      <c r="A411" s="22">
        <v>44010</v>
      </c>
      <c r="B411">
        <v>44010</v>
      </c>
      <c r="C411" t="s">
        <v>746</v>
      </c>
      <c r="D411" s="24">
        <f>VLOOKUP(Pag_Inicio_Corr_mas_casos[[#This Row],[Corregimiento]],Hoja3!$A$2:$D$676,4,0)</f>
        <v>130106</v>
      </c>
      <c r="E411">
        <v>19</v>
      </c>
    </row>
    <row r="412" spans="1:5">
      <c r="A412" s="22">
        <v>44010</v>
      </c>
      <c r="B412">
        <v>44010</v>
      </c>
      <c r="C412" t="s">
        <v>765</v>
      </c>
      <c r="D412" s="24">
        <f>VLOOKUP(Pag_Inicio_Corr_mas_casos[[#This Row],[Corregimiento]],Hoja3!$A$2:$D$676,4,0)</f>
        <v>80810</v>
      </c>
      <c r="E412">
        <v>16</v>
      </c>
    </row>
    <row r="413" spans="1:5">
      <c r="A413" s="22">
        <v>44010</v>
      </c>
      <c r="B413">
        <v>44010</v>
      </c>
      <c r="C413" t="s">
        <v>763</v>
      </c>
      <c r="D413" s="24">
        <f>VLOOKUP(Pag_Inicio_Corr_mas_casos[[#This Row],[Corregimiento]],Hoja3!$A$2:$D$676,4,0)</f>
        <v>80806</v>
      </c>
      <c r="E413">
        <v>15</v>
      </c>
    </row>
    <row r="414" spans="1:5">
      <c r="A414" s="22">
        <v>44010</v>
      </c>
      <c r="B414">
        <v>44010</v>
      </c>
      <c r="C414" t="s">
        <v>785</v>
      </c>
      <c r="D414" s="24">
        <f>VLOOKUP(Pag_Inicio_Corr_mas_casos[[#This Row],[Corregimiento]],Hoja3!$A$2:$D$676,4,0)</f>
        <v>80809</v>
      </c>
      <c r="E414">
        <v>15</v>
      </c>
    </row>
    <row r="415" spans="1:5">
      <c r="A415" s="22">
        <v>44010</v>
      </c>
      <c r="B415">
        <v>44010</v>
      </c>
      <c r="C415" t="s">
        <v>795</v>
      </c>
      <c r="D415" s="24">
        <f>VLOOKUP(Pag_Inicio_Corr_mas_casos[[#This Row],[Corregimiento]],Hoja3!$A$2:$D$676,4,0)</f>
        <v>80807</v>
      </c>
      <c r="E415">
        <v>14</v>
      </c>
    </row>
    <row r="416" spans="1:5">
      <c r="A416" s="22">
        <v>44010</v>
      </c>
      <c r="B416">
        <v>44010</v>
      </c>
      <c r="C416" t="s">
        <v>817</v>
      </c>
      <c r="D416" s="24">
        <f>VLOOKUP(Pag_Inicio_Corr_mas_casos[[#This Row],[Corregimiento]],Hoja3!$A$2:$D$676,4,0)</f>
        <v>120601</v>
      </c>
      <c r="E416">
        <v>14</v>
      </c>
    </row>
    <row r="417" spans="1:5">
      <c r="A417" s="22">
        <v>44010</v>
      </c>
      <c r="B417">
        <v>44010</v>
      </c>
      <c r="C417" t="s">
        <v>772</v>
      </c>
      <c r="D417" s="24">
        <f>VLOOKUP(Pag_Inicio_Corr_mas_casos[[#This Row],[Corregimiento]],Hoja3!$A$2:$D$676,4,0)</f>
        <v>80501</v>
      </c>
      <c r="E417">
        <v>14</v>
      </c>
    </row>
    <row r="418" spans="1:5">
      <c r="A418" s="22">
        <v>44010</v>
      </c>
      <c r="B418">
        <v>44010</v>
      </c>
      <c r="C418" t="s">
        <v>820</v>
      </c>
      <c r="D418" s="24">
        <f>VLOOKUP(Pag_Inicio_Corr_mas_casos[[#This Row],[Corregimiento]],Hoja3!$A$2:$D$676,4,0)</f>
        <v>30115</v>
      </c>
      <c r="E418">
        <v>14</v>
      </c>
    </row>
    <row r="419" spans="1:5">
      <c r="A419" s="22">
        <v>44010</v>
      </c>
      <c r="B419">
        <v>44010</v>
      </c>
      <c r="C419" t="s">
        <v>774</v>
      </c>
      <c r="D419" s="24">
        <f>VLOOKUP(Pag_Inicio_Corr_mas_casos[[#This Row],[Corregimiento]],Hoja3!$A$2:$D$676,4,0)</f>
        <v>80820</v>
      </c>
      <c r="E419">
        <v>14</v>
      </c>
    </row>
    <row r="420" spans="1:5">
      <c r="A420" s="22">
        <v>44010</v>
      </c>
      <c r="B420">
        <v>44010</v>
      </c>
      <c r="C420" t="s">
        <v>762</v>
      </c>
      <c r="D420" s="24">
        <f>VLOOKUP(Pag_Inicio_Corr_mas_casos[[#This Row],[Corregimiento]],Hoja3!$A$2:$D$676,4,0)</f>
        <v>40601</v>
      </c>
      <c r="E420">
        <v>13</v>
      </c>
    </row>
    <row r="421" spans="1:5">
      <c r="A421" s="22">
        <v>44010</v>
      </c>
      <c r="B421">
        <v>44010</v>
      </c>
      <c r="C421" t="s">
        <v>755</v>
      </c>
      <c r="D421" s="24">
        <f>VLOOKUP(Pag_Inicio_Corr_mas_casos[[#This Row],[Corregimiento]],Hoja3!$A$2:$D$676,4,0)</f>
        <v>80823</v>
      </c>
      <c r="E421">
        <v>13</v>
      </c>
    </row>
    <row r="422" spans="1:5">
      <c r="A422" s="22">
        <v>44010</v>
      </c>
      <c r="B422">
        <v>44010</v>
      </c>
      <c r="C422" t="s">
        <v>756</v>
      </c>
      <c r="D422" s="24">
        <f>VLOOKUP(Pag_Inicio_Corr_mas_casos[[#This Row],[Corregimiento]],Hoja3!$A$2:$D$676,4,0)</f>
        <v>81001</v>
      </c>
      <c r="E422">
        <v>12</v>
      </c>
    </row>
    <row r="423" spans="1:5">
      <c r="A423" s="22">
        <v>44010</v>
      </c>
      <c r="B423">
        <v>44010</v>
      </c>
      <c r="C423" t="s">
        <v>750</v>
      </c>
      <c r="D423" s="24">
        <f>VLOOKUP(Pag_Inicio_Corr_mas_casos[[#This Row],[Corregimiento]],Hoja3!$A$2:$D$676,4,0)</f>
        <v>81007</v>
      </c>
      <c r="E423">
        <v>12</v>
      </c>
    </row>
    <row r="424" spans="1:5">
      <c r="A424" s="22">
        <v>44010</v>
      </c>
      <c r="B424">
        <v>44010</v>
      </c>
      <c r="C424" t="s">
        <v>798</v>
      </c>
      <c r="D424" s="24">
        <f>VLOOKUP(Pag_Inicio_Corr_mas_casos[[#This Row],[Corregimiento]],Hoja3!$A$2:$D$676,4,0)</f>
        <v>30111</v>
      </c>
      <c r="E424">
        <v>12</v>
      </c>
    </row>
    <row r="425" spans="1:5">
      <c r="A425" s="22">
        <v>44010</v>
      </c>
      <c r="B425">
        <v>44010</v>
      </c>
      <c r="C425" t="s">
        <v>775</v>
      </c>
      <c r="D425" s="24">
        <f>VLOOKUP(Pag_Inicio_Corr_mas_casos[[#This Row],[Corregimiento]],Hoja3!$A$2:$D$676,4,0)</f>
        <v>80815</v>
      </c>
      <c r="E425">
        <v>11</v>
      </c>
    </row>
    <row r="426" spans="1:5">
      <c r="A426" s="22">
        <v>44010</v>
      </c>
      <c r="B426">
        <v>44010</v>
      </c>
      <c r="C426" t="s">
        <v>787</v>
      </c>
      <c r="D426" s="24">
        <f>VLOOKUP(Pag_Inicio_Corr_mas_casos[[#This Row],[Corregimiento]],Hoja3!$A$2:$D$676,4,0)</f>
        <v>80805</v>
      </c>
      <c r="E426">
        <v>11</v>
      </c>
    </row>
    <row r="427" spans="1:5">
      <c r="A427" s="22">
        <v>44010</v>
      </c>
      <c r="B427">
        <v>44010</v>
      </c>
      <c r="C427" t="s">
        <v>780</v>
      </c>
      <c r="D427" s="24">
        <f>VLOOKUP(Pag_Inicio_Corr_mas_casos[[#This Row],[Corregimiento]],Hoja3!$A$2:$D$676,4,0)</f>
        <v>80826</v>
      </c>
      <c r="E427">
        <v>11</v>
      </c>
    </row>
    <row r="428" spans="1:5">
      <c r="A428" s="22">
        <v>44010</v>
      </c>
      <c r="B428">
        <v>44010</v>
      </c>
      <c r="C428" t="s">
        <v>759</v>
      </c>
      <c r="D428" s="24">
        <f>VLOOKUP(Pag_Inicio_Corr_mas_casos[[#This Row],[Corregimiento]],Hoja3!$A$2:$D$676,4,0)</f>
        <v>81006</v>
      </c>
      <c r="E428">
        <v>10</v>
      </c>
    </row>
    <row r="429" spans="1:5">
      <c r="A429" s="22">
        <v>44010</v>
      </c>
      <c r="B429">
        <v>44010</v>
      </c>
      <c r="C429" t="s">
        <v>748</v>
      </c>
      <c r="D429" s="24">
        <f>VLOOKUP(Pag_Inicio_Corr_mas_casos[[#This Row],[Corregimiento]],Hoja3!$A$2:$D$676,4,0)</f>
        <v>130102</v>
      </c>
      <c r="E429">
        <v>10</v>
      </c>
    </row>
    <row r="430" spans="1:5">
      <c r="A430" s="22">
        <v>44010</v>
      </c>
      <c r="B430">
        <v>44010</v>
      </c>
      <c r="C430" t="s">
        <v>821</v>
      </c>
      <c r="D430" s="24">
        <f>VLOOKUP(Pag_Inicio_Corr_mas_casos[[#This Row],[Corregimiento]],Hoja3!$A$2:$D$676,4,0)</f>
        <v>120701</v>
      </c>
      <c r="E430">
        <v>10</v>
      </c>
    </row>
    <row r="431" spans="1:5">
      <c r="A431" s="22">
        <v>44010</v>
      </c>
      <c r="B431">
        <v>44010</v>
      </c>
      <c r="C431" t="s">
        <v>770</v>
      </c>
      <c r="D431" s="24">
        <f>VLOOKUP(Pag_Inicio_Corr_mas_casos[[#This Row],[Corregimiento]],Hoja3!$A$2:$D$676,4,0)</f>
        <v>80813</v>
      </c>
      <c r="E431">
        <v>15</v>
      </c>
    </row>
    <row r="432" spans="1:5">
      <c r="A432" s="22">
        <v>44011</v>
      </c>
      <c r="B432">
        <v>44011</v>
      </c>
      <c r="C432" t="s">
        <v>745</v>
      </c>
      <c r="D432" s="24">
        <f>VLOOKUP(Pag_Inicio_Corr_mas_casos[[#This Row],[Corregimiento]],Hoja3!$A$2:$D$676,4,0)</f>
        <v>81002</v>
      </c>
      <c r="E432">
        <v>56</v>
      </c>
    </row>
    <row r="433" spans="1:5">
      <c r="A433" s="22">
        <v>44011</v>
      </c>
      <c r="B433">
        <v>44011</v>
      </c>
      <c r="C433" t="s">
        <v>757</v>
      </c>
      <c r="D433" s="24">
        <f>VLOOKUP(Pag_Inicio_Corr_mas_casos[[#This Row],[Corregimiento]],Hoja3!$A$2:$D$676,4,0)</f>
        <v>80819</v>
      </c>
      <c r="E433">
        <v>51</v>
      </c>
    </row>
    <row r="434" spans="1:5">
      <c r="A434" s="22">
        <v>44011</v>
      </c>
      <c r="B434">
        <v>44011</v>
      </c>
      <c r="C434" t="s">
        <v>752</v>
      </c>
      <c r="D434" s="24">
        <f>VLOOKUP(Pag_Inicio_Corr_mas_casos[[#This Row],[Corregimiento]],Hoja3!$A$2:$D$676,4,0)</f>
        <v>80816</v>
      </c>
      <c r="E434">
        <v>41</v>
      </c>
    </row>
    <row r="435" spans="1:5">
      <c r="A435" s="22">
        <v>44011</v>
      </c>
      <c r="B435">
        <v>44011</v>
      </c>
      <c r="C435" t="s">
        <v>749</v>
      </c>
      <c r="D435" s="24">
        <f>VLOOKUP(Pag_Inicio_Corr_mas_casos[[#This Row],[Corregimiento]],Hoja3!$A$2:$D$676,4,0)</f>
        <v>80821</v>
      </c>
      <c r="E435">
        <v>39</v>
      </c>
    </row>
    <row r="436" spans="1:5">
      <c r="A436" s="22">
        <v>44011</v>
      </c>
      <c r="B436">
        <v>44011</v>
      </c>
      <c r="C436" t="s">
        <v>746</v>
      </c>
      <c r="D436" s="24">
        <f>VLOOKUP(Pag_Inicio_Corr_mas_casos[[#This Row],[Corregimiento]],Hoja3!$A$2:$D$676,4,0)</f>
        <v>130106</v>
      </c>
      <c r="E436">
        <v>37</v>
      </c>
    </row>
    <row r="437" spans="1:5">
      <c r="A437" s="22">
        <v>44011</v>
      </c>
      <c r="B437">
        <v>44011</v>
      </c>
      <c r="C437" t="s">
        <v>750</v>
      </c>
      <c r="D437" s="24">
        <f>VLOOKUP(Pag_Inicio_Corr_mas_casos[[#This Row],[Corregimiento]],Hoja3!$A$2:$D$676,4,0)</f>
        <v>81007</v>
      </c>
      <c r="E437">
        <v>35</v>
      </c>
    </row>
    <row r="438" spans="1:5">
      <c r="A438" s="22">
        <v>44011</v>
      </c>
      <c r="B438">
        <v>44011</v>
      </c>
      <c r="C438" t="s">
        <v>754</v>
      </c>
      <c r="D438" s="24">
        <f>VLOOKUP(Pag_Inicio_Corr_mas_casos[[#This Row],[Corregimiento]],Hoja3!$A$2:$D$676,4,0)</f>
        <v>80822</v>
      </c>
      <c r="E438">
        <v>34</v>
      </c>
    </row>
    <row r="439" spans="1:5">
      <c r="A439" s="22">
        <v>44011</v>
      </c>
      <c r="B439">
        <v>44011</v>
      </c>
      <c r="C439" t="s">
        <v>768</v>
      </c>
      <c r="D439" s="24">
        <f>VLOOKUP(Pag_Inicio_Corr_mas_casos[[#This Row],[Corregimiento]],Hoja3!$A$2:$D$676,4,0)</f>
        <v>10201</v>
      </c>
      <c r="E439">
        <v>33</v>
      </c>
    </row>
    <row r="440" spans="1:5">
      <c r="A440" s="22">
        <v>44011</v>
      </c>
      <c r="B440">
        <v>44011</v>
      </c>
      <c r="C440" t="s">
        <v>770</v>
      </c>
      <c r="D440" s="24">
        <f>VLOOKUP(Pag_Inicio_Corr_mas_casos[[#This Row],[Corregimiento]],Hoja3!$A$2:$D$676,4,0)</f>
        <v>80813</v>
      </c>
      <c r="E440">
        <v>30</v>
      </c>
    </row>
    <row r="441" spans="1:5">
      <c r="A441" s="22">
        <v>44011</v>
      </c>
      <c r="B441">
        <v>44011</v>
      </c>
      <c r="C441" t="s">
        <v>775</v>
      </c>
      <c r="D441" s="24">
        <f>VLOOKUP(Pag_Inicio_Corr_mas_casos[[#This Row],[Corregimiento]],Hoja3!$A$2:$D$676,4,0)</f>
        <v>80815</v>
      </c>
      <c r="E441">
        <v>40</v>
      </c>
    </row>
    <row r="442" spans="1:5">
      <c r="A442" s="22">
        <v>44011</v>
      </c>
      <c r="B442">
        <v>44011</v>
      </c>
      <c r="C442" t="s">
        <v>751</v>
      </c>
      <c r="D442" s="24">
        <f>VLOOKUP(Pag_Inicio_Corr_mas_casos[[#This Row],[Corregimiento]],Hoja3!$A$2:$D$676,4,0)</f>
        <v>81008</v>
      </c>
      <c r="E442">
        <v>28</v>
      </c>
    </row>
    <row r="443" spans="1:5">
      <c r="A443" s="22">
        <v>44011</v>
      </c>
      <c r="B443">
        <v>44011</v>
      </c>
      <c r="C443" t="s">
        <v>753</v>
      </c>
      <c r="D443" s="24">
        <f>VLOOKUP(Pag_Inicio_Corr_mas_casos[[#This Row],[Corregimiento]],Hoja3!$A$2:$D$676,4,0)</f>
        <v>80817</v>
      </c>
      <c r="E443">
        <v>41</v>
      </c>
    </row>
    <row r="444" spans="1:5">
      <c r="A444" s="22">
        <v>44011</v>
      </c>
      <c r="B444">
        <v>44011</v>
      </c>
      <c r="C444" t="s">
        <v>744</v>
      </c>
      <c r="D444" s="24">
        <f>VLOOKUP(Pag_Inicio_Corr_mas_casos[[#This Row],[Corregimiento]],Hoja3!$A$2:$D$676,4,0)</f>
        <v>130101</v>
      </c>
      <c r="E444">
        <v>27</v>
      </c>
    </row>
    <row r="445" spans="1:5">
      <c r="A445" s="22">
        <v>44011</v>
      </c>
      <c r="B445">
        <v>44011</v>
      </c>
      <c r="C445" t="s">
        <v>747</v>
      </c>
      <c r="D445" s="24">
        <f>VLOOKUP(Pag_Inicio_Corr_mas_casos[[#This Row],[Corregimiento]],Hoja3!$A$2:$D$676,4,0)</f>
        <v>80802</v>
      </c>
      <c r="E445">
        <v>27</v>
      </c>
    </row>
    <row r="446" spans="1:5">
      <c r="A446" s="22">
        <v>44011</v>
      </c>
      <c r="B446">
        <v>44011</v>
      </c>
      <c r="C446" t="s">
        <v>765</v>
      </c>
      <c r="D446" s="24">
        <f>VLOOKUP(Pag_Inicio_Corr_mas_casos[[#This Row],[Corregimiento]],Hoja3!$A$2:$D$676,4,0)</f>
        <v>80810</v>
      </c>
      <c r="E446">
        <v>27</v>
      </c>
    </row>
    <row r="447" spans="1:5">
      <c r="A447" s="22">
        <v>44011</v>
      </c>
      <c r="B447">
        <v>44011</v>
      </c>
      <c r="C447" t="s">
        <v>756</v>
      </c>
      <c r="D447" s="24">
        <f>VLOOKUP(Pag_Inicio_Corr_mas_casos[[#This Row],[Corregimiento]],Hoja3!$A$2:$D$676,4,0)</f>
        <v>81001</v>
      </c>
      <c r="E447">
        <v>25</v>
      </c>
    </row>
    <row r="448" spans="1:5">
      <c r="A448" s="22">
        <v>44011</v>
      </c>
      <c r="B448">
        <v>44011</v>
      </c>
      <c r="C448" t="s">
        <v>760</v>
      </c>
      <c r="D448" s="24">
        <f>VLOOKUP(Pag_Inicio_Corr_mas_casos[[#This Row],[Corregimiento]],Hoja3!$A$2:$D$676,4,0)</f>
        <v>80812</v>
      </c>
      <c r="E448">
        <v>25</v>
      </c>
    </row>
    <row r="449" spans="1:5">
      <c r="A449" s="22">
        <v>44011</v>
      </c>
      <c r="B449">
        <v>44011</v>
      </c>
      <c r="C449" t="s">
        <v>759</v>
      </c>
      <c r="D449" s="24">
        <f>VLOOKUP(Pag_Inicio_Corr_mas_casos[[#This Row],[Corregimiento]],Hoja3!$A$2:$D$676,4,0)</f>
        <v>81006</v>
      </c>
      <c r="E449">
        <v>23</v>
      </c>
    </row>
    <row r="450" spans="1:5">
      <c r="A450" s="22">
        <v>44011</v>
      </c>
      <c r="B450">
        <v>44011</v>
      </c>
      <c r="C450" t="s">
        <v>777</v>
      </c>
      <c r="D450" s="24">
        <f>VLOOKUP(Pag_Inicio_Corr_mas_casos[[#This Row],[Corregimiento]],Hoja3!$A$2:$D$676,4,0)</f>
        <v>80811</v>
      </c>
      <c r="E450">
        <v>22</v>
      </c>
    </row>
    <row r="451" spans="1:5">
      <c r="A451" s="22">
        <v>44011</v>
      </c>
      <c r="B451">
        <v>44011</v>
      </c>
      <c r="C451" t="s">
        <v>772</v>
      </c>
      <c r="D451" s="24">
        <f>VLOOKUP(Pag_Inicio_Corr_mas_casos[[#This Row],[Corregimiento]],Hoja3!$A$2:$D$676,4,0)</f>
        <v>80501</v>
      </c>
      <c r="E451">
        <v>19</v>
      </c>
    </row>
    <row r="452" spans="1:5">
      <c r="A452" s="22">
        <v>44011</v>
      </c>
      <c r="B452">
        <v>44011</v>
      </c>
      <c r="C452" t="s">
        <v>787</v>
      </c>
      <c r="D452" s="24">
        <f>VLOOKUP(Pag_Inicio_Corr_mas_casos[[#This Row],[Corregimiento]],Hoja3!$A$2:$D$676,4,0)</f>
        <v>80805</v>
      </c>
      <c r="E452">
        <v>19</v>
      </c>
    </row>
    <row r="453" spans="1:5">
      <c r="A453" s="22">
        <v>44011</v>
      </c>
      <c r="B453">
        <v>44011</v>
      </c>
      <c r="C453" t="s">
        <v>763</v>
      </c>
      <c r="D453" s="24">
        <f>VLOOKUP(Pag_Inicio_Corr_mas_casos[[#This Row],[Corregimiento]],Hoja3!$A$2:$D$676,4,0)</f>
        <v>80806</v>
      </c>
      <c r="E453">
        <v>18</v>
      </c>
    </row>
    <row r="454" spans="1:5">
      <c r="A454" s="22">
        <v>44011</v>
      </c>
      <c r="B454">
        <v>44011</v>
      </c>
      <c r="C454" t="s">
        <v>748</v>
      </c>
      <c r="D454" s="24">
        <f>VLOOKUP(Pag_Inicio_Corr_mas_casos[[#This Row],[Corregimiento]],Hoja3!$A$2:$D$676,4,0)</f>
        <v>130102</v>
      </c>
      <c r="E454">
        <v>18</v>
      </c>
    </row>
    <row r="455" spans="1:5">
      <c r="A455" s="22">
        <v>44011</v>
      </c>
      <c r="B455">
        <v>44011</v>
      </c>
      <c r="C455" t="s">
        <v>820</v>
      </c>
      <c r="D455" s="24">
        <f>VLOOKUP(Pag_Inicio_Corr_mas_casos[[#This Row],[Corregimiento]],Hoja3!$A$2:$D$676,4,0)</f>
        <v>30115</v>
      </c>
      <c r="E455">
        <v>16</v>
      </c>
    </row>
    <row r="456" spans="1:5">
      <c r="A456" s="22">
        <v>44011</v>
      </c>
      <c r="B456">
        <v>44011</v>
      </c>
      <c r="C456" t="s">
        <v>755</v>
      </c>
      <c r="D456" s="24">
        <f>VLOOKUP(Pag_Inicio_Corr_mas_casos[[#This Row],[Corregimiento]],Hoja3!$A$2:$D$676,4,0)</f>
        <v>80823</v>
      </c>
      <c r="E456">
        <v>16</v>
      </c>
    </row>
    <row r="457" spans="1:5">
      <c r="A457" s="22">
        <v>44011</v>
      </c>
      <c r="B457">
        <v>44011</v>
      </c>
      <c r="C457" t="s">
        <v>785</v>
      </c>
      <c r="D457" s="24">
        <f>VLOOKUP(Pag_Inicio_Corr_mas_casos[[#This Row],[Corregimiento]],Hoja3!$A$2:$D$676,4,0)</f>
        <v>80809</v>
      </c>
      <c r="E457">
        <v>15</v>
      </c>
    </row>
    <row r="458" spans="1:5">
      <c r="A458" s="22">
        <v>44011</v>
      </c>
      <c r="B458">
        <v>44011</v>
      </c>
      <c r="C458" t="s">
        <v>758</v>
      </c>
      <c r="D458" s="24">
        <f>VLOOKUP(Pag_Inicio_Corr_mas_casos[[#This Row],[Corregimiento]],Hoja3!$A$2:$D$676,4,0)</f>
        <v>130107</v>
      </c>
      <c r="E458">
        <v>14</v>
      </c>
    </row>
    <row r="459" spans="1:5">
      <c r="A459" s="22">
        <v>44011</v>
      </c>
      <c r="B459">
        <v>44011</v>
      </c>
      <c r="C459" t="s">
        <v>774</v>
      </c>
      <c r="D459" s="24">
        <f>VLOOKUP(Pag_Inicio_Corr_mas_casos[[#This Row],[Corregimiento]],Hoja3!$A$2:$D$676,4,0)</f>
        <v>80820</v>
      </c>
      <c r="E459">
        <v>13</v>
      </c>
    </row>
    <row r="460" spans="1:5">
      <c r="A460" s="22">
        <v>44011</v>
      </c>
      <c r="B460">
        <v>44011</v>
      </c>
      <c r="C460" t="s">
        <v>798</v>
      </c>
      <c r="D460" s="24">
        <f>VLOOKUP(Pag_Inicio_Corr_mas_casos[[#This Row],[Corregimiento]],Hoja3!$A$2:$D$676,4,0)</f>
        <v>30111</v>
      </c>
      <c r="E460">
        <v>12</v>
      </c>
    </row>
    <row r="461" spans="1:5">
      <c r="A461" s="22">
        <v>44011</v>
      </c>
      <c r="B461">
        <v>44011</v>
      </c>
      <c r="C461" t="s">
        <v>806</v>
      </c>
      <c r="D461" s="24">
        <f>VLOOKUP(Pag_Inicio_Corr_mas_casos[[#This Row],[Corregimiento]],Hoja3!$A$2:$D$676,4,0)</f>
        <v>81005</v>
      </c>
      <c r="E461">
        <v>12</v>
      </c>
    </row>
    <row r="462" spans="1:5">
      <c r="A462" s="22">
        <v>44011</v>
      </c>
      <c r="B462">
        <v>44011</v>
      </c>
      <c r="C462" t="s">
        <v>796</v>
      </c>
      <c r="D462" s="24">
        <f>VLOOKUP(Pag_Inicio_Corr_mas_casos[[#This Row],[Corregimiento]],Hoja3!$A$2:$D$676,4,0)</f>
        <v>80814</v>
      </c>
      <c r="E462">
        <v>11</v>
      </c>
    </row>
    <row r="463" spans="1:5">
      <c r="A463" s="22">
        <v>44011</v>
      </c>
      <c r="B463">
        <v>44011</v>
      </c>
      <c r="C463" t="s">
        <v>780</v>
      </c>
      <c r="D463" s="24">
        <f>VLOOKUP(Pag_Inicio_Corr_mas_casos[[#This Row],[Corregimiento]],Hoja3!$A$2:$D$676,4,0)</f>
        <v>80826</v>
      </c>
      <c r="E463">
        <v>11</v>
      </c>
    </row>
    <row r="464" spans="1:5">
      <c r="A464" s="22">
        <v>44011</v>
      </c>
      <c r="B464">
        <v>44011</v>
      </c>
      <c r="C464" t="s">
        <v>819</v>
      </c>
      <c r="D464" s="24">
        <f>VLOOKUP(Pag_Inicio_Corr_mas_casos[[#This Row],[Corregimiento]],Hoja3!$A$2:$D$676,4,0)</f>
        <v>81004</v>
      </c>
      <c r="E464">
        <v>11</v>
      </c>
    </row>
    <row r="465" spans="1:5">
      <c r="A465" s="22">
        <v>44011</v>
      </c>
      <c r="B465">
        <v>44011</v>
      </c>
      <c r="C465" t="s">
        <v>788</v>
      </c>
      <c r="D465" s="24">
        <f>VLOOKUP(Pag_Inicio_Corr_mas_casos[[#This Row],[Corregimiento]],Hoja3!$A$2:$D$676,4,0)</f>
        <v>130717</v>
      </c>
      <c r="E465">
        <v>11</v>
      </c>
    </row>
    <row r="466" spans="1:5">
      <c r="A466" s="22">
        <v>44011</v>
      </c>
      <c r="B466">
        <v>44011</v>
      </c>
      <c r="C466" t="s">
        <v>795</v>
      </c>
      <c r="D466" s="24">
        <f>VLOOKUP(Pag_Inicio_Corr_mas_casos[[#This Row],[Corregimiento]],Hoja3!$A$2:$D$676,4,0)</f>
        <v>80807</v>
      </c>
      <c r="E466">
        <v>10</v>
      </c>
    </row>
    <row r="467" spans="1:5">
      <c r="A467" s="22">
        <v>44012</v>
      </c>
      <c r="B467">
        <v>44012</v>
      </c>
      <c r="C467" t="s">
        <v>744</v>
      </c>
      <c r="D467" s="24">
        <f>VLOOKUP(Pag_Inicio_Corr_mas_casos[[#This Row],[Corregimiento]],Hoja3!$A$2:$D$676,4,0)</f>
        <v>130101</v>
      </c>
      <c r="E467">
        <v>37</v>
      </c>
    </row>
    <row r="468" spans="1:5">
      <c r="A468" s="22">
        <v>44012</v>
      </c>
      <c r="B468">
        <v>44012</v>
      </c>
      <c r="C468" t="s">
        <v>750</v>
      </c>
      <c r="D468" s="24">
        <f>VLOOKUP(Pag_Inicio_Corr_mas_casos[[#This Row],[Corregimiento]],Hoja3!$A$2:$D$676,4,0)</f>
        <v>81007</v>
      </c>
      <c r="E468">
        <v>35</v>
      </c>
    </row>
    <row r="469" spans="1:5">
      <c r="A469" s="22">
        <v>44012</v>
      </c>
      <c r="B469">
        <v>44012</v>
      </c>
      <c r="C469" t="s">
        <v>745</v>
      </c>
      <c r="D469" s="24">
        <f>VLOOKUP(Pag_Inicio_Corr_mas_casos[[#This Row],[Corregimiento]],Hoja3!$A$2:$D$676,4,0)</f>
        <v>81002</v>
      </c>
      <c r="E469">
        <v>27</v>
      </c>
    </row>
    <row r="470" spans="1:5">
      <c r="A470" s="22">
        <v>44012</v>
      </c>
      <c r="B470">
        <v>44012</v>
      </c>
      <c r="C470" t="s">
        <v>802</v>
      </c>
      <c r="D470" s="24">
        <f>VLOOKUP(Pag_Inicio_Corr_mas_casos[[#This Row],[Corregimiento]],Hoja3!$A$2:$D$676,4,0)</f>
        <v>99999</v>
      </c>
      <c r="E470">
        <v>24</v>
      </c>
    </row>
    <row r="471" spans="1:5">
      <c r="A471" s="22">
        <v>44012</v>
      </c>
      <c r="B471">
        <v>44012</v>
      </c>
      <c r="C471" t="s">
        <v>749</v>
      </c>
      <c r="D471" s="24">
        <f>VLOOKUP(Pag_Inicio_Corr_mas_casos[[#This Row],[Corregimiento]],Hoja3!$A$2:$D$676,4,0)</f>
        <v>80821</v>
      </c>
      <c r="E471">
        <v>22</v>
      </c>
    </row>
    <row r="472" spans="1:5">
      <c r="A472" s="22">
        <v>44012</v>
      </c>
      <c r="B472">
        <v>44012</v>
      </c>
      <c r="C472" s="3" t="s">
        <v>786</v>
      </c>
      <c r="D472" s="24">
        <f>VLOOKUP(Pag_Inicio_Corr_mas_casos[[#This Row],[Corregimiento]],Hoja3!$A$2:$D$676,4,0)</f>
        <v>40201</v>
      </c>
      <c r="E472">
        <v>21</v>
      </c>
    </row>
    <row r="473" spans="1:5">
      <c r="A473" s="22">
        <v>44012</v>
      </c>
      <c r="B473">
        <v>44012</v>
      </c>
      <c r="C473" t="s">
        <v>822</v>
      </c>
      <c r="D473" s="24">
        <f>VLOOKUP(Pag_Inicio_Corr_mas_casos[[#This Row],[Corregimiento]],Hoja3!$A$2:$D$676,4,0)</f>
        <v>120301</v>
      </c>
      <c r="E473">
        <v>19</v>
      </c>
    </row>
    <row r="474" spans="1:5">
      <c r="A474" s="22">
        <v>44012</v>
      </c>
      <c r="B474">
        <v>44012</v>
      </c>
      <c r="C474" t="s">
        <v>757</v>
      </c>
      <c r="D474" s="24">
        <f>VLOOKUP(Pag_Inicio_Corr_mas_casos[[#This Row],[Corregimiento]],Hoja3!$A$2:$D$676,4,0)</f>
        <v>80819</v>
      </c>
      <c r="E474">
        <v>16</v>
      </c>
    </row>
    <row r="475" spans="1:5">
      <c r="A475" s="22">
        <v>44012</v>
      </c>
      <c r="B475">
        <v>44012</v>
      </c>
      <c r="C475" t="s">
        <v>746</v>
      </c>
      <c r="D475" s="24">
        <f>VLOOKUP(Pag_Inicio_Corr_mas_casos[[#This Row],[Corregimiento]],Hoja3!$A$2:$D$676,4,0)</f>
        <v>130106</v>
      </c>
      <c r="E475">
        <v>16</v>
      </c>
    </row>
    <row r="476" spans="1:5">
      <c r="A476" s="22">
        <v>44012</v>
      </c>
      <c r="B476">
        <v>44012</v>
      </c>
      <c r="C476" t="s">
        <v>756</v>
      </c>
      <c r="D476" s="24">
        <f>VLOOKUP(Pag_Inicio_Corr_mas_casos[[#This Row],[Corregimiento]],Hoja3!$A$2:$D$676,4,0)</f>
        <v>81001</v>
      </c>
      <c r="E476">
        <v>15</v>
      </c>
    </row>
    <row r="477" spans="1:5">
      <c r="A477" s="22">
        <v>44012</v>
      </c>
      <c r="B477">
        <v>44012</v>
      </c>
      <c r="C477" t="s">
        <v>785</v>
      </c>
      <c r="D477" s="24">
        <f>VLOOKUP(Pag_Inicio_Corr_mas_casos[[#This Row],[Corregimiento]],Hoja3!$A$2:$D$676,4,0)</f>
        <v>80809</v>
      </c>
      <c r="E477">
        <v>14</v>
      </c>
    </row>
    <row r="478" spans="1:5">
      <c r="A478" s="22">
        <v>44012</v>
      </c>
      <c r="B478">
        <v>44012</v>
      </c>
      <c r="C478" t="s">
        <v>759</v>
      </c>
      <c r="D478" s="24">
        <f>VLOOKUP(Pag_Inicio_Corr_mas_casos[[#This Row],[Corregimiento]],Hoja3!$A$2:$D$676,4,0)</f>
        <v>81006</v>
      </c>
      <c r="E478">
        <v>13</v>
      </c>
    </row>
    <row r="479" spans="1:5">
      <c r="A479" s="22">
        <v>44012</v>
      </c>
      <c r="B479">
        <v>44012</v>
      </c>
      <c r="C479" t="s">
        <v>758</v>
      </c>
      <c r="D479" s="24">
        <f>VLOOKUP(Pag_Inicio_Corr_mas_casos[[#This Row],[Corregimiento]],Hoja3!$A$2:$D$676,4,0)</f>
        <v>130107</v>
      </c>
      <c r="E479">
        <v>13</v>
      </c>
    </row>
    <row r="480" spans="1:5">
      <c r="A480" s="22">
        <v>44012</v>
      </c>
      <c r="B480">
        <v>44012</v>
      </c>
      <c r="C480" t="s">
        <v>780</v>
      </c>
      <c r="D480" s="24">
        <f>VLOOKUP(Pag_Inicio_Corr_mas_casos[[#This Row],[Corregimiento]],Hoja3!$A$2:$D$676,4,0)</f>
        <v>80826</v>
      </c>
      <c r="E480">
        <v>13</v>
      </c>
    </row>
    <row r="481" spans="1:5">
      <c r="A481" s="22">
        <v>44012</v>
      </c>
      <c r="B481">
        <v>44012</v>
      </c>
      <c r="C481" t="s">
        <v>752</v>
      </c>
      <c r="D481" s="24">
        <f>VLOOKUP(Pag_Inicio_Corr_mas_casos[[#This Row],[Corregimiento]],Hoja3!$A$2:$D$676,4,0)</f>
        <v>80816</v>
      </c>
      <c r="E481">
        <v>13</v>
      </c>
    </row>
    <row r="482" spans="1:5">
      <c r="A482" s="22">
        <v>44012</v>
      </c>
      <c r="B482">
        <v>44012</v>
      </c>
      <c r="C482" t="s">
        <v>751</v>
      </c>
      <c r="D482" s="24">
        <f>VLOOKUP(Pag_Inicio_Corr_mas_casos[[#This Row],[Corregimiento]],Hoja3!$A$2:$D$676,4,0)</f>
        <v>81008</v>
      </c>
      <c r="E482">
        <v>13</v>
      </c>
    </row>
    <row r="483" spans="1:5">
      <c r="A483" s="22">
        <v>44012</v>
      </c>
      <c r="B483">
        <v>44012</v>
      </c>
      <c r="C483" t="s">
        <v>765</v>
      </c>
      <c r="D483" s="24">
        <f>VLOOKUP(Pag_Inicio_Corr_mas_casos[[#This Row],[Corregimiento]],Hoja3!$A$2:$D$676,4,0)</f>
        <v>80810</v>
      </c>
      <c r="E483">
        <v>13</v>
      </c>
    </row>
    <row r="484" spans="1:5">
      <c r="A484" s="22">
        <v>44012</v>
      </c>
      <c r="B484">
        <v>44012</v>
      </c>
      <c r="C484" t="s">
        <v>800</v>
      </c>
      <c r="D484" s="24">
        <f>VLOOKUP(Pag_Inicio_Corr_mas_casos[[#This Row],[Corregimiento]],Hoja3!$A$2:$D$676,4,0)</f>
        <v>91001</v>
      </c>
      <c r="E484">
        <v>13</v>
      </c>
    </row>
    <row r="485" spans="1:5">
      <c r="A485" s="22">
        <v>44012</v>
      </c>
      <c r="B485">
        <v>44012</v>
      </c>
      <c r="C485" t="s">
        <v>754</v>
      </c>
      <c r="D485" s="24">
        <f>VLOOKUP(Pag_Inicio_Corr_mas_casos[[#This Row],[Corregimiento]],Hoja3!$A$2:$D$676,4,0)</f>
        <v>80822</v>
      </c>
      <c r="E485">
        <v>12</v>
      </c>
    </row>
    <row r="486" spans="1:5">
      <c r="A486" s="22">
        <v>44012</v>
      </c>
      <c r="B486">
        <v>44012</v>
      </c>
      <c r="C486" t="s">
        <v>776</v>
      </c>
      <c r="D486" s="24">
        <f>VLOOKUP(Pag_Inicio_Corr_mas_casos[[#This Row],[Corregimiento]],Hoja3!$A$2:$D$676,4,0)</f>
        <v>110102</v>
      </c>
      <c r="E486">
        <v>12</v>
      </c>
    </row>
    <row r="487" spans="1:5">
      <c r="A487" s="22">
        <v>44012</v>
      </c>
      <c r="B487">
        <v>44012</v>
      </c>
      <c r="C487" t="s">
        <v>747</v>
      </c>
      <c r="D487" s="24">
        <f>VLOOKUP(Pag_Inicio_Corr_mas_casos[[#This Row],[Corregimiento]],Hoja3!$A$2:$D$676,4,0)</f>
        <v>80802</v>
      </c>
      <c r="E487">
        <v>11</v>
      </c>
    </row>
    <row r="488" spans="1:5">
      <c r="A488" s="22">
        <v>44012</v>
      </c>
      <c r="B488">
        <v>44012</v>
      </c>
      <c r="C488" t="s">
        <v>760</v>
      </c>
      <c r="D488" s="24">
        <f>VLOOKUP(Pag_Inicio_Corr_mas_casos[[#This Row],[Corregimiento]],Hoja3!$A$2:$D$676,4,0)</f>
        <v>80812</v>
      </c>
      <c r="E488">
        <v>11</v>
      </c>
    </row>
    <row r="489" spans="1:5">
      <c r="A489" s="22">
        <v>44012</v>
      </c>
      <c r="B489">
        <v>44012</v>
      </c>
      <c r="C489" t="s">
        <v>777</v>
      </c>
      <c r="D489" s="24">
        <f>VLOOKUP(Pag_Inicio_Corr_mas_casos[[#This Row],[Corregimiento]],Hoja3!$A$2:$D$676,4,0)</f>
        <v>80811</v>
      </c>
      <c r="E489">
        <v>11</v>
      </c>
    </row>
    <row r="490" spans="1:5">
      <c r="A490" s="22">
        <v>44012</v>
      </c>
      <c r="B490">
        <v>44012</v>
      </c>
      <c r="C490" t="s">
        <v>820</v>
      </c>
      <c r="D490" s="24">
        <f>VLOOKUP(Pag_Inicio_Corr_mas_casos[[#This Row],[Corregimiento]],Hoja3!$A$2:$D$676,4,0)</f>
        <v>30115</v>
      </c>
      <c r="E490">
        <v>10</v>
      </c>
    </row>
    <row r="491" spans="1:5">
      <c r="A491" s="22">
        <v>44012</v>
      </c>
      <c r="B491">
        <v>44012</v>
      </c>
      <c r="C491" t="s">
        <v>753</v>
      </c>
      <c r="D491" s="24">
        <f>VLOOKUP(Pag_Inicio_Corr_mas_casos[[#This Row],[Corregimiento]],Hoja3!$A$2:$D$676,4,0)</f>
        <v>80817</v>
      </c>
      <c r="E491">
        <v>10</v>
      </c>
    </row>
    <row r="492" spans="1:5">
      <c r="A492" s="22">
        <v>44012</v>
      </c>
      <c r="B492">
        <v>44012</v>
      </c>
      <c r="C492" t="s">
        <v>790</v>
      </c>
      <c r="D492" s="24">
        <f>VLOOKUP(Pag_Inicio_Corr_mas_casos[[#This Row],[Corregimiento]],Hoja3!$A$2:$D$676,4,0)</f>
        <v>81009</v>
      </c>
      <c r="E492">
        <v>10</v>
      </c>
    </row>
    <row r="493" spans="1:5">
      <c r="A493" s="22">
        <v>44013</v>
      </c>
      <c r="B493">
        <v>44013</v>
      </c>
      <c r="C493" t="s">
        <v>749</v>
      </c>
      <c r="D493" s="24">
        <f>VLOOKUP(Pag_Inicio_Corr_mas_casos[[#This Row],[Corregimiento]],Hoja3!$A$2:$D$676,4,0)</f>
        <v>80821</v>
      </c>
      <c r="E493">
        <v>41</v>
      </c>
    </row>
    <row r="494" spans="1:5">
      <c r="A494" s="22">
        <v>44013</v>
      </c>
      <c r="B494">
        <v>44013</v>
      </c>
      <c r="C494" t="s">
        <v>768</v>
      </c>
      <c r="D494" s="24">
        <f>VLOOKUP(Pag_Inicio_Corr_mas_casos[[#This Row],[Corregimiento]],Hoja3!$A$2:$D$676,4,0)</f>
        <v>10201</v>
      </c>
      <c r="E494">
        <v>39</v>
      </c>
    </row>
    <row r="495" spans="1:5">
      <c r="A495" s="22">
        <v>44013</v>
      </c>
      <c r="B495">
        <v>44013</v>
      </c>
      <c r="C495" t="s">
        <v>745</v>
      </c>
      <c r="D495" s="24">
        <f>VLOOKUP(Pag_Inicio_Corr_mas_casos[[#This Row],[Corregimiento]],Hoja3!$A$2:$D$676,4,0)</f>
        <v>81002</v>
      </c>
      <c r="E495">
        <v>31</v>
      </c>
    </row>
    <row r="496" spans="1:5">
      <c r="A496" s="22">
        <v>44013</v>
      </c>
      <c r="B496">
        <v>44013</v>
      </c>
      <c r="C496" t="s">
        <v>746</v>
      </c>
      <c r="D496" s="24">
        <f>VLOOKUP(Pag_Inicio_Corr_mas_casos[[#This Row],[Corregimiento]],Hoja3!$A$2:$D$676,4,0)</f>
        <v>130106</v>
      </c>
      <c r="E496">
        <v>31</v>
      </c>
    </row>
    <row r="497" spans="1:5">
      <c r="A497" s="22">
        <v>44013</v>
      </c>
      <c r="B497">
        <v>44013</v>
      </c>
      <c r="C497" t="s">
        <v>760</v>
      </c>
      <c r="D497" s="24">
        <f>VLOOKUP(Pag_Inicio_Corr_mas_casos[[#This Row],[Corregimiento]],Hoja3!$A$2:$D$676,4,0)</f>
        <v>80812</v>
      </c>
      <c r="E497">
        <v>29</v>
      </c>
    </row>
    <row r="498" spans="1:5">
      <c r="A498" s="22">
        <v>44013</v>
      </c>
      <c r="B498">
        <v>44013</v>
      </c>
      <c r="C498" t="s">
        <v>754</v>
      </c>
      <c r="D498" s="24">
        <f>VLOOKUP(Pag_Inicio_Corr_mas_casos[[#This Row],[Corregimiento]],Hoja3!$A$2:$D$676,4,0)</f>
        <v>80822</v>
      </c>
      <c r="E498">
        <v>28</v>
      </c>
    </row>
    <row r="499" spans="1:5">
      <c r="A499" s="22">
        <v>44013</v>
      </c>
      <c r="B499">
        <v>44013</v>
      </c>
      <c r="C499" t="s">
        <v>757</v>
      </c>
      <c r="D499" s="24">
        <f>VLOOKUP(Pag_Inicio_Corr_mas_casos[[#This Row],[Corregimiento]],Hoja3!$A$2:$D$676,4,0)</f>
        <v>80819</v>
      </c>
      <c r="E499">
        <v>24</v>
      </c>
    </row>
    <row r="500" spans="1:5">
      <c r="A500" s="22">
        <v>44013</v>
      </c>
      <c r="B500">
        <v>44013</v>
      </c>
      <c r="C500" t="s">
        <v>748</v>
      </c>
      <c r="D500" s="24">
        <f>VLOOKUP(Pag_Inicio_Corr_mas_casos[[#This Row],[Corregimiento]],Hoja3!$A$2:$D$676,4,0)</f>
        <v>130102</v>
      </c>
      <c r="E500">
        <v>21</v>
      </c>
    </row>
    <row r="501" spans="1:5">
      <c r="A501" s="22">
        <v>44013</v>
      </c>
      <c r="B501">
        <v>44013</v>
      </c>
      <c r="C501" t="s">
        <v>770</v>
      </c>
      <c r="D501" s="24">
        <f>VLOOKUP(Pag_Inicio_Corr_mas_casos[[#This Row],[Corregimiento]],Hoja3!$A$2:$D$676,4,0)</f>
        <v>80813</v>
      </c>
      <c r="E501">
        <v>21</v>
      </c>
    </row>
    <row r="502" spans="1:5">
      <c r="A502" s="22">
        <v>44013</v>
      </c>
      <c r="B502">
        <v>44013</v>
      </c>
      <c r="C502" t="s">
        <v>744</v>
      </c>
      <c r="D502" s="24">
        <f>VLOOKUP(Pag_Inicio_Corr_mas_casos[[#This Row],[Corregimiento]],Hoja3!$A$2:$D$676,4,0)</f>
        <v>130101</v>
      </c>
      <c r="E502">
        <v>20</v>
      </c>
    </row>
    <row r="503" spans="1:5">
      <c r="A503" s="22">
        <v>44013</v>
      </c>
      <c r="B503">
        <v>44013</v>
      </c>
      <c r="C503" t="s">
        <v>779</v>
      </c>
      <c r="D503" s="24">
        <f>VLOOKUP(Pag_Inicio_Corr_mas_casos[[#This Row],[Corregimiento]],Hoja3!$A$2:$D$676,4,0)</f>
        <v>130708</v>
      </c>
      <c r="E503">
        <v>17</v>
      </c>
    </row>
    <row r="504" spans="1:5">
      <c r="A504" s="22">
        <v>44013</v>
      </c>
      <c r="B504">
        <v>44013</v>
      </c>
      <c r="C504" t="s">
        <v>753</v>
      </c>
      <c r="D504" s="24">
        <f>VLOOKUP(Pag_Inicio_Corr_mas_casos[[#This Row],[Corregimiento]],Hoja3!$A$2:$D$676,4,0)</f>
        <v>80817</v>
      </c>
      <c r="E504">
        <v>28</v>
      </c>
    </row>
    <row r="505" spans="1:5">
      <c r="A505" s="22">
        <v>44013</v>
      </c>
      <c r="B505">
        <v>44013</v>
      </c>
      <c r="C505" t="s">
        <v>756</v>
      </c>
      <c r="D505" s="24">
        <f>VLOOKUP(Pag_Inicio_Corr_mas_casos[[#This Row],[Corregimiento]],Hoja3!$A$2:$D$676,4,0)</f>
        <v>81001</v>
      </c>
      <c r="E505">
        <v>16</v>
      </c>
    </row>
    <row r="506" spans="1:5">
      <c r="A506" s="22">
        <v>44013</v>
      </c>
      <c r="B506">
        <v>44013</v>
      </c>
      <c r="C506" t="s">
        <v>752</v>
      </c>
      <c r="D506" s="24">
        <f>VLOOKUP(Pag_Inicio_Corr_mas_casos[[#This Row],[Corregimiento]],Hoja3!$A$2:$D$676,4,0)</f>
        <v>80816</v>
      </c>
      <c r="E506">
        <v>16</v>
      </c>
    </row>
    <row r="507" spans="1:5">
      <c r="A507" s="22">
        <v>44013</v>
      </c>
      <c r="B507">
        <v>44013</v>
      </c>
      <c r="C507" t="s">
        <v>790</v>
      </c>
      <c r="D507" s="24">
        <f>VLOOKUP(Pag_Inicio_Corr_mas_casos[[#This Row],[Corregimiento]],Hoja3!$A$2:$D$676,4,0)</f>
        <v>81009</v>
      </c>
      <c r="E507">
        <v>16</v>
      </c>
    </row>
    <row r="508" spans="1:5">
      <c r="A508" s="22">
        <v>44013</v>
      </c>
      <c r="B508">
        <v>44013</v>
      </c>
      <c r="C508" t="s">
        <v>785</v>
      </c>
      <c r="D508" s="24">
        <f>VLOOKUP(Pag_Inicio_Corr_mas_casos[[#This Row],[Corregimiento]],Hoja3!$A$2:$D$676,4,0)</f>
        <v>80809</v>
      </c>
      <c r="E508">
        <v>16</v>
      </c>
    </row>
    <row r="509" spans="1:5">
      <c r="A509" s="22">
        <v>44013</v>
      </c>
      <c r="B509">
        <v>44013</v>
      </c>
      <c r="C509" t="s">
        <v>789</v>
      </c>
      <c r="D509" s="24">
        <f>VLOOKUP(Pag_Inicio_Corr_mas_casos[[#This Row],[Corregimiento]],Hoja3!$A$2:$D$676,4,0)</f>
        <v>81003</v>
      </c>
      <c r="E509">
        <v>15</v>
      </c>
    </row>
    <row r="510" spans="1:5">
      <c r="A510" s="22">
        <v>44013</v>
      </c>
      <c r="B510">
        <v>44013</v>
      </c>
      <c r="C510" t="s">
        <v>774</v>
      </c>
      <c r="D510" s="24">
        <f>VLOOKUP(Pag_Inicio_Corr_mas_casos[[#This Row],[Corregimiento]],Hoja3!$A$2:$D$676,4,0)</f>
        <v>80820</v>
      </c>
      <c r="E510">
        <v>15</v>
      </c>
    </row>
    <row r="511" spans="1:5">
      <c r="A511" s="22">
        <v>44013</v>
      </c>
      <c r="B511">
        <v>44013</v>
      </c>
      <c r="C511" t="s">
        <v>798</v>
      </c>
      <c r="D511" s="24">
        <f>VLOOKUP(Pag_Inicio_Corr_mas_casos[[#This Row],[Corregimiento]],Hoja3!$A$2:$D$676,4,0)</f>
        <v>30111</v>
      </c>
      <c r="E511">
        <v>15</v>
      </c>
    </row>
    <row r="512" spans="1:5">
      <c r="A512" s="22">
        <v>44013</v>
      </c>
      <c r="B512">
        <v>44013</v>
      </c>
      <c r="C512" t="s">
        <v>775</v>
      </c>
      <c r="D512" s="24">
        <f>VLOOKUP(Pag_Inicio_Corr_mas_casos[[#This Row],[Corregimiento]],Hoja3!$A$2:$D$676,4,0)</f>
        <v>80815</v>
      </c>
      <c r="E512">
        <v>14</v>
      </c>
    </row>
    <row r="513" spans="1:5">
      <c r="A513" s="22">
        <v>44013</v>
      </c>
      <c r="B513">
        <v>44013</v>
      </c>
      <c r="C513" t="s">
        <v>766</v>
      </c>
      <c r="D513" s="24">
        <f>VLOOKUP(Pag_Inicio_Corr_mas_casos[[#This Row],[Corregimiento]],Hoja3!$A$2:$D$676,4,0)</f>
        <v>30107</v>
      </c>
      <c r="E513">
        <v>14</v>
      </c>
    </row>
    <row r="514" spans="1:5">
      <c r="A514" s="22">
        <v>44013</v>
      </c>
      <c r="B514">
        <v>44013</v>
      </c>
      <c r="C514" t="s">
        <v>823</v>
      </c>
      <c r="D514" s="24">
        <f>VLOOKUP(Pag_Inicio_Corr_mas_casos[[#This Row],[Corregimiento]],Hoja3!$A$2:$D$676,4,0)</f>
        <v>40611</v>
      </c>
      <c r="E514">
        <v>14</v>
      </c>
    </row>
    <row r="515" spans="1:5">
      <c r="A515" s="22">
        <v>44013</v>
      </c>
      <c r="B515">
        <v>44013</v>
      </c>
      <c r="C515" t="s">
        <v>747</v>
      </c>
      <c r="D515" s="24">
        <f>VLOOKUP(Pag_Inicio_Corr_mas_casos[[#This Row],[Corregimiento]],Hoja3!$A$2:$D$676,4,0)</f>
        <v>80802</v>
      </c>
      <c r="E515">
        <v>14</v>
      </c>
    </row>
    <row r="516" spans="1:5">
      <c r="A516" s="22">
        <v>44013</v>
      </c>
      <c r="B516">
        <v>44013</v>
      </c>
      <c r="C516" t="s">
        <v>755</v>
      </c>
      <c r="D516" s="24">
        <f>VLOOKUP(Pag_Inicio_Corr_mas_casos[[#This Row],[Corregimiento]],Hoja3!$A$2:$D$676,4,0)</f>
        <v>80823</v>
      </c>
      <c r="E516">
        <v>14</v>
      </c>
    </row>
    <row r="517" spans="1:5">
      <c r="A517" s="22">
        <v>44013</v>
      </c>
      <c r="B517">
        <v>44013</v>
      </c>
      <c r="C517" t="s">
        <v>765</v>
      </c>
      <c r="D517" s="24">
        <f>VLOOKUP(Pag_Inicio_Corr_mas_casos[[#This Row],[Corregimiento]],Hoja3!$A$2:$D$676,4,0)</f>
        <v>80810</v>
      </c>
      <c r="E517">
        <v>14</v>
      </c>
    </row>
    <row r="518" spans="1:5">
      <c r="A518" s="22">
        <v>44013</v>
      </c>
      <c r="B518">
        <v>44013</v>
      </c>
      <c r="C518" t="s">
        <v>759</v>
      </c>
      <c r="D518" s="24">
        <f>VLOOKUP(Pag_Inicio_Corr_mas_casos[[#This Row],[Corregimiento]],Hoja3!$A$2:$D$676,4,0)</f>
        <v>81006</v>
      </c>
      <c r="E518">
        <v>13</v>
      </c>
    </row>
    <row r="519" spans="1:5">
      <c r="A519" s="22">
        <v>44013</v>
      </c>
      <c r="B519">
        <v>44013</v>
      </c>
      <c r="C519" t="s">
        <v>795</v>
      </c>
      <c r="D519" s="24">
        <f>VLOOKUP(Pag_Inicio_Corr_mas_casos[[#This Row],[Corregimiento]],Hoja3!$A$2:$D$676,4,0)</f>
        <v>80807</v>
      </c>
      <c r="E519">
        <v>13</v>
      </c>
    </row>
    <row r="520" spans="1:5">
      <c r="A520" s="22">
        <v>44013</v>
      </c>
      <c r="B520">
        <v>44013</v>
      </c>
      <c r="C520" t="s">
        <v>736</v>
      </c>
      <c r="D520" s="24">
        <f>VLOOKUP(Pag_Inicio_Corr_mas_casos[[#This Row],[Corregimiento]],Hoja3!$A$2:$D$676,4,0)</f>
        <v>130709</v>
      </c>
      <c r="E520">
        <v>13</v>
      </c>
    </row>
    <row r="521" spans="1:5">
      <c r="A521" s="22">
        <v>44013</v>
      </c>
      <c r="B521">
        <v>44013</v>
      </c>
      <c r="C521" t="s">
        <v>751</v>
      </c>
      <c r="D521" s="24">
        <f>VLOOKUP(Pag_Inicio_Corr_mas_casos[[#This Row],[Corregimiento]],Hoja3!$A$2:$D$676,4,0)</f>
        <v>81008</v>
      </c>
      <c r="E521">
        <v>13</v>
      </c>
    </row>
    <row r="522" spans="1:5">
      <c r="A522" s="22">
        <v>44013</v>
      </c>
      <c r="B522">
        <v>44013</v>
      </c>
      <c r="C522" t="s">
        <v>816</v>
      </c>
      <c r="D522" s="24">
        <f>VLOOKUP(Pag_Inicio_Corr_mas_casos[[#This Row],[Corregimiento]],Hoja3!$A$2:$D$676,4,0)</f>
        <v>10401</v>
      </c>
      <c r="E522">
        <v>12</v>
      </c>
    </row>
    <row r="523" spans="1:5">
      <c r="A523" s="22">
        <v>44013</v>
      </c>
      <c r="B523">
        <v>44013</v>
      </c>
      <c r="C523" t="s">
        <v>799</v>
      </c>
      <c r="D523" s="24">
        <f>VLOOKUP(Pag_Inicio_Corr_mas_casos[[#This Row],[Corregimiento]],Hoja3!$A$2:$D$676,4,0)</f>
        <v>130706</v>
      </c>
      <c r="E523">
        <v>12</v>
      </c>
    </row>
    <row r="524" spans="1:5">
      <c r="A524" s="22">
        <v>44013</v>
      </c>
      <c r="B524">
        <v>44013</v>
      </c>
      <c r="C524" t="s">
        <v>805</v>
      </c>
      <c r="D524" s="24">
        <f>VLOOKUP(Pag_Inicio_Corr_mas_casos[[#This Row],[Corregimiento]],Hoja3!$A$2:$D$676,4,0)</f>
        <v>80818</v>
      </c>
      <c r="E524">
        <v>12</v>
      </c>
    </row>
    <row r="525" spans="1:5">
      <c r="A525" s="22">
        <v>44013</v>
      </c>
      <c r="B525">
        <v>44013</v>
      </c>
      <c r="C525" t="s">
        <v>761</v>
      </c>
      <c r="D525" s="24">
        <f>VLOOKUP(Pag_Inicio_Corr_mas_casos[[#This Row],[Corregimiento]],Hoja3!$A$2:$D$676,4,0)</f>
        <v>130702</v>
      </c>
      <c r="E525">
        <v>11</v>
      </c>
    </row>
    <row r="526" spans="1:5">
      <c r="A526" s="22">
        <v>44013</v>
      </c>
      <c r="B526">
        <v>44013</v>
      </c>
      <c r="C526" t="s">
        <v>750</v>
      </c>
      <c r="D526" s="24">
        <f>VLOOKUP(Pag_Inicio_Corr_mas_casos[[#This Row],[Corregimiento]],Hoja3!$A$2:$D$676,4,0)</f>
        <v>81007</v>
      </c>
      <c r="E526">
        <v>11</v>
      </c>
    </row>
    <row r="527" spans="1:5">
      <c r="A527" s="22">
        <v>44013</v>
      </c>
      <c r="B527">
        <v>44013</v>
      </c>
      <c r="C527" t="s">
        <v>780</v>
      </c>
      <c r="D527" s="24">
        <f>VLOOKUP(Pag_Inicio_Corr_mas_casos[[#This Row],[Corregimiento]],Hoja3!$A$2:$D$676,4,0)</f>
        <v>80826</v>
      </c>
      <c r="E527">
        <v>11</v>
      </c>
    </row>
    <row r="528" spans="1:5">
      <c r="A528" s="22">
        <v>44013</v>
      </c>
      <c r="B528">
        <v>44013</v>
      </c>
      <c r="C528" t="s">
        <v>772</v>
      </c>
      <c r="D528" s="24">
        <f>VLOOKUP(Pag_Inicio_Corr_mas_casos[[#This Row],[Corregimiento]],Hoja3!$A$2:$D$676,4,0)</f>
        <v>80501</v>
      </c>
      <c r="E528">
        <v>10</v>
      </c>
    </row>
    <row r="529" spans="1:5">
      <c r="A529" s="22">
        <v>44013</v>
      </c>
      <c r="B529">
        <v>44013</v>
      </c>
      <c r="C529" t="s">
        <v>824</v>
      </c>
      <c r="D529" s="24">
        <f>VLOOKUP(Pag_Inicio_Corr_mas_casos[[#This Row],[Corregimiento]],Hoja3!$A$2:$D$676,4,0)</f>
        <v>120801</v>
      </c>
      <c r="E529">
        <v>10</v>
      </c>
    </row>
    <row r="530" spans="1:5">
      <c r="A530" s="22">
        <v>44013</v>
      </c>
      <c r="B530">
        <v>44013</v>
      </c>
      <c r="C530" t="s">
        <v>788</v>
      </c>
      <c r="D530" s="24">
        <f>VLOOKUP(Pag_Inicio_Corr_mas_casos[[#This Row],[Corregimiento]],Hoja3!$A$2:$D$676,4,0)</f>
        <v>130717</v>
      </c>
      <c r="E530">
        <v>10</v>
      </c>
    </row>
    <row r="531" spans="1:5">
      <c r="A531" s="22">
        <v>44014</v>
      </c>
      <c r="B531">
        <v>44014</v>
      </c>
      <c r="C531" t="s">
        <v>754</v>
      </c>
      <c r="D531" s="24">
        <f>VLOOKUP(Pag_Inicio_Corr_mas_casos[[#This Row],[Corregimiento]],Hoja3!$A$2:$D$676,4,0)</f>
        <v>80822</v>
      </c>
      <c r="E531">
        <v>40</v>
      </c>
    </row>
    <row r="532" spans="1:5">
      <c r="A532" s="22">
        <v>44014</v>
      </c>
      <c r="B532">
        <v>44014</v>
      </c>
      <c r="C532" t="s">
        <v>802</v>
      </c>
      <c r="D532" s="24">
        <f>VLOOKUP(Pag_Inicio_Corr_mas_casos[[#This Row],[Corregimiento]],Hoja3!$A$2:$D$676,4,0)</f>
        <v>99999</v>
      </c>
      <c r="E532">
        <v>38</v>
      </c>
    </row>
    <row r="533" spans="1:5">
      <c r="A533" s="22">
        <v>44014</v>
      </c>
      <c r="B533">
        <v>44014</v>
      </c>
      <c r="C533" t="s">
        <v>746</v>
      </c>
      <c r="D533" s="24">
        <f>VLOOKUP(Pag_Inicio_Corr_mas_casos[[#This Row],[Corregimiento]],Hoja3!$A$2:$D$676,4,0)</f>
        <v>130106</v>
      </c>
      <c r="E533">
        <v>31</v>
      </c>
    </row>
    <row r="534" spans="1:5">
      <c r="A534" s="22">
        <v>44014</v>
      </c>
      <c r="B534">
        <v>44014</v>
      </c>
      <c r="C534" t="s">
        <v>749</v>
      </c>
      <c r="D534" s="24">
        <f>VLOOKUP(Pag_Inicio_Corr_mas_casos[[#This Row],[Corregimiento]],Hoja3!$A$2:$D$676,4,0)</f>
        <v>80821</v>
      </c>
      <c r="E534">
        <v>27</v>
      </c>
    </row>
    <row r="535" spans="1:5">
      <c r="A535" s="22">
        <v>44014</v>
      </c>
      <c r="B535">
        <v>44014</v>
      </c>
      <c r="C535" t="s">
        <v>753</v>
      </c>
      <c r="D535" s="24">
        <f>VLOOKUP(Pag_Inicio_Corr_mas_casos[[#This Row],[Corregimiento]],Hoja3!$A$2:$D$676,4,0)</f>
        <v>80817</v>
      </c>
      <c r="E535">
        <v>27</v>
      </c>
    </row>
    <row r="536" spans="1:5">
      <c r="A536" s="22">
        <v>44014</v>
      </c>
      <c r="B536">
        <v>44014</v>
      </c>
      <c r="C536" t="s">
        <v>757</v>
      </c>
      <c r="D536" s="24">
        <f>VLOOKUP(Pag_Inicio_Corr_mas_casos[[#This Row],[Corregimiento]],Hoja3!$A$2:$D$676,4,0)</f>
        <v>80819</v>
      </c>
      <c r="E536">
        <v>26</v>
      </c>
    </row>
    <row r="537" spans="1:5">
      <c r="A537" s="22">
        <v>44014</v>
      </c>
      <c r="B537">
        <v>44014</v>
      </c>
      <c r="C537" t="s">
        <v>760</v>
      </c>
      <c r="D537" s="24">
        <f>VLOOKUP(Pag_Inicio_Corr_mas_casos[[#This Row],[Corregimiento]],Hoja3!$A$2:$D$676,4,0)</f>
        <v>80812</v>
      </c>
      <c r="E537">
        <v>23</v>
      </c>
    </row>
    <row r="538" spans="1:5">
      <c r="A538" s="22">
        <v>44014</v>
      </c>
      <c r="B538">
        <v>44014</v>
      </c>
      <c r="C538" t="s">
        <v>756</v>
      </c>
      <c r="D538" s="24">
        <f>VLOOKUP(Pag_Inicio_Corr_mas_casos[[#This Row],[Corregimiento]],Hoja3!$A$2:$D$676,4,0)</f>
        <v>81001</v>
      </c>
      <c r="E538">
        <v>22</v>
      </c>
    </row>
    <row r="539" spans="1:5">
      <c r="A539" s="22">
        <v>44014</v>
      </c>
      <c r="B539">
        <v>44014</v>
      </c>
      <c r="C539" t="s">
        <v>752</v>
      </c>
      <c r="D539" s="24">
        <f>VLOOKUP(Pag_Inicio_Corr_mas_casos[[#This Row],[Corregimiento]],Hoja3!$A$2:$D$676,4,0)</f>
        <v>80816</v>
      </c>
      <c r="E539">
        <v>22</v>
      </c>
    </row>
    <row r="540" spans="1:5">
      <c r="A540" s="22">
        <v>44014</v>
      </c>
      <c r="B540">
        <v>44014</v>
      </c>
      <c r="C540" t="s">
        <v>750</v>
      </c>
      <c r="D540" s="24">
        <f>VLOOKUP(Pag_Inicio_Corr_mas_casos[[#This Row],[Corregimiento]],Hoja3!$A$2:$D$676,4,0)</f>
        <v>81007</v>
      </c>
      <c r="E540">
        <v>20</v>
      </c>
    </row>
    <row r="541" spans="1:5">
      <c r="A541" s="22">
        <v>44014</v>
      </c>
      <c r="B541">
        <v>44014</v>
      </c>
      <c r="C541" t="s">
        <v>745</v>
      </c>
      <c r="D541" s="24">
        <f>VLOOKUP(Pag_Inicio_Corr_mas_casos[[#This Row],[Corregimiento]],Hoja3!$A$2:$D$676,4,0)</f>
        <v>81002</v>
      </c>
      <c r="E541">
        <v>18</v>
      </c>
    </row>
    <row r="542" spans="1:5">
      <c r="A542" s="22">
        <v>44014</v>
      </c>
      <c r="B542">
        <v>44014</v>
      </c>
      <c r="C542" t="s">
        <v>758</v>
      </c>
      <c r="D542" s="24">
        <f>VLOOKUP(Pag_Inicio_Corr_mas_casos[[#This Row],[Corregimiento]],Hoja3!$A$2:$D$676,4,0)</f>
        <v>130107</v>
      </c>
      <c r="E542">
        <v>18</v>
      </c>
    </row>
    <row r="543" spans="1:5">
      <c r="A543" s="22">
        <v>44014</v>
      </c>
      <c r="B543">
        <v>44014</v>
      </c>
      <c r="C543" t="s">
        <v>770</v>
      </c>
      <c r="D543" s="24">
        <f>VLOOKUP(Pag_Inicio_Corr_mas_casos[[#This Row],[Corregimiento]],Hoja3!$A$2:$D$676,4,0)</f>
        <v>80813</v>
      </c>
      <c r="E543">
        <v>18</v>
      </c>
    </row>
    <row r="544" spans="1:5">
      <c r="A544" s="22">
        <v>44014</v>
      </c>
      <c r="B544">
        <v>44014</v>
      </c>
      <c r="C544" t="s">
        <v>774</v>
      </c>
      <c r="D544" s="24">
        <f>VLOOKUP(Pag_Inicio_Corr_mas_casos[[#This Row],[Corregimiento]],Hoja3!$A$2:$D$676,4,0)</f>
        <v>80820</v>
      </c>
      <c r="E544">
        <v>17</v>
      </c>
    </row>
    <row r="545" spans="1:5">
      <c r="A545" s="22">
        <v>44014</v>
      </c>
      <c r="B545">
        <v>44014</v>
      </c>
      <c r="C545" t="s">
        <v>744</v>
      </c>
      <c r="D545" s="24">
        <f>VLOOKUP(Pag_Inicio_Corr_mas_casos[[#This Row],[Corregimiento]],Hoja3!$A$2:$D$676,4,0)</f>
        <v>130101</v>
      </c>
      <c r="E545">
        <v>16</v>
      </c>
    </row>
    <row r="546" spans="1:5">
      <c r="A546" s="22">
        <v>44014</v>
      </c>
      <c r="B546">
        <v>44014</v>
      </c>
      <c r="C546" t="s">
        <v>755</v>
      </c>
      <c r="D546" s="24">
        <f>VLOOKUP(Pag_Inicio_Corr_mas_casos[[#This Row],[Corregimiento]],Hoja3!$A$2:$D$676,4,0)</f>
        <v>80823</v>
      </c>
      <c r="E546">
        <v>15</v>
      </c>
    </row>
    <row r="547" spans="1:5">
      <c r="A547" s="22">
        <v>44014</v>
      </c>
      <c r="B547">
        <v>44014</v>
      </c>
      <c r="C547" t="s">
        <v>766</v>
      </c>
      <c r="D547" s="24">
        <f>VLOOKUP(Pag_Inicio_Corr_mas_casos[[#This Row],[Corregimiento]],Hoja3!$A$2:$D$676,4,0)</f>
        <v>30107</v>
      </c>
      <c r="E547">
        <v>14</v>
      </c>
    </row>
    <row r="548" spans="1:5">
      <c r="A548" s="22">
        <v>44014</v>
      </c>
      <c r="B548">
        <v>44014</v>
      </c>
      <c r="C548" t="s">
        <v>762</v>
      </c>
      <c r="D548" s="24">
        <f>VLOOKUP(Pag_Inicio_Corr_mas_casos[[#This Row],[Corregimiento]],Hoja3!$A$2:$D$676,4,0)</f>
        <v>40601</v>
      </c>
      <c r="E548">
        <v>14</v>
      </c>
    </row>
    <row r="549" spans="1:5">
      <c r="A549" s="22">
        <v>44014</v>
      </c>
      <c r="B549">
        <v>44014</v>
      </c>
      <c r="C549" t="s">
        <v>777</v>
      </c>
      <c r="D549" s="24">
        <f>VLOOKUP(Pag_Inicio_Corr_mas_casos[[#This Row],[Corregimiento]],Hoja3!$A$2:$D$676,4,0)</f>
        <v>80811</v>
      </c>
      <c r="E549">
        <v>13</v>
      </c>
    </row>
    <row r="550" spans="1:5">
      <c r="A550" s="22">
        <v>44014</v>
      </c>
      <c r="B550">
        <v>44014</v>
      </c>
      <c r="C550" t="s">
        <v>759</v>
      </c>
      <c r="D550" s="24">
        <f>VLOOKUP(Pag_Inicio_Corr_mas_casos[[#This Row],[Corregimiento]],Hoja3!$A$2:$D$676,4,0)</f>
        <v>81006</v>
      </c>
      <c r="E550">
        <v>12</v>
      </c>
    </row>
    <row r="551" spans="1:5">
      <c r="A551" s="22">
        <v>44014</v>
      </c>
      <c r="B551">
        <v>44014</v>
      </c>
      <c r="C551" t="s">
        <v>780</v>
      </c>
      <c r="D551" s="24">
        <f>VLOOKUP(Pag_Inicio_Corr_mas_casos[[#This Row],[Corregimiento]],Hoja3!$A$2:$D$676,4,0)</f>
        <v>80826</v>
      </c>
      <c r="E551">
        <v>12</v>
      </c>
    </row>
    <row r="552" spans="1:5">
      <c r="A552" s="22">
        <v>44014</v>
      </c>
      <c r="B552">
        <v>44014</v>
      </c>
      <c r="C552" t="s">
        <v>765</v>
      </c>
      <c r="D552" s="24">
        <f>VLOOKUP(Pag_Inicio_Corr_mas_casos[[#This Row],[Corregimiento]],Hoja3!$A$2:$D$676,4,0)</f>
        <v>80810</v>
      </c>
      <c r="E552">
        <v>12</v>
      </c>
    </row>
    <row r="553" spans="1:5">
      <c r="A553" s="22">
        <v>44014</v>
      </c>
      <c r="B553">
        <v>44014</v>
      </c>
      <c r="C553" t="s">
        <v>783</v>
      </c>
      <c r="D553" s="24">
        <f>VLOOKUP(Pag_Inicio_Corr_mas_casos[[#This Row],[Corregimiento]],Hoja3!$A$2:$D$676,4,0)</f>
        <v>130105</v>
      </c>
      <c r="E553">
        <v>12</v>
      </c>
    </row>
    <row r="554" spans="1:5">
      <c r="A554" s="22">
        <v>44014</v>
      </c>
      <c r="B554">
        <v>44014</v>
      </c>
      <c r="C554" t="s">
        <v>775</v>
      </c>
      <c r="D554" s="24">
        <f>VLOOKUP(Pag_Inicio_Corr_mas_casos[[#This Row],[Corregimiento]],Hoja3!$A$2:$D$676,4,0)</f>
        <v>80815</v>
      </c>
      <c r="E554">
        <v>11</v>
      </c>
    </row>
    <row r="555" spans="1:5">
      <c r="A555" s="22">
        <v>44014</v>
      </c>
      <c r="B555">
        <v>44014</v>
      </c>
      <c r="C555" t="s">
        <v>787</v>
      </c>
      <c r="D555" s="24">
        <f>VLOOKUP(Pag_Inicio_Corr_mas_casos[[#This Row],[Corregimiento]],Hoja3!$A$2:$D$676,4,0)</f>
        <v>80805</v>
      </c>
      <c r="E555">
        <v>11</v>
      </c>
    </row>
    <row r="556" spans="1:5">
      <c r="A556" s="22">
        <v>44015</v>
      </c>
      <c r="B556">
        <v>44015</v>
      </c>
      <c r="C556" t="s">
        <v>744</v>
      </c>
      <c r="D556" s="24">
        <f>VLOOKUP(Pag_Inicio_Corr_mas_casos[[#This Row],[Corregimiento]],Hoja3!$A$2:$D$676,4,0)</f>
        <v>130101</v>
      </c>
      <c r="E556">
        <v>32</v>
      </c>
    </row>
    <row r="557" spans="1:5">
      <c r="A557" s="22">
        <v>44015</v>
      </c>
      <c r="B557">
        <v>44015</v>
      </c>
      <c r="C557" t="s">
        <v>754</v>
      </c>
      <c r="D557" s="24">
        <f>VLOOKUP(Pag_Inicio_Corr_mas_casos[[#This Row],[Corregimiento]],Hoja3!$A$2:$D$676,4,0)</f>
        <v>80822</v>
      </c>
      <c r="E557">
        <v>31</v>
      </c>
    </row>
    <row r="558" spans="1:5">
      <c r="A558" s="22">
        <v>44015</v>
      </c>
      <c r="B558">
        <v>44015</v>
      </c>
      <c r="C558" t="s">
        <v>747</v>
      </c>
      <c r="D558" s="24">
        <f>VLOOKUP(Pag_Inicio_Corr_mas_casos[[#This Row],[Corregimiento]],Hoja3!$A$2:$D$676,4,0)</f>
        <v>80802</v>
      </c>
      <c r="E558">
        <v>26</v>
      </c>
    </row>
    <row r="559" spans="1:5">
      <c r="A559" s="22">
        <v>44015</v>
      </c>
      <c r="B559">
        <v>44015</v>
      </c>
      <c r="C559" t="s">
        <v>770</v>
      </c>
      <c r="D559" s="24">
        <f>VLOOKUP(Pag_Inicio_Corr_mas_casos[[#This Row],[Corregimiento]],Hoja3!$A$2:$D$676,4,0)</f>
        <v>80813</v>
      </c>
      <c r="E559">
        <v>25</v>
      </c>
    </row>
    <row r="560" spans="1:5">
      <c r="A560" s="22">
        <v>44015</v>
      </c>
      <c r="B560">
        <v>44015</v>
      </c>
      <c r="C560" t="s">
        <v>746</v>
      </c>
      <c r="D560" s="24">
        <f>VLOOKUP(Pag_Inicio_Corr_mas_casos[[#This Row],[Corregimiento]],Hoja3!$A$2:$D$676,4,0)</f>
        <v>130106</v>
      </c>
      <c r="E560">
        <v>25</v>
      </c>
    </row>
    <row r="561" spans="1:5">
      <c r="A561" s="22">
        <v>44015</v>
      </c>
      <c r="B561">
        <v>44015</v>
      </c>
      <c r="C561" t="s">
        <v>750</v>
      </c>
      <c r="D561" s="24">
        <f>VLOOKUP(Pag_Inicio_Corr_mas_casos[[#This Row],[Corregimiento]],Hoja3!$A$2:$D$676,4,0)</f>
        <v>81007</v>
      </c>
      <c r="E561">
        <v>24</v>
      </c>
    </row>
    <row r="562" spans="1:5">
      <c r="A562" s="22">
        <v>44015</v>
      </c>
      <c r="B562">
        <v>44015</v>
      </c>
      <c r="C562" t="s">
        <v>757</v>
      </c>
      <c r="D562" s="24">
        <f>VLOOKUP(Pag_Inicio_Corr_mas_casos[[#This Row],[Corregimiento]],Hoja3!$A$2:$D$676,4,0)</f>
        <v>80819</v>
      </c>
      <c r="E562">
        <v>22</v>
      </c>
    </row>
    <row r="563" spans="1:5">
      <c r="A563" s="22">
        <v>44015</v>
      </c>
      <c r="B563">
        <v>44015</v>
      </c>
      <c r="C563" t="s">
        <v>752</v>
      </c>
      <c r="D563" s="24">
        <f>VLOOKUP(Pag_Inicio_Corr_mas_casos[[#This Row],[Corregimiento]],Hoja3!$A$2:$D$676,4,0)</f>
        <v>80816</v>
      </c>
      <c r="E563">
        <v>21</v>
      </c>
    </row>
    <row r="564" spans="1:5">
      <c r="A564" s="22">
        <v>44015</v>
      </c>
      <c r="B564">
        <v>44015</v>
      </c>
      <c r="C564" t="s">
        <v>774</v>
      </c>
      <c r="D564" s="24">
        <f>VLOOKUP(Pag_Inicio_Corr_mas_casos[[#This Row],[Corregimiento]],Hoja3!$A$2:$D$676,4,0)</f>
        <v>80820</v>
      </c>
      <c r="E564">
        <v>21</v>
      </c>
    </row>
    <row r="565" spans="1:5">
      <c r="A565" s="22">
        <v>44015</v>
      </c>
      <c r="B565">
        <v>44015</v>
      </c>
      <c r="C565" t="s">
        <v>749</v>
      </c>
      <c r="D565" s="24">
        <f>VLOOKUP(Pag_Inicio_Corr_mas_casos[[#This Row],[Corregimiento]],Hoja3!$A$2:$D$676,4,0)</f>
        <v>80821</v>
      </c>
      <c r="E565">
        <v>20</v>
      </c>
    </row>
    <row r="566" spans="1:5">
      <c r="A566" s="22">
        <v>44015</v>
      </c>
      <c r="B566">
        <v>44015</v>
      </c>
      <c r="C566" t="s">
        <v>756</v>
      </c>
      <c r="D566" s="24">
        <f>VLOOKUP(Pag_Inicio_Corr_mas_casos[[#This Row],[Corregimiento]],Hoja3!$A$2:$D$676,4,0)</f>
        <v>81001</v>
      </c>
      <c r="E566">
        <v>19</v>
      </c>
    </row>
    <row r="567" spans="1:5">
      <c r="A567" s="22">
        <v>44015</v>
      </c>
      <c r="B567">
        <v>44015</v>
      </c>
      <c r="C567" t="s">
        <v>745</v>
      </c>
      <c r="D567" s="24">
        <f>VLOOKUP(Pag_Inicio_Corr_mas_casos[[#This Row],[Corregimiento]],Hoja3!$A$2:$D$676,4,0)</f>
        <v>81002</v>
      </c>
      <c r="E567">
        <v>19</v>
      </c>
    </row>
    <row r="568" spans="1:5">
      <c r="A568" s="22">
        <v>44015</v>
      </c>
      <c r="B568">
        <v>44015</v>
      </c>
      <c r="C568" t="s">
        <v>798</v>
      </c>
      <c r="D568" s="24">
        <f>VLOOKUP(Pag_Inicio_Corr_mas_casos[[#This Row],[Corregimiento]],Hoja3!$A$2:$D$676,4,0)</f>
        <v>30111</v>
      </c>
      <c r="E568">
        <v>19</v>
      </c>
    </row>
    <row r="569" spans="1:5">
      <c r="A569" s="22">
        <v>44015</v>
      </c>
      <c r="B569">
        <v>44015</v>
      </c>
      <c r="C569" t="s">
        <v>759</v>
      </c>
      <c r="D569" s="24">
        <f>VLOOKUP(Pag_Inicio_Corr_mas_casos[[#This Row],[Corregimiento]],Hoja3!$A$2:$D$676,4,0)</f>
        <v>81006</v>
      </c>
      <c r="E569">
        <v>18</v>
      </c>
    </row>
    <row r="570" spans="1:5">
      <c r="A570" s="22">
        <v>44015</v>
      </c>
      <c r="B570">
        <v>44015</v>
      </c>
      <c r="C570" t="s">
        <v>753</v>
      </c>
      <c r="D570" s="24">
        <f>VLOOKUP(Pag_Inicio_Corr_mas_casos[[#This Row],[Corregimiento]],Hoja3!$A$2:$D$676,4,0)</f>
        <v>80817</v>
      </c>
      <c r="E570">
        <v>18</v>
      </c>
    </row>
    <row r="571" spans="1:5">
      <c r="A571" s="22">
        <v>44015</v>
      </c>
      <c r="B571">
        <v>44015</v>
      </c>
      <c r="C571" t="s">
        <v>760</v>
      </c>
      <c r="D571" s="24">
        <f>VLOOKUP(Pag_Inicio_Corr_mas_casos[[#This Row],[Corregimiento]],Hoja3!$A$2:$D$676,4,0)</f>
        <v>80812</v>
      </c>
      <c r="E571">
        <v>16</v>
      </c>
    </row>
    <row r="572" spans="1:5">
      <c r="A572" s="22">
        <v>44015</v>
      </c>
      <c r="B572">
        <v>44015</v>
      </c>
      <c r="C572" t="s">
        <v>786</v>
      </c>
      <c r="D572" s="24">
        <f>VLOOKUP(Pag_Inicio_Corr_mas_casos[[#This Row],[Corregimiento]],Hoja3!$A$2:$D$676,4,0)</f>
        <v>40201</v>
      </c>
      <c r="E572">
        <v>15</v>
      </c>
    </row>
    <row r="573" spans="1:5">
      <c r="A573" s="22">
        <v>44015</v>
      </c>
      <c r="B573">
        <v>44015</v>
      </c>
      <c r="C573" t="s">
        <v>763</v>
      </c>
      <c r="D573" s="24">
        <f>VLOOKUP(Pag_Inicio_Corr_mas_casos[[#This Row],[Corregimiento]],Hoja3!$A$2:$D$676,4,0)</f>
        <v>80806</v>
      </c>
      <c r="E573">
        <v>14</v>
      </c>
    </row>
    <row r="574" spans="1:5">
      <c r="A574" s="22">
        <v>44015</v>
      </c>
      <c r="B574">
        <v>44015</v>
      </c>
      <c r="C574" t="s">
        <v>780</v>
      </c>
      <c r="D574" s="24">
        <f>VLOOKUP(Pag_Inicio_Corr_mas_casos[[#This Row],[Corregimiento]],Hoja3!$A$2:$D$676,4,0)</f>
        <v>80826</v>
      </c>
      <c r="E574">
        <v>14</v>
      </c>
    </row>
    <row r="575" spans="1:5">
      <c r="A575" s="22">
        <v>44015</v>
      </c>
      <c r="B575">
        <v>44015</v>
      </c>
      <c r="C575" t="s">
        <v>755</v>
      </c>
      <c r="D575" s="24">
        <f>VLOOKUP(Pag_Inicio_Corr_mas_casos[[#This Row],[Corregimiento]],Hoja3!$A$2:$D$676,4,0)</f>
        <v>80823</v>
      </c>
      <c r="E575">
        <v>14</v>
      </c>
    </row>
    <row r="576" spans="1:5">
      <c r="A576" s="22">
        <v>44015</v>
      </c>
      <c r="B576">
        <v>44015</v>
      </c>
      <c r="C576" t="s">
        <v>766</v>
      </c>
      <c r="D576" s="24">
        <f>VLOOKUP(Pag_Inicio_Corr_mas_casos[[#This Row],[Corregimiento]],Hoja3!$A$2:$D$676,4,0)</f>
        <v>30107</v>
      </c>
      <c r="E576">
        <v>13</v>
      </c>
    </row>
    <row r="577" spans="1:5">
      <c r="A577" s="22">
        <v>44015</v>
      </c>
      <c r="B577">
        <v>44015</v>
      </c>
      <c r="C577" t="s">
        <v>748</v>
      </c>
      <c r="D577" s="24">
        <f>VLOOKUP(Pag_Inicio_Corr_mas_casos[[#This Row],[Corregimiento]],Hoja3!$A$2:$D$676,4,0)</f>
        <v>130102</v>
      </c>
      <c r="E577">
        <v>12</v>
      </c>
    </row>
    <row r="578" spans="1:5">
      <c r="A578" s="22">
        <v>44015</v>
      </c>
      <c r="B578">
        <v>44015</v>
      </c>
      <c r="C578" t="s">
        <v>775</v>
      </c>
      <c r="D578" s="24">
        <f>VLOOKUP(Pag_Inicio_Corr_mas_casos[[#This Row],[Corregimiento]],Hoja3!$A$2:$D$676,4,0)</f>
        <v>80815</v>
      </c>
      <c r="E578">
        <v>11</v>
      </c>
    </row>
    <row r="579" spans="1:5">
      <c r="A579" s="22">
        <v>44015</v>
      </c>
      <c r="B579">
        <v>44015</v>
      </c>
      <c r="C579" t="s">
        <v>779</v>
      </c>
      <c r="D579" s="24">
        <f>VLOOKUP(Pag_Inicio_Corr_mas_casos[[#This Row],[Corregimiento]],Hoja3!$A$2:$D$676,4,0)</f>
        <v>130708</v>
      </c>
      <c r="E579">
        <v>10</v>
      </c>
    </row>
    <row r="580" spans="1:5">
      <c r="A580" s="22">
        <v>44015</v>
      </c>
      <c r="B580">
        <v>44015</v>
      </c>
      <c r="C580" t="s">
        <v>788</v>
      </c>
      <c r="D580" s="24">
        <f>VLOOKUP(Pag_Inicio_Corr_mas_casos[[#This Row],[Corregimiento]],Hoja3!$A$2:$D$676,4,0)</f>
        <v>130717</v>
      </c>
      <c r="E580">
        <v>10</v>
      </c>
    </row>
    <row r="581" spans="1:5">
      <c r="A581" s="22">
        <v>44016</v>
      </c>
      <c r="B581">
        <v>44016</v>
      </c>
      <c r="C581" t="s">
        <v>744</v>
      </c>
      <c r="D581" s="24">
        <f>VLOOKUP(Pag_Inicio_Corr_mas_casos[[#This Row],[Corregimiento]],Hoja3!$A$2:$D$676,4,0)</f>
        <v>130101</v>
      </c>
      <c r="E581">
        <v>50</v>
      </c>
    </row>
    <row r="582" spans="1:5">
      <c r="A582" s="22">
        <v>44016</v>
      </c>
      <c r="B582">
        <v>44016</v>
      </c>
      <c r="C582" t="s">
        <v>749</v>
      </c>
      <c r="D582" s="24">
        <f>VLOOKUP(Pag_Inicio_Corr_mas_casos[[#This Row],[Corregimiento]],Hoja3!$A$2:$D$676,4,0)</f>
        <v>80821</v>
      </c>
      <c r="E582">
        <v>45</v>
      </c>
    </row>
    <row r="583" spans="1:5">
      <c r="A583" s="22">
        <v>44016</v>
      </c>
      <c r="B583">
        <v>44016</v>
      </c>
      <c r="C583" t="s">
        <v>756</v>
      </c>
      <c r="D583" s="24">
        <f>VLOOKUP(Pag_Inicio_Corr_mas_casos[[#This Row],[Corregimiento]],Hoja3!$A$2:$D$676,4,0)</f>
        <v>81001</v>
      </c>
      <c r="E583">
        <v>37</v>
      </c>
    </row>
    <row r="584" spans="1:5">
      <c r="A584" s="22">
        <v>44016</v>
      </c>
      <c r="B584">
        <v>44016</v>
      </c>
      <c r="C584" t="s">
        <v>754</v>
      </c>
      <c r="D584" s="24">
        <f>VLOOKUP(Pag_Inicio_Corr_mas_casos[[#This Row],[Corregimiento]],Hoja3!$A$2:$D$676,4,0)</f>
        <v>80822</v>
      </c>
      <c r="E584">
        <v>34</v>
      </c>
    </row>
    <row r="585" spans="1:5">
      <c r="A585" s="22">
        <v>44016</v>
      </c>
      <c r="B585">
        <v>44016</v>
      </c>
      <c r="C585" t="s">
        <v>752</v>
      </c>
      <c r="D585" s="24">
        <f>VLOOKUP(Pag_Inicio_Corr_mas_casos[[#This Row],[Corregimiento]],Hoja3!$A$2:$D$676,4,0)</f>
        <v>80816</v>
      </c>
      <c r="E585">
        <v>32</v>
      </c>
    </row>
    <row r="586" spans="1:5">
      <c r="A586" s="22">
        <v>44016</v>
      </c>
      <c r="B586">
        <v>44016</v>
      </c>
      <c r="C586" t="s">
        <v>746</v>
      </c>
      <c r="D586" s="24">
        <f>VLOOKUP(Pag_Inicio_Corr_mas_casos[[#This Row],[Corregimiento]],Hoja3!$A$2:$D$676,4,0)</f>
        <v>130106</v>
      </c>
      <c r="E586">
        <v>31</v>
      </c>
    </row>
    <row r="587" spans="1:5">
      <c r="A587" s="22">
        <v>44016</v>
      </c>
      <c r="B587">
        <v>44016</v>
      </c>
      <c r="C587" t="s">
        <v>798</v>
      </c>
      <c r="D587" s="24">
        <f>VLOOKUP(Pag_Inicio_Corr_mas_casos[[#This Row],[Corregimiento]],Hoja3!$A$2:$D$676,4,0)</f>
        <v>30111</v>
      </c>
      <c r="E587">
        <v>29</v>
      </c>
    </row>
    <row r="588" spans="1:5">
      <c r="A588" s="22">
        <v>44016</v>
      </c>
      <c r="B588">
        <v>44016</v>
      </c>
      <c r="C588" t="s">
        <v>751</v>
      </c>
      <c r="D588" s="24">
        <f>VLOOKUP(Pag_Inicio_Corr_mas_casos[[#This Row],[Corregimiento]],Hoja3!$A$2:$D$676,4,0)</f>
        <v>81008</v>
      </c>
      <c r="E588">
        <v>27</v>
      </c>
    </row>
    <row r="589" spans="1:5">
      <c r="A589" s="22">
        <v>44016</v>
      </c>
      <c r="B589">
        <v>44016</v>
      </c>
      <c r="C589" t="s">
        <v>745</v>
      </c>
      <c r="D589" s="24">
        <f>VLOOKUP(Pag_Inicio_Corr_mas_casos[[#This Row],[Corregimiento]],Hoja3!$A$2:$D$676,4,0)</f>
        <v>81002</v>
      </c>
      <c r="E589">
        <v>24</v>
      </c>
    </row>
    <row r="590" spans="1:5">
      <c r="A590" s="22">
        <v>44016</v>
      </c>
      <c r="B590">
        <v>44016</v>
      </c>
      <c r="C590" t="s">
        <v>763</v>
      </c>
      <c r="D590" s="24">
        <f>VLOOKUP(Pag_Inicio_Corr_mas_casos[[#This Row],[Corregimiento]],Hoja3!$A$2:$D$676,4,0)</f>
        <v>80806</v>
      </c>
      <c r="E590">
        <v>19</v>
      </c>
    </row>
    <row r="591" spans="1:5">
      <c r="A591" s="22">
        <v>44016</v>
      </c>
      <c r="B591">
        <v>44016</v>
      </c>
      <c r="C591" t="s">
        <v>779</v>
      </c>
      <c r="D591" s="24">
        <f>VLOOKUP(Pag_Inicio_Corr_mas_casos[[#This Row],[Corregimiento]],Hoja3!$A$2:$D$676,4,0)</f>
        <v>130708</v>
      </c>
      <c r="E591">
        <v>17</v>
      </c>
    </row>
    <row r="592" spans="1:5">
      <c r="A592" s="22">
        <v>44016</v>
      </c>
      <c r="B592">
        <v>44016</v>
      </c>
      <c r="C592" t="s">
        <v>775</v>
      </c>
      <c r="D592" s="24">
        <f>VLOOKUP(Pag_Inicio_Corr_mas_casos[[#This Row],[Corregimiento]],Hoja3!$A$2:$D$676,4,0)</f>
        <v>80815</v>
      </c>
      <c r="E592">
        <v>15</v>
      </c>
    </row>
    <row r="593" spans="1:5">
      <c r="A593" s="22">
        <v>44016</v>
      </c>
      <c r="B593">
        <v>44016</v>
      </c>
      <c r="C593" t="s">
        <v>774</v>
      </c>
      <c r="D593" s="24">
        <f>VLOOKUP(Pag_Inicio_Corr_mas_casos[[#This Row],[Corregimiento]],Hoja3!$A$2:$D$676,4,0)</f>
        <v>80820</v>
      </c>
      <c r="E593">
        <v>14</v>
      </c>
    </row>
    <row r="594" spans="1:5">
      <c r="A594" s="22">
        <v>44016</v>
      </c>
      <c r="B594">
        <v>44016</v>
      </c>
      <c r="C594" t="s">
        <v>765</v>
      </c>
      <c r="D594" s="24">
        <f>VLOOKUP(Pag_Inicio_Corr_mas_casos[[#This Row],[Corregimiento]],Hoja3!$A$2:$D$676,4,0)</f>
        <v>80810</v>
      </c>
      <c r="E594">
        <v>14</v>
      </c>
    </row>
    <row r="595" spans="1:5">
      <c r="A595" s="22">
        <v>44016</v>
      </c>
      <c r="B595">
        <v>44016</v>
      </c>
      <c r="C595" t="s">
        <v>757</v>
      </c>
      <c r="D595" s="24">
        <f>VLOOKUP(Pag_Inicio_Corr_mas_casos[[#This Row],[Corregimiento]],Hoja3!$A$2:$D$676,4,0)</f>
        <v>80819</v>
      </c>
      <c r="E595">
        <v>14</v>
      </c>
    </row>
    <row r="596" spans="1:5">
      <c r="A596" s="22">
        <v>44016</v>
      </c>
      <c r="B596">
        <v>44016</v>
      </c>
      <c r="C596" t="s">
        <v>758</v>
      </c>
      <c r="D596" s="24">
        <f>VLOOKUP(Pag_Inicio_Corr_mas_casos[[#This Row],[Corregimiento]],Hoja3!$A$2:$D$676,4,0)</f>
        <v>130107</v>
      </c>
      <c r="E596">
        <v>13</v>
      </c>
    </row>
    <row r="597" spans="1:5">
      <c r="A597" s="22">
        <v>44016</v>
      </c>
      <c r="B597">
        <v>44016</v>
      </c>
      <c r="C597" t="s">
        <v>753</v>
      </c>
      <c r="D597" s="24">
        <f>VLOOKUP(Pag_Inicio_Corr_mas_casos[[#This Row],[Corregimiento]],Hoja3!$A$2:$D$676,4,0)</f>
        <v>80817</v>
      </c>
      <c r="E597">
        <v>13</v>
      </c>
    </row>
    <row r="598" spans="1:5">
      <c r="A598" s="22">
        <v>44016</v>
      </c>
      <c r="B598">
        <v>44016</v>
      </c>
      <c r="C598" t="s">
        <v>786</v>
      </c>
      <c r="D598" s="24">
        <f>VLOOKUP(Pag_Inicio_Corr_mas_casos[[#This Row],[Corregimiento]],Hoja3!$A$2:$D$676,4,0)</f>
        <v>40201</v>
      </c>
      <c r="E598">
        <v>13</v>
      </c>
    </row>
    <row r="599" spans="1:5">
      <c r="A599" s="22">
        <v>44016</v>
      </c>
      <c r="B599">
        <v>44016</v>
      </c>
      <c r="C599" t="s">
        <v>759</v>
      </c>
      <c r="D599" s="24">
        <f>VLOOKUP(Pag_Inicio_Corr_mas_casos[[#This Row],[Corregimiento]],Hoja3!$A$2:$D$676,4,0)</f>
        <v>81006</v>
      </c>
      <c r="E599">
        <v>12</v>
      </c>
    </row>
    <row r="600" spans="1:5">
      <c r="A600" s="22">
        <v>44016</v>
      </c>
      <c r="B600">
        <v>44016</v>
      </c>
      <c r="C600" t="s">
        <v>825</v>
      </c>
      <c r="D600" s="24">
        <f>VLOOKUP(Pag_Inicio_Corr_mas_casos[[#This Row],[Corregimiento]],Hoja3!$A$2:$D$676,4,0)</f>
        <v>10206</v>
      </c>
      <c r="E600">
        <v>12</v>
      </c>
    </row>
    <row r="601" spans="1:5">
      <c r="A601" s="22">
        <v>44016</v>
      </c>
      <c r="B601">
        <v>44016</v>
      </c>
      <c r="C601" t="s">
        <v>770</v>
      </c>
      <c r="D601" s="24">
        <f>VLOOKUP(Pag_Inicio_Corr_mas_casos[[#This Row],[Corregimiento]],Hoja3!$A$2:$D$676,4,0)</f>
        <v>80813</v>
      </c>
      <c r="E601">
        <v>12</v>
      </c>
    </row>
    <row r="602" spans="1:5">
      <c r="A602" s="22">
        <v>44016</v>
      </c>
      <c r="B602">
        <v>44016</v>
      </c>
      <c r="C602" t="s">
        <v>814</v>
      </c>
      <c r="D602" s="24">
        <f>VLOOKUP(Pag_Inicio_Corr_mas_casos[[#This Row],[Corregimiento]],Hoja3!$A$2:$D$676,4,0)</f>
        <v>40503</v>
      </c>
      <c r="E602">
        <v>11</v>
      </c>
    </row>
    <row r="603" spans="1:5">
      <c r="A603" s="22">
        <v>44016</v>
      </c>
      <c r="B603">
        <v>44016</v>
      </c>
      <c r="C603" t="s">
        <v>780</v>
      </c>
      <c r="D603" s="24">
        <f>VLOOKUP(Pag_Inicio_Corr_mas_casos[[#This Row],[Corregimiento]],Hoja3!$A$2:$D$676,4,0)</f>
        <v>80826</v>
      </c>
      <c r="E603">
        <v>11</v>
      </c>
    </row>
    <row r="604" spans="1:5">
      <c r="A604" s="22">
        <v>44016</v>
      </c>
      <c r="B604">
        <v>44016</v>
      </c>
      <c r="C604" t="s">
        <v>755</v>
      </c>
      <c r="D604" s="24">
        <f>VLOOKUP(Pag_Inicio_Corr_mas_casos[[#This Row],[Corregimiento]],Hoja3!$A$2:$D$676,4,0)</f>
        <v>80823</v>
      </c>
      <c r="E604">
        <v>11</v>
      </c>
    </row>
    <row r="605" spans="1:5">
      <c r="A605" s="22">
        <v>44016</v>
      </c>
      <c r="B605">
        <v>44016</v>
      </c>
      <c r="C605" t="s">
        <v>773</v>
      </c>
      <c r="D605" s="24">
        <f>VLOOKUP(Pag_Inicio_Corr_mas_casos[[#This Row],[Corregimiento]],Hoja3!$A$2:$D$676,4,0)</f>
        <v>80808</v>
      </c>
      <c r="E605">
        <v>11</v>
      </c>
    </row>
    <row r="606" spans="1:5">
      <c r="A606" s="22">
        <v>44016</v>
      </c>
      <c r="B606">
        <v>44016</v>
      </c>
      <c r="C606" t="s">
        <v>790</v>
      </c>
      <c r="D606" s="24">
        <f>VLOOKUP(Pag_Inicio_Corr_mas_casos[[#This Row],[Corregimiento]],Hoja3!$A$2:$D$676,4,0)</f>
        <v>81009</v>
      </c>
      <c r="E606">
        <v>11</v>
      </c>
    </row>
    <row r="607" spans="1:5">
      <c r="A607" s="22">
        <v>44016</v>
      </c>
      <c r="B607">
        <v>44016</v>
      </c>
      <c r="C607" t="s">
        <v>750</v>
      </c>
      <c r="D607" s="24">
        <f>VLOOKUP(Pag_Inicio_Corr_mas_casos[[#This Row],[Corregimiento]],Hoja3!$A$2:$D$676,4,0)</f>
        <v>81007</v>
      </c>
      <c r="E607">
        <v>10</v>
      </c>
    </row>
    <row r="608" spans="1:5">
      <c r="A608" s="22">
        <v>44016</v>
      </c>
      <c r="B608">
        <v>44016</v>
      </c>
      <c r="C608" t="s">
        <v>762</v>
      </c>
      <c r="D608" s="24">
        <f>VLOOKUP(Pag_Inicio_Corr_mas_casos[[#This Row],[Corregimiento]],Hoja3!$A$2:$D$676,4,0)</f>
        <v>40601</v>
      </c>
      <c r="E608">
        <v>10</v>
      </c>
    </row>
    <row r="609" spans="1:5">
      <c r="A609" s="22">
        <v>44016</v>
      </c>
      <c r="B609">
        <v>44016</v>
      </c>
      <c r="C609" t="s">
        <v>785</v>
      </c>
      <c r="D609" s="24">
        <f>VLOOKUP(Pag_Inicio_Corr_mas_casos[[#This Row],[Corregimiento]],Hoja3!$A$2:$D$676,4,0)</f>
        <v>80809</v>
      </c>
      <c r="E609">
        <v>10</v>
      </c>
    </row>
    <row r="610" spans="1:5">
      <c r="A610" s="22">
        <v>44016</v>
      </c>
      <c r="B610">
        <v>44016</v>
      </c>
      <c r="C610" t="s">
        <v>800</v>
      </c>
      <c r="D610" s="24">
        <f>VLOOKUP(Pag_Inicio_Corr_mas_casos[[#This Row],[Corregimiento]],Hoja3!$A$2:$D$676,4,0)</f>
        <v>91001</v>
      </c>
      <c r="E610">
        <v>10</v>
      </c>
    </row>
    <row r="611" spans="1:5">
      <c r="A611" s="22">
        <v>44017</v>
      </c>
      <c r="B611">
        <v>44017</v>
      </c>
      <c r="C611" t="s">
        <v>753</v>
      </c>
      <c r="D611" s="24">
        <f>VLOOKUP(Pag_Inicio_Corr_mas_casos[[#This Row],[Corregimiento]],Hoja3!$A$2:$D$676,4,0)</f>
        <v>80817</v>
      </c>
      <c r="E611">
        <v>49</v>
      </c>
    </row>
    <row r="612" spans="1:5">
      <c r="A612" s="22">
        <v>44017</v>
      </c>
      <c r="B612">
        <v>44017</v>
      </c>
      <c r="C612" t="s">
        <v>745</v>
      </c>
      <c r="D612" s="24">
        <f>VLOOKUP(Pag_Inicio_Corr_mas_casos[[#This Row],[Corregimiento]],Hoja3!$A$2:$D$676,4,0)</f>
        <v>81002</v>
      </c>
      <c r="E612">
        <v>41</v>
      </c>
    </row>
    <row r="613" spans="1:5">
      <c r="A613" s="22">
        <v>44017</v>
      </c>
      <c r="B613">
        <v>44017</v>
      </c>
      <c r="C613" t="s">
        <v>746</v>
      </c>
      <c r="D613" s="24">
        <f>VLOOKUP(Pag_Inicio_Corr_mas_casos[[#This Row],[Corregimiento]],Hoja3!$A$2:$D$676,4,0)</f>
        <v>130106</v>
      </c>
      <c r="E613">
        <v>40</v>
      </c>
    </row>
    <row r="614" spans="1:5">
      <c r="A614" s="22">
        <v>44017</v>
      </c>
      <c r="B614">
        <v>44017</v>
      </c>
      <c r="C614" t="s">
        <v>770</v>
      </c>
      <c r="D614" s="24">
        <f>VLOOKUP(Pag_Inicio_Corr_mas_casos[[#This Row],[Corregimiento]],Hoja3!$A$2:$D$676,4,0)</f>
        <v>80813</v>
      </c>
      <c r="E614">
        <v>39</v>
      </c>
    </row>
    <row r="615" spans="1:5">
      <c r="A615" s="22">
        <v>44017</v>
      </c>
      <c r="B615">
        <v>44017</v>
      </c>
      <c r="C615" t="s">
        <v>750</v>
      </c>
      <c r="D615" s="24">
        <f>VLOOKUP(Pag_Inicio_Corr_mas_casos[[#This Row],[Corregimiento]],Hoja3!$A$2:$D$676,4,0)</f>
        <v>81007</v>
      </c>
      <c r="E615">
        <v>37</v>
      </c>
    </row>
    <row r="616" spans="1:5">
      <c r="A616" s="22">
        <v>44017</v>
      </c>
      <c r="B616">
        <v>44017</v>
      </c>
      <c r="C616" t="s">
        <v>757</v>
      </c>
      <c r="D616" s="24">
        <f>VLOOKUP(Pag_Inicio_Corr_mas_casos[[#This Row],[Corregimiento]],Hoja3!$A$2:$D$676,4,0)</f>
        <v>80819</v>
      </c>
      <c r="E616">
        <v>37</v>
      </c>
    </row>
    <row r="617" spans="1:5">
      <c r="A617" s="22">
        <v>44017</v>
      </c>
      <c r="B617">
        <v>44017</v>
      </c>
      <c r="C617" t="s">
        <v>766</v>
      </c>
      <c r="D617" s="24">
        <f>VLOOKUP(Pag_Inicio_Corr_mas_casos[[#This Row],[Corregimiento]],Hoja3!$A$2:$D$676,4,0)</f>
        <v>30107</v>
      </c>
      <c r="E617">
        <v>35</v>
      </c>
    </row>
    <row r="618" spans="1:5">
      <c r="A618" s="22">
        <v>44017</v>
      </c>
      <c r="B618">
        <v>44017</v>
      </c>
      <c r="C618" t="s">
        <v>754</v>
      </c>
      <c r="D618" s="24">
        <f>VLOOKUP(Pag_Inicio_Corr_mas_casos[[#This Row],[Corregimiento]],Hoja3!$A$2:$D$676,4,0)</f>
        <v>80822</v>
      </c>
      <c r="E618">
        <v>33</v>
      </c>
    </row>
    <row r="619" spans="1:5">
      <c r="A619" s="22">
        <v>44017</v>
      </c>
      <c r="B619">
        <v>44017</v>
      </c>
      <c r="C619" t="s">
        <v>759</v>
      </c>
      <c r="D619" s="24">
        <f>VLOOKUP(Pag_Inicio_Corr_mas_casos[[#This Row],[Corregimiento]],Hoja3!$A$2:$D$676,4,0)</f>
        <v>81006</v>
      </c>
      <c r="E619">
        <v>33</v>
      </c>
    </row>
    <row r="620" spans="1:5">
      <c r="A620" s="22">
        <v>44017</v>
      </c>
      <c r="B620">
        <v>44017</v>
      </c>
      <c r="C620" t="s">
        <v>749</v>
      </c>
      <c r="D620" s="24">
        <f>VLOOKUP(Pag_Inicio_Corr_mas_casos[[#This Row],[Corregimiento]],Hoja3!$A$2:$D$676,4,0)</f>
        <v>80821</v>
      </c>
      <c r="E620">
        <v>30</v>
      </c>
    </row>
    <row r="621" spans="1:5">
      <c r="A621" s="22">
        <v>44017</v>
      </c>
      <c r="B621">
        <v>44017</v>
      </c>
      <c r="C621" t="s">
        <v>760</v>
      </c>
      <c r="D621" s="24">
        <f>VLOOKUP(Pag_Inicio_Corr_mas_casos[[#This Row],[Corregimiento]],Hoja3!$A$2:$D$676,4,0)</f>
        <v>80812</v>
      </c>
      <c r="E621">
        <v>30</v>
      </c>
    </row>
    <row r="622" spans="1:5">
      <c r="A622" s="22">
        <v>44017</v>
      </c>
      <c r="B622">
        <v>44017</v>
      </c>
      <c r="C622" t="s">
        <v>774</v>
      </c>
      <c r="D622" s="24">
        <f>VLOOKUP(Pag_Inicio_Corr_mas_casos[[#This Row],[Corregimiento]],Hoja3!$A$2:$D$676,4,0)</f>
        <v>80820</v>
      </c>
      <c r="E622">
        <v>27</v>
      </c>
    </row>
    <row r="623" spans="1:5">
      <c r="A623" s="22">
        <v>44017</v>
      </c>
      <c r="B623">
        <v>44017</v>
      </c>
      <c r="C623" t="s">
        <v>798</v>
      </c>
      <c r="D623" s="24">
        <f>VLOOKUP(Pag_Inicio_Corr_mas_casos[[#This Row],[Corregimiento]],Hoja3!$A$2:$D$676,4,0)</f>
        <v>30111</v>
      </c>
      <c r="E623">
        <v>26</v>
      </c>
    </row>
    <row r="624" spans="1:5">
      <c r="A624" s="22">
        <v>44017</v>
      </c>
      <c r="B624">
        <v>44017</v>
      </c>
      <c r="C624" t="s">
        <v>744</v>
      </c>
      <c r="D624" s="24">
        <f>VLOOKUP(Pag_Inicio_Corr_mas_casos[[#This Row],[Corregimiento]],Hoja3!$A$2:$D$676,4,0)</f>
        <v>130101</v>
      </c>
      <c r="E624">
        <v>24</v>
      </c>
    </row>
    <row r="625" spans="1:5">
      <c r="A625" s="22">
        <v>44017</v>
      </c>
      <c r="B625">
        <v>44017</v>
      </c>
      <c r="C625" t="s">
        <v>775</v>
      </c>
      <c r="D625" s="24">
        <f>VLOOKUP(Pag_Inicio_Corr_mas_casos[[#This Row],[Corregimiento]],Hoja3!$A$2:$D$676,4,0)</f>
        <v>80815</v>
      </c>
      <c r="E625">
        <v>24</v>
      </c>
    </row>
    <row r="626" spans="1:5">
      <c r="A626" s="22">
        <v>44017</v>
      </c>
      <c r="B626">
        <v>44017</v>
      </c>
      <c r="C626" t="s">
        <v>751</v>
      </c>
      <c r="D626" s="24">
        <f>VLOOKUP(Pag_Inicio_Corr_mas_casos[[#This Row],[Corregimiento]],Hoja3!$A$2:$D$676,4,0)</f>
        <v>81008</v>
      </c>
      <c r="E626">
        <v>24</v>
      </c>
    </row>
    <row r="627" spans="1:5">
      <c r="A627" s="22">
        <v>44017</v>
      </c>
      <c r="B627">
        <v>44017</v>
      </c>
      <c r="C627" t="s">
        <v>756</v>
      </c>
      <c r="D627" s="24">
        <f>VLOOKUP(Pag_Inicio_Corr_mas_casos[[#This Row],[Corregimiento]],Hoja3!$A$2:$D$676,4,0)</f>
        <v>81001</v>
      </c>
      <c r="E627">
        <v>21</v>
      </c>
    </row>
    <row r="628" spans="1:5">
      <c r="A628" s="22">
        <v>44017</v>
      </c>
      <c r="B628">
        <v>44017</v>
      </c>
      <c r="C628" t="s">
        <v>758</v>
      </c>
      <c r="D628" s="24">
        <f>VLOOKUP(Pag_Inicio_Corr_mas_casos[[#This Row],[Corregimiento]],Hoja3!$A$2:$D$676,4,0)</f>
        <v>130107</v>
      </c>
      <c r="E628">
        <v>21</v>
      </c>
    </row>
    <row r="629" spans="1:5">
      <c r="A629" s="22">
        <v>44017</v>
      </c>
      <c r="B629">
        <v>44017</v>
      </c>
      <c r="C629" t="s">
        <v>752</v>
      </c>
      <c r="D629" s="24">
        <f>VLOOKUP(Pag_Inicio_Corr_mas_casos[[#This Row],[Corregimiento]],Hoja3!$A$2:$D$676,4,0)</f>
        <v>80816</v>
      </c>
      <c r="E629">
        <v>21</v>
      </c>
    </row>
    <row r="630" spans="1:5">
      <c r="A630" s="22">
        <v>44017</v>
      </c>
      <c r="B630">
        <v>44017</v>
      </c>
      <c r="C630" t="s">
        <v>794</v>
      </c>
      <c r="D630" s="24">
        <f>VLOOKUP(Pag_Inicio_Corr_mas_casos[[#This Row],[Corregimiento]],Hoja3!$A$2:$D$676,4,0)</f>
        <v>80508</v>
      </c>
      <c r="E630">
        <v>20</v>
      </c>
    </row>
    <row r="631" spans="1:5">
      <c r="A631" s="22">
        <v>44017</v>
      </c>
      <c r="B631">
        <v>44017</v>
      </c>
      <c r="C631" t="s">
        <v>791</v>
      </c>
      <c r="D631" s="24">
        <f>VLOOKUP(Pag_Inicio_Corr_mas_casos[[#This Row],[Corregimiento]],Hoja3!$A$2:$D$676,4,0)</f>
        <v>30104</v>
      </c>
      <c r="E631">
        <v>17</v>
      </c>
    </row>
    <row r="632" spans="1:5">
      <c r="A632" s="22">
        <v>44017</v>
      </c>
      <c r="B632">
        <v>44017</v>
      </c>
      <c r="C632" t="s">
        <v>762</v>
      </c>
      <c r="D632" s="24">
        <f>VLOOKUP(Pag_Inicio_Corr_mas_casos[[#This Row],[Corregimiento]],Hoja3!$A$2:$D$676,4,0)</f>
        <v>40601</v>
      </c>
      <c r="E632">
        <v>16</v>
      </c>
    </row>
    <row r="633" spans="1:5">
      <c r="A633" s="22">
        <v>44017</v>
      </c>
      <c r="B633">
        <v>44017</v>
      </c>
      <c r="C633" t="s">
        <v>765</v>
      </c>
      <c r="D633" s="24">
        <f>VLOOKUP(Pag_Inicio_Corr_mas_casos[[#This Row],[Corregimiento]],Hoja3!$A$2:$D$676,4,0)</f>
        <v>80810</v>
      </c>
      <c r="E633">
        <v>16</v>
      </c>
    </row>
    <row r="634" spans="1:5">
      <c r="A634" s="22">
        <v>44017</v>
      </c>
      <c r="B634">
        <v>44017</v>
      </c>
      <c r="C634" t="s">
        <v>790</v>
      </c>
      <c r="D634" s="24">
        <f>VLOOKUP(Pag_Inicio_Corr_mas_casos[[#This Row],[Corregimiento]],Hoja3!$A$2:$D$676,4,0)</f>
        <v>81009</v>
      </c>
      <c r="E634">
        <v>16</v>
      </c>
    </row>
    <row r="635" spans="1:5">
      <c r="A635" s="22">
        <v>44017</v>
      </c>
      <c r="B635">
        <v>44017</v>
      </c>
      <c r="C635" t="s">
        <v>779</v>
      </c>
      <c r="D635" s="24">
        <f>VLOOKUP(Pag_Inicio_Corr_mas_casos[[#This Row],[Corregimiento]],Hoja3!$A$2:$D$676,4,0)</f>
        <v>130708</v>
      </c>
      <c r="E635">
        <v>15</v>
      </c>
    </row>
    <row r="636" spans="1:5">
      <c r="A636" s="22">
        <v>44017</v>
      </c>
      <c r="B636">
        <v>44017</v>
      </c>
      <c r="C636" t="s">
        <v>767</v>
      </c>
      <c r="D636" s="24">
        <f>VLOOKUP(Pag_Inicio_Corr_mas_casos[[#This Row],[Corregimiento]],Hoja3!$A$2:$D$676,4,0)</f>
        <v>30113</v>
      </c>
      <c r="E636">
        <v>15</v>
      </c>
    </row>
    <row r="637" spans="1:5">
      <c r="A637" s="22">
        <v>44017</v>
      </c>
      <c r="B637">
        <v>44017</v>
      </c>
      <c r="C637" t="s">
        <v>807</v>
      </c>
      <c r="D637" s="24">
        <f>VLOOKUP(Pag_Inicio_Corr_mas_casos[[#This Row],[Corregimiento]],Hoja3!$A$2:$D$676,4,0)</f>
        <v>130716</v>
      </c>
      <c r="E637">
        <v>14</v>
      </c>
    </row>
    <row r="638" spans="1:5">
      <c r="A638" s="22">
        <v>44017</v>
      </c>
      <c r="B638">
        <v>44017</v>
      </c>
      <c r="C638" t="s">
        <v>783</v>
      </c>
      <c r="D638" s="24">
        <f>VLOOKUP(Pag_Inicio_Corr_mas_casos[[#This Row],[Corregimiento]],Hoja3!$A$2:$D$676,4,0)</f>
        <v>130105</v>
      </c>
      <c r="E638">
        <v>14</v>
      </c>
    </row>
    <row r="639" spans="1:5">
      <c r="A639" s="22">
        <v>44017</v>
      </c>
      <c r="B639">
        <v>44017</v>
      </c>
      <c r="C639" t="s">
        <v>772</v>
      </c>
      <c r="D639" s="24">
        <f>VLOOKUP(Pag_Inicio_Corr_mas_casos[[#This Row],[Corregimiento]],Hoja3!$A$2:$D$676,4,0)</f>
        <v>80501</v>
      </c>
      <c r="E639">
        <v>13</v>
      </c>
    </row>
    <row r="640" spans="1:5">
      <c r="A640" s="22">
        <v>44017</v>
      </c>
      <c r="B640">
        <v>44017</v>
      </c>
      <c r="C640" t="s">
        <v>748</v>
      </c>
      <c r="D640" s="24">
        <f>VLOOKUP(Pag_Inicio_Corr_mas_casos[[#This Row],[Corregimiento]],Hoja3!$A$2:$D$676,4,0)</f>
        <v>130102</v>
      </c>
      <c r="E640">
        <v>13</v>
      </c>
    </row>
    <row r="641" spans="1:5">
      <c r="A641" s="22">
        <v>44017</v>
      </c>
      <c r="B641">
        <v>44017</v>
      </c>
      <c r="C641" t="s">
        <v>785</v>
      </c>
      <c r="D641" s="24">
        <f>VLOOKUP(Pag_Inicio_Corr_mas_casos[[#This Row],[Corregimiento]],Hoja3!$A$2:$D$676,4,0)</f>
        <v>80809</v>
      </c>
      <c r="E641">
        <v>13</v>
      </c>
    </row>
    <row r="642" spans="1:5">
      <c r="A642" s="22">
        <v>44017</v>
      </c>
      <c r="B642">
        <v>44017</v>
      </c>
      <c r="C642" t="s">
        <v>764</v>
      </c>
      <c r="D642" s="24">
        <f>VLOOKUP(Pag_Inicio_Corr_mas_casos[[#This Row],[Corregimiento]],Hoja3!$A$2:$D$676,4,0)</f>
        <v>130108</v>
      </c>
      <c r="E642">
        <v>12</v>
      </c>
    </row>
    <row r="643" spans="1:5">
      <c r="A643" s="22">
        <v>44017</v>
      </c>
      <c r="B643">
        <v>44017</v>
      </c>
      <c r="C643" t="s">
        <v>747</v>
      </c>
      <c r="D643" s="24">
        <f>VLOOKUP(Pag_Inicio_Corr_mas_casos[[#This Row],[Corregimiento]],Hoja3!$A$2:$D$676,4,0)</f>
        <v>80802</v>
      </c>
      <c r="E643">
        <v>12</v>
      </c>
    </row>
    <row r="644" spans="1:5">
      <c r="A644" s="22">
        <v>44017</v>
      </c>
      <c r="B644">
        <v>44017</v>
      </c>
      <c r="C644" t="s">
        <v>755</v>
      </c>
      <c r="D644" s="24">
        <f>VLOOKUP(Pag_Inicio_Corr_mas_casos[[#This Row],[Corregimiento]],Hoja3!$A$2:$D$676,4,0)</f>
        <v>80823</v>
      </c>
      <c r="E644">
        <v>12</v>
      </c>
    </row>
    <row r="645" spans="1:5">
      <c r="A645" s="22">
        <v>44017</v>
      </c>
      <c r="B645">
        <v>44017</v>
      </c>
      <c r="C645" t="s">
        <v>826</v>
      </c>
      <c r="D645" s="24">
        <f>VLOOKUP(Pag_Inicio_Corr_mas_casos[[#This Row],[Corregimiento]],Hoja3!$A$2:$D$676,4,0)</f>
        <v>30101</v>
      </c>
      <c r="E645">
        <v>11</v>
      </c>
    </row>
    <row r="646" spans="1:5">
      <c r="A646" s="22">
        <v>44017</v>
      </c>
      <c r="B646">
        <v>44017</v>
      </c>
      <c r="C646" t="s">
        <v>780</v>
      </c>
      <c r="D646" s="24">
        <f>VLOOKUP(Pag_Inicio_Corr_mas_casos[[#This Row],[Corregimiento]],Hoja3!$A$2:$D$676,4,0)</f>
        <v>80826</v>
      </c>
      <c r="E646">
        <v>11</v>
      </c>
    </row>
    <row r="647" spans="1:5">
      <c r="A647" s="22">
        <v>44017</v>
      </c>
      <c r="B647">
        <v>44017</v>
      </c>
      <c r="C647" t="s">
        <v>788</v>
      </c>
      <c r="D647" s="24">
        <f>VLOOKUP(Pag_Inicio_Corr_mas_casos[[#This Row],[Corregimiento]],Hoja3!$A$2:$D$676,4,0)</f>
        <v>130717</v>
      </c>
      <c r="E647">
        <v>11</v>
      </c>
    </row>
    <row r="648" spans="1:5">
      <c r="A648" s="22">
        <v>44017</v>
      </c>
      <c r="B648">
        <v>44017</v>
      </c>
      <c r="C648" t="s">
        <v>796</v>
      </c>
      <c r="D648" s="24">
        <f>VLOOKUP(Pag_Inicio_Corr_mas_casos[[#This Row],[Corregimiento]],Hoja3!$A$2:$D$676,4,0)</f>
        <v>80814</v>
      </c>
      <c r="E648">
        <v>10</v>
      </c>
    </row>
    <row r="649" spans="1:5">
      <c r="A649" s="22">
        <v>44017</v>
      </c>
      <c r="B649">
        <v>44017</v>
      </c>
      <c r="C649" t="s">
        <v>793</v>
      </c>
      <c r="D649" s="24">
        <f>VLOOKUP(Pag_Inicio_Corr_mas_casos[[#This Row],[Corregimiento]],Hoja3!$A$2:$D$676,4,0)</f>
        <v>80804</v>
      </c>
      <c r="E649">
        <v>10</v>
      </c>
    </row>
    <row r="650" spans="1:5">
      <c r="A650" s="22">
        <v>44017</v>
      </c>
      <c r="B650">
        <v>44017</v>
      </c>
      <c r="C650" t="s">
        <v>822</v>
      </c>
      <c r="D650" s="24">
        <f>VLOOKUP(Pag_Inicio_Corr_mas_casos[[#This Row],[Corregimiento]],Hoja3!$A$2:$D$676,4,0)</f>
        <v>120301</v>
      </c>
      <c r="E650">
        <v>10</v>
      </c>
    </row>
    <row r="651" spans="1:5">
      <c r="A651" s="22">
        <v>44018</v>
      </c>
      <c r="B651">
        <v>44018</v>
      </c>
      <c r="C651" t="s">
        <v>768</v>
      </c>
      <c r="D651" s="24">
        <f>VLOOKUP(Pag_Inicio_Corr_mas_casos[[#This Row],[Corregimiento]],Hoja3!$A$2:$D$676,4,0)</f>
        <v>10201</v>
      </c>
      <c r="E651">
        <v>52</v>
      </c>
    </row>
    <row r="652" spans="1:5">
      <c r="A652" s="22">
        <v>44018</v>
      </c>
      <c r="B652">
        <v>44018</v>
      </c>
      <c r="C652" t="s">
        <v>757</v>
      </c>
      <c r="D652" s="24">
        <f>VLOOKUP(Pag_Inicio_Corr_mas_casos[[#This Row],[Corregimiento]],Hoja3!$A$2:$D$676,4,0)</f>
        <v>80819</v>
      </c>
      <c r="E652">
        <v>49</v>
      </c>
    </row>
    <row r="653" spans="1:5">
      <c r="A653" s="22">
        <v>44018</v>
      </c>
      <c r="B653">
        <v>44018</v>
      </c>
      <c r="C653" t="s">
        <v>749</v>
      </c>
      <c r="D653" s="24">
        <f>VLOOKUP(Pag_Inicio_Corr_mas_casos[[#This Row],[Corregimiento]],Hoja3!$A$2:$D$676,4,0)</f>
        <v>80821</v>
      </c>
      <c r="E653">
        <v>39</v>
      </c>
    </row>
    <row r="654" spans="1:5">
      <c r="A654" s="22">
        <v>44018</v>
      </c>
      <c r="B654">
        <v>44018</v>
      </c>
      <c r="C654" t="s">
        <v>744</v>
      </c>
      <c r="D654" s="24">
        <f>VLOOKUP(Pag_Inicio_Corr_mas_casos[[#This Row],[Corregimiento]],Hoja3!$A$2:$D$676,4,0)</f>
        <v>130101</v>
      </c>
      <c r="E654">
        <v>39</v>
      </c>
    </row>
    <row r="655" spans="1:5">
      <c r="A655" s="22">
        <v>44018</v>
      </c>
      <c r="B655">
        <v>44018</v>
      </c>
      <c r="C655" t="s">
        <v>772</v>
      </c>
      <c r="D655" s="24">
        <f>VLOOKUP(Pag_Inicio_Corr_mas_casos[[#This Row],[Corregimiento]],Hoja3!$A$2:$D$676,4,0)</f>
        <v>80501</v>
      </c>
      <c r="E655">
        <v>39</v>
      </c>
    </row>
    <row r="656" spans="1:5">
      <c r="A656" s="22">
        <v>44018</v>
      </c>
      <c r="B656">
        <v>44018</v>
      </c>
      <c r="C656" t="s">
        <v>754</v>
      </c>
      <c r="D656" s="24">
        <f>VLOOKUP(Pag_Inicio_Corr_mas_casos[[#This Row],[Corregimiento]],Hoja3!$A$2:$D$676,4,0)</f>
        <v>80822</v>
      </c>
      <c r="E656">
        <v>37</v>
      </c>
    </row>
    <row r="657" spans="1:5">
      <c r="A657" s="22">
        <v>44018</v>
      </c>
      <c r="B657">
        <v>44018</v>
      </c>
      <c r="C657" t="s">
        <v>746</v>
      </c>
      <c r="D657" s="24">
        <f>VLOOKUP(Pag_Inicio_Corr_mas_casos[[#This Row],[Corregimiento]],Hoja3!$A$2:$D$676,4,0)</f>
        <v>130106</v>
      </c>
      <c r="E657">
        <v>33</v>
      </c>
    </row>
    <row r="658" spans="1:5">
      <c r="A658" s="22">
        <v>44018</v>
      </c>
      <c r="B658">
        <v>44018</v>
      </c>
      <c r="C658" t="s">
        <v>745</v>
      </c>
      <c r="D658" s="24">
        <f>VLOOKUP(Pag_Inicio_Corr_mas_casos[[#This Row],[Corregimiento]],Hoja3!$A$2:$D$676,4,0)</f>
        <v>81002</v>
      </c>
      <c r="E658">
        <v>31</v>
      </c>
    </row>
    <row r="659" spans="1:5">
      <c r="A659" s="22">
        <v>44018</v>
      </c>
      <c r="B659">
        <v>44018</v>
      </c>
      <c r="C659" t="s">
        <v>755</v>
      </c>
      <c r="D659" s="24">
        <f>VLOOKUP(Pag_Inicio_Corr_mas_casos[[#This Row],[Corregimiento]],Hoja3!$A$2:$D$676,4,0)</f>
        <v>80823</v>
      </c>
      <c r="E659">
        <v>28</v>
      </c>
    </row>
    <row r="660" spans="1:5">
      <c r="A660" s="22">
        <v>44018</v>
      </c>
      <c r="B660">
        <v>44018</v>
      </c>
      <c r="C660" t="s">
        <v>766</v>
      </c>
      <c r="D660" s="24">
        <f>VLOOKUP(Pag_Inicio_Corr_mas_casos[[#This Row],[Corregimiento]],Hoja3!$A$2:$D$676,4,0)</f>
        <v>30107</v>
      </c>
      <c r="E660">
        <v>25</v>
      </c>
    </row>
    <row r="661" spans="1:5">
      <c r="A661" s="22">
        <v>44018</v>
      </c>
      <c r="B661">
        <v>44018</v>
      </c>
      <c r="C661" t="s">
        <v>753</v>
      </c>
      <c r="D661" s="24">
        <f>VLOOKUP(Pag_Inicio_Corr_mas_casos[[#This Row],[Corregimiento]],Hoja3!$A$2:$D$676,4,0)</f>
        <v>80817</v>
      </c>
      <c r="E661">
        <v>36</v>
      </c>
    </row>
    <row r="662" spans="1:5">
      <c r="A662" s="22">
        <v>44018</v>
      </c>
      <c r="B662">
        <v>44018</v>
      </c>
      <c r="C662" t="s">
        <v>756</v>
      </c>
      <c r="D662" s="24">
        <f>VLOOKUP(Pag_Inicio_Corr_mas_casos[[#This Row],[Corregimiento]],Hoja3!$A$2:$D$676,4,0)</f>
        <v>81001</v>
      </c>
      <c r="E662">
        <v>23</v>
      </c>
    </row>
    <row r="663" spans="1:5">
      <c r="A663" s="22">
        <v>44018</v>
      </c>
      <c r="B663">
        <v>44018</v>
      </c>
      <c r="C663" t="s">
        <v>760</v>
      </c>
      <c r="D663" s="24">
        <f>VLOOKUP(Pag_Inicio_Corr_mas_casos[[#This Row],[Corregimiento]],Hoja3!$A$2:$D$676,4,0)</f>
        <v>80812</v>
      </c>
      <c r="E663">
        <v>23</v>
      </c>
    </row>
    <row r="664" spans="1:5">
      <c r="A664" s="22">
        <v>44018</v>
      </c>
      <c r="B664">
        <v>44018</v>
      </c>
      <c r="C664" t="s">
        <v>798</v>
      </c>
      <c r="D664" s="24">
        <f>VLOOKUP(Pag_Inicio_Corr_mas_casos[[#This Row],[Corregimiento]],Hoja3!$A$2:$D$676,4,0)</f>
        <v>30111</v>
      </c>
      <c r="E664">
        <v>23</v>
      </c>
    </row>
    <row r="665" spans="1:5">
      <c r="A665" s="22">
        <v>44018</v>
      </c>
      <c r="B665">
        <v>44018</v>
      </c>
      <c r="C665" t="s">
        <v>752</v>
      </c>
      <c r="D665" s="24">
        <f>VLOOKUP(Pag_Inicio_Corr_mas_casos[[#This Row],[Corregimiento]],Hoja3!$A$2:$D$676,4,0)</f>
        <v>80816</v>
      </c>
      <c r="E665">
        <v>22</v>
      </c>
    </row>
    <row r="666" spans="1:5">
      <c r="A666" s="22">
        <v>44018</v>
      </c>
      <c r="B666">
        <v>44018</v>
      </c>
      <c r="C666" t="s">
        <v>750</v>
      </c>
      <c r="D666" s="24">
        <f>VLOOKUP(Pag_Inicio_Corr_mas_casos[[#This Row],[Corregimiento]],Hoja3!$A$2:$D$676,4,0)</f>
        <v>81007</v>
      </c>
      <c r="E666">
        <v>21</v>
      </c>
    </row>
    <row r="667" spans="1:5">
      <c r="A667" s="22">
        <v>44018</v>
      </c>
      <c r="B667">
        <v>44018</v>
      </c>
      <c r="C667" t="s">
        <v>751</v>
      </c>
      <c r="D667" s="24">
        <f>VLOOKUP(Pag_Inicio_Corr_mas_casos[[#This Row],[Corregimiento]],Hoja3!$A$2:$D$676,4,0)</f>
        <v>81008</v>
      </c>
      <c r="E667">
        <v>21</v>
      </c>
    </row>
    <row r="668" spans="1:5">
      <c r="A668" s="22">
        <v>44018</v>
      </c>
      <c r="B668">
        <v>44018</v>
      </c>
      <c r="C668" t="s">
        <v>770</v>
      </c>
      <c r="D668" s="24">
        <f>VLOOKUP(Pag_Inicio_Corr_mas_casos[[#This Row],[Corregimiento]],Hoja3!$A$2:$D$676,4,0)</f>
        <v>80813</v>
      </c>
      <c r="E668">
        <v>21</v>
      </c>
    </row>
    <row r="669" spans="1:5">
      <c r="A669" s="22">
        <v>44018</v>
      </c>
      <c r="B669">
        <v>44018</v>
      </c>
      <c r="C669" t="s">
        <v>779</v>
      </c>
      <c r="D669" s="24">
        <f>VLOOKUP(Pag_Inicio_Corr_mas_casos[[#This Row],[Corregimiento]],Hoja3!$A$2:$D$676,4,0)</f>
        <v>130708</v>
      </c>
      <c r="E669">
        <v>20</v>
      </c>
    </row>
    <row r="670" spans="1:5">
      <c r="A670" s="22">
        <v>44018</v>
      </c>
      <c r="B670">
        <v>44018</v>
      </c>
      <c r="C670" t="s">
        <v>775</v>
      </c>
      <c r="D670" s="24">
        <f>VLOOKUP(Pag_Inicio_Corr_mas_casos[[#This Row],[Corregimiento]],Hoja3!$A$2:$D$676,4,0)</f>
        <v>80815</v>
      </c>
      <c r="E670">
        <v>19</v>
      </c>
    </row>
    <row r="671" spans="1:5">
      <c r="A671" s="22">
        <v>44018</v>
      </c>
      <c r="B671">
        <v>44018</v>
      </c>
      <c r="C671" t="s">
        <v>787</v>
      </c>
      <c r="D671" s="24">
        <f>VLOOKUP(Pag_Inicio_Corr_mas_casos[[#This Row],[Corregimiento]],Hoja3!$A$2:$D$676,4,0)</f>
        <v>80805</v>
      </c>
      <c r="E671">
        <v>19</v>
      </c>
    </row>
    <row r="672" spans="1:5">
      <c r="A672" s="22">
        <v>44018</v>
      </c>
      <c r="B672">
        <v>44018</v>
      </c>
      <c r="C672" t="s">
        <v>759</v>
      </c>
      <c r="D672" s="24">
        <f>VLOOKUP(Pag_Inicio_Corr_mas_casos[[#This Row],[Corregimiento]],Hoja3!$A$2:$D$676,4,0)</f>
        <v>81006</v>
      </c>
      <c r="E672">
        <v>18</v>
      </c>
    </row>
    <row r="673" spans="1:5">
      <c r="A673" s="22">
        <v>44018</v>
      </c>
      <c r="B673">
        <v>44018</v>
      </c>
      <c r="C673" t="s">
        <v>774</v>
      </c>
      <c r="D673" s="24">
        <f>VLOOKUP(Pag_Inicio_Corr_mas_casos[[#This Row],[Corregimiento]],Hoja3!$A$2:$D$676,4,0)</f>
        <v>80820</v>
      </c>
      <c r="E673">
        <v>17</v>
      </c>
    </row>
    <row r="674" spans="1:5">
      <c r="A674" s="22">
        <v>44018</v>
      </c>
      <c r="B674">
        <v>44018</v>
      </c>
      <c r="C674" t="s">
        <v>761</v>
      </c>
      <c r="D674" s="24">
        <f>VLOOKUP(Pag_Inicio_Corr_mas_casos[[#This Row],[Corregimiento]],Hoja3!$A$2:$D$676,4,0)</f>
        <v>130702</v>
      </c>
      <c r="E674">
        <v>16</v>
      </c>
    </row>
    <row r="675" spans="1:5">
      <c r="A675" s="22">
        <v>44018</v>
      </c>
      <c r="B675">
        <v>44018</v>
      </c>
      <c r="C675" t="s">
        <v>762</v>
      </c>
      <c r="D675" s="24">
        <f>VLOOKUP(Pag_Inicio_Corr_mas_casos[[#This Row],[Corregimiento]],Hoja3!$A$2:$D$676,4,0)</f>
        <v>40601</v>
      </c>
      <c r="E675">
        <v>16</v>
      </c>
    </row>
    <row r="676" spans="1:5">
      <c r="A676" s="22">
        <v>44018</v>
      </c>
      <c r="B676">
        <v>44018</v>
      </c>
      <c r="C676" t="s">
        <v>747</v>
      </c>
      <c r="D676" s="24">
        <f>VLOOKUP(Pag_Inicio_Corr_mas_casos[[#This Row],[Corregimiento]],Hoja3!$A$2:$D$676,4,0)</f>
        <v>80802</v>
      </c>
      <c r="E676">
        <v>16</v>
      </c>
    </row>
    <row r="677" spans="1:5">
      <c r="A677" s="22">
        <v>44018</v>
      </c>
      <c r="B677">
        <v>44018</v>
      </c>
      <c r="C677" t="s">
        <v>736</v>
      </c>
      <c r="D677" s="24">
        <f>VLOOKUP(Pag_Inicio_Corr_mas_casos[[#This Row],[Corregimiento]],Hoja3!$A$2:$D$676,4,0)</f>
        <v>130709</v>
      </c>
      <c r="E677">
        <v>16</v>
      </c>
    </row>
    <row r="678" spans="1:5">
      <c r="A678" s="22">
        <v>44018</v>
      </c>
      <c r="B678">
        <v>44018</v>
      </c>
      <c r="C678" t="s">
        <v>748</v>
      </c>
      <c r="D678" s="24">
        <f>VLOOKUP(Pag_Inicio_Corr_mas_casos[[#This Row],[Corregimiento]],Hoja3!$A$2:$D$676,4,0)</f>
        <v>130102</v>
      </c>
      <c r="E678">
        <v>16</v>
      </c>
    </row>
    <row r="679" spans="1:5">
      <c r="A679" s="22">
        <v>44018</v>
      </c>
      <c r="B679">
        <v>44018</v>
      </c>
      <c r="C679" t="s">
        <v>767</v>
      </c>
      <c r="D679" s="24">
        <f>VLOOKUP(Pag_Inicio_Corr_mas_casos[[#This Row],[Corregimiento]],Hoja3!$A$2:$D$676,4,0)</f>
        <v>30113</v>
      </c>
      <c r="E679">
        <v>16</v>
      </c>
    </row>
    <row r="680" spans="1:5">
      <c r="A680" s="22">
        <v>44018</v>
      </c>
      <c r="B680">
        <v>44018</v>
      </c>
      <c r="C680" t="s">
        <v>758</v>
      </c>
      <c r="D680" s="24">
        <f>VLOOKUP(Pag_Inicio_Corr_mas_casos[[#This Row],[Corregimiento]],Hoja3!$A$2:$D$676,4,0)</f>
        <v>130107</v>
      </c>
      <c r="E680">
        <v>15</v>
      </c>
    </row>
    <row r="681" spans="1:5">
      <c r="A681" s="22">
        <v>44018</v>
      </c>
      <c r="B681">
        <v>44018</v>
      </c>
      <c r="C681" t="s">
        <v>806</v>
      </c>
      <c r="D681" s="24">
        <f>VLOOKUP(Pag_Inicio_Corr_mas_casos[[#This Row],[Corregimiento]],Hoja3!$A$2:$D$676,4,0)</f>
        <v>81005</v>
      </c>
      <c r="E681">
        <v>15</v>
      </c>
    </row>
    <row r="682" spans="1:5">
      <c r="A682" s="22">
        <v>44018</v>
      </c>
      <c r="B682">
        <v>44018</v>
      </c>
      <c r="C682" t="s">
        <v>786</v>
      </c>
      <c r="D682" s="24">
        <f>VLOOKUP(Pag_Inicio_Corr_mas_casos[[#This Row],[Corregimiento]],Hoja3!$A$2:$D$676,4,0)</f>
        <v>40201</v>
      </c>
      <c r="E682">
        <v>13</v>
      </c>
    </row>
    <row r="683" spans="1:5">
      <c r="A683" s="22">
        <v>44018</v>
      </c>
      <c r="B683">
        <v>44018</v>
      </c>
      <c r="C683" t="s">
        <v>827</v>
      </c>
      <c r="D683" s="24">
        <f>VLOOKUP(Pag_Inicio_Corr_mas_casos[[#This Row],[Corregimiento]],Hoja3!$A$2:$D$676,4,0)</f>
        <v>30103</v>
      </c>
      <c r="E683">
        <v>13</v>
      </c>
    </row>
    <row r="684" spans="1:5">
      <c r="A684" s="22">
        <v>44018</v>
      </c>
      <c r="B684">
        <v>44018</v>
      </c>
      <c r="C684" t="s">
        <v>780</v>
      </c>
      <c r="D684" s="24">
        <f>VLOOKUP(Pag_Inicio_Corr_mas_casos[[#This Row],[Corregimiento]],Hoja3!$A$2:$D$676,4,0)</f>
        <v>80826</v>
      </c>
      <c r="E684">
        <v>13</v>
      </c>
    </row>
    <row r="685" spans="1:5">
      <c r="A685" s="22">
        <v>44018</v>
      </c>
      <c r="B685">
        <v>44018</v>
      </c>
      <c r="C685" t="s">
        <v>789</v>
      </c>
      <c r="D685" s="24">
        <f>VLOOKUP(Pag_Inicio_Corr_mas_casos[[#This Row],[Corregimiento]],Hoja3!$A$2:$D$676,4,0)</f>
        <v>81003</v>
      </c>
      <c r="E685">
        <v>13</v>
      </c>
    </row>
    <row r="686" spans="1:5">
      <c r="A686" s="22">
        <v>44018</v>
      </c>
      <c r="B686">
        <v>44018</v>
      </c>
      <c r="C686" t="s">
        <v>765</v>
      </c>
      <c r="D686" s="24">
        <f>VLOOKUP(Pag_Inicio_Corr_mas_casos[[#This Row],[Corregimiento]],Hoja3!$A$2:$D$676,4,0)</f>
        <v>80810</v>
      </c>
      <c r="E686">
        <v>12</v>
      </c>
    </row>
    <row r="687" spans="1:5">
      <c r="A687" s="22">
        <v>44018</v>
      </c>
      <c r="B687">
        <v>44018</v>
      </c>
      <c r="C687" t="s">
        <v>788</v>
      </c>
      <c r="D687" s="24">
        <f>VLOOKUP(Pag_Inicio_Corr_mas_casos[[#This Row],[Corregimiento]],Hoja3!$A$2:$D$676,4,0)</f>
        <v>130717</v>
      </c>
      <c r="E687">
        <v>12</v>
      </c>
    </row>
    <row r="688" spans="1:5">
      <c r="A688" s="22">
        <v>44018</v>
      </c>
      <c r="B688">
        <v>44018</v>
      </c>
      <c r="C688" t="s">
        <v>807</v>
      </c>
      <c r="D688" s="24">
        <f>VLOOKUP(Pag_Inicio_Corr_mas_casos[[#This Row],[Corregimiento]],Hoja3!$A$2:$D$676,4,0)</f>
        <v>130716</v>
      </c>
      <c r="E688">
        <v>11</v>
      </c>
    </row>
    <row r="689" spans="1:5">
      <c r="A689" s="22">
        <v>44018</v>
      </c>
      <c r="B689">
        <v>44018</v>
      </c>
      <c r="C689" t="s">
        <v>800</v>
      </c>
      <c r="D689" s="24">
        <f>VLOOKUP(Pag_Inicio_Corr_mas_casos[[#This Row],[Corregimiento]],Hoja3!$A$2:$D$676,4,0)</f>
        <v>91001</v>
      </c>
      <c r="E689">
        <v>11</v>
      </c>
    </row>
    <row r="690" spans="1:5">
      <c r="A690" s="22">
        <v>44018</v>
      </c>
      <c r="B690">
        <v>44018</v>
      </c>
      <c r="C690" t="s">
        <v>791</v>
      </c>
      <c r="D690" s="24">
        <f>VLOOKUP(Pag_Inicio_Corr_mas_casos[[#This Row],[Corregimiento]],Hoja3!$A$2:$D$676,4,0)</f>
        <v>30104</v>
      </c>
      <c r="E690">
        <v>10</v>
      </c>
    </row>
    <row r="691" spans="1:5">
      <c r="A691" s="22">
        <v>44018</v>
      </c>
      <c r="B691">
        <v>44018</v>
      </c>
      <c r="C691" t="s">
        <v>764</v>
      </c>
      <c r="D691" s="24">
        <f>VLOOKUP(Pag_Inicio_Corr_mas_casos[[#This Row],[Corregimiento]],Hoja3!$A$2:$D$676,4,0)</f>
        <v>130108</v>
      </c>
      <c r="E691">
        <v>10</v>
      </c>
    </row>
    <row r="692" spans="1:5">
      <c r="A692" s="22">
        <v>44018</v>
      </c>
      <c r="B692">
        <v>44018</v>
      </c>
      <c r="C692" t="s">
        <v>777</v>
      </c>
      <c r="D692" s="24">
        <f>VLOOKUP(Pag_Inicio_Corr_mas_casos[[#This Row],[Corregimiento]],Hoja3!$A$2:$D$676,4,0)</f>
        <v>80811</v>
      </c>
      <c r="E692">
        <v>10</v>
      </c>
    </row>
    <row r="693" spans="1:5">
      <c r="A693" s="22">
        <v>44018</v>
      </c>
      <c r="B693">
        <v>44018</v>
      </c>
      <c r="C693" t="s">
        <v>785</v>
      </c>
      <c r="D693" s="24">
        <f>VLOOKUP(Pag_Inicio_Corr_mas_casos[[#This Row],[Corregimiento]],Hoja3!$A$2:$D$676,4,0)</f>
        <v>80809</v>
      </c>
      <c r="E693">
        <v>10</v>
      </c>
    </row>
    <row r="694" spans="1:5">
      <c r="A694" s="22">
        <v>44019</v>
      </c>
      <c r="B694">
        <v>44019</v>
      </c>
      <c r="C694" t="s">
        <v>744</v>
      </c>
      <c r="D694" s="24">
        <f>VLOOKUP(Pag_Inicio_Corr_mas_casos[[#This Row],[Corregimiento]],Hoja3!$A$2:$D$676,4,0)</f>
        <v>130101</v>
      </c>
      <c r="E694">
        <v>53</v>
      </c>
    </row>
    <row r="695" spans="1:5">
      <c r="A695" s="22">
        <v>44019</v>
      </c>
      <c r="B695">
        <v>44019</v>
      </c>
      <c r="C695" t="s">
        <v>757</v>
      </c>
      <c r="D695" s="24">
        <f>VLOOKUP(Pag_Inicio_Corr_mas_casos[[#This Row],[Corregimiento]],Hoja3!$A$2:$D$676,4,0)</f>
        <v>80819</v>
      </c>
      <c r="E695">
        <v>52</v>
      </c>
    </row>
    <row r="696" spans="1:5">
      <c r="A696" s="22">
        <v>44019</v>
      </c>
      <c r="B696">
        <v>44019</v>
      </c>
      <c r="C696" t="s">
        <v>770</v>
      </c>
      <c r="D696" s="24">
        <f>VLOOKUP(Pag_Inicio_Corr_mas_casos[[#This Row],[Corregimiento]],Hoja3!$A$2:$D$676,4,0)</f>
        <v>80813</v>
      </c>
      <c r="E696">
        <v>44</v>
      </c>
    </row>
    <row r="697" spans="1:5">
      <c r="A697" s="22">
        <v>44019</v>
      </c>
      <c r="B697">
        <v>44019</v>
      </c>
      <c r="C697" t="s">
        <v>780</v>
      </c>
      <c r="D697" s="24">
        <f>VLOOKUP(Pag_Inicio_Corr_mas_casos[[#This Row],[Corregimiento]],Hoja3!$A$2:$D$676,4,0)</f>
        <v>80826</v>
      </c>
      <c r="E697">
        <v>29</v>
      </c>
    </row>
    <row r="698" spans="1:5">
      <c r="A698" s="22">
        <v>44019</v>
      </c>
      <c r="B698">
        <v>44019</v>
      </c>
      <c r="C698" t="s">
        <v>753</v>
      </c>
      <c r="D698" s="24">
        <f>VLOOKUP(Pag_Inicio_Corr_mas_casos[[#This Row],[Corregimiento]],Hoja3!$A$2:$D$676,4,0)</f>
        <v>80817</v>
      </c>
      <c r="E698">
        <v>29</v>
      </c>
    </row>
    <row r="699" spans="1:5">
      <c r="A699" s="22">
        <v>44019</v>
      </c>
      <c r="B699">
        <v>44019</v>
      </c>
      <c r="C699" t="s">
        <v>760</v>
      </c>
      <c r="D699" s="24">
        <f>VLOOKUP(Pag_Inicio_Corr_mas_casos[[#This Row],[Corregimiento]],Hoja3!$A$2:$D$676,4,0)</f>
        <v>80812</v>
      </c>
      <c r="E699">
        <v>29</v>
      </c>
    </row>
    <row r="700" spans="1:5">
      <c r="A700" s="22">
        <v>44019</v>
      </c>
      <c r="B700">
        <v>44019</v>
      </c>
      <c r="C700" t="s">
        <v>749</v>
      </c>
      <c r="D700" s="24">
        <f>VLOOKUP(Pag_Inicio_Corr_mas_casos[[#This Row],[Corregimiento]],Hoja3!$A$2:$D$676,4,0)</f>
        <v>80821</v>
      </c>
      <c r="E700">
        <v>25</v>
      </c>
    </row>
    <row r="701" spans="1:5">
      <c r="A701" s="22">
        <v>44019</v>
      </c>
      <c r="B701">
        <v>44019</v>
      </c>
      <c r="C701" t="s">
        <v>774</v>
      </c>
      <c r="D701" s="24">
        <f>VLOOKUP(Pag_Inicio_Corr_mas_casos[[#This Row],[Corregimiento]],Hoja3!$A$2:$D$676,4,0)</f>
        <v>80820</v>
      </c>
      <c r="E701">
        <v>24</v>
      </c>
    </row>
    <row r="702" spans="1:5">
      <c r="A702" s="22">
        <v>44019</v>
      </c>
      <c r="B702">
        <v>44019</v>
      </c>
      <c r="C702" t="s">
        <v>765</v>
      </c>
      <c r="D702" s="24">
        <f>VLOOKUP(Pag_Inicio_Corr_mas_casos[[#This Row],[Corregimiento]],Hoja3!$A$2:$D$676,4,0)</f>
        <v>80810</v>
      </c>
      <c r="E702">
        <v>23</v>
      </c>
    </row>
    <row r="703" spans="1:5">
      <c r="A703" s="22">
        <v>44019</v>
      </c>
      <c r="B703">
        <v>44019</v>
      </c>
      <c r="C703" t="s">
        <v>750</v>
      </c>
      <c r="D703" s="24">
        <f>VLOOKUP(Pag_Inicio_Corr_mas_casos[[#This Row],[Corregimiento]],Hoja3!$A$2:$D$676,4,0)</f>
        <v>81007</v>
      </c>
      <c r="E703">
        <v>22</v>
      </c>
    </row>
    <row r="704" spans="1:5">
      <c r="A704" s="22">
        <v>44019</v>
      </c>
      <c r="B704">
        <v>44019</v>
      </c>
      <c r="C704" t="s">
        <v>802</v>
      </c>
      <c r="D704" s="24">
        <f>VLOOKUP(Pag_Inicio_Corr_mas_casos[[#This Row],[Corregimiento]],Hoja3!$A$2:$D$676,4,0)</f>
        <v>99999</v>
      </c>
      <c r="E704">
        <v>22</v>
      </c>
    </row>
    <row r="705" spans="1:5">
      <c r="A705" s="22">
        <v>44019</v>
      </c>
      <c r="B705">
        <v>44019</v>
      </c>
      <c r="C705" t="s">
        <v>798</v>
      </c>
      <c r="D705" s="24">
        <f>VLOOKUP(Pag_Inicio_Corr_mas_casos[[#This Row],[Corregimiento]],Hoja3!$A$2:$D$676,4,0)</f>
        <v>30111</v>
      </c>
      <c r="E705">
        <v>19</v>
      </c>
    </row>
    <row r="706" spans="1:5">
      <c r="A706" s="22">
        <v>44019</v>
      </c>
      <c r="B706">
        <v>44019</v>
      </c>
      <c r="C706" t="s">
        <v>785</v>
      </c>
      <c r="D706" s="24">
        <f>VLOOKUP(Pag_Inicio_Corr_mas_casos[[#This Row],[Corregimiento]],Hoja3!$A$2:$D$676,4,0)</f>
        <v>80809</v>
      </c>
      <c r="E706">
        <v>18</v>
      </c>
    </row>
    <row r="707" spans="1:5">
      <c r="A707" s="22">
        <v>44019</v>
      </c>
      <c r="B707">
        <v>44019</v>
      </c>
      <c r="C707" t="s">
        <v>754</v>
      </c>
      <c r="D707" s="24">
        <f>VLOOKUP(Pag_Inicio_Corr_mas_casos[[#This Row],[Corregimiento]],Hoja3!$A$2:$D$676,4,0)</f>
        <v>80822</v>
      </c>
      <c r="E707">
        <v>17</v>
      </c>
    </row>
    <row r="708" spans="1:5">
      <c r="A708" s="22">
        <v>44019</v>
      </c>
      <c r="B708">
        <v>44019</v>
      </c>
      <c r="C708" t="s">
        <v>756</v>
      </c>
      <c r="D708" s="24">
        <f>VLOOKUP(Pag_Inicio_Corr_mas_casos[[#This Row],[Corregimiento]],Hoja3!$A$2:$D$676,4,0)</f>
        <v>81001</v>
      </c>
      <c r="E708">
        <v>17</v>
      </c>
    </row>
    <row r="709" spans="1:5">
      <c r="A709" s="22">
        <v>44019</v>
      </c>
      <c r="B709">
        <v>44019</v>
      </c>
      <c r="C709" t="s">
        <v>745</v>
      </c>
      <c r="D709" s="24">
        <f>VLOOKUP(Pag_Inicio_Corr_mas_casos[[#This Row],[Corregimiento]],Hoja3!$A$2:$D$676,4,0)</f>
        <v>81002</v>
      </c>
      <c r="E709">
        <v>17</v>
      </c>
    </row>
    <row r="710" spans="1:5">
      <c r="A710" s="22">
        <v>44019</v>
      </c>
      <c r="B710">
        <v>44019</v>
      </c>
      <c r="C710" t="s">
        <v>751</v>
      </c>
      <c r="D710" s="24">
        <f>VLOOKUP(Pag_Inicio_Corr_mas_casos[[#This Row],[Corregimiento]],Hoja3!$A$2:$D$676,4,0)</f>
        <v>81008</v>
      </c>
      <c r="E710">
        <v>17</v>
      </c>
    </row>
    <row r="711" spans="1:5">
      <c r="A711" s="22">
        <v>44019</v>
      </c>
      <c r="B711">
        <v>44019</v>
      </c>
      <c r="C711" t="s">
        <v>752</v>
      </c>
      <c r="D711" s="24">
        <f>VLOOKUP(Pag_Inicio_Corr_mas_casos[[#This Row],[Corregimiento]],Hoja3!$A$2:$D$676,4,0)</f>
        <v>80816</v>
      </c>
      <c r="E711">
        <v>16</v>
      </c>
    </row>
    <row r="712" spans="1:5">
      <c r="A712" s="22">
        <v>44019</v>
      </c>
      <c r="B712">
        <v>44019</v>
      </c>
      <c r="C712" t="s">
        <v>763</v>
      </c>
      <c r="D712" s="24">
        <f>VLOOKUP(Pag_Inicio_Corr_mas_casos[[#This Row],[Corregimiento]],Hoja3!$A$2:$D$676,4,0)</f>
        <v>80806</v>
      </c>
      <c r="E712">
        <v>15</v>
      </c>
    </row>
    <row r="713" spans="1:5">
      <c r="A713" s="22">
        <v>44019</v>
      </c>
      <c r="B713">
        <v>44019</v>
      </c>
      <c r="C713" t="s">
        <v>773</v>
      </c>
      <c r="D713" s="24">
        <f>VLOOKUP(Pag_Inicio_Corr_mas_casos[[#This Row],[Corregimiento]],Hoja3!$A$2:$D$676,4,0)</f>
        <v>80808</v>
      </c>
      <c r="E713">
        <v>14</v>
      </c>
    </row>
    <row r="714" spans="1:5">
      <c r="A714" s="22">
        <v>44019</v>
      </c>
      <c r="B714">
        <v>44019</v>
      </c>
      <c r="C714" t="s">
        <v>758</v>
      </c>
      <c r="D714" s="24">
        <f>VLOOKUP(Pag_Inicio_Corr_mas_casos[[#This Row],[Corregimiento]],Hoja3!$A$2:$D$676,4,0)</f>
        <v>130107</v>
      </c>
      <c r="E714">
        <v>13</v>
      </c>
    </row>
    <row r="715" spans="1:5">
      <c r="A715" s="22">
        <v>44019</v>
      </c>
      <c r="B715">
        <v>44019</v>
      </c>
      <c r="C715" t="s">
        <v>755</v>
      </c>
      <c r="D715" s="24">
        <f>VLOOKUP(Pag_Inicio_Corr_mas_casos[[#This Row],[Corregimiento]],Hoja3!$A$2:$D$676,4,0)</f>
        <v>80823</v>
      </c>
      <c r="E715">
        <v>13</v>
      </c>
    </row>
    <row r="716" spans="1:5">
      <c r="A716" s="22">
        <v>44019</v>
      </c>
      <c r="B716">
        <v>44019</v>
      </c>
      <c r="C716" t="s">
        <v>790</v>
      </c>
      <c r="D716" s="24">
        <f>VLOOKUP(Pag_Inicio_Corr_mas_casos[[#This Row],[Corregimiento]],Hoja3!$A$2:$D$676,4,0)</f>
        <v>81009</v>
      </c>
      <c r="E716">
        <v>13</v>
      </c>
    </row>
    <row r="717" spans="1:5">
      <c r="A717" s="22">
        <v>44019</v>
      </c>
      <c r="B717">
        <v>44019</v>
      </c>
      <c r="C717" t="s">
        <v>791</v>
      </c>
      <c r="D717" s="24">
        <f>VLOOKUP(Pag_Inicio_Corr_mas_casos[[#This Row],[Corregimiento]],Hoja3!$A$2:$D$676,4,0)</f>
        <v>30104</v>
      </c>
      <c r="E717">
        <v>12</v>
      </c>
    </row>
    <row r="718" spans="1:5">
      <c r="A718" s="22">
        <v>44019</v>
      </c>
      <c r="B718">
        <v>44019</v>
      </c>
      <c r="C718" t="s">
        <v>759</v>
      </c>
      <c r="D718" s="24">
        <f>VLOOKUP(Pag_Inicio_Corr_mas_casos[[#This Row],[Corregimiento]],Hoja3!$A$2:$D$676,4,0)</f>
        <v>81006</v>
      </c>
      <c r="E718">
        <v>11</v>
      </c>
    </row>
    <row r="719" spans="1:5">
      <c r="A719" s="22">
        <v>44019</v>
      </c>
      <c r="B719">
        <v>44019</v>
      </c>
      <c r="C719" t="s">
        <v>795</v>
      </c>
      <c r="D719" s="24">
        <f>VLOOKUP(Pag_Inicio_Corr_mas_casos[[#This Row],[Corregimiento]],Hoja3!$A$2:$D$676,4,0)</f>
        <v>80807</v>
      </c>
      <c r="E719">
        <v>11</v>
      </c>
    </row>
    <row r="720" spans="1:5">
      <c r="A720" s="22">
        <v>44019</v>
      </c>
      <c r="B720">
        <v>44019</v>
      </c>
      <c r="C720" t="s">
        <v>766</v>
      </c>
      <c r="D720" s="24">
        <f>VLOOKUP(Pag_Inicio_Corr_mas_casos[[#This Row],[Corregimiento]],Hoja3!$A$2:$D$676,4,0)</f>
        <v>30107</v>
      </c>
      <c r="E720">
        <v>11</v>
      </c>
    </row>
    <row r="721" spans="1:5">
      <c r="A721" s="22">
        <v>44019</v>
      </c>
      <c r="B721">
        <v>44019</v>
      </c>
      <c r="C721" t="s">
        <v>762</v>
      </c>
      <c r="D721" s="24">
        <f>VLOOKUP(Pag_Inicio_Corr_mas_casos[[#This Row],[Corregimiento]],Hoja3!$A$2:$D$676,4,0)</f>
        <v>40601</v>
      </c>
      <c r="E721">
        <v>11</v>
      </c>
    </row>
    <row r="722" spans="1:5">
      <c r="A722" s="22">
        <v>44019</v>
      </c>
      <c r="B722">
        <v>44019</v>
      </c>
      <c r="C722" t="s">
        <v>806</v>
      </c>
      <c r="D722" s="24">
        <f>VLOOKUP(Pag_Inicio_Corr_mas_casos[[#This Row],[Corregimiento]],Hoja3!$A$2:$D$676,4,0)</f>
        <v>81005</v>
      </c>
      <c r="E722">
        <v>11</v>
      </c>
    </row>
    <row r="723" spans="1:5">
      <c r="A723" s="22">
        <v>44019</v>
      </c>
      <c r="B723">
        <v>44019</v>
      </c>
      <c r="C723" t="s">
        <v>746</v>
      </c>
      <c r="D723" s="24">
        <f>VLOOKUP(Pag_Inicio_Corr_mas_casos[[#This Row],[Corregimiento]],Hoja3!$A$2:$D$676,4,0)</f>
        <v>130106</v>
      </c>
      <c r="E723">
        <v>11</v>
      </c>
    </row>
    <row r="724" spans="1:5">
      <c r="A724" s="22">
        <v>44019</v>
      </c>
      <c r="B724">
        <v>44019</v>
      </c>
      <c r="C724" t="s">
        <v>775</v>
      </c>
      <c r="D724" s="24">
        <f>VLOOKUP(Pag_Inicio_Corr_mas_casos[[#This Row],[Corregimiento]],Hoja3!$A$2:$D$676,4,0)</f>
        <v>80815</v>
      </c>
      <c r="E724">
        <v>20</v>
      </c>
    </row>
    <row r="725" spans="1:5">
      <c r="A725" s="22">
        <v>44019</v>
      </c>
      <c r="B725">
        <v>44019</v>
      </c>
      <c r="C725" t="s">
        <v>793</v>
      </c>
      <c r="D725" s="24">
        <f>VLOOKUP(Pag_Inicio_Corr_mas_casos[[#This Row],[Corregimiento]],Hoja3!$A$2:$D$676,4,0)</f>
        <v>80804</v>
      </c>
      <c r="E725">
        <v>10</v>
      </c>
    </row>
    <row r="726" spans="1:5">
      <c r="A726" s="22">
        <v>44019</v>
      </c>
      <c r="B726">
        <v>44019</v>
      </c>
      <c r="C726" t="s">
        <v>764</v>
      </c>
      <c r="D726" s="24">
        <f>VLOOKUP(Pag_Inicio_Corr_mas_casos[[#This Row],[Corregimiento]],Hoja3!$A$2:$D$676,4,0)</f>
        <v>130108</v>
      </c>
      <c r="E726">
        <v>10</v>
      </c>
    </row>
    <row r="727" spans="1:5">
      <c r="A727" s="22">
        <v>44019</v>
      </c>
      <c r="B727">
        <v>44019</v>
      </c>
      <c r="C727" t="s">
        <v>789</v>
      </c>
      <c r="D727" s="24">
        <f>VLOOKUP(Pag_Inicio_Corr_mas_casos[[#This Row],[Corregimiento]],Hoja3!$A$2:$D$676,4,0)</f>
        <v>81003</v>
      </c>
      <c r="E727">
        <v>10</v>
      </c>
    </row>
    <row r="728" spans="1:5">
      <c r="A728" s="22">
        <v>44019</v>
      </c>
      <c r="B728">
        <v>44019</v>
      </c>
      <c r="C728" t="s">
        <v>748</v>
      </c>
      <c r="D728" s="24">
        <f>VLOOKUP(Pag_Inicio_Corr_mas_casos[[#This Row],[Corregimiento]],Hoja3!$A$2:$D$676,4,0)</f>
        <v>130102</v>
      </c>
      <c r="E728">
        <v>10</v>
      </c>
    </row>
    <row r="729" spans="1:5">
      <c r="A729" s="22">
        <v>44020</v>
      </c>
      <c r="B729">
        <v>44020</v>
      </c>
      <c r="C729" t="s">
        <v>768</v>
      </c>
      <c r="D729" s="24">
        <f>VLOOKUP(Pag_Inicio_Corr_mas_casos[[#This Row],[Corregimiento]],Hoja3!$A$2:$D$676,4,0)</f>
        <v>10201</v>
      </c>
      <c r="E729">
        <v>72</v>
      </c>
    </row>
    <row r="730" spans="1:5">
      <c r="A730" s="22">
        <v>44020</v>
      </c>
      <c r="B730">
        <v>44020</v>
      </c>
      <c r="C730" t="s">
        <v>751</v>
      </c>
      <c r="D730" s="24">
        <f>VLOOKUP(Pag_Inicio_Corr_mas_casos[[#This Row],[Corregimiento]],Hoja3!$A$2:$D$676,4,0)</f>
        <v>81008</v>
      </c>
      <c r="E730">
        <v>42</v>
      </c>
    </row>
    <row r="731" spans="1:5">
      <c r="A731" s="22">
        <v>44020</v>
      </c>
      <c r="B731">
        <v>44020</v>
      </c>
      <c r="C731" t="s">
        <v>757</v>
      </c>
      <c r="D731" s="24">
        <f>VLOOKUP(Pag_Inicio_Corr_mas_casos[[#This Row],[Corregimiento]],Hoja3!$A$2:$D$676,4,0)</f>
        <v>80819</v>
      </c>
      <c r="E731">
        <v>35</v>
      </c>
    </row>
    <row r="732" spans="1:5">
      <c r="A732" s="22">
        <v>44020</v>
      </c>
      <c r="B732">
        <v>44020</v>
      </c>
      <c r="C732" t="s">
        <v>744</v>
      </c>
      <c r="D732" s="24">
        <f>VLOOKUP(Pag_Inicio_Corr_mas_casos[[#This Row],[Corregimiento]],Hoja3!$A$2:$D$676,4,0)</f>
        <v>130101</v>
      </c>
      <c r="E732">
        <v>30</v>
      </c>
    </row>
    <row r="733" spans="1:5">
      <c r="A733" s="22">
        <v>44020</v>
      </c>
      <c r="B733">
        <v>44020</v>
      </c>
      <c r="C733" t="s">
        <v>770</v>
      </c>
      <c r="D733" s="24">
        <f>VLOOKUP(Pag_Inicio_Corr_mas_casos[[#This Row],[Corregimiento]],Hoja3!$A$2:$D$676,4,0)</f>
        <v>80813</v>
      </c>
      <c r="E733">
        <v>29</v>
      </c>
    </row>
    <row r="734" spans="1:5">
      <c r="A734" s="22">
        <v>44020</v>
      </c>
      <c r="B734">
        <v>44020</v>
      </c>
      <c r="C734" t="s">
        <v>752</v>
      </c>
      <c r="D734" s="24">
        <f>VLOOKUP(Pag_Inicio_Corr_mas_casos[[#This Row],[Corregimiento]],Hoja3!$A$2:$D$676,4,0)</f>
        <v>80816</v>
      </c>
      <c r="E734">
        <v>25</v>
      </c>
    </row>
    <row r="735" spans="1:5">
      <c r="A735" s="22">
        <v>44020</v>
      </c>
      <c r="B735">
        <v>44020</v>
      </c>
      <c r="C735" t="s">
        <v>749</v>
      </c>
      <c r="D735" s="24">
        <f>VLOOKUP(Pag_Inicio_Corr_mas_casos[[#This Row],[Corregimiento]],Hoja3!$A$2:$D$676,4,0)</f>
        <v>80821</v>
      </c>
      <c r="E735">
        <v>24</v>
      </c>
    </row>
    <row r="736" spans="1:5">
      <c r="A736" s="22">
        <v>44020</v>
      </c>
      <c r="B736">
        <v>44020</v>
      </c>
      <c r="C736" t="s">
        <v>774</v>
      </c>
      <c r="D736" s="24">
        <f>VLOOKUP(Pag_Inicio_Corr_mas_casos[[#This Row],[Corregimiento]],Hoja3!$A$2:$D$676,4,0)</f>
        <v>80820</v>
      </c>
      <c r="E736">
        <v>24</v>
      </c>
    </row>
    <row r="737" spans="1:5">
      <c r="A737" s="22">
        <v>44020</v>
      </c>
      <c r="B737">
        <v>44020</v>
      </c>
      <c r="C737" t="s">
        <v>760</v>
      </c>
      <c r="D737" s="24">
        <f>VLOOKUP(Pag_Inicio_Corr_mas_casos[[#This Row],[Corregimiento]],Hoja3!$A$2:$D$676,4,0)</f>
        <v>80812</v>
      </c>
      <c r="E737">
        <v>23</v>
      </c>
    </row>
    <row r="738" spans="1:5">
      <c r="A738" s="22">
        <v>44020</v>
      </c>
      <c r="B738">
        <v>44020</v>
      </c>
      <c r="C738" t="s">
        <v>816</v>
      </c>
      <c r="D738" s="24">
        <f>VLOOKUP(Pag_Inicio_Corr_mas_casos[[#This Row],[Corregimiento]],Hoja3!$A$2:$D$676,4,0)</f>
        <v>10401</v>
      </c>
      <c r="E738">
        <v>21</v>
      </c>
    </row>
    <row r="739" spans="1:5">
      <c r="A739" s="22">
        <v>44020</v>
      </c>
      <c r="B739">
        <v>44020</v>
      </c>
      <c r="C739" t="s">
        <v>747</v>
      </c>
      <c r="D739" s="24">
        <f>VLOOKUP(Pag_Inicio_Corr_mas_casos[[#This Row],[Corregimiento]],Hoja3!$A$2:$D$676,4,0)</f>
        <v>80802</v>
      </c>
      <c r="E739">
        <v>21</v>
      </c>
    </row>
    <row r="740" spans="1:5">
      <c r="A740" s="22">
        <v>44020</v>
      </c>
      <c r="B740">
        <v>44020</v>
      </c>
      <c r="C740" t="s">
        <v>746</v>
      </c>
      <c r="D740" s="24">
        <f>VLOOKUP(Pag_Inicio_Corr_mas_casos[[#This Row],[Corregimiento]],Hoja3!$A$2:$D$676,4,0)</f>
        <v>130106</v>
      </c>
      <c r="E740">
        <v>21</v>
      </c>
    </row>
    <row r="741" spans="1:5">
      <c r="A741" s="22">
        <v>44020</v>
      </c>
      <c r="B741">
        <v>44020</v>
      </c>
      <c r="C741" t="s">
        <v>753</v>
      </c>
      <c r="D741" s="24">
        <f>VLOOKUP(Pag_Inicio_Corr_mas_casos[[#This Row],[Corregimiento]],Hoja3!$A$2:$D$676,4,0)</f>
        <v>80817</v>
      </c>
      <c r="E741">
        <v>20</v>
      </c>
    </row>
    <row r="742" spans="1:5">
      <c r="A742" s="22">
        <v>44020</v>
      </c>
      <c r="B742">
        <v>44020</v>
      </c>
      <c r="C742" t="s">
        <v>745</v>
      </c>
      <c r="D742" s="24">
        <f>VLOOKUP(Pag_Inicio_Corr_mas_casos[[#This Row],[Corregimiento]],Hoja3!$A$2:$D$676,4,0)</f>
        <v>81002</v>
      </c>
      <c r="E742">
        <v>19</v>
      </c>
    </row>
    <row r="743" spans="1:5">
      <c r="A743" s="22">
        <v>44020</v>
      </c>
      <c r="B743">
        <v>44020</v>
      </c>
      <c r="C743" t="s">
        <v>755</v>
      </c>
      <c r="D743" s="24">
        <f>VLOOKUP(Pag_Inicio_Corr_mas_casos[[#This Row],[Corregimiento]],Hoja3!$A$2:$D$676,4,0)</f>
        <v>80823</v>
      </c>
      <c r="E743">
        <v>16</v>
      </c>
    </row>
    <row r="744" spans="1:5">
      <c r="A744" s="22">
        <v>44020</v>
      </c>
      <c r="B744">
        <v>44020</v>
      </c>
      <c r="C744" t="s">
        <v>791</v>
      </c>
      <c r="D744" s="24">
        <f>VLOOKUP(Pag_Inicio_Corr_mas_casos[[#This Row],[Corregimiento]],Hoja3!$A$2:$D$676,4,0)</f>
        <v>30104</v>
      </c>
      <c r="E744">
        <v>14</v>
      </c>
    </row>
    <row r="745" spans="1:5">
      <c r="A745" s="22">
        <v>44020</v>
      </c>
      <c r="B745">
        <v>44020</v>
      </c>
      <c r="C745" t="s">
        <v>772</v>
      </c>
      <c r="D745" s="24">
        <f>VLOOKUP(Pag_Inicio_Corr_mas_casos[[#This Row],[Corregimiento]],Hoja3!$A$2:$D$676,4,0)</f>
        <v>80501</v>
      </c>
      <c r="E745">
        <v>14</v>
      </c>
    </row>
    <row r="746" spans="1:5">
      <c r="A746" s="22">
        <v>44020</v>
      </c>
      <c r="B746">
        <v>44020</v>
      </c>
      <c r="C746" t="s">
        <v>756</v>
      </c>
      <c r="D746" s="24">
        <f>VLOOKUP(Pag_Inicio_Corr_mas_casos[[#This Row],[Corregimiento]],Hoja3!$A$2:$D$676,4,0)</f>
        <v>81001</v>
      </c>
      <c r="E746">
        <v>13</v>
      </c>
    </row>
    <row r="747" spans="1:5">
      <c r="A747" s="22">
        <v>44020</v>
      </c>
      <c r="B747">
        <v>44020</v>
      </c>
      <c r="C747" t="s">
        <v>750</v>
      </c>
      <c r="D747" s="24">
        <f>VLOOKUP(Pag_Inicio_Corr_mas_casos[[#This Row],[Corregimiento]],Hoja3!$A$2:$D$676,4,0)</f>
        <v>81007</v>
      </c>
      <c r="E747">
        <v>13</v>
      </c>
    </row>
    <row r="748" spans="1:5">
      <c r="A748" s="22">
        <v>44020</v>
      </c>
      <c r="B748">
        <v>44020</v>
      </c>
      <c r="C748" t="s">
        <v>780</v>
      </c>
      <c r="D748" s="24">
        <f>VLOOKUP(Pag_Inicio_Corr_mas_casos[[#This Row],[Corregimiento]],Hoja3!$A$2:$D$676,4,0)</f>
        <v>80826</v>
      </c>
      <c r="E748">
        <v>13</v>
      </c>
    </row>
    <row r="749" spans="1:5">
      <c r="A749" s="22">
        <v>44020</v>
      </c>
      <c r="B749">
        <v>44020</v>
      </c>
      <c r="C749" t="s">
        <v>798</v>
      </c>
      <c r="D749" s="24">
        <f>VLOOKUP(Pag_Inicio_Corr_mas_casos[[#This Row],[Corregimiento]],Hoja3!$A$2:$D$676,4,0)</f>
        <v>30111</v>
      </c>
      <c r="E749">
        <v>13</v>
      </c>
    </row>
    <row r="750" spans="1:5">
      <c r="A750" s="22">
        <v>44020</v>
      </c>
      <c r="B750">
        <v>44020</v>
      </c>
      <c r="C750" t="s">
        <v>765</v>
      </c>
      <c r="D750" s="24">
        <f>VLOOKUP(Pag_Inicio_Corr_mas_casos[[#This Row],[Corregimiento]],Hoja3!$A$2:$D$676,4,0)</f>
        <v>80810</v>
      </c>
      <c r="E750">
        <v>11</v>
      </c>
    </row>
    <row r="751" spans="1:5">
      <c r="A751" s="22">
        <v>44020</v>
      </c>
      <c r="B751">
        <v>44020</v>
      </c>
      <c r="C751" t="s">
        <v>785</v>
      </c>
      <c r="D751" s="24">
        <f>VLOOKUP(Pag_Inicio_Corr_mas_casos[[#This Row],[Corregimiento]],Hoja3!$A$2:$D$676,4,0)</f>
        <v>80809</v>
      </c>
      <c r="E751">
        <v>11</v>
      </c>
    </row>
    <row r="752" spans="1:5">
      <c r="A752" s="22">
        <v>44021</v>
      </c>
      <c r="B752">
        <v>44021</v>
      </c>
      <c r="C752" t="s">
        <v>770</v>
      </c>
      <c r="D752" s="24">
        <f>VLOOKUP(Pag_Inicio_Corr_mas_casos[[#This Row],[Corregimiento]],Hoja3!$A$2:$D$676,4,0)</f>
        <v>80813</v>
      </c>
      <c r="E752">
        <v>35</v>
      </c>
    </row>
    <row r="753" spans="1:5">
      <c r="A753" s="22">
        <v>44021</v>
      </c>
      <c r="B753">
        <v>44021</v>
      </c>
      <c r="C753" t="s">
        <v>751</v>
      </c>
      <c r="D753" s="24">
        <f>VLOOKUP(Pag_Inicio_Corr_mas_casos[[#This Row],[Corregimiento]],Hoja3!$A$2:$D$676,4,0)</f>
        <v>81008</v>
      </c>
      <c r="E753">
        <v>33</v>
      </c>
    </row>
    <row r="754" spans="1:5">
      <c r="A754" s="22">
        <v>44021</v>
      </c>
      <c r="B754">
        <v>44021</v>
      </c>
      <c r="C754" t="s">
        <v>754</v>
      </c>
      <c r="D754" s="24">
        <f>VLOOKUP(Pag_Inicio_Corr_mas_casos[[#This Row],[Corregimiento]],Hoja3!$A$2:$D$676,4,0)</f>
        <v>80822</v>
      </c>
      <c r="E754">
        <v>31</v>
      </c>
    </row>
    <row r="755" spans="1:5">
      <c r="A755" s="22">
        <v>44021</v>
      </c>
      <c r="B755">
        <v>44021</v>
      </c>
      <c r="C755" t="s">
        <v>753</v>
      </c>
      <c r="D755" s="24">
        <f>VLOOKUP(Pag_Inicio_Corr_mas_casos[[#This Row],[Corregimiento]],Hoja3!$A$2:$D$676,4,0)</f>
        <v>80817</v>
      </c>
      <c r="E755">
        <v>29</v>
      </c>
    </row>
    <row r="756" spans="1:5">
      <c r="A756" s="22">
        <v>44021</v>
      </c>
      <c r="B756">
        <v>44021</v>
      </c>
      <c r="C756" t="s">
        <v>757</v>
      </c>
      <c r="D756" s="24">
        <f>VLOOKUP(Pag_Inicio_Corr_mas_casos[[#This Row],[Corregimiento]],Hoja3!$A$2:$D$676,4,0)</f>
        <v>80819</v>
      </c>
      <c r="E756">
        <v>24</v>
      </c>
    </row>
    <row r="757" spans="1:5">
      <c r="A757" s="22">
        <v>44021</v>
      </c>
      <c r="B757">
        <v>44021</v>
      </c>
      <c r="C757" t="s">
        <v>774</v>
      </c>
      <c r="D757" s="24">
        <f>VLOOKUP(Pag_Inicio_Corr_mas_casos[[#This Row],[Corregimiento]],Hoja3!$A$2:$D$676,4,0)</f>
        <v>80820</v>
      </c>
      <c r="E757">
        <v>22</v>
      </c>
    </row>
    <row r="758" spans="1:5">
      <c r="A758" s="22">
        <v>44021</v>
      </c>
      <c r="B758">
        <v>44021</v>
      </c>
      <c r="C758" t="s">
        <v>765</v>
      </c>
      <c r="D758" s="24">
        <f>VLOOKUP(Pag_Inicio_Corr_mas_casos[[#This Row],[Corregimiento]],Hoja3!$A$2:$D$676,4,0)</f>
        <v>80810</v>
      </c>
      <c r="E758">
        <v>22</v>
      </c>
    </row>
    <row r="759" spans="1:5">
      <c r="A759" s="22">
        <v>44021</v>
      </c>
      <c r="B759">
        <v>44021</v>
      </c>
      <c r="C759" t="s">
        <v>756</v>
      </c>
      <c r="D759" s="24">
        <f>VLOOKUP(Pag_Inicio_Corr_mas_casos[[#This Row],[Corregimiento]],Hoja3!$A$2:$D$676,4,0)</f>
        <v>81001</v>
      </c>
      <c r="E759">
        <v>20</v>
      </c>
    </row>
    <row r="760" spans="1:5">
      <c r="A760" s="22">
        <v>44021</v>
      </c>
      <c r="B760">
        <v>44021</v>
      </c>
      <c r="C760" t="s">
        <v>749</v>
      </c>
      <c r="D760" s="24">
        <f>VLOOKUP(Pag_Inicio_Corr_mas_casos[[#This Row],[Corregimiento]],Hoja3!$A$2:$D$676,4,0)</f>
        <v>80821</v>
      </c>
      <c r="E760">
        <v>19</v>
      </c>
    </row>
    <row r="761" spans="1:5">
      <c r="A761" s="22">
        <v>44021</v>
      </c>
      <c r="B761">
        <v>44021</v>
      </c>
      <c r="C761" t="s">
        <v>745</v>
      </c>
      <c r="D761" s="24">
        <f>VLOOKUP(Pag_Inicio_Corr_mas_casos[[#This Row],[Corregimiento]],Hoja3!$A$2:$D$676,4,0)</f>
        <v>81002</v>
      </c>
      <c r="E761">
        <v>19</v>
      </c>
    </row>
    <row r="762" spans="1:5">
      <c r="A762" s="22">
        <v>44021</v>
      </c>
      <c r="B762">
        <v>44021</v>
      </c>
      <c r="C762" t="s">
        <v>746</v>
      </c>
      <c r="D762" s="24">
        <f>VLOOKUP(Pag_Inicio_Corr_mas_casos[[#This Row],[Corregimiento]],Hoja3!$A$2:$D$676,4,0)</f>
        <v>130106</v>
      </c>
      <c r="E762">
        <v>19</v>
      </c>
    </row>
    <row r="763" spans="1:5">
      <c r="A763" s="22">
        <v>44021</v>
      </c>
      <c r="B763">
        <v>44021</v>
      </c>
      <c r="C763" t="s">
        <v>759</v>
      </c>
      <c r="D763" s="24">
        <f>VLOOKUP(Pag_Inicio_Corr_mas_casos[[#This Row],[Corregimiento]],Hoja3!$A$2:$D$676,4,0)</f>
        <v>81006</v>
      </c>
      <c r="E763">
        <v>18</v>
      </c>
    </row>
    <row r="764" spans="1:5">
      <c r="A764" s="22">
        <v>44021</v>
      </c>
      <c r="B764">
        <v>44021</v>
      </c>
      <c r="C764" t="s">
        <v>762</v>
      </c>
      <c r="D764" s="24">
        <f>VLOOKUP(Pag_Inicio_Corr_mas_casos[[#This Row],[Corregimiento]],Hoja3!$A$2:$D$676,4,0)</f>
        <v>40601</v>
      </c>
      <c r="E764">
        <v>17</v>
      </c>
    </row>
    <row r="765" spans="1:5">
      <c r="A765" s="22">
        <v>44021</v>
      </c>
      <c r="B765">
        <v>44021</v>
      </c>
      <c r="C765" t="s">
        <v>760</v>
      </c>
      <c r="D765" s="24">
        <f>VLOOKUP(Pag_Inicio_Corr_mas_casos[[#This Row],[Corregimiento]],Hoja3!$A$2:$D$676,4,0)</f>
        <v>80812</v>
      </c>
      <c r="E765">
        <v>16</v>
      </c>
    </row>
    <row r="766" spans="1:5">
      <c r="A766" s="22">
        <v>44021</v>
      </c>
      <c r="B766">
        <v>44021</v>
      </c>
      <c r="C766" t="s">
        <v>766</v>
      </c>
      <c r="D766" s="24">
        <f>VLOOKUP(Pag_Inicio_Corr_mas_casos[[#This Row],[Corregimiento]],Hoja3!$A$2:$D$676,4,0)</f>
        <v>30107</v>
      </c>
      <c r="E766">
        <v>15</v>
      </c>
    </row>
    <row r="767" spans="1:5">
      <c r="A767" s="22">
        <v>44021</v>
      </c>
      <c r="B767">
        <v>44021</v>
      </c>
      <c r="C767" t="s">
        <v>750</v>
      </c>
      <c r="D767" s="24">
        <f>VLOOKUP(Pag_Inicio_Corr_mas_casos[[#This Row],[Corregimiento]],Hoja3!$A$2:$D$676,4,0)</f>
        <v>81007</v>
      </c>
      <c r="E767">
        <v>14</v>
      </c>
    </row>
    <row r="768" spans="1:5">
      <c r="A768" s="22">
        <v>44021</v>
      </c>
      <c r="B768">
        <v>44021</v>
      </c>
      <c r="C768" t="s">
        <v>793</v>
      </c>
      <c r="D768" s="24">
        <f>VLOOKUP(Pag_Inicio_Corr_mas_casos[[#This Row],[Corregimiento]],Hoja3!$A$2:$D$676,4,0)</f>
        <v>80804</v>
      </c>
      <c r="E768">
        <v>14</v>
      </c>
    </row>
    <row r="769" spans="1:5">
      <c r="A769" s="22">
        <v>44021</v>
      </c>
      <c r="B769">
        <v>44021</v>
      </c>
      <c r="C769" t="s">
        <v>747</v>
      </c>
      <c r="D769" s="24">
        <f>VLOOKUP(Pag_Inicio_Corr_mas_casos[[#This Row],[Corregimiento]],Hoja3!$A$2:$D$676,4,0)</f>
        <v>80802</v>
      </c>
      <c r="E769">
        <v>14</v>
      </c>
    </row>
    <row r="770" spans="1:5">
      <c r="A770" s="22">
        <v>44021</v>
      </c>
      <c r="B770">
        <v>44021</v>
      </c>
      <c r="C770" t="s">
        <v>789</v>
      </c>
      <c r="D770" s="24">
        <f>VLOOKUP(Pag_Inicio_Corr_mas_casos[[#This Row],[Corregimiento]],Hoja3!$A$2:$D$676,4,0)</f>
        <v>81003</v>
      </c>
      <c r="E770">
        <v>14</v>
      </c>
    </row>
    <row r="771" spans="1:5">
      <c r="A771" s="22">
        <v>44021</v>
      </c>
      <c r="B771">
        <v>44021</v>
      </c>
      <c r="C771" t="s">
        <v>777</v>
      </c>
      <c r="D771" s="24">
        <f>VLOOKUP(Pag_Inicio_Corr_mas_casos[[#This Row],[Corregimiento]],Hoja3!$A$2:$D$676,4,0)</f>
        <v>80811</v>
      </c>
      <c r="E771">
        <v>14</v>
      </c>
    </row>
    <row r="772" spans="1:5">
      <c r="A772" s="22">
        <v>44021</v>
      </c>
      <c r="B772">
        <v>44021</v>
      </c>
      <c r="C772" t="s">
        <v>763</v>
      </c>
      <c r="D772" s="24">
        <f>VLOOKUP(Pag_Inicio_Corr_mas_casos[[#This Row],[Corregimiento]],Hoja3!$A$2:$D$676,4,0)</f>
        <v>80806</v>
      </c>
      <c r="E772">
        <v>13</v>
      </c>
    </row>
    <row r="773" spans="1:5">
      <c r="A773" s="22">
        <v>44021</v>
      </c>
      <c r="B773">
        <v>44021</v>
      </c>
      <c r="C773" t="s">
        <v>814</v>
      </c>
      <c r="D773" s="24">
        <f>VLOOKUP(Pag_Inicio_Corr_mas_casos[[#This Row],[Corregimiento]],Hoja3!$A$2:$D$676,4,0)</f>
        <v>40503</v>
      </c>
      <c r="E773">
        <v>13</v>
      </c>
    </row>
    <row r="774" spans="1:5">
      <c r="A774" s="22">
        <v>44021</v>
      </c>
      <c r="B774">
        <v>44021</v>
      </c>
      <c r="C774" t="s">
        <v>775</v>
      </c>
      <c r="D774" s="24">
        <f>VLOOKUP(Pag_Inicio_Corr_mas_casos[[#This Row],[Corregimiento]],Hoja3!$A$2:$D$676,4,0)</f>
        <v>80815</v>
      </c>
      <c r="E774">
        <v>13</v>
      </c>
    </row>
    <row r="775" spans="1:5">
      <c r="A775" s="22">
        <v>44021</v>
      </c>
      <c r="B775">
        <v>44021</v>
      </c>
      <c r="C775" t="s">
        <v>787</v>
      </c>
      <c r="D775" s="24">
        <f>VLOOKUP(Pag_Inicio_Corr_mas_casos[[#This Row],[Corregimiento]],Hoja3!$A$2:$D$676,4,0)</f>
        <v>80805</v>
      </c>
      <c r="E775">
        <v>13</v>
      </c>
    </row>
    <row r="776" spans="1:5">
      <c r="A776" s="22">
        <v>44021</v>
      </c>
      <c r="B776">
        <v>44021</v>
      </c>
      <c r="C776" t="s">
        <v>827</v>
      </c>
      <c r="D776" s="24">
        <f>VLOOKUP(Pag_Inicio_Corr_mas_casos[[#This Row],[Corregimiento]],Hoja3!$A$2:$D$676,4,0)</f>
        <v>30103</v>
      </c>
      <c r="E776">
        <v>12</v>
      </c>
    </row>
    <row r="777" spans="1:5">
      <c r="A777" s="22">
        <v>44021</v>
      </c>
      <c r="B777">
        <v>44021</v>
      </c>
      <c r="C777" t="s">
        <v>820</v>
      </c>
      <c r="D777" s="24">
        <f>VLOOKUP(Pag_Inicio_Corr_mas_casos[[#This Row],[Corregimiento]],Hoja3!$A$2:$D$676,4,0)</f>
        <v>30115</v>
      </c>
      <c r="E777">
        <v>12</v>
      </c>
    </row>
    <row r="778" spans="1:5">
      <c r="A778" s="22">
        <v>44021</v>
      </c>
      <c r="B778">
        <v>44021</v>
      </c>
      <c r="C778" t="s">
        <v>828</v>
      </c>
      <c r="D778" s="24">
        <f>VLOOKUP(Pag_Inicio_Corr_mas_casos[[#This Row],[Corregimiento]],Hoja3!$A$2:$D$676,4,0)</f>
        <v>40701</v>
      </c>
      <c r="E778">
        <v>12</v>
      </c>
    </row>
    <row r="779" spans="1:5">
      <c r="A779" s="22">
        <v>44021</v>
      </c>
      <c r="B779">
        <v>44021</v>
      </c>
      <c r="C779" t="s">
        <v>822</v>
      </c>
      <c r="D779" s="24">
        <f>VLOOKUP(Pag_Inicio_Corr_mas_casos[[#This Row],[Corregimiento]],Hoja3!$A$2:$D$676,4,0)</f>
        <v>120301</v>
      </c>
      <c r="E779">
        <v>12</v>
      </c>
    </row>
    <row r="780" spans="1:5">
      <c r="A780" s="22">
        <v>44021</v>
      </c>
      <c r="B780">
        <v>44021</v>
      </c>
      <c r="C780" t="s">
        <v>826</v>
      </c>
      <c r="D780" s="24">
        <f>VLOOKUP(Pag_Inicio_Corr_mas_casos[[#This Row],[Corregimiento]],Hoja3!$A$2:$D$676,4,0)</f>
        <v>30101</v>
      </c>
      <c r="E780">
        <v>11</v>
      </c>
    </row>
    <row r="781" spans="1:5">
      <c r="A781" s="22">
        <v>44021</v>
      </c>
      <c r="B781">
        <v>44021</v>
      </c>
      <c r="C781" t="s">
        <v>791</v>
      </c>
      <c r="D781" s="24">
        <f>VLOOKUP(Pag_Inicio_Corr_mas_casos[[#This Row],[Corregimiento]],Hoja3!$A$2:$D$676,4,0)</f>
        <v>30104</v>
      </c>
      <c r="E781">
        <v>11</v>
      </c>
    </row>
    <row r="782" spans="1:5">
      <c r="A782" s="22">
        <v>44021</v>
      </c>
      <c r="B782">
        <v>44021</v>
      </c>
      <c r="C782" t="s">
        <v>752</v>
      </c>
      <c r="D782" s="24">
        <f>VLOOKUP(Pag_Inicio_Corr_mas_casos[[#This Row],[Corregimiento]],Hoja3!$A$2:$D$676,4,0)</f>
        <v>80816</v>
      </c>
      <c r="E782">
        <v>11</v>
      </c>
    </row>
    <row r="783" spans="1:5">
      <c r="A783" s="22">
        <v>44021</v>
      </c>
      <c r="B783">
        <v>44021</v>
      </c>
      <c r="C783" t="s">
        <v>781</v>
      </c>
      <c r="D783" s="24">
        <f>VLOOKUP(Pag_Inicio_Corr_mas_casos[[#This Row],[Corregimiento]],Hoja3!$A$2:$D$676,4,0)</f>
        <v>50208</v>
      </c>
      <c r="E783">
        <v>11</v>
      </c>
    </row>
    <row r="784" spans="1:5">
      <c r="A784" s="22">
        <v>44022</v>
      </c>
      <c r="B784">
        <v>44022</v>
      </c>
      <c r="C784" t="s">
        <v>749</v>
      </c>
      <c r="D784" s="24">
        <f>VLOOKUP(Pag_Inicio_Corr_mas_casos[[#This Row],[Corregimiento]],Hoja3!$A$2:$D$676,4,0)</f>
        <v>80821</v>
      </c>
      <c r="E784">
        <v>50</v>
      </c>
    </row>
    <row r="785" spans="1:5">
      <c r="A785" s="22">
        <v>44022</v>
      </c>
      <c r="B785">
        <v>44022</v>
      </c>
      <c r="C785" t="s">
        <v>744</v>
      </c>
      <c r="D785" s="24">
        <f>VLOOKUP(Pag_Inicio_Corr_mas_casos[[#This Row],[Corregimiento]],Hoja3!$A$2:$D$676,4,0)</f>
        <v>130101</v>
      </c>
      <c r="E785">
        <v>48</v>
      </c>
    </row>
    <row r="786" spans="1:5">
      <c r="A786" s="22">
        <v>44022</v>
      </c>
      <c r="B786">
        <v>44022</v>
      </c>
      <c r="C786" t="s">
        <v>768</v>
      </c>
      <c r="D786" s="24">
        <f>VLOOKUP(Pag_Inicio_Corr_mas_casos[[#This Row],[Corregimiento]],Hoja3!$A$2:$D$676,4,0)</f>
        <v>10201</v>
      </c>
      <c r="E786">
        <v>44</v>
      </c>
    </row>
    <row r="787" spans="1:5">
      <c r="A787" s="22">
        <v>44022</v>
      </c>
      <c r="B787">
        <v>44022</v>
      </c>
      <c r="C787" t="s">
        <v>746</v>
      </c>
      <c r="D787" s="24">
        <f>VLOOKUP(Pag_Inicio_Corr_mas_casos[[#This Row],[Corregimiento]],Hoja3!$A$2:$D$676,4,0)</f>
        <v>130106</v>
      </c>
      <c r="E787">
        <v>43</v>
      </c>
    </row>
    <row r="788" spans="1:5">
      <c r="A788" s="22">
        <v>44022</v>
      </c>
      <c r="B788">
        <v>44022</v>
      </c>
      <c r="C788" t="s">
        <v>770</v>
      </c>
      <c r="D788" s="24">
        <f>VLOOKUP(Pag_Inicio_Corr_mas_casos[[#This Row],[Corregimiento]],Hoja3!$A$2:$D$676,4,0)</f>
        <v>80813</v>
      </c>
      <c r="E788">
        <v>39</v>
      </c>
    </row>
    <row r="789" spans="1:5">
      <c r="A789" s="22">
        <v>44022</v>
      </c>
      <c r="B789">
        <v>44022</v>
      </c>
      <c r="C789" t="s">
        <v>788</v>
      </c>
      <c r="D789" s="24">
        <f>VLOOKUP(Pag_Inicio_Corr_mas_casos[[#This Row],[Corregimiento]],Hoja3!$A$2:$D$676,4,0)</f>
        <v>130717</v>
      </c>
      <c r="E789">
        <v>39</v>
      </c>
    </row>
    <row r="790" spans="1:5">
      <c r="A790" s="22">
        <v>44022</v>
      </c>
      <c r="B790">
        <v>44022</v>
      </c>
      <c r="C790" t="s">
        <v>757</v>
      </c>
      <c r="D790" s="24">
        <f>VLOOKUP(Pag_Inicio_Corr_mas_casos[[#This Row],[Corregimiento]],Hoja3!$A$2:$D$676,4,0)</f>
        <v>80819</v>
      </c>
      <c r="E790">
        <v>35</v>
      </c>
    </row>
    <row r="791" spans="1:5">
      <c r="A791" s="22">
        <v>44022</v>
      </c>
      <c r="B791">
        <v>44022</v>
      </c>
      <c r="C791" t="s">
        <v>760</v>
      </c>
      <c r="D791" s="24">
        <f>VLOOKUP(Pag_Inicio_Corr_mas_casos[[#This Row],[Corregimiento]],Hoja3!$A$2:$D$676,4,0)</f>
        <v>80812</v>
      </c>
      <c r="E791">
        <v>33</v>
      </c>
    </row>
    <row r="792" spans="1:5">
      <c r="A792" s="22">
        <v>44022</v>
      </c>
      <c r="B792">
        <v>44022</v>
      </c>
      <c r="C792" t="s">
        <v>745</v>
      </c>
      <c r="D792" s="24">
        <f>VLOOKUP(Pag_Inicio_Corr_mas_casos[[#This Row],[Corregimiento]],Hoja3!$A$2:$D$676,4,0)</f>
        <v>81002</v>
      </c>
      <c r="E792">
        <v>32</v>
      </c>
    </row>
    <row r="793" spans="1:5">
      <c r="A793" s="22">
        <v>44022</v>
      </c>
      <c r="B793">
        <v>44022</v>
      </c>
      <c r="C793" t="s">
        <v>829</v>
      </c>
      <c r="D793" s="24">
        <f>VLOOKUP(Pag_Inicio_Corr_mas_casos[[#This Row],[Corregimiento]],Hoja3!$A$2:$D$676,4,0)</f>
        <v>41402</v>
      </c>
      <c r="E793">
        <v>31</v>
      </c>
    </row>
    <row r="794" spans="1:5">
      <c r="A794" s="22">
        <v>44022</v>
      </c>
      <c r="B794">
        <v>44022</v>
      </c>
      <c r="C794" t="s">
        <v>754</v>
      </c>
      <c r="D794" s="24">
        <f>VLOOKUP(Pag_Inicio_Corr_mas_casos[[#This Row],[Corregimiento]],Hoja3!$A$2:$D$676,4,0)</f>
        <v>80822</v>
      </c>
      <c r="E794">
        <v>28</v>
      </c>
    </row>
    <row r="795" spans="1:5">
      <c r="A795" s="22">
        <v>44022</v>
      </c>
      <c r="B795">
        <v>44022</v>
      </c>
      <c r="C795" t="s">
        <v>779</v>
      </c>
      <c r="D795" s="24">
        <f>VLOOKUP(Pag_Inicio_Corr_mas_casos[[#This Row],[Corregimiento]],Hoja3!$A$2:$D$676,4,0)</f>
        <v>130708</v>
      </c>
      <c r="E795">
        <v>28</v>
      </c>
    </row>
    <row r="796" spans="1:5">
      <c r="A796" s="22">
        <v>44022</v>
      </c>
      <c r="B796">
        <v>44022</v>
      </c>
      <c r="C796" t="s">
        <v>753</v>
      </c>
      <c r="D796" s="24">
        <f>VLOOKUP(Pag_Inicio_Corr_mas_casos[[#This Row],[Corregimiento]],Hoja3!$A$2:$D$676,4,0)</f>
        <v>80817</v>
      </c>
      <c r="E796">
        <v>25</v>
      </c>
    </row>
    <row r="797" spans="1:5">
      <c r="A797" s="22">
        <v>44022</v>
      </c>
      <c r="B797">
        <v>44022</v>
      </c>
      <c r="C797" t="s">
        <v>748</v>
      </c>
      <c r="D797" s="24">
        <f>VLOOKUP(Pag_Inicio_Corr_mas_casos[[#This Row],[Corregimiento]],Hoja3!$A$2:$D$676,4,0)</f>
        <v>130102</v>
      </c>
      <c r="E797">
        <v>23</v>
      </c>
    </row>
    <row r="798" spans="1:5">
      <c r="A798" s="22">
        <v>44022</v>
      </c>
      <c r="B798">
        <v>44022</v>
      </c>
      <c r="C798" t="s">
        <v>752</v>
      </c>
      <c r="D798" s="24">
        <f>VLOOKUP(Pag_Inicio_Corr_mas_casos[[#This Row],[Corregimiento]],Hoja3!$A$2:$D$676,4,0)</f>
        <v>80816</v>
      </c>
      <c r="E798">
        <v>22</v>
      </c>
    </row>
    <row r="799" spans="1:5">
      <c r="A799" s="22">
        <v>44022</v>
      </c>
      <c r="B799">
        <v>44022</v>
      </c>
      <c r="C799" t="s">
        <v>750</v>
      </c>
      <c r="D799" s="24">
        <f>VLOOKUP(Pag_Inicio_Corr_mas_casos[[#This Row],[Corregimiento]],Hoja3!$A$2:$D$676,4,0)</f>
        <v>81007</v>
      </c>
      <c r="E799">
        <v>19</v>
      </c>
    </row>
    <row r="800" spans="1:5">
      <c r="A800" s="22">
        <v>44022</v>
      </c>
      <c r="B800">
        <v>44022</v>
      </c>
      <c r="C800" t="s">
        <v>774</v>
      </c>
      <c r="D800" s="24">
        <f>VLOOKUP(Pag_Inicio_Corr_mas_casos[[#This Row],[Corregimiento]],Hoja3!$A$2:$D$676,4,0)</f>
        <v>80820</v>
      </c>
      <c r="E800">
        <v>18</v>
      </c>
    </row>
    <row r="801" spans="1:5">
      <c r="A801" s="22">
        <v>44022</v>
      </c>
      <c r="B801">
        <v>44022</v>
      </c>
      <c r="C801" t="s">
        <v>761</v>
      </c>
      <c r="D801" s="24">
        <f>VLOOKUP(Pag_Inicio_Corr_mas_casos[[#This Row],[Corregimiento]],Hoja3!$A$2:$D$676,4,0)</f>
        <v>130702</v>
      </c>
      <c r="E801">
        <v>17</v>
      </c>
    </row>
    <row r="802" spans="1:5">
      <c r="A802" s="22">
        <v>44022</v>
      </c>
      <c r="B802">
        <v>44022</v>
      </c>
      <c r="C802" t="s">
        <v>785</v>
      </c>
      <c r="D802" s="24">
        <f>VLOOKUP(Pag_Inicio_Corr_mas_casos[[#This Row],[Corregimiento]],Hoja3!$A$2:$D$676,4,0)</f>
        <v>80809</v>
      </c>
      <c r="E802">
        <v>17</v>
      </c>
    </row>
    <row r="803" spans="1:5">
      <c r="A803" s="22">
        <v>44022</v>
      </c>
      <c r="B803">
        <v>44022</v>
      </c>
      <c r="C803" t="s">
        <v>755</v>
      </c>
      <c r="D803" s="24">
        <f>VLOOKUP(Pag_Inicio_Corr_mas_casos[[#This Row],[Corregimiento]],Hoja3!$A$2:$D$676,4,0)</f>
        <v>80823</v>
      </c>
      <c r="E803">
        <v>16</v>
      </c>
    </row>
    <row r="804" spans="1:5">
      <c r="A804" s="22">
        <v>44022</v>
      </c>
      <c r="B804">
        <v>44022</v>
      </c>
      <c r="C804" t="s">
        <v>792</v>
      </c>
      <c r="D804" s="24">
        <f>VLOOKUP(Pag_Inicio_Corr_mas_casos[[#This Row],[Corregimiento]],Hoja3!$A$2:$D$676,4,0)</f>
        <v>130701</v>
      </c>
      <c r="E804">
        <v>15</v>
      </c>
    </row>
    <row r="805" spans="1:5">
      <c r="A805" s="22">
        <v>44022</v>
      </c>
      <c r="B805">
        <v>44022</v>
      </c>
      <c r="C805" t="s">
        <v>758</v>
      </c>
      <c r="D805" s="24">
        <f>VLOOKUP(Pag_Inicio_Corr_mas_casos[[#This Row],[Corregimiento]],Hoja3!$A$2:$D$676,4,0)</f>
        <v>130107</v>
      </c>
      <c r="E805">
        <v>15</v>
      </c>
    </row>
    <row r="806" spans="1:5">
      <c r="A806" s="22">
        <v>44022</v>
      </c>
      <c r="B806">
        <v>44022</v>
      </c>
      <c r="C806" t="s">
        <v>780</v>
      </c>
      <c r="D806" s="24">
        <f>VLOOKUP(Pag_Inicio_Corr_mas_casos[[#This Row],[Corregimiento]],Hoja3!$A$2:$D$676,4,0)</f>
        <v>80826</v>
      </c>
      <c r="E806">
        <v>15</v>
      </c>
    </row>
    <row r="807" spans="1:5">
      <c r="A807" s="22">
        <v>44022</v>
      </c>
      <c r="B807">
        <v>44022</v>
      </c>
      <c r="C807" t="s">
        <v>772</v>
      </c>
      <c r="D807" s="24">
        <f>VLOOKUP(Pag_Inicio_Corr_mas_casos[[#This Row],[Corregimiento]],Hoja3!$A$2:$D$676,4,0)</f>
        <v>80501</v>
      </c>
      <c r="E807">
        <v>14</v>
      </c>
    </row>
    <row r="808" spans="1:5">
      <c r="A808" s="22">
        <v>44022</v>
      </c>
      <c r="B808">
        <v>44022</v>
      </c>
      <c r="C808" t="s">
        <v>765</v>
      </c>
      <c r="D808" s="24">
        <f>VLOOKUP(Pag_Inicio_Corr_mas_casos[[#This Row],[Corregimiento]],Hoja3!$A$2:$D$676,4,0)</f>
        <v>80810</v>
      </c>
      <c r="E808">
        <v>14</v>
      </c>
    </row>
    <row r="809" spans="1:5">
      <c r="A809" s="22">
        <v>44022</v>
      </c>
      <c r="B809">
        <v>44022</v>
      </c>
      <c r="C809" t="s">
        <v>807</v>
      </c>
      <c r="D809" s="24">
        <f>VLOOKUP(Pag_Inicio_Corr_mas_casos[[#This Row],[Corregimiento]],Hoja3!$A$2:$D$676,4,0)</f>
        <v>130716</v>
      </c>
      <c r="E809">
        <v>14</v>
      </c>
    </row>
    <row r="810" spans="1:5">
      <c r="A810" s="22">
        <v>44022</v>
      </c>
      <c r="B810">
        <v>44022</v>
      </c>
      <c r="C810" t="s">
        <v>736</v>
      </c>
      <c r="D810" s="24">
        <f>VLOOKUP(Pag_Inicio_Corr_mas_casos[[#This Row],[Corregimiento]],Hoja3!$A$2:$D$676,4,0)</f>
        <v>130709</v>
      </c>
      <c r="E810">
        <v>13</v>
      </c>
    </row>
    <row r="811" spans="1:5">
      <c r="A811" s="22">
        <v>44022</v>
      </c>
      <c r="B811">
        <v>44022</v>
      </c>
      <c r="C811" t="s">
        <v>789</v>
      </c>
      <c r="D811" s="24">
        <f>VLOOKUP(Pag_Inicio_Corr_mas_casos[[#This Row],[Corregimiento]],Hoja3!$A$2:$D$676,4,0)</f>
        <v>81003</v>
      </c>
      <c r="E811">
        <v>13</v>
      </c>
    </row>
    <row r="812" spans="1:5">
      <c r="A812" s="22">
        <v>44022</v>
      </c>
      <c r="B812">
        <v>44022</v>
      </c>
      <c r="C812" t="s">
        <v>830</v>
      </c>
      <c r="D812" s="24">
        <f>VLOOKUP(Pag_Inicio_Corr_mas_casos[[#This Row],[Corregimiento]],Hoja3!$A$2:$D$676,4,0)</f>
        <v>40203</v>
      </c>
      <c r="E812">
        <v>13</v>
      </c>
    </row>
    <row r="813" spans="1:5">
      <c r="A813" s="22">
        <v>44022</v>
      </c>
      <c r="B813">
        <v>44022</v>
      </c>
      <c r="C813" t="s">
        <v>800</v>
      </c>
      <c r="D813" s="24">
        <f>VLOOKUP(Pag_Inicio_Corr_mas_casos[[#This Row],[Corregimiento]],Hoja3!$A$2:$D$676,4,0)</f>
        <v>91001</v>
      </c>
      <c r="E813">
        <v>13</v>
      </c>
    </row>
    <row r="814" spans="1:5">
      <c r="A814" s="22">
        <v>44022</v>
      </c>
      <c r="B814">
        <v>44022</v>
      </c>
      <c r="C814" t="s">
        <v>795</v>
      </c>
      <c r="D814" s="24">
        <f>VLOOKUP(Pag_Inicio_Corr_mas_casos[[#This Row],[Corregimiento]],Hoja3!$A$2:$D$676,4,0)</f>
        <v>80807</v>
      </c>
      <c r="E814">
        <v>11</v>
      </c>
    </row>
    <row r="815" spans="1:5">
      <c r="A815" s="22">
        <v>44022</v>
      </c>
      <c r="B815">
        <v>44022</v>
      </c>
      <c r="C815" t="s">
        <v>764</v>
      </c>
      <c r="D815" s="24">
        <f>VLOOKUP(Pag_Inicio_Corr_mas_casos[[#This Row],[Corregimiento]],Hoja3!$A$2:$D$676,4,0)</f>
        <v>130108</v>
      </c>
      <c r="E815">
        <v>11</v>
      </c>
    </row>
    <row r="816" spans="1:5">
      <c r="A816" s="22">
        <v>44022</v>
      </c>
      <c r="B816">
        <v>44022</v>
      </c>
      <c r="C816" t="s">
        <v>790</v>
      </c>
      <c r="D816" s="24">
        <f>VLOOKUP(Pag_Inicio_Corr_mas_casos[[#This Row],[Corregimiento]],Hoja3!$A$2:$D$676,4,0)</f>
        <v>81009</v>
      </c>
      <c r="E816">
        <v>11</v>
      </c>
    </row>
    <row r="817" spans="1:5">
      <c r="A817" s="22">
        <v>44023</v>
      </c>
      <c r="B817">
        <v>44023</v>
      </c>
      <c r="C817" t="s">
        <v>753</v>
      </c>
      <c r="D817" s="24">
        <f>VLOOKUP(Pag_Inicio_Corr_mas_casos[[#This Row],[Corregimiento]],Hoja3!$A$2:$D$676,4,0)</f>
        <v>80817</v>
      </c>
      <c r="E817">
        <v>50</v>
      </c>
    </row>
    <row r="818" spans="1:5">
      <c r="A818" s="22">
        <v>44023</v>
      </c>
      <c r="B818">
        <v>44023</v>
      </c>
      <c r="C818" t="s">
        <v>757</v>
      </c>
      <c r="D818" s="24">
        <f>VLOOKUP(Pag_Inicio_Corr_mas_casos[[#This Row],[Corregimiento]],Hoja3!$A$2:$D$676,4,0)</f>
        <v>80819</v>
      </c>
      <c r="E818">
        <v>45</v>
      </c>
    </row>
    <row r="819" spans="1:5">
      <c r="A819" s="22">
        <v>44023</v>
      </c>
      <c r="B819">
        <v>44023</v>
      </c>
      <c r="C819" t="s">
        <v>749</v>
      </c>
      <c r="D819" s="24">
        <f>VLOOKUP(Pag_Inicio_Corr_mas_casos[[#This Row],[Corregimiento]],Hoja3!$A$2:$D$676,4,0)</f>
        <v>80821</v>
      </c>
      <c r="E819">
        <v>44</v>
      </c>
    </row>
    <row r="820" spans="1:5">
      <c r="A820" s="22">
        <v>44023</v>
      </c>
      <c r="B820">
        <v>44023</v>
      </c>
      <c r="C820" t="s">
        <v>774</v>
      </c>
      <c r="D820" s="24">
        <f>VLOOKUP(Pag_Inicio_Corr_mas_casos[[#This Row],[Corregimiento]],Hoja3!$A$2:$D$676,4,0)</f>
        <v>80820</v>
      </c>
      <c r="E820">
        <v>38</v>
      </c>
    </row>
    <row r="821" spans="1:5">
      <c r="A821" s="22">
        <v>44023</v>
      </c>
      <c r="B821">
        <v>44023</v>
      </c>
      <c r="C821" t="s">
        <v>785</v>
      </c>
      <c r="D821" s="24">
        <f>VLOOKUP(Pag_Inicio_Corr_mas_casos[[#This Row],[Corregimiento]],Hoja3!$A$2:$D$676,4,0)</f>
        <v>80809</v>
      </c>
      <c r="E821">
        <v>36</v>
      </c>
    </row>
    <row r="822" spans="1:5">
      <c r="A822" s="22">
        <v>44023</v>
      </c>
      <c r="B822">
        <v>44023</v>
      </c>
      <c r="C822" t="s">
        <v>746</v>
      </c>
      <c r="D822" s="24">
        <f>VLOOKUP(Pag_Inicio_Corr_mas_casos[[#This Row],[Corregimiento]],Hoja3!$A$2:$D$676,4,0)</f>
        <v>130106</v>
      </c>
      <c r="E822">
        <v>36</v>
      </c>
    </row>
    <row r="823" spans="1:5">
      <c r="A823" s="22">
        <v>44023</v>
      </c>
      <c r="B823">
        <v>44023</v>
      </c>
      <c r="C823" t="s">
        <v>770</v>
      </c>
      <c r="D823" s="24">
        <f>VLOOKUP(Pag_Inicio_Corr_mas_casos[[#This Row],[Corregimiento]],Hoja3!$A$2:$D$676,4,0)</f>
        <v>80813</v>
      </c>
      <c r="E823">
        <v>30</v>
      </c>
    </row>
    <row r="824" spans="1:5">
      <c r="A824" s="22">
        <v>44023</v>
      </c>
      <c r="B824">
        <v>44023</v>
      </c>
      <c r="C824" t="s">
        <v>760</v>
      </c>
      <c r="D824" s="24">
        <f>VLOOKUP(Pag_Inicio_Corr_mas_casos[[#This Row],[Corregimiento]],Hoja3!$A$2:$D$676,4,0)</f>
        <v>80812</v>
      </c>
      <c r="E824">
        <v>28</v>
      </c>
    </row>
    <row r="825" spans="1:5">
      <c r="A825" s="22">
        <v>44023</v>
      </c>
      <c r="B825">
        <v>44023</v>
      </c>
      <c r="C825" t="s">
        <v>752</v>
      </c>
      <c r="D825" s="24">
        <f>VLOOKUP(Pag_Inicio_Corr_mas_casos[[#This Row],[Corregimiento]],Hoja3!$A$2:$D$676,4,0)</f>
        <v>80816</v>
      </c>
      <c r="E825">
        <v>21</v>
      </c>
    </row>
    <row r="826" spans="1:5">
      <c r="A826" s="22">
        <v>44023</v>
      </c>
      <c r="B826">
        <v>44023</v>
      </c>
      <c r="C826" t="s">
        <v>765</v>
      </c>
      <c r="D826" s="24">
        <f>VLOOKUP(Pag_Inicio_Corr_mas_casos[[#This Row],[Corregimiento]],Hoja3!$A$2:$D$676,4,0)</f>
        <v>80810</v>
      </c>
      <c r="E826">
        <v>19</v>
      </c>
    </row>
    <row r="827" spans="1:5">
      <c r="A827" s="22">
        <v>44023</v>
      </c>
      <c r="B827">
        <v>44023</v>
      </c>
      <c r="C827" t="s">
        <v>744</v>
      </c>
      <c r="D827" s="24">
        <f>VLOOKUP(Pag_Inicio_Corr_mas_casos[[#This Row],[Corregimiento]],Hoja3!$A$2:$D$676,4,0)</f>
        <v>130101</v>
      </c>
      <c r="E827">
        <v>17</v>
      </c>
    </row>
    <row r="828" spans="1:5">
      <c r="A828" s="22">
        <v>44023</v>
      </c>
      <c r="B828">
        <v>44023</v>
      </c>
      <c r="C828" t="s">
        <v>763</v>
      </c>
      <c r="D828" s="24">
        <f>VLOOKUP(Pag_Inicio_Corr_mas_casos[[#This Row],[Corregimiento]],Hoja3!$A$2:$D$676,4,0)</f>
        <v>80806</v>
      </c>
      <c r="E828">
        <v>16</v>
      </c>
    </row>
    <row r="829" spans="1:5">
      <c r="A829" s="22">
        <v>44023</v>
      </c>
      <c r="B829">
        <v>44023</v>
      </c>
      <c r="C829" t="s">
        <v>756</v>
      </c>
      <c r="D829" s="24">
        <f>VLOOKUP(Pag_Inicio_Corr_mas_casos[[#This Row],[Corregimiento]],Hoja3!$A$2:$D$676,4,0)</f>
        <v>81001</v>
      </c>
      <c r="E829">
        <v>15</v>
      </c>
    </row>
    <row r="830" spans="1:5">
      <c r="A830" s="22">
        <v>44023</v>
      </c>
      <c r="B830">
        <v>44023</v>
      </c>
      <c r="C830" t="s">
        <v>750</v>
      </c>
      <c r="D830" s="24">
        <f>VLOOKUP(Pag_Inicio_Corr_mas_casos[[#This Row],[Corregimiento]],Hoja3!$A$2:$D$676,4,0)</f>
        <v>81007</v>
      </c>
      <c r="E830">
        <v>15</v>
      </c>
    </row>
    <row r="831" spans="1:5">
      <c r="A831" s="22">
        <v>44023</v>
      </c>
      <c r="B831">
        <v>44023</v>
      </c>
      <c r="C831" t="s">
        <v>831</v>
      </c>
      <c r="D831" s="24">
        <f>VLOOKUP(Pag_Inicio_Corr_mas_casos[[#This Row],[Corregimiento]],Hoja3!$A$2:$D$676,4,0)</f>
        <v>41405</v>
      </c>
      <c r="E831">
        <v>15</v>
      </c>
    </row>
    <row r="832" spans="1:5">
      <c r="A832" s="22">
        <v>44023</v>
      </c>
      <c r="B832">
        <v>44023</v>
      </c>
      <c r="C832" t="s">
        <v>754</v>
      </c>
      <c r="D832" s="24">
        <f>VLOOKUP(Pag_Inicio_Corr_mas_casos[[#This Row],[Corregimiento]],Hoja3!$A$2:$D$676,4,0)</f>
        <v>80822</v>
      </c>
      <c r="E832">
        <v>14</v>
      </c>
    </row>
    <row r="833" spans="1:5">
      <c r="A833" s="22">
        <v>44023</v>
      </c>
      <c r="B833">
        <v>44023</v>
      </c>
      <c r="C833" t="s">
        <v>761</v>
      </c>
      <c r="D833" s="24">
        <f>VLOOKUP(Pag_Inicio_Corr_mas_casos[[#This Row],[Corregimiento]],Hoja3!$A$2:$D$676,4,0)</f>
        <v>130702</v>
      </c>
      <c r="E833">
        <v>14</v>
      </c>
    </row>
    <row r="834" spans="1:5">
      <c r="A834" s="22">
        <v>44023</v>
      </c>
      <c r="B834">
        <v>44023</v>
      </c>
      <c r="C834" t="s">
        <v>777</v>
      </c>
      <c r="D834" s="24">
        <f>VLOOKUP(Pag_Inicio_Corr_mas_casos[[#This Row],[Corregimiento]],Hoja3!$A$2:$D$676,4,0)</f>
        <v>80811</v>
      </c>
      <c r="E834">
        <v>14</v>
      </c>
    </row>
    <row r="835" spans="1:5">
      <c r="A835" s="22">
        <v>44023</v>
      </c>
      <c r="B835">
        <v>44023</v>
      </c>
      <c r="C835" t="s">
        <v>795</v>
      </c>
      <c r="D835" s="24">
        <f>VLOOKUP(Pag_Inicio_Corr_mas_casos[[#This Row],[Corregimiento]],Hoja3!$A$2:$D$676,4,0)</f>
        <v>80807</v>
      </c>
      <c r="E835">
        <v>13</v>
      </c>
    </row>
    <row r="836" spans="1:5">
      <c r="A836" s="22">
        <v>44023</v>
      </c>
      <c r="B836">
        <v>44023</v>
      </c>
      <c r="C836" t="s">
        <v>775</v>
      </c>
      <c r="D836" s="24">
        <f>VLOOKUP(Pag_Inicio_Corr_mas_casos[[#This Row],[Corregimiento]],Hoja3!$A$2:$D$676,4,0)</f>
        <v>80815</v>
      </c>
      <c r="E836">
        <v>13</v>
      </c>
    </row>
    <row r="837" spans="1:5">
      <c r="A837" s="22">
        <v>44023</v>
      </c>
      <c r="B837">
        <v>44023</v>
      </c>
      <c r="C837" t="s">
        <v>798</v>
      </c>
      <c r="D837" s="24">
        <f>VLOOKUP(Pag_Inicio_Corr_mas_casos[[#This Row],[Corregimiento]],Hoja3!$A$2:$D$676,4,0)</f>
        <v>30111</v>
      </c>
      <c r="E837">
        <v>13</v>
      </c>
    </row>
    <row r="838" spans="1:5">
      <c r="A838" s="22">
        <v>44023</v>
      </c>
      <c r="B838">
        <v>44023</v>
      </c>
      <c r="C838" t="s">
        <v>793</v>
      </c>
      <c r="D838" s="24">
        <f>VLOOKUP(Pag_Inicio_Corr_mas_casos[[#This Row],[Corregimiento]],Hoja3!$A$2:$D$676,4,0)</f>
        <v>80804</v>
      </c>
      <c r="E838">
        <v>12</v>
      </c>
    </row>
    <row r="839" spans="1:5">
      <c r="A839" s="22">
        <v>44023</v>
      </c>
      <c r="B839">
        <v>44023</v>
      </c>
      <c r="C839" t="s">
        <v>759</v>
      </c>
      <c r="D839" s="24">
        <f>VLOOKUP(Pag_Inicio_Corr_mas_casos[[#This Row],[Corregimiento]],Hoja3!$A$2:$D$676,4,0)</f>
        <v>81006</v>
      </c>
      <c r="E839">
        <v>11</v>
      </c>
    </row>
    <row r="840" spans="1:5">
      <c r="A840" s="22">
        <v>44023</v>
      </c>
      <c r="B840">
        <v>44023</v>
      </c>
      <c r="C840" t="s">
        <v>745</v>
      </c>
      <c r="D840" s="24">
        <f>VLOOKUP(Pag_Inicio_Corr_mas_casos[[#This Row],[Corregimiento]],Hoja3!$A$2:$D$676,4,0)</f>
        <v>81002</v>
      </c>
      <c r="E840">
        <v>11</v>
      </c>
    </row>
    <row r="841" spans="1:5">
      <c r="A841" s="22">
        <v>44023</v>
      </c>
      <c r="B841">
        <v>44023</v>
      </c>
      <c r="C841" t="s">
        <v>772</v>
      </c>
      <c r="D841" s="24">
        <f>VLOOKUP(Pag_Inicio_Corr_mas_casos[[#This Row],[Corregimiento]],Hoja3!$A$2:$D$676,4,0)</f>
        <v>80501</v>
      </c>
      <c r="E841">
        <v>11</v>
      </c>
    </row>
    <row r="842" spans="1:5">
      <c r="A842" s="22">
        <v>44023</v>
      </c>
      <c r="B842">
        <v>44023</v>
      </c>
      <c r="C842" t="s">
        <v>762</v>
      </c>
      <c r="D842" s="24">
        <f>VLOOKUP(Pag_Inicio_Corr_mas_casos[[#This Row],[Corregimiento]],Hoja3!$A$2:$D$676,4,0)</f>
        <v>40601</v>
      </c>
      <c r="E842">
        <v>11</v>
      </c>
    </row>
    <row r="843" spans="1:5">
      <c r="A843" s="22">
        <v>44023</v>
      </c>
      <c r="B843">
        <v>44023</v>
      </c>
      <c r="C843" t="s">
        <v>755</v>
      </c>
      <c r="D843" s="24">
        <f>VLOOKUP(Pag_Inicio_Corr_mas_casos[[#This Row],[Corregimiento]],Hoja3!$A$2:$D$676,4,0)</f>
        <v>80823</v>
      </c>
      <c r="E843">
        <v>11</v>
      </c>
    </row>
    <row r="844" spans="1:5">
      <c r="A844" s="22">
        <v>44023</v>
      </c>
      <c r="B844">
        <v>44023</v>
      </c>
      <c r="C844" t="s">
        <v>790</v>
      </c>
      <c r="D844" s="24">
        <f>VLOOKUP(Pag_Inicio_Corr_mas_casos[[#This Row],[Corregimiento]],Hoja3!$A$2:$D$676,4,0)</f>
        <v>81009</v>
      </c>
      <c r="E844">
        <v>11</v>
      </c>
    </row>
    <row r="845" spans="1:5">
      <c r="A845" s="22">
        <v>44024</v>
      </c>
      <c r="B845">
        <v>44024</v>
      </c>
      <c r="C845" t="s">
        <v>751</v>
      </c>
      <c r="D845" s="24">
        <f>VLOOKUP(Pag_Inicio_Corr_mas_casos[[#This Row],[Corregimiento]],Hoja3!$A$2:$D$676,4,0)</f>
        <v>81008</v>
      </c>
      <c r="E845">
        <v>78</v>
      </c>
    </row>
    <row r="846" spans="1:5">
      <c r="A846" s="22">
        <v>44024</v>
      </c>
      <c r="B846">
        <v>44024</v>
      </c>
      <c r="C846" t="s">
        <v>744</v>
      </c>
      <c r="D846" s="24">
        <f>VLOOKUP(Pag_Inicio_Corr_mas_casos[[#This Row],[Corregimiento]],Hoja3!$A$2:$D$676,4,0)</f>
        <v>130101</v>
      </c>
      <c r="E846">
        <v>42</v>
      </c>
    </row>
    <row r="847" spans="1:5">
      <c r="A847" s="22">
        <v>44024</v>
      </c>
      <c r="B847">
        <v>44024</v>
      </c>
      <c r="C847" t="s">
        <v>757</v>
      </c>
      <c r="D847" s="24">
        <f>VLOOKUP(Pag_Inicio_Corr_mas_casos[[#This Row],[Corregimiento]],Hoja3!$A$2:$D$676,4,0)</f>
        <v>80819</v>
      </c>
      <c r="E847">
        <v>42</v>
      </c>
    </row>
    <row r="848" spans="1:5">
      <c r="A848" s="22">
        <v>44024</v>
      </c>
      <c r="B848">
        <v>44024</v>
      </c>
      <c r="C848" t="s">
        <v>770</v>
      </c>
      <c r="D848" s="24">
        <f>VLOOKUP(Pag_Inicio_Corr_mas_casos[[#This Row],[Corregimiento]],Hoja3!$A$2:$D$676,4,0)</f>
        <v>80813</v>
      </c>
      <c r="E848">
        <v>41</v>
      </c>
    </row>
    <row r="849" spans="1:5">
      <c r="A849" s="22">
        <v>44024</v>
      </c>
      <c r="B849">
        <v>44024</v>
      </c>
      <c r="C849" t="s">
        <v>749</v>
      </c>
      <c r="D849" s="24">
        <f>VLOOKUP(Pag_Inicio_Corr_mas_casos[[#This Row],[Corregimiento]],Hoja3!$A$2:$D$676,4,0)</f>
        <v>80821</v>
      </c>
      <c r="E849">
        <v>38</v>
      </c>
    </row>
    <row r="850" spans="1:5">
      <c r="A850" s="22">
        <v>44024</v>
      </c>
      <c r="B850">
        <v>44024</v>
      </c>
      <c r="C850" t="s">
        <v>788</v>
      </c>
      <c r="D850" s="24">
        <f>VLOOKUP(Pag_Inicio_Corr_mas_casos[[#This Row],[Corregimiento]],Hoja3!$A$2:$D$676,4,0)</f>
        <v>130717</v>
      </c>
      <c r="E850">
        <v>38</v>
      </c>
    </row>
    <row r="851" spans="1:5">
      <c r="A851" s="22">
        <v>44024</v>
      </c>
      <c r="B851">
        <v>44024</v>
      </c>
      <c r="C851" t="s">
        <v>798</v>
      </c>
      <c r="D851" s="24">
        <f>VLOOKUP(Pag_Inicio_Corr_mas_casos[[#This Row],[Corregimiento]],Hoja3!$A$2:$D$676,4,0)</f>
        <v>30111</v>
      </c>
      <c r="E851">
        <v>36</v>
      </c>
    </row>
    <row r="852" spans="1:5">
      <c r="A852" s="22">
        <v>44024</v>
      </c>
      <c r="B852">
        <v>44024</v>
      </c>
      <c r="C852" t="s">
        <v>753</v>
      </c>
      <c r="D852" s="24">
        <f>VLOOKUP(Pag_Inicio_Corr_mas_casos[[#This Row],[Corregimiento]],Hoja3!$A$2:$D$676,4,0)</f>
        <v>80817</v>
      </c>
      <c r="E852">
        <v>34</v>
      </c>
    </row>
    <row r="853" spans="1:5">
      <c r="A853" s="22">
        <v>44024</v>
      </c>
      <c r="B853">
        <v>44024</v>
      </c>
      <c r="C853" t="s">
        <v>746</v>
      </c>
      <c r="D853" s="24">
        <f>VLOOKUP(Pag_Inicio_Corr_mas_casos[[#This Row],[Corregimiento]],Hoja3!$A$2:$D$676,4,0)</f>
        <v>130106</v>
      </c>
      <c r="E853">
        <v>32</v>
      </c>
    </row>
    <row r="854" spans="1:5">
      <c r="A854" s="22">
        <v>44024</v>
      </c>
      <c r="B854">
        <v>44024</v>
      </c>
      <c r="C854" t="s">
        <v>760</v>
      </c>
      <c r="D854" s="24">
        <f>VLOOKUP(Pag_Inicio_Corr_mas_casos[[#This Row],[Corregimiento]],Hoja3!$A$2:$D$676,4,0)</f>
        <v>80812</v>
      </c>
      <c r="E854">
        <v>31</v>
      </c>
    </row>
    <row r="855" spans="1:5">
      <c r="A855" s="22">
        <v>44024</v>
      </c>
      <c r="B855">
        <v>44024</v>
      </c>
      <c r="C855" t="s">
        <v>750</v>
      </c>
      <c r="D855" s="24">
        <f>VLOOKUP(Pag_Inicio_Corr_mas_casos[[#This Row],[Corregimiento]],Hoja3!$A$2:$D$676,4,0)</f>
        <v>81007</v>
      </c>
      <c r="E855">
        <v>27</v>
      </c>
    </row>
    <row r="856" spans="1:5">
      <c r="A856" s="22">
        <v>44024</v>
      </c>
      <c r="B856">
        <v>44024</v>
      </c>
      <c r="C856" t="s">
        <v>791</v>
      </c>
      <c r="D856" s="24">
        <f>VLOOKUP(Pag_Inicio_Corr_mas_casos[[#This Row],[Corregimiento]],Hoja3!$A$2:$D$676,4,0)</f>
        <v>30104</v>
      </c>
      <c r="E856">
        <v>25</v>
      </c>
    </row>
    <row r="857" spans="1:5">
      <c r="A857" s="22">
        <v>44024</v>
      </c>
      <c r="B857">
        <v>44024</v>
      </c>
      <c r="C857" t="s">
        <v>807</v>
      </c>
      <c r="D857" s="24">
        <f>VLOOKUP(Pag_Inicio_Corr_mas_casos[[#This Row],[Corregimiento]],Hoja3!$A$2:$D$676,4,0)</f>
        <v>130716</v>
      </c>
      <c r="E857">
        <v>25</v>
      </c>
    </row>
    <row r="858" spans="1:5">
      <c r="A858" s="22">
        <v>44024</v>
      </c>
      <c r="B858">
        <v>44024</v>
      </c>
      <c r="C858" t="s">
        <v>736</v>
      </c>
      <c r="D858" s="24">
        <f>VLOOKUP(Pag_Inicio_Corr_mas_casos[[#This Row],[Corregimiento]],Hoja3!$A$2:$D$676,4,0)</f>
        <v>130709</v>
      </c>
      <c r="E858">
        <v>23</v>
      </c>
    </row>
    <row r="859" spans="1:5">
      <c r="A859" s="22">
        <v>44024</v>
      </c>
      <c r="B859">
        <v>44024</v>
      </c>
      <c r="C859" t="s">
        <v>824</v>
      </c>
      <c r="D859" s="24">
        <f>VLOOKUP(Pag_Inicio_Corr_mas_casos[[#This Row],[Corregimiento]],Hoja3!$A$2:$D$676,4,0)</f>
        <v>120801</v>
      </c>
      <c r="E859">
        <v>23</v>
      </c>
    </row>
    <row r="860" spans="1:5">
      <c r="A860" s="22">
        <v>44024</v>
      </c>
      <c r="B860">
        <v>44024</v>
      </c>
      <c r="C860" t="s">
        <v>779</v>
      </c>
      <c r="D860" s="24">
        <f>VLOOKUP(Pag_Inicio_Corr_mas_casos[[#This Row],[Corregimiento]],Hoja3!$A$2:$D$676,4,0)</f>
        <v>130708</v>
      </c>
      <c r="E860">
        <v>22</v>
      </c>
    </row>
    <row r="861" spans="1:5">
      <c r="A861" s="22">
        <v>44024</v>
      </c>
      <c r="B861">
        <v>44024</v>
      </c>
      <c r="C861" t="s">
        <v>745</v>
      </c>
      <c r="D861" s="24">
        <f>VLOOKUP(Pag_Inicio_Corr_mas_casos[[#This Row],[Corregimiento]],Hoja3!$A$2:$D$676,4,0)</f>
        <v>81002</v>
      </c>
      <c r="E861">
        <v>21</v>
      </c>
    </row>
    <row r="862" spans="1:5">
      <c r="A862" s="22">
        <v>44024</v>
      </c>
      <c r="B862">
        <v>44024</v>
      </c>
      <c r="C862" t="s">
        <v>832</v>
      </c>
      <c r="D862" s="24">
        <f>VLOOKUP(Pag_Inicio_Corr_mas_casos[[#This Row],[Corregimiento]],Hoja3!$A$2:$D$676,4,0)</f>
        <v>80502</v>
      </c>
      <c r="E862">
        <v>21</v>
      </c>
    </row>
    <row r="863" spans="1:5">
      <c r="A863" s="22">
        <v>44024</v>
      </c>
      <c r="B863">
        <v>44024</v>
      </c>
      <c r="C863" t="s">
        <v>766</v>
      </c>
      <c r="D863" s="24">
        <f>VLOOKUP(Pag_Inicio_Corr_mas_casos[[#This Row],[Corregimiento]],Hoja3!$A$2:$D$676,4,0)</f>
        <v>30107</v>
      </c>
      <c r="E863">
        <v>21</v>
      </c>
    </row>
    <row r="864" spans="1:5">
      <c r="A864" s="22">
        <v>44024</v>
      </c>
      <c r="B864">
        <v>44024</v>
      </c>
      <c r="C864" t="s">
        <v>820</v>
      </c>
      <c r="D864" s="24">
        <f>VLOOKUP(Pag_Inicio_Corr_mas_casos[[#This Row],[Corregimiento]],Hoja3!$A$2:$D$676,4,0)</f>
        <v>30115</v>
      </c>
      <c r="E864">
        <v>21</v>
      </c>
    </row>
    <row r="865" spans="1:5">
      <c r="A865" s="22">
        <v>44024</v>
      </c>
      <c r="B865">
        <v>44024</v>
      </c>
      <c r="C865" t="s">
        <v>747</v>
      </c>
      <c r="D865" s="24">
        <f>VLOOKUP(Pag_Inicio_Corr_mas_casos[[#This Row],[Corregimiento]],Hoja3!$A$2:$D$676,4,0)</f>
        <v>80802</v>
      </c>
      <c r="E865">
        <v>21</v>
      </c>
    </row>
    <row r="866" spans="1:5">
      <c r="A866" s="22">
        <v>44024</v>
      </c>
      <c r="B866">
        <v>44024</v>
      </c>
      <c r="C866" t="s">
        <v>822</v>
      </c>
      <c r="D866" s="24">
        <f>VLOOKUP(Pag_Inicio_Corr_mas_casos[[#This Row],[Corregimiento]],Hoja3!$A$2:$D$676,4,0)</f>
        <v>120301</v>
      </c>
      <c r="E866">
        <v>21</v>
      </c>
    </row>
    <row r="867" spans="1:5">
      <c r="A867" s="22">
        <v>44024</v>
      </c>
      <c r="B867">
        <v>44024</v>
      </c>
      <c r="C867" t="s">
        <v>765</v>
      </c>
      <c r="D867" s="24">
        <f>VLOOKUP(Pag_Inicio_Corr_mas_casos[[#This Row],[Corregimiento]],Hoja3!$A$2:$D$676,4,0)</f>
        <v>80810</v>
      </c>
      <c r="E867">
        <v>20</v>
      </c>
    </row>
    <row r="868" spans="1:5">
      <c r="A868" s="22">
        <v>44024</v>
      </c>
      <c r="B868">
        <v>44024</v>
      </c>
      <c r="C868" t="s">
        <v>759</v>
      </c>
      <c r="D868" s="24">
        <f>VLOOKUP(Pag_Inicio_Corr_mas_casos[[#This Row],[Corregimiento]],Hoja3!$A$2:$D$676,4,0)</f>
        <v>81006</v>
      </c>
      <c r="E868">
        <v>19</v>
      </c>
    </row>
    <row r="869" spans="1:5">
      <c r="A869" s="22">
        <v>44024</v>
      </c>
      <c r="B869">
        <v>44024</v>
      </c>
      <c r="C869" t="s">
        <v>761</v>
      </c>
      <c r="D869" s="24">
        <f>VLOOKUP(Pag_Inicio_Corr_mas_casos[[#This Row],[Corregimiento]],Hoja3!$A$2:$D$676,4,0)</f>
        <v>130702</v>
      </c>
      <c r="E869">
        <v>19</v>
      </c>
    </row>
    <row r="870" spans="1:5">
      <c r="A870" s="22">
        <v>44024</v>
      </c>
      <c r="B870">
        <v>44024</v>
      </c>
      <c r="C870" t="s">
        <v>774</v>
      </c>
      <c r="D870" s="24">
        <f>VLOOKUP(Pag_Inicio_Corr_mas_casos[[#This Row],[Corregimiento]],Hoja3!$A$2:$D$676,4,0)</f>
        <v>80820</v>
      </c>
      <c r="E870">
        <v>19</v>
      </c>
    </row>
    <row r="871" spans="1:5">
      <c r="A871" s="22">
        <v>44024</v>
      </c>
      <c r="B871">
        <v>44024</v>
      </c>
      <c r="C871" t="s">
        <v>827</v>
      </c>
      <c r="D871" s="24">
        <f>VLOOKUP(Pag_Inicio_Corr_mas_casos[[#This Row],[Corregimiento]],Hoja3!$A$2:$D$676,4,0)</f>
        <v>30103</v>
      </c>
      <c r="E871">
        <v>17</v>
      </c>
    </row>
    <row r="872" spans="1:5">
      <c r="A872" s="22">
        <v>44024</v>
      </c>
      <c r="B872">
        <v>44024</v>
      </c>
      <c r="C872" t="s">
        <v>775</v>
      </c>
      <c r="D872" s="24">
        <f>VLOOKUP(Pag_Inicio_Corr_mas_casos[[#This Row],[Corregimiento]],Hoja3!$A$2:$D$676,4,0)</f>
        <v>80815</v>
      </c>
      <c r="E872">
        <v>16</v>
      </c>
    </row>
    <row r="873" spans="1:5">
      <c r="A873" s="22">
        <v>44024</v>
      </c>
      <c r="B873">
        <v>44024</v>
      </c>
      <c r="C873" t="s">
        <v>755</v>
      </c>
      <c r="D873" s="24">
        <f>VLOOKUP(Pag_Inicio_Corr_mas_casos[[#This Row],[Corregimiento]],Hoja3!$A$2:$D$676,4,0)</f>
        <v>80823</v>
      </c>
      <c r="E873">
        <v>16</v>
      </c>
    </row>
    <row r="874" spans="1:5">
      <c r="A874" s="22">
        <v>44024</v>
      </c>
      <c r="B874">
        <v>44024</v>
      </c>
      <c r="C874" t="s">
        <v>752</v>
      </c>
      <c r="D874" s="24">
        <f>VLOOKUP(Pag_Inicio_Corr_mas_casos[[#This Row],[Corregimiento]],Hoja3!$A$2:$D$676,4,0)</f>
        <v>80816</v>
      </c>
      <c r="E874">
        <v>15</v>
      </c>
    </row>
    <row r="875" spans="1:5">
      <c r="A875" s="22">
        <v>44024</v>
      </c>
      <c r="B875">
        <v>44024</v>
      </c>
      <c r="C875" t="s">
        <v>780</v>
      </c>
      <c r="D875" s="24">
        <f>VLOOKUP(Pag_Inicio_Corr_mas_casos[[#This Row],[Corregimiento]],Hoja3!$A$2:$D$676,4,0)</f>
        <v>80826</v>
      </c>
      <c r="E875">
        <v>14</v>
      </c>
    </row>
    <row r="876" spans="1:5">
      <c r="A876" s="22">
        <v>44024</v>
      </c>
      <c r="B876">
        <v>44024</v>
      </c>
      <c r="C876" t="s">
        <v>795</v>
      </c>
      <c r="D876" s="24">
        <f>VLOOKUP(Pag_Inicio_Corr_mas_casos[[#This Row],[Corregimiento]],Hoja3!$A$2:$D$676,4,0)</f>
        <v>80807</v>
      </c>
      <c r="E876">
        <v>13</v>
      </c>
    </row>
    <row r="877" spans="1:5">
      <c r="A877" s="22">
        <v>44024</v>
      </c>
      <c r="B877">
        <v>44024</v>
      </c>
      <c r="C877" t="s">
        <v>789</v>
      </c>
      <c r="D877" s="24">
        <f>VLOOKUP(Pag_Inicio_Corr_mas_casos[[#This Row],[Corregimiento]],Hoja3!$A$2:$D$676,4,0)</f>
        <v>81003</v>
      </c>
      <c r="E877">
        <v>13</v>
      </c>
    </row>
    <row r="878" spans="1:5">
      <c r="A878" s="22">
        <v>44024</v>
      </c>
      <c r="B878">
        <v>44024</v>
      </c>
      <c r="C878" t="s">
        <v>782</v>
      </c>
      <c r="D878" s="24">
        <f>VLOOKUP(Pag_Inicio_Corr_mas_casos[[#This Row],[Corregimiento]],Hoja3!$A$2:$D$676,4,0)</f>
        <v>80803</v>
      </c>
      <c r="E878">
        <v>13</v>
      </c>
    </row>
    <row r="879" spans="1:5">
      <c r="A879" s="22">
        <v>44024</v>
      </c>
      <c r="B879">
        <v>44024</v>
      </c>
      <c r="C879" t="s">
        <v>772</v>
      </c>
      <c r="D879" s="24">
        <f>VLOOKUP(Pag_Inicio_Corr_mas_casos[[#This Row],[Corregimiento]],Hoja3!$A$2:$D$676,4,0)</f>
        <v>80501</v>
      </c>
      <c r="E879">
        <v>12</v>
      </c>
    </row>
    <row r="880" spans="1:5">
      <c r="A880" s="22">
        <v>44024</v>
      </c>
      <c r="B880">
        <v>44024</v>
      </c>
      <c r="C880" t="s">
        <v>748</v>
      </c>
      <c r="D880" s="24">
        <f>VLOOKUP(Pag_Inicio_Corr_mas_casos[[#This Row],[Corregimiento]],Hoja3!$A$2:$D$676,4,0)</f>
        <v>130102</v>
      </c>
      <c r="E880">
        <v>12</v>
      </c>
    </row>
    <row r="881" spans="1:5">
      <c r="A881" s="22">
        <v>44024</v>
      </c>
      <c r="B881">
        <v>44024</v>
      </c>
      <c r="C881" t="s">
        <v>767</v>
      </c>
      <c r="D881" s="24">
        <f>VLOOKUP(Pag_Inicio_Corr_mas_casos[[#This Row],[Corregimiento]],Hoja3!$A$2:$D$676,4,0)</f>
        <v>30113</v>
      </c>
      <c r="E881">
        <v>12</v>
      </c>
    </row>
    <row r="882" spans="1:5">
      <c r="A882" s="22">
        <v>44024</v>
      </c>
      <c r="B882">
        <v>44024</v>
      </c>
      <c r="C882" t="s">
        <v>756</v>
      </c>
      <c r="D882" s="24">
        <f>VLOOKUP(Pag_Inicio_Corr_mas_casos[[#This Row],[Corregimiento]],Hoja3!$A$2:$D$676,4,0)</f>
        <v>81001</v>
      </c>
      <c r="E882">
        <v>11</v>
      </c>
    </row>
    <row r="883" spans="1:5">
      <c r="A883" s="22">
        <v>44024</v>
      </c>
      <c r="B883">
        <v>44024</v>
      </c>
      <c r="C883" t="s">
        <v>833</v>
      </c>
      <c r="D883" s="24">
        <f>VLOOKUP(Pag_Inicio_Corr_mas_casos[[#This Row],[Corregimiento]],Hoja3!$A$2:$D$676,4,0)</f>
        <v>120507</v>
      </c>
      <c r="E883">
        <v>11</v>
      </c>
    </row>
    <row r="884" spans="1:5">
      <c r="A884" s="22">
        <v>44025</v>
      </c>
      <c r="B884">
        <v>44025</v>
      </c>
      <c r="C884" t="s">
        <v>750</v>
      </c>
      <c r="D884" s="24">
        <f>VLOOKUP(Pag_Inicio_Corr_mas_casos[[#This Row],[Corregimiento]],Hoja3!$A$2:$D$676,4,0)</f>
        <v>81007</v>
      </c>
      <c r="E884">
        <v>61</v>
      </c>
    </row>
    <row r="885" spans="1:5">
      <c r="A885" s="22">
        <v>44025</v>
      </c>
      <c r="B885">
        <v>44025</v>
      </c>
      <c r="C885" t="s">
        <v>745</v>
      </c>
      <c r="D885" s="24">
        <f>VLOOKUP(Pag_Inicio_Corr_mas_casos[[#This Row],[Corregimiento]],Hoja3!$A$2:$D$676,4,0)</f>
        <v>81002</v>
      </c>
      <c r="E885">
        <v>54</v>
      </c>
    </row>
    <row r="886" spans="1:5">
      <c r="A886" s="22">
        <v>44025</v>
      </c>
      <c r="B886">
        <v>44025</v>
      </c>
      <c r="C886" t="s">
        <v>760</v>
      </c>
      <c r="D886" s="24">
        <f>VLOOKUP(Pag_Inicio_Corr_mas_casos[[#This Row],[Corregimiento]],Hoja3!$A$2:$D$676,4,0)</f>
        <v>80812</v>
      </c>
      <c r="E886">
        <v>54</v>
      </c>
    </row>
    <row r="887" spans="1:5">
      <c r="A887" s="22">
        <v>44025</v>
      </c>
      <c r="B887">
        <v>44025</v>
      </c>
      <c r="C887" t="s">
        <v>757</v>
      </c>
      <c r="D887" s="24">
        <f>VLOOKUP(Pag_Inicio_Corr_mas_casos[[#This Row],[Corregimiento]],Hoja3!$A$2:$D$676,4,0)</f>
        <v>80819</v>
      </c>
      <c r="E887">
        <v>53</v>
      </c>
    </row>
    <row r="888" spans="1:5">
      <c r="A888" s="22">
        <v>44025</v>
      </c>
      <c r="B888">
        <v>44025</v>
      </c>
      <c r="C888" t="s">
        <v>770</v>
      </c>
      <c r="D888" s="24">
        <f>VLOOKUP(Pag_Inicio_Corr_mas_casos[[#This Row],[Corregimiento]],Hoja3!$A$2:$D$676,4,0)</f>
        <v>80813</v>
      </c>
      <c r="E888">
        <v>50</v>
      </c>
    </row>
    <row r="889" spans="1:5">
      <c r="A889" s="22">
        <v>44025</v>
      </c>
      <c r="B889">
        <v>44025</v>
      </c>
      <c r="C889" t="s">
        <v>798</v>
      </c>
      <c r="D889" s="24">
        <f>VLOOKUP(Pag_Inicio_Corr_mas_casos[[#This Row],[Corregimiento]],Hoja3!$A$2:$D$676,4,0)</f>
        <v>30111</v>
      </c>
      <c r="E889">
        <v>48</v>
      </c>
    </row>
    <row r="890" spans="1:5">
      <c r="A890" s="22">
        <v>44025</v>
      </c>
      <c r="B890">
        <v>44025</v>
      </c>
      <c r="C890" t="s">
        <v>746</v>
      </c>
      <c r="D890" s="24">
        <f>VLOOKUP(Pag_Inicio_Corr_mas_casos[[#This Row],[Corregimiento]],Hoja3!$A$2:$D$676,4,0)</f>
        <v>130106</v>
      </c>
      <c r="E890">
        <v>48</v>
      </c>
    </row>
    <row r="891" spans="1:5">
      <c r="A891" s="22">
        <v>44025</v>
      </c>
      <c r="B891">
        <v>44025</v>
      </c>
      <c r="C891" t="s">
        <v>749</v>
      </c>
      <c r="D891" s="24">
        <f>VLOOKUP(Pag_Inicio_Corr_mas_casos[[#This Row],[Corregimiento]],Hoja3!$A$2:$D$676,4,0)</f>
        <v>80821</v>
      </c>
      <c r="E891">
        <v>46</v>
      </c>
    </row>
    <row r="892" spans="1:5">
      <c r="A892" s="22">
        <v>44025</v>
      </c>
      <c r="B892">
        <v>44025</v>
      </c>
      <c r="C892" t="s">
        <v>754</v>
      </c>
      <c r="D892" s="24">
        <f>VLOOKUP(Pag_Inicio_Corr_mas_casos[[#This Row],[Corregimiento]],Hoja3!$A$2:$D$676,4,0)</f>
        <v>80822</v>
      </c>
      <c r="E892">
        <v>37</v>
      </c>
    </row>
    <row r="893" spans="1:5">
      <c r="A893" s="22">
        <v>44025</v>
      </c>
      <c r="B893">
        <v>44025</v>
      </c>
      <c r="C893" t="s">
        <v>747</v>
      </c>
      <c r="D893" s="24">
        <f>VLOOKUP(Pag_Inicio_Corr_mas_casos[[#This Row],[Corregimiento]],Hoja3!$A$2:$D$676,4,0)</f>
        <v>80802</v>
      </c>
      <c r="E893">
        <v>35</v>
      </c>
    </row>
    <row r="894" spans="1:5">
      <c r="A894" s="22">
        <v>44025</v>
      </c>
      <c r="B894">
        <v>44025</v>
      </c>
      <c r="C894" t="s">
        <v>772</v>
      </c>
      <c r="D894" s="24">
        <f>VLOOKUP(Pag_Inicio_Corr_mas_casos[[#This Row],[Corregimiento]],Hoja3!$A$2:$D$676,4,0)</f>
        <v>80501</v>
      </c>
      <c r="E894">
        <v>35</v>
      </c>
    </row>
    <row r="895" spans="1:5">
      <c r="A895" s="22">
        <v>44025</v>
      </c>
      <c r="B895">
        <v>44025</v>
      </c>
      <c r="C895" t="s">
        <v>774</v>
      </c>
      <c r="D895" s="24">
        <f>VLOOKUP(Pag_Inicio_Corr_mas_casos[[#This Row],[Corregimiento]],Hoja3!$A$2:$D$676,4,0)</f>
        <v>80820</v>
      </c>
      <c r="E895">
        <v>32</v>
      </c>
    </row>
    <row r="896" spans="1:5">
      <c r="A896" s="22">
        <v>44025</v>
      </c>
      <c r="B896">
        <v>44025</v>
      </c>
      <c r="C896" t="s">
        <v>753</v>
      </c>
      <c r="D896" s="24">
        <f>VLOOKUP(Pag_Inicio_Corr_mas_casos[[#This Row],[Corregimiento]],Hoja3!$A$2:$D$676,4,0)</f>
        <v>80817</v>
      </c>
      <c r="E896">
        <v>32</v>
      </c>
    </row>
    <row r="897" spans="1:5">
      <c r="A897" s="22">
        <v>44025</v>
      </c>
      <c r="B897">
        <v>44025</v>
      </c>
      <c r="C897" t="s">
        <v>744</v>
      </c>
      <c r="D897" s="24">
        <f>VLOOKUP(Pag_Inicio_Corr_mas_casos[[#This Row],[Corregimiento]],Hoja3!$A$2:$D$676,4,0)</f>
        <v>130101</v>
      </c>
      <c r="E897">
        <v>31</v>
      </c>
    </row>
    <row r="898" spans="1:5">
      <c r="A898" s="22">
        <v>44025</v>
      </c>
      <c r="B898">
        <v>44025</v>
      </c>
      <c r="C898" t="s">
        <v>752</v>
      </c>
      <c r="D898" s="24">
        <f>VLOOKUP(Pag_Inicio_Corr_mas_casos[[#This Row],[Corregimiento]],Hoja3!$A$2:$D$676,4,0)</f>
        <v>80816</v>
      </c>
      <c r="E898">
        <v>29</v>
      </c>
    </row>
    <row r="899" spans="1:5">
      <c r="A899" s="22">
        <v>44025</v>
      </c>
      <c r="B899">
        <v>44025</v>
      </c>
      <c r="C899" t="s">
        <v>758</v>
      </c>
      <c r="D899" s="24">
        <f>VLOOKUP(Pag_Inicio_Corr_mas_casos[[#This Row],[Corregimiento]],Hoja3!$A$2:$D$676,4,0)</f>
        <v>130107</v>
      </c>
      <c r="E899">
        <v>25</v>
      </c>
    </row>
    <row r="900" spans="1:5">
      <c r="A900" s="22">
        <v>44025</v>
      </c>
      <c r="B900">
        <v>44025</v>
      </c>
      <c r="C900" t="s">
        <v>820</v>
      </c>
      <c r="D900" s="24">
        <f>VLOOKUP(Pag_Inicio_Corr_mas_casos[[#This Row],[Corregimiento]],Hoja3!$A$2:$D$676,4,0)</f>
        <v>30115</v>
      </c>
      <c r="E900">
        <v>25</v>
      </c>
    </row>
    <row r="901" spans="1:5">
      <c r="A901" s="22">
        <v>44025</v>
      </c>
      <c r="B901">
        <v>44025</v>
      </c>
      <c r="C901" t="s">
        <v>756</v>
      </c>
      <c r="D901" s="24">
        <f>VLOOKUP(Pag_Inicio_Corr_mas_casos[[#This Row],[Corregimiento]],Hoja3!$A$2:$D$676,4,0)</f>
        <v>81001</v>
      </c>
      <c r="E901">
        <v>24</v>
      </c>
    </row>
    <row r="902" spans="1:5">
      <c r="A902" s="22">
        <v>44025</v>
      </c>
      <c r="B902">
        <v>44025</v>
      </c>
      <c r="C902" t="s">
        <v>779</v>
      </c>
      <c r="D902" s="24">
        <f>VLOOKUP(Pag_Inicio_Corr_mas_casos[[#This Row],[Corregimiento]],Hoja3!$A$2:$D$676,4,0)</f>
        <v>130708</v>
      </c>
      <c r="E902">
        <v>24</v>
      </c>
    </row>
    <row r="903" spans="1:5">
      <c r="A903" s="22">
        <v>44025</v>
      </c>
      <c r="B903">
        <v>44025</v>
      </c>
      <c r="C903" t="s">
        <v>751</v>
      </c>
      <c r="D903" s="24">
        <f>VLOOKUP(Pag_Inicio_Corr_mas_casos[[#This Row],[Corregimiento]],Hoja3!$A$2:$D$676,4,0)</f>
        <v>81008</v>
      </c>
      <c r="E903">
        <v>24</v>
      </c>
    </row>
    <row r="904" spans="1:5">
      <c r="A904" s="22">
        <v>44025</v>
      </c>
      <c r="B904">
        <v>44025</v>
      </c>
      <c r="C904" t="s">
        <v>788</v>
      </c>
      <c r="D904" s="24">
        <f>VLOOKUP(Pag_Inicio_Corr_mas_casos[[#This Row],[Corregimiento]],Hoja3!$A$2:$D$676,4,0)</f>
        <v>130717</v>
      </c>
      <c r="E904">
        <v>24</v>
      </c>
    </row>
    <row r="905" spans="1:5">
      <c r="A905" s="22">
        <v>44025</v>
      </c>
      <c r="B905">
        <v>44025</v>
      </c>
      <c r="C905" t="s">
        <v>780</v>
      </c>
      <c r="D905" s="24">
        <f>VLOOKUP(Pag_Inicio_Corr_mas_casos[[#This Row],[Corregimiento]],Hoja3!$A$2:$D$676,4,0)</f>
        <v>80826</v>
      </c>
      <c r="E905">
        <v>22</v>
      </c>
    </row>
    <row r="906" spans="1:5">
      <c r="A906" s="22">
        <v>44025</v>
      </c>
      <c r="B906">
        <v>44025</v>
      </c>
      <c r="C906" t="s">
        <v>764</v>
      </c>
      <c r="D906" s="24">
        <f>VLOOKUP(Pag_Inicio_Corr_mas_casos[[#This Row],[Corregimiento]],Hoja3!$A$2:$D$676,4,0)</f>
        <v>130108</v>
      </c>
      <c r="E906">
        <v>21</v>
      </c>
    </row>
    <row r="907" spans="1:5">
      <c r="A907" s="22">
        <v>44025</v>
      </c>
      <c r="B907">
        <v>44025</v>
      </c>
      <c r="C907" t="s">
        <v>766</v>
      </c>
      <c r="D907" s="24">
        <f>VLOOKUP(Pag_Inicio_Corr_mas_casos[[#This Row],[Corregimiento]],Hoja3!$A$2:$D$676,4,0)</f>
        <v>30107</v>
      </c>
      <c r="E907">
        <v>20</v>
      </c>
    </row>
    <row r="908" spans="1:5">
      <c r="A908" s="22">
        <v>44025</v>
      </c>
      <c r="B908">
        <v>44025</v>
      </c>
      <c r="C908" t="s">
        <v>790</v>
      </c>
      <c r="D908" s="24">
        <f>VLOOKUP(Pag_Inicio_Corr_mas_casos[[#This Row],[Corregimiento]],Hoja3!$A$2:$D$676,4,0)</f>
        <v>81009</v>
      </c>
      <c r="E908">
        <v>20</v>
      </c>
    </row>
    <row r="909" spans="1:5">
      <c r="A909" s="22">
        <v>44025</v>
      </c>
      <c r="B909">
        <v>44025</v>
      </c>
      <c r="C909" t="s">
        <v>785</v>
      </c>
      <c r="D909" s="24">
        <f>VLOOKUP(Pag_Inicio_Corr_mas_casos[[#This Row],[Corregimiento]],Hoja3!$A$2:$D$676,4,0)</f>
        <v>80809</v>
      </c>
      <c r="E909">
        <v>19</v>
      </c>
    </row>
    <row r="910" spans="1:5">
      <c r="A910" s="22">
        <v>44025</v>
      </c>
      <c r="B910">
        <v>44025</v>
      </c>
      <c r="C910" t="s">
        <v>783</v>
      </c>
      <c r="D910" s="24">
        <f>VLOOKUP(Pag_Inicio_Corr_mas_casos[[#This Row],[Corregimiento]],Hoja3!$A$2:$D$676,4,0)</f>
        <v>130105</v>
      </c>
      <c r="E910">
        <v>19</v>
      </c>
    </row>
    <row r="911" spans="1:5">
      <c r="A911" s="22">
        <v>44025</v>
      </c>
      <c r="B911">
        <v>44025</v>
      </c>
      <c r="C911" t="s">
        <v>759</v>
      </c>
      <c r="D911" s="24">
        <f>VLOOKUP(Pag_Inicio_Corr_mas_casos[[#This Row],[Corregimiento]],Hoja3!$A$2:$D$676,4,0)</f>
        <v>81006</v>
      </c>
      <c r="E911">
        <v>17</v>
      </c>
    </row>
    <row r="912" spans="1:5">
      <c r="A912" s="22">
        <v>44025</v>
      </c>
      <c r="B912">
        <v>44025</v>
      </c>
      <c r="C912" t="s">
        <v>827</v>
      </c>
      <c r="D912" s="24">
        <f>VLOOKUP(Pag_Inicio_Corr_mas_casos[[#This Row],[Corregimiento]],Hoja3!$A$2:$D$676,4,0)</f>
        <v>30103</v>
      </c>
      <c r="E912">
        <v>17</v>
      </c>
    </row>
    <row r="913" spans="1:5">
      <c r="A913" s="22">
        <v>44025</v>
      </c>
      <c r="B913">
        <v>44025</v>
      </c>
      <c r="C913" t="s">
        <v>775</v>
      </c>
      <c r="D913" s="24">
        <f>VLOOKUP(Pag_Inicio_Corr_mas_casos[[#This Row],[Corregimiento]],Hoja3!$A$2:$D$676,4,0)</f>
        <v>80815</v>
      </c>
      <c r="E913">
        <v>17</v>
      </c>
    </row>
    <row r="914" spans="1:5">
      <c r="A914" s="22">
        <v>44025</v>
      </c>
      <c r="B914">
        <v>44025</v>
      </c>
      <c r="C914" t="s">
        <v>765</v>
      </c>
      <c r="D914" s="24">
        <f>VLOOKUP(Pag_Inicio_Corr_mas_casos[[#This Row],[Corregimiento]],Hoja3!$A$2:$D$676,4,0)</f>
        <v>80810</v>
      </c>
      <c r="E914">
        <v>17</v>
      </c>
    </row>
    <row r="915" spans="1:5">
      <c r="A915" s="22">
        <v>44025</v>
      </c>
      <c r="B915">
        <v>44025</v>
      </c>
      <c r="C915" t="s">
        <v>748</v>
      </c>
      <c r="D915" s="24">
        <f>VLOOKUP(Pag_Inicio_Corr_mas_casos[[#This Row],[Corregimiento]],Hoja3!$A$2:$D$676,4,0)</f>
        <v>130102</v>
      </c>
      <c r="E915">
        <v>16</v>
      </c>
    </row>
    <row r="916" spans="1:5">
      <c r="A916" s="22">
        <v>44025</v>
      </c>
      <c r="B916">
        <v>44025</v>
      </c>
      <c r="C916" t="s">
        <v>791</v>
      </c>
      <c r="D916" s="24">
        <f>VLOOKUP(Pag_Inicio_Corr_mas_casos[[#This Row],[Corregimiento]],Hoja3!$A$2:$D$676,4,0)</f>
        <v>30104</v>
      </c>
      <c r="E916">
        <v>15</v>
      </c>
    </row>
    <row r="917" spans="1:5">
      <c r="A917" s="22">
        <v>44025</v>
      </c>
      <c r="B917">
        <v>44025</v>
      </c>
      <c r="C917" t="s">
        <v>736</v>
      </c>
      <c r="D917" s="24">
        <f>VLOOKUP(Pag_Inicio_Corr_mas_casos[[#This Row],[Corregimiento]],Hoja3!$A$2:$D$676,4,0)</f>
        <v>130709</v>
      </c>
      <c r="E917">
        <v>15</v>
      </c>
    </row>
    <row r="918" spans="1:5">
      <c r="A918" s="22">
        <v>44025</v>
      </c>
      <c r="B918">
        <v>44025</v>
      </c>
      <c r="C918" t="s">
        <v>834</v>
      </c>
      <c r="D918" s="24">
        <f>VLOOKUP(Pag_Inicio_Corr_mas_casos[[#This Row],[Corregimiento]],Hoja3!$A$2:$D$676,4,0)</f>
        <v>30110</v>
      </c>
      <c r="E918">
        <v>15</v>
      </c>
    </row>
    <row r="919" spans="1:5">
      <c r="A919" s="22">
        <v>44025</v>
      </c>
      <c r="B919">
        <v>44025</v>
      </c>
      <c r="C919" t="s">
        <v>763</v>
      </c>
      <c r="D919" s="24">
        <f>VLOOKUP(Pag_Inicio_Corr_mas_casos[[#This Row],[Corregimiento]],Hoja3!$A$2:$D$676,4,0)</f>
        <v>80806</v>
      </c>
      <c r="E919">
        <v>14</v>
      </c>
    </row>
    <row r="920" spans="1:5">
      <c r="A920" s="22">
        <v>44025</v>
      </c>
      <c r="B920">
        <v>44025</v>
      </c>
      <c r="C920" t="s">
        <v>782</v>
      </c>
      <c r="D920" s="24">
        <f>VLOOKUP(Pag_Inicio_Corr_mas_casos[[#This Row],[Corregimiento]],Hoja3!$A$2:$D$676,4,0)</f>
        <v>80803</v>
      </c>
      <c r="E920">
        <v>14</v>
      </c>
    </row>
    <row r="921" spans="1:5">
      <c r="A921" s="22">
        <v>44025</v>
      </c>
      <c r="B921">
        <v>44025</v>
      </c>
      <c r="C921" t="s">
        <v>761</v>
      </c>
      <c r="D921" s="24">
        <f>VLOOKUP(Pag_Inicio_Corr_mas_casos[[#This Row],[Corregimiento]],Hoja3!$A$2:$D$676,4,0)</f>
        <v>130702</v>
      </c>
      <c r="E921">
        <v>13</v>
      </c>
    </row>
    <row r="922" spans="1:5">
      <c r="A922" s="22">
        <v>44025</v>
      </c>
      <c r="B922">
        <v>44025</v>
      </c>
      <c r="C922" t="s">
        <v>795</v>
      </c>
      <c r="D922" s="24">
        <f>VLOOKUP(Pag_Inicio_Corr_mas_casos[[#This Row],[Corregimiento]],Hoja3!$A$2:$D$676,4,0)</f>
        <v>80807</v>
      </c>
      <c r="E922">
        <v>13</v>
      </c>
    </row>
    <row r="923" spans="1:5">
      <c r="A923" s="22">
        <v>44025</v>
      </c>
      <c r="B923">
        <v>44025</v>
      </c>
      <c r="C923" t="s">
        <v>777</v>
      </c>
      <c r="D923" s="24">
        <f>VLOOKUP(Pag_Inicio_Corr_mas_casos[[#This Row],[Corregimiento]],Hoja3!$A$2:$D$676,4,0)</f>
        <v>80811</v>
      </c>
      <c r="E923">
        <v>13</v>
      </c>
    </row>
    <row r="924" spans="1:5">
      <c r="A924" s="22">
        <v>44025</v>
      </c>
      <c r="B924">
        <v>44025</v>
      </c>
      <c r="C924" t="s">
        <v>796</v>
      </c>
      <c r="D924" s="24">
        <f>VLOOKUP(Pag_Inicio_Corr_mas_casos[[#This Row],[Corregimiento]],Hoja3!$A$2:$D$676,4,0)</f>
        <v>80814</v>
      </c>
      <c r="E924">
        <v>12</v>
      </c>
    </row>
    <row r="925" spans="1:5">
      <c r="A925" s="22">
        <v>44025</v>
      </c>
      <c r="B925">
        <v>44025</v>
      </c>
      <c r="C925" t="s">
        <v>826</v>
      </c>
      <c r="D925" s="24">
        <f>VLOOKUP(Pag_Inicio_Corr_mas_casos[[#This Row],[Corregimiento]],Hoja3!$A$2:$D$676,4,0)</f>
        <v>30101</v>
      </c>
      <c r="E925">
        <v>12</v>
      </c>
    </row>
    <row r="926" spans="1:5">
      <c r="A926" s="22">
        <v>44025</v>
      </c>
      <c r="B926">
        <v>44025</v>
      </c>
      <c r="C926" t="s">
        <v>819</v>
      </c>
      <c r="D926" s="24">
        <f>VLOOKUP(Pag_Inicio_Corr_mas_casos[[#This Row],[Corregimiento]],Hoja3!$A$2:$D$676,4,0)</f>
        <v>81004</v>
      </c>
      <c r="E926">
        <v>12</v>
      </c>
    </row>
    <row r="927" spans="1:5">
      <c r="A927" s="22">
        <v>44025</v>
      </c>
      <c r="B927">
        <v>44025</v>
      </c>
      <c r="C927" t="s">
        <v>767</v>
      </c>
      <c r="D927" s="24">
        <f>VLOOKUP(Pag_Inicio_Corr_mas_casos[[#This Row],[Corregimiento]],Hoja3!$A$2:$D$676,4,0)</f>
        <v>30113</v>
      </c>
      <c r="E927">
        <v>12</v>
      </c>
    </row>
    <row r="928" spans="1:5">
      <c r="A928" s="22">
        <v>44025</v>
      </c>
      <c r="B928">
        <v>44025</v>
      </c>
      <c r="C928" t="s">
        <v>806</v>
      </c>
      <c r="D928" s="24">
        <f>VLOOKUP(Pag_Inicio_Corr_mas_casos[[#This Row],[Corregimiento]],Hoja3!$A$2:$D$676,4,0)</f>
        <v>81005</v>
      </c>
      <c r="E928">
        <v>12</v>
      </c>
    </row>
    <row r="929" spans="1:5">
      <c r="A929" s="22">
        <v>44025</v>
      </c>
      <c r="B929">
        <v>44025</v>
      </c>
      <c r="C929" t="s">
        <v>816</v>
      </c>
      <c r="D929" s="24">
        <f>VLOOKUP(Pag_Inicio_Corr_mas_casos[[#This Row],[Corregimiento]],Hoja3!$A$2:$D$676,4,0)</f>
        <v>10401</v>
      </c>
      <c r="E929">
        <v>11</v>
      </c>
    </row>
    <row r="930" spans="1:5">
      <c r="A930" s="22">
        <v>44025</v>
      </c>
      <c r="B930">
        <v>44025</v>
      </c>
      <c r="C930" t="s">
        <v>755</v>
      </c>
      <c r="D930" s="24">
        <f>VLOOKUP(Pag_Inicio_Corr_mas_casos[[#This Row],[Corregimiento]],Hoja3!$A$2:$D$676,4,0)</f>
        <v>80823</v>
      </c>
      <c r="E930">
        <v>11</v>
      </c>
    </row>
    <row r="931" spans="1:5">
      <c r="A931" s="22">
        <v>44025</v>
      </c>
      <c r="B931">
        <v>44025</v>
      </c>
      <c r="C931" t="s">
        <v>789</v>
      </c>
      <c r="D931" s="24">
        <f>VLOOKUP(Pag_Inicio_Corr_mas_casos[[#This Row],[Corregimiento]],Hoja3!$A$2:$D$676,4,0)</f>
        <v>81003</v>
      </c>
      <c r="E931">
        <v>11</v>
      </c>
    </row>
    <row r="932" spans="1:5">
      <c r="A932" s="22">
        <v>44026</v>
      </c>
      <c r="B932">
        <v>44026</v>
      </c>
      <c r="C932" t="s">
        <v>749</v>
      </c>
      <c r="D932" s="24">
        <f>VLOOKUP(Pag_Inicio_Corr_mas_casos[[#This Row],[Corregimiento]],Hoja3!$A$2:$D$676,4,0)</f>
        <v>80821</v>
      </c>
      <c r="E932">
        <v>38</v>
      </c>
    </row>
    <row r="933" spans="1:5">
      <c r="A933" s="22">
        <v>44026</v>
      </c>
      <c r="B933">
        <v>44026</v>
      </c>
      <c r="C933" t="s">
        <v>753</v>
      </c>
      <c r="D933" s="24">
        <f>VLOOKUP(Pag_Inicio_Corr_mas_casos[[#This Row],[Corregimiento]],Hoja3!$A$2:$D$676,4,0)</f>
        <v>80817</v>
      </c>
      <c r="E933">
        <v>34</v>
      </c>
    </row>
    <row r="934" spans="1:5">
      <c r="A934" s="22">
        <v>44026</v>
      </c>
      <c r="B934">
        <v>44026</v>
      </c>
      <c r="C934" t="s">
        <v>757</v>
      </c>
      <c r="D934" s="24">
        <f>VLOOKUP(Pag_Inicio_Corr_mas_casos[[#This Row],[Corregimiento]],Hoja3!$A$2:$D$676,4,0)</f>
        <v>80819</v>
      </c>
      <c r="E934">
        <v>32</v>
      </c>
    </row>
    <row r="935" spans="1:5">
      <c r="A935" s="22">
        <v>44026</v>
      </c>
      <c r="B935">
        <v>44026</v>
      </c>
      <c r="C935" t="s">
        <v>774</v>
      </c>
      <c r="D935" s="24">
        <f>VLOOKUP(Pag_Inicio_Corr_mas_casos[[#This Row],[Corregimiento]],Hoja3!$A$2:$D$676,4,0)</f>
        <v>80820</v>
      </c>
      <c r="E935">
        <v>29</v>
      </c>
    </row>
    <row r="936" spans="1:5">
      <c r="A936" s="22">
        <v>44026</v>
      </c>
      <c r="B936">
        <v>44026</v>
      </c>
      <c r="C936" t="s">
        <v>760</v>
      </c>
      <c r="D936" s="24">
        <f>VLOOKUP(Pag_Inicio_Corr_mas_casos[[#This Row],[Corregimiento]],Hoja3!$A$2:$D$676,4,0)</f>
        <v>80812</v>
      </c>
      <c r="E936">
        <v>26</v>
      </c>
    </row>
    <row r="937" spans="1:5">
      <c r="A937" s="22">
        <v>44026</v>
      </c>
      <c r="B937">
        <v>44026</v>
      </c>
      <c r="C937" t="s">
        <v>745</v>
      </c>
      <c r="D937" s="24">
        <f>VLOOKUP(Pag_Inicio_Corr_mas_casos[[#This Row],[Corregimiento]],Hoja3!$A$2:$D$676,4,0)</f>
        <v>81002</v>
      </c>
      <c r="E937">
        <v>25</v>
      </c>
    </row>
    <row r="938" spans="1:5">
      <c r="A938" s="22">
        <v>44026</v>
      </c>
      <c r="B938">
        <v>44026</v>
      </c>
      <c r="C938" t="s">
        <v>751</v>
      </c>
      <c r="D938" s="24">
        <f>VLOOKUP(Pag_Inicio_Corr_mas_casos[[#This Row],[Corregimiento]],Hoja3!$A$2:$D$676,4,0)</f>
        <v>81008</v>
      </c>
      <c r="E938">
        <v>25</v>
      </c>
    </row>
    <row r="939" spans="1:5">
      <c r="A939" s="22">
        <v>44026</v>
      </c>
      <c r="B939">
        <v>44026</v>
      </c>
      <c r="C939" t="s">
        <v>744</v>
      </c>
      <c r="D939" s="24">
        <f>VLOOKUP(Pag_Inicio_Corr_mas_casos[[#This Row],[Corregimiento]],Hoja3!$A$2:$D$676,4,0)</f>
        <v>130101</v>
      </c>
      <c r="E939">
        <v>23</v>
      </c>
    </row>
    <row r="940" spans="1:5">
      <c r="A940" s="22">
        <v>44026</v>
      </c>
      <c r="B940">
        <v>44026</v>
      </c>
      <c r="C940" t="s">
        <v>750</v>
      </c>
      <c r="D940" s="24">
        <f>VLOOKUP(Pag_Inicio_Corr_mas_casos[[#This Row],[Corregimiento]],Hoja3!$A$2:$D$676,4,0)</f>
        <v>81007</v>
      </c>
      <c r="E940">
        <v>23</v>
      </c>
    </row>
    <row r="941" spans="1:5">
      <c r="A941" s="22">
        <v>44026</v>
      </c>
      <c r="B941">
        <v>44026</v>
      </c>
      <c r="C941" t="s">
        <v>756</v>
      </c>
      <c r="D941" s="24">
        <f>VLOOKUP(Pag_Inicio_Corr_mas_casos[[#This Row],[Corregimiento]],Hoja3!$A$2:$D$676,4,0)</f>
        <v>81001</v>
      </c>
      <c r="E941">
        <v>22</v>
      </c>
    </row>
    <row r="942" spans="1:5">
      <c r="A942" s="22">
        <v>44026</v>
      </c>
      <c r="B942">
        <v>44026</v>
      </c>
      <c r="C942" t="s">
        <v>752</v>
      </c>
      <c r="D942" s="24">
        <f>VLOOKUP(Pag_Inicio_Corr_mas_casos[[#This Row],[Corregimiento]],Hoja3!$A$2:$D$676,4,0)</f>
        <v>80816</v>
      </c>
      <c r="E942">
        <v>22</v>
      </c>
    </row>
    <row r="943" spans="1:5">
      <c r="A943" s="22">
        <v>44026</v>
      </c>
      <c r="B943">
        <v>44026</v>
      </c>
      <c r="C943" t="s">
        <v>746</v>
      </c>
      <c r="D943" s="24">
        <f>VLOOKUP(Pag_Inicio_Corr_mas_casos[[#This Row],[Corregimiento]],Hoja3!$A$2:$D$676,4,0)</f>
        <v>130106</v>
      </c>
      <c r="E943">
        <v>22</v>
      </c>
    </row>
    <row r="944" spans="1:5">
      <c r="A944" s="22">
        <v>44026</v>
      </c>
      <c r="B944">
        <v>44026</v>
      </c>
      <c r="C944" t="s">
        <v>772</v>
      </c>
      <c r="D944" s="24">
        <f>VLOOKUP(Pag_Inicio_Corr_mas_casos[[#This Row],[Corregimiento]],Hoja3!$A$2:$D$676,4,0)</f>
        <v>80501</v>
      </c>
      <c r="E944">
        <v>16</v>
      </c>
    </row>
    <row r="945" spans="1:5">
      <c r="A945" s="22">
        <v>44026</v>
      </c>
      <c r="B945">
        <v>44026</v>
      </c>
      <c r="C945" t="s">
        <v>754</v>
      </c>
      <c r="D945" s="24">
        <f>VLOOKUP(Pag_Inicio_Corr_mas_casos[[#This Row],[Corregimiento]],Hoja3!$A$2:$D$676,4,0)</f>
        <v>80822</v>
      </c>
      <c r="E945">
        <v>15</v>
      </c>
    </row>
    <row r="946" spans="1:5">
      <c r="A946" s="22">
        <v>44026</v>
      </c>
      <c r="B946">
        <v>44026</v>
      </c>
      <c r="C946" t="s">
        <v>755</v>
      </c>
      <c r="D946" s="24">
        <f>VLOOKUP(Pag_Inicio_Corr_mas_casos[[#This Row],[Corregimiento]],Hoja3!$A$2:$D$676,4,0)</f>
        <v>80823</v>
      </c>
      <c r="E946">
        <v>15</v>
      </c>
    </row>
    <row r="947" spans="1:5">
      <c r="A947" s="22">
        <v>44026</v>
      </c>
      <c r="B947">
        <v>44026</v>
      </c>
      <c r="C947" t="s">
        <v>766</v>
      </c>
      <c r="D947" s="24">
        <f>VLOOKUP(Pag_Inicio_Corr_mas_casos[[#This Row],[Corregimiento]],Hoja3!$A$2:$D$676,4,0)</f>
        <v>30107</v>
      </c>
      <c r="E947">
        <v>13</v>
      </c>
    </row>
    <row r="948" spans="1:5">
      <c r="A948" s="22">
        <v>44026</v>
      </c>
      <c r="B948">
        <v>44026</v>
      </c>
      <c r="C948" t="s">
        <v>758</v>
      </c>
      <c r="D948" s="24">
        <f>VLOOKUP(Pag_Inicio_Corr_mas_casos[[#This Row],[Corregimiento]],Hoja3!$A$2:$D$676,4,0)</f>
        <v>130107</v>
      </c>
      <c r="E948">
        <v>12</v>
      </c>
    </row>
    <row r="949" spans="1:5">
      <c r="A949" s="22">
        <v>44026</v>
      </c>
      <c r="B949">
        <v>44026</v>
      </c>
      <c r="C949" t="s">
        <v>835</v>
      </c>
      <c r="D949" s="24">
        <f>VLOOKUP(Pag_Inicio_Corr_mas_casos[[#This Row],[Corregimiento]],Hoja3!$A$2:$D$676,4,0)</f>
        <v>120805</v>
      </c>
      <c r="E949">
        <v>12</v>
      </c>
    </row>
    <row r="950" spans="1:5">
      <c r="A950" s="22">
        <v>44026</v>
      </c>
      <c r="B950">
        <v>44026</v>
      </c>
      <c r="C950" t="s">
        <v>770</v>
      </c>
      <c r="D950" s="24">
        <f>VLOOKUP(Pag_Inicio_Corr_mas_casos[[#This Row],[Corregimiento]],Hoja3!$A$2:$D$676,4,0)</f>
        <v>80813</v>
      </c>
      <c r="E950">
        <v>12</v>
      </c>
    </row>
    <row r="951" spans="1:5">
      <c r="A951" s="22">
        <v>44026</v>
      </c>
      <c r="B951">
        <v>44026</v>
      </c>
      <c r="C951" t="s">
        <v>759</v>
      </c>
      <c r="D951" s="24">
        <f>VLOOKUP(Pag_Inicio_Corr_mas_casos[[#This Row],[Corregimiento]],Hoja3!$A$2:$D$676,4,0)</f>
        <v>81006</v>
      </c>
      <c r="E951">
        <v>11</v>
      </c>
    </row>
    <row r="952" spans="1:5">
      <c r="A952" s="22">
        <v>44026</v>
      </c>
      <c r="B952">
        <v>44026</v>
      </c>
      <c r="C952" t="s">
        <v>836</v>
      </c>
      <c r="D952" s="24">
        <f>VLOOKUP(Pag_Inicio_Corr_mas_casos[[#This Row],[Corregimiento]],Hoja3!$A$2:$D$676,4,0)</f>
        <v>91014</v>
      </c>
      <c r="E952">
        <v>11</v>
      </c>
    </row>
    <row r="953" spans="1:5">
      <c r="A953" s="22">
        <v>44026</v>
      </c>
      <c r="B953">
        <v>44026</v>
      </c>
      <c r="C953" t="s">
        <v>790</v>
      </c>
      <c r="D953" s="24">
        <f>VLOOKUP(Pag_Inicio_Corr_mas_casos[[#This Row],[Corregimiento]],Hoja3!$A$2:$D$676,4,0)</f>
        <v>81009</v>
      </c>
      <c r="E953">
        <v>11</v>
      </c>
    </row>
    <row r="954" spans="1:5">
      <c r="A954" s="22">
        <v>44026</v>
      </c>
      <c r="B954">
        <v>44026</v>
      </c>
      <c r="C954" t="s">
        <v>794</v>
      </c>
      <c r="D954" s="24">
        <f>VLOOKUP(Pag_Inicio_Corr_mas_casos[[#This Row],[Corregimiento]],Hoja3!$A$2:$D$676,4,0)</f>
        <v>80508</v>
      </c>
      <c r="E954">
        <v>11</v>
      </c>
    </row>
    <row r="955" spans="1:5">
      <c r="A955" s="22">
        <v>44027</v>
      </c>
      <c r="B955">
        <v>44027</v>
      </c>
      <c r="C955" t="s">
        <v>770</v>
      </c>
      <c r="D955" s="24">
        <f>VLOOKUP(Pag_Inicio_Corr_mas_casos[[#This Row],[Corregimiento]],Hoja3!$A$2:$D$676,4,0)</f>
        <v>80813</v>
      </c>
      <c r="E955">
        <v>60</v>
      </c>
    </row>
    <row r="956" spans="1:5">
      <c r="A956" s="22">
        <v>44027</v>
      </c>
      <c r="B956">
        <v>44027</v>
      </c>
      <c r="C956" t="s">
        <v>760</v>
      </c>
      <c r="D956" s="24">
        <f>VLOOKUP(Pag_Inicio_Corr_mas_casos[[#This Row],[Corregimiento]],Hoja3!$A$2:$D$676,4,0)</f>
        <v>80812</v>
      </c>
      <c r="E956">
        <v>42</v>
      </c>
    </row>
    <row r="957" spans="1:5">
      <c r="A957" s="22">
        <v>44027</v>
      </c>
      <c r="B957">
        <v>44027</v>
      </c>
      <c r="C957" t="s">
        <v>774</v>
      </c>
      <c r="D957" s="24">
        <f>VLOOKUP(Pag_Inicio_Corr_mas_casos[[#This Row],[Corregimiento]],Hoja3!$A$2:$D$676,4,0)</f>
        <v>80820</v>
      </c>
      <c r="E957">
        <v>42</v>
      </c>
    </row>
    <row r="958" spans="1:5">
      <c r="A958" s="22">
        <v>44027</v>
      </c>
      <c r="B958">
        <v>44027</v>
      </c>
      <c r="C958" t="s">
        <v>749</v>
      </c>
      <c r="D958" s="24">
        <f>VLOOKUP(Pag_Inicio_Corr_mas_casos[[#This Row],[Corregimiento]],Hoja3!$A$2:$D$676,4,0)</f>
        <v>80821</v>
      </c>
      <c r="E958">
        <v>38</v>
      </c>
    </row>
    <row r="959" spans="1:5">
      <c r="A959" s="22">
        <v>44027</v>
      </c>
      <c r="B959">
        <v>44027</v>
      </c>
      <c r="C959" t="s">
        <v>757</v>
      </c>
      <c r="D959" s="24">
        <f>VLOOKUP(Pag_Inicio_Corr_mas_casos[[#This Row],[Corregimiento]],Hoja3!$A$2:$D$676,4,0)</f>
        <v>80819</v>
      </c>
      <c r="E959">
        <v>32</v>
      </c>
    </row>
    <row r="960" spans="1:5">
      <c r="A960" s="22">
        <v>44027</v>
      </c>
      <c r="B960">
        <v>44027</v>
      </c>
      <c r="C960" t="s">
        <v>750</v>
      </c>
      <c r="D960" s="24">
        <f>VLOOKUP(Pag_Inicio_Corr_mas_casos[[#This Row],[Corregimiento]],Hoja3!$A$2:$D$676,4,0)</f>
        <v>81007</v>
      </c>
      <c r="E960">
        <v>29</v>
      </c>
    </row>
    <row r="961" spans="1:5">
      <c r="A961" s="22">
        <v>44027</v>
      </c>
      <c r="B961">
        <v>44027</v>
      </c>
      <c r="C961" t="s">
        <v>745</v>
      </c>
      <c r="D961" s="24">
        <f>VLOOKUP(Pag_Inicio_Corr_mas_casos[[#This Row],[Corregimiento]],Hoja3!$A$2:$D$676,4,0)</f>
        <v>81002</v>
      </c>
      <c r="E961">
        <v>27</v>
      </c>
    </row>
    <row r="962" spans="1:5">
      <c r="A962" s="22">
        <v>44027</v>
      </c>
      <c r="B962">
        <v>44027</v>
      </c>
      <c r="C962" t="s">
        <v>785</v>
      </c>
      <c r="D962" s="24">
        <f>VLOOKUP(Pag_Inicio_Corr_mas_casos[[#This Row],[Corregimiento]],Hoja3!$A$2:$D$676,4,0)</f>
        <v>80809</v>
      </c>
      <c r="E962">
        <v>24</v>
      </c>
    </row>
    <row r="963" spans="1:5">
      <c r="A963" s="22">
        <v>44027</v>
      </c>
      <c r="B963">
        <v>44027</v>
      </c>
      <c r="C963" t="s">
        <v>756</v>
      </c>
      <c r="D963" s="24">
        <f>VLOOKUP(Pag_Inicio_Corr_mas_casos[[#This Row],[Corregimiento]],Hoja3!$A$2:$D$676,4,0)</f>
        <v>81001</v>
      </c>
      <c r="E963">
        <v>23</v>
      </c>
    </row>
    <row r="964" spans="1:5">
      <c r="A964" s="22">
        <v>44027</v>
      </c>
      <c r="B964">
        <v>44027</v>
      </c>
      <c r="C964" t="s">
        <v>762</v>
      </c>
      <c r="D964" s="24">
        <f>VLOOKUP(Pag_Inicio_Corr_mas_casos[[#This Row],[Corregimiento]],Hoja3!$A$2:$D$676,4,0)</f>
        <v>40601</v>
      </c>
      <c r="E964">
        <v>23</v>
      </c>
    </row>
    <row r="965" spans="1:5">
      <c r="A965" s="22">
        <v>44027</v>
      </c>
      <c r="B965">
        <v>44027</v>
      </c>
      <c r="C965" t="s">
        <v>777</v>
      </c>
      <c r="D965" s="24">
        <f>VLOOKUP(Pag_Inicio_Corr_mas_casos[[#This Row],[Corregimiento]],Hoja3!$A$2:$D$676,4,0)</f>
        <v>80811</v>
      </c>
      <c r="E965">
        <v>21</v>
      </c>
    </row>
    <row r="966" spans="1:5">
      <c r="A966" s="22">
        <v>44027</v>
      </c>
      <c r="B966">
        <v>44027</v>
      </c>
      <c r="C966" t="s">
        <v>753</v>
      </c>
      <c r="D966" s="24">
        <f>VLOOKUP(Pag_Inicio_Corr_mas_casos[[#This Row],[Corregimiento]],Hoja3!$A$2:$D$676,4,0)</f>
        <v>80817</v>
      </c>
      <c r="E966">
        <v>18</v>
      </c>
    </row>
    <row r="967" spans="1:5">
      <c r="A967" s="22">
        <v>44027</v>
      </c>
      <c r="B967">
        <v>44027</v>
      </c>
      <c r="C967" t="s">
        <v>775</v>
      </c>
      <c r="D967" s="24">
        <f>VLOOKUP(Pag_Inicio_Corr_mas_casos[[#This Row],[Corregimiento]],Hoja3!$A$2:$D$676,4,0)</f>
        <v>80815</v>
      </c>
      <c r="E967">
        <v>17</v>
      </c>
    </row>
    <row r="968" spans="1:5">
      <c r="A968" s="22">
        <v>44027</v>
      </c>
      <c r="B968">
        <v>44027</v>
      </c>
      <c r="C968" t="s">
        <v>788</v>
      </c>
      <c r="D968" s="24">
        <f>VLOOKUP(Pag_Inicio_Corr_mas_casos[[#This Row],[Corregimiento]],Hoja3!$A$2:$D$676,4,0)</f>
        <v>130717</v>
      </c>
      <c r="E968">
        <v>17</v>
      </c>
    </row>
    <row r="969" spans="1:5">
      <c r="A969" s="22">
        <v>44027</v>
      </c>
      <c r="B969">
        <v>44027</v>
      </c>
      <c r="C969" t="s">
        <v>790</v>
      </c>
      <c r="D969" s="24">
        <f>VLOOKUP(Pag_Inicio_Corr_mas_casos[[#This Row],[Corregimiento]],Hoja3!$A$2:$D$676,4,0)</f>
        <v>81009</v>
      </c>
      <c r="E969">
        <v>17</v>
      </c>
    </row>
    <row r="970" spans="1:5">
      <c r="A970" s="22">
        <v>44027</v>
      </c>
      <c r="B970">
        <v>44027</v>
      </c>
      <c r="C970" t="s">
        <v>744</v>
      </c>
      <c r="D970" s="24">
        <f>VLOOKUP(Pag_Inicio_Corr_mas_casos[[#This Row],[Corregimiento]],Hoja3!$A$2:$D$676,4,0)</f>
        <v>130101</v>
      </c>
      <c r="E970">
        <v>16</v>
      </c>
    </row>
    <row r="971" spans="1:5">
      <c r="A971" s="22">
        <v>44027</v>
      </c>
      <c r="B971">
        <v>44027</v>
      </c>
      <c r="C971" t="s">
        <v>759</v>
      </c>
      <c r="D971" s="24">
        <f>VLOOKUP(Pag_Inicio_Corr_mas_casos[[#This Row],[Corregimiento]],Hoja3!$A$2:$D$676,4,0)</f>
        <v>81006</v>
      </c>
      <c r="E971">
        <v>15</v>
      </c>
    </row>
    <row r="972" spans="1:5">
      <c r="A972" s="22">
        <v>44027</v>
      </c>
      <c r="B972">
        <v>44027</v>
      </c>
      <c r="C972" t="s">
        <v>763</v>
      </c>
      <c r="D972" s="24">
        <f>VLOOKUP(Pag_Inicio_Corr_mas_casos[[#This Row],[Corregimiento]],Hoja3!$A$2:$D$676,4,0)</f>
        <v>80806</v>
      </c>
      <c r="E972">
        <v>15</v>
      </c>
    </row>
    <row r="973" spans="1:5">
      <c r="A973" s="22">
        <v>44027</v>
      </c>
      <c r="B973">
        <v>44027</v>
      </c>
      <c r="C973" t="s">
        <v>758</v>
      </c>
      <c r="D973" s="24">
        <f>VLOOKUP(Pag_Inicio_Corr_mas_casos[[#This Row],[Corregimiento]],Hoja3!$A$2:$D$676,4,0)</f>
        <v>130107</v>
      </c>
      <c r="E973">
        <v>15</v>
      </c>
    </row>
    <row r="974" spans="1:5">
      <c r="A974" s="22">
        <v>44027</v>
      </c>
      <c r="B974">
        <v>44027</v>
      </c>
      <c r="C974" t="s">
        <v>766</v>
      </c>
      <c r="D974" s="24">
        <f>VLOOKUP(Pag_Inicio_Corr_mas_casos[[#This Row],[Corregimiento]],Hoja3!$A$2:$D$676,4,0)</f>
        <v>30107</v>
      </c>
      <c r="E974">
        <v>15</v>
      </c>
    </row>
    <row r="975" spans="1:5">
      <c r="A975" s="22">
        <v>44027</v>
      </c>
      <c r="B975">
        <v>44027</v>
      </c>
      <c r="C975" t="s">
        <v>772</v>
      </c>
      <c r="D975" s="24">
        <f>VLOOKUP(Pag_Inicio_Corr_mas_casos[[#This Row],[Corregimiento]],Hoja3!$A$2:$D$676,4,0)</f>
        <v>80501</v>
      </c>
      <c r="E975">
        <v>14</v>
      </c>
    </row>
    <row r="976" spans="1:5">
      <c r="A976" s="22">
        <v>44027</v>
      </c>
      <c r="B976">
        <v>44027</v>
      </c>
      <c r="C976" t="s">
        <v>755</v>
      </c>
      <c r="D976" s="24">
        <f>VLOOKUP(Pag_Inicio_Corr_mas_casos[[#This Row],[Corregimiento]],Hoja3!$A$2:$D$676,4,0)</f>
        <v>80823</v>
      </c>
      <c r="E976">
        <v>14</v>
      </c>
    </row>
    <row r="977" spans="1:5">
      <c r="A977" s="22">
        <v>44027</v>
      </c>
      <c r="B977">
        <v>44027</v>
      </c>
      <c r="C977" t="s">
        <v>789</v>
      </c>
      <c r="D977" s="24">
        <f>VLOOKUP(Pag_Inicio_Corr_mas_casos[[#This Row],[Corregimiento]],Hoja3!$A$2:$D$676,4,0)</f>
        <v>81003</v>
      </c>
      <c r="E977">
        <v>14</v>
      </c>
    </row>
    <row r="978" spans="1:5">
      <c r="A978" s="22">
        <v>44027</v>
      </c>
      <c r="B978">
        <v>44027</v>
      </c>
      <c r="C978" t="s">
        <v>819</v>
      </c>
      <c r="D978" s="24">
        <f>VLOOKUP(Pag_Inicio_Corr_mas_casos[[#This Row],[Corregimiento]],Hoja3!$A$2:$D$676,4,0)</f>
        <v>81004</v>
      </c>
      <c r="E978">
        <v>14</v>
      </c>
    </row>
    <row r="979" spans="1:5">
      <c r="A979" s="22">
        <v>44027</v>
      </c>
      <c r="B979">
        <v>44027</v>
      </c>
      <c r="C979" t="s">
        <v>765</v>
      </c>
      <c r="D979" s="24">
        <f>VLOOKUP(Pag_Inicio_Corr_mas_casos[[#This Row],[Corregimiento]],Hoja3!$A$2:$D$676,4,0)</f>
        <v>80810</v>
      </c>
      <c r="E979">
        <v>14</v>
      </c>
    </row>
    <row r="980" spans="1:5">
      <c r="A980" s="22">
        <v>44027</v>
      </c>
      <c r="B980">
        <v>44027</v>
      </c>
      <c r="C980" t="s">
        <v>783</v>
      </c>
      <c r="D980" s="24">
        <f>VLOOKUP(Pag_Inicio_Corr_mas_casos[[#This Row],[Corregimiento]],Hoja3!$A$2:$D$676,4,0)</f>
        <v>130105</v>
      </c>
      <c r="E980">
        <v>14</v>
      </c>
    </row>
    <row r="981" spans="1:5">
      <c r="A981" s="22">
        <v>44027</v>
      </c>
      <c r="B981">
        <v>44027</v>
      </c>
      <c r="C981" t="s">
        <v>746</v>
      </c>
      <c r="D981" s="24">
        <f>VLOOKUP(Pag_Inicio_Corr_mas_casos[[#This Row],[Corregimiento]],Hoja3!$A$2:$D$676,4,0)</f>
        <v>130106</v>
      </c>
      <c r="E981">
        <v>14</v>
      </c>
    </row>
    <row r="982" spans="1:5">
      <c r="A982" s="22">
        <v>44027</v>
      </c>
      <c r="B982">
        <v>44027</v>
      </c>
      <c r="C982" t="s">
        <v>798</v>
      </c>
      <c r="D982" s="24">
        <f>VLOOKUP(Pag_Inicio_Corr_mas_casos[[#This Row],[Corregimiento]],Hoja3!$A$2:$D$676,4,0)</f>
        <v>30111</v>
      </c>
      <c r="E982">
        <v>13</v>
      </c>
    </row>
    <row r="983" spans="1:5">
      <c r="A983" s="22">
        <v>44027</v>
      </c>
      <c r="B983">
        <v>44027</v>
      </c>
      <c r="C983" t="s">
        <v>796</v>
      </c>
      <c r="D983" s="24">
        <f>VLOOKUP(Pag_Inicio_Corr_mas_casos[[#This Row],[Corregimiento]],Hoja3!$A$2:$D$676,4,0)</f>
        <v>80814</v>
      </c>
      <c r="E983">
        <v>12</v>
      </c>
    </row>
    <row r="984" spans="1:5">
      <c r="A984" s="22">
        <v>44027</v>
      </c>
      <c r="B984">
        <v>44027</v>
      </c>
      <c r="C984" t="s">
        <v>792</v>
      </c>
      <c r="D984" s="24">
        <f>VLOOKUP(Pag_Inicio_Corr_mas_casos[[#This Row],[Corregimiento]],Hoja3!$A$2:$D$676,4,0)</f>
        <v>130701</v>
      </c>
      <c r="E984">
        <v>12</v>
      </c>
    </row>
    <row r="985" spans="1:5">
      <c r="A985" s="22">
        <v>44027</v>
      </c>
      <c r="B985">
        <v>44027</v>
      </c>
      <c r="C985" t="s">
        <v>748</v>
      </c>
      <c r="D985" s="24">
        <f>VLOOKUP(Pag_Inicio_Corr_mas_casos[[#This Row],[Corregimiento]],Hoja3!$A$2:$D$676,4,0)</f>
        <v>130102</v>
      </c>
      <c r="E985">
        <v>12</v>
      </c>
    </row>
    <row r="986" spans="1:5">
      <c r="A986" s="22">
        <v>44027</v>
      </c>
      <c r="B986">
        <v>44027</v>
      </c>
      <c r="C986" t="s">
        <v>752</v>
      </c>
      <c r="D986" s="24">
        <f>VLOOKUP(Pag_Inicio_Corr_mas_casos[[#This Row],[Corregimiento]],Hoja3!$A$2:$D$676,4,0)</f>
        <v>80816</v>
      </c>
      <c r="E986">
        <v>12</v>
      </c>
    </row>
    <row r="987" spans="1:5">
      <c r="A987" s="22">
        <v>44027</v>
      </c>
      <c r="B987">
        <v>44027</v>
      </c>
      <c r="C987" t="s">
        <v>782</v>
      </c>
      <c r="D987" s="24">
        <f>VLOOKUP(Pag_Inicio_Corr_mas_casos[[#This Row],[Corregimiento]],Hoja3!$A$2:$D$676,4,0)</f>
        <v>80803</v>
      </c>
      <c r="E987">
        <v>12</v>
      </c>
    </row>
    <row r="988" spans="1:5">
      <c r="A988" s="22">
        <v>44027</v>
      </c>
      <c r="B988">
        <v>44027</v>
      </c>
      <c r="C988" t="s">
        <v>816</v>
      </c>
      <c r="D988" s="24">
        <f>VLOOKUP(Pag_Inicio_Corr_mas_casos[[#This Row],[Corregimiento]],Hoja3!$A$2:$D$676,4,0)</f>
        <v>10401</v>
      </c>
      <c r="E988">
        <v>11</v>
      </c>
    </row>
    <row r="989" spans="1:5">
      <c r="A989" s="22">
        <v>44027</v>
      </c>
      <c r="B989">
        <v>44027</v>
      </c>
      <c r="C989" t="s">
        <v>761</v>
      </c>
      <c r="D989" s="24">
        <f>VLOOKUP(Pag_Inicio_Corr_mas_casos[[#This Row],[Corregimiento]],Hoja3!$A$2:$D$676,4,0)</f>
        <v>130702</v>
      </c>
      <c r="E989">
        <v>11</v>
      </c>
    </row>
    <row r="990" spans="1:5">
      <c r="A990" s="22">
        <v>44027</v>
      </c>
      <c r="B990">
        <v>44027</v>
      </c>
      <c r="C990" t="s">
        <v>795</v>
      </c>
      <c r="D990" s="24">
        <f>VLOOKUP(Pag_Inicio_Corr_mas_casos[[#This Row],[Corregimiento]],Hoja3!$A$2:$D$676,4,0)</f>
        <v>80807</v>
      </c>
      <c r="E990">
        <v>11</v>
      </c>
    </row>
    <row r="991" spans="1:5">
      <c r="A991" s="22">
        <v>44027</v>
      </c>
      <c r="B991">
        <v>44027</v>
      </c>
      <c r="C991" t="s">
        <v>751</v>
      </c>
      <c r="D991" s="24">
        <f>VLOOKUP(Pag_Inicio_Corr_mas_casos[[#This Row],[Corregimiento]],Hoja3!$A$2:$D$676,4,0)</f>
        <v>81008</v>
      </c>
      <c r="E991">
        <v>11</v>
      </c>
    </row>
    <row r="992" spans="1:5">
      <c r="A992" s="22">
        <v>44028</v>
      </c>
      <c r="B992">
        <v>44028</v>
      </c>
      <c r="C992" t="s">
        <v>749</v>
      </c>
      <c r="D992" s="24">
        <f>VLOOKUP(Pag_Inicio_Corr_mas_casos[[#This Row],[Corregimiento]],Hoja3!$A$2:$D$676,4,0)</f>
        <v>80821</v>
      </c>
      <c r="E992">
        <v>20</v>
      </c>
    </row>
    <row r="993" spans="1:5">
      <c r="A993" s="22">
        <v>44028</v>
      </c>
      <c r="B993">
        <v>44028</v>
      </c>
      <c r="C993" t="s">
        <v>754</v>
      </c>
      <c r="D993" s="24">
        <f>VLOOKUP(Pag_Inicio_Corr_mas_casos[[#This Row],[Corregimiento]],Hoja3!$A$2:$D$676,4,0)</f>
        <v>80822</v>
      </c>
      <c r="E993">
        <v>50</v>
      </c>
    </row>
    <row r="994" spans="1:5">
      <c r="A994" s="22">
        <v>44028</v>
      </c>
      <c r="B994">
        <v>44028</v>
      </c>
      <c r="C994" t="s">
        <v>756</v>
      </c>
      <c r="D994" s="24">
        <f>VLOOKUP(Pag_Inicio_Corr_mas_casos[[#This Row],[Corregimiento]],Hoja3!$A$2:$D$676,4,0)</f>
        <v>81001</v>
      </c>
      <c r="E994">
        <v>13</v>
      </c>
    </row>
    <row r="995" spans="1:5">
      <c r="A995" s="22">
        <v>44028</v>
      </c>
      <c r="B995">
        <v>44028</v>
      </c>
      <c r="C995" t="s">
        <v>759</v>
      </c>
      <c r="D995" s="24">
        <f>VLOOKUP(Pag_Inicio_Corr_mas_casos[[#This Row],[Corregimiento]],Hoja3!$A$2:$D$676,4,0)</f>
        <v>81006</v>
      </c>
      <c r="E995">
        <v>12</v>
      </c>
    </row>
    <row r="996" spans="1:5">
      <c r="A996" s="22">
        <v>44028</v>
      </c>
      <c r="B996">
        <v>44028</v>
      </c>
      <c r="C996" t="s">
        <v>744</v>
      </c>
      <c r="D996" s="24">
        <f>VLOOKUP(Pag_Inicio_Corr_mas_casos[[#This Row],[Corregimiento]],Hoja3!$A$2:$D$676,4,0)</f>
        <v>130101</v>
      </c>
      <c r="E996">
        <v>43</v>
      </c>
    </row>
    <row r="997" spans="1:5">
      <c r="A997" s="22">
        <v>44028</v>
      </c>
      <c r="B997">
        <v>44028</v>
      </c>
      <c r="C997" t="s">
        <v>792</v>
      </c>
      <c r="D997" s="24">
        <f>VLOOKUP(Pag_Inicio_Corr_mas_casos[[#This Row],[Corregimiento]],Hoja3!$A$2:$D$676,4,0)</f>
        <v>130701</v>
      </c>
      <c r="E997">
        <v>15</v>
      </c>
    </row>
    <row r="998" spans="1:5">
      <c r="A998" s="22">
        <v>44028</v>
      </c>
      <c r="B998">
        <v>44028</v>
      </c>
      <c r="C998" t="s">
        <v>761</v>
      </c>
      <c r="D998" s="24">
        <f>VLOOKUP(Pag_Inicio_Corr_mas_casos[[#This Row],[Corregimiento]],Hoja3!$A$2:$D$676,4,0)</f>
        <v>130702</v>
      </c>
      <c r="E998">
        <v>15</v>
      </c>
    </row>
    <row r="999" spans="1:5">
      <c r="A999" s="22">
        <v>44028</v>
      </c>
      <c r="B999">
        <v>44028</v>
      </c>
      <c r="C999" t="s">
        <v>761</v>
      </c>
      <c r="D999" s="24">
        <f>VLOOKUP(Pag_Inicio_Corr_mas_casos[[#This Row],[Corregimiento]],Hoja3!$A$2:$D$676,4,0)</f>
        <v>130702</v>
      </c>
      <c r="E999">
        <v>14</v>
      </c>
    </row>
    <row r="1000" spans="1:5">
      <c r="A1000" s="22">
        <v>44028</v>
      </c>
      <c r="B1000">
        <v>44028</v>
      </c>
      <c r="C1000" t="s">
        <v>750</v>
      </c>
      <c r="D1000" s="24">
        <f>VLOOKUP(Pag_Inicio_Corr_mas_casos[[#This Row],[Corregimiento]],Hoja3!$A$2:$D$676,4,0)</f>
        <v>81007</v>
      </c>
      <c r="E1000">
        <v>39</v>
      </c>
    </row>
    <row r="1001" spans="1:5">
      <c r="A1001" s="22">
        <v>44028</v>
      </c>
      <c r="B1001">
        <v>44028</v>
      </c>
      <c r="C1001" t="s">
        <v>745</v>
      </c>
      <c r="D1001" s="24">
        <f>VLOOKUP(Pag_Inicio_Corr_mas_casos[[#This Row],[Corregimiento]],Hoja3!$A$2:$D$676,4,0)</f>
        <v>81002</v>
      </c>
      <c r="E1001">
        <v>23</v>
      </c>
    </row>
    <row r="1002" spans="1:5">
      <c r="A1002" s="22">
        <v>44028</v>
      </c>
      <c r="B1002">
        <v>44028</v>
      </c>
      <c r="C1002" t="s">
        <v>763</v>
      </c>
      <c r="D1002" s="24">
        <f>VLOOKUP(Pag_Inicio_Corr_mas_casos[[#This Row],[Corregimiento]],Hoja3!$A$2:$D$676,4,0)</f>
        <v>80806</v>
      </c>
      <c r="E1002">
        <v>13</v>
      </c>
    </row>
    <row r="1003" spans="1:5">
      <c r="A1003" s="22">
        <v>44028</v>
      </c>
      <c r="B1003">
        <v>44028</v>
      </c>
      <c r="C1003" t="s">
        <v>814</v>
      </c>
      <c r="D1003" s="24">
        <f>VLOOKUP(Pag_Inicio_Corr_mas_casos[[#This Row],[Corregimiento]],Hoja3!$A$2:$D$676,4,0)</f>
        <v>40503</v>
      </c>
      <c r="E1003">
        <v>15</v>
      </c>
    </row>
    <row r="1004" spans="1:5">
      <c r="A1004" s="22">
        <v>44028</v>
      </c>
      <c r="B1004">
        <v>44028</v>
      </c>
      <c r="C1004" t="s">
        <v>775</v>
      </c>
      <c r="D1004" s="24">
        <f>VLOOKUP(Pag_Inicio_Corr_mas_casos[[#This Row],[Corregimiento]],Hoja3!$A$2:$D$676,4,0)</f>
        <v>80815</v>
      </c>
      <c r="E1004">
        <v>30</v>
      </c>
    </row>
    <row r="1005" spans="1:5">
      <c r="A1005" s="22">
        <v>44028</v>
      </c>
      <c r="B1005">
        <v>44028</v>
      </c>
      <c r="C1005" t="s">
        <v>829</v>
      </c>
      <c r="D1005" s="24">
        <f>VLOOKUP(Pag_Inicio_Corr_mas_casos[[#This Row],[Corregimiento]],Hoja3!$A$2:$D$676,4,0)</f>
        <v>41402</v>
      </c>
      <c r="E1005">
        <v>28</v>
      </c>
    </row>
    <row r="1006" spans="1:5">
      <c r="A1006" s="22">
        <v>44028</v>
      </c>
      <c r="B1006">
        <v>44028</v>
      </c>
      <c r="C1006" t="s">
        <v>772</v>
      </c>
      <c r="D1006" s="24">
        <f>VLOOKUP(Pag_Inicio_Corr_mas_casos[[#This Row],[Corregimiento]],Hoja3!$A$2:$D$676,4,0)</f>
        <v>80501</v>
      </c>
      <c r="E1006">
        <v>24</v>
      </c>
    </row>
    <row r="1007" spans="1:5">
      <c r="A1007" s="22">
        <v>44028</v>
      </c>
      <c r="B1007">
        <v>44028</v>
      </c>
      <c r="C1007" t="s">
        <v>822</v>
      </c>
      <c r="D1007" s="24">
        <f>VLOOKUP(Pag_Inicio_Corr_mas_casos[[#This Row],[Corregimiento]],Hoja3!$A$2:$D$676,4,0)</f>
        <v>120301</v>
      </c>
      <c r="E1007">
        <v>11</v>
      </c>
    </row>
    <row r="1008" spans="1:5">
      <c r="A1008" s="22">
        <v>44028</v>
      </c>
      <c r="B1008">
        <v>44028</v>
      </c>
      <c r="C1008" t="s">
        <v>762</v>
      </c>
      <c r="D1008" s="24">
        <f>VLOOKUP(Pag_Inicio_Corr_mas_casos[[#This Row],[Corregimiento]],Hoja3!$A$2:$D$676,4,0)</f>
        <v>40601</v>
      </c>
      <c r="E1008">
        <v>19</v>
      </c>
    </row>
    <row r="1009" spans="1:5">
      <c r="A1009" s="22">
        <v>44028</v>
      </c>
      <c r="B1009">
        <v>44028</v>
      </c>
      <c r="C1009" t="s">
        <v>747</v>
      </c>
      <c r="D1009" s="24">
        <f>VLOOKUP(Pag_Inicio_Corr_mas_casos[[#This Row],[Corregimiento]],Hoja3!$A$2:$D$676,4,0)</f>
        <v>80802</v>
      </c>
      <c r="E1009">
        <v>14</v>
      </c>
    </row>
    <row r="1010" spans="1:5">
      <c r="A1010" s="22">
        <v>44028</v>
      </c>
      <c r="B1010">
        <v>44028</v>
      </c>
      <c r="C1010" t="s">
        <v>755</v>
      </c>
      <c r="D1010" s="24">
        <f>VLOOKUP(Pag_Inicio_Corr_mas_casos[[#This Row],[Corregimiento]],Hoja3!$A$2:$D$676,4,0)</f>
        <v>80823</v>
      </c>
      <c r="E1010">
        <v>27</v>
      </c>
    </row>
    <row r="1011" spans="1:5">
      <c r="A1011" s="22">
        <v>44028</v>
      </c>
      <c r="B1011">
        <v>44028</v>
      </c>
      <c r="C1011" t="s">
        <v>779</v>
      </c>
      <c r="D1011" s="24">
        <f>VLOOKUP(Pag_Inicio_Corr_mas_casos[[#This Row],[Corregimiento]],Hoja3!$A$2:$D$676,4,0)</f>
        <v>130708</v>
      </c>
      <c r="E1011">
        <v>15</v>
      </c>
    </row>
    <row r="1012" spans="1:5">
      <c r="A1012" s="22">
        <v>44028</v>
      </c>
      <c r="B1012">
        <v>44028</v>
      </c>
      <c r="C1012" t="s">
        <v>837</v>
      </c>
      <c r="D1012" s="24">
        <f>VLOOKUP(Pag_Inicio_Corr_mas_casos[[#This Row],[Corregimiento]],Hoja3!$A$2:$D$676,4,0)</f>
        <v>40801</v>
      </c>
      <c r="E1012">
        <v>12</v>
      </c>
    </row>
    <row r="1013" spans="1:5">
      <c r="A1013" s="22">
        <v>44028</v>
      </c>
      <c r="B1013">
        <v>44028</v>
      </c>
      <c r="C1013" t="s">
        <v>736</v>
      </c>
      <c r="D1013" s="24">
        <f>VLOOKUP(Pag_Inicio_Corr_mas_casos[[#This Row],[Corregimiento]],Hoja3!$A$2:$D$676,4,0)</f>
        <v>130709</v>
      </c>
      <c r="E1013">
        <v>13</v>
      </c>
    </row>
    <row r="1014" spans="1:5">
      <c r="A1014" s="22">
        <v>44028</v>
      </c>
      <c r="B1014">
        <v>44028</v>
      </c>
      <c r="C1014" t="s">
        <v>789</v>
      </c>
      <c r="D1014" s="24">
        <f>VLOOKUP(Pag_Inicio_Corr_mas_casos[[#This Row],[Corregimiento]],Hoja3!$A$2:$D$676,4,0)</f>
        <v>81003</v>
      </c>
      <c r="E1014">
        <v>15</v>
      </c>
    </row>
    <row r="1015" spans="1:5">
      <c r="A1015" s="22">
        <v>44028</v>
      </c>
      <c r="B1015">
        <v>44028</v>
      </c>
      <c r="C1015" t="s">
        <v>748</v>
      </c>
      <c r="D1015" s="24">
        <f>VLOOKUP(Pag_Inicio_Corr_mas_casos[[#This Row],[Corregimiento]],Hoja3!$A$2:$D$676,4,0)</f>
        <v>130102</v>
      </c>
      <c r="E1015">
        <v>25</v>
      </c>
    </row>
    <row r="1016" spans="1:5">
      <c r="A1016" s="22">
        <v>44028</v>
      </c>
      <c r="B1016">
        <v>44028</v>
      </c>
      <c r="C1016" t="s">
        <v>760</v>
      </c>
      <c r="D1016" s="24">
        <f>VLOOKUP(Pag_Inicio_Corr_mas_casos[[#This Row],[Corregimiento]],Hoja3!$A$2:$D$676,4,0)</f>
        <v>80812</v>
      </c>
      <c r="E1016">
        <v>42</v>
      </c>
    </row>
    <row r="1017" spans="1:5">
      <c r="A1017" s="22">
        <v>44028</v>
      </c>
      <c r="B1017">
        <v>44028</v>
      </c>
      <c r="C1017" t="s">
        <v>752</v>
      </c>
      <c r="D1017" s="24">
        <f>VLOOKUP(Pag_Inicio_Corr_mas_casos[[#This Row],[Corregimiento]],Hoja3!$A$2:$D$676,4,0)</f>
        <v>80816</v>
      </c>
      <c r="E1017">
        <v>23</v>
      </c>
    </row>
    <row r="1018" spans="1:5">
      <c r="A1018" s="22">
        <v>44028</v>
      </c>
      <c r="B1018">
        <v>44028</v>
      </c>
      <c r="C1018" t="s">
        <v>751</v>
      </c>
      <c r="D1018" s="24">
        <f>VLOOKUP(Pag_Inicio_Corr_mas_casos[[#This Row],[Corregimiento]],Hoja3!$A$2:$D$676,4,0)</f>
        <v>81008</v>
      </c>
      <c r="E1018">
        <v>13</v>
      </c>
    </row>
    <row r="1019" spans="1:5">
      <c r="A1019" s="22">
        <v>44028</v>
      </c>
      <c r="B1019">
        <v>44028</v>
      </c>
      <c r="C1019" t="s">
        <v>753</v>
      </c>
      <c r="D1019" s="24">
        <f>VLOOKUP(Pag_Inicio_Corr_mas_casos[[#This Row],[Corregimiento]],Hoja3!$A$2:$D$676,4,0)</f>
        <v>80817</v>
      </c>
      <c r="E1019">
        <v>23</v>
      </c>
    </row>
    <row r="1020" spans="1:5">
      <c r="A1020" s="22">
        <v>44028</v>
      </c>
      <c r="B1020">
        <v>44028</v>
      </c>
      <c r="C1020" t="s">
        <v>770</v>
      </c>
      <c r="D1020" s="24">
        <f>VLOOKUP(Pag_Inicio_Corr_mas_casos[[#This Row],[Corregimiento]],Hoja3!$A$2:$D$676,4,0)</f>
        <v>80813</v>
      </c>
      <c r="E1020">
        <v>14</v>
      </c>
    </row>
    <row r="1021" spans="1:5">
      <c r="A1021" s="22">
        <v>44028</v>
      </c>
      <c r="B1021">
        <v>44028</v>
      </c>
      <c r="C1021" t="s">
        <v>788</v>
      </c>
      <c r="D1021" s="24">
        <f>VLOOKUP(Pag_Inicio_Corr_mas_casos[[#This Row],[Corregimiento]],Hoja3!$A$2:$D$676,4,0)</f>
        <v>130717</v>
      </c>
      <c r="E1021">
        <v>26</v>
      </c>
    </row>
    <row r="1022" spans="1:5">
      <c r="A1022" s="22">
        <v>44028</v>
      </c>
      <c r="B1022">
        <v>44028</v>
      </c>
      <c r="C1022" t="s">
        <v>798</v>
      </c>
      <c r="D1022" s="24">
        <f>VLOOKUP(Pag_Inicio_Corr_mas_casos[[#This Row],[Corregimiento]],Hoja3!$A$2:$D$676,4,0)</f>
        <v>30111</v>
      </c>
      <c r="E1022">
        <v>31</v>
      </c>
    </row>
    <row r="1023" spans="1:5">
      <c r="A1023" s="22">
        <v>44028</v>
      </c>
      <c r="B1023">
        <v>44028</v>
      </c>
      <c r="C1023" t="s">
        <v>785</v>
      </c>
      <c r="D1023" s="24">
        <f>VLOOKUP(Pag_Inicio_Corr_mas_casos[[#This Row],[Corregimiento]],Hoja3!$A$2:$D$676,4,0)</f>
        <v>80809</v>
      </c>
      <c r="E1023">
        <v>31</v>
      </c>
    </row>
    <row r="1024" spans="1:5">
      <c r="A1024" s="22">
        <v>44028</v>
      </c>
      <c r="B1024">
        <v>44028</v>
      </c>
      <c r="C1024" t="s">
        <v>757</v>
      </c>
      <c r="D1024" s="24">
        <f>VLOOKUP(Pag_Inicio_Corr_mas_casos[[#This Row],[Corregimiento]],Hoja3!$A$2:$D$676,4,0)</f>
        <v>80819</v>
      </c>
      <c r="E1024">
        <v>31</v>
      </c>
    </row>
    <row r="1025" spans="1:5">
      <c r="A1025" s="22">
        <v>44028</v>
      </c>
      <c r="B1025">
        <v>44028</v>
      </c>
      <c r="C1025" t="s">
        <v>806</v>
      </c>
      <c r="D1025" s="24">
        <f>VLOOKUP(Pag_Inicio_Corr_mas_casos[[#This Row],[Corregimiento]],Hoja3!$A$2:$D$676,4,0)</f>
        <v>81005</v>
      </c>
      <c r="E1025">
        <v>14</v>
      </c>
    </row>
    <row r="1026" spans="1:5">
      <c r="A1026" s="22">
        <v>44028</v>
      </c>
      <c r="B1026">
        <v>44028</v>
      </c>
      <c r="C1026" t="s">
        <v>746</v>
      </c>
      <c r="D1026" s="24">
        <f>VLOOKUP(Pag_Inicio_Corr_mas_casos[[#This Row],[Corregimiento]],Hoja3!$A$2:$D$676,4,0)</f>
        <v>130106</v>
      </c>
      <c r="E1026">
        <v>37</v>
      </c>
    </row>
    <row r="1027" spans="1:5">
      <c r="A1027" s="22">
        <v>44029</v>
      </c>
      <c r="B1027">
        <v>44029</v>
      </c>
      <c r="C1027" t="s">
        <v>838</v>
      </c>
      <c r="D1027" s="24">
        <f>VLOOKUP(Pag_Inicio_Corr_mas_casos[[#This Row],[Corregimiento]],Hoja3!$A$2:$D$676,4,0)</f>
        <v>80821</v>
      </c>
      <c r="E1027">
        <v>43</v>
      </c>
    </row>
    <row r="1028" spans="1:5">
      <c r="A1028" s="22">
        <v>44029</v>
      </c>
      <c r="B1028">
        <v>44029</v>
      </c>
      <c r="C1028" t="s">
        <v>754</v>
      </c>
      <c r="D1028" s="24">
        <f>VLOOKUP(Pag_Inicio_Corr_mas_casos[[#This Row],[Corregimiento]],Hoja3!$A$2:$D$676,4,0)</f>
        <v>80822</v>
      </c>
      <c r="E1028">
        <v>25</v>
      </c>
    </row>
    <row r="1029" spans="1:5">
      <c r="A1029" s="22">
        <v>44029</v>
      </c>
      <c r="B1029">
        <v>44029</v>
      </c>
      <c r="C1029" t="s">
        <v>756</v>
      </c>
      <c r="D1029" s="24">
        <f>VLOOKUP(Pag_Inicio_Corr_mas_casos[[#This Row],[Corregimiento]],Hoja3!$A$2:$D$676,4,0)</f>
        <v>81001</v>
      </c>
      <c r="E1029">
        <v>17</v>
      </c>
    </row>
    <row r="1030" spans="1:5">
      <c r="A1030" s="22">
        <v>44029</v>
      </c>
      <c r="B1030">
        <v>44029</v>
      </c>
      <c r="C1030" t="s">
        <v>759</v>
      </c>
      <c r="D1030" s="24">
        <f>VLOOKUP(Pag_Inicio_Corr_mas_casos[[#This Row],[Corregimiento]],Hoja3!$A$2:$D$676,4,0)</f>
        <v>81006</v>
      </c>
      <c r="E1030">
        <v>12</v>
      </c>
    </row>
    <row r="1031" spans="1:5">
      <c r="A1031" s="22">
        <v>44029</v>
      </c>
      <c r="B1031">
        <v>44029</v>
      </c>
      <c r="C1031" t="s">
        <v>744</v>
      </c>
      <c r="D1031" s="24">
        <f>VLOOKUP(Pag_Inicio_Corr_mas_casos[[#This Row],[Corregimiento]],Hoja3!$A$2:$D$676,4,0)</f>
        <v>130101</v>
      </c>
      <c r="E1031">
        <v>22</v>
      </c>
    </row>
    <row r="1032" spans="1:5">
      <c r="A1032" s="22">
        <v>44029</v>
      </c>
      <c r="B1032">
        <v>44029</v>
      </c>
      <c r="C1032" t="s">
        <v>761</v>
      </c>
      <c r="D1032" s="24">
        <f>VLOOKUP(Pag_Inicio_Corr_mas_casos[[#This Row],[Corregimiento]],Hoja3!$A$2:$D$676,4,0)</f>
        <v>130702</v>
      </c>
      <c r="E1032">
        <v>16</v>
      </c>
    </row>
    <row r="1033" spans="1:5">
      <c r="A1033" s="22">
        <v>44029</v>
      </c>
      <c r="B1033">
        <v>44029</v>
      </c>
      <c r="C1033" t="s">
        <v>750</v>
      </c>
      <c r="D1033" s="24">
        <f>VLOOKUP(Pag_Inicio_Corr_mas_casos[[#This Row],[Corregimiento]],Hoja3!$A$2:$D$676,4,0)</f>
        <v>81007</v>
      </c>
      <c r="E1033">
        <v>23</v>
      </c>
    </row>
    <row r="1034" spans="1:5">
      <c r="A1034" s="22">
        <v>44029</v>
      </c>
      <c r="B1034">
        <v>44029</v>
      </c>
      <c r="C1034" t="s">
        <v>745</v>
      </c>
      <c r="D1034" s="24">
        <f>VLOOKUP(Pag_Inicio_Corr_mas_casos[[#This Row],[Corregimiento]],Hoja3!$A$2:$D$676,4,0)</f>
        <v>81002</v>
      </c>
      <c r="E1034">
        <v>32</v>
      </c>
    </row>
    <row r="1035" spans="1:5">
      <c r="A1035" s="22">
        <v>44029</v>
      </c>
      <c r="B1035">
        <v>44029</v>
      </c>
      <c r="C1035" t="s">
        <v>795</v>
      </c>
      <c r="D1035" s="24">
        <f>VLOOKUP(Pag_Inicio_Corr_mas_casos[[#This Row],[Corregimiento]],Hoja3!$A$2:$D$676,4,0)</f>
        <v>80807</v>
      </c>
      <c r="E1035">
        <v>13</v>
      </c>
    </row>
    <row r="1036" spans="1:5">
      <c r="A1036" s="22">
        <v>44029</v>
      </c>
      <c r="B1036">
        <v>44029</v>
      </c>
      <c r="C1036" t="s">
        <v>763</v>
      </c>
      <c r="D1036" s="24">
        <f>VLOOKUP(Pag_Inicio_Corr_mas_casos[[#This Row],[Corregimiento]],Hoja3!$A$2:$D$676,4,0)</f>
        <v>80806</v>
      </c>
      <c r="E1036">
        <v>11</v>
      </c>
    </row>
    <row r="1037" spans="1:5">
      <c r="A1037" s="22">
        <v>44029</v>
      </c>
      <c r="B1037">
        <v>44029</v>
      </c>
      <c r="C1037" t="s">
        <v>758</v>
      </c>
      <c r="D1037" s="24">
        <f>VLOOKUP(Pag_Inicio_Corr_mas_casos[[#This Row],[Corregimiento]],Hoja3!$A$2:$D$676,4,0)</f>
        <v>130107</v>
      </c>
      <c r="E1037">
        <v>11</v>
      </c>
    </row>
    <row r="1038" spans="1:5">
      <c r="A1038" s="22">
        <v>44029</v>
      </c>
      <c r="B1038">
        <v>44029</v>
      </c>
      <c r="C1038" t="s">
        <v>775</v>
      </c>
      <c r="D1038" s="24">
        <f>VLOOKUP(Pag_Inicio_Corr_mas_casos[[#This Row],[Corregimiento]],Hoja3!$A$2:$D$676,4,0)</f>
        <v>80815</v>
      </c>
      <c r="E1038">
        <v>15</v>
      </c>
    </row>
    <row r="1039" spans="1:5">
      <c r="A1039" s="22">
        <v>44029</v>
      </c>
      <c r="B1039">
        <v>44029</v>
      </c>
      <c r="C1039" t="s">
        <v>791</v>
      </c>
      <c r="D1039" s="24">
        <f>VLOOKUP(Pag_Inicio_Corr_mas_casos[[#This Row],[Corregimiento]],Hoja3!$A$2:$D$676,4,0)</f>
        <v>30104</v>
      </c>
      <c r="E1039">
        <v>17</v>
      </c>
    </row>
    <row r="1040" spans="1:5">
      <c r="A1040" s="22">
        <v>44029</v>
      </c>
      <c r="B1040">
        <v>44029</v>
      </c>
      <c r="C1040" t="s">
        <v>764</v>
      </c>
      <c r="D1040" s="24">
        <f>VLOOKUP(Pag_Inicio_Corr_mas_casos[[#This Row],[Corregimiento]],Hoja3!$A$2:$D$676,4,0)</f>
        <v>130108</v>
      </c>
      <c r="E1040">
        <v>13</v>
      </c>
    </row>
    <row r="1041" spans="1:5">
      <c r="A1041" s="22">
        <v>44029</v>
      </c>
      <c r="B1041">
        <v>44029</v>
      </c>
      <c r="C1041" t="s">
        <v>768</v>
      </c>
      <c r="D1041" s="24">
        <f>VLOOKUP(Pag_Inicio_Corr_mas_casos[[#This Row],[Corregimiento]],Hoja3!$A$2:$D$676,4,0)</f>
        <v>10201</v>
      </c>
      <c r="E1041">
        <v>38</v>
      </c>
    </row>
    <row r="1042" spans="1:5">
      <c r="A1042" s="22">
        <v>44029</v>
      </c>
      <c r="B1042">
        <v>44029</v>
      </c>
      <c r="C1042" t="s">
        <v>766</v>
      </c>
      <c r="D1042" s="24">
        <f>VLOOKUP(Pag_Inicio_Corr_mas_casos[[#This Row],[Corregimiento]],Hoja3!$A$2:$D$676,4,0)</f>
        <v>30107</v>
      </c>
      <c r="E1042">
        <v>19</v>
      </c>
    </row>
    <row r="1043" spans="1:5">
      <c r="A1043" s="22">
        <v>44029</v>
      </c>
      <c r="B1043">
        <v>44029</v>
      </c>
      <c r="C1043" t="s">
        <v>820</v>
      </c>
      <c r="D1043" s="24">
        <f>VLOOKUP(Pag_Inicio_Corr_mas_casos[[#This Row],[Corregimiento]],Hoja3!$A$2:$D$676,4,0)</f>
        <v>30115</v>
      </c>
      <c r="E1043">
        <v>18</v>
      </c>
    </row>
    <row r="1044" spans="1:5">
      <c r="A1044" s="22">
        <v>44029</v>
      </c>
      <c r="B1044">
        <v>44029</v>
      </c>
      <c r="C1044" t="s">
        <v>780</v>
      </c>
      <c r="D1044" s="24">
        <f>VLOOKUP(Pag_Inicio_Corr_mas_casos[[#This Row],[Corregimiento]],Hoja3!$A$2:$D$676,4,0)</f>
        <v>80826</v>
      </c>
      <c r="E1044">
        <v>16</v>
      </c>
    </row>
    <row r="1045" spans="1:5">
      <c r="A1045" s="22">
        <v>44029</v>
      </c>
      <c r="B1045">
        <v>44029</v>
      </c>
      <c r="C1045" t="s">
        <v>799</v>
      </c>
      <c r="D1045" s="24">
        <f>VLOOKUP(Pag_Inicio_Corr_mas_casos[[#This Row],[Corregimiento]],Hoja3!$A$2:$D$676,4,0)</f>
        <v>130706</v>
      </c>
      <c r="E1045">
        <v>11</v>
      </c>
    </row>
    <row r="1046" spans="1:5">
      <c r="A1046" s="22">
        <v>44029</v>
      </c>
      <c r="B1046">
        <v>44029</v>
      </c>
      <c r="C1046" t="s">
        <v>755</v>
      </c>
      <c r="D1046" s="24">
        <f>VLOOKUP(Pag_Inicio_Corr_mas_casos[[#This Row],[Corregimiento]],Hoja3!$A$2:$D$676,4,0)</f>
        <v>80823</v>
      </c>
      <c r="E1046">
        <v>17</v>
      </c>
    </row>
    <row r="1047" spans="1:5">
      <c r="A1047" s="22">
        <v>44029</v>
      </c>
      <c r="B1047">
        <v>44029</v>
      </c>
      <c r="C1047" t="s">
        <v>789</v>
      </c>
      <c r="D1047" s="24">
        <f>VLOOKUP(Pag_Inicio_Corr_mas_casos[[#This Row],[Corregimiento]],Hoja3!$A$2:$D$676,4,0)</f>
        <v>81003</v>
      </c>
      <c r="E1047">
        <v>18</v>
      </c>
    </row>
    <row r="1048" spans="1:5">
      <c r="A1048" s="22">
        <v>44029</v>
      </c>
      <c r="B1048">
        <v>44029</v>
      </c>
      <c r="C1048" t="s">
        <v>748</v>
      </c>
      <c r="D1048" s="24">
        <f>VLOOKUP(Pag_Inicio_Corr_mas_casos[[#This Row],[Corregimiento]],Hoja3!$A$2:$D$676,4,0)</f>
        <v>130102</v>
      </c>
      <c r="E1048">
        <v>24</v>
      </c>
    </row>
    <row r="1049" spans="1:5">
      <c r="A1049" s="22">
        <v>44029</v>
      </c>
      <c r="B1049">
        <v>44029</v>
      </c>
      <c r="C1049" t="s">
        <v>760</v>
      </c>
      <c r="D1049" s="24">
        <f>VLOOKUP(Pag_Inicio_Corr_mas_casos[[#This Row],[Corregimiento]],Hoja3!$A$2:$D$676,4,0)</f>
        <v>80812</v>
      </c>
      <c r="E1049">
        <v>18</v>
      </c>
    </row>
    <row r="1050" spans="1:5">
      <c r="A1050" s="22">
        <v>44029</v>
      </c>
      <c r="B1050">
        <v>44029</v>
      </c>
      <c r="C1050" t="s">
        <v>752</v>
      </c>
      <c r="D1050" s="24">
        <f>VLOOKUP(Pag_Inicio_Corr_mas_casos[[#This Row],[Corregimiento]],Hoja3!$A$2:$D$676,4,0)</f>
        <v>80816</v>
      </c>
      <c r="E1050">
        <v>23</v>
      </c>
    </row>
    <row r="1051" spans="1:5">
      <c r="A1051" s="22">
        <v>44029</v>
      </c>
      <c r="B1051">
        <v>44029</v>
      </c>
      <c r="C1051" t="s">
        <v>774</v>
      </c>
      <c r="D1051" s="24">
        <f>VLOOKUP(Pag_Inicio_Corr_mas_casos[[#This Row],[Corregimiento]],Hoja3!$A$2:$D$676,4,0)</f>
        <v>80820</v>
      </c>
      <c r="E1051">
        <v>20</v>
      </c>
    </row>
    <row r="1052" spans="1:5">
      <c r="A1052" s="22">
        <v>44029</v>
      </c>
      <c r="B1052">
        <v>44029</v>
      </c>
      <c r="C1052" t="s">
        <v>753</v>
      </c>
      <c r="D1052" s="24">
        <f>VLOOKUP(Pag_Inicio_Corr_mas_casos[[#This Row],[Corregimiento]],Hoja3!$A$2:$D$676,4,0)</f>
        <v>80817</v>
      </c>
      <c r="E1052">
        <v>36</v>
      </c>
    </row>
    <row r="1053" spans="1:5">
      <c r="A1053" s="22">
        <v>44029</v>
      </c>
      <c r="B1053">
        <v>44029</v>
      </c>
      <c r="C1053" t="s">
        <v>770</v>
      </c>
      <c r="D1053" s="24">
        <f>VLOOKUP(Pag_Inicio_Corr_mas_casos[[#This Row],[Corregimiento]],Hoja3!$A$2:$D$676,4,0)</f>
        <v>80813</v>
      </c>
      <c r="E1053">
        <v>45</v>
      </c>
    </row>
    <row r="1054" spans="1:5">
      <c r="A1054" s="22">
        <v>44029</v>
      </c>
      <c r="B1054">
        <v>44029</v>
      </c>
      <c r="C1054" t="s">
        <v>788</v>
      </c>
      <c r="D1054" s="24">
        <f>VLOOKUP(Pag_Inicio_Corr_mas_casos[[#This Row],[Corregimiento]],Hoja3!$A$2:$D$676,4,0)</f>
        <v>130717</v>
      </c>
      <c r="E1054">
        <v>12</v>
      </c>
    </row>
    <row r="1055" spans="1:5">
      <c r="A1055" s="22">
        <v>44029</v>
      </c>
      <c r="B1055">
        <v>44029</v>
      </c>
      <c r="C1055" t="s">
        <v>839</v>
      </c>
      <c r="D1055" s="24">
        <f>VLOOKUP(Pag_Inicio_Corr_mas_casos[[#This Row],[Corregimiento]],Hoja3!$A$2:$D$676,4,0)</f>
        <v>81009</v>
      </c>
      <c r="E1055">
        <v>19</v>
      </c>
    </row>
    <row r="1056" spans="1:5">
      <c r="A1056" s="22">
        <v>44029</v>
      </c>
      <c r="B1056">
        <v>44029</v>
      </c>
      <c r="C1056" t="s">
        <v>785</v>
      </c>
      <c r="D1056" s="24">
        <f>VLOOKUP(Pag_Inicio_Corr_mas_casos[[#This Row],[Corregimiento]],Hoja3!$A$2:$D$676,4,0)</f>
        <v>80809</v>
      </c>
      <c r="E1056">
        <v>26</v>
      </c>
    </row>
    <row r="1057" spans="1:5">
      <c r="A1057" s="22">
        <v>44029</v>
      </c>
      <c r="B1057">
        <v>44029</v>
      </c>
      <c r="C1057" t="s">
        <v>757</v>
      </c>
      <c r="D1057" s="24">
        <f>VLOOKUP(Pag_Inicio_Corr_mas_casos[[#This Row],[Corregimiento]],Hoja3!$A$2:$D$676,4,0)</f>
        <v>80819</v>
      </c>
      <c r="E1057">
        <v>31</v>
      </c>
    </row>
    <row r="1058" spans="1:5">
      <c r="A1058" s="22">
        <v>44029</v>
      </c>
      <c r="B1058">
        <v>44029</v>
      </c>
      <c r="C1058" t="s">
        <v>783</v>
      </c>
      <c r="D1058" s="24">
        <f>VLOOKUP(Pag_Inicio_Corr_mas_casos[[#This Row],[Corregimiento]],Hoja3!$A$2:$D$676,4,0)</f>
        <v>130105</v>
      </c>
      <c r="E1058">
        <v>15</v>
      </c>
    </row>
    <row r="1059" spans="1:5">
      <c r="A1059" s="22">
        <v>44029</v>
      </c>
      <c r="B1059">
        <v>44029</v>
      </c>
      <c r="C1059" t="s">
        <v>746</v>
      </c>
      <c r="D1059" s="24">
        <f>VLOOKUP(Pag_Inicio_Corr_mas_casos[[#This Row],[Corregimiento]],Hoja3!$A$2:$D$676,4,0)</f>
        <v>130106</v>
      </c>
      <c r="E1059">
        <v>40</v>
      </c>
    </row>
    <row r="1060" spans="1:5">
      <c r="A1060" s="22">
        <v>44030</v>
      </c>
      <c r="B1060">
        <v>44030</v>
      </c>
      <c r="C1060" t="s">
        <v>749</v>
      </c>
      <c r="D1060" s="24">
        <f>VLOOKUP(Pag_Inicio_Corr_mas_casos[[#This Row],[Corregimiento]],Hoja3!$A$2:$D$676,4,0)</f>
        <v>80821</v>
      </c>
      <c r="E1060">
        <v>17</v>
      </c>
    </row>
    <row r="1061" spans="1:5">
      <c r="A1061" s="22">
        <v>44030</v>
      </c>
      <c r="B1061">
        <v>44030</v>
      </c>
      <c r="C1061" t="s">
        <v>744</v>
      </c>
      <c r="D1061" s="24">
        <f>VLOOKUP(Pag_Inicio_Corr_mas_casos[[#This Row],[Corregimiento]],Hoja3!$A$2:$D$676,4,0)</f>
        <v>130101</v>
      </c>
      <c r="E1061">
        <v>32</v>
      </c>
    </row>
    <row r="1062" spans="1:5">
      <c r="A1062" s="22">
        <v>44030</v>
      </c>
      <c r="B1062">
        <v>44030</v>
      </c>
      <c r="C1062" t="s">
        <v>840</v>
      </c>
      <c r="D1062" s="24">
        <f>VLOOKUP(Pag_Inicio_Corr_mas_casos[[#This Row],[Corregimiento]],Hoja3!$A$2:$D$676,4,0)</f>
        <v>10403</v>
      </c>
      <c r="E1062">
        <v>12</v>
      </c>
    </row>
    <row r="1063" spans="1:5">
      <c r="A1063" s="22">
        <v>44030</v>
      </c>
      <c r="B1063">
        <v>44030</v>
      </c>
      <c r="C1063" t="s">
        <v>750</v>
      </c>
      <c r="D1063" s="24">
        <f>VLOOKUP(Pag_Inicio_Corr_mas_casos[[#This Row],[Corregimiento]],Hoja3!$A$2:$D$676,4,0)</f>
        <v>81007</v>
      </c>
      <c r="E1063">
        <v>12</v>
      </c>
    </row>
    <row r="1064" spans="1:5">
      <c r="A1064" s="22">
        <v>44030</v>
      </c>
      <c r="B1064">
        <v>44030</v>
      </c>
      <c r="C1064" t="s">
        <v>817</v>
      </c>
      <c r="D1064" s="24">
        <f>VLOOKUP(Pag_Inicio_Corr_mas_casos[[#This Row],[Corregimiento]],Hoja3!$A$2:$D$676,4,0)</f>
        <v>120601</v>
      </c>
      <c r="E1064">
        <v>15</v>
      </c>
    </row>
    <row r="1065" spans="1:5">
      <c r="A1065" s="22">
        <v>44030</v>
      </c>
      <c r="B1065">
        <v>44030</v>
      </c>
      <c r="C1065" t="s">
        <v>827</v>
      </c>
      <c r="D1065" s="24">
        <f>VLOOKUP(Pag_Inicio_Corr_mas_casos[[#This Row],[Corregimiento]],Hoja3!$A$2:$D$676,4,0)</f>
        <v>30103</v>
      </c>
      <c r="E1065">
        <v>17</v>
      </c>
    </row>
    <row r="1066" spans="1:5">
      <c r="A1066" s="22">
        <v>44030</v>
      </c>
      <c r="B1066">
        <v>44030</v>
      </c>
      <c r="C1066" t="s">
        <v>772</v>
      </c>
      <c r="D1066" s="24">
        <f>VLOOKUP(Pag_Inicio_Corr_mas_casos[[#This Row],[Corregimiento]],Hoja3!$A$2:$D$676,4,0)</f>
        <v>80501</v>
      </c>
      <c r="E1066">
        <v>26</v>
      </c>
    </row>
    <row r="1067" spans="1:5">
      <c r="A1067" s="22">
        <v>44030</v>
      </c>
      <c r="B1067">
        <v>44030</v>
      </c>
      <c r="C1067" t="s">
        <v>766</v>
      </c>
      <c r="D1067" s="24">
        <f>VLOOKUP(Pag_Inicio_Corr_mas_casos[[#This Row],[Corregimiento]],Hoja3!$A$2:$D$676,4,0)</f>
        <v>30107</v>
      </c>
      <c r="E1067">
        <v>13</v>
      </c>
    </row>
    <row r="1068" spans="1:5">
      <c r="A1068" s="22">
        <v>44030</v>
      </c>
      <c r="B1068">
        <v>44030</v>
      </c>
      <c r="C1068" t="s">
        <v>780</v>
      </c>
      <c r="D1068" s="24">
        <f>VLOOKUP(Pag_Inicio_Corr_mas_casos[[#This Row],[Corregimiento]],Hoja3!$A$2:$D$676,4,0)</f>
        <v>80826</v>
      </c>
      <c r="E1068">
        <v>14</v>
      </c>
    </row>
    <row r="1069" spans="1:5">
      <c r="A1069" s="22">
        <v>44030</v>
      </c>
      <c r="B1069">
        <v>44030</v>
      </c>
      <c r="C1069" t="s">
        <v>755</v>
      </c>
      <c r="D1069" s="24">
        <f>VLOOKUP(Pag_Inicio_Corr_mas_casos[[#This Row],[Corregimiento]],Hoja3!$A$2:$D$676,4,0)</f>
        <v>80823</v>
      </c>
      <c r="E1069">
        <v>12</v>
      </c>
    </row>
    <row r="1070" spans="1:5">
      <c r="A1070" s="22">
        <v>44030</v>
      </c>
      <c r="B1070">
        <v>44030</v>
      </c>
      <c r="C1070" t="s">
        <v>748</v>
      </c>
      <c r="D1070" s="24">
        <f>VLOOKUP(Pag_Inicio_Corr_mas_casos[[#This Row],[Corregimiento]],Hoja3!$A$2:$D$676,4,0)</f>
        <v>130102</v>
      </c>
      <c r="E1070">
        <v>14</v>
      </c>
    </row>
    <row r="1071" spans="1:5">
      <c r="A1071" s="22">
        <v>44030</v>
      </c>
      <c r="B1071">
        <v>44030</v>
      </c>
      <c r="C1071" t="s">
        <v>760</v>
      </c>
      <c r="D1071" s="24">
        <f>VLOOKUP(Pag_Inicio_Corr_mas_casos[[#This Row],[Corregimiento]],Hoja3!$A$2:$D$676,4,0)</f>
        <v>80812</v>
      </c>
      <c r="E1071">
        <v>13</v>
      </c>
    </row>
    <row r="1072" spans="1:5">
      <c r="A1072" s="22">
        <v>44030</v>
      </c>
      <c r="B1072">
        <v>44030</v>
      </c>
      <c r="C1072" t="s">
        <v>841</v>
      </c>
      <c r="D1072" s="24">
        <f>VLOOKUP(Pag_Inicio_Corr_mas_casos[[#This Row],[Corregimiento]],Hoja3!$A$2:$D$676,4,0)</f>
        <v>10207</v>
      </c>
      <c r="E1072">
        <v>14</v>
      </c>
    </row>
    <row r="1073" spans="1:5">
      <c r="A1073" s="22">
        <v>44030</v>
      </c>
      <c r="B1073">
        <v>44030</v>
      </c>
      <c r="C1073" t="s">
        <v>753</v>
      </c>
      <c r="D1073" s="24">
        <f>VLOOKUP(Pag_Inicio_Corr_mas_casos[[#This Row],[Corregimiento]],Hoja3!$A$2:$D$676,4,0)</f>
        <v>80817</v>
      </c>
      <c r="E1073">
        <v>28</v>
      </c>
    </row>
    <row r="1074" spans="1:5">
      <c r="A1074" s="22">
        <v>44030</v>
      </c>
      <c r="B1074">
        <v>44030</v>
      </c>
      <c r="C1074" t="s">
        <v>770</v>
      </c>
      <c r="D1074" s="24">
        <f>VLOOKUP(Pag_Inicio_Corr_mas_casos[[#This Row],[Corregimiento]],Hoja3!$A$2:$D$676,4,0)</f>
        <v>80813</v>
      </c>
      <c r="E1074">
        <v>14</v>
      </c>
    </row>
    <row r="1075" spans="1:5">
      <c r="A1075" s="22">
        <v>44030</v>
      </c>
      <c r="B1075">
        <v>44030</v>
      </c>
      <c r="C1075" t="s">
        <v>788</v>
      </c>
      <c r="D1075" s="24">
        <f>VLOOKUP(Pag_Inicio_Corr_mas_casos[[#This Row],[Corregimiento]],Hoja3!$A$2:$D$676,4,0)</f>
        <v>130717</v>
      </c>
      <c r="E1075">
        <v>14</v>
      </c>
    </row>
    <row r="1076" spans="1:5">
      <c r="A1076" s="22">
        <v>44030</v>
      </c>
      <c r="B1076">
        <v>44030</v>
      </c>
      <c r="C1076" t="s">
        <v>777</v>
      </c>
      <c r="D1076" s="24">
        <f>VLOOKUP(Pag_Inicio_Corr_mas_casos[[#This Row],[Corregimiento]],Hoja3!$A$2:$D$676,4,0)</f>
        <v>80811</v>
      </c>
      <c r="E1076">
        <v>11</v>
      </c>
    </row>
    <row r="1077" spans="1:5">
      <c r="A1077" s="22">
        <v>44030</v>
      </c>
      <c r="B1077">
        <v>44030</v>
      </c>
      <c r="C1077" t="s">
        <v>798</v>
      </c>
      <c r="D1077" s="24">
        <f>VLOOKUP(Pag_Inicio_Corr_mas_casos[[#This Row],[Corregimiento]],Hoja3!$A$2:$D$676,4,0)</f>
        <v>30111</v>
      </c>
      <c r="E1077">
        <v>16</v>
      </c>
    </row>
    <row r="1078" spans="1:5">
      <c r="A1078" s="22">
        <v>44030</v>
      </c>
      <c r="B1078">
        <v>44030</v>
      </c>
      <c r="C1078" t="s">
        <v>785</v>
      </c>
      <c r="D1078" s="24">
        <f>VLOOKUP(Pag_Inicio_Corr_mas_casos[[#This Row],[Corregimiento]],Hoja3!$A$2:$D$676,4,0)</f>
        <v>80809</v>
      </c>
      <c r="E1078">
        <v>19</v>
      </c>
    </row>
    <row r="1079" spans="1:5">
      <c r="A1079" s="22">
        <v>44030</v>
      </c>
      <c r="B1079">
        <v>44030</v>
      </c>
      <c r="C1079" t="s">
        <v>757</v>
      </c>
      <c r="D1079" s="24">
        <f>VLOOKUP(Pag_Inicio_Corr_mas_casos[[#This Row],[Corregimiento]],Hoja3!$A$2:$D$676,4,0)</f>
        <v>80819</v>
      </c>
      <c r="E1079">
        <v>40</v>
      </c>
    </row>
    <row r="1080" spans="1:5">
      <c r="A1080" s="22">
        <v>44030</v>
      </c>
      <c r="B1080">
        <v>44030</v>
      </c>
      <c r="C1080" t="s">
        <v>746</v>
      </c>
      <c r="D1080" s="24">
        <f>VLOOKUP(Pag_Inicio_Corr_mas_casos[[#This Row],[Corregimiento]],Hoja3!$A$2:$D$676,4,0)</f>
        <v>130106</v>
      </c>
      <c r="E1080">
        <v>44</v>
      </c>
    </row>
    <row r="1081" spans="1:5">
      <c r="A1081" s="22">
        <v>44031</v>
      </c>
      <c r="B1081">
        <v>44031</v>
      </c>
      <c r="C1081" t="s">
        <v>749</v>
      </c>
      <c r="D1081" s="24">
        <f>VLOOKUP(Pag_Inicio_Corr_mas_casos[[#This Row],[Corregimiento]],Hoja3!$A$2:$D$676,4,0)</f>
        <v>80821</v>
      </c>
      <c r="E1081">
        <v>28</v>
      </c>
    </row>
    <row r="1082" spans="1:5">
      <c r="A1082" s="22">
        <v>44031</v>
      </c>
      <c r="B1082">
        <v>44031</v>
      </c>
      <c r="C1082" t="s">
        <v>754</v>
      </c>
      <c r="D1082" s="24">
        <f>VLOOKUP(Pag_Inicio_Corr_mas_casos[[#This Row],[Corregimiento]],Hoja3!$A$2:$D$676,4,0)</f>
        <v>80822</v>
      </c>
      <c r="E1082">
        <v>25</v>
      </c>
    </row>
    <row r="1083" spans="1:5">
      <c r="A1083" s="22">
        <v>44031</v>
      </c>
      <c r="B1083">
        <v>44031</v>
      </c>
      <c r="C1083" t="s">
        <v>756</v>
      </c>
      <c r="D1083" s="24">
        <f>VLOOKUP(Pag_Inicio_Corr_mas_casos[[#This Row],[Corregimiento]],Hoja3!$A$2:$D$676,4,0)</f>
        <v>81001</v>
      </c>
      <c r="E1083">
        <v>19</v>
      </c>
    </row>
    <row r="1084" spans="1:5">
      <c r="A1084" s="22">
        <v>44031</v>
      </c>
      <c r="B1084">
        <v>44031</v>
      </c>
      <c r="C1084" t="s">
        <v>796</v>
      </c>
      <c r="D1084" s="24">
        <f>VLOOKUP(Pag_Inicio_Corr_mas_casos[[#This Row],[Corregimiento]],Hoja3!$A$2:$D$676,4,0)</f>
        <v>80814</v>
      </c>
      <c r="E1084">
        <v>13</v>
      </c>
    </row>
    <row r="1085" spans="1:5">
      <c r="A1085" s="22">
        <v>44031</v>
      </c>
      <c r="B1085">
        <v>44031</v>
      </c>
      <c r="C1085" t="s">
        <v>759</v>
      </c>
      <c r="D1085" s="24">
        <f>VLOOKUP(Pag_Inicio_Corr_mas_casos[[#This Row],[Corregimiento]],Hoja3!$A$2:$D$676,4,0)</f>
        <v>81006</v>
      </c>
      <c r="E1085">
        <v>18</v>
      </c>
    </row>
    <row r="1086" spans="1:5">
      <c r="A1086" s="22">
        <v>44031</v>
      </c>
      <c r="B1086">
        <v>44031</v>
      </c>
      <c r="C1086" t="s">
        <v>744</v>
      </c>
      <c r="D1086" s="24">
        <f>VLOOKUP(Pag_Inicio_Corr_mas_casos[[#This Row],[Corregimiento]],Hoja3!$A$2:$D$676,4,0)</f>
        <v>130101</v>
      </c>
      <c r="E1086">
        <v>55</v>
      </c>
    </row>
    <row r="1087" spans="1:5">
      <c r="A1087" s="22">
        <v>44031</v>
      </c>
      <c r="B1087">
        <v>44031</v>
      </c>
      <c r="C1087" t="s">
        <v>761</v>
      </c>
      <c r="D1087" s="24">
        <f>VLOOKUP(Pag_Inicio_Corr_mas_casos[[#This Row],[Corregimiento]],Hoja3!$A$2:$D$676,4,0)</f>
        <v>130702</v>
      </c>
      <c r="E1087">
        <v>20</v>
      </c>
    </row>
    <row r="1088" spans="1:5">
      <c r="A1088" s="22">
        <v>44031</v>
      </c>
      <c r="B1088">
        <v>44031</v>
      </c>
      <c r="C1088" t="s">
        <v>750</v>
      </c>
      <c r="D1088" s="24">
        <f>VLOOKUP(Pag_Inicio_Corr_mas_casos[[#This Row],[Corregimiento]],Hoja3!$A$2:$D$676,4,0)</f>
        <v>81007</v>
      </c>
      <c r="E1088">
        <v>21</v>
      </c>
    </row>
    <row r="1089" spans="1:5">
      <c r="A1089" s="22">
        <v>44031</v>
      </c>
      <c r="B1089">
        <v>44031</v>
      </c>
      <c r="C1089" t="s">
        <v>745</v>
      </c>
      <c r="D1089" s="24">
        <f>VLOOKUP(Pag_Inicio_Corr_mas_casos[[#This Row],[Corregimiento]],Hoja3!$A$2:$D$676,4,0)</f>
        <v>81002</v>
      </c>
      <c r="E1089">
        <v>19</v>
      </c>
    </row>
    <row r="1090" spans="1:5">
      <c r="A1090" s="22">
        <v>44031</v>
      </c>
      <c r="B1090">
        <v>44031</v>
      </c>
      <c r="C1090" t="s">
        <v>763</v>
      </c>
      <c r="D1090" s="24">
        <f>VLOOKUP(Pag_Inicio_Corr_mas_casos[[#This Row],[Corregimiento]],Hoja3!$A$2:$D$676,4,0)</f>
        <v>80806</v>
      </c>
      <c r="E1090">
        <v>15</v>
      </c>
    </row>
    <row r="1091" spans="1:5">
      <c r="A1091" s="22">
        <v>44031</v>
      </c>
      <c r="B1091">
        <v>44031</v>
      </c>
      <c r="C1091" t="s">
        <v>758</v>
      </c>
      <c r="D1091" s="24">
        <f>VLOOKUP(Pag_Inicio_Corr_mas_casos[[#This Row],[Corregimiento]],Hoja3!$A$2:$D$676,4,0)</f>
        <v>130107</v>
      </c>
      <c r="E1091">
        <v>13</v>
      </c>
    </row>
    <row r="1092" spans="1:5">
      <c r="A1092" s="22">
        <v>44031</v>
      </c>
      <c r="B1092">
        <v>44031</v>
      </c>
      <c r="C1092" t="s">
        <v>775</v>
      </c>
      <c r="D1092" s="24">
        <f>VLOOKUP(Pag_Inicio_Corr_mas_casos[[#This Row],[Corregimiento]],Hoja3!$A$2:$D$676,4,0)</f>
        <v>80815</v>
      </c>
      <c r="E1092">
        <v>21</v>
      </c>
    </row>
    <row r="1093" spans="1:5">
      <c r="A1093" s="22">
        <v>44031</v>
      </c>
      <c r="B1093">
        <v>44031</v>
      </c>
      <c r="C1093" t="s">
        <v>791</v>
      </c>
      <c r="D1093" s="24">
        <f>VLOOKUP(Pag_Inicio_Corr_mas_casos[[#This Row],[Corregimiento]],Hoja3!$A$2:$D$676,4,0)</f>
        <v>30104</v>
      </c>
      <c r="E1093">
        <v>14</v>
      </c>
    </row>
    <row r="1094" spans="1:5">
      <c r="A1094" s="22">
        <v>44031</v>
      </c>
      <c r="B1094">
        <v>44031</v>
      </c>
      <c r="C1094" t="s">
        <v>768</v>
      </c>
      <c r="D1094" s="24">
        <f>VLOOKUP(Pag_Inicio_Corr_mas_casos[[#This Row],[Corregimiento]],Hoja3!$A$2:$D$676,4,0)</f>
        <v>10201</v>
      </c>
      <c r="E1094">
        <v>11</v>
      </c>
    </row>
    <row r="1095" spans="1:5">
      <c r="A1095" s="22">
        <v>44031</v>
      </c>
      <c r="B1095">
        <v>44031</v>
      </c>
      <c r="C1095" t="s">
        <v>772</v>
      </c>
      <c r="D1095" s="24">
        <f>VLOOKUP(Pag_Inicio_Corr_mas_casos[[#This Row],[Corregimiento]],Hoja3!$A$2:$D$676,4,0)</f>
        <v>80501</v>
      </c>
      <c r="E1095">
        <v>19</v>
      </c>
    </row>
    <row r="1096" spans="1:5">
      <c r="A1096" s="22">
        <v>44031</v>
      </c>
      <c r="B1096">
        <v>44031</v>
      </c>
      <c r="C1096" t="s">
        <v>766</v>
      </c>
      <c r="D1096" s="24">
        <f>VLOOKUP(Pag_Inicio_Corr_mas_casos[[#This Row],[Corregimiento]],Hoja3!$A$2:$D$676,4,0)</f>
        <v>30107</v>
      </c>
      <c r="E1096">
        <v>23</v>
      </c>
    </row>
    <row r="1097" spans="1:5">
      <c r="A1097" s="22">
        <v>44031</v>
      </c>
      <c r="B1097">
        <v>44031</v>
      </c>
      <c r="C1097" t="s">
        <v>820</v>
      </c>
      <c r="D1097" s="24">
        <f>VLOOKUP(Pag_Inicio_Corr_mas_casos[[#This Row],[Corregimiento]],Hoja3!$A$2:$D$676,4,0)</f>
        <v>30115</v>
      </c>
      <c r="E1097">
        <v>15</v>
      </c>
    </row>
    <row r="1098" spans="1:5">
      <c r="A1098" s="22">
        <v>44031</v>
      </c>
      <c r="B1098">
        <v>44031</v>
      </c>
      <c r="C1098" t="s">
        <v>780</v>
      </c>
      <c r="D1098" s="24">
        <f>VLOOKUP(Pag_Inicio_Corr_mas_casos[[#This Row],[Corregimiento]],Hoja3!$A$2:$D$676,4,0)</f>
        <v>80826</v>
      </c>
      <c r="E1098">
        <v>20</v>
      </c>
    </row>
    <row r="1099" spans="1:5">
      <c r="A1099" s="22">
        <v>44031</v>
      </c>
      <c r="B1099">
        <v>44031</v>
      </c>
      <c r="C1099" t="s">
        <v>747</v>
      </c>
      <c r="D1099" s="24">
        <f>VLOOKUP(Pag_Inicio_Corr_mas_casos[[#This Row],[Corregimiento]],Hoja3!$A$2:$D$676,4,0)</f>
        <v>80802</v>
      </c>
      <c r="E1099">
        <v>12</v>
      </c>
    </row>
    <row r="1100" spans="1:5">
      <c r="A1100" s="22">
        <v>44031</v>
      </c>
      <c r="B1100">
        <v>44031</v>
      </c>
      <c r="C1100" t="s">
        <v>755</v>
      </c>
      <c r="D1100" s="24">
        <f>VLOOKUP(Pag_Inicio_Corr_mas_casos[[#This Row],[Corregimiento]],Hoja3!$A$2:$D$676,4,0)</f>
        <v>80823</v>
      </c>
      <c r="E1100">
        <v>36</v>
      </c>
    </row>
    <row r="1101" spans="1:5">
      <c r="A1101" s="22">
        <v>44031</v>
      </c>
      <c r="B1101">
        <v>44031</v>
      </c>
      <c r="C1101" t="s">
        <v>779</v>
      </c>
      <c r="D1101" s="24">
        <f>VLOOKUP(Pag_Inicio_Corr_mas_casos[[#This Row],[Corregimiento]],Hoja3!$A$2:$D$676,4,0)</f>
        <v>130708</v>
      </c>
      <c r="E1101">
        <v>19</v>
      </c>
    </row>
    <row r="1102" spans="1:5">
      <c r="A1102" s="22">
        <v>44031</v>
      </c>
      <c r="B1102">
        <v>44031</v>
      </c>
      <c r="C1102" t="s">
        <v>789</v>
      </c>
      <c r="D1102" s="24">
        <f>VLOOKUP(Pag_Inicio_Corr_mas_casos[[#This Row],[Corregimiento]],Hoja3!$A$2:$D$676,4,0)</f>
        <v>81003</v>
      </c>
      <c r="E1102">
        <v>17</v>
      </c>
    </row>
    <row r="1103" spans="1:5">
      <c r="A1103" s="22">
        <v>44031</v>
      </c>
      <c r="B1103">
        <v>44031</v>
      </c>
      <c r="C1103" t="s">
        <v>748</v>
      </c>
      <c r="D1103" s="24">
        <f>VLOOKUP(Pag_Inicio_Corr_mas_casos[[#This Row],[Corregimiento]],Hoja3!$A$2:$D$676,4,0)</f>
        <v>130102</v>
      </c>
      <c r="E1103">
        <v>23</v>
      </c>
    </row>
    <row r="1104" spans="1:5">
      <c r="A1104" s="22">
        <v>44031</v>
      </c>
      <c r="B1104">
        <v>44031</v>
      </c>
      <c r="C1104" t="s">
        <v>760</v>
      </c>
      <c r="D1104" s="24">
        <f>VLOOKUP(Pag_Inicio_Corr_mas_casos[[#This Row],[Corregimiento]],Hoja3!$A$2:$D$676,4,0)</f>
        <v>80812</v>
      </c>
      <c r="E1104">
        <v>24</v>
      </c>
    </row>
    <row r="1105" spans="1:5">
      <c r="A1105" s="22">
        <v>44031</v>
      </c>
      <c r="B1105">
        <v>44031</v>
      </c>
      <c r="C1105" t="s">
        <v>752</v>
      </c>
      <c r="D1105" s="24">
        <f>VLOOKUP(Pag_Inicio_Corr_mas_casos[[#This Row],[Corregimiento]],Hoja3!$A$2:$D$676,4,0)</f>
        <v>80816</v>
      </c>
      <c r="E1105">
        <v>25</v>
      </c>
    </row>
    <row r="1106" spans="1:5">
      <c r="A1106" s="22">
        <v>44031</v>
      </c>
      <c r="B1106">
        <v>44031</v>
      </c>
      <c r="C1106" t="s">
        <v>774</v>
      </c>
      <c r="D1106" s="24">
        <f>VLOOKUP(Pag_Inicio_Corr_mas_casos[[#This Row],[Corregimiento]],Hoja3!$A$2:$D$676,4,0)</f>
        <v>80820</v>
      </c>
      <c r="E1106">
        <v>25</v>
      </c>
    </row>
    <row r="1107" spans="1:5">
      <c r="A1107" s="22">
        <v>44031</v>
      </c>
      <c r="B1107">
        <v>44031</v>
      </c>
      <c r="C1107" t="s">
        <v>751</v>
      </c>
      <c r="D1107" s="24">
        <f>VLOOKUP(Pag_Inicio_Corr_mas_casos[[#This Row],[Corregimiento]],Hoja3!$A$2:$D$676,4,0)</f>
        <v>81008</v>
      </c>
      <c r="E1107">
        <v>27</v>
      </c>
    </row>
    <row r="1108" spans="1:5">
      <c r="A1108" s="22">
        <v>44031</v>
      </c>
      <c r="B1108">
        <v>44031</v>
      </c>
      <c r="C1108" t="s">
        <v>753</v>
      </c>
      <c r="D1108" s="24">
        <f>VLOOKUP(Pag_Inicio_Corr_mas_casos[[#This Row],[Corregimiento]],Hoja3!$A$2:$D$676,4,0)</f>
        <v>80817</v>
      </c>
      <c r="E1108">
        <v>24</v>
      </c>
    </row>
    <row r="1109" spans="1:5">
      <c r="A1109" s="22">
        <v>44031</v>
      </c>
      <c r="B1109">
        <v>44031</v>
      </c>
      <c r="C1109" t="s">
        <v>770</v>
      </c>
      <c r="D1109" s="24">
        <f>VLOOKUP(Pag_Inicio_Corr_mas_casos[[#This Row],[Corregimiento]],Hoja3!$A$2:$D$676,4,0)</f>
        <v>80813</v>
      </c>
      <c r="E1109">
        <v>44</v>
      </c>
    </row>
    <row r="1110" spans="1:5">
      <c r="A1110" s="22">
        <v>44031</v>
      </c>
      <c r="B1110">
        <v>44031</v>
      </c>
      <c r="C1110" t="s">
        <v>788</v>
      </c>
      <c r="D1110" s="24">
        <f>VLOOKUP(Pag_Inicio_Corr_mas_casos[[#This Row],[Corregimiento]],Hoja3!$A$2:$D$676,4,0)</f>
        <v>130717</v>
      </c>
      <c r="E1110">
        <v>18</v>
      </c>
    </row>
    <row r="1111" spans="1:5">
      <c r="A1111" s="22">
        <v>44031</v>
      </c>
      <c r="B1111">
        <v>44031</v>
      </c>
      <c r="C1111" t="s">
        <v>785</v>
      </c>
      <c r="D1111" s="24">
        <f>VLOOKUP(Pag_Inicio_Corr_mas_casos[[#This Row],[Corregimiento]],Hoja3!$A$2:$D$676,4,0)</f>
        <v>80809</v>
      </c>
      <c r="E1111">
        <v>13</v>
      </c>
    </row>
    <row r="1112" spans="1:5">
      <c r="A1112" s="22">
        <v>44031</v>
      </c>
      <c r="B1112">
        <v>44031</v>
      </c>
      <c r="C1112" t="s">
        <v>767</v>
      </c>
      <c r="D1112" s="24">
        <f>VLOOKUP(Pag_Inicio_Corr_mas_casos[[#This Row],[Corregimiento]],Hoja3!$A$2:$D$676,4,0)</f>
        <v>30113</v>
      </c>
      <c r="E1112">
        <v>21</v>
      </c>
    </row>
    <row r="1113" spans="1:5">
      <c r="A1113" s="22">
        <v>44031</v>
      </c>
      <c r="B1113">
        <v>44031</v>
      </c>
      <c r="C1113" t="s">
        <v>757</v>
      </c>
      <c r="D1113" s="24">
        <f>VLOOKUP(Pag_Inicio_Corr_mas_casos[[#This Row],[Corregimiento]],Hoja3!$A$2:$D$676,4,0)</f>
        <v>80819</v>
      </c>
      <c r="E1113">
        <v>31</v>
      </c>
    </row>
    <row r="1114" spans="1:5">
      <c r="A1114" s="22">
        <v>44031</v>
      </c>
      <c r="B1114">
        <v>44031</v>
      </c>
      <c r="C1114" t="s">
        <v>835</v>
      </c>
      <c r="D1114" s="24">
        <f>VLOOKUP(Pag_Inicio_Corr_mas_casos[[#This Row],[Corregimiento]],Hoja3!$A$2:$D$676,4,0)</f>
        <v>120805</v>
      </c>
      <c r="E1114">
        <v>11</v>
      </c>
    </row>
    <row r="1115" spans="1:5">
      <c r="A1115" s="22">
        <v>44031</v>
      </c>
      <c r="B1115">
        <v>44031</v>
      </c>
      <c r="C1115" t="s">
        <v>746</v>
      </c>
      <c r="D1115" s="24">
        <f>VLOOKUP(Pag_Inicio_Corr_mas_casos[[#This Row],[Corregimiento]],Hoja3!$A$2:$D$676,4,0)</f>
        <v>130106</v>
      </c>
      <c r="E1115">
        <v>64</v>
      </c>
    </row>
    <row r="1116" spans="1:5">
      <c r="A1116" s="22">
        <v>44032</v>
      </c>
      <c r="B1116">
        <v>44032</v>
      </c>
      <c r="C1116" t="s">
        <v>749</v>
      </c>
      <c r="D1116" s="24">
        <f>VLOOKUP(Pag_Inicio_Corr_mas_casos[[#This Row],[Corregimiento]],Hoja3!$A$2:$D$676,4,0)</f>
        <v>80821</v>
      </c>
      <c r="E1116">
        <v>42</v>
      </c>
    </row>
    <row r="1117" spans="1:5">
      <c r="A1117" s="22">
        <v>44032</v>
      </c>
      <c r="B1117">
        <v>44032</v>
      </c>
      <c r="C1117" t="s">
        <v>754</v>
      </c>
      <c r="D1117" s="24">
        <f>VLOOKUP(Pag_Inicio_Corr_mas_casos[[#This Row],[Corregimiento]],Hoja3!$A$2:$D$676,4,0)</f>
        <v>80822</v>
      </c>
      <c r="E1117">
        <v>30</v>
      </c>
    </row>
    <row r="1118" spans="1:5">
      <c r="A1118" s="22">
        <v>44032</v>
      </c>
      <c r="B1118">
        <v>44032</v>
      </c>
      <c r="C1118" t="s">
        <v>756</v>
      </c>
      <c r="D1118" s="24">
        <f>VLOOKUP(Pag_Inicio_Corr_mas_casos[[#This Row],[Corregimiento]],Hoja3!$A$2:$D$676,4,0)</f>
        <v>81001</v>
      </c>
      <c r="E1118">
        <v>18</v>
      </c>
    </row>
    <row r="1119" spans="1:5">
      <c r="A1119" s="22">
        <v>44032</v>
      </c>
      <c r="B1119">
        <v>44032</v>
      </c>
      <c r="C1119" t="s">
        <v>796</v>
      </c>
      <c r="D1119" s="24">
        <f>VLOOKUP(Pag_Inicio_Corr_mas_casos[[#This Row],[Corregimiento]],Hoja3!$A$2:$D$676,4,0)</f>
        <v>80814</v>
      </c>
      <c r="E1119">
        <v>19</v>
      </c>
    </row>
    <row r="1120" spans="1:5">
      <c r="A1120" s="22">
        <v>44032</v>
      </c>
      <c r="B1120">
        <v>44032</v>
      </c>
      <c r="C1120" t="s">
        <v>744</v>
      </c>
      <c r="D1120" s="24">
        <f>VLOOKUP(Pag_Inicio_Corr_mas_casos[[#This Row],[Corregimiento]],Hoja3!$A$2:$D$676,4,0)</f>
        <v>130101</v>
      </c>
      <c r="E1120">
        <v>33</v>
      </c>
    </row>
    <row r="1121" spans="1:5">
      <c r="A1121" s="22">
        <v>44032</v>
      </c>
      <c r="B1121">
        <v>44032</v>
      </c>
      <c r="C1121" t="s">
        <v>792</v>
      </c>
      <c r="D1121" s="24">
        <f>VLOOKUP(Pag_Inicio_Corr_mas_casos[[#This Row],[Corregimiento]],Hoja3!$A$2:$D$676,4,0)</f>
        <v>130701</v>
      </c>
      <c r="E1121">
        <v>14</v>
      </c>
    </row>
    <row r="1122" spans="1:5">
      <c r="A1122" s="22">
        <v>44032</v>
      </c>
      <c r="B1122">
        <v>44032</v>
      </c>
      <c r="C1122" t="s">
        <v>750</v>
      </c>
      <c r="D1122" s="24">
        <f>VLOOKUP(Pag_Inicio_Corr_mas_casos[[#This Row],[Corregimiento]],Hoja3!$A$2:$D$676,4,0)</f>
        <v>81007</v>
      </c>
      <c r="E1122">
        <v>26</v>
      </c>
    </row>
    <row r="1123" spans="1:5">
      <c r="A1123" s="22">
        <v>44032</v>
      </c>
      <c r="B1123">
        <v>44032</v>
      </c>
      <c r="C1123" t="s">
        <v>745</v>
      </c>
      <c r="D1123" s="24">
        <f>VLOOKUP(Pag_Inicio_Corr_mas_casos[[#This Row],[Corregimiento]],Hoja3!$A$2:$D$676,4,0)</f>
        <v>81002</v>
      </c>
      <c r="E1123">
        <v>28</v>
      </c>
    </row>
    <row r="1124" spans="1:5">
      <c r="A1124" s="22">
        <v>44032</v>
      </c>
      <c r="B1124">
        <v>44032</v>
      </c>
      <c r="C1124" t="s">
        <v>842</v>
      </c>
      <c r="D1124" s="24">
        <f>VLOOKUP(Pag_Inicio_Corr_mas_casos[[#This Row],[Corregimiento]],Hoja3!$A$2:$D$676,4,0)</f>
        <v>10101</v>
      </c>
      <c r="E1124">
        <v>12</v>
      </c>
    </row>
    <row r="1125" spans="1:5">
      <c r="A1125" s="22">
        <v>44032</v>
      </c>
      <c r="B1125">
        <v>44032</v>
      </c>
      <c r="C1125" t="s">
        <v>758</v>
      </c>
      <c r="D1125" s="24">
        <f>VLOOKUP(Pag_Inicio_Corr_mas_casos[[#This Row],[Corregimiento]],Hoja3!$A$2:$D$676,4,0)</f>
        <v>130107</v>
      </c>
      <c r="E1125">
        <v>23</v>
      </c>
    </row>
    <row r="1126" spans="1:5">
      <c r="A1126" s="22">
        <v>44032</v>
      </c>
      <c r="B1126">
        <v>44032</v>
      </c>
      <c r="C1126" t="s">
        <v>768</v>
      </c>
      <c r="D1126" s="24">
        <f>VLOOKUP(Pag_Inicio_Corr_mas_casos[[#This Row],[Corregimiento]],Hoja3!$A$2:$D$676,4,0)</f>
        <v>10201</v>
      </c>
      <c r="E1126">
        <v>14</v>
      </c>
    </row>
    <row r="1127" spans="1:5">
      <c r="A1127" s="22">
        <v>44032</v>
      </c>
      <c r="B1127">
        <v>44032</v>
      </c>
      <c r="C1127" t="s">
        <v>772</v>
      </c>
      <c r="D1127" s="24">
        <f>VLOOKUP(Pag_Inicio_Corr_mas_casos[[#This Row],[Corregimiento]],Hoja3!$A$2:$D$676,4,0)</f>
        <v>80501</v>
      </c>
      <c r="E1127">
        <v>13</v>
      </c>
    </row>
    <row r="1128" spans="1:5">
      <c r="A1128" s="22">
        <v>44032</v>
      </c>
      <c r="B1128">
        <v>44032</v>
      </c>
      <c r="C1128" t="s">
        <v>820</v>
      </c>
      <c r="D1128" s="24">
        <f>VLOOKUP(Pag_Inicio_Corr_mas_casos[[#This Row],[Corregimiento]],Hoja3!$A$2:$D$676,4,0)</f>
        <v>30115</v>
      </c>
      <c r="E1128">
        <v>11</v>
      </c>
    </row>
    <row r="1129" spans="1:5">
      <c r="A1129" s="22">
        <v>44032</v>
      </c>
      <c r="B1129">
        <v>44032</v>
      </c>
      <c r="C1129" t="s">
        <v>762</v>
      </c>
      <c r="D1129" s="24">
        <f>VLOOKUP(Pag_Inicio_Corr_mas_casos[[#This Row],[Corregimiento]],Hoja3!$A$2:$D$676,4,0)</f>
        <v>40601</v>
      </c>
      <c r="E1129">
        <v>15</v>
      </c>
    </row>
    <row r="1130" spans="1:5">
      <c r="A1130" s="22">
        <v>44032</v>
      </c>
      <c r="B1130">
        <v>44032</v>
      </c>
      <c r="C1130" t="s">
        <v>780</v>
      </c>
      <c r="D1130" s="24">
        <f>VLOOKUP(Pag_Inicio_Corr_mas_casos[[#This Row],[Corregimiento]],Hoja3!$A$2:$D$676,4,0)</f>
        <v>80826</v>
      </c>
      <c r="E1130">
        <v>18</v>
      </c>
    </row>
    <row r="1131" spans="1:5">
      <c r="A1131" s="22">
        <v>44032</v>
      </c>
      <c r="B1131">
        <v>44032</v>
      </c>
      <c r="C1131" t="s">
        <v>799</v>
      </c>
      <c r="D1131" s="24">
        <f>VLOOKUP(Pag_Inicio_Corr_mas_casos[[#This Row],[Corregimiento]],Hoja3!$A$2:$D$676,4,0)</f>
        <v>130706</v>
      </c>
      <c r="E1131">
        <v>11</v>
      </c>
    </row>
    <row r="1132" spans="1:5">
      <c r="A1132" s="22">
        <v>44032</v>
      </c>
      <c r="B1132">
        <v>44032</v>
      </c>
      <c r="C1132" t="s">
        <v>825</v>
      </c>
      <c r="D1132" s="24">
        <f>VLOOKUP(Pag_Inicio_Corr_mas_casos[[#This Row],[Corregimiento]],Hoja3!$A$2:$D$676,4,0)</f>
        <v>10206</v>
      </c>
      <c r="E1132">
        <v>30</v>
      </c>
    </row>
    <row r="1133" spans="1:5">
      <c r="A1133" s="22">
        <v>44032</v>
      </c>
      <c r="B1133">
        <v>44032</v>
      </c>
      <c r="C1133" t="s">
        <v>755</v>
      </c>
      <c r="D1133" s="24">
        <f>VLOOKUP(Pag_Inicio_Corr_mas_casos[[#This Row],[Corregimiento]],Hoja3!$A$2:$D$676,4,0)</f>
        <v>80823</v>
      </c>
      <c r="E1133">
        <v>15</v>
      </c>
    </row>
    <row r="1134" spans="1:5">
      <c r="A1134" s="22">
        <v>44032</v>
      </c>
      <c r="B1134">
        <v>44032</v>
      </c>
      <c r="C1134" t="s">
        <v>748</v>
      </c>
      <c r="D1134" s="24">
        <f>VLOOKUP(Pag_Inicio_Corr_mas_casos[[#This Row],[Corregimiento]],Hoja3!$A$2:$D$676,4,0)</f>
        <v>130102</v>
      </c>
      <c r="E1134">
        <v>11</v>
      </c>
    </row>
    <row r="1135" spans="1:5">
      <c r="A1135" s="22">
        <v>44032</v>
      </c>
      <c r="B1135">
        <v>44032</v>
      </c>
      <c r="C1135" t="s">
        <v>760</v>
      </c>
      <c r="D1135" s="24">
        <f>VLOOKUP(Pag_Inicio_Corr_mas_casos[[#This Row],[Corregimiento]],Hoja3!$A$2:$D$676,4,0)</f>
        <v>80812</v>
      </c>
      <c r="E1135">
        <v>13</v>
      </c>
    </row>
    <row r="1136" spans="1:5">
      <c r="A1136" s="22">
        <v>44032</v>
      </c>
      <c r="B1136">
        <v>44032</v>
      </c>
      <c r="C1136" t="s">
        <v>752</v>
      </c>
      <c r="D1136" s="24">
        <f>VLOOKUP(Pag_Inicio_Corr_mas_casos[[#This Row],[Corregimiento]],Hoja3!$A$2:$D$676,4,0)</f>
        <v>80816</v>
      </c>
      <c r="E1136">
        <v>21</v>
      </c>
    </row>
    <row r="1137" spans="1:5">
      <c r="A1137" s="22">
        <v>44032</v>
      </c>
      <c r="B1137">
        <v>44032</v>
      </c>
      <c r="C1137" t="s">
        <v>774</v>
      </c>
      <c r="D1137" s="24">
        <f>VLOOKUP(Pag_Inicio_Corr_mas_casos[[#This Row],[Corregimiento]],Hoja3!$A$2:$D$676,4,0)</f>
        <v>80820</v>
      </c>
      <c r="E1137">
        <v>20</v>
      </c>
    </row>
    <row r="1138" spans="1:5">
      <c r="A1138" s="22">
        <v>44032</v>
      </c>
      <c r="B1138">
        <v>44032</v>
      </c>
      <c r="C1138" t="s">
        <v>841</v>
      </c>
      <c r="D1138" s="24">
        <f>VLOOKUP(Pag_Inicio_Corr_mas_casos[[#This Row],[Corregimiento]],Hoja3!$A$2:$D$676,4,0)</f>
        <v>10207</v>
      </c>
      <c r="E1138">
        <v>13</v>
      </c>
    </row>
    <row r="1139" spans="1:5">
      <c r="A1139" s="22">
        <v>44032</v>
      </c>
      <c r="B1139">
        <v>44032</v>
      </c>
      <c r="C1139" t="s">
        <v>751</v>
      </c>
      <c r="D1139" s="24">
        <f>VLOOKUP(Pag_Inicio_Corr_mas_casos[[#This Row],[Corregimiento]],Hoja3!$A$2:$D$676,4,0)</f>
        <v>81008</v>
      </c>
      <c r="E1139">
        <v>14</v>
      </c>
    </row>
    <row r="1140" spans="1:5">
      <c r="A1140" s="22">
        <v>44032</v>
      </c>
      <c r="B1140">
        <v>44032</v>
      </c>
      <c r="C1140" t="s">
        <v>753</v>
      </c>
      <c r="D1140" s="24">
        <f>VLOOKUP(Pag_Inicio_Corr_mas_casos[[#This Row],[Corregimiento]],Hoja3!$A$2:$D$676,4,0)</f>
        <v>80817</v>
      </c>
      <c r="E1140">
        <v>25</v>
      </c>
    </row>
    <row r="1141" spans="1:5">
      <c r="A1141" s="22">
        <v>44032</v>
      </c>
      <c r="B1141">
        <v>44032</v>
      </c>
      <c r="C1141" t="s">
        <v>770</v>
      </c>
      <c r="D1141" s="24">
        <f>VLOOKUP(Pag_Inicio_Corr_mas_casos[[#This Row],[Corregimiento]],Hoja3!$A$2:$D$676,4,0)</f>
        <v>80813</v>
      </c>
      <c r="E1141">
        <v>20</v>
      </c>
    </row>
    <row r="1142" spans="1:5">
      <c r="A1142" s="22">
        <v>44032</v>
      </c>
      <c r="B1142">
        <v>44032</v>
      </c>
      <c r="C1142" t="s">
        <v>757</v>
      </c>
      <c r="D1142" s="24">
        <f>VLOOKUP(Pag_Inicio_Corr_mas_casos[[#This Row],[Corregimiento]],Hoja3!$A$2:$D$676,4,0)</f>
        <v>80819</v>
      </c>
      <c r="E1142">
        <v>34</v>
      </c>
    </row>
    <row r="1143" spans="1:5">
      <c r="A1143" s="22">
        <v>44032</v>
      </c>
      <c r="B1143">
        <v>44032</v>
      </c>
      <c r="C1143" t="s">
        <v>746</v>
      </c>
      <c r="D1143" s="24">
        <f>VLOOKUP(Pag_Inicio_Corr_mas_casos[[#This Row],[Corregimiento]],Hoja3!$A$2:$D$676,4,0)</f>
        <v>130106</v>
      </c>
      <c r="E1143">
        <v>21</v>
      </c>
    </row>
    <row r="1144" spans="1:5">
      <c r="A1144" s="22">
        <v>44033</v>
      </c>
      <c r="B1144">
        <v>44033</v>
      </c>
      <c r="C1144" t="s">
        <v>749</v>
      </c>
      <c r="D1144" s="24">
        <f>VLOOKUP(Pag_Inicio_Corr_mas_casos[[#This Row],[Corregimiento]],Hoja3!$A$2:$D$676,4,0)</f>
        <v>80821</v>
      </c>
      <c r="E1144">
        <v>13</v>
      </c>
    </row>
    <row r="1145" spans="1:5">
      <c r="A1145" s="22">
        <v>44033</v>
      </c>
      <c r="B1145">
        <v>44033</v>
      </c>
      <c r="C1145" t="s">
        <v>843</v>
      </c>
      <c r="D1145" s="24">
        <f>VLOOKUP(Pag_Inicio_Corr_mas_casos[[#This Row],[Corregimiento]],Hoja3!$A$2:$D$676,4,0)</f>
        <v>100102</v>
      </c>
      <c r="E1145">
        <v>30</v>
      </c>
    </row>
    <row r="1146" spans="1:5">
      <c r="A1146" s="22">
        <v>44033</v>
      </c>
      <c r="B1146">
        <v>44033</v>
      </c>
      <c r="C1146" t="s">
        <v>796</v>
      </c>
      <c r="D1146" s="24">
        <f>VLOOKUP(Pag_Inicio_Corr_mas_casos[[#This Row],[Corregimiento]],Hoja3!$A$2:$D$676,4,0)</f>
        <v>80814</v>
      </c>
      <c r="E1146">
        <v>12</v>
      </c>
    </row>
    <row r="1147" spans="1:5">
      <c r="A1147" s="22">
        <v>44033</v>
      </c>
      <c r="B1147">
        <v>44033</v>
      </c>
      <c r="C1147" t="s">
        <v>744</v>
      </c>
      <c r="D1147" s="24">
        <f>VLOOKUP(Pag_Inicio_Corr_mas_casos[[#This Row],[Corregimiento]],Hoja3!$A$2:$D$676,4,0)</f>
        <v>130101</v>
      </c>
      <c r="E1147">
        <v>16</v>
      </c>
    </row>
    <row r="1148" spans="1:5">
      <c r="A1148" s="22">
        <v>44033</v>
      </c>
      <c r="B1148">
        <v>44033</v>
      </c>
      <c r="C1148" t="s">
        <v>750</v>
      </c>
      <c r="D1148" s="24">
        <f>VLOOKUP(Pag_Inicio_Corr_mas_casos[[#This Row],[Corregimiento]],Hoja3!$A$2:$D$676,4,0)</f>
        <v>81007</v>
      </c>
      <c r="E1148">
        <v>12</v>
      </c>
    </row>
    <row r="1149" spans="1:5">
      <c r="A1149" s="22">
        <v>44033</v>
      </c>
      <c r="B1149">
        <v>44033</v>
      </c>
      <c r="C1149" t="s">
        <v>745</v>
      </c>
      <c r="D1149" s="24">
        <f>VLOOKUP(Pag_Inicio_Corr_mas_casos[[#This Row],[Corregimiento]],Hoja3!$A$2:$D$676,4,0)</f>
        <v>81002</v>
      </c>
      <c r="E1149">
        <v>16</v>
      </c>
    </row>
    <row r="1150" spans="1:5">
      <c r="A1150" s="22">
        <v>44033</v>
      </c>
      <c r="B1150">
        <v>44033</v>
      </c>
      <c r="C1150" t="s">
        <v>795</v>
      </c>
      <c r="D1150" s="24">
        <f>VLOOKUP(Pag_Inicio_Corr_mas_casos[[#This Row],[Corregimiento]],Hoja3!$A$2:$D$676,4,0)</f>
        <v>80807</v>
      </c>
      <c r="E1150">
        <v>28</v>
      </c>
    </row>
    <row r="1151" spans="1:5">
      <c r="A1151" s="22">
        <v>44033</v>
      </c>
      <c r="B1151">
        <v>44033</v>
      </c>
      <c r="C1151" t="s">
        <v>775</v>
      </c>
      <c r="D1151" s="24">
        <f>VLOOKUP(Pag_Inicio_Corr_mas_casos[[#This Row],[Corregimiento]],Hoja3!$A$2:$D$676,4,0)</f>
        <v>80815</v>
      </c>
      <c r="E1151">
        <v>21</v>
      </c>
    </row>
    <row r="1152" spans="1:5">
      <c r="A1152" s="22">
        <v>44033</v>
      </c>
      <c r="B1152">
        <v>44033</v>
      </c>
      <c r="C1152" t="s">
        <v>766</v>
      </c>
      <c r="D1152" s="24">
        <f>VLOOKUP(Pag_Inicio_Corr_mas_casos[[#This Row],[Corregimiento]],Hoja3!$A$2:$D$676,4,0)</f>
        <v>30107</v>
      </c>
      <c r="E1152">
        <v>15</v>
      </c>
    </row>
    <row r="1153" spans="1:5">
      <c r="A1153" s="22">
        <v>44033</v>
      </c>
      <c r="B1153">
        <v>44033</v>
      </c>
      <c r="C1153" t="s">
        <v>820</v>
      </c>
      <c r="D1153" s="24">
        <f>VLOOKUP(Pag_Inicio_Corr_mas_casos[[#This Row],[Corregimiento]],Hoja3!$A$2:$D$676,4,0)</f>
        <v>30115</v>
      </c>
      <c r="E1153">
        <v>11</v>
      </c>
    </row>
    <row r="1154" spans="1:5">
      <c r="A1154" s="22">
        <v>44033</v>
      </c>
      <c r="B1154">
        <v>44033</v>
      </c>
      <c r="C1154" t="s">
        <v>755</v>
      </c>
      <c r="D1154" s="24">
        <f>VLOOKUP(Pag_Inicio_Corr_mas_casos[[#This Row],[Corregimiento]],Hoja3!$A$2:$D$676,4,0)</f>
        <v>80823</v>
      </c>
      <c r="E1154">
        <v>10</v>
      </c>
    </row>
    <row r="1155" spans="1:5">
      <c r="A1155" s="22">
        <v>44033</v>
      </c>
      <c r="B1155">
        <v>44033</v>
      </c>
      <c r="C1155" t="s">
        <v>760</v>
      </c>
      <c r="D1155" s="24">
        <f>VLOOKUP(Pag_Inicio_Corr_mas_casos[[#This Row],[Corregimiento]],Hoja3!$A$2:$D$676,4,0)</f>
        <v>80812</v>
      </c>
      <c r="E1155">
        <v>18</v>
      </c>
    </row>
    <row r="1156" spans="1:5">
      <c r="A1156" s="22">
        <v>44033</v>
      </c>
      <c r="B1156">
        <v>44033</v>
      </c>
      <c r="C1156" t="s">
        <v>821</v>
      </c>
      <c r="D1156" s="24">
        <f>VLOOKUP(Pag_Inicio_Corr_mas_casos[[#This Row],[Corregimiento]],Hoja3!$A$2:$D$676,4,0)</f>
        <v>120701</v>
      </c>
      <c r="E1156">
        <v>10</v>
      </c>
    </row>
    <row r="1157" spans="1:5">
      <c r="A1157" s="22">
        <v>44033</v>
      </c>
      <c r="B1157">
        <v>44033</v>
      </c>
      <c r="C1157" t="s">
        <v>752</v>
      </c>
      <c r="D1157" s="24">
        <f>VLOOKUP(Pag_Inicio_Corr_mas_casos[[#This Row],[Corregimiento]],Hoja3!$A$2:$D$676,4,0)</f>
        <v>80816</v>
      </c>
      <c r="E1157">
        <v>16</v>
      </c>
    </row>
    <row r="1158" spans="1:5">
      <c r="A1158" s="22">
        <v>44033</v>
      </c>
      <c r="B1158">
        <v>44033</v>
      </c>
      <c r="C1158" t="s">
        <v>774</v>
      </c>
      <c r="D1158" s="24">
        <f>VLOOKUP(Pag_Inicio_Corr_mas_casos[[#This Row],[Corregimiento]],Hoja3!$A$2:$D$676,4,0)</f>
        <v>80820</v>
      </c>
      <c r="E1158">
        <v>10</v>
      </c>
    </row>
    <row r="1159" spans="1:5">
      <c r="A1159" s="22">
        <v>44033</v>
      </c>
      <c r="B1159">
        <v>44033</v>
      </c>
      <c r="C1159" t="s">
        <v>751</v>
      </c>
      <c r="D1159" s="24">
        <f>VLOOKUP(Pag_Inicio_Corr_mas_casos[[#This Row],[Corregimiento]],Hoja3!$A$2:$D$676,4,0)</f>
        <v>81008</v>
      </c>
      <c r="E1159">
        <v>11</v>
      </c>
    </row>
    <row r="1160" spans="1:5">
      <c r="A1160" s="22">
        <v>44033</v>
      </c>
      <c r="B1160">
        <v>44033</v>
      </c>
      <c r="C1160" t="s">
        <v>753</v>
      </c>
      <c r="D1160" s="24">
        <f>VLOOKUP(Pag_Inicio_Corr_mas_casos[[#This Row],[Corregimiento]],Hoja3!$A$2:$D$676,4,0)</f>
        <v>80817</v>
      </c>
      <c r="E1160">
        <v>34</v>
      </c>
    </row>
    <row r="1161" spans="1:5">
      <c r="A1161" s="22">
        <v>44033</v>
      </c>
      <c r="B1161">
        <v>44033</v>
      </c>
      <c r="C1161" t="s">
        <v>757</v>
      </c>
      <c r="D1161" s="24">
        <f>VLOOKUP(Pag_Inicio_Corr_mas_casos[[#This Row],[Corregimiento]],Hoja3!$A$2:$D$676,4,0)</f>
        <v>80819</v>
      </c>
      <c r="E1161">
        <v>20</v>
      </c>
    </row>
    <row r="1162" spans="1:5">
      <c r="A1162" s="22">
        <v>44033</v>
      </c>
      <c r="B1162">
        <v>44033</v>
      </c>
      <c r="C1162" t="s">
        <v>783</v>
      </c>
      <c r="D1162" s="24">
        <f>VLOOKUP(Pag_Inicio_Corr_mas_casos[[#This Row],[Corregimiento]],Hoja3!$A$2:$D$676,4,0)</f>
        <v>130105</v>
      </c>
      <c r="E1162">
        <v>45</v>
      </c>
    </row>
    <row r="1163" spans="1:5">
      <c r="A1163" s="22">
        <v>44034</v>
      </c>
      <c r="B1163">
        <v>44034</v>
      </c>
      <c r="C1163" t="s">
        <v>754</v>
      </c>
      <c r="D1163" s="24">
        <f>VLOOKUP(Pag_Inicio_Corr_mas_casos[[#This Row],[Corregimiento]],Hoja3!$A$2:$D$676,4,0)</f>
        <v>80822</v>
      </c>
      <c r="E1163">
        <v>12</v>
      </c>
    </row>
    <row r="1164" spans="1:5">
      <c r="A1164" s="22">
        <v>44034</v>
      </c>
      <c r="B1164">
        <v>44034</v>
      </c>
      <c r="C1164" t="s">
        <v>796</v>
      </c>
      <c r="D1164" s="24">
        <f>VLOOKUP(Pag_Inicio_Corr_mas_casos[[#This Row],[Corregimiento]],Hoja3!$A$2:$D$676,4,0)</f>
        <v>80814</v>
      </c>
      <c r="E1164">
        <v>11</v>
      </c>
    </row>
    <row r="1165" spans="1:5">
      <c r="A1165" s="22">
        <v>44034</v>
      </c>
      <c r="B1165">
        <v>44034</v>
      </c>
      <c r="C1165" t="s">
        <v>744</v>
      </c>
      <c r="D1165" s="24">
        <f>VLOOKUP(Pag_Inicio_Corr_mas_casos[[#This Row],[Corregimiento]],Hoja3!$A$2:$D$676,4,0)</f>
        <v>130101</v>
      </c>
      <c r="E1165">
        <v>21</v>
      </c>
    </row>
    <row r="1166" spans="1:5">
      <c r="A1166" s="22">
        <v>44034</v>
      </c>
      <c r="B1166">
        <v>44034</v>
      </c>
      <c r="C1166" t="s">
        <v>750</v>
      </c>
      <c r="D1166" s="24">
        <f>VLOOKUP(Pag_Inicio_Corr_mas_casos[[#This Row],[Corregimiento]],Hoja3!$A$2:$D$676,4,0)</f>
        <v>81007</v>
      </c>
      <c r="E1166">
        <v>20</v>
      </c>
    </row>
    <row r="1167" spans="1:5">
      <c r="A1167" s="22">
        <v>44034</v>
      </c>
      <c r="B1167">
        <v>44034</v>
      </c>
      <c r="C1167" t="s">
        <v>745</v>
      </c>
      <c r="D1167" s="24">
        <f>VLOOKUP(Pag_Inicio_Corr_mas_casos[[#This Row],[Corregimiento]],Hoja3!$A$2:$D$676,4,0)</f>
        <v>81002</v>
      </c>
      <c r="E1167">
        <v>17</v>
      </c>
    </row>
    <row r="1168" spans="1:5">
      <c r="A1168" s="22">
        <v>44034</v>
      </c>
      <c r="B1168">
        <v>44034</v>
      </c>
      <c r="C1168" t="s">
        <v>775</v>
      </c>
      <c r="D1168" s="24">
        <f>VLOOKUP(Pag_Inicio_Corr_mas_casos[[#This Row],[Corregimiento]],Hoja3!$A$2:$D$676,4,0)</f>
        <v>80815</v>
      </c>
      <c r="E1168">
        <v>13</v>
      </c>
    </row>
    <row r="1169" spans="1:5">
      <c r="A1169" s="22">
        <v>44034</v>
      </c>
      <c r="B1169">
        <v>44034</v>
      </c>
      <c r="C1169" t="s">
        <v>791</v>
      </c>
      <c r="D1169" s="24">
        <f>VLOOKUP(Pag_Inicio_Corr_mas_casos[[#This Row],[Corregimiento]],Hoja3!$A$2:$D$676,4,0)</f>
        <v>30104</v>
      </c>
      <c r="E1169">
        <v>11</v>
      </c>
    </row>
    <row r="1170" spans="1:5">
      <c r="A1170" s="22">
        <v>44034</v>
      </c>
      <c r="B1170">
        <v>44034</v>
      </c>
      <c r="C1170" t="s">
        <v>829</v>
      </c>
      <c r="D1170" s="24">
        <f>VLOOKUP(Pag_Inicio_Corr_mas_casos[[#This Row],[Corregimiento]],Hoja3!$A$2:$D$676,4,0)</f>
        <v>41402</v>
      </c>
      <c r="E1170">
        <v>27</v>
      </c>
    </row>
    <row r="1171" spans="1:5">
      <c r="A1171" s="22">
        <v>44034</v>
      </c>
      <c r="B1171">
        <v>44034</v>
      </c>
      <c r="C1171" t="s">
        <v>768</v>
      </c>
      <c r="D1171" s="24">
        <f>VLOOKUP(Pag_Inicio_Corr_mas_casos[[#This Row],[Corregimiento]],Hoja3!$A$2:$D$676,4,0)</f>
        <v>10201</v>
      </c>
      <c r="E1171">
        <v>19</v>
      </c>
    </row>
    <row r="1172" spans="1:5">
      <c r="A1172" s="22">
        <v>44034</v>
      </c>
      <c r="B1172">
        <v>44034</v>
      </c>
      <c r="C1172" t="s">
        <v>772</v>
      </c>
      <c r="D1172" s="24">
        <f>VLOOKUP(Pag_Inicio_Corr_mas_casos[[#This Row],[Corregimiento]],Hoja3!$A$2:$D$676,4,0)</f>
        <v>80501</v>
      </c>
      <c r="E1172">
        <v>11</v>
      </c>
    </row>
    <row r="1173" spans="1:5">
      <c r="A1173" s="22">
        <v>44034</v>
      </c>
      <c r="B1173">
        <v>44034</v>
      </c>
      <c r="C1173" t="s">
        <v>820</v>
      </c>
      <c r="D1173" s="24">
        <f>VLOOKUP(Pag_Inicio_Corr_mas_casos[[#This Row],[Corregimiento]],Hoja3!$A$2:$D$676,4,0)</f>
        <v>30115</v>
      </c>
      <c r="E1173">
        <v>12</v>
      </c>
    </row>
    <row r="1174" spans="1:5">
      <c r="A1174" s="22">
        <v>44034</v>
      </c>
      <c r="B1174">
        <v>44034</v>
      </c>
      <c r="C1174" t="s">
        <v>762</v>
      </c>
      <c r="D1174" s="24">
        <f>VLOOKUP(Pag_Inicio_Corr_mas_casos[[#This Row],[Corregimiento]],Hoja3!$A$2:$D$676,4,0)</f>
        <v>40601</v>
      </c>
      <c r="E1174">
        <v>18</v>
      </c>
    </row>
    <row r="1175" spans="1:5">
      <c r="A1175" s="22">
        <v>44034</v>
      </c>
      <c r="B1175">
        <v>44034</v>
      </c>
      <c r="C1175" t="s">
        <v>755</v>
      </c>
      <c r="D1175" s="24">
        <f>VLOOKUP(Pag_Inicio_Corr_mas_casos[[#This Row],[Corregimiento]],Hoja3!$A$2:$D$676,4,0)</f>
        <v>80823</v>
      </c>
      <c r="E1175">
        <v>12</v>
      </c>
    </row>
    <row r="1176" spans="1:5">
      <c r="A1176" s="22">
        <v>44034</v>
      </c>
      <c r="B1176">
        <v>44034</v>
      </c>
      <c r="C1176" t="s">
        <v>760</v>
      </c>
      <c r="D1176" s="24">
        <f>VLOOKUP(Pag_Inicio_Corr_mas_casos[[#This Row],[Corregimiento]],Hoja3!$A$2:$D$676,4,0)</f>
        <v>80812</v>
      </c>
      <c r="E1176">
        <v>22</v>
      </c>
    </row>
    <row r="1177" spans="1:5">
      <c r="A1177" s="22">
        <v>44034</v>
      </c>
      <c r="B1177">
        <v>44034</v>
      </c>
      <c r="C1177" t="s">
        <v>752</v>
      </c>
      <c r="D1177" s="24">
        <f>VLOOKUP(Pag_Inicio_Corr_mas_casos[[#This Row],[Corregimiento]],Hoja3!$A$2:$D$676,4,0)</f>
        <v>80816</v>
      </c>
      <c r="E1177">
        <v>11</v>
      </c>
    </row>
    <row r="1178" spans="1:5">
      <c r="A1178" s="22">
        <v>44034</v>
      </c>
      <c r="B1178">
        <v>44034</v>
      </c>
      <c r="C1178" t="s">
        <v>774</v>
      </c>
      <c r="D1178" s="24">
        <f>VLOOKUP(Pag_Inicio_Corr_mas_casos[[#This Row],[Corregimiento]],Hoja3!$A$2:$D$676,4,0)</f>
        <v>80820</v>
      </c>
      <c r="E1178">
        <v>13</v>
      </c>
    </row>
    <row r="1179" spans="1:5">
      <c r="A1179" s="22">
        <v>44034</v>
      </c>
      <c r="B1179">
        <v>44034</v>
      </c>
      <c r="C1179" t="s">
        <v>751</v>
      </c>
      <c r="D1179" s="24">
        <f>VLOOKUP(Pag_Inicio_Corr_mas_casos[[#This Row],[Corregimiento]],Hoja3!$A$2:$D$676,4,0)</f>
        <v>81008</v>
      </c>
      <c r="E1179">
        <v>19</v>
      </c>
    </row>
    <row r="1180" spans="1:5">
      <c r="A1180" s="22">
        <v>44034</v>
      </c>
      <c r="B1180">
        <v>44034</v>
      </c>
      <c r="C1180" t="s">
        <v>753</v>
      </c>
      <c r="D1180" s="24">
        <f>VLOOKUP(Pag_Inicio_Corr_mas_casos[[#This Row],[Corregimiento]],Hoja3!$A$2:$D$676,4,0)</f>
        <v>80817</v>
      </c>
      <c r="E1180">
        <v>14</v>
      </c>
    </row>
    <row r="1181" spans="1:5">
      <c r="A1181" s="22">
        <v>44034</v>
      </c>
      <c r="B1181">
        <v>44034</v>
      </c>
      <c r="C1181" t="s">
        <v>786</v>
      </c>
      <c r="D1181" s="24">
        <f>VLOOKUP(Pag_Inicio_Corr_mas_casos[[#This Row],[Corregimiento]],Hoja3!$A$2:$D$676,4,0)</f>
        <v>40201</v>
      </c>
      <c r="E1181">
        <v>11</v>
      </c>
    </row>
    <row r="1182" spans="1:5">
      <c r="A1182" s="22">
        <v>44034</v>
      </c>
      <c r="B1182">
        <v>44034</v>
      </c>
      <c r="C1182" t="s">
        <v>777</v>
      </c>
      <c r="D1182" s="24">
        <f>VLOOKUP(Pag_Inicio_Corr_mas_casos[[#This Row],[Corregimiento]],Hoja3!$A$2:$D$676,4,0)</f>
        <v>80811</v>
      </c>
      <c r="E1182">
        <v>15</v>
      </c>
    </row>
    <row r="1183" spans="1:5">
      <c r="A1183" s="22">
        <v>44034</v>
      </c>
      <c r="B1183">
        <v>44034</v>
      </c>
      <c r="C1183" t="s">
        <v>785</v>
      </c>
      <c r="D1183" s="24">
        <f>VLOOKUP(Pag_Inicio_Corr_mas_casos[[#This Row],[Corregimiento]],Hoja3!$A$2:$D$676,4,0)</f>
        <v>80809</v>
      </c>
      <c r="E1183">
        <v>15</v>
      </c>
    </row>
    <row r="1184" spans="1:5">
      <c r="A1184" s="22">
        <v>44034</v>
      </c>
      <c r="B1184">
        <v>44034</v>
      </c>
      <c r="C1184" t="s">
        <v>844</v>
      </c>
      <c r="D1184" s="24">
        <f>VLOOKUP(Pag_Inicio_Corr_mas_casos[[#This Row],[Corregimiento]],Hoja3!$A$2:$D$676,4,0)</f>
        <v>81101</v>
      </c>
      <c r="E1184">
        <v>12</v>
      </c>
    </row>
    <row r="1185" spans="1:5">
      <c r="A1185" s="22">
        <v>44034</v>
      </c>
      <c r="B1185">
        <v>44034</v>
      </c>
      <c r="C1185" t="s">
        <v>757</v>
      </c>
      <c r="D1185" s="24">
        <f>VLOOKUP(Pag_Inicio_Corr_mas_casos[[#This Row],[Corregimiento]],Hoja3!$A$2:$D$676,4,0)</f>
        <v>80819</v>
      </c>
      <c r="E1185">
        <v>20</v>
      </c>
    </row>
    <row r="1186" spans="1:5">
      <c r="A1186" s="22">
        <v>44034</v>
      </c>
      <c r="B1186">
        <v>44034</v>
      </c>
      <c r="C1186" t="s">
        <v>746</v>
      </c>
      <c r="D1186" s="24">
        <f>VLOOKUP(Pag_Inicio_Corr_mas_casos[[#This Row],[Corregimiento]],Hoja3!$A$2:$D$676,4,0)</f>
        <v>130106</v>
      </c>
      <c r="E1186">
        <v>20</v>
      </c>
    </row>
    <row r="1187" spans="1:5">
      <c r="A1187" s="22">
        <v>44035</v>
      </c>
      <c r="B1187">
        <v>44035</v>
      </c>
      <c r="C1187" t="s">
        <v>749</v>
      </c>
      <c r="D1187" s="24">
        <f>VLOOKUP(Pag_Inicio_Corr_mas_casos[[#This Row],[Corregimiento]],Hoja3!$A$2:$D$676,4,0)</f>
        <v>80821</v>
      </c>
      <c r="E1187">
        <v>20</v>
      </c>
    </row>
    <row r="1188" spans="1:5">
      <c r="A1188" s="22">
        <v>44035</v>
      </c>
      <c r="B1188">
        <v>44035</v>
      </c>
      <c r="C1188" t="s">
        <v>843</v>
      </c>
      <c r="D1188" s="24">
        <f>VLOOKUP(Pag_Inicio_Corr_mas_casos[[#This Row],[Corregimiento]],Hoja3!$A$2:$D$676,4,0)</f>
        <v>100102</v>
      </c>
      <c r="E1188">
        <v>25</v>
      </c>
    </row>
    <row r="1189" spans="1:5">
      <c r="A1189" s="22">
        <v>44035</v>
      </c>
      <c r="B1189">
        <v>44035</v>
      </c>
      <c r="C1189" t="s">
        <v>796</v>
      </c>
      <c r="D1189" s="24">
        <f>VLOOKUP(Pag_Inicio_Corr_mas_casos[[#This Row],[Corregimiento]],Hoja3!$A$2:$D$676,4,0)</f>
        <v>80814</v>
      </c>
      <c r="E1189">
        <v>15</v>
      </c>
    </row>
    <row r="1190" spans="1:5">
      <c r="A1190" s="22">
        <v>44035</v>
      </c>
      <c r="B1190">
        <v>44035</v>
      </c>
      <c r="C1190" t="s">
        <v>744</v>
      </c>
      <c r="D1190" s="24">
        <f>VLOOKUP(Pag_Inicio_Corr_mas_casos[[#This Row],[Corregimiento]],Hoja3!$A$2:$D$676,4,0)</f>
        <v>130101</v>
      </c>
      <c r="E1190">
        <v>19</v>
      </c>
    </row>
    <row r="1191" spans="1:5">
      <c r="A1191" s="22">
        <v>44035</v>
      </c>
      <c r="B1191">
        <v>44035</v>
      </c>
      <c r="C1191" t="s">
        <v>845</v>
      </c>
      <c r="D1191" s="24">
        <f>VLOOKUP(Pag_Inicio_Corr_mas_casos[[#This Row],[Corregimiento]],Hoja3!$A$2:$D$676,4,0)</f>
        <v>91102</v>
      </c>
      <c r="E1191">
        <v>33</v>
      </c>
    </row>
    <row r="1192" spans="1:5">
      <c r="A1192" s="22">
        <v>44035</v>
      </c>
      <c r="B1192">
        <v>44035</v>
      </c>
      <c r="C1192" t="s">
        <v>761</v>
      </c>
      <c r="D1192" s="24">
        <f>VLOOKUP(Pag_Inicio_Corr_mas_casos[[#This Row],[Corregimiento]],Hoja3!$A$2:$D$676,4,0)</f>
        <v>130702</v>
      </c>
      <c r="E1192">
        <v>13</v>
      </c>
    </row>
    <row r="1193" spans="1:5">
      <c r="A1193" s="22">
        <v>44035</v>
      </c>
      <c r="B1193">
        <v>44035</v>
      </c>
      <c r="C1193" t="s">
        <v>750</v>
      </c>
      <c r="D1193" s="24">
        <f>VLOOKUP(Pag_Inicio_Corr_mas_casos[[#This Row],[Corregimiento]],Hoja3!$A$2:$D$676,4,0)</f>
        <v>81007</v>
      </c>
      <c r="E1193">
        <v>14</v>
      </c>
    </row>
    <row r="1194" spans="1:5">
      <c r="A1194" s="22">
        <v>44035</v>
      </c>
      <c r="B1194">
        <v>44035</v>
      </c>
      <c r="C1194" t="s">
        <v>745</v>
      </c>
      <c r="D1194" s="24">
        <f>VLOOKUP(Pag_Inicio_Corr_mas_casos[[#This Row],[Corregimiento]],Hoja3!$A$2:$D$676,4,0)</f>
        <v>81002</v>
      </c>
      <c r="E1194">
        <v>27</v>
      </c>
    </row>
    <row r="1195" spans="1:5">
      <c r="A1195" s="22">
        <v>44035</v>
      </c>
      <c r="B1195">
        <v>44035</v>
      </c>
      <c r="C1195" t="s">
        <v>775</v>
      </c>
      <c r="D1195" s="24">
        <f>VLOOKUP(Pag_Inicio_Corr_mas_casos[[#This Row],[Corregimiento]],Hoja3!$A$2:$D$676,4,0)</f>
        <v>80815</v>
      </c>
      <c r="E1195">
        <v>16</v>
      </c>
    </row>
    <row r="1196" spans="1:5">
      <c r="A1196" s="22">
        <v>44035</v>
      </c>
      <c r="B1196">
        <v>44035</v>
      </c>
      <c r="C1196" t="s">
        <v>846</v>
      </c>
      <c r="D1196" s="24">
        <f>VLOOKUP(Pag_Inicio_Corr_mas_casos[[#This Row],[Corregimiento]],Hoja3!$A$2:$D$676,4,0)</f>
        <v>90301</v>
      </c>
      <c r="E1196">
        <v>11</v>
      </c>
    </row>
    <row r="1197" spans="1:5">
      <c r="A1197" s="22">
        <v>44035</v>
      </c>
      <c r="B1197">
        <v>44035</v>
      </c>
      <c r="C1197" t="s">
        <v>772</v>
      </c>
      <c r="D1197" s="24">
        <f>VLOOKUP(Pag_Inicio_Corr_mas_casos[[#This Row],[Corregimiento]],Hoja3!$A$2:$D$676,4,0)</f>
        <v>80501</v>
      </c>
      <c r="E1197">
        <v>13</v>
      </c>
    </row>
    <row r="1198" spans="1:5">
      <c r="A1198" s="22">
        <v>44035</v>
      </c>
      <c r="B1198">
        <v>44035</v>
      </c>
      <c r="C1198" t="s">
        <v>762</v>
      </c>
      <c r="D1198" s="24">
        <f>VLOOKUP(Pag_Inicio_Corr_mas_casos[[#This Row],[Corregimiento]],Hoja3!$A$2:$D$676,4,0)</f>
        <v>40601</v>
      </c>
      <c r="E1198">
        <v>27</v>
      </c>
    </row>
    <row r="1199" spans="1:5">
      <c r="A1199" s="22">
        <v>44035</v>
      </c>
      <c r="B1199">
        <v>44035</v>
      </c>
      <c r="C1199" t="s">
        <v>828</v>
      </c>
      <c r="D1199" s="24">
        <f>VLOOKUP(Pag_Inicio_Corr_mas_casos[[#This Row],[Corregimiento]],Hoja3!$A$2:$D$676,4,0)</f>
        <v>40701</v>
      </c>
      <c r="E1199">
        <v>11</v>
      </c>
    </row>
    <row r="1200" spans="1:5">
      <c r="A1200" s="22">
        <v>44035</v>
      </c>
      <c r="B1200">
        <v>44035</v>
      </c>
      <c r="C1200" t="s">
        <v>780</v>
      </c>
      <c r="D1200" s="24">
        <f>VLOOKUP(Pag_Inicio_Corr_mas_casos[[#This Row],[Corregimiento]],Hoja3!$A$2:$D$676,4,0)</f>
        <v>80826</v>
      </c>
      <c r="E1200">
        <v>15</v>
      </c>
    </row>
    <row r="1201" spans="1:5">
      <c r="A1201" s="22">
        <v>44035</v>
      </c>
      <c r="B1201">
        <v>44035</v>
      </c>
      <c r="C1201" t="s">
        <v>747</v>
      </c>
      <c r="D1201" s="24">
        <f>VLOOKUP(Pag_Inicio_Corr_mas_casos[[#This Row],[Corregimiento]],Hoja3!$A$2:$D$676,4,0)</f>
        <v>80802</v>
      </c>
      <c r="E1201">
        <v>12</v>
      </c>
    </row>
    <row r="1202" spans="1:5">
      <c r="A1202" s="22">
        <v>44035</v>
      </c>
      <c r="B1202">
        <v>44035</v>
      </c>
      <c r="C1202" t="s">
        <v>833</v>
      </c>
      <c r="D1202" s="24">
        <f>VLOOKUP(Pag_Inicio_Corr_mas_casos[[#This Row],[Corregimiento]],Hoja3!$A$2:$D$676,4,0)</f>
        <v>120507</v>
      </c>
      <c r="E1202">
        <v>11</v>
      </c>
    </row>
    <row r="1203" spans="1:5">
      <c r="A1203" s="22">
        <v>44035</v>
      </c>
      <c r="B1203">
        <v>44035</v>
      </c>
      <c r="C1203" t="s">
        <v>755</v>
      </c>
      <c r="D1203" s="24">
        <f>VLOOKUP(Pag_Inicio_Corr_mas_casos[[#This Row],[Corregimiento]],Hoja3!$A$2:$D$676,4,0)</f>
        <v>80823</v>
      </c>
      <c r="E1203">
        <v>19</v>
      </c>
    </row>
    <row r="1204" spans="1:5">
      <c r="A1204" s="22">
        <v>44035</v>
      </c>
      <c r="B1204">
        <v>44035</v>
      </c>
      <c r="C1204" t="s">
        <v>779</v>
      </c>
      <c r="D1204" s="24">
        <f>VLOOKUP(Pag_Inicio_Corr_mas_casos[[#This Row],[Corregimiento]],Hoja3!$A$2:$D$676,4,0)</f>
        <v>130708</v>
      </c>
      <c r="E1204">
        <v>11</v>
      </c>
    </row>
    <row r="1205" spans="1:5">
      <c r="A1205" s="22">
        <v>44035</v>
      </c>
      <c r="B1205">
        <v>44035</v>
      </c>
      <c r="C1205" t="s">
        <v>736</v>
      </c>
      <c r="D1205" s="24">
        <f>VLOOKUP(Pag_Inicio_Corr_mas_casos[[#This Row],[Corregimiento]],Hoja3!$A$2:$D$676,4,0)</f>
        <v>130709</v>
      </c>
      <c r="E1205">
        <v>14</v>
      </c>
    </row>
    <row r="1206" spans="1:5">
      <c r="A1206" s="22">
        <v>44035</v>
      </c>
      <c r="B1206">
        <v>44035</v>
      </c>
      <c r="C1206" t="s">
        <v>748</v>
      </c>
      <c r="D1206" s="24">
        <f>VLOOKUP(Pag_Inicio_Corr_mas_casos[[#This Row],[Corregimiento]],Hoja3!$A$2:$D$676,4,0)</f>
        <v>130102</v>
      </c>
      <c r="E1206">
        <v>15</v>
      </c>
    </row>
    <row r="1207" spans="1:5">
      <c r="A1207" s="22">
        <v>44035</v>
      </c>
      <c r="B1207">
        <v>44035</v>
      </c>
      <c r="C1207" t="s">
        <v>760</v>
      </c>
      <c r="D1207" s="24">
        <f>VLOOKUP(Pag_Inicio_Corr_mas_casos[[#This Row],[Corregimiento]],Hoja3!$A$2:$D$676,4,0)</f>
        <v>80812</v>
      </c>
      <c r="E1207">
        <v>14</v>
      </c>
    </row>
    <row r="1208" spans="1:5">
      <c r="A1208" s="22">
        <v>44035</v>
      </c>
      <c r="B1208">
        <v>44035</v>
      </c>
      <c r="C1208" t="s">
        <v>752</v>
      </c>
      <c r="D1208" s="24">
        <f>VLOOKUP(Pag_Inicio_Corr_mas_casos[[#This Row],[Corregimiento]],Hoja3!$A$2:$D$676,4,0)</f>
        <v>80816</v>
      </c>
      <c r="E1208">
        <v>15</v>
      </c>
    </row>
    <row r="1209" spans="1:5">
      <c r="A1209" s="22">
        <v>44035</v>
      </c>
      <c r="B1209">
        <v>44035</v>
      </c>
      <c r="C1209" t="s">
        <v>847</v>
      </c>
      <c r="D1209" s="24">
        <f>VLOOKUP(Pag_Inicio_Corr_mas_casos[[#This Row],[Corregimiento]],Hoja3!$A$2:$D$676,4,0)</f>
        <v>40606</v>
      </c>
      <c r="E1209">
        <v>11</v>
      </c>
    </row>
    <row r="1210" spans="1:5">
      <c r="A1210" s="22">
        <v>44035</v>
      </c>
      <c r="B1210">
        <v>44035</v>
      </c>
      <c r="C1210" t="s">
        <v>753</v>
      </c>
      <c r="D1210" s="24">
        <f>VLOOKUP(Pag_Inicio_Corr_mas_casos[[#This Row],[Corregimiento]],Hoja3!$A$2:$D$676,4,0)</f>
        <v>80817</v>
      </c>
      <c r="E1210">
        <v>19</v>
      </c>
    </row>
    <row r="1211" spans="1:5">
      <c r="A1211" s="22">
        <v>44035</v>
      </c>
      <c r="B1211">
        <v>44035</v>
      </c>
      <c r="C1211" t="s">
        <v>770</v>
      </c>
      <c r="D1211" s="24">
        <f>VLOOKUP(Pag_Inicio_Corr_mas_casos[[#This Row],[Corregimiento]],Hoja3!$A$2:$D$676,4,0)</f>
        <v>80813</v>
      </c>
      <c r="E1211">
        <v>12</v>
      </c>
    </row>
    <row r="1212" spans="1:5">
      <c r="A1212" s="22">
        <v>44035</v>
      </c>
      <c r="B1212">
        <v>44035</v>
      </c>
      <c r="C1212" t="s">
        <v>807</v>
      </c>
      <c r="D1212" s="24">
        <f>VLOOKUP(Pag_Inicio_Corr_mas_casos[[#This Row],[Corregimiento]],Hoja3!$A$2:$D$676,4,0)</f>
        <v>130716</v>
      </c>
      <c r="E1212">
        <v>11</v>
      </c>
    </row>
    <row r="1213" spans="1:5">
      <c r="A1213" s="22">
        <v>44035</v>
      </c>
      <c r="B1213">
        <v>44035</v>
      </c>
      <c r="C1213" t="s">
        <v>830</v>
      </c>
      <c r="D1213" s="24">
        <f>VLOOKUP(Pag_Inicio_Corr_mas_casos[[#This Row],[Corregimiento]],Hoja3!$A$2:$D$676,4,0)</f>
        <v>40203</v>
      </c>
      <c r="E1213">
        <v>12</v>
      </c>
    </row>
    <row r="1214" spans="1:5">
      <c r="A1214" s="22">
        <v>44035</v>
      </c>
      <c r="B1214">
        <v>44035</v>
      </c>
      <c r="C1214" t="s">
        <v>785</v>
      </c>
      <c r="D1214" s="24">
        <f>VLOOKUP(Pag_Inicio_Corr_mas_casos[[#This Row],[Corregimiento]],Hoja3!$A$2:$D$676,4,0)</f>
        <v>80809</v>
      </c>
      <c r="E1214">
        <v>14</v>
      </c>
    </row>
    <row r="1215" spans="1:5">
      <c r="A1215" s="22">
        <v>44035</v>
      </c>
      <c r="B1215">
        <v>44035</v>
      </c>
      <c r="C1215" t="s">
        <v>800</v>
      </c>
      <c r="D1215" s="24">
        <f>VLOOKUP(Pag_Inicio_Corr_mas_casos[[#This Row],[Corregimiento]],Hoja3!$A$2:$D$676,4,0)</f>
        <v>91001</v>
      </c>
      <c r="E1215">
        <v>11</v>
      </c>
    </row>
    <row r="1216" spans="1:5">
      <c r="A1216" s="22">
        <v>44035</v>
      </c>
      <c r="B1216">
        <v>44035</v>
      </c>
      <c r="C1216" t="s">
        <v>757</v>
      </c>
      <c r="D1216" s="24">
        <f>VLOOKUP(Pag_Inicio_Corr_mas_casos[[#This Row],[Corregimiento]],Hoja3!$A$2:$D$676,4,0)</f>
        <v>80819</v>
      </c>
      <c r="E1216">
        <v>25</v>
      </c>
    </row>
    <row r="1217" spans="1:5">
      <c r="A1217" s="22">
        <v>44035</v>
      </c>
      <c r="B1217">
        <v>44035</v>
      </c>
      <c r="C1217" t="s">
        <v>746</v>
      </c>
      <c r="D1217" s="24">
        <f>VLOOKUP(Pag_Inicio_Corr_mas_casos[[#This Row],[Corregimiento]],Hoja3!$A$2:$D$676,4,0)</f>
        <v>130106</v>
      </c>
      <c r="E1217">
        <v>12</v>
      </c>
    </row>
    <row r="1218" spans="1:5">
      <c r="A1218" s="22">
        <v>44036</v>
      </c>
      <c r="B1218">
        <v>44036</v>
      </c>
      <c r="C1218" t="s">
        <v>749</v>
      </c>
      <c r="D1218" s="24">
        <f>VLOOKUP(Pag_Inicio_Corr_mas_casos[[#This Row],[Corregimiento]],Hoja3!$A$2:$D$676,4,0)</f>
        <v>80821</v>
      </c>
      <c r="E1218">
        <v>40</v>
      </c>
    </row>
    <row r="1219" spans="1:5">
      <c r="A1219" s="22">
        <v>44036</v>
      </c>
      <c r="B1219">
        <v>44036</v>
      </c>
      <c r="C1219" t="s">
        <v>754</v>
      </c>
      <c r="D1219" s="24">
        <f>VLOOKUP(Pag_Inicio_Corr_mas_casos[[#This Row],[Corregimiento]],Hoja3!$A$2:$D$676,4,0)</f>
        <v>80822</v>
      </c>
      <c r="E1219">
        <v>18</v>
      </c>
    </row>
    <row r="1220" spans="1:5">
      <c r="A1220" s="22">
        <v>44036</v>
      </c>
      <c r="B1220">
        <v>44036</v>
      </c>
      <c r="C1220" t="s">
        <v>744</v>
      </c>
      <c r="D1220" s="24">
        <f>VLOOKUP(Pag_Inicio_Corr_mas_casos[[#This Row],[Corregimiento]],Hoja3!$A$2:$D$676,4,0)</f>
        <v>130101</v>
      </c>
      <c r="E1220">
        <v>30</v>
      </c>
    </row>
    <row r="1221" spans="1:5">
      <c r="A1221" s="22">
        <v>44036</v>
      </c>
      <c r="B1221">
        <v>44036</v>
      </c>
      <c r="C1221" t="s">
        <v>792</v>
      </c>
      <c r="D1221" s="24">
        <f>VLOOKUP(Pag_Inicio_Corr_mas_casos[[#This Row],[Corregimiento]],Hoja3!$A$2:$D$676,4,0)</f>
        <v>130701</v>
      </c>
      <c r="E1221">
        <v>20</v>
      </c>
    </row>
    <row r="1222" spans="1:5">
      <c r="A1222" s="22">
        <v>44036</v>
      </c>
      <c r="B1222">
        <v>44036</v>
      </c>
      <c r="C1222" t="s">
        <v>761</v>
      </c>
      <c r="D1222" s="24">
        <f>VLOOKUP(Pag_Inicio_Corr_mas_casos[[#This Row],[Corregimiento]],Hoja3!$A$2:$D$676,4,0)</f>
        <v>130702</v>
      </c>
      <c r="E1222">
        <v>13</v>
      </c>
    </row>
    <row r="1223" spans="1:5">
      <c r="A1223" s="22">
        <v>44036</v>
      </c>
      <c r="B1223">
        <v>44036</v>
      </c>
      <c r="C1223" t="s">
        <v>826</v>
      </c>
      <c r="D1223" s="24">
        <f>VLOOKUP(Pag_Inicio_Corr_mas_casos[[#This Row],[Corregimiento]],Hoja3!$A$2:$D$676,4,0)</f>
        <v>30101</v>
      </c>
      <c r="E1223">
        <v>11</v>
      </c>
    </row>
    <row r="1224" spans="1:5">
      <c r="A1224" s="22">
        <v>44036</v>
      </c>
      <c r="B1224">
        <v>44036</v>
      </c>
      <c r="C1224" t="s">
        <v>750</v>
      </c>
      <c r="D1224" s="24">
        <f>VLOOKUP(Pag_Inicio_Corr_mas_casos[[#This Row],[Corregimiento]],Hoja3!$A$2:$D$676,4,0)</f>
        <v>81007</v>
      </c>
      <c r="E1224">
        <v>15</v>
      </c>
    </row>
    <row r="1225" spans="1:5">
      <c r="A1225" s="22">
        <v>44036</v>
      </c>
      <c r="B1225">
        <v>44036</v>
      </c>
      <c r="C1225" t="s">
        <v>745</v>
      </c>
      <c r="D1225" s="24">
        <f>VLOOKUP(Pag_Inicio_Corr_mas_casos[[#This Row],[Corregimiento]],Hoja3!$A$2:$D$676,4,0)</f>
        <v>81002</v>
      </c>
      <c r="E1225">
        <v>12</v>
      </c>
    </row>
    <row r="1226" spans="1:5">
      <c r="A1226" s="22">
        <v>44036</v>
      </c>
      <c r="B1226">
        <v>44036</v>
      </c>
      <c r="C1226" t="s">
        <v>758</v>
      </c>
      <c r="D1226" s="24">
        <f>VLOOKUP(Pag_Inicio_Corr_mas_casos[[#This Row],[Corregimiento]],Hoja3!$A$2:$D$676,4,0)</f>
        <v>130107</v>
      </c>
      <c r="E1226">
        <v>27</v>
      </c>
    </row>
    <row r="1227" spans="1:5">
      <c r="A1227" s="22">
        <v>44036</v>
      </c>
      <c r="B1227">
        <v>44036</v>
      </c>
      <c r="C1227" t="s">
        <v>775</v>
      </c>
      <c r="D1227" s="24">
        <f>VLOOKUP(Pag_Inicio_Corr_mas_casos[[#This Row],[Corregimiento]],Hoja3!$A$2:$D$676,4,0)</f>
        <v>80815</v>
      </c>
      <c r="E1227">
        <v>12</v>
      </c>
    </row>
    <row r="1228" spans="1:5">
      <c r="A1228" s="22">
        <v>44036</v>
      </c>
      <c r="B1228">
        <v>44036</v>
      </c>
      <c r="C1228" t="s">
        <v>791</v>
      </c>
      <c r="D1228" s="24">
        <f>VLOOKUP(Pag_Inicio_Corr_mas_casos[[#This Row],[Corregimiento]],Hoja3!$A$2:$D$676,4,0)</f>
        <v>30104</v>
      </c>
      <c r="E1228">
        <v>23</v>
      </c>
    </row>
    <row r="1229" spans="1:5">
      <c r="A1229" s="22">
        <v>44036</v>
      </c>
      <c r="B1229">
        <v>44036</v>
      </c>
      <c r="C1229" t="s">
        <v>772</v>
      </c>
      <c r="D1229" s="24">
        <f>VLOOKUP(Pag_Inicio_Corr_mas_casos[[#This Row],[Corregimiento]],Hoja3!$A$2:$D$676,4,0)</f>
        <v>80501</v>
      </c>
      <c r="E1229">
        <v>11</v>
      </c>
    </row>
    <row r="1230" spans="1:5">
      <c r="A1230" s="22">
        <v>44036</v>
      </c>
      <c r="B1230">
        <v>44036</v>
      </c>
      <c r="C1230" t="s">
        <v>766</v>
      </c>
      <c r="D1230" s="24">
        <f>VLOOKUP(Pag_Inicio_Corr_mas_casos[[#This Row],[Corregimiento]],Hoja3!$A$2:$D$676,4,0)</f>
        <v>30107</v>
      </c>
      <c r="E1230">
        <v>25</v>
      </c>
    </row>
    <row r="1231" spans="1:5">
      <c r="A1231" s="22">
        <v>44036</v>
      </c>
      <c r="B1231">
        <v>44036</v>
      </c>
      <c r="C1231" t="s">
        <v>820</v>
      </c>
      <c r="D1231" s="24">
        <f>VLOOKUP(Pag_Inicio_Corr_mas_casos[[#This Row],[Corregimiento]],Hoja3!$A$2:$D$676,4,0)</f>
        <v>30115</v>
      </c>
      <c r="E1231">
        <v>14</v>
      </c>
    </row>
    <row r="1232" spans="1:5">
      <c r="A1232" s="22">
        <v>44036</v>
      </c>
      <c r="B1232">
        <v>44036</v>
      </c>
      <c r="C1232" t="s">
        <v>762</v>
      </c>
      <c r="D1232" s="24">
        <f>VLOOKUP(Pag_Inicio_Corr_mas_casos[[#This Row],[Corregimiento]],Hoja3!$A$2:$D$676,4,0)</f>
        <v>40601</v>
      </c>
      <c r="E1232">
        <v>14</v>
      </c>
    </row>
    <row r="1233" spans="1:5">
      <c r="A1233" s="22">
        <v>44036</v>
      </c>
      <c r="B1233">
        <v>44036</v>
      </c>
      <c r="C1233" t="s">
        <v>780</v>
      </c>
      <c r="D1233" s="24">
        <f>VLOOKUP(Pag_Inicio_Corr_mas_casos[[#This Row],[Corregimiento]],Hoja3!$A$2:$D$676,4,0)</f>
        <v>80826</v>
      </c>
      <c r="E1233">
        <v>16</v>
      </c>
    </row>
    <row r="1234" spans="1:5">
      <c r="A1234" s="22">
        <v>44036</v>
      </c>
      <c r="B1234">
        <v>44036</v>
      </c>
      <c r="C1234" t="s">
        <v>799</v>
      </c>
      <c r="D1234" s="24">
        <f>VLOOKUP(Pag_Inicio_Corr_mas_casos[[#This Row],[Corregimiento]],Hoja3!$A$2:$D$676,4,0)</f>
        <v>130706</v>
      </c>
      <c r="E1234">
        <v>12</v>
      </c>
    </row>
    <row r="1235" spans="1:5">
      <c r="A1235" s="22">
        <v>44036</v>
      </c>
      <c r="B1235">
        <v>44036</v>
      </c>
      <c r="C1235" t="s">
        <v>755</v>
      </c>
      <c r="D1235" s="24">
        <f>VLOOKUP(Pag_Inicio_Corr_mas_casos[[#This Row],[Corregimiento]],Hoja3!$A$2:$D$676,4,0)</f>
        <v>80823</v>
      </c>
      <c r="E1235">
        <v>11</v>
      </c>
    </row>
    <row r="1236" spans="1:5">
      <c r="A1236" s="22">
        <v>44036</v>
      </c>
      <c r="B1236">
        <v>44036</v>
      </c>
      <c r="C1236" t="s">
        <v>779</v>
      </c>
      <c r="D1236" s="24">
        <f>VLOOKUP(Pag_Inicio_Corr_mas_casos[[#This Row],[Corregimiento]],Hoja3!$A$2:$D$676,4,0)</f>
        <v>130708</v>
      </c>
      <c r="E1236">
        <v>20</v>
      </c>
    </row>
    <row r="1237" spans="1:5">
      <c r="A1237" s="22">
        <v>44036</v>
      </c>
      <c r="B1237">
        <v>44036</v>
      </c>
      <c r="C1237" t="s">
        <v>736</v>
      </c>
      <c r="D1237" s="24">
        <f>VLOOKUP(Pag_Inicio_Corr_mas_casos[[#This Row],[Corregimiento]],Hoja3!$A$2:$D$676,4,0)</f>
        <v>130709</v>
      </c>
      <c r="E1237">
        <v>16</v>
      </c>
    </row>
    <row r="1238" spans="1:5">
      <c r="A1238" s="22">
        <v>44036</v>
      </c>
      <c r="B1238">
        <v>44036</v>
      </c>
      <c r="C1238" t="s">
        <v>748</v>
      </c>
      <c r="D1238" s="24">
        <f>VLOOKUP(Pag_Inicio_Corr_mas_casos[[#This Row],[Corregimiento]],Hoja3!$A$2:$D$676,4,0)</f>
        <v>130102</v>
      </c>
      <c r="E1238">
        <v>24</v>
      </c>
    </row>
    <row r="1239" spans="1:5">
      <c r="A1239" s="22">
        <v>44036</v>
      </c>
      <c r="B1239">
        <v>44036</v>
      </c>
      <c r="C1239" t="s">
        <v>760</v>
      </c>
      <c r="D1239" s="24">
        <f>VLOOKUP(Pag_Inicio_Corr_mas_casos[[#This Row],[Corregimiento]],Hoja3!$A$2:$D$676,4,0)</f>
        <v>80812</v>
      </c>
      <c r="E1239">
        <v>32</v>
      </c>
    </row>
    <row r="1240" spans="1:5">
      <c r="A1240" s="22">
        <v>44036</v>
      </c>
      <c r="B1240">
        <v>44036</v>
      </c>
      <c r="C1240" t="s">
        <v>752</v>
      </c>
      <c r="D1240" s="24">
        <f>VLOOKUP(Pag_Inicio_Corr_mas_casos[[#This Row],[Corregimiento]],Hoja3!$A$2:$D$676,4,0)</f>
        <v>80816</v>
      </c>
      <c r="E1240">
        <v>21</v>
      </c>
    </row>
    <row r="1241" spans="1:5">
      <c r="A1241" s="22">
        <v>44036</v>
      </c>
      <c r="B1241">
        <v>44036</v>
      </c>
      <c r="C1241" t="s">
        <v>774</v>
      </c>
      <c r="D1241" s="24">
        <f>VLOOKUP(Pag_Inicio_Corr_mas_casos[[#This Row],[Corregimiento]],Hoja3!$A$2:$D$676,4,0)</f>
        <v>80820</v>
      </c>
      <c r="E1241">
        <v>26</v>
      </c>
    </row>
    <row r="1242" spans="1:5">
      <c r="A1242" s="22">
        <v>44036</v>
      </c>
      <c r="B1242">
        <v>44036</v>
      </c>
      <c r="C1242" t="s">
        <v>841</v>
      </c>
      <c r="D1242" s="24">
        <f>VLOOKUP(Pag_Inicio_Corr_mas_casos[[#This Row],[Corregimiento]],Hoja3!$A$2:$D$676,4,0)</f>
        <v>10207</v>
      </c>
      <c r="E1242">
        <v>12</v>
      </c>
    </row>
    <row r="1243" spans="1:5">
      <c r="A1243" s="22">
        <v>44036</v>
      </c>
      <c r="B1243">
        <v>44036</v>
      </c>
      <c r="C1243" t="s">
        <v>753</v>
      </c>
      <c r="D1243" s="24">
        <f>VLOOKUP(Pag_Inicio_Corr_mas_casos[[#This Row],[Corregimiento]],Hoja3!$A$2:$D$676,4,0)</f>
        <v>80817</v>
      </c>
      <c r="E1243">
        <v>29</v>
      </c>
    </row>
    <row r="1244" spans="1:5">
      <c r="A1244" s="22">
        <v>44036</v>
      </c>
      <c r="B1244">
        <v>44036</v>
      </c>
      <c r="C1244" t="s">
        <v>770</v>
      </c>
      <c r="D1244" s="24">
        <f>VLOOKUP(Pag_Inicio_Corr_mas_casos[[#This Row],[Corregimiento]],Hoja3!$A$2:$D$676,4,0)</f>
        <v>80813</v>
      </c>
      <c r="E1244">
        <v>33</v>
      </c>
    </row>
    <row r="1245" spans="1:5">
      <c r="A1245" s="22">
        <v>44036</v>
      </c>
      <c r="B1245">
        <v>44036</v>
      </c>
      <c r="C1245" t="s">
        <v>788</v>
      </c>
      <c r="D1245" s="24">
        <f>VLOOKUP(Pag_Inicio_Corr_mas_casos[[#This Row],[Corregimiento]],Hoja3!$A$2:$D$676,4,0)</f>
        <v>130717</v>
      </c>
      <c r="E1245">
        <v>15</v>
      </c>
    </row>
    <row r="1246" spans="1:5">
      <c r="A1246" s="22">
        <v>44036</v>
      </c>
      <c r="B1246">
        <v>44036</v>
      </c>
      <c r="C1246" t="s">
        <v>777</v>
      </c>
      <c r="D1246" s="24">
        <f>VLOOKUP(Pag_Inicio_Corr_mas_casos[[#This Row],[Corregimiento]],Hoja3!$A$2:$D$676,4,0)</f>
        <v>80811</v>
      </c>
      <c r="E1246">
        <v>35</v>
      </c>
    </row>
    <row r="1247" spans="1:5">
      <c r="A1247" s="22">
        <v>44036</v>
      </c>
      <c r="B1247">
        <v>44036</v>
      </c>
      <c r="C1247" t="s">
        <v>798</v>
      </c>
      <c r="D1247" s="24">
        <f>VLOOKUP(Pag_Inicio_Corr_mas_casos[[#This Row],[Corregimiento]],Hoja3!$A$2:$D$676,4,0)</f>
        <v>30111</v>
      </c>
      <c r="E1247">
        <v>32</v>
      </c>
    </row>
    <row r="1248" spans="1:5">
      <c r="A1248" s="22">
        <v>44036</v>
      </c>
      <c r="B1248">
        <v>44036</v>
      </c>
      <c r="C1248" t="s">
        <v>785</v>
      </c>
      <c r="D1248" s="24">
        <f>VLOOKUP(Pag_Inicio_Corr_mas_casos[[#This Row],[Corregimiento]],Hoja3!$A$2:$D$676,4,0)</f>
        <v>80809</v>
      </c>
      <c r="E1248">
        <v>11</v>
      </c>
    </row>
    <row r="1249" spans="1:5">
      <c r="A1249" s="22">
        <v>44036</v>
      </c>
      <c r="B1249">
        <v>44036</v>
      </c>
      <c r="C1249" t="s">
        <v>805</v>
      </c>
      <c r="D1249" s="24">
        <f>VLOOKUP(Pag_Inicio_Corr_mas_casos[[#This Row],[Corregimiento]],Hoja3!$A$2:$D$676,4,0)</f>
        <v>80818</v>
      </c>
      <c r="E1249">
        <v>13</v>
      </c>
    </row>
    <row r="1250" spans="1:5">
      <c r="A1250" s="22">
        <v>44036</v>
      </c>
      <c r="B1250">
        <v>44036</v>
      </c>
      <c r="C1250" t="s">
        <v>757</v>
      </c>
      <c r="D1250" s="24">
        <f>VLOOKUP(Pag_Inicio_Corr_mas_casos[[#This Row],[Corregimiento]],Hoja3!$A$2:$D$676,4,0)</f>
        <v>80819</v>
      </c>
      <c r="E1250">
        <v>46</v>
      </c>
    </row>
    <row r="1251" spans="1:5">
      <c r="A1251" s="22">
        <v>44036</v>
      </c>
      <c r="B1251">
        <v>44036</v>
      </c>
      <c r="C1251" t="s">
        <v>783</v>
      </c>
      <c r="D1251" s="24">
        <f>VLOOKUP(Pag_Inicio_Corr_mas_casos[[#This Row],[Corregimiento]],Hoja3!$A$2:$D$676,4,0)</f>
        <v>130105</v>
      </c>
      <c r="E1251">
        <v>14</v>
      </c>
    </row>
    <row r="1252" spans="1:5">
      <c r="A1252" s="22">
        <v>44036</v>
      </c>
      <c r="B1252">
        <v>44036</v>
      </c>
      <c r="C1252" t="s">
        <v>746</v>
      </c>
      <c r="D1252" s="24">
        <f>VLOOKUP(Pag_Inicio_Corr_mas_casos[[#This Row],[Corregimiento]],Hoja3!$A$2:$D$676,4,0)</f>
        <v>130106</v>
      </c>
      <c r="E1252">
        <v>21</v>
      </c>
    </row>
    <row r="1253" spans="1:5">
      <c r="A1253" s="22">
        <v>44037</v>
      </c>
      <c r="B1253">
        <v>44037</v>
      </c>
      <c r="C1253" t="s">
        <v>749</v>
      </c>
      <c r="D1253" s="24">
        <f>VLOOKUP(Pag_Inicio_Corr_mas_casos[[#This Row],[Corregimiento]],Hoja3!$A$2:$D$676,4,0)</f>
        <v>80821</v>
      </c>
      <c r="E1253">
        <v>12</v>
      </c>
    </row>
    <row r="1254" spans="1:5">
      <c r="A1254" s="22">
        <v>44037</v>
      </c>
      <c r="B1254">
        <v>44037</v>
      </c>
      <c r="C1254" t="s">
        <v>754</v>
      </c>
      <c r="D1254" s="24">
        <f>VLOOKUP(Pag_Inicio_Corr_mas_casos[[#This Row],[Corregimiento]],Hoja3!$A$2:$D$676,4,0)</f>
        <v>80822</v>
      </c>
      <c r="E1254">
        <v>23</v>
      </c>
    </row>
    <row r="1255" spans="1:5">
      <c r="A1255" s="22">
        <v>44037</v>
      </c>
      <c r="B1255">
        <v>44037</v>
      </c>
      <c r="C1255" t="s">
        <v>750</v>
      </c>
      <c r="D1255" s="24">
        <f>VLOOKUP(Pag_Inicio_Corr_mas_casos[[#This Row],[Corregimiento]],Hoja3!$A$2:$D$676,4,0)</f>
        <v>81007</v>
      </c>
      <c r="E1255">
        <v>24</v>
      </c>
    </row>
    <row r="1256" spans="1:5">
      <c r="A1256" s="22">
        <v>44037</v>
      </c>
      <c r="B1256">
        <v>44037</v>
      </c>
      <c r="C1256" t="s">
        <v>745</v>
      </c>
      <c r="D1256" s="24">
        <f>VLOOKUP(Pag_Inicio_Corr_mas_casos[[#This Row],[Corregimiento]],Hoja3!$A$2:$D$676,4,0)</f>
        <v>81002</v>
      </c>
      <c r="E1256">
        <v>15</v>
      </c>
    </row>
    <row r="1257" spans="1:5">
      <c r="A1257" s="22">
        <v>44037</v>
      </c>
      <c r="B1257">
        <v>44037</v>
      </c>
      <c r="C1257" t="s">
        <v>795</v>
      </c>
      <c r="D1257" s="24">
        <f>VLOOKUP(Pag_Inicio_Corr_mas_casos[[#This Row],[Corregimiento]],Hoja3!$A$2:$D$676,4,0)</f>
        <v>80807</v>
      </c>
      <c r="E1257">
        <v>12</v>
      </c>
    </row>
    <row r="1258" spans="1:5">
      <c r="A1258" s="22">
        <v>44037</v>
      </c>
      <c r="B1258">
        <v>44037</v>
      </c>
      <c r="C1258" t="s">
        <v>814</v>
      </c>
      <c r="D1258" s="24">
        <f>VLOOKUP(Pag_Inicio_Corr_mas_casos[[#This Row],[Corregimiento]],Hoja3!$A$2:$D$676,4,0)</f>
        <v>40503</v>
      </c>
      <c r="E1258">
        <v>17</v>
      </c>
    </row>
    <row r="1259" spans="1:5">
      <c r="A1259" s="22">
        <v>44037</v>
      </c>
      <c r="B1259">
        <v>44037</v>
      </c>
      <c r="C1259" t="s">
        <v>775</v>
      </c>
      <c r="D1259" s="24">
        <f>VLOOKUP(Pag_Inicio_Corr_mas_casos[[#This Row],[Corregimiento]],Hoja3!$A$2:$D$676,4,0)</f>
        <v>80815</v>
      </c>
      <c r="E1259">
        <v>13</v>
      </c>
    </row>
    <row r="1260" spans="1:5">
      <c r="A1260" s="22">
        <v>44037</v>
      </c>
      <c r="B1260">
        <v>44037</v>
      </c>
      <c r="C1260" t="s">
        <v>791</v>
      </c>
      <c r="D1260" s="24">
        <f>VLOOKUP(Pag_Inicio_Corr_mas_casos[[#This Row],[Corregimiento]],Hoja3!$A$2:$D$676,4,0)</f>
        <v>30104</v>
      </c>
      <c r="E1260">
        <v>11</v>
      </c>
    </row>
    <row r="1261" spans="1:5">
      <c r="A1261" s="22">
        <v>44037</v>
      </c>
      <c r="B1261">
        <v>44037</v>
      </c>
      <c r="C1261" t="s">
        <v>768</v>
      </c>
      <c r="D1261" s="24">
        <f>VLOOKUP(Pag_Inicio_Corr_mas_casos[[#This Row],[Corregimiento]],Hoja3!$A$2:$D$676,4,0)</f>
        <v>10201</v>
      </c>
      <c r="E1261">
        <v>43</v>
      </c>
    </row>
    <row r="1262" spans="1:5">
      <c r="A1262" s="22">
        <v>44037</v>
      </c>
      <c r="B1262">
        <v>44037</v>
      </c>
      <c r="C1262" t="s">
        <v>772</v>
      </c>
      <c r="D1262" s="24">
        <f>VLOOKUP(Pag_Inicio_Corr_mas_casos[[#This Row],[Corregimiento]],Hoja3!$A$2:$D$676,4,0)</f>
        <v>80501</v>
      </c>
      <c r="E1262">
        <v>12</v>
      </c>
    </row>
    <row r="1263" spans="1:5">
      <c r="A1263" s="22">
        <v>44037</v>
      </c>
      <c r="B1263">
        <v>44037</v>
      </c>
      <c r="C1263" t="s">
        <v>766</v>
      </c>
      <c r="D1263" s="24">
        <f>VLOOKUP(Pag_Inicio_Corr_mas_casos[[#This Row],[Corregimiento]],Hoja3!$A$2:$D$676,4,0)</f>
        <v>30107</v>
      </c>
      <c r="E1263">
        <v>19</v>
      </c>
    </row>
    <row r="1264" spans="1:5">
      <c r="A1264" s="22">
        <v>44037</v>
      </c>
      <c r="B1264">
        <v>44037</v>
      </c>
      <c r="C1264" t="s">
        <v>762</v>
      </c>
      <c r="D1264" s="24">
        <f>VLOOKUP(Pag_Inicio_Corr_mas_casos[[#This Row],[Corregimiento]],Hoja3!$A$2:$D$676,4,0)</f>
        <v>40601</v>
      </c>
      <c r="E1264">
        <v>39</v>
      </c>
    </row>
    <row r="1265" spans="1:5">
      <c r="A1265" s="22">
        <v>44037</v>
      </c>
      <c r="B1265">
        <v>44037</v>
      </c>
      <c r="C1265" t="s">
        <v>780</v>
      </c>
      <c r="D1265" s="24">
        <f>VLOOKUP(Pag_Inicio_Corr_mas_casos[[#This Row],[Corregimiento]],Hoja3!$A$2:$D$676,4,0)</f>
        <v>80826</v>
      </c>
      <c r="E1265">
        <v>11</v>
      </c>
    </row>
    <row r="1266" spans="1:5">
      <c r="A1266" s="22">
        <v>44037</v>
      </c>
      <c r="B1266">
        <v>44037</v>
      </c>
      <c r="C1266" t="s">
        <v>755</v>
      </c>
      <c r="D1266" s="24">
        <f>VLOOKUP(Pag_Inicio_Corr_mas_casos[[#This Row],[Corregimiento]],Hoja3!$A$2:$D$676,4,0)</f>
        <v>80823</v>
      </c>
      <c r="E1266">
        <v>13</v>
      </c>
    </row>
    <row r="1267" spans="1:5">
      <c r="A1267" s="22">
        <v>44037</v>
      </c>
      <c r="B1267">
        <v>44037</v>
      </c>
      <c r="C1267" t="s">
        <v>760</v>
      </c>
      <c r="D1267" s="24">
        <f>VLOOKUP(Pag_Inicio_Corr_mas_casos[[#This Row],[Corregimiento]],Hoja3!$A$2:$D$676,4,0)</f>
        <v>80812</v>
      </c>
      <c r="E1267">
        <v>15</v>
      </c>
    </row>
    <row r="1268" spans="1:5">
      <c r="A1268" s="22">
        <v>44037</v>
      </c>
      <c r="B1268">
        <v>44037</v>
      </c>
      <c r="C1268" t="s">
        <v>752</v>
      </c>
      <c r="D1268" s="24">
        <f>VLOOKUP(Pag_Inicio_Corr_mas_casos[[#This Row],[Corregimiento]],Hoja3!$A$2:$D$676,4,0)</f>
        <v>80816</v>
      </c>
      <c r="E1268">
        <v>24</v>
      </c>
    </row>
    <row r="1269" spans="1:5">
      <c r="A1269" s="22">
        <v>44037</v>
      </c>
      <c r="B1269">
        <v>44037</v>
      </c>
      <c r="C1269" t="s">
        <v>774</v>
      </c>
      <c r="D1269" s="24">
        <f>VLOOKUP(Pag_Inicio_Corr_mas_casos[[#This Row],[Corregimiento]],Hoja3!$A$2:$D$676,4,0)</f>
        <v>80820</v>
      </c>
      <c r="E1269">
        <v>17</v>
      </c>
    </row>
    <row r="1270" spans="1:5">
      <c r="A1270" s="22">
        <v>44037</v>
      </c>
      <c r="B1270">
        <v>44037</v>
      </c>
      <c r="C1270" t="s">
        <v>753</v>
      </c>
      <c r="D1270" s="24">
        <f>VLOOKUP(Pag_Inicio_Corr_mas_casos[[#This Row],[Corregimiento]],Hoja3!$A$2:$D$676,4,0)</f>
        <v>80817</v>
      </c>
      <c r="E1270">
        <v>24</v>
      </c>
    </row>
    <row r="1271" spans="1:5">
      <c r="A1271" s="22">
        <v>44037</v>
      </c>
      <c r="B1271">
        <v>44037</v>
      </c>
      <c r="C1271" t="s">
        <v>848</v>
      </c>
      <c r="D1271" s="24">
        <f>VLOOKUP(Pag_Inicio_Corr_mas_casos[[#This Row],[Corregimiento]],Hoja3!$A$2:$D$676,4,0)</f>
        <v>20606</v>
      </c>
      <c r="E1271">
        <v>16</v>
      </c>
    </row>
    <row r="1272" spans="1:5">
      <c r="A1272" s="22">
        <v>44037</v>
      </c>
      <c r="B1272">
        <v>44037</v>
      </c>
      <c r="C1272" t="s">
        <v>770</v>
      </c>
      <c r="D1272" s="24">
        <f>VLOOKUP(Pag_Inicio_Corr_mas_casos[[#This Row],[Corregimiento]],Hoja3!$A$2:$D$676,4,0)</f>
        <v>80813</v>
      </c>
      <c r="E1272">
        <v>19</v>
      </c>
    </row>
    <row r="1273" spans="1:5">
      <c r="A1273" s="22">
        <v>44037</v>
      </c>
      <c r="B1273">
        <v>44037</v>
      </c>
      <c r="C1273" t="s">
        <v>786</v>
      </c>
      <c r="D1273" s="24">
        <f>VLOOKUP(Pag_Inicio_Corr_mas_casos[[#This Row],[Corregimiento]],Hoja3!$A$2:$D$676,4,0)</f>
        <v>40201</v>
      </c>
      <c r="E1273">
        <v>15</v>
      </c>
    </row>
    <row r="1274" spans="1:5">
      <c r="A1274" s="22">
        <v>44037</v>
      </c>
      <c r="B1274">
        <v>44037</v>
      </c>
      <c r="C1274" t="s">
        <v>790</v>
      </c>
      <c r="D1274" s="24">
        <f>VLOOKUP(Pag_Inicio_Corr_mas_casos[[#This Row],[Corregimiento]],Hoja3!$A$2:$D$676,4,0)</f>
        <v>81009</v>
      </c>
      <c r="E1274">
        <v>11</v>
      </c>
    </row>
    <row r="1275" spans="1:5">
      <c r="A1275" s="22">
        <v>44037</v>
      </c>
      <c r="B1275">
        <v>44037</v>
      </c>
      <c r="C1275" t="s">
        <v>785</v>
      </c>
      <c r="D1275" s="24">
        <f>VLOOKUP(Pag_Inicio_Corr_mas_casos[[#This Row],[Corregimiento]],Hoja3!$A$2:$D$676,4,0)</f>
        <v>80809</v>
      </c>
      <c r="E1275">
        <v>22</v>
      </c>
    </row>
    <row r="1276" spans="1:5">
      <c r="A1276" s="22">
        <v>44037</v>
      </c>
      <c r="B1276">
        <v>44037</v>
      </c>
      <c r="C1276" t="s">
        <v>782</v>
      </c>
      <c r="D1276" s="24">
        <f>VLOOKUP(Pag_Inicio_Corr_mas_casos[[#This Row],[Corregimiento]],Hoja3!$A$2:$D$676,4,0)</f>
        <v>80803</v>
      </c>
      <c r="E1276">
        <v>11</v>
      </c>
    </row>
    <row r="1277" spans="1:5">
      <c r="A1277" s="22">
        <v>44037</v>
      </c>
      <c r="B1277">
        <v>44037</v>
      </c>
      <c r="C1277" t="s">
        <v>757</v>
      </c>
      <c r="D1277" s="24">
        <f>VLOOKUP(Pag_Inicio_Corr_mas_casos[[#This Row],[Corregimiento]],Hoja3!$A$2:$D$676,4,0)</f>
        <v>80819</v>
      </c>
      <c r="E1277">
        <v>27</v>
      </c>
    </row>
    <row r="1278" spans="1:5">
      <c r="A1278" s="22">
        <v>44037</v>
      </c>
      <c r="B1278">
        <v>44037</v>
      </c>
      <c r="C1278" t="s">
        <v>746</v>
      </c>
      <c r="D1278" s="24">
        <f>VLOOKUP(Pag_Inicio_Corr_mas_casos[[#This Row],[Corregimiento]],Hoja3!$A$2:$D$676,4,0)</f>
        <v>130106</v>
      </c>
      <c r="E1278">
        <v>18</v>
      </c>
    </row>
    <row r="1279" spans="1:5">
      <c r="A1279" s="22">
        <v>44037</v>
      </c>
      <c r="B1279">
        <v>44037</v>
      </c>
      <c r="C1279" t="s">
        <v>849</v>
      </c>
      <c r="D1279" s="24">
        <f>VLOOKUP(Pag_Inicio_Corr_mas_casos[[#This Row],[Corregimiento]],Hoja3!$A$2:$D$676,4,0)</f>
        <v>41401</v>
      </c>
      <c r="E1279">
        <v>16</v>
      </c>
    </row>
    <row r="1280" spans="1:5">
      <c r="A1280" s="22">
        <v>44038</v>
      </c>
      <c r="B1280">
        <v>44038</v>
      </c>
      <c r="C1280" t="s">
        <v>749</v>
      </c>
      <c r="D1280" s="24">
        <f>VLOOKUP(Pag_Inicio_Corr_mas_casos[[#This Row],[Corregimiento]],Hoja3!$A$2:$D$676,4,0)</f>
        <v>80821</v>
      </c>
      <c r="E1280">
        <v>41</v>
      </c>
    </row>
    <row r="1281" spans="1:5">
      <c r="A1281" s="22">
        <v>44038</v>
      </c>
      <c r="B1281">
        <v>44038</v>
      </c>
      <c r="C1281" t="s">
        <v>843</v>
      </c>
      <c r="D1281" s="24">
        <f>VLOOKUP(Pag_Inicio_Corr_mas_casos[[#This Row],[Corregimiento]],Hoja3!$A$2:$D$676,4,0)</f>
        <v>100102</v>
      </c>
      <c r="E1281">
        <v>43</v>
      </c>
    </row>
    <row r="1282" spans="1:5">
      <c r="A1282" s="22">
        <v>44038</v>
      </c>
      <c r="B1282">
        <v>44038</v>
      </c>
      <c r="C1282" t="s">
        <v>754</v>
      </c>
      <c r="D1282" s="24">
        <f>VLOOKUP(Pag_Inicio_Corr_mas_casos[[#This Row],[Corregimiento]],Hoja3!$A$2:$D$676,4,0)</f>
        <v>80822</v>
      </c>
      <c r="E1282">
        <v>30</v>
      </c>
    </row>
    <row r="1283" spans="1:5">
      <c r="A1283" s="22">
        <v>44038</v>
      </c>
      <c r="B1283">
        <v>44038</v>
      </c>
      <c r="C1283" t="s">
        <v>756</v>
      </c>
      <c r="D1283" s="24">
        <f>VLOOKUP(Pag_Inicio_Corr_mas_casos[[#This Row],[Corregimiento]],Hoja3!$A$2:$D$676,4,0)</f>
        <v>81001</v>
      </c>
      <c r="E1283">
        <v>21</v>
      </c>
    </row>
    <row r="1284" spans="1:5">
      <c r="A1284" s="22">
        <v>44038</v>
      </c>
      <c r="B1284">
        <v>44038</v>
      </c>
      <c r="C1284" t="s">
        <v>759</v>
      </c>
      <c r="D1284" s="24">
        <f>VLOOKUP(Pag_Inicio_Corr_mas_casos[[#This Row],[Corregimiento]],Hoja3!$A$2:$D$676,4,0)</f>
        <v>81006</v>
      </c>
      <c r="E1284">
        <v>11</v>
      </c>
    </row>
    <row r="1285" spans="1:5">
      <c r="A1285" s="22">
        <v>44038</v>
      </c>
      <c r="B1285">
        <v>44038</v>
      </c>
      <c r="C1285" t="s">
        <v>744</v>
      </c>
      <c r="D1285" s="24">
        <f>VLOOKUP(Pag_Inicio_Corr_mas_casos[[#This Row],[Corregimiento]],Hoja3!$A$2:$D$676,4,0)</f>
        <v>130101</v>
      </c>
      <c r="E1285">
        <v>50</v>
      </c>
    </row>
    <row r="1286" spans="1:5">
      <c r="A1286" s="22">
        <v>44038</v>
      </c>
      <c r="B1286">
        <v>44038</v>
      </c>
      <c r="C1286" t="s">
        <v>792</v>
      </c>
      <c r="D1286" s="24">
        <f>VLOOKUP(Pag_Inicio_Corr_mas_casos[[#This Row],[Corregimiento]],Hoja3!$A$2:$D$676,4,0)</f>
        <v>130701</v>
      </c>
      <c r="E1286">
        <v>13</v>
      </c>
    </row>
    <row r="1287" spans="1:5">
      <c r="A1287" s="22">
        <v>44038</v>
      </c>
      <c r="B1287">
        <v>44038</v>
      </c>
      <c r="C1287" t="s">
        <v>761</v>
      </c>
      <c r="D1287" s="24">
        <f>VLOOKUP(Pag_Inicio_Corr_mas_casos[[#This Row],[Corregimiento]],Hoja3!$A$2:$D$676,4,0)</f>
        <v>130702</v>
      </c>
      <c r="E1287">
        <v>23</v>
      </c>
    </row>
    <row r="1288" spans="1:5">
      <c r="A1288" s="22">
        <v>44038</v>
      </c>
      <c r="B1288">
        <v>44038</v>
      </c>
      <c r="C1288" t="s">
        <v>750</v>
      </c>
      <c r="D1288" s="24">
        <f>VLOOKUP(Pag_Inicio_Corr_mas_casos[[#This Row],[Corregimiento]],Hoja3!$A$2:$D$676,4,0)</f>
        <v>81007</v>
      </c>
      <c r="E1288">
        <v>26</v>
      </c>
    </row>
    <row r="1289" spans="1:5">
      <c r="A1289" s="22">
        <v>44038</v>
      </c>
      <c r="B1289">
        <v>44038</v>
      </c>
      <c r="C1289" t="s">
        <v>745</v>
      </c>
      <c r="D1289" s="24">
        <f>VLOOKUP(Pag_Inicio_Corr_mas_casos[[#This Row],[Corregimiento]],Hoja3!$A$2:$D$676,4,0)</f>
        <v>81002</v>
      </c>
      <c r="E1289">
        <v>36</v>
      </c>
    </row>
    <row r="1290" spans="1:5">
      <c r="A1290" s="22">
        <v>44038</v>
      </c>
      <c r="B1290">
        <v>44038</v>
      </c>
      <c r="C1290" t="s">
        <v>763</v>
      </c>
      <c r="D1290" s="24">
        <f>VLOOKUP(Pag_Inicio_Corr_mas_casos[[#This Row],[Corregimiento]],Hoja3!$A$2:$D$676,4,0)</f>
        <v>80806</v>
      </c>
      <c r="E1290">
        <v>26</v>
      </c>
    </row>
    <row r="1291" spans="1:5">
      <c r="A1291" s="22">
        <v>44038</v>
      </c>
      <c r="B1291">
        <v>44038</v>
      </c>
      <c r="C1291" t="s">
        <v>814</v>
      </c>
      <c r="D1291" s="24">
        <f>VLOOKUP(Pag_Inicio_Corr_mas_casos[[#This Row],[Corregimiento]],Hoja3!$A$2:$D$676,4,0)</f>
        <v>40503</v>
      </c>
      <c r="E1291">
        <v>15</v>
      </c>
    </row>
    <row r="1292" spans="1:5">
      <c r="A1292" s="22">
        <v>44038</v>
      </c>
      <c r="B1292">
        <v>44038</v>
      </c>
      <c r="C1292" t="s">
        <v>758</v>
      </c>
      <c r="D1292" s="24">
        <f>VLOOKUP(Pag_Inicio_Corr_mas_casos[[#This Row],[Corregimiento]],Hoja3!$A$2:$D$676,4,0)</f>
        <v>130107</v>
      </c>
      <c r="E1292">
        <v>26</v>
      </c>
    </row>
    <row r="1293" spans="1:5">
      <c r="A1293" s="22">
        <v>44038</v>
      </c>
      <c r="B1293">
        <v>44038</v>
      </c>
      <c r="C1293" t="s">
        <v>775</v>
      </c>
      <c r="D1293" s="24">
        <f>VLOOKUP(Pag_Inicio_Corr_mas_casos[[#This Row],[Corregimiento]],Hoja3!$A$2:$D$676,4,0)</f>
        <v>80815</v>
      </c>
      <c r="E1293">
        <v>34</v>
      </c>
    </row>
    <row r="1294" spans="1:5">
      <c r="A1294" s="22">
        <v>44038</v>
      </c>
      <c r="B1294">
        <v>44038</v>
      </c>
      <c r="C1294" t="s">
        <v>791</v>
      </c>
      <c r="D1294" s="24">
        <f>VLOOKUP(Pag_Inicio_Corr_mas_casos[[#This Row],[Corregimiento]],Hoja3!$A$2:$D$676,4,0)</f>
        <v>30104</v>
      </c>
      <c r="E1294">
        <v>35</v>
      </c>
    </row>
    <row r="1295" spans="1:5">
      <c r="A1295" s="22">
        <v>44038</v>
      </c>
      <c r="B1295">
        <v>44038</v>
      </c>
      <c r="C1295" t="s">
        <v>772</v>
      </c>
      <c r="D1295" s="24">
        <f>VLOOKUP(Pag_Inicio_Corr_mas_casos[[#This Row],[Corregimiento]],Hoja3!$A$2:$D$676,4,0)</f>
        <v>80501</v>
      </c>
      <c r="E1295">
        <v>22</v>
      </c>
    </row>
    <row r="1296" spans="1:5">
      <c r="A1296" s="22">
        <v>44038</v>
      </c>
      <c r="B1296">
        <v>44038</v>
      </c>
      <c r="C1296" t="s">
        <v>766</v>
      </c>
      <c r="D1296" s="24">
        <f>VLOOKUP(Pag_Inicio_Corr_mas_casos[[#This Row],[Corregimiento]],Hoja3!$A$2:$D$676,4,0)</f>
        <v>30107</v>
      </c>
      <c r="E1296">
        <v>26</v>
      </c>
    </row>
    <row r="1297" spans="1:5">
      <c r="A1297" s="22">
        <v>44038</v>
      </c>
      <c r="B1297">
        <v>44038</v>
      </c>
      <c r="C1297" t="s">
        <v>820</v>
      </c>
      <c r="D1297" s="24">
        <f>VLOOKUP(Pag_Inicio_Corr_mas_casos[[#This Row],[Corregimiento]],Hoja3!$A$2:$D$676,4,0)</f>
        <v>30115</v>
      </c>
      <c r="E1297">
        <v>21</v>
      </c>
    </row>
    <row r="1298" spans="1:5">
      <c r="A1298" s="22">
        <v>44038</v>
      </c>
      <c r="B1298">
        <v>44038</v>
      </c>
      <c r="C1298" t="s">
        <v>762</v>
      </c>
      <c r="D1298" s="24">
        <f>VLOOKUP(Pag_Inicio_Corr_mas_casos[[#This Row],[Corregimiento]],Hoja3!$A$2:$D$676,4,0)</f>
        <v>40601</v>
      </c>
      <c r="E1298">
        <v>50</v>
      </c>
    </row>
    <row r="1299" spans="1:5">
      <c r="A1299" s="22">
        <v>44038</v>
      </c>
      <c r="B1299">
        <v>44038</v>
      </c>
      <c r="C1299" t="s">
        <v>828</v>
      </c>
      <c r="D1299" s="24">
        <f>VLOOKUP(Pag_Inicio_Corr_mas_casos[[#This Row],[Corregimiento]],Hoja3!$A$2:$D$676,4,0)</f>
        <v>40701</v>
      </c>
      <c r="E1299">
        <v>15</v>
      </c>
    </row>
    <row r="1300" spans="1:5">
      <c r="A1300" s="22">
        <v>44038</v>
      </c>
      <c r="B1300">
        <v>44038</v>
      </c>
      <c r="C1300" t="s">
        <v>780</v>
      </c>
      <c r="D1300" s="24">
        <f>VLOOKUP(Pag_Inicio_Corr_mas_casos[[#This Row],[Corregimiento]],Hoja3!$A$2:$D$676,4,0)</f>
        <v>80826</v>
      </c>
      <c r="E1300">
        <v>28</v>
      </c>
    </row>
    <row r="1301" spans="1:5">
      <c r="A1301" s="22">
        <v>44038</v>
      </c>
      <c r="B1301">
        <v>44038</v>
      </c>
      <c r="C1301" t="s">
        <v>747</v>
      </c>
      <c r="D1301" s="24">
        <f>VLOOKUP(Pag_Inicio_Corr_mas_casos[[#This Row],[Corregimiento]],Hoja3!$A$2:$D$676,4,0)</f>
        <v>80802</v>
      </c>
      <c r="E1301">
        <v>11</v>
      </c>
    </row>
    <row r="1302" spans="1:5">
      <c r="A1302" s="22">
        <v>44038</v>
      </c>
      <c r="B1302">
        <v>44038</v>
      </c>
      <c r="C1302" t="s">
        <v>755</v>
      </c>
      <c r="D1302" s="24">
        <f>VLOOKUP(Pag_Inicio_Corr_mas_casos[[#This Row],[Corregimiento]],Hoja3!$A$2:$D$676,4,0)</f>
        <v>80823</v>
      </c>
      <c r="E1302">
        <v>26</v>
      </c>
    </row>
    <row r="1303" spans="1:5">
      <c r="A1303" s="22">
        <v>44038</v>
      </c>
      <c r="B1303">
        <v>44038</v>
      </c>
      <c r="C1303" t="s">
        <v>779</v>
      </c>
      <c r="D1303" s="24">
        <f>VLOOKUP(Pag_Inicio_Corr_mas_casos[[#This Row],[Corregimiento]],Hoja3!$A$2:$D$676,4,0)</f>
        <v>130708</v>
      </c>
      <c r="E1303">
        <v>25</v>
      </c>
    </row>
    <row r="1304" spans="1:5">
      <c r="A1304" s="22">
        <v>44038</v>
      </c>
      <c r="B1304">
        <v>44038</v>
      </c>
      <c r="C1304" t="s">
        <v>736</v>
      </c>
      <c r="D1304" s="24">
        <f>VLOOKUP(Pag_Inicio_Corr_mas_casos[[#This Row],[Corregimiento]],Hoja3!$A$2:$D$676,4,0)</f>
        <v>130709</v>
      </c>
      <c r="E1304">
        <v>15</v>
      </c>
    </row>
    <row r="1305" spans="1:5">
      <c r="A1305" s="22">
        <v>44038</v>
      </c>
      <c r="B1305">
        <v>44038</v>
      </c>
      <c r="C1305" t="s">
        <v>789</v>
      </c>
      <c r="D1305" s="24">
        <f>VLOOKUP(Pag_Inicio_Corr_mas_casos[[#This Row],[Corregimiento]],Hoja3!$A$2:$D$676,4,0)</f>
        <v>81003</v>
      </c>
      <c r="E1305">
        <v>11</v>
      </c>
    </row>
    <row r="1306" spans="1:5">
      <c r="A1306" s="22">
        <v>44038</v>
      </c>
      <c r="B1306">
        <v>44038</v>
      </c>
      <c r="C1306" t="s">
        <v>748</v>
      </c>
      <c r="D1306" s="24">
        <f>VLOOKUP(Pag_Inicio_Corr_mas_casos[[#This Row],[Corregimiento]],Hoja3!$A$2:$D$676,4,0)</f>
        <v>130102</v>
      </c>
      <c r="E1306">
        <v>15</v>
      </c>
    </row>
    <row r="1307" spans="1:5">
      <c r="A1307" s="22">
        <v>44038</v>
      </c>
      <c r="B1307">
        <v>44038</v>
      </c>
      <c r="C1307" t="s">
        <v>760</v>
      </c>
      <c r="D1307" s="24">
        <f>VLOOKUP(Pag_Inicio_Corr_mas_casos[[#This Row],[Corregimiento]],Hoja3!$A$2:$D$676,4,0)</f>
        <v>80812</v>
      </c>
      <c r="E1307">
        <v>27</v>
      </c>
    </row>
    <row r="1308" spans="1:5">
      <c r="A1308" s="22">
        <v>44038</v>
      </c>
      <c r="B1308">
        <v>44038</v>
      </c>
      <c r="C1308" t="s">
        <v>752</v>
      </c>
      <c r="D1308" s="24">
        <f>VLOOKUP(Pag_Inicio_Corr_mas_casos[[#This Row],[Corregimiento]],Hoja3!$A$2:$D$676,4,0)</f>
        <v>80816</v>
      </c>
      <c r="E1308">
        <v>29</v>
      </c>
    </row>
    <row r="1309" spans="1:5">
      <c r="A1309" s="22">
        <v>44038</v>
      </c>
      <c r="B1309">
        <v>44038</v>
      </c>
      <c r="C1309" t="s">
        <v>774</v>
      </c>
      <c r="D1309" s="24">
        <f>VLOOKUP(Pag_Inicio_Corr_mas_casos[[#This Row],[Corregimiento]],Hoja3!$A$2:$D$676,4,0)</f>
        <v>80820</v>
      </c>
      <c r="E1309">
        <v>23</v>
      </c>
    </row>
    <row r="1310" spans="1:5">
      <c r="A1310" s="22">
        <v>44038</v>
      </c>
      <c r="B1310">
        <v>44038</v>
      </c>
      <c r="C1310" t="s">
        <v>751</v>
      </c>
      <c r="D1310" s="24">
        <f>VLOOKUP(Pag_Inicio_Corr_mas_casos[[#This Row],[Corregimiento]],Hoja3!$A$2:$D$676,4,0)</f>
        <v>81008</v>
      </c>
      <c r="E1310">
        <v>32</v>
      </c>
    </row>
    <row r="1311" spans="1:5">
      <c r="A1311" s="22">
        <v>44038</v>
      </c>
      <c r="B1311">
        <v>44038</v>
      </c>
      <c r="C1311" t="s">
        <v>753</v>
      </c>
      <c r="D1311" s="24">
        <f>VLOOKUP(Pag_Inicio_Corr_mas_casos[[#This Row],[Corregimiento]],Hoja3!$A$2:$D$676,4,0)</f>
        <v>80817</v>
      </c>
      <c r="E1311">
        <v>26</v>
      </c>
    </row>
    <row r="1312" spans="1:5">
      <c r="A1312" s="22">
        <v>44038</v>
      </c>
      <c r="B1312">
        <v>44038</v>
      </c>
      <c r="C1312" t="s">
        <v>770</v>
      </c>
      <c r="D1312" s="24">
        <f>VLOOKUP(Pag_Inicio_Corr_mas_casos[[#This Row],[Corregimiento]],Hoja3!$A$2:$D$676,4,0)</f>
        <v>80813</v>
      </c>
      <c r="E1312">
        <v>35</v>
      </c>
    </row>
    <row r="1313" spans="1:5">
      <c r="A1313" s="22">
        <v>44038</v>
      </c>
      <c r="B1313">
        <v>44038</v>
      </c>
      <c r="C1313" t="s">
        <v>788</v>
      </c>
      <c r="D1313" s="24">
        <f>VLOOKUP(Pag_Inicio_Corr_mas_casos[[#This Row],[Corregimiento]],Hoja3!$A$2:$D$676,4,0)</f>
        <v>130717</v>
      </c>
      <c r="E1313">
        <v>14</v>
      </c>
    </row>
    <row r="1314" spans="1:5">
      <c r="A1314" s="22">
        <v>44038</v>
      </c>
      <c r="B1314">
        <v>44038</v>
      </c>
      <c r="C1314" t="s">
        <v>834</v>
      </c>
      <c r="D1314" s="24">
        <f>VLOOKUP(Pag_Inicio_Corr_mas_casos[[#This Row],[Corregimiento]],Hoja3!$A$2:$D$676,4,0)</f>
        <v>30110</v>
      </c>
      <c r="E1314">
        <v>11</v>
      </c>
    </row>
    <row r="1315" spans="1:5">
      <c r="A1315" s="22">
        <v>44038</v>
      </c>
      <c r="B1315">
        <v>44038</v>
      </c>
      <c r="C1315" t="s">
        <v>798</v>
      </c>
      <c r="D1315" s="24">
        <f>VLOOKUP(Pag_Inicio_Corr_mas_casos[[#This Row],[Corregimiento]],Hoja3!$A$2:$D$676,4,0)</f>
        <v>30111</v>
      </c>
      <c r="E1315">
        <v>29</v>
      </c>
    </row>
    <row r="1316" spans="1:5">
      <c r="A1316" s="22">
        <v>44038</v>
      </c>
      <c r="B1316">
        <v>44038</v>
      </c>
      <c r="C1316" t="s">
        <v>785</v>
      </c>
      <c r="D1316" s="24">
        <f>VLOOKUP(Pag_Inicio_Corr_mas_casos[[#This Row],[Corregimiento]],Hoja3!$A$2:$D$676,4,0)</f>
        <v>80809</v>
      </c>
      <c r="E1316">
        <v>27</v>
      </c>
    </row>
    <row r="1317" spans="1:5">
      <c r="A1317" s="22">
        <v>44038</v>
      </c>
      <c r="B1317">
        <v>44038</v>
      </c>
      <c r="C1317" t="s">
        <v>767</v>
      </c>
      <c r="D1317" s="24">
        <f>VLOOKUP(Pag_Inicio_Corr_mas_casos[[#This Row],[Corregimiento]],Hoja3!$A$2:$D$676,4,0)</f>
        <v>30113</v>
      </c>
      <c r="E1317">
        <v>13</v>
      </c>
    </row>
    <row r="1318" spans="1:5">
      <c r="A1318" s="22">
        <v>44038</v>
      </c>
      <c r="B1318">
        <v>44038</v>
      </c>
      <c r="C1318" t="s">
        <v>757</v>
      </c>
      <c r="D1318" s="24">
        <f>VLOOKUP(Pag_Inicio_Corr_mas_casos[[#This Row],[Corregimiento]],Hoja3!$A$2:$D$676,4,0)</f>
        <v>80819</v>
      </c>
      <c r="E1318">
        <v>48</v>
      </c>
    </row>
    <row r="1319" spans="1:5">
      <c r="A1319" s="22">
        <v>44038</v>
      </c>
      <c r="B1319">
        <v>44038</v>
      </c>
      <c r="C1319" t="s">
        <v>746</v>
      </c>
      <c r="D1319" s="24">
        <f>VLOOKUP(Pag_Inicio_Corr_mas_casos[[#This Row],[Corregimiento]],Hoja3!$A$2:$D$676,4,0)</f>
        <v>130106</v>
      </c>
      <c r="E1319">
        <v>51</v>
      </c>
    </row>
    <row r="1320" spans="1:5">
      <c r="A1320" s="22">
        <v>44039</v>
      </c>
      <c r="B1320">
        <v>44039</v>
      </c>
      <c r="C1320" t="s">
        <v>749</v>
      </c>
      <c r="D1320" s="24">
        <f>VLOOKUP(Pag_Inicio_Corr_mas_casos[[#This Row],[Corregimiento]],Hoja3!$A$2:$D$676,4,0)</f>
        <v>80821</v>
      </c>
      <c r="E1320">
        <v>23</v>
      </c>
    </row>
    <row r="1321" spans="1:5">
      <c r="A1321" s="22">
        <v>44039</v>
      </c>
      <c r="B1321">
        <v>44039</v>
      </c>
      <c r="C1321" t="s">
        <v>754</v>
      </c>
      <c r="D1321" s="24">
        <f>VLOOKUP(Pag_Inicio_Corr_mas_casos[[#This Row],[Corregimiento]],Hoja3!$A$2:$D$676,4,0)</f>
        <v>80822</v>
      </c>
      <c r="E1321">
        <v>12</v>
      </c>
    </row>
    <row r="1322" spans="1:5">
      <c r="A1322" s="22">
        <v>44039</v>
      </c>
      <c r="B1322">
        <v>44039</v>
      </c>
      <c r="C1322" t="s">
        <v>756</v>
      </c>
      <c r="D1322" s="24">
        <f>VLOOKUP(Pag_Inicio_Corr_mas_casos[[#This Row],[Corregimiento]],Hoja3!$A$2:$D$676,4,0)</f>
        <v>81001</v>
      </c>
      <c r="E1322">
        <v>13</v>
      </c>
    </row>
    <row r="1323" spans="1:5">
      <c r="A1323" s="22">
        <v>44039</v>
      </c>
      <c r="B1323">
        <v>44039</v>
      </c>
      <c r="C1323" t="s">
        <v>759</v>
      </c>
      <c r="D1323" s="24">
        <f>VLOOKUP(Pag_Inicio_Corr_mas_casos[[#This Row],[Corregimiento]],Hoja3!$A$2:$D$676,4,0)</f>
        <v>81006</v>
      </c>
      <c r="E1323">
        <v>14</v>
      </c>
    </row>
    <row r="1324" spans="1:5">
      <c r="A1324" s="22">
        <v>44039</v>
      </c>
      <c r="B1324">
        <v>44039</v>
      </c>
      <c r="C1324" t="s">
        <v>744</v>
      </c>
      <c r="D1324" s="24">
        <f>VLOOKUP(Pag_Inicio_Corr_mas_casos[[#This Row],[Corregimiento]],Hoja3!$A$2:$D$676,4,0)</f>
        <v>130101</v>
      </c>
      <c r="E1324">
        <v>42</v>
      </c>
    </row>
    <row r="1325" spans="1:5">
      <c r="A1325" s="22">
        <v>44039</v>
      </c>
      <c r="B1325">
        <v>44039</v>
      </c>
      <c r="C1325" t="s">
        <v>792</v>
      </c>
      <c r="D1325" s="24">
        <f>VLOOKUP(Pag_Inicio_Corr_mas_casos[[#This Row],[Corregimiento]],Hoja3!$A$2:$D$676,4,0)</f>
        <v>130701</v>
      </c>
      <c r="E1325">
        <v>11</v>
      </c>
    </row>
    <row r="1326" spans="1:5">
      <c r="A1326" s="22">
        <v>44039</v>
      </c>
      <c r="B1326">
        <v>44039</v>
      </c>
      <c r="C1326" t="s">
        <v>761</v>
      </c>
      <c r="D1326" s="24">
        <f>VLOOKUP(Pag_Inicio_Corr_mas_casos[[#This Row],[Corregimiento]],Hoja3!$A$2:$D$676,4,0)</f>
        <v>130702</v>
      </c>
      <c r="E1326">
        <v>24</v>
      </c>
    </row>
    <row r="1327" spans="1:5">
      <c r="A1327" s="22">
        <v>44039</v>
      </c>
      <c r="B1327">
        <v>44039</v>
      </c>
      <c r="C1327" t="s">
        <v>750</v>
      </c>
      <c r="D1327" s="24">
        <f>VLOOKUP(Pag_Inicio_Corr_mas_casos[[#This Row],[Corregimiento]],Hoja3!$A$2:$D$676,4,0)</f>
        <v>81007</v>
      </c>
      <c r="E1327">
        <v>34</v>
      </c>
    </row>
    <row r="1328" spans="1:5">
      <c r="A1328" s="22">
        <v>44039</v>
      </c>
      <c r="B1328">
        <v>44039</v>
      </c>
      <c r="C1328" t="s">
        <v>745</v>
      </c>
      <c r="D1328" s="24">
        <f>VLOOKUP(Pag_Inicio_Corr_mas_casos[[#This Row],[Corregimiento]],Hoja3!$A$2:$D$676,4,0)</f>
        <v>81002</v>
      </c>
      <c r="E1328">
        <v>50</v>
      </c>
    </row>
    <row r="1329" spans="1:5">
      <c r="A1329" s="22">
        <v>44039</v>
      </c>
      <c r="B1329">
        <v>44039</v>
      </c>
      <c r="C1329" t="s">
        <v>827</v>
      </c>
      <c r="D1329" s="24">
        <f>VLOOKUP(Pag_Inicio_Corr_mas_casos[[#This Row],[Corregimiento]],Hoja3!$A$2:$D$676,4,0)</f>
        <v>30103</v>
      </c>
      <c r="E1329">
        <v>13</v>
      </c>
    </row>
    <row r="1330" spans="1:5">
      <c r="A1330" s="22">
        <v>44039</v>
      </c>
      <c r="B1330">
        <v>44039</v>
      </c>
      <c r="C1330" t="s">
        <v>758</v>
      </c>
      <c r="D1330" s="24">
        <f>VLOOKUP(Pag_Inicio_Corr_mas_casos[[#This Row],[Corregimiento]],Hoja3!$A$2:$D$676,4,0)</f>
        <v>130107</v>
      </c>
      <c r="E1330">
        <v>18</v>
      </c>
    </row>
    <row r="1331" spans="1:5">
      <c r="A1331" s="22">
        <v>44039</v>
      </c>
      <c r="B1331">
        <v>44039</v>
      </c>
      <c r="C1331" t="s">
        <v>775</v>
      </c>
      <c r="D1331" s="24">
        <f>VLOOKUP(Pag_Inicio_Corr_mas_casos[[#This Row],[Corregimiento]],Hoja3!$A$2:$D$676,4,0)</f>
        <v>80815</v>
      </c>
      <c r="E1331">
        <v>35</v>
      </c>
    </row>
    <row r="1332" spans="1:5">
      <c r="A1332" s="22">
        <v>44039</v>
      </c>
      <c r="B1332">
        <v>44039</v>
      </c>
      <c r="C1332" t="s">
        <v>791</v>
      </c>
      <c r="D1332" s="24">
        <f>VLOOKUP(Pag_Inicio_Corr_mas_casos[[#This Row],[Corregimiento]],Hoja3!$A$2:$D$676,4,0)</f>
        <v>30104</v>
      </c>
      <c r="E1332">
        <v>14</v>
      </c>
    </row>
    <row r="1333" spans="1:5">
      <c r="A1333" s="22">
        <v>44039</v>
      </c>
      <c r="B1333">
        <v>44039</v>
      </c>
      <c r="C1333" t="s">
        <v>764</v>
      </c>
      <c r="D1333" s="24">
        <f>VLOOKUP(Pag_Inicio_Corr_mas_casos[[#This Row],[Corregimiento]],Hoja3!$A$2:$D$676,4,0)</f>
        <v>130108</v>
      </c>
      <c r="E1333">
        <v>15</v>
      </c>
    </row>
    <row r="1334" spans="1:5">
      <c r="A1334" s="22">
        <v>44039</v>
      </c>
      <c r="B1334">
        <v>44039</v>
      </c>
      <c r="C1334" t="s">
        <v>772</v>
      </c>
      <c r="D1334" s="24">
        <f>VLOOKUP(Pag_Inicio_Corr_mas_casos[[#This Row],[Corregimiento]],Hoja3!$A$2:$D$676,4,0)</f>
        <v>80501</v>
      </c>
      <c r="E1334">
        <v>25</v>
      </c>
    </row>
    <row r="1335" spans="1:5">
      <c r="A1335" s="22">
        <v>44039</v>
      </c>
      <c r="B1335">
        <v>44039</v>
      </c>
      <c r="C1335" t="s">
        <v>766</v>
      </c>
      <c r="D1335" s="24">
        <f>VLOOKUP(Pag_Inicio_Corr_mas_casos[[#This Row],[Corregimiento]],Hoja3!$A$2:$D$676,4,0)</f>
        <v>30107</v>
      </c>
      <c r="E1335">
        <v>18</v>
      </c>
    </row>
    <row r="1336" spans="1:5">
      <c r="A1336" s="22">
        <v>44039</v>
      </c>
      <c r="B1336">
        <v>44039</v>
      </c>
      <c r="C1336" t="s">
        <v>820</v>
      </c>
      <c r="D1336" s="24">
        <f>VLOOKUP(Pag_Inicio_Corr_mas_casos[[#This Row],[Corregimiento]],Hoja3!$A$2:$D$676,4,0)</f>
        <v>30115</v>
      </c>
      <c r="E1336">
        <v>14</v>
      </c>
    </row>
    <row r="1337" spans="1:5">
      <c r="A1337" s="22">
        <v>44039</v>
      </c>
      <c r="B1337">
        <v>44039</v>
      </c>
      <c r="C1337" t="s">
        <v>780</v>
      </c>
      <c r="D1337" s="24">
        <f>VLOOKUP(Pag_Inicio_Corr_mas_casos[[#This Row],[Corregimiento]],Hoja3!$A$2:$D$676,4,0)</f>
        <v>80826</v>
      </c>
      <c r="E1337">
        <v>15</v>
      </c>
    </row>
    <row r="1338" spans="1:5">
      <c r="A1338" s="22">
        <v>44039</v>
      </c>
      <c r="B1338">
        <v>44039</v>
      </c>
      <c r="C1338" t="s">
        <v>755</v>
      </c>
      <c r="D1338" s="24">
        <f>VLOOKUP(Pag_Inicio_Corr_mas_casos[[#This Row],[Corregimiento]],Hoja3!$A$2:$D$676,4,0)</f>
        <v>80823</v>
      </c>
      <c r="E1338">
        <v>20</v>
      </c>
    </row>
    <row r="1339" spans="1:5">
      <c r="A1339" s="22">
        <v>44039</v>
      </c>
      <c r="B1339">
        <v>44039</v>
      </c>
      <c r="C1339" t="s">
        <v>779</v>
      </c>
      <c r="D1339" s="24">
        <f>VLOOKUP(Pag_Inicio_Corr_mas_casos[[#This Row],[Corregimiento]],Hoja3!$A$2:$D$676,4,0)</f>
        <v>130708</v>
      </c>
      <c r="E1339">
        <v>20</v>
      </c>
    </row>
    <row r="1340" spans="1:5">
      <c r="A1340" s="22">
        <v>44039</v>
      </c>
      <c r="B1340">
        <v>44039</v>
      </c>
      <c r="C1340" t="s">
        <v>736</v>
      </c>
      <c r="D1340" s="24">
        <f>VLOOKUP(Pag_Inicio_Corr_mas_casos[[#This Row],[Corregimiento]],Hoja3!$A$2:$D$676,4,0)</f>
        <v>130709</v>
      </c>
      <c r="E1340">
        <v>13</v>
      </c>
    </row>
    <row r="1341" spans="1:5">
      <c r="A1341" s="22">
        <v>44039</v>
      </c>
      <c r="B1341">
        <v>44039</v>
      </c>
      <c r="C1341" t="s">
        <v>789</v>
      </c>
      <c r="D1341" s="24">
        <f>VLOOKUP(Pag_Inicio_Corr_mas_casos[[#This Row],[Corregimiento]],Hoja3!$A$2:$D$676,4,0)</f>
        <v>81003</v>
      </c>
      <c r="E1341">
        <v>17</v>
      </c>
    </row>
    <row r="1342" spans="1:5">
      <c r="A1342" s="22">
        <v>44039</v>
      </c>
      <c r="B1342">
        <v>44039</v>
      </c>
      <c r="C1342" t="s">
        <v>748</v>
      </c>
      <c r="D1342" s="24">
        <f>VLOOKUP(Pag_Inicio_Corr_mas_casos[[#This Row],[Corregimiento]],Hoja3!$A$2:$D$676,4,0)</f>
        <v>130102</v>
      </c>
      <c r="E1342">
        <v>20</v>
      </c>
    </row>
    <row r="1343" spans="1:5">
      <c r="A1343" s="22">
        <v>44039</v>
      </c>
      <c r="B1343">
        <v>44039</v>
      </c>
      <c r="C1343" t="s">
        <v>760</v>
      </c>
      <c r="D1343" s="24">
        <f>VLOOKUP(Pag_Inicio_Corr_mas_casos[[#This Row],[Corregimiento]],Hoja3!$A$2:$D$676,4,0)</f>
        <v>80812</v>
      </c>
      <c r="E1343">
        <v>30</v>
      </c>
    </row>
    <row r="1344" spans="1:5">
      <c r="A1344" s="22">
        <v>44039</v>
      </c>
      <c r="B1344">
        <v>44039</v>
      </c>
      <c r="C1344" t="s">
        <v>752</v>
      </c>
      <c r="D1344" s="24">
        <f>VLOOKUP(Pag_Inicio_Corr_mas_casos[[#This Row],[Corregimiento]],Hoja3!$A$2:$D$676,4,0)</f>
        <v>80816</v>
      </c>
      <c r="E1344">
        <v>16</v>
      </c>
    </row>
    <row r="1345" spans="1:5">
      <c r="A1345" s="22">
        <v>44039</v>
      </c>
      <c r="B1345">
        <v>44039</v>
      </c>
      <c r="C1345" t="s">
        <v>774</v>
      </c>
      <c r="D1345" s="24">
        <f>VLOOKUP(Pag_Inicio_Corr_mas_casos[[#This Row],[Corregimiento]],Hoja3!$A$2:$D$676,4,0)</f>
        <v>80820</v>
      </c>
      <c r="E1345">
        <v>39</v>
      </c>
    </row>
    <row r="1346" spans="1:5">
      <c r="A1346" s="22">
        <v>44039</v>
      </c>
      <c r="B1346">
        <v>44039</v>
      </c>
      <c r="C1346" t="s">
        <v>819</v>
      </c>
      <c r="D1346" s="24">
        <f>VLOOKUP(Pag_Inicio_Corr_mas_casos[[#This Row],[Corregimiento]],Hoja3!$A$2:$D$676,4,0)</f>
        <v>81004</v>
      </c>
      <c r="E1346">
        <v>15</v>
      </c>
    </row>
    <row r="1347" spans="1:5">
      <c r="A1347" s="22">
        <v>44039</v>
      </c>
      <c r="B1347">
        <v>44039</v>
      </c>
      <c r="C1347" t="s">
        <v>751</v>
      </c>
      <c r="D1347" s="24">
        <f>VLOOKUP(Pag_Inicio_Corr_mas_casos[[#This Row],[Corregimiento]],Hoja3!$A$2:$D$676,4,0)</f>
        <v>81008</v>
      </c>
      <c r="E1347">
        <v>24</v>
      </c>
    </row>
    <row r="1348" spans="1:5">
      <c r="A1348" s="22">
        <v>44039</v>
      </c>
      <c r="B1348">
        <v>44039</v>
      </c>
      <c r="C1348" t="s">
        <v>753</v>
      </c>
      <c r="D1348" s="24">
        <f>VLOOKUP(Pag_Inicio_Corr_mas_casos[[#This Row],[Corregimiento]],Hoja3!$A$2:$D$676,4,0)</f>
        <v>80817</v>
      </c>
      <c r="E1348">
        <v>22</v>
      </c>
    </row>
    <row r="1349" spans="1:5">
      <c r="A1349" s="22">
        <v>44039</v>
      </c>
      <c r="B1349">
        <v>44039</v>
      </c>
      <c r="C1349" t="s">
        <v>765</v>
      </c>
      <c r="D1349" s="24">
        <f>VLOOKUP(Pag_Inicio_Corr_mas_casos[[#This Row],[Corregimiento]],Hoja3!$A$2:$D$676,4,0)</f>
        <v>80810</v>
      </c>
      <c r="E1349">
        <v>11</v>
      </c>
    </row>
    <row r="1350" spans="1:5">
      <c r="A1350" s="22">
        <v>44039</v>
      </c>
      <c r="B1350">
        <v>44039</v>
      </c>
      <c r="C1350" t="s">
        <v>770</v>
      </c>
      <c r="D1350" s="24">
        <f>VLOOKUP(Pag_Inicio_Corr_mas_casos[[#This Row],[Corregimiento]],Hoja3!$A$2:$D$676,4,0)</f>
        <v>80813</v>
      </c>
      <c r="E1350">
        <v>23</v>
      </c>
    </row>
    <row r="1351" spans="1:5">
      <c r="A1351" s="22">
        <v>44039</v>
      </c>
      <c r="B1351">
        <v>44039</v>
      </c>
      <c r="C1351" t="s">
        <v>807</v>
      </c>
      <c r="D1351" s="24">
        <f>VLOOKUP(Pag_Inicio_Corr_mas_casos[[#This Row],[Corregimiento]],Hoja3!$A$2:$D$676,4,0)</f>
        <v>130716</v>
      </c>
      <c r="E1351">
        <v>12</v>
      </c>
    </row>
    <row r="1352" spans="1:5">
      <c r="A1352" s="22">
        <v>44039</v>
      </c>
      <c r="B1352">
        <v>44039</v>
      </c>
      <c r="C1352" t="s">
        <v>788</v>
      </c>
      <c r="D1352" s="24">
        <f>VLOOKUP(Pag_Inicio_Corr_mas_casos[[#This Row],[Corregimiento]],Hoja3!$A$2:$D$676,4,0)</f>
        <v>130717</v>
      </c>
      <c r="E1352">
        <v>19</v>
      </c>
    </row>
    <row r="1353" spans="1:5">
      <c r="A1353" s="22">
        <v>44039</v>
      </c>
      <c r="B1353">
        <v>44039</v>
      </c>
      <c r="C1353" t="s">
        <v>790</v>
      </c>
      <c r="D1353" s="24">
        <f>VLOOKUP(Pag_Inicio_Corr_mas_casos[[#This Row],[Corregimiento]],Hoja3!$A$2:$D$676,4,0)</f>
        <v>81009</v>
      </c>
      <c r="E1353">
        <v>14</v>
      </c>
    </row>
    <row r="1354" spans="1:5">
      <c r="A1354" s="22">
        <v>44039</v>
      </c>
      <c r="B1354">
        <v>44039</v>
      </c>
      <c r="C1354" t="s">
        <v>798</v>
      </c>
      <c r="D1354" s="24">
        <f>VLOOKUP(Pag_Inicio_Corr_mas_casos[[#This Row],[Corregimiento]],Hoja3!$A$2:$D$676,4,0)</f>
        <v>30111</v>
      </c>
      <c r="E1354">
        <v>31</v>
      </c>
    </row>
    <row r="1355" spans="1:5">
      <c r="A1355" s="22">
        <v>44039</v>
      </c>
      <c r="B1355">
        <v>44039</v>
      </c>
      <c r="C1355" t="s">
        <v>757</v>
      </c>
      <c r="D1355" s="24">
        <f>VLOOKUP(Pag_Inicio_Corr_mas_casos[[#This Row],[Corregimiento]],Hoja3!$A$2:$D$676,4,0)</f>
        <v>80819</v>
      </c>
      <c r="E1355">
        <v>42</v>
      </c>
    </row>
    <row r="1356" spans="1:5">
      <c r="A1356" s="22">
        <v>44039</v>
      </c>
      <c r="B1356">
        <v>44039</v>
      </c>
      <c r="C1356" t="s">
        <v>806</v>
      </c>
      <c r="D1356" s="24">
        <f>VLOOKUP(Pag_Inicio_Corr_mas_casos[[#This Row],[Corregimiento]],Hoja3!$A$2:$D$676,4,0)</f>
        <v>81005</v>
      </c>
      <c r="E1356">
        <v>16</v>
      </c>
    </row>
    <row r="1357" spans="1:5">
      <c r="A1357" s="22">
        <v>44039</v>
      </c>
      <c r="B1357">
        <v>44039</v>
      </c>
      <c r="C1357" t="s">
        <v>746</v>
      </c>
      <c r="D1357" s="24">
        <f>VLOOKUP(Pag_Inicio_Corr_mas_casos[[#This Row],[Corregimiento]],Hoja3!$A$2:$D$676,4,0)</f>
        <v>130106</v>
      </c>
      <c r="E1357">
        <v>27</v>
      </c>
    </row>
    <row r="1358" spans="1:5">
      <c r="A1358" s="22">
        <v>44040</v>
      </c>
      <c r="B1358">
        <v>44040</v>
      </c>
      <c r="C1358" t="s">
        <v>749</v>
      </c>
      <c r="D1358" s="24">
        <f>VLOOKUP(Pag_Inicio_Corr_mas_casos[[#This Row],[Corregimiento]],Hoja3!$A$2:$D$676,4,0)</f>
        <v>80821</v>
      </c>
      <c r="E1358">
        <v>11</v>
      </c>
    </row>
    <row r="1359" spans="1:5">
      <c r="A1359" s="22">
        <v>44040</v>
      </c>
      <c r="B1359">
        <v>44040</v>
      </c>
      <c r="C1359" t="s">
        <v>744</v>
      </c>
      <c r="D1359" s="24">
        <f>VLOOKUP(Pag_Inicio_Corr_mas_casos[[#This Row],[Corregimiento]],Hoja3!$A$2:$D$676,4,0)</f>
        <v>130101</v>
      </c>
      <c r="E1359">
        <v>11</v>
      </c>
    </row>
    <row r="1360" spans="1:5">
      <c r="A1360" s="22">
        <v>44040</v>
      </c>
      <c r="B1360">
        <v>44040</v>
      </c>
      <c r="C1360" t="s">
        <v>763</v>
      </c>
      <c r="D1360" s="24">
        <f>VLOOKUP(Pag_Inicio_Corr_mas_casos[[#This Row],[Corregimiento]],Hoja3!$A$2:$D$676,4,0)</f>
        <v>80806</v>
      </c>
      <c r="E1360">
        <v>15</v>
      </c>
    </row>
    <row r="1361" spans="1:5">
      <c r="A1361" s="22">
        <v>44040</v>
      </c>
      <c r="B1361">
        <v>44040</v>
      </c>
      <c r="C1361" t="s">
        <v>775</v>
      </c>
      <c r="D1361" s="24">
        <f>VLOOKUP(Pag_Inicio_Corr_mas_casos[[#This Row],[Corregimiento]],Hoja3!$A$2:$D$676,4,0)</f>
        <v>80815</v>
      </c>
      <c r="E1361">
        <v>14</v>
      </c>
    </row>
    <row r="1362" spans="1:5">
      <c r="A1362" s="22">
        <v>44040</v>
      </c>
      <c r="B1362">
        <v>44040</v>
      </c>
      <c r="C1362" t="s">
        <v>772</v>
      </c>
      <c r="D1362" s="24">
        <f>VLOOKUP(Pag_Inicio_Corr_mas_casos[[#This Row],[Corregimiento]],Hoja3!$A$2:$D$676,4,0)</f>
        <v>80501</v>
      </c>
      <c r="E1362">
        <v>18</v>
      </c>
    </row>
    <row r="1363" spans="1:5">
      <c r="A1363" s="22">
        <v>44040</v>
      </c>
      <c r="B1363">
        <v>44040</v>
      </c>
      <c r="C1363" t="s">
        <v>766</v>
      </c>
      <c r="D1363" s="24">
        <f>VLOOKUP(Pag_Inicio_Corr_mas_casos[[#This Row],[Corregimiento]],Hoja3!$A$2:$D$676,4,0)</f>
        <v>30107</v>
      </c>
      <c r="E1363">
        <v>20</v>
      </c>
    </row>
    <row r="1364" spans="1:5">
      <c r="A1364" s="22">
        <v>44040</v>
      </c>
      <c r="B1364">
        <v>44040</v>
      </c>
      <c r="C1364" t="s">
        <v>825</v>
      </c>
      <c r="D1364" s="24">
        <f>VLOOKUP(Pag_Inicio_Corr_mas_casos[[#This Row],[Corregimiento]],Hoja3!$A$2:$D$676,4,0)</f>
        <v>10206</v>
      </c>
      <c r="E1364">
        <v>11</v>
      </c>
    </row>
    <row r="1365" spans="1:5">
      <c r="A1365" s="22">
        <v>44040</v>
      </c>
      <c r="B1365">
        <v>44040</v>
      </c>
      <c r="C1365" t="s">
        <v>748</v>
      </c>
      <c r="D1365" s="24">
        <f>VLOOKUP(Pag_Inicio_Corr_mas_casos[[#This Row],[Corregimiento]],Hoja3!$A$2:$D$676,4,0)</f>
        <v>130102</v>
      </c>
      <c r="E1365">
        <v>12</v>
      </c>
    </row>
    <row r="1366" spans="1:5">
      <c r="A1366" s="22">
        <v>44040</v>
      </c>
      <c r="B1366">
        <v>44040</v>
      </c>
      <c r="C1366" t="s">
        <v>760</v>
      </c>
      <c r="D1366" s="24">
        <f>VLOOKUP(Pag_Inicio_Corr_mas_casos[[#This Row],[Corregimiento]],Hoja3!$A$2:$D$676,4,0)</f>
        <v>80812</v>
      </c>
      <c r="E1366">
        <v>20</v>
      </c>
    </row>
    <row r="1367" spans="1:5">
      <c r="A1367" s="22">
        <v>44040</v>
      </c>
      <c r="B1367">
        <v>44040</v>
      </c>
      <c r="C1367" t="s">
        <v>751</v>
      </c>
      <c r="D1367" s="24">
        <f>VLOOKUP(Pag_Inicio_Corr_mas_casos[[#This Row],[Corregimiento]],Hoja3!$A$2:$D$676,4,0)</f>
        <v>81008</v>
      </c>
      <c r="E1367">
        <v>17</v>
      </c>
    </row>
    <row r="1368" spans="1:5">
      <c r="A1368" s="22">
        <v>44040</v>
      </c>
      <c r="B1368">
        <v>44040</v>
      </c>
      <c r="C1368" t="s">
        <v>753</v>
      </c>
      <c r="D1368" s="24">
        <f>VLOOKUP(Pag_Inicio_Corr_mas_casos[[#This Row],[Corregimiento]],Hoja3!$A$2:$D$676,4,0)</f>
        <v>80817</v>
      </c>
      <c r="E1368">
        <v>20</v>
      </c>
    </row>
    <row r="1369" spans="1:5">
      <c r="A1369" s="22">
        <v>44040</v>
      </c>
      <c r="B1369">
        <v>44040</v>
      </c>
      <c r="C1369" t="s">
        <v>765</v>
      </c>
      <c r="D1369" s="24">
        <f>VLOOKUP(Pag_Inicio_Corr_mas_casos[[#This Row],[Corregimiento]],Hoja3!$A$2:$D$676,4,0)</f>
        <v>80810</v>
      </c>
      <c r="E1369">
        <v>12</v>
      </c>
    </row>
    <row r="1370" spans="1:5">
      <c r="A1370" s="22">
        <v>44040</v>
      </c>
      <c r="B1370">
        <v>44040</v>
      </c>
      <c r="C1370" t="s">
        <v>770</v>
      </c>
      <c r="D1370" s="24">
        <f>VLOOKUP(Pag_Inicio_Corr_mas_casos[[#This Row],[Corregimiento]],Hoja3!$A$2:$D$676,4,0)</f>
        <v>80813</v>
      </c>
      <c r="E1370">
        <v>18</v>
      </c>
    </row>
    <row r="1371" spans="1:5">
      <c r="A1371" s="22">
        <v>44040</v>
      </c>
      <c r="B1371">
        <v>44040</v>
      </c>
      <c r="C1371" t="s">
        <v>788</v>
      </c>
      <c r="D1371" s="24">
        <f>VLOOKUP(Pag_Inicio_Corr_mas_casos[[#This Row],[Corregimiento]],Hoja3!$A$2:$D$676,4,0)</f>
        <v>130717</v>
      </c>
      <c r="E1371">
        <v>12</v>
      </c>
    </row>
    <row r="1372" spans="1:5">
      <c r="A1372" s="22">
        <v>44040</v>
      </c>
      <c r="B1372">
        <v>44040</v>
      </c>
      <c r="C1372" t="s">
        <v>777</v>
      </c>
      <c r="D1372" s="24">
        <f>VLOOKUP(Pag_Inicio_Corr_mas_casos[[#This Row],[Corregimiento]],Hoja3!$A$2:$D$676,4,0)</f>
        <v>80811</v>
      </c>
      <c r="E1372">
        <v>15</v>
      </c>
    </row>
    <row r="1373" spans="1:5">
      <c r="A1373" s="22">
        <v>44040</v>
      </c>
      <c r="B1373">
        <v>44040</v>
      </c>
      <c r="C1373" t="s">
        <v>790</v>
      </c>
      <c r="D1373" s="24">
        <f>VLOOKUP(Pag_Inicio_Corr_mas_casos[[#This Row],[Corregimiento]],Hoja3!$A$2:$D$676,4,0)</f>
        <v>81009</v>
      </c>
      <c r="E1373">
        <v>11</v>
      </c>
    </row>
    <row r="1374" spans="1:5">
      <c r="A1374" s="22">
        <v>44040</v>
      </c>
      <c r="B1374">
        <v>44040</v>
      </c>
      <c r="C1374" t="s">
        <v>785</v>
      </c>
      <c r="D1374" s="24">
        <f>VLOOKUP(Pag_Inicio_Corr_mas_casos[[#This Row],[Corregimiento]],Hoja3!$A$2:$D$676,4,0)</f>
        <v>80809</v>
      </c>
      <c r="E1374">
        <v>15</v>
      </c>
    </row>
    <row r="1375" spans="1:5">
      <c r="A1375" s="22">
        <v>44040</v>
      </c>
      <c r="B1375">
        <v>44040</v>
      </c>
      <c r="C1375" t="s">
        <v>757</v>
      </c>
      <c r="D1375" s="24">
        <f>VLOOKUP(Pag_Inicio_Corr_mas_casos[[#This Row],[Corregimiento]],Hoja3!$A$2:$D$676,4,0)</f>
        <v>80819</v>
      </c>
      <c r="E1375">
        <v>16</v>
      </c>
    </row>
    <row r="1376" spans="1:5">
      <c r="A1376" s="22">
        <v>44040</v>
      </c>
      <c r="B1376">
        <v>44040</v>
      </c>
      <c r="C1376" t="s">
        <v>746</v>
      </c>
      <c r="D1376" s="24">
        <f>VLOOKUP(Pag_Inicio_Corr_mas_casos[[#This Row],[Corregimiento]],Hoja3!$A$2:$D$676,4,0)</f>
        <v>130106</v>
      </c>
      <c r="E1376">
        <v>14</v>
      </c>
    </row>
    <row r="1377" spans="1:5">
      <c r="A1377" s="22">
        <v>44041</v>
      </c>
      <c r="B1377">
        <v>44041</v>
      </c>
      <c r="C1377" t="s">
        <v>749</v>
      </c>
      <c r="D1377" s="24">
        <f>VLOOKUP(Pag_Inicio_Corr_mas_casos[[#This Row],[Corregimiento]],Hoja3!$A$2:$D$676,4,0)</f>
        <v>80821</v>
      </c>
      <c r="E1377">
        <v>25</v>
      </c>
    </row>
    <row r="1378" spans="1:5">
      <c r="A1378" s="22">
        <v>44041</v>
      </c>
      <c r="B1378">
        <v>44041</v>
      </c>
      <c r="C1378" t="s">
        <v>754</v>
      </c>
      <c r="D1378" s="24">
        <f>VLOOKUP(Pag_Inicio_Corr_mas_casos[[#This Row],[Corregimiento]],Hoja3!$A$2:$D$676,4,0)</f>
        <v>80822</v>
      </c>
      <c r="E1378">
        <v>28</v>
      </c>
    </row>
    <row r="1379" spans="1:5">
      <c r="A1379" s="22">
        <v>44041</v>
      </c>
      <c r="B1379">
        <v>44041</v>
      </c>
      <c r="C1379" t="s">
        <v>850</v>
      </c>
      <c r="D1379" s="24">
        <f>VLOOKUP(Pag_Inicio_Corr_mas_casos[[#This Row],[Corregimiento]],Hoja3!$A$2:$D$676,4,0)</f>
        <v>120302</v>
      </c>
      <c r="E1379">
        <v>13</v>
      </c>
    </row>
    <row r="1380" spans="1:5">
      <c r="A1380" s="22">
        <v>44041</v>
      </c>
      <c r="B1380">
        <v>44041</v>
      </c>
      <c r="C1380" t="s">
        <v>759</v>
      </c>
      <c r="D1380" s="24">
        <f>VLOOKUP(Pag_Inicio_Corr_mas_casos[[#This Row],[Corregimiento]],Hoja3!$A$2:$D$676,4,0)</f>
        <v>81006</v>
      </c>
      <c r="E1380">
        <v>12</v>
      </c>
    </row>
    <row r="1381" spans="1:5">
      <c r="A1381" s="22">
        <v>44041</v>
      </c>
      <c r="B1381">
        <v>44041</v>
      </c>
      <c r="C1381" t="s">
        <v>744</v>
      </c>
      <c r="D1381" s="24">
        <f>VLOOKUP(Pag_Inicio_Corr_mas_casos[[#This Row],[Corregimiento]],Hoja3!$A$2:$D$676,4,0)</f>
        <v>130101</v>
      </c>
      <c r="E1381">
        <v>14</v>
      </c>
    </row>
    <row r="1382" spans="1:5">
      <c r="A1382" s="22">
        <v>44041</v>
      </c>
      <c r="B1382">
        <v>44041</v>
      </c>
      <c r="C1382" t="s">
        <v>792</v>
      </c>
      <c r="D1382" s="24">
        <f>VLOOKUP(Pag_Inicio_Corr_mas_casos[[#This Row],[Corregimiento]],Hoja3!$A$2:$D$676,4,0)</f>
        <v>130701</v>
      </c>
      <c r="E1382">
        <v>21</v>
      </c>
    </row>
    <row r="1383" spans="1:5">
      <c r="A1383" s="22">
        <v>44041</v>
      </c>
      <c r="B1383">
        <v>44041</v>
      </c>
      <c r="C1383" t="s">
        <v>750</v>
      </c>
      <c r="D1383" s="24">
        <f>VLOOKUP(Pag_Inicio_Corr_mas_casos[[#This Row],[Corregimiento]],Hoja3!$A$2:$D$676,4,0)</f>
        <v>81007</v>
      </c>
      <c r="E1383">
        <v>15</v>
      </c>
    </row>
    <row r="1384" spans="1:5">
      <c r="A1384" s="22">
        <v>44041</v>
      </c>
      <c r="B1384">
        <v>44041</v>
      </c>
      <c r="C1384" t="s">
        <v>745</v>
      </c>
      <c r="D1384" s="24">
        <f>VLOOKUP(Pag_Inicio_Corr_mas_casos[[#This Row],[Corregimiento]],Hoja3!$A$2:$D$676,4,0)</f>
        <v>81002</v>
      </c>
      <c r="E1384">
        <v>23</v>
      </c>
    </row>
    <row r="1385" spans="1:5">
      <c r="A1385" s="22">
        <v>44041</v>
      </c>
      <c r="B1385">
        <v>44041</v>
      </c>
      <c r="C1385" t="s">
        <v>795</v>
      </c>
      <c r="D1385" s="24">
        <f>VLOOKUP(Pag_Inicio_Corr_mas_casos[[#This Row],[Corregimiento]],Hoja3!$A$2:$D$676,4,0)</f>
        <v>80807</v>
      </c>
      <c r="E1385">
        <v>15</v>
      </c>
    </row>
    <row r="1386" spans="1:5">
      <c r="A1386" s="22">
        <v>44041</v>
      </c>
      <c r="B1386">
        <v>44041</v>
      </c>
      <c r="C1386" t="s">
        <v>775</v>
      </c>
      <c r="D1386" s="24">
        <f>VLOOKUP(Pag_Inicio_Corr_mas_casos[[#This Row],[Corregimiento]],Hoja3!$A$2:$D$676,4,0)</f>
        <v>80815</v>
      </c>
      <c r="E1386">
        <v>21</v>
      </c>
    </row>
    <row r="1387" spans="1:5">
      <c r="A1387" s="22">
        <v>44041</v>
      </c>
      <c r="B1387">
        <v>44041</v>
      </c>
      <c r="C1387" t="s">
        <v>791</v>
      </c>
      <c r="D1387" s="24">
        <f>VLOOKUP(Pag_Inicio_Corr_mas_casos[[#This Row],[Corregimiento]],Hoja3!$A$2:$D$676,4,0)</f>
        <v>30104</v>
      </c>
      <c r="E1387">
        <v>12</v>
      </c>
    </row>
    <row r="1388" spans="1:5">
      <c r="A1388" s="22">
        <v>44041</v>
      </c>
      <c r="B1388">
        <v>44041</v>
      </c>
      <c r="C1388" t="s">
        <v>829</v>
      </c>
      <c r="D1388" s="24">
        <f>VLOOKUP(Pag_Inicio_Corr_mas_casos[[#This Row],[Corregimiento]],Hoja3!$A$2:$D$676,4,0)</f>
        <v>41402</v>
      </c>
      <c r="E1388">
        <v>30</v>
      </c>
    </row>
    <row r="1389" spans="1:5">
      <c r="A1389" s="22">
        <v>44041</v>
      </c>
      <c r="B1389">
        <v>44041</v>
      </c>
      <c r="C1389" t="s">
        <v>762</v>
      </c>
      <c r="D1389" s="24">
        <f>VLOOKUP(Pag_Inicio_Corr_mas_casos[[#This Row],[Corregimiento]],Hoja3!$A$2:$D$676,4,0)</f>
        <v>40601</v>
      </c>
      <c r="E1389">
        <v>25</v>
      </c>
    </row>
    <row r="1390" spans="1:5">
      <c r="A1390" s="22">
        <v>44041</v>
      </c>
      <c r="B1390">
        <v>44041</v>
      </c>
      <c r="C1390" t="s">
        <v>755</v>
      </c>
      <c r="D1390" s="24">
        <f>VLOOKUP(Pag_Inicio_Corr_mas_casos[[#This Row],[Corregimiento]],Hoja3!$A$2:$D$676,4,0)</f>
        <v>80823</v>
      </c>
      <c r="E1390">
        <v>20</v>
      </c>
    </row>
    <row r="1391" spans="1:5">
      <c r="A1391" s="22">
        <v>44041</v>
      </c>
      <c r="B1391">
        <v>44041</v>
      </c>
      <c r="C1391" t="s">
        <v>779</v>
      </c>
      <c r="D1391" s="24">
        <f>VLOOKUP(Pag_Inicio_Corr_mas_casos[[#This Row],[Corregimiento]],Hoja3!$A$2:$D$676,4,0)</f>
        <v>130708</v>
      </c>
      <c r="E1391">
        <v>12</v>
      </c>
    </row>
    <row r="1392" spans="1:5">
      <c r="A1392" s="22">
        <v>44041</v>
      </c>
      <c r="B1392">
        <v>44041</v>
      </c>
      <c r="C1392" t="s">
        <v>789</v>
      </c>
      <c r="D1392" s="24">
        <f>VLOOKUP(Pag_Inicio_Corr_mas_casos[[#This Row],[Corregimiento]],Hoja3!$A$2:$D$676,4,0)</f>
        <v>81003</v>
      </c>
      <c r="E1392">
        <v>14</v>
      </c>
    </row>
    <row r="1393" spans="1:5">
      <c r="A1393" s="22">
        <v>44041</v>
      </c>
      <c r="B1393">
        <v>44041</v>
      </c>
      <c r="C1393" t="s">
        <v>748</v>
      </c>
      <c r="D1393" s="24">
        <f>VLOOKUP(Pag_Inicio_Corr_mas_casos[[#This Row],[Corregimiento]],Hoja3!$A$2:$D$676,4,0)</f>
        <v>130102</v>
      </c>
      <c r="E1393">
        <v>24</v>
      </c>
    </row>
    <row r="1394" spans="1:5">
      <c r="A1394" s="22">
        <v>44041</v>
      </c>
      <c r="B1394">
        <v>44041</v>
      </c>
      <c r="C1394" t="s">
        <v>760</v>
      </c>
      <c r="D1394" s="24">
        <f>VLOOKUP(Pag_Inicio_Corr_mas_casos[[#This Row],[Corregimiento]],Hoja3!$A$2:$D$676,4,0)</f>
        <v>80812</v>
      </c>
      <c r="E1394">
        <v>18</v>
      </c>
    </row>
    <row r="1395" spans="1:5">
      <c r="A1395" s="22">
        <v>44041</v>
      </c>
      <c r="B1395">
        <v>44041</v>
      </c>
      <c r="C1395" t="s">
        <v>752</v>
      </c>
      <c r="D1395" s="24">
        <f>VLOOKUP(Pag_Inicio_Corr_mas_casos[[#This Row],[Corregimiento]],Hoja3!$A$2:$D$676,4,0)</f>
        <v>80816</v>
      </c>
      <c r="E1395">
        <v>12</v>
      </c>
    </row>
    <row r="1396" spans="1:5">
      <c r="A1396" s="22">
        <v>44041</v>
      </c>
      <c r="B1396">
        <v>44041</v>
      </c>
      <c r="C1396" t="s">
        <v>847</v>
      </c>
      <c r="D1396" s="24">
        <f>VLOOKUP(Pag_Inicio_Corr_mas_casos[[#This Row],[Corregimiento]],Hoja3!$A$2:$D$676,4,0)</f>
        <v>40606</v>
      </c>
      <c r="E1396">
        <v>12</v>
      </c>
    </row>
    <row r="1397" spans="1:5">
      <c r="A1397" s="22">
        <v>44041</v>
      </c>
      <c r="B1397">
        <v>44041</v>
      </c>
      <c r="C1397" t="s">
        <v>774</v>
      </c>
      <c r="D1397" s="24">
        <f>VLOOKUP(Pag_Inicio_Corr_mas_casos[[#This Row],[Corregimiento]],Hoja3!$A$2:$D$676,4,0)</f>
        <v>80820</v>
      </c>
      <c r="E1397">
        <v>15</v>
      </c>
    </row>
    <row r="1398" spans="1:5">
      <c r="A1398" s="22">
        <v>44041</v>
      </c>
      <c r="B1398">
        <v>44041</v>
      </c>
      <c r="C1398" t="s">
        <v>751</v>
      </c>
      <c r="D1398" s="24">
        <f>VLOOKUP(Pag_Inicio_Corr_mas_casos[[#This Row],[Corregimiento]],Hoja3!$A$2:$D$676,4,0)</f>
        <v>81008</v>
      </c>
      <c r="E1398">
        <v>12</v>
      </c>
    </row>
    <row r="1399" spans="1:5">
      <c r="A1399" s="22">
        <v>44041</v>
      </c>
      <c r="B1399">
        <v>44041</v>
      </c>
      <c r="C1399" t="s">
        <v>753</v>
      </c>
      <c r="D1399" s="24">
        <f>VLOOKUP(Pag_Inicio_Corr_mas_casos[[#This Row],[Corregimiento]],Hoja3!$A$2:$D$676,4,0)</f>
        <v>80817</v>
      </c>
      <c r="E1399">
        <v>36</v>
      </c>
    </row>
    <row r="1400" spans="1:5">
      <c r="A1400" s="22">
        <v>44041</v>
      </c>
      <c r="B1400">
        <v>44041</v>
      </c>
      <c r="C1400" t="s">
        <v>770</v>
      </c>
      <c r="D1400" s="24">
        <f>VLOOKUP(Pag_Inicio_Corr_mas_casos[[#This Row],[Corregimiento]],Hoja3!$A$2:$D$676,4,0)</f>
        <v>80813</v>
      </c>
      <c r="E1400">
        <v>29</v>
      </c>
    </row>
    <row r="1401" spans="1:5">
      <c r="A1401" s="22">
        <v>44041</v>
      </c>
      <c r="B1401">
        <v>44041</v>
      </c>
      <c r="C1401" t="s">
        <v>834</v>
      </c>
      <c r="D1401" s="24">
        <f>VLOOKUP(Pag_Inicio_Corr_mas_casos[[#This Row],[Corregimiento]],Hoja3!$A$2:$D$676,4,0)</f>
        <v>30110</v>
      </c>
      <c r="E1401">
        <v>12</v>
      </c>
    </row>
    <row r="1402" spans="1:5">
      <c r="A1402" s="22">
        <v>44041</v>
      </c>
      <c r="B1402">
        <v>44041</v>
      </c>
      <c r="C1402" t="s">
        <v>777</v>
      </c>
      <c r="D1402" s="24">
        <f>VLOOKUP(Pag_Inicio_Corr_mas_casos[[#This Row],[Corregimiento]],Hoja3!$A$2:$D$676,4,0)</f>
        <v>80811</v>
      </c>
      <c r="E1402">
        <v>12</v>
      </c>
    </row>
    <row r="1403" spans="1:5">
      <c r="A1403" s="22">
        <v>44041</v>
      </c>
      <c r="B1403">
        <v>44041</v>
      </c>
      <c r="C1403" t="s">
        <v>798</v>
      </c>
      <c r="D1403" s="24">
        <f>VLOOKUP(Pag_Inicio_Corr_mas_casos[[#This Row],[Corregimiento]],Hoja3!$A$2:$D$676,4,0)</f>
        <v>30111</v>
      </c>
      <c r="E1403">
        <v>15</v>
      </c>
    </row>
    <row r="1404" spans="1:5">
      <c r="A1404" s="22">
        <v>44041</v>
      </c>
      <c r="B1404">
        <v>44041</v>
      </c>
      <c r="C1404" t="s">
        <v>785</v>
      </c>
      <c r="D1404" s="24">
        <f>VLOOKUP(Pag_Inicio_Corr_mas_casos[[#This Row],[Corregimiento]],Hoja3!$A$2:$D$676,4,0)</f>
        <v>80809</v>
      </c>
      <c r="E1404">
        <v>18</v>
      </c>
    </row>
    <row r="1405" spans="1:5">
      <c r="A1405" s="22">
        <v>44041</v>
      </c>
      <c r="B1405">
        <v>44041</v>
      </c>
      <c r="C1405" t="s">
        <v>782</v>
      </c>
      <c r="D1405" s="24">
        <f>VLOOKUP(Pag_Inicio_Corr_mas_casos[[#This Row],[Corregimiento]],Hoja3!$A$2:$D$676,4,0)</f>
        <v>80803</v>
      </c>
      <c r="E1405">
        <v>14</v>
      </c>
    </row>
    <row r="1406" spans="1:5">
      <c r="A1406" s="22">
        <v>44041</v>
      </c>
      <c r="B1406">
        <v>44041</v>
      </c>
      <c r="C1406" t="s">
        <v>757</v>
      </c>
      <c r="D1406" s="24">
        <f>VLOOKUP(Pag_Inicio_Corr_mas_casos[[#This Row],[Corregimiento]],Hoja3!$A$2:$D$676,4,0)</f>
        <v>80819</v>
      </c>
      <c r="E1406">
        <v>23</v>
      </c>
    </row>
    <row r="1407" spans="1:5">
      <c r="A1407" s="22">
        <v>44041</v>
      </c>
      <c r="B1407">
        <v>44041</v>
      </c>
      <c r="C1407" t="s">
        <v>783</v>
      </c>
      <c r="D1407" s="24">
        <f>VLOOKUP(Pag_Inicio_Corr_mas_casos[[#This Row],[Corregimiento]],Hoja3!$A$2:$D$676,4,0)</f>
        <v>130105</v>
      </c>
      <c r="E1407">
        <v>16</v>
      </c>
    </row>
    <row r="1408" spans="1:5">
      <c r="A1408" s="22">
        <v>44041</v>
      </c>
      <c r="B1408">
        <v>44041</v>
      </c>
      <c r="C1408" t="s">
        <v>746</v>
      </c>
      <c r="D1408" s="24">
        <f>VLOOKUP(Pag_Inicio_Corr_mas_casos[[#This Row],[Corregimiento]],Hoja3!$A$2:$D$676,4,0)</f>
        <v>130106</v>
      </c>
      <c r="E1408">
        <v>46</v>
      </c>
    </row>
    <row r="1409" spans="1:5">
      <c r="A1409" s="22">
        <v>44042</v>
      </c>
      <c r="B1409">
        <v>44042</v>
      </c>
      <c r="C1409" t="s">
        <v>749</v>
      </c>
      <c r="D1409" s="24">
        <f>VLOOKUP(Pag_Inicio_Corr_mas_casos[[#This Row],[Corregimiento]],Hoja3!$A$2:$D$676,4,0)</f>
        <v>80821</v>
      </c>
      <c r="E1409">
        <v>24</v>
      </c>
    </row>
    <row r="1410" spans="1:5">
      <c r="A1410" s="22">
        <v>44042</v>
      </c>
      <c r="B1410">
        <v>44042</v>
      </c>
      <c r="C1410" t="s">
        <v>843</v>
      </c>
      <c r="D1410" s="24">
        <f>VLOOKUP(Pag_Inicio_Corr_mas_casos[[#This Row],[Corregimiento]],Hoja3!$A$2:$D$676,4,0)</f>
        <v>100102</v>
      </c>
      <c r="E1410">
        <v>23</v>
      </c>
    </row>
    <row r="1411" spans="1:5">
      <c r="A1411" s="22">
        <v>44042</v>
      </c>
      <c r="B1411">
        <v>44042</v>
      </c>
      <c r="C1411" t="s">
        <v>754</v>
      </c>
      <c r="D1411" s="24">
        <f>VLOOKUP(Pag_Inicio_Corr_mas_casos[[#This Row],[Corregimiento]],Hoja3!$A$2:$D$676,4,0)</f>
        <v>80822</v>
      </c>
      <c r="E1411">
        <v>26</v>
      </c>
    </row>
    <row r="1412" spans="1:5">
      <c r="A1412" s="22">
        <v>44042</v>
      </c>
      <c r="B1412">
        <v>44042</v>
      </c>
      <c r="C1412" t="s">
        <v>756</v>
      </c>
      <c r="D1412" s="24">
        <f>VLOOKUP(Pag_Inicio_Corr_mas_casos[[#This Row],[Corregimiento]],Hoja3!$A$2:$D$676,4,0)</f>
        <v>81001</v>
      </c>
      <c r="E1412">
        <v>21</v>
      </c>
    </row>
    <row r="1413" spans="1:5">
      <c r="A1413" s="22">
        <v>44042</v>
      </c>
      <c r="B1413">
        <v>44042</v>
      </c>
      <c r="C1413" t="s">
        <v>759</v>
      </c>
      <c r="D1413" s="24">
        <f>VLOOKUP(Pag_Inicio_Corr_mas_casos[[#This Row],[Corregimiento]],Hoja3!$A$2:$D$676,4,0)</f>
        <v>81006</v>
      </c>
      <c r="E1413">
        <v>18</v>
      </c>
    </row>
    <row r="1414" spans="1:5">
      <c r="A1414" s="22">
        <v>44042</v>
      </c>
      <c r="B1414">
        <v>44042</v>
      </c>
      <c r="C1414" t="s">
        <v>744</v>
      </c>
      <c r="D1414" s="24">
        <f>VLOOKUP(Pag_Inicio_Corr_mas_casos[[#This Row],[Corregimiento]],Hoja3!$A$2:$D$676,4,0)</f>
        <v>130101</v>
      </c>
      <c r="E1414">
        <v>30</v>
      </c>
    </row>
    <row r="1415" spans="1:5">
      <c r="A1415" s="22">
        <v>44042</v>
      </c>
      <c r="B1415">
        <v>44042</v>
      </c>
      <c r="C1415" t="s">
        <v>761</v>
      </c>
      <c r="D1415" s="24">
        <f>VLOOKUP(Pag_Inicio_Corr_mas_casos[[#This Row],[Corregimiento]],Hoja3!$A$2:$D$676,4,0)</f>
        <v>130702</v>
      </c>
      <c r="E1415">
        <v>11</v>
      </c>
    </row>
    <row r="1416" spans="1:5">
      <c r="A1416" s="22">
        <v>44042</v>
      </c>
      <c r="B1416">
        <v>44042</v>
      </c>
      <c r="C1416" t="s">
        <v>750</v>
      </c>
      <c r="D1416" s="24">
        <f>VLOOKUP(Pag_Inicio_Corr_mas_casos[[#This Row],[Corregimiento]],Hoja3!$A$2:$D$676,4,0)</f>
        <v>81007</v>
      </c>
      <c r="E1416">
        <v>18</v>
      </c>
    </row>
    <row r="1417" spans="1:5">
      <c r="A1417" s="22">
        <v>44042</v>
      </c>
      <c r="B1417">
        <v>44042</v>
      </c>
      <c r="C1417" t="s">
        <v>745</v>
      </c>
      <c r="D1417" s="24">
        <f>VLOOKUP(Pag_Inicio_Corr_mas_casos[[#This Row],[Corregimiento]],Hoja3!$A$2:$D$676,4,0)</f>
        <v>81002</v>
      </c>
      <c r="E1417">
        <v>37</v>
      </c>
    </row>
    <row r="1418" spans="1:5">
      <c r="A1418" s="22">
        <v>44042</v>
      </c>
      <c r="B1418">
        <v>44042</v>
      </c>
      <c r="C1418" t="s">
        <v>775</v>
      </c>
      <c r="D1418" s="24">
        <f>VLOOKUP(Pag_Inicio_Corr_mas_casos[[#This Row],[Corregimiento]],Hoja3!$A$2:$D$676,4,0)</f>
        <v>80815</v>
      </c>
      <c r="E1418">
        <v>13</v>
      </c>
    </row>
    <row r="1419" spans="1:5">
      <c r="A1419" s="22">
        <v>44042</v>
      </c>
      <c r="B1419">
        <v>44042</v>
      </c>
      <c r="C1419" t="s">
        <v>791</v>
      </c>
      <c r="D1419" s="24">
        <f>VLOOKUP(Pag_Inicio_Corr_mas_casos[[#This Row],[Corregimiento]],Hoja3!$A$2:$D$676,4,0)</f>
        <v>30104</v>
      </c>
      <c r="E1419">
        <v>11</v>
      </c>
    </row>
    <row r="1420" spans="1:5">
      <c r="A1420" s="22">
        <v>44042</v>
      </c>
      <c r="B1420">
        <v>44042</v>
      </c>
      <c r="C1420" t="s">
        <v>820</v>
      </c>
      <c r="D1420" s="24">
        <f>VLOOKUP(Pag_Inicio_Corr_mas_casos[[#This Row],[Corregimiento]],Hoja3!$A$2:$D$676,4,0)</f>
        <v>30115</v>
      </c>
      <c r="E1420">
        <v>11</v>
      </c>
    </row>
    <row r="1421" spans="1:5">
      <c r="A1421" s="22">
        <v>44042</v>
      </c>
      <c r="B1421">
        <v>44042</v>
      </c>
      <c r="C1421" t="s">
        <v>762</v>
      </c>
      <c r="D1421" s="24">
        <f>VLOOKUP(Pag_Inicio_Corr_mas_casos[[#This Row],[Corregimiento]],Hoja3!$A$2:$D$676,4,0)</f>
        <v>40601</v>
      </c>
      <c r="E1421">
        <v>14</v>
      </c>
    </row>
    <row r="1422" spans="1:5">
      <c r="A1422" s="22">
        <v>44042</v>
      </c>
      <c r="B1422">
        <v>44042</v>
      </c>
      <c r="C1422" t="s">
        <v>780</v>
      </c>
      <c r="D1422" s="24">
        <f>VLOOKUP(Pag_Inicio_Corr_mas_casos[[#This Row],[Corregimiento]],Hoja3!$A$2:$D$676,4,0)</f>
        <v>80826</v>
      </c>
      <c r="E1422">
        <v>12</v>
      </c>
    </row>
    <row r="1423" spans="1:5">
      <c r="A1423" s="22">
        <v>44042</v>
      </c>
      <c r="B1423">
        <v>44042</v>
      </c>
      <c r="C1423" t="s">
        <v>755</v>
      </c>
      <c r="D1423" s="24">
        <f>VLOOKUP(Pag_Inicio_Corr_mas_casos[[#This Row],[Corregimiento]],Hoja3!$A$2:$D$676,4,0)</f>
        <v>80823</v>
      </c>
      <c r="E1423">
        <v>16</v>
      </c>
    </row>
    <row r="1424" spans="1:5">
      <c r="A1424" s="22">
        <v>44042</v>
      </c>
      <c r="B1424">
        <v>44042</v>
      </c>
      <c r="C1424" t="s">
        <v>779</v>
      </c>
      <c r="D1424" s="24">
        <f>VLOOKUP(Pag_Inicio_Corr_mas_casos[[#This Row],[Corregimiento]],Hoja3!$A$2:$D$676,4,0)</f>
        <v>130708</v>
      </c>
      <c r="E1424">
        <v>14</v>
      </c>
    </row>
    <row r="1425" spans="1:5">
      <c r="A1425" s="22">
        <v>44042</v>
      </c>
      <c r="B1425">
        <v>44042</v>
      </c>
      <c r="C1425" t="s">
        <v>851</v>
      </c>
      <c r="D1425" s="24">
        <f>VLOOKUP(Pag_Inicio_Corr_mas_casos[[#This Row],[Corregimiento]],Hoja3!$A$2:$D$676,4,0)</f>
        <v>120402</v>
      </c>
      <c r="E1425">
        <v>11</v>
      </c>
    </row>
    <row r="1426" spans="1:5">
      <c r="A1426" s="22">
        <v>44042</v>
      </c>
      <c r="B1426">
        <v>44042</v>
      </c>
      <c r="C1426" t="s">
        <v>748</v>
      </c>
      <c r="D1426" s="24">
        <f>VLOOKUP(Pag_Inicio_Corr_mas_casos[[#This Row],[Corregimiento]],Hoja3!$A$2:$D$676,4,0)</f>
        <v>130102</v>
      </c>
      <c r="E1426">
        <v>11</v>
      </c>
    </row>
    <row r="1427" spans="1:5">
      <c r="A1427" s="22">
        <v>44042</v>
      </c>
      <c r="B1427">
        <v>44042</v>
      </c>
      <c r="C1427" t="s">
        <v>760</v>
      </c>
      <c r="D1427" s="24">
        <f>VLOOKUP(Pag_Inicio_Corr_mas_casos[[#This Row],[Corregimiento]],Hoja3!$A$2:$D$676,4,0)</f>
        <v>80812</v>
      </c>
      <c r="E1427">
        <v>19</v>
      </c>
    </row>
    <row r="1428" spans="1:5">
      <c r="A1428" s="22">
        <v>44042</v>
      </c>
      <c r="B1428">
        <v>44042</v>
      </c>
      <c r="C1428" t="s">
        <v>752</v>
      </c>
      <c r="D1428" s="24">
        <f>VLOOKUP(Pag_Inicio_Corr_mas_casos[[#This Row],[Corregimiento]],Hoja3!$A$2:$D$676,4,0)</f>
        <v>80816</v>
      </c>
      <c r="E1428">
        <v>11</v>
      </c>
    </row>
    <row r="1429" spans="1:5">
      <c r="A1429" s="22">
        <v>44042</v>
      </c>
      <c r="B1429">
        <v>44042</v>
      </c>
      <c r="C1429" t="s">
        <v>774</v>
      </c>
      <c r="D1429" s="24">
        <f>VLOOKUP(Pag_Inicio_Corr_mas_casos[[#This Row],[Corregimiento]],Hoja3!$A$2:$D$676,4,0)</f>
        <v>80820</v>
      </c>
      <c r="E1429">
        <v>14</v>
      </c>
    </row>
    <row r="1430" spans="1:5">
      <c r="A1430" s="22">
        <v>44042</v>
      </c>
      <c r="B1430">
        <v>44042</v>
      </c>
      <c r="C1430" t="s">
        <v>751</v>
      </c>
      <c r="D1430" s="24">
        <f>VLOOKUP(Pag_Inicio_Corr_mas_casos[[#This Row],[Corregimiento]],Hoja3!$A$2:$D$676,4,0)</f>
        <v>81008</v>
      </c>
      <c r="E1430">
        <v>12</v>
      </c>
    </row>
    <row r="1431" spans="1:5">
      <c r="A1431" s="22">
        <v>44042</v>
      </c>
      <c r="B1431">
        <v>44042</v>
      </c>
      <c r="C1431" t="s">
        <v>753</v>
      </c>
      <c r="D1431" s="24">
        <f>VLOOKUP(Pag_Inicio_Corr_mas_casos[[#This Row],[Corregimiento]],Hoja3!$A$2:$D$676,4,0)</f>
        <v>80817</v>
      </c>
      <c r="E1431">
        <v>26</v>
      </c>
    </row>
    <row r="1432" spans="1:5">
      <c r="A1432" s="22">
        <v>44042</v>
      </c>
      <c r="B1432">
        <v>44042</v>
      </c>
      <c r="C1432" t="s">
        <v>765</v>
      </c>
      <c r="D1432" s="24">
        <f>VLOOKUP(Pag_Inicio_Corr_mas_casos[[#This Row],[Corregimiento]],Hoja3!$A$2:$D$676,4,0)</f>
        <v>80810</v>
      </c>
      <c r="E1432">
        <v>11</v>
      </c>
    </row>
    <row r="1433" spans="1:5">
      <c r="A1433" s="22">
        <v>44042</v>
      </c>
      <c r="B1433">
        <v>44042</v>
      </c>
      <c r="C1433" t="s">
        <v>770</v>
      </c>
      <c r="D1433" s="24">
        <f>VLOOKUP(Pag_Inicio_Corr_mas_casos[[#This Row],[Corregimiento]],Hoja3!$A$2:$D$676,4,0)</f>
        <v>80813</v>
      </c>
      <c r="E1433">
        <v>32</v>
      </c>
    </row>
    <row r="1434" spans="1:5">
      <c r="A1434" s="22">
        <v>44042</v>
      </c>
      <c r="B1434">
        <v>44042</v>
      </c>
      <c r="C1434" t="s">
        <v>773</v>
      </c>
      <c r="D1434" s="24">
        <f>VLOOKUP(Pag_Inicio_Corr_mas_casos[[#This Row],[Corregimiento]],Hoja3!$A$2:$D$676,4,0)</f>
        <v>80808</v>
      </c>
      <c r="E1434">
        <v>18</v>
      </c>
    </row>
    <row r="1435" spans="1:5">
      <c r="A1435" s="22">
        <v>44042</v>
      </c>
      <c r="B1435">
        <v>44042</v>
      </c>
      <c r="C1435" t="s">
        <v>788</v>
      </c>
      <c r="D1435" s="24">
        <f>VLOOKUP(Pag_Inicio_Corr_mas_casos[[#This Row],[Corregimiento]],Hoja3!$A$2:$D$676,4,0)</f>
        <v>130717</v>
      </c>
      <c r="E1435">
        <v>16</v>
      </c>
    </row>
    <row r="1436" spans="1:5">
      <c r="A1436" s="22">
        <v>44042</v>
      </c>
      <c r="B1436">
        <v>44042</v>
      </c>
      <c r="C1436" t="s">
        <v>757</v>
      </c>
      <c r="D1436" s="24">
        <f>VLOOKUP(Pag_Inicio_Corr_mas_casos[[#This Row],[Corregimiento]],Hoja3!$A$2:$D$676,4,0)</f>
        <v>80819</v>
      </c>
      <c r="E1436">
        <v>44</v>
      </c>
    </row>
    <row r="1437" spans="1:5">
      <c r="A1437" s="22">
        <v>44042</v>
      </c>
      <c r="B1437">
        <v>44042</v>
      </c>
      <c r="C1437" t="s">
        <v>852</v>
      </c>
      <c r="D1437" s="24">
        <f>VLOOKUP(Pag_Inicio_Corr_mas_casos[[#This Row],[Corregimiento]],Hoja3!$A$2:$D$676,4,0)</f>
        <v>100104</v>
      </c>
      <c r="E1437">
        <v>16</v>
      </c>
    </row>
    <row r="1438" spans="1:5">
      <c r="A1438" s="22">
        <v>44042</v>
      </c>
      <c r="B1438">
        <v>44042</v>
      </c>
      <c r="C1438" t="s">
        <v>746</v>
      </c>
      <c r="D1438" s="24">
        <f>VLOOKUP(Pag_Inicio_Corr_mas_casos[[#This Row],[Corregimiento]],Hoja3!$A$2:$D$676,4,0)</f>
        <v>130106</v>
      </c>
      <c r="E1438">
        <v>18</v>
      </c>
    </row>
    <row r="1439" spans="1:5">
      <c r="A1439" s="22">
        <v>44043</v>
      </c>
      <c r="B1439">
        <v>44043</v>
      </c>
      <c r="C1439" t="s">
        <v>749</v>
      </c>
      <c r="D1439" s="24">
        <f>VLOOKUP(Pag_Inicio_Corr_mas_casos[[#This Row],[Corregimiento]],Hoja3!$A$2:$D$676,4,0)</f>
        <v>80821</v>
      </c>
      <c r="E1439">
        <v>21</v>
      </c>
    </row>
    <row r="1440" spans="1:5">
      <c r="A1440" s="22">
        <v>44043</v>
      </c>
      <c r="B1440">
        <v>44043</v>
      </c>
      <c r="C1440" t="s">
        <v>754</v>
      </c>
      <c r="D1440" s="24">
        <f>VLOOKUP(Pag_Inicio_Corr_mas_casos[[#This Row],[Corregimiento]],Hoja3!$A$2:$D$676,4,0)</f>
        <v>80822</v>
      </c>
      <c r="E1440">
        <v>20</v>
      </c>
    </row>
    <row r="1441" spans="1:5">
      <c r="A1441" s="22">
        <v>44043</v>
      </c>
      <c r="B1441">
        <v>44043</v>
      </c>
      <c r="C1441" t="s">
        <v>756</v>
      </c>
      <c r="D1441" s="24">
        <f>VLOOKUP(Pag_Inicio_Corr_mas_casos[[#This Row],[Corregimiento]],Hoja3!$A$2:$D$676,4,0)</f>
        <v>81001</v>
      </c>
      <c r="E1441">
        <v>11</v>
      </c>
    </row>
    <row r="1442" spans="1:5">
      <c r="A1442" s="22">
        <v>44043</v>
      </c>
      <c r="B1442">
        <v>44043</v>
      </c>
      <c r="C1442" t="s">
        <v>744</v>
      </c>
      <c r="D1442" s="24">
        <f>VLOOKUP(Pag_Inicio_Corr_mas_casos[[#This Row],[Corregimiento]],Hoja3!$A$2:$D$676,4,0)</f>
        <v>130101</v>
      </c>
      <c r="E1442">
        <v>45</v>
      </c>
    </row>
    <row r="1443" spans="1:5">
      <c r="A1443" s="22">
        <v>44043</v>
      </c>
      <c r="B1443">
        <v>44043</v>
      </c>
      <c r="C1443" t="s">
        <v>792</v>
      </c>
      <c r="D1443" s="24">
        <f>VLOOKUP(Pag_Inicio_Corr_mas_casos[[#This Row],[Corregimiento]],Hoja3!$A$2:$D$676,4,0)</f>
        <v>130701</v>
      </c>
      <c r="E1443">
        <v>19</v>
      </c>
    </row>
    <row r="1444" spans="1:5">
      <c r="A1444" s="22">
        <v>44043</v>
      </c>
      <c r="B1444">
        <v>44043</v>
      </c>
      <c r="C1444" t="s">
        <v>761</v>
      </c>
      <c r="D1444" s="24">
        <f>VLOOKUP(Pag_Inicio_Corr_mas_casos[[#This Row],[Corregimiento]],Hoja3!$A$2:$D$676,4,0)</f>
        <v>130702</v>
      </c>
      <c r="E1444">
        <v>14</v>
      </c>
    </row>
    <row r="1445" spans="1:5">
      <c r="A1445" s="22">
        <v>44043</v>
      </c>
      <c r="B1445">
        <v>44043</v>
      </c>
      <c r="C1445" t="s">
        <v>750</v>
      </c>
      <c r="D1445" s="24">
        <f>VLOOKUP(Pag_Inicio_Corr_mas_casos[[#This Row],[Corregimiento]],Hoja3!$A$2:$D$676,4,0)</f>
        <v>81007</v>
      </c>
      <c r="E1445">
        <v>13</v>
      </c>
    </row>
    <row r="1446" spans="1:5">
      <c r="A1446" s="22">
        <v>44043</v>
      </c>
      <c r="B1446">
        <v>44043</v>
      </c>
      <c r="C1446" t="s">
        <v>745</v>
      </c>
      <c r="D1446" s="24">
        <f>VLOOKUP(Pag_Inicio_Corr_mas_casos[[#This Row],[Corregimiento]],Hoja3!$A$2:$D$676,4,0)</f>
        <v>81002</v>
      </c>
      <c r="E1446">
        <v>14</v>
      </c>
    </row>
    <row r="1447" spans="1:5">
      <c r="A1447" s="22">
        <v>44043</v>
      </c>
      <c r="B1447">
        <v>44043</v>
      </c>
      <c r="C1447" t="s">
        <v>795</v>
      </c>
      <c r="D1447" s="24">
        <f>VLOOKUP(Pag_Inicio_Corr_mas_casos[[#This Row],[Corregimiento]],Hoja3!$A$2:$D$676,4,0)</f>
        <v>80807</v>
      </c>
      <c r="E1447">
        <v>13</v>
      </c>
    </row>
    <row r="1448" spans="1:5">
      <c r="A1448" s="22">
        <v>44043</v>
      </c>
      <c r="B1448">
        <v>44043</v>
      </c>
      <c r="C1448" t="s">
        <v>758</v>
      </c>
      <c r="D1448" s="24">
        <f>VLOOKUP(Pag_Inicio_Corr_mas_casos[[#This Row],[Corregimiento]],Hoja3!$A$2:$D$676,4,0)</f>
        <v>130107</v>
      </c>
      <c r="E1448">
        <v>25</v>
      </c>
    </row>
    <row r="1449" spans="1:5">
      <c r="A1449" s="22">
        <v>44043</v>
      </c>
      <c r="B1449">
        <v>44043</v>
      </c>
      <c r="C1449" t="s">
        <v>791</v>
      </c>
      <c r="D1449" s="24">
        <f>VLOOKUP(Pag_Inicio_Corr_mas_casos[[#This Row],[Corregimiento]],Hoja3!$A$2:$D$676,4,0)</f>
        <v>30104</v>
      </c>
      <c r="E1449">
        <v>16</v>
      </c>
    </row>
    <row r="1450" spans="1:5">
      <c r="A1450" s="22">
        <v>44043</v>
      </c>
      <c r="B1450">
        <v>44043</v>
      </c>
      <c r="C1450" t="s">
        <v>772</v>
      </c>
      <c r="D1450" s="24">
        <f>VLOOKUP(Pag_Inicio_Corr_mas_casos[[#This Row],[Corregimiento]],Hoja3!$A$2:$D$676,4,0)</f>
        <v>80501</v>
      </c>
      <c r="E1450">
        <v>18</v>
      </c>
    </row>
    <row r="1451" spans="1:5">
      <c r="A1451" s="22">
        <v>44043</v>
      </c>
      <c r="B1451">
        <v>44043</v>
      </c>
      <c r="C1451" t="s">
        <v>820</v>
      </c>
      <c r="D1451" s="24">
        <f>VLOOKUP(Pag_Inicio_Corr_mas_casos[[#This Row],[Corregimiento]],Hoja3!$A$2:$D$676,4,0)</f>
        <v>30115</v>
      </c>
      <c r="E1451">
        <v>18</v>
      </c>
    </row>
    <row r="1452" spans="1:5">
      <c r="A1452" s="22">
        <v>44043</v>
      </c>
      <c r="B1452">
        <v>44043</v>
      </c>
      <c r="C1452" t="s">
        <v>762</v>
      </c>
      <c r="D1452" s="24">
        <f>VLOOKUP(Pag_Inicio_Corr_mas_casos[[#This Row],[Corregimiento]],Hoja3!$A$2:$D$676,4,0)</f>
        <v>40601</v>
      </c>
      <c r="E1452">
        <v>19</v>
      </c>
    </row>
    <row r="1453" spans="1:5">
      <c r="A1453" s="22">
        <v>44043</v>
      </c>
      <c r="B1453">
        <v>44043</v>
      </c>
      <c r="C1453" t="s">
        <v>828</v>
      </c>
      <c r="D1453" s="24">
        <f>VLOOKUP(Pag_Inicio_Corr_mas_casos[[#This Row],[Corregimiento]],Hoja3!$A$2:$D$676,4,0)</f>
        <v>40701</v>
      </c>
      <c r="E1453">
        <v>11</v>
      </c>
    </row>
    <row r="1454" spans="1:5">
      <c r="A1454" s="22">
        <v>44043</v>
      </c>
      <c r="B1454">
        <v>44043</v>
      </c>
      <c r="C1454" t="s">
        <v>755</v>
      </c>
      <c r="D1454" s="24">
        <f>VLOOKUP(Pag_Inicio_Corr_mas_casos[[#This Row],[Corregimiento]],Hoja3!$A$2:$D$676,4,0)</f>
        <v>80823</v>
      </c>
      <c r="E1454">
        <v>11</v>
      </c>
    </row>
    <row r="1455" spans="1:5">
      <c r="A1455" s="22">
        <v>44043</v>
      </c>
      <c r="B1455">
        <v>44043</v>
      </c>
      <c r="C1455" t="s">
        <v>779</v>
      </c>
      <c r="D1455" s="24">
        <f>VLOOKUP(Pag_Inicio_Corr_mas_casos[[#This Row],[Corregimiento]],Hoja3!$A$2:$D$676,4,0)</f>
        <v>130708</v>
      </c>
      <c r="E1455">
        <v>17</v>
      </c>
    </row>
    <row r="1456" spans="1:5">
      <c r="A1456" s="22">
        <v>44043</v>
      </c>
      <c r="B1456">
        <v>44043</v>
      </c>
      <c r="C1456" t="s">
        <v>748</v>
      </c>
      <c r="D1456" s="24">
        <f>VLOOKUP(Pag_Inicio_Corr_mas_casos[[#This Row],[Corregimiento]],Hoja3!$A$2:$D$676,4,0)</f>
        <v>130102</v>
      </c>
      <c r="E1456">
        <v>16</v>
      </c>
    </row>
    <row r="1457" spans="1:5">
      <c r="A1457" s="22">
        <v>44043</v>
      </c>
      <c r="B1457">
        <v>44043</v>
      </c>
      <c r="C1457" t="s">
        <v>760</v>
      </c>
      <c r="D1457" s="24">
        <f>VLOOKUP(Pag_Inicio_Corr_mas_casos[[#This Row],[Corregimiento]],Hoja3!$A$2:$D$676,4,0)</f>
        <v>80812</v>
      </c>
      <c r="E1457">
        <v>15</v>
      </c>
    </row>
    <row r="1458" spans="1:5">
      <c r="A1458" s="22">
        <v>44043</v>
      </c>
      <c r="B1458">
        <v>44043</v>
      </c>
      <c r="C1458" t="s">
        <v>853</v>
      </c>
      <c r="D1458" s="24">
        <f>VLOOKUP(Pag_Inicio_Corr_mas_casos[[#This Row],[Corregimiento]],Hoja3!$A$2:$D$676,4,0)</f>
        <v>40501</v>
      </c>
      <c r="E1458">
        <v>17</v>
      </c>
    </row>
    <row r="1459" spans="1:5">
      <c r="A1459" s="22">
        <v>44043</v>
      </c>
      <c r="B1459">
        <v>44043</v>
      </c>
      <c r="C1459" t="s">
        <v>847</v>
      </c>
      <c r="D1459" s="24">
        <f>VLOOKUP(Pag_Inicio_Corr_mas_casos[[#This Row],[Corregimiento]],Hoja3!$A$2:$D$676,4,0)</f>
        <v>40606</v>
      </c>
      <c r="E1459">
        <v>12</v>
      </c>
    </row>
    <row r="1460" spans="1:5">
      <c r="A1460" s="22">
        <v>44043</v>
      </c>
      <c r="B1460">
        <v>44043</v>
      </c>
      <c r="C1460" t="s">
        <v>774</v>
      </c>
      <c r="D1460" s="24">
        <f>VLOOKUP(Pag_Inicio_Corr_mas_casos[[#This Row],[Corregimiento]],Hoja3!$A$2:$D$676,4,0)</f>
        <v>80820</v>
      </c>
      <c r="E1460">
        <v>17</v>
      </c>
    </row>
    <row r="1461" spans="1:5">
      <c r="A1461" s="22">
        <v>44043</v>
      </c>
      <c r="B1461">
        <v>44043</v>
      </c>
      <c r="C1461" t="s">
        <v>854</v>
      </c>
      <c r="D1461" s="24">
        <f>VLOOKUP(Pag_Inicio_Corr_mas_casos[[#This Row],[Corregimiento]],Hoja3!$A$2:$D$676,4,0)</f>
        <v>91008</v>
      </c>
      <c r="E1461">
        <v>15</v>
      </c>
    </row>
    <row r="1462" spans="1:5">
      <c r="A1462" s="22">
        <v>44043</v>
      </c>
      <c r="B1462">
        <v>44043</v>
      </c>
      <c r="C1462" t="s">
        <v>753</v>
      </c>
      <c r="D1462" s="24">
        <f>VLOOKUP(Pag_Inicio_Corr_mas_casos[[#This Row],[Corregimiento]],Hoja3!$A$2:$D$676,4,0)</f>
        <v>80817</v>
      </c>
      <c r="E1462">
        <v>14</v>
      </c>
    </row>
    <row r="1463" spans="1:5">
      <c r="A1463" s="22">
        <v>44043</v>
      </c>
      <c r="B1463">
        <v>44043</v>
      </c>
      <c r="C1463" t="s">
        <v>770</v>
      </c>
      <c r="D1463" s="24">
        <f>VLOOKUP(Pag_Inicio_Corr_mas_casos[[#This Row],[Corregimiento]],Hoja3!$A$2:$D$676,4,0)</f>
        <v>80813</v>
      </c>
      <c r="E1463">
        <v>17</v>
      </c>
    </row>
    <row r="1464" spans="1:5">
      <c r="A1464" s="22">
        <v>44043</v>
      </c>
      <c r="B1464">
        <v>44043</v>
      </c>
      <c r="C1464" t="s">
        <v>788</v>
      </c>
      <c r="D1464" s="24">
        <f>VLOOKUP(Pag_Inicio_Corr_mas_casos[[#This Row],[Corregimiento]],Hoja3!$A$2:$D$676,4,0)</f>
        <v>130717</v>
      </c>
      <c r="E1464">
        <v>15</v>
      </c>
    </row>
    <row r="1465" spans="1:5">
      <c r="A1465" s="22">
        <v>44043</v>
      </c>
      <c r="B1465">
        <v>44043</v>
      </c>
      <c r="C1465" t="s">
        <v>798</v>
      </c>
      <c r="D1465" s="24">
        <f>VLOOKUP(Pag_Inicio_Corr_mas_casos[[#This Row],[Corregimiento]],Hoja3!$A$2:$D$676,4,0)</f>
        <v>30111</v>
      </c>
      <c r="E1465">
        <v>11</v>
      </c>
    </row>
    <row r="1466" spans="1:5">
      <c r="A1466" s="22">
        <v>44043</v>
      </c>
      <c r="B1466">
        <v>44043</v>
      </c>
      <c r="C1466" t="s">
        <v>785</v>
      </c>
      <c r="D1466" s="24">
        <f>VLOOKUP(Pag_Inicio_Corr_mas_casos[[#This Row],[Corregimiento]],Hoja3!$A$2:$D$676,4,0)</f>
        <v>80809</v>
      </c>
      <c r="E1466">
        <v>12</v>
      </c>
    </row>
    <row r="1467" spans="1:5">
      <c r="A1467" s="22">
        <v>44043</v>
      </c>
      <c r="B1467">
        <v>44043</v>
      </c>
      <c r="C1467" t="s">
        <v>757</v>
      </c>
      <c r="D1467" s="24">
        <f>VLOOKUP(Pag_Inicio_Corr_mas_casos[[#This Row],[Corregimiento]],Hoja3!$A$2:$D$676,4,0)</f>
        <v>80819</v>
      </c>
      <c r="E1467">
        <v>15</v>
      </c>
    </row>
    <row r="1468" spans="1:5">
      <c r="A1468" s="22">
        <v>44043</v>
      </c>
      <c r="B1468">
        <v>44043</v>
      </c>
      <c r="C1468" t="s">
        <v>746</v>
      </c>
      <c r="D1468" s="24">
        <f>VLOOKUP(Pag_Inicio_Corr_mas_casos[[#This Row],[Corregimiento]],Hoja3!$A$2:$D$676,4,0)</f>
        <v>130106</v>
      </c>
      <c r="E1468">
        <v>28</v>
      </c>
    </row>
    <row r="1469" spans="1:5">
      <c r="A1469" s="22">
        <v>44044</v>
      </c>
      <c r="B1469">
        <v>44044</v>
      </c>
      <c r="C1469" t="s">
        <v>749</v>
      </c>
      <c r="D1469" s="24">
        <f>VLOOKUP(Pag_Inicio_Corr_mas_casos[[#This Row],[Corregimiento]],Hoja3!$A$2:$D$676,4,0)</f>
        <v>80821</v>
      </c>
      <c r="E1469">
        <v>39</v>
      </c>
    </row>
    <row r="1470" spans="1:5">
      <c r="A1470" s="22">
        <v>44044</v>
      </c>
      <c r="B1470">
        <v>44044</v>
      </c>
      <c r="C1470" t="s">
        <v>843</v>
      </c>
      <c r="D1470" s="24">
        <f>VLOOKUP(Pag_Inicio_Corr_mas_casos[[#This Row],[Corregimiento]],Hoja3!$A$2:$D$676,4,0)</f>
        <v>100102</v>
      </c>
      <c r="E1470">
        <v>11</v>
      </c>
    </row>
    <row r="1471" spans="1:5">
      <c r="A1471" s="22">
        <v>44044</v>
      </c>
      <c r="B1471">
        <v>44044</v>
      </c>
      <c r="C1471" t="s">
        <v>754</v>
      </c>
      <c r="D1471" s="24">
        <f>VLOOKUP(Pag_Inicio_Corr_mas_casos[[#This Row],[Corregimiento]],Hoja3!$A$2:$D$676,4,0)</f>
        <v>80822</v>
      </c>
      <c r="E1471">
        <v>14</v>
      </c>
    </row>
    <row r="1472" spans="1:5">
      <c r="A1472" s="22">
        <v>44044</v>
      </c>
      <c r="B1472">
        <v>44044</v>
      </c>
      <c r="C1472" t="s">
        <v>756</v>
      </c>
      <c r="D1472" s="24">
        <f>VLOOKUP(Pag_Inicio_Corr_mas_casos[[#This Row],[Corregimiento]],Hoja3!$A$2:$D$676,4,0)</f>
        <v>81001</v>
      </c>
      <c r="E1472">
        <v>13</v>
      </c>
    </row>
    <row r="1473" spans="1:5">
      <c r="A1473" s="22">
        <v>44044</v>
      </c>
      <c r="B1473">
        <v>44044</v>
      </c>
      <c r="C1473" t="s">
        <v>759</v>
      </c>
      <c r="D1473" s="24">
        <f>VLOOKUP(Pag_Inicio_Corr_mas_casos[[#This Row],[Corregimiento]],Hoja3!$A$2:$D$676,4,0)</f>
        <v>81006</v>
      </c>
      <c r="E1473">
        <v>21</v>
      </c>
    </row>
    <row r="1474" spans="1:5">
      <c r="A1474" s="22">
        <v>44044</v>
      </c>
      <c r="B1474">
        <v>44044</v>
      </c>
      <c r="C1474" t="s">
        <v>744</v>
      </c>
      <c r="D1474" s="24">
        <f>VLOOKUP(Pag_Inicio_Corr_mas_casos[[#This Row],[Corregimiento]],Hoja3!$A$2:$D$676,4,0)</f>
        <v>130101</v>
      </c>
      <c r="E1474">
        <v>32</v>
      </c>
    </row>
    <row r="1475" spans="1:5">
      <c r="A1475" s="22">
        <v>44044</v>
      </c>
      <c r="B1475">
        <v>44044</v>
      </c>
      <c r="C1475" t="s">
        <v>761</v>
      </c>
      <c r="D1475" s="24">
        <f>VLOOKUP(Pag_Inicio_Corr_mas_casos[[#This Row],[Corregimiento]],Hoja3!$A$2:$D$676,4,0)</f>
        <v>130702</v>
      </c>
      <c r="E1475">
        <v>11</v>
      </c>
    </row>
    <row r="1476" spans="1:5">
      <c r="A1476" s="22">
        <v>44044</v>
      </c>
      <c r="B1476">
        <v>44044</v>
      </c>
      <c r="C1476" t="s">
        <v>750</v>
      </c>
      <c r="D1476" s="24">
        <f>VLOOKUP(Pag_Inicio_Corr_mas_casos[[#This Row],[Corregimiento]],Hoja3!$A$2:$D$676,4,0)</f>
        <v>81007</v>
      </c>
      <c r="E1476">
        <v>40</v>
      </c>
    </row>
    <row r="1477" spans="1:5">
      <c r="A1477" s="22">
        <v>44044</v>
      </c>
      <c r="B1477">
        <v>44044</v>
      </c>
      <c r="C1477" t="s">
        <v>745</v>
      </c>
      <c r="D1477" s="24">
        <f>VLOOKUP(Pag_Inicio_Corr_mas_casos[[#This Row],[Corregimiento]],Hoja3!$A$2:$D$676,4,0)</f>
        <v>81002</v>
      </c>
      <c r="E1477">
        <v>16</v>
      </c>
    </row>
    <row r="1478" spans="1:5">
      <c r="A1478" s="22">
        <v>44044</v>
      </c>
      <c r="B1478">
        <v>44044</v>
      </c>
      <c r="C1478" t="s">
        <v>763</v>
      </c>
      <c r="D1478" s="24">
        <f>VLOOKUP(Pag_Inicio_Corr_mas_casos[[#This Row],[Corregimiento]],Hoja3!$A$2:$D$676,4,0)</f>
        <v>80806</v>
      </c>
      <c r="E1478">
        <v>22</v>
      </c>
    </row>
    <row r="1479" spans="1:5">
      <c r="A1479" s="22">
        <v>44044</v>
      </c>
      <c r="B1479">
        <v>44044</v>
      </c>
      <c r="C1479" t="s">
        <v>814</v>
      </c>
      <c r="D1479" s="24">
        <f>VLOOKUP(Pag_Inicio_Corr_mas_casos[[#This Row],[Corregimiento]],Hoja3!$A$2:$D$676,4,0)</f>
        <v>40503</v>
      </c>
      <c r="E1479">
        <v>13</v>
      </c>
    </row>
    <row r="1480" spans="1:5">
      <c r="A1480" s="22">
        <v>44044</v>
      </c>
      <c r="B1480">
        <v>44044</v>
      </c>
      <c r="C1480" t="s">
        <v>758</v>
      </c>
      <c r="D1480" s="24">
        <f>VLOOKUP(Pag_Inicio_Corr_mas_casos[[#This Row],[Corregimiento]],Hoja3!$A$2:$D$676,4,0)</f>
        <v>130107</v>
      </c>
      <c r="E1480">
        <v>26</v>
      </c>
    </row>
    <row r="1481" spans="1:5">
      <c r="A1481" s="22">
        <v>44044</v>
      </c>
      <c r="B1481">
        <v>44044</v>
      </c>
      <c r="C1481" t="s">
        <v>775</v>
      </c>
      <c r="D1481" s="24">
        <f>VLOOKUP(Pag_Inicio_Corr_mas_casos[[#This Row],[Corregimiento]],Hoja3!$A$2:$D$676,4,0)</f>
        <v>80815</v>
      </c>
      <c r="E1481">
        <v>22</v>
      </c>
    </row>
    <row r="1482" spans="1:5">
      <c r="A1482" s="22">
        <v>44044</v>
      </c>
      <c r="B1482">
        <v>44044</v>
      </c>
      <c r="C1482" t="s">
        <v>791</v>
      </c>
      <c r="D1482" s="24">
        <f>VLOOKUP(Pag_Inicio_Corr_mas_casos[[#This Row],[Corregimiento]],Hoja3!$A$2:$D$676,4,0)</f>
        <v>30104</v>
      </c>
      <c r="E1482">
        <v>17</v>
      </c>
    </row>
    <row r="1483" spans="1:5">
      <c r="A1483" s="22">
        <v>44044</v>
      </c>
      <c r="B1483">
        <v>44044</v>
      </c>
      <c r="C1483" t="s">
        <v>772</v>
      </c>
      <c r="D1483" s="24">
        <f>VLOOKUP(Pag_Inicio_Corr_mas_casos[[#This Row],[Corregimiento]],Hoja3!$A$2:$D$676,4,0)</f>
        <v>80501</v>
      </c>
      <c r="E1483">
        <v>18</v>
      </c>
    </row>
    <row r="1484" spans="1:5">
      <c r="A1484" s="22">
        <v>44044</v>
      </c>
      <c r="B1484">
        <v>44044</v>
      </c>
      <c r="C1484" t="s">
        <v>766</v>
      </c>
      <c r="D1484" s="24">
        <f>VLOOKUP(Pag_Inicio_Corr_mas_casos[[#This Row],[Corregimiento]],Hoja3!$A$2:$D$676,4,0)</f>
        <v>30107</v>
      </c>
      <c r="E1484">
        <v>27</v>
      </c>
    </row>
    <row r="1485" spans="1:5">
      <c r="A1485" s="22">
        <v>44044</v>
      </c>
      <c r="B1485">
        <v>44044</v>
      </c>
      <c r="C1485" t="s">
        <v>762</v>
      </c>
      <c r="D1485" s="24">
        <f>VLOOKUP(Pag_Inicio_Corr_mas_casos[[#This Row],[Corregimiento]],Hoja3!$A$2:$D$676,4,0)</f>
        <v>40601</v>
      </c>
      <c r="E1485">
        <v>23</v>
      </c>
    </row>
    <row r="1486" spans="1:5">
      <c r="A1486" s="22">
        <v>44044</v>
      </c>
      <c r="B1486">
        <v>44044</v>
      </c>
      <c r="C1486" t="s">
        <v>780</v>
      </c>
      <c r="D1486" s="24">
        <f>VLOOKUP(Pag_Inicio_Corr_mas_casos[[#This Row],[Corregimiento]],Hoja3!$A$2:$D$676,4,0)</f>
        <v>80826</v>
      </c>
      <c r="E1486">
        <v>11</v>
      </c>
    </row>
    <row r="1487" spans="1:5">
      <c r="A1487" s="22">
        <v>44044</v>
      </c>
      <c r="B1487">
        <v>44044</v>
      </c>
      <c r="C1487" t="s">
        <v>755</v>
      </c>
      <c r="D1487" s="24">
        <f>VLOOKUP(Pag_Inicio_Corr_mas_casos[[#This Row],[Corregimiento]],Hoja3!$A$2:$D$676,4,0)</f>
        <v>80823</v>
      </c>
      <c r="E1487">
        <v>18</v>
      </c>
    </row>
    <row r="1488" spans="1:5">
      <c r="A1488" s="22">
        <v>44044</v>
      </c>
      <c r="B1488">
        <v>44044</v>
      </c>
      <c r="C1488" t="s">
        <v>779</v>
      </c>
      <c r="D1488" s="24">
        <f>VLOOKUP(Pag_Inicio_Corr_mas_casos[[#This Row],[Corregimiento]],Hoja3!$A$2:$D$676,4,0)</f>
        <v>130708</v>
      </c>
      <c r="E1488">
        <v>17</v>
      </c>
    </row>
    <row r="1489" spans="1:5">
      <c r="A1489" s="22">
        <v>44044</v>
      </c>
      <c r="B1489">
        <v>44044</v>
      </c>
      <c r="C1489" t="s">
        <v>760</v>
      </c>
      <c r="D1489" s="24">
        <f>VLOOKUP(Pag_Inicio_Corr_mas_casos[[#This Row],[Corregimiento]],Hoja3!$A$2:$D$676,4,0)</f>
        <v>80812</v>
      </c>
      <c r="E1489">
        <v>27</v>
      </c>
    </row>
    <row r="1490" spans="1:5">
      <c r="A1490" s="22">
        <v>44044</v>
      </c>
      <c r="B1490">
        <v>44044</v>
      </c>
      <c r="C1490" t="s">
        <v>752</v>
      </c>
      <c r="D1490" s="24">
        <f>VLOOKUP(Pag_Inicio_Corr_mas_casos[[#This Row],[Corregimiento]],Hoja3!$A$2:$D$676,4,0)</f>
        <v>80816</v>
      </c>
      <c r="E1490">
        <v>14</v>
      </c>
    </row>
    <row r="1491" spans="1:5">
      <c r="A1491" s="22">
        <v>44044</v>
      </c>
      <c r="B1491">
        <v>44044</v>
      </c>
      <c r="C1491" t="s">
        <v>774</v>
      </c>
      <c r="D1491" s="24">
        <f>VLOOKUP(Pag_Inicio_Corr_mas_casos[[#This Row],[Corregimiento]],Hoja3!$A$2:$D$676,4,0)</f>
        <v>80820</v>
      </c>
      <c r="E1491">
        <v>34</v>
      </c>
    </row>
    <row r="1492" spans="1:5">
      <c r="A1492" s="22">
        <v>44044</v>
      </c>
      <c r="B1492">
        <v>44044</v>
      </c>
      <c r="C1492" t="s">
        <v>751</v>
      </c>
      <c r="D1492" s="24">
        <f>VLOOKUP(Pag_Inicio_Corr_mas_casos[[#This Row],[Corregimiento]],Hoja3!$A$2:$D$676,4,0)</f>
        <v>81008</v>
      </c>
      <c r="E1492">
        <v>11</v>
      </c>
    </row>
    <row r="1493" spans="1:5">
      <c r="A1493" s="22">
        <v>44044</v>
      </c>
      <c r="B1493">
        <v>44044</v>
      </c>
      <c r="C1493" t="s">
        <v>753</v>
      </c>
      <c r="D1493" s="24">
        <f>VLOOKUP(Pag_Inicio_Corr_mas_casos[[#This Row],[Corregimiento]],Hoja3!$A$2:$D$676,4,0)</f>
        <v>80817</v>
      </c>
      <c r="E1493">
        <v>24</v>
      </c>
    </row>
    <row r="1494" spans="1:5">
      <c r="A1494" s="22">
        <v>44044</v>
      </c>
      <c r="B1494">
        <v>44044</v>
      </c>
      <c r="C1494" t="s">
        <v>770</v>
      </c>
      <c r="D1494" s="24">
        <f>VLOOKUP(Pag_Inicio_Corr_mas_casos[[#This Row],[Corregimiento]],Hoja3!$A$2:$D$676,4,0)</f>
        <v>80813</v>
      </c>
      <c r="E1494">
        <v>34</v>
      </c>
    </row>
    <row r="1495" spans="1:5">
      <c r="A1495" s="22">
        <v>44044</v>
      </c>
      <c r="B1495">
        <v>44044</v>
      </c>
      <c r="C1495" t="s">
        <v>807</v>
      </c>
      <c r="D1495" s="24">
        <f>VLOOKUP(Pag_Inicio_Corr_mas_casos[[#This Row],[Corregimiento]],Hoja3!$A$2:$D$676,4,0)</f>
        <v>130716</v>
      </c>
      <c r="E1495">
        <v>11</v>
      </c>
    </row>
    <row r="1496" spans="1:5">
      <c r="A1496" s="22">
        <v>44044</v>
      </c>
      <c r="B1496">
        <v>44044</v>
      </c>
      <c r="C1496" t="s">
        <v>777</v>
      </c>
      <c r="D1496" s="24">
        <f>VLOOKUP(Pag_Inicio_Corr_mas_casos[[#This Row],[Corregimiento]],Hoja3!$A$2:$D$676,4,0)</f>
        <v>80811</v>
      </c>
      <c r="E1496">
        <v>12</v>
      </c>
    </row>
    <row r="1497" spans="1:5">
      <c r="A1497" s="22">
        <v>44044</v>
      </c>
      <c r="B1497">
        <v>44044</v>
      </c>
      <c r="C1497" t="s">
        <v>790</v>
      </c>
      <c r="D1497" s="24">
        <f>VLOOKUP(Pag_Inicio_Corr_mas_casos[[#This Row],[Corregimiento]],Hoja3!$A$2:$D$676,4,0)</f>
        <v>81009</v>
      </c>
      <c r="E1497">
        <v>18</v>
      </c>
    </row>
    <row r="1498" spans="1:5">
      <c r="A1498" s="22">
        <v>44044</v>
      </c>
      <c r="B1498">
        <v>44044</v>
      </c>
      <c r="C1498" t="s">
        <v>785</v>
      </c>
      <c r="D1498" s="24">
        <f>VLOOKUP(Pag_Inicio_Corr_mas_casos[[#This Row],[Corregimiento]],Hoja3!$A$2:$D$676,4,0)</f>
        <v>80809</v>
      </c>
      <c r="E1498">
        <v>18</v>
      </c>
    </row>
    <row r="1499" spans="1:5">
      <c r="A1499" s="22">
        <v>44044</v>
      </c>
      <c r="B1499">
        <v>44044</v>
      </c>
      <c r="C1499" t="s">
        <v>757</v>
      </c>
      <c r="D1499" s="24">
        <f>VLOOKUP(Pag_Inicio_Corr_mas_casos[[#This Row],[Corregimiento]],Hoja3!$A$2:$D$676,4,0)</f>
        <v>80819</v>
      </c>
      <c r="E1499">
        <v>64</v>
      </c>
    </row>
    <row r="1500" spans="1:5">
      <c r="A1500" s="22">
        <v>44044</v>
      </c>
      <c r="B1500">
        <v>44044</v>
      </c>
      <c r="C1500" t="s">
        <v>783</v>
      </c>
      <c r="D1500" s="24">
        <f>VLOOKUP(Pag_Inicio_Corr_mas_casos[[#This Row],[Corregimiento]],Hoja3!$A$2:$D$676,4,0)</f>
        <v>130105</v>
      </c>
      <c r="E1500">
        <v>19</v>
      </c>
    </row>
    <row r="1501" spans="1:5">
      <c r="A1501" s="22">
        <v>44044</v>
      </c>
      <c r="B1501">
        <v>44044</v>
      </c>
      <c r="C1501" t="s">
        <v>746</v>
      </c>
      <c r="D1501" s="24">
        <f>VLOOKUP(Pag_Inicio_Corr_mas_casos[[#This Row],[Corregimiento]],Hoja3!$A$2:$D$676,4,0)</f>
        <v>130106</v>
      </c>
      <c r="E1501">
        <v>34</v>
      </c>
    </row>
    <row r="1502" spans="1:5">
      <c r="A1502" s="22">
        <v>44045</v>
      </c>
      <c r="B1502">
        <v>44045</v>
      </c>
      <c r="C1502" t="s">
        <v>749</v>
      </c>
      <c r="D1502" s="24">
        <f>VLOOKUP(Pag_Inicio_Corr_mas_casos[[#This Row],[Corregimiento]],Hoja3!$A$2:$D$676,4,0)</f>
        <v>80821</v>
      </c>
      <c r="E1502">
        <v>41</v>
      </c>
    </row>
    <row r="1503" spans="1:5">
      <c r="A1503" s="22">
        <v>44045</v>
      </c>
      <c r="B1503">
        <v>44045</v>
      </c>
      <c r="C1503" t="s">
        <v>754</v>
      </c>
      <c r="D1503" s="24">
        <f>VLOOKUP(Pag_Inicio_Corr_mas_casos[[#This Row],[Corregimiento]],Hoja3!$A$2:$D$676,4,0)</f>
        <v>80822</v>
      </c>
      <c r="E1503">
        <v>23</v>
      </c>
    </row>
    <row r="1504" spans="1:5">
      <c r="A1504" s="22">
        <v>44045</v>
      </c>
      <c r="B1504">
        <v>44045</v>
      </c>
      <c r="C1504" t="s">
        <v>744</v>
      </c>
      <c r="D1504" s="24">
        <f>VLOOKUP(Pag_Inicio_Corr_mas_casos[[#This Row],[Corregimiento]],Hoja3!$A$2:$D$676,4,0)</f>
        <v>130101</v>
      </c>
      <c r="E1504">
        <v>17</v>
      </c>
    </row>
    <row r="1505" spans="1:5">
      <c r="A1505" s="22">
        <v>44045</v>
      </c>
      <c r="B1505">
        <v>44045</v>
      </c>
      <c r="C1505" t="s">
        <v>761</v>
      </c>
      <c r="D1505" s="24">
        <f>VLOOKUP(Pag_Inicio_Corr_mas_casos[[#This Row],[Corregimiento]],Hoja3!$A$2:$D$676,4,0)</f>
        <v>130702</v>
      </c>
      <c r="E1505">
        <v>13</v>
      </c>
    </row>
    <row r="1506" spans="1:5">
      <c r="A1506" s="22">
        <v>44045</v>
      </c>
      <c r="B1506">
        <v>44045</v>
      </c>
      <c r="C1506" t="s">
        <v>750</v>
      </c>
      <c r="D1506" s="24">
        <f>VLOOKUP(Pag_Inicio_Corr_mas_casos[[#This Row],[Corregimiento]],Hoja3!$A$2:$D$676,4,0)</f>
        <v>81007</v>
      </c>
      <c r="E1506">
        <v>30</v>
      </c>
    </row>
    <row r="1507" spans="1:5">
      <c r="A1507" s="22">
        <v>44045</v>
      </c>
      <c r="B1507">
        <v>44045</v>
      </c>
      <c r="C1507" t="s">
        <v>745</v>
      </c>
      <c r="D1507" s="24">
        <f>VLOOKUP(Pag_Inicio_Corr_mas_casos[[#This Row],[Corregimiento]],Hoja3!$A$2:$D$676,4,0)</f>
        <v>81002</v>
      </c>
      <c r="E1507">
        <v>18</v>
      </c>
    </row>
    <row r="1508" spans="1:5">
      <c r="A1508" s="22">
        <v>44045</v>
      </c>
      <c r="B1508">
        <v>44045</v>
      </c>
      <c r="C1508" t="s">
        <v>763</v>
      </c>
      <c r="D1508" s="24">
        <f>VLOOKUP(Pag_Inicio_Corr_mas_casos[[#This Row],[Corregimiento]],Hoja3!$A$2:$D$676,4,0)</f>
        <v>80806</v>
      </c>
      <c r="E1508">
        <v>15</v>
      </c>
    </row>
    <row r="1509" spans="1:5">
      <c r="A1509" s="22">
        <v>44045</v>
      </c>
      <c r="B1509">
        <v>44045</v>
      </c>
      <c r="C1509" t="s">
        <v>758</v>
      </c>
      <c r="D1509" s="24">
        <f>VLOOKUP(Pag_Inicio_Corr_mas_casos[[#This Row],[Corregimiento]],Hoja3!$A$2:$D$676,4,0)</f>
        <v>130107</v>
      </c>
      <c r="E1509">
        <v>12</v>
      </c>
    </row>
    <row r="1510" spans="1:5">
      <c r="A1510" s="22">
        <v>44045</v>
      </c>
      <c r="B1510">
        <v>44045</v>
      </c>
      <c r="C1510" t="s">
        <v>775</v>
      </c>
      <c r="D1510" s="24">
        <f>VLOOKUP(Pag_Inicio_Corr_mas_casos[[#This Row],[Corregimiento]],Hoja3!$A$2:$D$676,4,0)</f>
        <v>80815</v>
      </c>
      <c r="E1510">
        <v>26</v>
      </c>
    </row>
    <row r="1511" spans="1:5">
      <c r="A1511" s="22">
        <v>44045</v>
      </c>
      <c r="B1511">
        <v>44045</v>
      </c>
      <c r="C1511" t="s">
        <v>846</v>
      </c>
      <c r="D1511" s="24">
        <f>VLOOKUP(Pag_Inicio_Corr_mas_casos[[#This Row],[Corregimiento]],Hoja3!$A$2:$D$676,4,0)</f>
        <v>90301</v>
      </c>
      <c r="E1511">
        <v>15</v>
      </c>
    </row>
    <row r="1512" spans="1:5">
      <c r="A1512" s="22">
        <v>44045</v>
      </c>
      <c r="B1512">
        <v>44045</v>
      </c>
      <c r="C1512" t="s">
        <v>791</v>
      </c>
      <c r="D1512" s="24">
        <f>VLOOKUP(Pag_Inicio_Corr_mas_casos[[#This Row],[Corregimiento]],Hoja3!$A$2:$D$676,4,0)</f>
        <v>30104</v>
      </c>
      <c r="E1512">
        <v>24</v>
      </c>
    </row>
    <row r="1513" spans="1:5">
      <c r="A1513" s="22">
        <v>44045</v>
      </c>
      <c r="B1513">
        <v>44045</v>
      </c>
      <c r="C1513" t="s">
        <v>764</v>
      </c>
      <c r="D1513" s="24">
        <f>VLOOKUP(Pag_Inicio_Corr_mas_casos[[#This Row],[Corregimiento]],Hoja3!$A$2:$D$676,4,0)</f>
        <v>130108</v>
      </c>
      <c r="E1513">
        <v>12</v>
      </c>
    </row>
    <row r="1514" spans="1:5">
      <c r="A1514" s="22">
        <v>44045</v>
      </c>
      <c r="B1514">
        <v>44045</v>
      </c>
      <c r="C1514" t="s">
        <v>766</v>
      </c>
      <c r="D1514" s="24">
        <f>VLOOKUP(Pag_Inicio_Corr_mas_casos[[#This Row],[Corregimiento]],Hoja3!$A$2:$D$676,4,0)</f>
        <v>30107</v>
      </c>
      <c r="E1514">
        <v>14</v>
      </c>
    </row>
    <row r="1515" spans="1:5">
      <c r="A1515" s="22">
        <v>44045</v>
      </c>
      <c r="B1515">
        <v>44045</v>
      </c>
      <c r="C1515" t="s">
        <v>762</v>
      </c>
      <c r="D1515" s="24">
        <f>VLOOKUP(Pag_Inicio_Corr_mas_casos[[#This Row],[Corregimiento]],Hoja3!$A$2:$D$676,4,0)</f>
        <v>40601</v>
      </c>
      <c r="E1515">
        <v>19</v>
      </c>
    </row>
    <row r="1516" spans="1:5">
      <c r="A1516" s="22">
        <v>44045</v>
      </c>
      <c r="B1516">
        <v>44045</v>
      </c>
      <c r="C1516" t="s">
        <v>780</v>
      </c>
      <c r="D1516" s="24">
        <f>VLOOKUP(Pag_Inicio_Corr_mas_casos[[#This Row],[Corregimiento]],Hoja3!$A$2:$D$676,4,0)</f>
        <v>80826</v>
      </c>
      <c r="E1516">
        <v>12</v>
      </c>
    </row>
    <row r="1517" spans="1:5">
      <c r="A1517" s="22">
        <v>44045</v>
      </c>
      <c r="B1517">
        <v>44045</v>
      </c>
      <c r="C1517" t="s">
        <v>755</v>
      </c>
      <c r="D1517" s="24">
        <f>VLOOKUP(Pag_Inicio_Corr_mas_casos[[#This Row],[Corregimiento]],Hoja3!$A$2:$D$676,4,0)</f>
        <v>80823</v>
      </c>
      <c r="E1517">
        <v>28</v>
      </c>
    </row>
    <row r="1518" spans="1:5">
      <c r="A1518" s="22">
        <v>44045</v>
      </c>
      <c r="B1518">
        <v>44045</v>
      </c>
      <c r="C1518" t="s">
        <v>748</v>
      </c>
      <c r="D1518" s="24">
        <f>VLOOKUP(Pag_Inicio_Corr_mas_casos[[#This Row],[Corregimiento]],Hoja3!$A$2:$D$676,4,0)</f>
        <v>130102</v>
      </c>
      <c r="E1518">
        <v>19</v>
      </c>
    </row>
    <row r="1519" spans="1:5">
      <c r="A1519" s="22">
        <v>44045</v>
      </c>
      <c r="B1519">
        <v>44045</v>
      </c>
      <c r="C1519" t="s">
        <v>760</v>
      </c>
      <c r="D1519" s="24">
        <f>VLOOKUP(Pag_Inicio_Corr_mas_casos[[#This Row],[Corregimiento]],Hoja3!$A$2:$D$676,4,0)</f>
        <v>80812</v>
      </c>
      <c r="E1519">
        <v>25</v>
      </c>
    </row>
    <row r="1520" spans="1:5">
      <c r="A1520" s="22">
        <v>44045</v>
      </c>
      <c r="B1520">
        <v>44045</v>
      </c>
      <c r="C1520" t="s">
        <v>821</v>
      </c>
      <c r="D1520" s="24">
        <f>VLOOKUP(Pag_Inicio_Corr_mas_casos[[#This Row],[Corregimiento]],Hoja3!$A$2:$D$676,4,0)</f>
        <v>120701</v>
      </c>
      <c r="E1520">
        <v>11</v>
      </c>
    </row>
    <row r="1521" spans="1:6">
      <c r="A1521" s="22">
        <v>44045</v>
      </c>
      <c r="B1521">
        <v>44045</v>
      </c>
      <c r="C1521" t="s">
        <v>793</v>
      </c>
      <c r="D1521" s="24">
        <f>VLOOKUP(Pag_Inicio_Corr_mas_casos[[#This Row],[Corregimiento]],Hoja3!$A$2:$D$676,4,0)</f>
        <v>80804</v>
      </c>
      <c r="E1521">
        <v>12</v>
      </c>
    </row>
    <row r="1522" spans="1:6">
      <c r="A1522" s="22">
        <v>44045</v>
      </c>
      <c r="B1522">
        <v>44045</v>
      </c>
      <c r="C1522" t="s">
        <v>752</v>
      </c>
      <c r="D1522" s="24">
        <f>VLOOKUP(Pag_Inicio_Corr_mas_casos[[#This Row],[Corregimiento]],Hoja3!$A$2:$D$676,4,0)</f>
        <v>80816</v>
      </c>
      <c r="E1522">
        <v>19</v>
      </c>
    </row>
    <row r="1523" spans="1:6">
      <c r="A1523" s="22">
        <v>44045</v>
      </c>
      <c r="B1523">
        <v>44045</v>
      </c>
      <c r="C1523" t="s">
        <v>774</v>
      </c>
      <c r="D1523" s="24">
        <f>VLOOKUP(Pag_Inicio_Corr_mas_casos[[#This Row],[Corregimiento]],Hoja3!$A$2:$D$676,4,0)</f>
        <v>80820</v>
      </c>
      <c r="E1523">
        <v>25</v>
      </c>
    </row>
    <row r="1524" spans="1:6">
      <c r="A1524" s="22">
        <v>44045</v>
      </c>
      <c r="B1524">
        <v>44045</v>
      </c>
      <c r="C1524" t="s">
        <v>819</v>
      </c>
      <c r="D1524" s="24">
        <f>VLOOKUP(Pag_Inicio_Corr_mas_casos[[#This Row],[Corregimiento]],Hoja3!$A$2:$D$676,4,0)</f>
        <v>81004</v>
      </c>
      <c r="E1524">
        <v>12</v>
      </c>
    </row>
    <row r="1525" spans="1:6">
      <c r="A1525" s="22">
        <v>44045</v>
      </c>
      <c r="B1525">
        <v>44045</v>
      </c>
      <c r="C1525" t="s">
        <v>751</v>
      </c>
      <c r="D1525" s="24">
        <f>VLOOKUP(Pag_Inicio_Corr_mas_casos[[#This Row],[Corregimiento]],Hoja3!$A$2:$D$676,4,0)</f>
        <v>81008</v>
      </c>
      <c r="E1525">
        <v>16</v>
      </c>
    </row>
    <row r="1526" spans="1:6">
      <c r="A1526" s="22">
        <v>44045</v>
      </c>
      <c r="B1526">
        <v>44045</v>
      </c>
      <c r="C1526" t="s">
        <v>753</v>
      </c>
      <c r="D1526" s="24">
        <f>VLOOKUP(Pag_Inicio_Corr_mas_casos[[#This Row],[Corregimiento]],Hoja3!$A$2:$D$676,4,0)</f>
        <v>80817</v>
      </c>
      <c r="E1526">
        <v>33</v>
      </c>
    </row>
    <row r="1527" spans="1:6">
      <c r="A1527" s="22">
        <v>44045</v>
      </c>
      <c r="B1527">
        <v>44045</v>
      </c>
      <c r="C1527" t="s">
        <v>765</v>
      </c>
      <c r="D1527" s="24">
        <f>VLOOKUP(Pag_Inicio_Corr_mas_casos[[#This Row],[Corregimiento]],Hoja3!$A$2:$D$676,4,0)</f>
        <v>80810</v>
      </c>
      <c r="E1527">
        <v>12</v>
      </c>
    </row>
    <row r="1528" spans="1:6">
      <c r="A1528" s="22">
        <v>44045</v>
      </c>
      <c r="B1528">
        <v>44045</v>
      </c>
      <c r="C1528" t="s">
        <v>770</v>
      </c>
      <c r="D1528" s="24">
        <f>VLOOKUP(Pag_Inicio_Corr_mas_casos[[#This Row],[Corregimiento]],Hoja3!$A$2:$D$676,4,0)</f>
        <v>80813</v>
      </c>
      <c r="E1528">
        <v>14</v>
      </c>
    </row>
    <row r="1529" spans="1:6">
      <c r="A1529" s="22">
        <v>44045</v>
      </c>
      <c r="B1529">
        <v>44045</v>
      </c>
      <c r="C1529" t="s">
        <v>855</v>
      </c>
      <c r="D1529" s="24">
        <f>VLOOKUP(Pag_Inicio_Corr_mas_casos[[#This Row],[Corregimiento]],Hoja3!$A$2:$D$676,4,0)</f>
        <v>30401</v>
      </c>
      <c r="E1529">
        <v>17</v>
      </c>
    </row>
    <row r="1530" spans="1:6">
      <c r="A1530" s="22">
        <v>44045</v>
      </c>
      <c r="B1530">
        <v>44045</v>
      </c>
      <c r="C1530" t="s">
        <v>790</v>
      </c>
      <c r="D1530" s="24">
        <f>VLOOKUP(Pag_Inicio_Corr_mas_casos[[#This Row],[Corregimiento]],Hoja3!$A$2:$D$676,4,0)</f>
        <v>81009</v>
      </c>
      <c r="E1530">
        <v>11</v>
      </c>
    </row>
    <row r="1531" spans="1:6">
      <c r="A1531" s="22">
        <v>44045</v>
      </c>
      <c r="B1531">
        <v>44045</v>
      </c>
      <c r="C1531" t="s">
        <v>798</v>
      </c>
      <c r="D1531" s="24">
        <f>VLOOKUP(Pag_Inicio_Corr_mas_casos[[#This Row],[Corregimiento]],Hoja3!$A$2:$D$676,4,0)</f>
        <v>30111</v>
      </c>
      <c r="E1531">
        <v>22</v>
      </c>
    </row>
    <row r="1532" spans="1:6">
      <c r="A1532" s="22">
        <v>44045</v>
      </c>
      <c r="B1532">
        <v>44045</v>
      </c>
      <c r="C1532" t="s">
        <v>782</v>
      </c>
      <c r="D1532" s="24">
        <f>VLOOKUP(Pag_Inicio_Corr_mas_casos[[#This Row],[Corregimiento]],Hoja3!$A$2:$D$676,4,0)</f>
        <v>80803</v>
      </c>
      <c r="E1532">
        <v>12</v>
      </c>
    </row>
    <row r="1533" spans="1:6">
      <c r="A1533" s="22">
        <v>44045</v>
      </c>
      <c r="B1533">
        <v>44045</v>
      </c>
      <c r="C1533" t="s">
        <v>757</v>
      </c>
      <c r="D1533" s="24">
        <f>VLOOKUP(Pag_Inicio_Corr_mas_casos[[#This Row],[Corregimiento]],Hoja3!$A$2:$D$676,4,0)</f>
        <v>80819</v>
      </c>
      <c r="E1533">
        <v>41</v>
      </c>
    </row>
    <row r="1534" spans="1:6">
      <c r="A1534" s="22">
        <v>44045</v>
      </c>
      <c r="B1534">
        <v>44045</v>
      </c>
      <c r="C1534" t="s">
        <v>783</v>
      </c>
      <c r="D1534" s="24">
        <f>VLOOKUP(Pag_Inicio_Corr_mas_casos[[#This Row],[Corregimiento]],Hoja3!$A$2:$D$676,4,0)</f>
        <v>130105</v>
      </c>
      <c r="E1534">
        <v>15</v>
      </c>
    </row>
    <row r="1535" spans="1:6">
      <c r="A1535" s="22">
        <v>44045</v>
      </c>
      <c r="B1535">
        <v>44045</v>
      </c>
      <c r="C1535" t="s">
        <v>746</v>
      </c>
      <c r="D1535" s="24">
        <f>VLOOKUP(Pag_Inicio_Corr_mas_casos[[#This Row],[Corregimiento]],Hoja3!$A$2:$D$676,4,0)</f>
        <v>130106</v>
      </c>
      <c r="E1535">
        <v>36</v>
      </c>
    </row>
    <row r="1536" spans="1:6">
      <c r="A1536" s="71">
        <v>44046</v>
      </c>
      <c r="B1536" s="72">
        <v>44046</v>
      </c>
      <c r="C1536" s="72" t="s">
        <v>749</v>
      </c>
      <c r="D1536" s="73">
        <f>VLOOKUP(Pag_Inicio_Corr_mas_casos[[#This Row],[Corregimiento]],Hoja3!$A$2:$D$676,4,0)</f>
        <v>80821</v>
      </c>
      <c r="E1536" s="72">
        <v>34</v>
      </c>
      <c r="F1536">
        <v>1</v>
      </c>
    </row>
    <row r="1537" spans="1:6">
      <c r="A1537" s="71">
        <v>44046</v>
      </c>
      <c r="B1537" s="72">
        <v>44046</v>
      </c>
      <c r="C1537" s="72" t="s">
        <v>754</v>
      </c>
      <c r="D1537" s="73">
        <f>VLOOKUP(Pag_Inicio_Corr_mas_casos[[#This Row],[Corregimiento]],Hoja3!$A$2:$D$676,4,0)</f>
        <v>80822</v>
      </c>
      <c r="E1537" s="72">
        <v>22</v>
      </c>
      <c r="F1537">
        <v>1</v>
      </c>
    </row>
    <row r="1538" spans="1:6">
      <c r="A1538" s="71">
        <v>44046</v>
      </c>
      <c r="B1538" s="72">
        <v>44046</v>
      </c>
      <c r="C1538" s="72" t="s">
        <v>744</v>
      </c>
      <c r="D1538" s="73">
        <f>VLOOKUP(Pag_Inicio_Corr_mas_casos[[#This Row],[Corregimiento]],Hoja3!$A$2:$D$676,4,0)</f>
        <v>130101</v>
      </c>
      <c r="E1538" s="72">
        <v>20</v>
      </c>
      <c r="F1538">
        <v>1</v>
      </c>
    </row>
    <row r="1539" spans="1:6">
      <c r="A1539" s="71">
        <v>44046</v>
      </c>
      <c r="B1539" s="72">
        <v>44046</v>
      </c>
      <c r="C1539" s="72" t="s">
        <v>761</v>
      </c>
      <c r="D1539" s="73">
        <f>VLOOKUP(Pag_Inicio_Corr_mas_casos[[#This Row],[Corregimiento]],Hoja3!$A$2:$D$676,4,0)</f>
        <v>130702</v>
      </c>
      <c r="E1539" s="72">
        <v>12</v>
      </c>
      <c r="F1539">
        <v>1</v>
      </c>
    </row>
    <row r="1540" spans="1:6">
      <c r="A1540" s="71">
        <v>44046</v>
      </c>
      <c r="B1540" s="72">
        <v>44046</v>
      </c>
      <c r="C1540" s="72" t="s">
        <v>750</v>
      </c>
      <c r="D1540" s="73">
        <f>VLOOKUP(Pag_Inicio_Corr_mas_casos[[#This Row],[Corregimiento]],Hoja3!$A$2:$D$676,4,0)</f>
        <v>81007</v>
      </c>
      <c r="E1540" s="72">
        <v>43</v>
      </c>
      <c r="F1540">
        <v>1</v>
      </c>
    </row>
    <row r="1541" spans="1:6">
      <c r="A1541" s="71">
        <v>44046</v>
      </c>
      <c r="B1541" s="72">
        <v>44046</v>
      </c>
      <c r="C1541" s="72" t="s">
        <v>745</v>
      </c>
      <c r="D1541" s="73">
        <f>VLOOKUP(Pag_Inicio_Corr_mas_casos[[#This Row],[Corregimiento]],Hoja3!$A$2:$D$676,4,0)</f>
        <v>81002</v>
      </c>
      <c r="E1541" s="72">
        <v>22</v>
      </c>
      <c r="F1541">
        <v>1</v>
      </c>
    </row>
    <row r="1542" spans="1:6">
      <c r="A1542" s="71">
        <v>44046</v>
      </c>
      <c r="B1542" s="72">
        <v>44046</v>
      </c>
      <c r="C1542" s="72" t="s">
        <v>758</v>
      </c>
      <c r="D1542" s="73">
        <f>VLOOKUP(Pag_Inicio_Corr_mas_casos[[#This Row],[Corregimiento]],Hoja3!$A$2:$D$676,4,0)</f>
        <v>130107</v>
      </c>
      <c r="E1542" s="72">
        <v>32</v>
      </c>
      <c r="F1542">
        <v>1</v>
      </c>
    </row>
    <row r="1543" spans="1:6">
      <c r="A1543" s="71">
        <v>44046</v>
      </c>
      <c r="B1543" s="72">
        <v>44046</v>
      </c>
      <c r="C1543" s="72" t="s">
        <v>775</v>
      </c>
      <c r="D1543" s="73">
        <f>VLOOKUP(Pag_Inicio_Corr_mas_casos[[#This Row],[Corregimiento]],Hoja3!$A$2:$D$676,4,0)</f>
        <v>80815</v>
      </c>
      <c r="E1543" s="72">
        <v>19</v>
      </c>
      <c r="F1543">
        <v>1</v>
      </c>
    </row>
    <row r="1544" spans="1:6">
      <c r="A1544" s="71">
        <v>44046</v>
      </c>
      <c r="B1544" s="72">
        <v>44046</v>
      </c>
      <c r="C1544" s="72" t="s">
        <v>772</v>
      </c>
      <c r="D1544" s="73">
        <f>VLOOKUP(Pag_Inicio_Corr_mas_casos[[#This Row],[Corregimiento]],Hoja3!$A$2:$D$676,4,0)</f>
        <v>80501</v>
      </c>
      <c r="E1544" s="72">
        <v>23</v>
      </c>
      <c r="F1544">
        <v>1</v>
      </c>
    </row>
    <row r="1545" spans="1:6">
      <c r="A1545" s="71">
        <v>44046</v>
      </c>
      <c r="B1545" s="72">
        <v>44046</v>
      </c>
      <c r="C1545" s="72" t="s">
        <v>766</v>
      </c>
      <c r="D1545" s="73">
        <f>VLOOKUP(Pag_Inicio_Corr_mas_casos[[#This Row],[Corregimiento]],Hoja3!$A$2:$D$676,4,0)</f>
        <v>30107</v>
      </c>
      <c r="E1545" s="72">
        <v>12</v>
      </c>
      <c r="F1545">
        <v>1</v>
      </c>
    </row>
    <row r="1546" spans="1:6">
      <c r="A1546" s="71">
        <v>44046</v>
      </c>
      <c r="B1546" s="72">
        <v>44046</v>
      </c>
      <c r="C1546" s="72" t="s">
        <v>762</v>
      </c>
      <c r="D1546" s="73">
        <f>VLOOKUP(Pag_Inicio_Corr_mas_casos[[#This Row],[Corregimiento]],Hoja3!$A$2:$D$676,4,0)</f>
        <v>40601</v>
      </c>
      <c r="E1546" s="72">
        <v>15</v>
      </c>
      <c r="F1546">
        <v>1</v>
      </c>
    </row>
    <row r="1547" spans="1:6">
      <c r="A1547" s="71">
        <v>44046</v>
      </c>
      <c r="B1547" s="72">
        <v>44046</v>
      </c>
      <c r="C1547" s="72" t="s">
        <v>755</v>
      </c>
      <c r="D1547" s="73">
        <f>VLOOKUP(Pag_Inicio_Corr_mas_casos[[#This Row],[Corregimiento]],Hoja3!$A$2:$D$676,4,0)</f>
        <v>80823</v>
      </c>
      <c r="E1547" s="72">
        <v>16</v>
      </c>
      <c r="F1547">
        <v>1</v>
      </c>
    </row>
    <row r="1548" spans="1:6">
      <c r="A1548" s="71">
        <v>44046</v>
      </c>
      <c r="B1548" s="72">
        <v>44046</v>
      </c>
      <c r="C1548" s="72" t="s">
        <v>779</v>
      </c>
      <c r="D1548" s="73">
        <f>VLOOKUP(Pag_Inicio_Corr_mas_casos[[#This Row],[Corregimiento]],Hoja3!$A$2:$D$676,4,0)</f>
        <v>130708</v>
      </c>
      <c r="E1548" s="72">
        <v>20</v>
      </c>
      <c r="F1548">
        <v>1</v>
      </c>
    </row>
    <row r="1549" spans="1:6">
      <c r="A1549" s="71">
        <v>44046</v>
      </c>
      <c r="B1549" s="72">
        <v>44046</v>
      </c>
      <c r="C1549" s="72" t="s">
        <v>789</v>
      </c>
      <c r="D1549" s="73">
        <f>VLOOKUP(Pag_Inicio_Corr_mas_casos[[#This Row],[Corregimiento]],Hoja3!$A$2:$D$676,4,0)</f>
        <v>81003</v>
      </c>
      <c r="E1549" s="72">
        <v>15</v>
      </c>
      <c r="F1549">
        <v>1</v>
      </c>
    </row>
    <row r="1550" spans="1:6">
      <c r="A1550" s="71">
        <v>44046</v>
      </c>
      <c r="B1550" s="72">
        <v>44046</v>
      </c>
      <c r="C1550" s="72" t="s">
        <v>748</v>
      </c>
      <c r="D1550" s="73">
        <f>VLOOKUP(Pag_Inicio_Corr_mas_casos[[#This Row],[Corregimiento]],Hoja3!$A$2:$D$676,4,0)</f>
        <v>130102</v>
      </c>
      <c r="E1550" s="72">
        <v>16</v>
      </c>
      <c r="F1550">
        <v>1</v>
      </c>
    </row>
    <row r="1551" spans="1:6">
      <c r="A1551" s="71">
        <v>44046</v>
      </c>
      <c r="B1551" s="72">
        <v>44046</v>
      </c>
      <c r="C1551" s="72" t="s">
        <v>760</v>
      </c>
      <c r="D1551" s="73">
        <f>VLOOKUP(Pag_Inicio_Corr_mas_casos[[#This Row],[Corregimiento]],Hoja3!$A$2:$D$676,4,0)</f>
        <v>80812</v>
      </c>
      <c r="E1551" s="72">
        <v>22</v>
      </c>
      <c r="F1551">
        <v>1</v>
      </c>
    </row>
    <row r="1552" spans="1:6">
      <c r="A1552" s="71">
        <v>44046</v>
      </c>
      <c r="B1552" s="72">
        <v>44046</v>
      </c>
      <c r="C1552" s="72" t="s">
        <v>774</v>
      </c>
      <c r="D1552" s="73">
        <f>VLOOKUP(Pag_Inicio_Corr_mas_casos[[#This Row],[Corregimiento]],Hoja3!$A$2:$D$676,4,0)</f>
        <v>80820</v>
      </c>
      <c r="E1552" s="72">
        <v>12</v>
      </c>
      <c r="F1552">
        <v>1</v>
      </c>
    </row>
    <row r="1553" spans="1:6">
      <c r="A1553" s="71">
        <v>44046</v>
      </c>
      <c r="B1553" s="72">
        <v>44046</v>
      </c>
      <c r="C1553" s="72" t="s">
        <v>751</v>
      </c>
      <c r="D1553" s="73">
        <f>VLOOKUP(Pag_Inicio_Corr_mas_casos[[#This Row],[Corregimiento]],Hoja3!$A$2:$D$676,4,0)</f>
        <v>81008</v>
      </c>
      <c r="E1553" s="72">
        <v>32</v>
      </c>
      <c r="F1553">
        <v>1</v>
      </c>
    </row>
    <row r="1554" spans="1:6">
      <c r="A1554" s="71">
        <v>44046</v>
      </c>
      <c r="B1554" s="72">
        <v>44046</v>
      </c>
      <c r="C1554" s="72" t="s">
        <v>753</v>
      </c>
      <c r="D1554" s="73">
        <f>VLOOKUP(Pag_Inicio_Corr_mas_casos[[#This Row],[Corregimiento]],Hoja3!$A$2:$D$676,4,0)</f>
        <v>80817</v>
      </c>
      <c r="E1554" s="72">
        <v>29</v>
      </c>
      <c r="F1554">
        <v>1</v>
      </c>
    </row>
    <row r="1555" spans="1:6">
      <c r="A1555" s="71">
        <v>44046</v>
      </c>
      <c r="B1555" s="72">
        <v>44046</v>
      </c>
      <c r="C1555" s="72" t="s">
        <v>765</v>
      </c>
      <c r="D1555" s="73">
        <f>VLOOKUP(Pag_Inicio_Corr_mas_casos[[#This Row],[Corregimiento]],Hoja3!$A$2:$D$676,4,0)</f>
        <v>80810</v>
      </c>
      <c r="E1555" s="72">
        <v>12</v>
      </c>
      <c r="F1555">
        <v>1</v>
      </c>
    </row>
    <row r="1556" spans="1:6">
      <c r="A1556" s="71">
        <v>44046</v>
      </c>
      <c r="B1556" s="72">
        <v>44046</v>
      </c>
      <c r="C1556" s="72" t="s">
        <v>770</v>
      </c>
      <c r="D1556" s="73">
        <f>VLOOKUP(Pag_Inicio_Corr_mas_casos[[#This Row],[Corregimiento]],Hoja3!$A$2:$D$676,4,0)</f>
        <v>80813</v>
      </c>
      <c r="E1556" s="72">
        <v>36</v>
      </c>
      <c r="F1556">
        <v>1</v>
      </c>
    </row>
    <row r="1557" spans="1:6">
      <c r="A1557" s="71">
        <v>44046</v>
      </c>
      <c r="B1557" s="72">
        <v>44046</v>
      </c>
      <c r="C1557" s="72" t="s">
        <v>788</v>
      </c>
      <c r="D1557" s="73">
        <f>VLOOKUP(Pag_Inicio_Corr_mas_casos[[#This Row],[Corregimiento]],Hoja3!$A$2:$D$676,4,0)</f>
        <v>130717</v>
      </c>
      <c r="E1557" s="72">
        <v>13</v>
      </c>
      <c r="F1557">
        <v>1</v>
      </c>
    </row>
    <row r="1558" spans="1:6">
      <c r="A1558" s="71">
        <v>44046</v>
      </c>
      <c r="B1558" s="72">
        <v>44046</v>
      </c>
      <c r="C1558" s="72" t="s">
        <v>790</v>
      </c>
      <c r="D1558" s="73">
        <f>VLOOKUP(Pag_Inicio_Corr_mas_casos[[#This Row],[Corregimiento]],Hoja3!$A$2:$D$676,4,0)</f>
        <v>81009</v>
      </c>
      <c r="E1558" s="72">
        <v>11</v>
      </c>
      <c r="F1558">
        <v>1</v>
      </c>
    </row>
    <row r="1559" spans="1:6">
      <c r="A1559" s="71">
        <v>44046</v>
      </c>
      <c r="B1559" s="72">
        <v>44046</v>
      </c>
      <c r="C1559" s="72" t="s">
        <v>856</v>
      </c>
      <c r="D1559" s="73">
        <f>VLOOKUP(Pag_Inicio_Corr_mas_casos[[#This Row],[Corregimiento]],Hoja3!$A$2:$D$676,4,0)</f>
        <v>10105</v>
      </c>
      <c r="E1559" s="72">
        <v>16</v>
      </c>
      <c r="F1559">
        <v>1</v>
      </c>
    </row>
    <row r="1560" spans="1:6">
      <c r="A1560" s="71">
        <v>44046</v>
      </c>
      <c r="B1560" s="72">
        <v>44046</v>
      </c>
      <c r="C1560" s="72" t="s">
        <v>757</v>
      </c>
      <c r="D1560" s="73">
        <f>VLOOKUP(Pag_Inicio_Corr_mas_casos[[#This Row],[Corregimiento]],Hoja3!$A$2:$D$676,4,0)</f>
        <v>80819</v>
      </c>
      <c r="E1560" s="72">
        <v>36</v>
      </c>
      <c r="F1560">
        <v>1</v>
      </c>
    </row>
    <row r="1561" spans="1:6">
      <c r="A1561" s="71">
        <v>44046</v>
      </c>
      <c r="B1561" s="72">
        <v>44046</v>
      </c>
      <c r="C1561" s="72" t="s">
        <v>806</v>
      </c>
      <c r="D1561" s="73">
        <f>VLOOKUP(Pag_Inicio_Corr_mas_casos[[#This Row],[Corregimiento]],Hoja3!$A$2:$D$676,4,0)</f>
        <v>81005</v>
      </c>
      <c r="E1561" s="72">
        <v>15</v>
      </c>
      <c r="F1561">
        <v>1</v>
      </c>
    </row>
    <row r="1562" spans="1:6">
      <c r="A1562" s="71">
        <v>44046</v>
      </c>
      <c r="B1562" s="72">
        <v>44046</v>
      </c>
      <c r="C1562" s="72" t="s">
        <v>746</v>
      </c>
      <c r="D1562" s="73">
        <f>VLOOKUP(Pag_Inicio_Corr_mas_casos[[#This Row],[Corregimiento]],Hoja3!$A$2:$D$676,4,0)</f>
        <v>130106</v>
      </c>
      <c r="E1562" s="72">
        <v>34</v>
      </c>
      <c r="F1562">
        <v>1</v>
      </c>
    </row>
    <row r="1563" spans="1:6">
      <c r="A1563" s="59">
        <v>44047</v>
      </c>
      <c r="B1563" s="60">
        <v>44047</v>
      </c>
      <c r="C1563" s="60" t="s">
        <v>749</v>
      </c>
      <c r="D1563" s="61">
        <f>VLOOKUP(Pag_Inicio_Corr_mas_casos[[#This Row],[Corregimiento]],Hoja3!$A$2:$D$676,4,0)</f>
        <v>80821</v>
      </c>
      <c r="E1563" s="60">
        <v>19</v>
      </c>
      <c r="F1563">
        <v>1</v>
      </c>
    </row>
    <row r="1564" spans="1:6">
      <c r="A1564" s="59">
        <v>44047</v>
      </c>
      <c r="B1564" s="60">
        <v>44047</v>
      </c>
      <c r="C1564" s="60" t="s">
        <v>754</v>
      </c>
      <c r="D1564" s="61">
        <f>VLOOKUP(Pag_Inicio_Corr_mas_casos[[#This Row],[Corregimiento]],Hoja3!$A$2:$D$676,4,0)</f>
        <v>80822</v>
      </c>
      <c r="E1564" s="60">
        <v>45</v>
      </c>
      <c r="F1564">
        <v>1</v>
      </c>
    </row>
    <row r="1565" spans="1:6">
      <c r="A1565" s="59">
        <v>44047</v>
      </c>
      <c r="B1565" s="60">
        <v>44047</v>
      </c>
      <c r="C1565" s="60" t="s">
        <v>816</v>
      </c>
      <c r="D1565" s="61">
        <f>VLOOKUP(Pag_Inicio_Corr_mas_casos[[#This Row],[Corregimiento]],Hoja3!$A$2:$D$676,4,0)</f>
        <v>10401</v>
      </c>
      <c r="E1565" s="60">
        <v>11</v>
      </c>
      <c r="F1565">
        <v>1</v>
      </c>
    </row>
    <row r="1566" spans="1:6">
      <c r="A1566" s="59">
        <v>44047</v>
      </c>
      <c r="B1566" s="60">
        <v>44047</v>
      </c>
      <c r="C1566" s="60" t="s">
        <v>756</v>
      </c>
      <c r="D1566" s="61">
        <f>VLOOKUP(Pag_Inicio_Corr_mas_casos[[#This Row],[Corregimiento]],Hoja3!$A$2:$D$676,4,0)</f>
        <v>81001</v>
      </c>
      <c r="E1566" s="60">
        <v>30</v>
      </c>
      <c r="F1566">
        <v>1</v>
      </c>
    </row>
    <row r="1567" spans="1:6">
      <c r="A1567" s="59">
        <v>44047</v>
      </c>
      <c r="B1567" s="60">
        <v>44047</v>
      </c>
      <c r="C1567" s="60" t="s">
        <v>744</v>
      </c>
      <c r="D1567" s="61">
        <f>VLOOKUP(Pag_Inicio_Corr_mas_casos[[#This Row],[Corregimiento]],Hoja3!$A$2:$D$676,4,0)</f>
        <v>130101</v>
      </c>
      <c r="E1567" s="60">
        <v>15</v>
      </c>
      <c r="F1567">
        <v>1</v>
      </c>
    </row>
    <row r="1568" spans="1:6">
      <c r="A1568" s="59">
        <v>44047</v>
      </c>
      <c r="B1568" s="60">
        <v>44047</v>
      </c>
      <c r="C1568" s="60" t="s">
        <v>750</v>
      </c>
      <c r="D1568" s="61">
        <f>VLOOKUP(Pag_Inicio_Corr_mas_casos[[#This Row],[Corregimiento]],Hoja3!$A$2:$D$676,4,0)</f>
        <v>81007</v>
      </c>
      <c r="E1568" s="60">
        <v>31</v>
      </c>
      <c r="F1568">
        <v>1</v>
      </c>
    </row>
    <row r="1569" spans="1:6">
      <c r="A1569" s="59">
        <v>44047</v>
      </c>
      <c r="B1569" s="60">
        <v>44047</v>
      </c>
      <c r="C1569" s="60" t="s">
        <v>745</v>
      </c>
      <c r="D1569" s="61">
        <f>VLOOKUP(Pag_Inicio_Corr_mas_casos[[#This Row],[Corregimiento]],Hoja3!$A$2:$D$676,4,0)</f>
        <v>81002</v>
      </c>
      <c r="E1569" s="60">
        <v>28</v>
      </c>
      <c r="F1569">
        <v>1</v>
      </c>
    </row>
    <row r="1570" spans="1:6">
      <c r="A1570" s="59">
        <v>44047</v>
      </c>
      <c r="B1570" s="60">
        <v>44047</v>
      </c>
      <c r="C1570" s="60" t="s">
        <v>758</v>
      </c>
      <c r="D1570" s="61">
        <f>VLOOKUP(Pag_Inicio_Corr_mas_casos[[#This Row],[Corregimiento]],Hoja3!$A$2:$D$676,4,0)</f>
        <v>130107</v>
      </c>
      <c r="E1570" s="60">
        <v>26</v>
      </c>
      <c r="F1570">
        <v>1</v>
      </c>
    </row>
    <row r="1571" spans="1:6">
      <c r="A1571" s="59">
        <v>44047</v>
      </c>
      <c r="B1571" s="60">
        <v>44047</v>
      </c>
      <c r="C1571" s="60" t="s">
        <v>775</v>
      </c>
      <c r="D1571" s="61">
        <f>VLOOKUP(Pag_Inicio_Corr_mas_casos[[#This Row],[Corregimiento]],Hoja3!$A$2:$D$676,4,0)</f>
        <v>80815</v>
      </c>
      <c r="E1571" s="60">
        <v>33</v>
      </c>
      <c r="F1571">
        <v>1</v>
      </c>
    </row>
    <row r="1572" spans="1:6">
      <c r="A1572" s="59">
        <v>44047</v>
      </c>
      <c r="B1572" s="60">
        <v>44047</v>
      </c>
      <c r="C1572" s="60" t="s">
        <v>791</v>
      </c>
      <c r="D1572" s="61">
        <f>VLOOKUP(Pag_Inicio_Corr_mas_casos[[#This Row],[Corregimiento]],Hoja3!$A$2:$D$676,4,0)</f>
        <v>30104</v>
      </c>
      <c r="E1572" s="60">
        <v>13</v>
      </c>
      <c r="F1572">
        <v>1</v>
      </c>
    </row>
    <row r="1573" spans="1:6">
      <c r="A1573" s="59">
        <v>44047</v>
      </c>
      <c r="B1573" s="60">
        <v>44047</v>
      </c>
      <c r="C1573" s="60" t="s">
        <v>766</v>
      </c>
      <c r="D1573" s="61">
        <f>VLOOKUP(Pag_Inicio_Corr_mas_casos[[#This Row],[Corregimiento]],Hoja3!$A$2:$D$676,4,0)</f>
        <v>30107</v>
      </c>
      <c r="E1573" s="60">
        <v>12</v>
      </c>
      <c r="F1573">
        <v>1</v>
      </c>
    </row>
    <row r="1574" spans="1:6">
      <c r="A1574" s="59">
        <v>44047</v>
      </c>
      <c r="B1574" s="60">
        <v>44047</v>
      </c>
      <c r="C1574" s="60" t="s">
        <v>789</v>
      </c>
      <c r="D1574" s="61">
        <f>VLOOKUP(Pag_Inicio_Corr_mas_casos[[#This Row],[Corregimiento]],Hoja3!$A$2:$D$676,4,0)</f>
        <v>81003</v>
      </c>
      <c r="E1574" s="60">
        <v>12</v>
      </c>
      <c r="F1574">
        <v>1</v>
      </c>
    </row>
    <row r="1575" spans="1:6">
      <c r="A1575" s="59">
        <v>44047</v>
      </c>
      <c r="B1575" s="60">
        <v>44047</v>
      </c>
      <c r="C1575" s="60" t="s">
        <v>748</v>
      </c>
      <c r="D1575" s="61">
        <f>VLOOKUP(Pag_Inicio_Corr_mas_casos[[#This Row],[Corregimiento]],Hoja3!$A$2:$D$676,4,0)</f>
        <v>130102</v>
      </c>
      <c r="E1575" s="60">
        <v>17</v>
      </c>
      <c r="F1575">
        <v>1</v>
      </c>
    </row>
    <row r="1576" spans="1:6">
      <c r="A1576" s="59">
        <v>44047</v>
      </c>
      <c r="B1576" s="60">
        <v>44047</v>
      </c>
      <c r="C1576" s="60" t="s">
        <v>760</v>
      </c>
      <c r="D1576" s="61">
        <f>VLOOKUP(Pag_Inicio_Corr_mas_casos[[#This Row],[Corregimiento]],Hoja3!$A$2:$D$676,4,0)</f>
        <v>80812</v>
      </c>
      <c r="E1576" s="60">
        <v>16</v>
      </c>
      <c r="F1576">
        <v>1</v>
      </c>
    </row>
    <row r="1577" spans="1:6">
      <c r="A1577" s="59">
        <v>44047</v>
      </c>
      <c r="B1577" s="60">
        <v>44047</v>
      </c>
      <c r="C1577" s="60" t="s">
        <v>752</v>
      </c>
      <c r="D1577" s="61">
        <f>VLOOKUP(Pag_Inicio_Corr_mas_casos[[#This Row],[Corregimiento]],Hoja3!$A$2:$D$676,4,0)</f>
        <v>80816</v>
      </c>
      <c r="E1577" s="60">
        <v>29</v>
      </c>
      <c r="F1577">
        <v>1</v>
      </c>
    </row>
    <row r="1578" spans="1:6">
      <c r="A1578" s="59">
        <v>44047</v>
      </c>
      <c r="B1578" s="60">
        <v>44047</v>
      </c>
      <c r="C1578" s="60" t="s">
        <v>819</v>
      </c>
      <c r="D1578" s="61">
        <f>VLOOKUP(Pag_Inicio_Corr_mas_casos[[#This Row],[Corregimiento]],Hoja3!$A$2:$D$676,4,0)</f>
        <v>81004</v>
      </c>
      <c r="E1578" s="60">
        <v>12</v>
      </c>
      <c r="F1578">
        <v>1</v>
      </c>
    </row>
    <row r="1579" spans="1:6">
      <c r="A1579" s="59">
        <v>44047</v>
      </c>
      <c r="B1579" s="60">
        <v>44047</v>
      </c>
      <c r="C1579" s="60" t="s">
        <v>751</v>
      </c>
      <c r="D1579" s="61">
        <f>VLOOKUP(Pag_Inicio_Corr_mas_casos[[#This Row],[Corregimiento]],Hoja3!$A$2:$D$676,4,0)</f>
        <v>81008</v>
      </c>
      <c r="E1579" s="60">
        <v>15</v>
      </c>
      <c r="F1579">
        <v>1</v>
      </c>
    </row>
    <row r="1580" spans="1:6">
      <c r="A1580" s="59">
        <v>44047</v>
      </c>
      <c r="B1580" s="60">
        <v>44047</v>
      </c>
      <c r="C1580" s="60" t="s">
        <v>753</v>
      </c>
      <c r="D1580" s="61">
        <f>VLOOKUP(Pag_Inicio_Corr_mas_casos[[#This Row],[Corregimiento]],Hoja3!$A$2:$D$676,4,0)</f>
        <v>80817</v>
      </c>
      <c r="E1580" s="60">
        <v>37</v>
      </c>
      <c r="F1580">
        <v>1</v>
      </c>
    </row>
    <row r="1581" spans="1:6">
      <c r="A1581" s="59">
        <v>44047</v>
      </c>
      <c r="B1581" s="60">
        <v>44047</v>
      </c>
      <c r="C1581" s="60" t="s">
        <v>765</v>
      </c>
      <c r="D1581" s="61">
        <f>VLOOKUP(Pag_Inicio_Corr_mas_casos[[#This Row],[Corregimiento]],Hoja3!$A$2:$D$676,4,0)</f>
        <v>80810</v>
      </c>
      <c r="E1581" s="60">
        <v>15</v>
      </c>
      <c r="F1581">
        <v>1</v>
      </c>
    </row>
    <row r="1582" spans="1:6">
      <c r="A1582" s="59">
        <v>44047</v>
      </c>
      <c r="B1582" s="60">
        <v>44047</v>
      </c>
      <c r="C1582" s="60" t="s">
        <v>773</v>
      </c>
      <c r="D1582" s="61">
        <f>VLOOKUP(Pag_Inicio_Corr_mas_casos[[#This Row],[Corregimiento]],Hoja3!$A$2:$D$676,4,0)</f>
        <v>80808</v>
      </c>
      <c r="E1582" s="60">
        <v>16</v>
      </c>
      <c r="F1582">
        <v>1</v>
      </c>
    </row>
    <row r="1583" spans="1:6">
      <c r="A1583" s="59">
        <v>44047</v>
      </c>
      <c r="B1583" s="60">
        <v>44047</v>
      </c>
      <c r="C1583" s="60" t="s">
        <v>857</v>
      </c>
      <c r="D1583" s="61">
        <f>VLOOKUP(Pag_Inicio_Corr_mas_casos[[#This Row],[Corregimiento]],Hoja3!$A$2:$D$676,4,0)</f>
        <v>10305</v>
      </c>
      <c r="E1583" s="60">
        <v>28</v>
      </c>
      <c r="F1583">
        <v>1</v>
      </c>
    </row>
    <row r="1584" spans="1:6">
      <c r="A1584" s="59">
        <v>44047</v>
      </c>
      <c r="B1584" s="60">
        <v>44047</v>
      </c>
      <c r="C1584" s="60" t="s">
        <v>790</v>
      </c>
      <c r="D1584" s="61">
        <f>VLOOKUP(Pag_Inicio_Corr_mas_casos[[#This Row],[Corregimiento]],Hoja3!$A$2:$D$676,4,0)</f>
        <v>81009</v>
      </c>
      <c r="E1584" s="60">
        <v>11</v>
      </c>
      <c r="F1584">
        <v>1</v>
      </c>
    </row>
    <row r="1585" spans="1:6">
      <c r="A1585" s="59">
        <v>44047</v>
      </c>
      <c r="B1585" s="60">
        <v>44047</v>
      </c>
      <c r="C1585" s="60" t="s">
        <v>785</v>
      </c>
      <c r="D1585" s="61">
        <f>VLOOKUP(Pag_Inicio_Corr_mas_casos[[#This Row],[Corregimiento]],Hoja3!$A$2:$D$676,4,0)</f>
        <v>80809</v>
      </c>
      <c r="E1585" s="60">
        <v>11</v>
      </c>
      <c r="F1585">
        <v>1</v>
      </c>
    </row>
    <row r="1586" spans="1:6">
      <c r="A1586" s="59">
        <v>44047</v>
      </c>
      <c r="B1586" s="60">
        <v>44047</v>
      </c>
      <c r="C1586" s="60" t="s">
        <v>782</v>
      </c>
      <c r="D1586" s="61">
        <f>VLOOKUP(Pag_Inicio_Corr_mas_casos[[#This Row],[Corregimiento]],Hoja3!$A$2:$D$676,4,0)</f>
        <v>80803</v>
      </c>
      <c r="E1586" s="60">
        <v>11</v>
      </c>
      <c r="F1586">
        <v>1</v>
      </c>
    </row>
    <row r="1587" spans="1:6">
      <c r="A1587" s="59">
        <v>44047</v>
      </c>
      <c r="B1587" s="60">
        <v>44047</v>
      </c>
      <c r="C1587" s="60" t="s">
        <v>800</v>
      </c>
      <c r="D1587" s="61">
        <f>VLOOKUP(Pag_Inicio_Corr_mas_casos[[#This Row],[Corregimiento]],Hoja3!$A$2:$D$676,4,0)</f>
        <v>91001</v>
      </c>
      <c r="E1587" s="60">
        <v>15</v>
      </c>
      <c r="F1587">
        <v>1</v>
      </c>
    </row>
    <row r="1588" spans="1:6">
      <c r="A1588" s="59">
        <v>44047</v>
      </c>
      <c r="B1588" s="60">
        <v>44047</v>
      </c>
      <c r="C1588" s="60" t="s">
        <v>757</v>
      </c>
      <c r="D1588" s="61">
        <f>VLOOKUP(Pag_Inicio_Corr_mas_casos[[#This Row],[Corregimiento]],Hoja3!$A$2:$D$676,4,0)</f>
        <v>80819</v>
      </c>
      <c r="E1588" s="60">
        <v>25</v>
      </c>
      <c r="F1588">
        <v>1</v>
      </c>
    </row>
    <row r="1589" spans="1:6">
      <c r="A1589" s="59">
        <v>44047</v>
      </c>
      <c r="B1589" s="60">
        <v>44047</v>
      </c>
      <c r="C1589" s="60" t="s">
        <v>746</v>
      </c>
      <c r="D1589" s="61">
        <f>VLOOKUP(Pag_Inicio_Corr_mas_casos[[#This Row],[Corregimiento]],Hoja3!$A$2:$D$676,4,0)</f>
        <v>130106</v>
      </c>
      <c r="E1589" s="60">
        <v>11</v>
      </c>
      <c r="F1589">
        <v>1</v>
      </c>
    </row>
    <row r="1590" spans="1:6">
      <c r="A1590" s="74">
        <v>44048</v>
      </c>
      <c r="B1590" s="75">
        <v>44048</v>
      </c>
      <c r="C1590" s="75" t="s">
        <v>749</v>
      </c>
      <c r="D1590" s="76">
        <f>VLOOKUP(Pag_Inicio_Corr_mas_casos[[#This Row],[Corregimiento]],Hoja3!$A$2:$D$676,4,0)</f>
        <v>80821</v>
      </c>
      <c r="E1590" s="75">
        <v>17</v>
      </c>
      <c r="F1590">
        <v>1</v>
      </c>
    </row>
    <row r="1591" spans="1:6">
      <c r="A1591" s="74">
        <v>44048</v>
      </c>
      <c r="B1591" s="75">
        <v>44048</v>
      </c>
      <c r="C1591" s="75" t="s">
        <v>754</v>
      </c>
      <c r="D1591" s="76">
        <f>VLOOKUP(Pag_Inicio_Corr_mas_casos[[#This Row],[Corregimiento]],Hoja3!$A$2:$D$676,4,0)</f>
        <v>80822</v>
      </c>
      <c r="E1591" s="75">
        <v>17</v>
      </c>
      <c r="F1591">
        <v>1</v>
      </c>
    </row>
    <row r="1592" spans="1:6">
      <c r="A1592" s="74">
        <v>44048</v>
      </c>
      <c r="B1592" s="75">
        <v>44048</v>
      </c>
      <c r="C1592" s="75" t="s">
        <v>744</v>
      </c>
      <c r="D1592" s="76">
        <f>VLOOKUP(Pag_Inicio_Corr_mas_casos[[#This Row],[Corregimiento]],Hoja3!$A$2:$D$676,4,0)</f>
        <v>130101</v>
      </c>
      <c r="E1592" s="75">
        <v>16</v>
      </c>
      <c r="F1592">
        <v>1</v>
      </c>
    </row>
    <row r="1593" spans="1:6">
      <c r="A1593" s="74">
        <v>44048</v>
      </c>
      <c r="B1593" s="75">
        <v>44048</v>
      </c>
      <c r="C1593" s="75" t="s">
        <v>792</v>
      </c>
      <c r="D1593" s="76">
        <f>VLOOKUP(Pag_Inicio_Corr_mas_casos[[#This Row],[Corregimiento]],Hoja3!$A$2:$D$676,4,0)</f>
        <v>130701</v>
      </c>
      <c r="E1593" s="75">
        <v>14</v>
      </c>
      <c r="F1593">
        <v>1</v>
      </c>
    </row>
    <row r="1594" spans="1:6">
      <c r="A1594" s="74">
        <v>44048</v>
      </c>
      <c r="B1594" s="75">
        <v>44048</v>
      </c>
      <c r="C1594" s="75" t="s">
        <v>750</v>
      </c>
      <c r="D1594" s="76">
        <f>VLOOKUP(Pag_Inicio_Corr_mas_casos[[#This Row],[Corregimiento]],Hoja3!$A$2:$D$676,4,0)</f>
        <v>81007</v>
      </c>
      <c r="E1594" s="75">
        <v>25</v>
      </c>
      <c r="F1594">
        <v>1</v>
      </c>
    </row>
    <row r="1595" spans="1:6">
      <c r="A1595" s="74">
        <v>44048</v>
      </c>
      <c r="B1595" s="75">
        <v>44048</v>
      </c>
      <c r="C1595" s="75" t="s">
        <v>745</v>
      </c>
      <c r="D1595" s="76">
        <f>VLOOKUP(Pag_Inicio_Corr_mas_casos[[#This Row],[Corregimiento]],Hoja3!$A$2:$D$676,4,0)</f>
        <v>81002</v>
      </c>
      <c r="E1595" s="75">
        <v>11</v>
      </c>
      <c r="F1595">
        <v>1</v>
      </c>
    </row>
    <row r="1596" spans="1:6">
      <c r="A1596" s="74">
        <v>44048</v>
      </c>
      <c r="B1596" s="75">
        <v>44048</v>
      </c>
      <c r="C1596" s="75" t="s">
        <v>758</v>
      </c>
      <c r="D1596" s="76">
        <f>VLOOKUP(Pag_Inicio_Corr_mas_casos[[#This Row],[Corregimiento]],Hoja3!$A$2:$D$676,4,0)</f>
        <v>130107</v>
      </c>
      <c r="E1596" s="75">
        <v>15</v>
      </c>
      <c r="F1596">
        <v>1</v>
      </c>
    </row>
    <row r="1597" spans="1:6">
      <c r="A1597" s="74">
        <v>44048</v>
      </c>
      <c r="B1597" s="75">
        <v>44048</v>
      </c>
      <c r="C1597" s="75" t="s">
        <v>775</v>
      </c>
      <c r="D1597" s="76">
        <f>VLOOKUP(Pag_Inicio_Corr_mas_casos[[#This Row],[Corregimiento]],Hoja3!$A$2:$D$676,4,0)</f>
        <v>80815</v>
      </c>
      <c r="E1597" s="75">
        <v>21</v>
      </c>
      <c r="F1597">
        <v>1</v>
      </c>
    </row>
    <row r="1598" spans="1:6">
      <c r="A1598" s="74">
        <v>44048</v>
      </c>
      <c r="B1598" s="75">
        <v>44048</v>
      </c>
      <c r="C1598" s="75" t="s">
        <v>791</v>
      </c>
      <c r="D1598" s="76">
        <f>VLOOKUP(Pag_Inicio_Corr_mas_casos[[#This Row],[Corregimiento]],Hoja3!$A$2:$D$676,4,0)</f>
        <v>30104</v>
      </c>
      <c r="E1598" s="75">
        <v>12</v>
      </c>
      <c r="F1598">
        <v>1</v>
      </c>
    </row>
    <row r="1599" spans="1:6">
      <c r="A1599" s="74">
        <v>44048</v>
      </c>
      <c r="B1599" s="75">
        <v>44048</v>
      </c>
      <c r="C1599" s="75" t="s">
        <v>772</v>
      </c>
      <c r="D1599" s="76">
        <f>VLOOKUP(Pag_Inicio_Corr_mas_casos[[#This Row],[Corregimiento]],Hoja3!$A$2:$D$676,4,0)</f>
        <v>80501</v>
      </c>
      <c r="E1599" s="75">
        <v>19</v>
      </c>
      <c r="F1599">
        <v>1</v>
      </c>
    </row>
    <row r="1600" spans="1:6">
      <c r="A1600" s="74">
        <v>44048</v>
      </c>
      <c r="B1600" s="75">
        <v>44048</v>
      </c>
      <c r="C1600" s="75" t="s">
        <v>766</v>
      </c>
      <c r="D1600" s="76">
        <f>VLOOKUP(Pag_Inicio_Corr_mas_casos[[#This Row],[Corregimiento]],Hoja3!$A$2:$D$676,4,0)</f>
        <v>30107</v>
      </c>
      <c r="E1600" s="75">
        <v>32</v>
      </c>
      <c r="F1600">
        <v>1</v>
      </c>
    </row>
    <row r="1601" spans="1:6">
      <c r="A1601" s="74">
        <v>44048</v>
      </c>
      <c r="B1601" s="75">
        <v>44048</v>
      </c>
      <c r="C1601" s="75" t="s">
        <v>755</v>
      </c>
      <c r="D1601" s="76">
        <f>VLOOKUP(Pag_Inicio_Corr_mas_casos[[#This Row],[Corregimiento]],Hoja3!$A$2:$D$676,4,0)</f>
        <v>80823</v>
      </c>
      <c r="E1601" s="75">
        <v>12</v>
      </c>
      <c r="F1601">
        <v>1</v>
      </c>
    </row>
    <row r="1602" spans="1:6">
      <c r="A1602" s="74">
        <v>44048</v>
      </c>
      <c r="B1602" s="75">
        <v>44048</v>
      </c>
      <c r="C1602" s="75" t="s">
        <v>779</v>
      </c>
      <c r="D1602" s="76">
        <f>VLOOKUP(Pag_Inicio_Corr_mas_casos[[#This Row],[Corregimiento]],Hoja3!$A$2:$D$676,4,0)</f>
        <v>130708</v>
      </c>
      <c r="E1602" s="75">
        <v>16</v>
      </c>
      <c r="F1602">
        <v>1</v>
      </c>
    </row>
    <row r="1603" spans="1:6">
      <c r="A1603" s="74">
        <v>44048</v>
      </c>
      <c r="B1603" s="75">
        <v>44048</v>
      </c>
      <c r="C1603" s="75" t="s">
        <v>748</v>
      </c>
      <c r="D1603" s="76">
        <f>VLOOKUP(Pag_Inicio_Corr_mas_casos[[#This Row],[Corregimiento]],Hoja3!$A$2:$D$676,4,0)</f>
        <v>130102</v>
      </c>
      <c r="E1603" s="75">
        <v>15</v>
      </c>
      <c r="F1603">
        <v>1</v>
      </c>
    </row>
    <row r="1604" spans="1:6">
      <c r="A1604" s="74">
        <v>44048</v>
      </c>
      <c r="B1604" s="75">
        <v>44048</v>
      </c>
      <c r="C1604" s="75" t="s">
        <v>760</v>
      </c>
      <c r="D1604" s="76">
        <f>VLOOKUP(Pag_Inicio_Corr_mas_casos[[#This Row],[Corregimiento]],Hoja3!$A$2:$D$676,4,0)</f>
        <v>80812</v>
      </c>
      <c r="E1604" s="75">
        <v>18</v>
      </c>
      <c r="F1604">
        <v>1</v>
      </c>
    </row>
    <row r="1605" spans="1:6">
      <c r="A1605" s="74">
        <v>44048</v>
      </c>
      <c r="B1605" s="75">
        <v>44048</v>
      </c>
      <c r="C1605" s="75" t="s">
        <v>774</v>
      </c>
      <c r="D1605" s="76">
        <f>VLOOKUP(Pag_Inicio_Corr_mas_casos[[#This Row],[Corregimiento]],Hoja3!$A$2:$D$676,4,0)</f>
        <v>80820</v>
      </c>
      <c r="E1605" s="75">
        <v>19</v>
      </c>
      <c r="F1605">
        <v>1</v>
      </c>
    </row>
    <row r="1606" spans="1:6">
      <c r="A1606" s="74">
        <v>44048</v>
      </c>
      <c r="B1606" s="75">
        <v>44048</v>
      </c>
      <c r="C1606" s="75" t="s">
        <v>751</v>
      </c>
      <c r="D1606" s="76">
        <f>VLOOKUP(Pag_Inicio_Corr_mas_casos[[#This Row],[Corregimiento]],Hoja3!$A$2:$D$676,4,0)</f>
        <v>81008</v>
      </c>
      <c r="E1606" s="75">
        <v>11</v>
      </c>
      <c r="F1606">
        <v>1</v>
      </c>
    </row>
    <row r="1607" spans="1:6">
      <c r="A1607" s="74">
        <v>44048</v>
      </c>
      <c r="B1607" s="75">
        <v>44048</v>
      </c>
      <c r="C1607" s="75" t="s">
        <v>753</v>
      </c>
      <c r="D1607" s="76">
        <f>VLOOKUP(Pag_Inicio_Corr_mas_casos[[#This Row],[Corregimiento]],Hoja3!$A$2:$D$676,4,0)</f>
        <v>80817</v>
      </c>
      <c r="E1607" s="75">
        <v>12</v>
      </c>
      <c r="F1607">
        <v>1</v>
      </c>
    </row>
    <row r="1608" spans="1:6">
      <c r="A1608" s="74">
        <v>44048</v>
      </c>
      <c r="B1608" s="75">
        <v>44048</v>
      </c>
      <c r="C1608" s="75" t="s">
        <v>788</v>
      </c>
      <c r="D1608" s="76">
        <f>VLOOKUP(Pag_Inicio_Corr_mas_casos[[#This Row],[Corregimiento]],Hoja3!$A$2:$D$676,4,0)</f>
        <v>130717</v>
      </c>
      <c r="E1608" s="75">
        <v>17</v>
      </c>
      <c r="F1608">
        <v>1</v>
      </c>
    </row>
    <row r="1609" spans="1:6">
      <c r="A1609" s="74">
        <v>44048</v>
      </c>
      <c r="B1609" s="75">
        <v>44048</v>
      </c>
      <c r="C1609" s="75" t="s">
        <v>798</v>
      </c>
      <c r="D1609" s="76">
        <f>VLOOKUP(Pag_Inicio_Corr_mas_casos[[#This Row],[Corregimiento]],Hoja3!$A$2:$D$676,4,0)</f>
        <v>30111</v>
      </c>
      <c r="E1609" s="75">
        <v>11</v>
      </c>
      <c r="F1609">
        <v>1</v>
      </c>
    </row>
    <row r="1610" spans="1:6">
      <c r="A1610" s="74">
        <v>44048</v>
      </c>
      <c r="B1610" s="75">
        <v>44048</v>
      </c>
      <c r="C1610" s="75" t="s">
        <v>800</v>
      </c>
      <c r="D1610" s="76">
        <f>VLOOKUP(Pag_Inicio_Corr_mas_casos[[#This Row],[Corregimiento]],Hoja3!$A$2:$D$676,4,0)</f>
        <v>91001</v>
      </c>
      <c r="E1610" s="75">
        <v>13</v>
      </c>
      <c r="F1610">
        <v>1</v>
      </c>
    </row>
    <row r="1611" spans="1:6">
      <c r="A1611" s="74">
        <v>44048</v>
      </c>
      <c r="B1611" s="75">
        <v>44048</v>
      </c>
      <c r="C1611" s="75" t="s">
        <v>757</v>
      </c>
      <c r="D1611" s="76">
        <f>VLOOKUP(Pag_Inicio_Corr_mas_casos[[#This Row],[Corregimiento]],Hoja3!$A$2:$D$676,4,0)</f>
        <v>80819</v>
      </c>
      <c r="E1611" s="75">
        <v>33</v>
      </c>
      <c r="F1611">
        <v>1</v>
      </c>
    </row>
    <row r="1612" spans="1:6">
      <c r="A1612" s="74">
        <v>44048</v>
      </c>
      <c r="B1612" s="75">
        <v>44048</v>
      </c>
      <c r="C1612" s="75" t="s">
        <v>746</v>
      </c>
      <c r="D1612" s="76">
        <f>VLOOKUP(Pag_Inicio_Corr_mas_casos[[#This Row],[Corregimiento]],Hoja3!$A$2:$D$676,4,0)</f>
        <v>130106</v>
      </c>
      <c r="E1612" s="75">
        <v>44</v>
      </c>
      <c r="F1612">
        <v>1</v>
      </c>
    </row>
    <row r="1613" spans="1:6">
      <c r="A1613" s="56">
        <v>44049</v>
      </c>
      <c r="B1613" s="57">
        <v>44049</v>
      </c>
      <c r="C1613" s="57" t="s">
        <v>812</v>
      </c>
      <c r="D1613" s="58">
        <f>VLOOKUP(Pag_Inicio_Corr_mas_casos[[#This Row],[Corregimiento]],Hoja3!$A$2:$D$676,4,0)</f>
        <v>20101</v>
      </c>
      <c r="E1613" s="57">
        <v>44</v>
      </c>
      <c r="F1613">
        <v>1</v>
      </c>
    </row>
    <row r="1614" spans="1:6">
      <c r="A1614" s="56">
        <v>44049</v>
      </c>
      <c r="B1614" s="57">
        <v>44049</v>
      </c>
      <c r="C1614" s="57" t="s">
        <v>814</v>
      </c>
      <c r="D1614" s="58">
        <f>VLOOKUP(Pag_Inicio_Corr_mas_casos[[#This Row],[Corregimiento]],Hoja3!$A$2:$D$676,4,0)</f>
        <v>40503</v>
      </c>
      <c r="E1614" s="57">
        <v>37</v>
      </c>
      <c r="F1614">
        <v>1</v>
      </c>
    </row>
    <row r="1615" spans="1:6">
      <c r="A1615" s="56">
        <v>44049</v>
      </c>
      <c r="B1615" s="57">
        <v>44049</v>
      </c>
      <c r="C1615" s="57" t="s">
        <v>746</v>
      </c>
      <c r="D1615" s="58">
        <f>VLOOKUP(Pag_Inicio_Corr_mas_casos[[#This Row],[Corregimiento]],Hoja3!$A$2:$D$676,4,0)</f>
        <v>130106</v>
      </c>
      <c r="E1615" s="57">
        <v>35</v>
      </c>
      <c r="F1615">
        <v>1</v>
      </c>
    </row>
    <row r="1616" spans="1:6">
      <c r="A1616" s="56">
        <v>44049</v>
      </c>
      <c r="B1616" s="57">
        <v>44049</v>
      </c>
      <c r="C1616" s="57" t="s">
        <v>762</v>
      </c>
      <c r="D1616" s="58">
        <f>VLOOKUP(Pag_Inicio_Corr_mas_casos[[#This Row],[Corregimiento]],Hoja3!$A$2:$D$676,4,0)</f>
        <v>40601</v>
      </c>
      <c r="E1616" s="57">
        <v>34</v>
      </c>
      <c r="F1616">
        <v>1</v>
      </c>
    </row>
    <row r="1617" spans="1:6">
      <c r="A1617" s="56">
        <v>44049</v>
      </c>
      <c r="B1617" s="57">
        <v>44049</v>
      </c>
      <c r="C1617" s="57" t="s">
        <v>744</v>
      </c>
      <c r="D1617" s="58">
        <f>VLOOKUP(Pag_Inicio_Corr_mas_casos[[#This Row],[Corregimiento]],Hoja3!$A$2:$D$676,4,0)</f>
        <v>130101</v>
      </c>
      <c r="E1617" s="57">
        <v>30</v>
      </c>
      <c r="F1617">
        <v>1</v>
      </c>
    </row>
    <row r="1618" spans="1:6">
      <c r="A1618" s="56">
        <v>44049</v>
      </c>
      <c r="B1618" s="57">
        <v>44049</v>
      </c>
      <c r="C1618" s="57" t="s">
        <v>791</v>
      </c>
      <c r="D1618" s="58">
        <f>VLOOKUP(Pag_Inicio_Corr_mas_casos[[#This Row],[Corregimiento]],Hoja3!$A$2:$D$676,4,0)</f>
        <v>30104</v>
      </c>
      <c r="E1618" s="57">
        <v>30</v>
      </c>
      <c r="F1618">
        <v>1</v>
      </c>
    </row>
    <row r="1619" spans="1:6">
      <c r="A1619" s="56">
        <v>44049</v>
      </c>
      <c r="B1619" s="57">
        <v>44049</v>
      </c>
      <c r="C1619" s="57" t="s">
        <v>757</v>
      </c>
      <c r="D1619" s="58">
        <f>VLOOKUP(Pag_Inicio_Corr_mas_casos[[#This Row],[Corregimiento]],Hoja3!$A$2:$D$676,4,0)</f>
        <v>80819</v>
      </c>
      <c r="E1619" s="57">
        <v>26</v>
      </c>
      <c r="F1619">
        <v>1</v>
      </c>
    </row>
    <row r="1620" spans="1:6">
      <c r="A1620" s="56">
        <v>44049</v>
      </c>
      <c r="B1620" s="57">
        <v>44049</v>
      </c>
      <c r="C1620" s="57" t="s">
        <v>754</v>
      </c>
      <c r="D1620" s="58">
        <f>VLOOKUP(Pag_Inicio_Corr_mas_casos[[#This Row],[Corregimiento]],Hoja3!$A$2:$D$676,4,0)</f>
        <v>80822</v>
      </c>
      <c r="E1620" s="57">
        <v>25</v>
      </c>
      <c r="F1620">
        <v>1</v>
      </c>
    </row>
    <row r="1621" spans="1:6">
      <c r="A1621" s="56">
        <v>44049</v>
      </c>
      <c r="B1621" s="57">
        <v>44049</v>
      </c>
      <c r="C1621" s="57" t="s">
        <v>753</v>
      </c>
      <c r="D1621" s="58">
        <f>VLOOKUP(Pag_Inicio_Corr_mas_casos[[#This Row],[Corregimiento]],Hoja3!$A$2:$D$676,4,0)</f>
        <v>80817</v>
      </c>
      <c r="E1621" s="57">
        <v>25</v>
      </c>
      <c r="F1621">
        <v>1</v>
      </c>
    </row>
    <row r="1622" spans="1:6">
      <c r="A1622" s="56">
        <v>44049</v>
      </c>
      <c r="B1622" s="57">
        <v>44049</v>
      </c>
      <c r="C1622" s="57" t="s">
        <v>750</v>
      </c>
      <c r="D1622" s="58">
        <f>VLOOKUP(Pag_Inicio_Corr_mas_casos[[#This Row],[Corregimiento]],Hoja3!$A$2:$D$676,4,0)</f>
        <v>81007</v>
      </c>
      <c r="E1622" s="57">
        <v>24</v>
      </c>
      <c r="F1622">
        <v>1</v>
      </c>
    </row>
    <row r="1623" spans="1:6">
      <c r="A1623" s="56">
        <v>44049</v>
      </c>
      <c r="B1623" s="57">
        <v>44049</v>
      </c>
      <c r="C1623" s="57" t="s">
        <v>792</v>
      </c>
      <c r="D1623" s="58">
        <f>VLOOKUP(Pag_Inicio_Corr_mas_casos[[#This Row],[Corregimiento]],Hoja3!$A$2:$D$676,4,0)</f>
        <v>130701</v>
      </c>
      <c r="E1623" s="57">
        <v>23</v>
      </c>
      <c r="F1623">
        <v>1</v>
      </c>
    </row>
    <row r="1624" spans="1:6">
      <c r="A1624" s="56">
        <v>44049</v>
      </c>
      <c r="B1624" s="57">
        <v>44049</v>
      </c>
      <c r="C1624" s="57" t="s">
        <v>770</v>
      </c>
      <c r="D1624" s="58">
        <f>VLOOKUP(Pag_Inicio_Corr_mas_casos[[#This Row],[Corregimiento]],Hoja3!$A$2:$D$676,4,0)</f>
        <v>80813</v>
      </c>
      <c r="E1624" s="57">
        <v>22</v>
      </c>
      <c r="F1624">
        <v>1</v>
      </c>
    </row>
    <row r="1625" spans="1:6">
      <c r="A1625" s="56">
        <v>44049</v>
      </c>
      <c r="B1625" s="57">
        <v>44049</v>
      </c>
      <c r="C1625" s="57" t="s">
        <v>774</v>
      </c>
      <c r="D1625" s="58">
        <f>VLOOKUP(Pag_Inicio_Corr_mas_casos[[#This Row],[Corregimiento]],Hoja3!$A$2:$D$676,4,0)</f>
        <v>80820</v>
      </c>
      <c r="E1625" s="57">
        <v>21</v>
      </c>
      <c r="F1625">
        <v>1</v>
      </c>
    </row>
    <row r="1626" spans="1:6">
      <c r="A1626" s="56">
        <v>44049</v>
      </c>
      <c r="B1626" s="57">
        <v>44049</v>
      </c>
      <c r="C1626" s="57" t="s">
        <v>779</v>
      </c>
      <c r="D1626" s="58">
        <f>VLOOKUP(Pag_Inicio_Corr_mas_casos[[#This Row],[Corregimiento]],Hoja3!$A$2:$D$676,4,0)</f>
        <v>130708</v>
      </c>
      <c r="E1626" s="57">
        <v>19</v>
      </c>
      <c r="F1626">
        <v>1</v>
      </c>
    </row>
    <row r="1627" spans="1:6">
      <c r="A1627" s="56">
        <v>44049</v>
      </c>
      <c r="B1627" s="57">
        <v>44049</v>
      </c>
      <c r="C1627" s="57" t="s">
        <v>752</v>
      </c>
      <c r="D1627" s="58">
        <f>VLOOKUP(Pag_Inicio_Corr_mas_casos[[#This Row],[Corregimiento]],Hoja3!$A$2:$D$676,4,0)</f>
        <v>80816</v>
      </c>
      <c r="E1627" s="57">
        <v>19</v>
      </c>
      <c r="F1627">
        <v>1</v>
      </c>
    </row>
    <row r="1628" spans="1:6">
      <c r="A1628" s="56">
        <v>44049</v>
      </c>
      <c r="B1628" s="57">
        <v>44049</v>
      </c>
      <c r="C1628" s="57" t="s">
        <v>847</v>
      </c>
      <c r="D1628" s="58">
        <f>VLOOKUP(Pag_Inicio_Corr_mas_casos[[#This Row],[Corregimiento]],Hoja3!$A$2:$D$676,4,0)</f>
        <v>40606</v>
      </c>
      <c r="E1628" s="57">
        <v>18</v>
      </c>
      <c r="F1628">
        <v>1</v>
      </c>
    </row>
    <row r="1629" spans="1:6">
      <c r="A1629" s="56">
        <v>44049</v>
      </c>
      <c r="B1629" s="57">
        <v>44049</v>
      </c>
      <c r="C1629" s="57" t="s">
        <v>749</v>
      </c>
      <c r="D1629" s="58">
        <f>VLOOKUP(Pag_Inicio_Corr_mas_casos[[#This Row],[Corregimiento]],Hoja3!$A$2:$D$676,4,0)</f>
        <v>80821</v>
      </c>
      <c r="E1629" s="57">
        <v>17</v>
      </c>
      <c r="F1629">
        <v>1</v>
      </c>
    </row>
    <row r="1630" spans="1:6">
      <c r="A1630" s="56">
        <v>44049</v>
      </c>
      <c r="B1630" s="57">
        <v>44049</v>
      </c>
      <c r="C1630" s="57" t="s">
        <v>751</v>
      </c>
      <c r="D1630" s="58">
        <f>VLOOKUP(Pag_Inicio_Corr_mas_casos[[#This Row],[Corregimiento]],Hoja3!$A$2:$D$676,4,0)</f>
        <v>81008</v>
      </c>
      <c r="E1630" s="57">
        <v>17</v>
      </c>
      <c r="F1630">
        <v>1</v>
      </c>
    </row>
    <row r="1631" spans="1:6">
      <c r="A1631" s="56">
        <v>44049</v>
      </c>
      <c r="B1631" s="57">
        <v>44049</v>
      </c>
      <c r="C1631" s="57" t="s">
        <v>756</v>
      </c>
      <c r="D1631" s="58">
        <f>VLOOKUP(Pag_Inicio_Corr_mas_casos[[#This Row],[Corregimiento]],Hoja3!$A$2:$D$676,4,0)</f>
        <v>81001</v>
      </c>
      <c r="E1631" s="57">
        <v>16</v>
      </c>
      <c r="F1631">
        <v>1</v>
      </c>
    </row>
    <row r="1632" spans="1:6">
      <c r="A1632" s="56">
        <v>44049</v>
      </c>
      <c r="B1632" s="57">
        <v>44049</v>
      </c>
      <c r="C1632" s="57" t="s">
        <v>761</v>
      </c>
      <c r="D1632" s="58">
        <f>VLOOKUP(Pag_Inicio_Corr_mas_casos[[#This Row],[Corregimiento]],Hoja3!$A$2:$D$676,4,0)</f>
        <v>130702</v>
      </c>
      <c r="E1632" s="57">
        <v>15</v>
      </c>
      <c r="F1632">
        <v>1</v>
      </c>
    </row>
    <row r="1633" spans="1:6">
      <c r="A1633" s="56">
        <v>44049</v>
      </c>
      <c r="B1633" s="57">
        <v>44049</v>
      </c>
      <c r="C1633" s="57" t="s">
        <v>770</v>
      </c>
      <c r="D1633" s="58">
        <f>VLOOKUP(Pag_Inicio_Corr_mas_casos[[#This Row],[Corregimiento]],Hoja3!$A$2:$D$676,4,0)</f>
        <v>80813</v>
      </c>
      <c r="E1633" s="57">
        <v>15</v>
      </c>
      <c r="F1633">
        <v>1</v>
      </c>
    </row>
    <row r="1634" spans="1:6">
      <c r="A1634" s="56">
        <v>44049</v>
      </c>
      <c r="B1634" s="57">
        <v>44049</v>
      </c>
      <c r="C1634" s="57" t="s">
        <v>788</v>
      </c>
      <c r="D1634" s="58">
        <f>VLOOKUP(Pag_Inicio_Corr_mas_casos[[#This Row],[Corregimiento]],Hoja3!$A$2:$D$676,4,0)</f>
        <v>130717</v>
      </c>
      <c r="E1634" s="57">
        <v>15</v>
      </c>
      <c r="F1634">
        <v>1</v>
      </c>
    </row>
    <row r="1635" spans="1:6">
      <c r="A1635" s="56">
        <v>44049</v>
      </c>
      <c r="B1635" s="57">
        <v>44049</v>
      </c>
      <c r="C1635" s="57" t="s">
        <v>799</v>
      </c>
      <c r="D1635" s="58">
        <f>VLOOKUP(Pag_Inicio_Corr_mas_casos[[#This Row],[Corregimiento]],Hoja3!$A$2:$D$676,4,0)</f>
        <v>130706</v>
      </c>
      <c r="E1635" s="57">
        <v>13</v>
      </c>
      <c r="F1635">
        <v>1</v>
      </c>
    </row>
    <row r="1636" spans="1:6">
      <c r="A1636" s="56">
        <v>44049</v>
      </c>
      <c r="B1636" s="57">
        <v>44049</v>
      </c>
      <c r="C1636" s="57" t="s">
        <v>765</v>
      </c>
      <c r="D1636" s="58">
        <f>VLOOKUP(Pag_Inicio_Corr_mas_casos[[#This Row],[Corregimiento]],Hoja3!$A$2:$D$676,4,0)</f>
        <v>80810</v>
      </c>
      <c r="E1636" s="57">
        <v>13</v>
      </c>
      <c r="F1636">
        <v>1</v>
      </c>
    </row>
    <row r="1637" spans="1:6">
      <c r="A1637" s="56">
        <v>44049</v>
      </c>
      <c r="B1637" s="57">
        <v>44049</v>
      </c>
      <c r="C1637" s="57" t="s">
        <v>806</v>
      </c>
      <c r="D1637" s="58">
        <f>VLOOKUP(Pag_Inicio_Corr_mas_casos[[#This Row],[Corregimiento]],Hoja3!$A$2:$D$676,4,0)</f>
        <v>81005</v>
      </c>
      <c r="E1637" s="57">
        <v>13</v>
      </c>
      <c r="F1637">
        <v>1</v>
      </c>
    </row>
    <row r="1638" spans="1:6">
      <c r="A1638" s="56">
        <v>44049</v>
      </c>
      <c r="B1638" s="57">
        <v>44049</v>
      </c>
      <c r="C1638" s="57" t="s">
        <v>745</v>
      </c>
      <c r="D1638" s="58">
        <f>VLOOKUP(Pag_Inicio_Corr_mas_casos[[#This Row],[Corregimiento]],Hoja3!$A$2:$D$676,4,0)</f>
        <v>81002</v>
      </c>
      <c r="E1638" s="57">
        <v>12</v>
      </c>
      <c r="F1638">
        <v>1</v>
      </c>
    </row>
    <row r="1639" spans="1:6">
      <c r="A1639" s="56">
        <v>44049</v>
      </c>
      <c r="B1639" s="57">
        <v>44049</v>
      </c>
      <c r="C1639" s="57" t="s">
        <v>841</v>
      </c>
      <c r="D1639" s="58">
        <f>VLOOKUP(Pag_Inicio_Corr_mas_casos[[#This Row],[Corregimiento]],Hoja3!$A$2:$D$676,4,0)</f>
        <v>10207</v>
      </c>
      <c r="E1639" s="57">
        <v>12</v>
      </c>
      <c r="F1639">
        <v>1</v>
      </c>
    </row>
    <row r="1640" spans="1:6">
      <c r="A1640" s="56">
        <v>44049</v>
      </c>
      <c r="B1640" s="57">
        <v>44049</v>
      </c>
      <c r="C1640" s="57" t="s">
        <v>790</v>
      </c>
      <c r="D1640" s="58">
        <f>VLOOKUP(Pag_Inicio_Corr_mas_casos[[#This Row],[Corregimiento]],Hoja3!$A$2:$D$676,4,0)</f>
        <v>81009</v>
      </c>
      <c r="E1640" s="57">
        <v>12</v>
      </c>
      <c r="F1640">
        <v>1</v>
      </c>
    </row>
    <row r="1641" spans="1:6">
      <c r="A1641" s="56">
        <v>44049</v>
      </c>
      <c r="B1641" s="57">
        <v>44049</v>
      </c>
      <c r="C1641" s="57" t="s">
        <v>827</v>
      </c>
      <c r="D1641" s="58">
        <f>VLOOKUP(Pag_Inicio_Corr_mas_casos[[#This Row],[Corregimiento]],Hoja3!$A$2:$D$676,4,0)</f>
        <v>30103</v>
      </c>
      <c r="E1641" s="57">
        <v>11</v>
      </c>
      <c r="F1641">
        <v>1</v>
      </c>
    </row>
    <row r="1642" spans="1:6">
      <c r="A1642" s="56">
        <v>44049</v>
      </c>
      <c r="B1642" s="57">
        <v>44049</v>
      </c>
      <c r="C1642" s="57" t="s">
        <v>766</v>
      </c>
      <c r="D1642" s="58">
        <f>VLOOKUP(Pag_Inicio_Corr_mas_casos[[#This Row],[Corregimiento]],Hoja3!$A$2:$D$676,4,0)</f>
        <v>30107</v>
      </c>
      <c r="E1642" s="57">
        <v>11</v>
      </c>
      <c r="F1642">
        <v>1</v>
      </c>
    </row>
    <row r="1643" spans="1:6">
      <c r="A1643" s="56">
        <v>44049</v>
      </c>
      <c r="B1643" s="57">
        <v>44049</v>
      </c>
      <c r="C1643" s="57" t="s">
        <v>760</v>
      </c>
      <c r="D1643" s="58">
        <f>VLOOKUP(Pag_Inicio_Corr_mas_casos[[#This Row],[Corregimiento]],Hoja3!$A$2:$D$676,4,0)</f>
        <v>80812</v>
      </c>
      <c r="E1643" s="57">
        <v>11</v>
      </c>
      <c r="F1643">
        <v>1</v>
      </c>
    </row>
    <row r="1644" spans="1:6">
      <c r="A1644" s="56">
        <v>44049</v>
      </c>
      <c r="B1644" s="57">
        <v>44049</v>
      </c>
      <c r="C1644" s="57" t="s">
        <v>786</v>
      </c>
      <c r="D1644" s="58">
        <f>VLOOKUP(Pag_Inicio_Corr_mas_casos[[#This Row],[Corregimiento]],Hoja3!$A$2:$D$676,4,0)</f>
        <v>40201</v>
      </c>
      <c r="E1644" s="57">
        <v>28</v>
      </c>
      <c r="F1644">
        <v>1</v>
      </c>
    </row>
    <row r="1645" spans="1:6">
      <c r="A1645" s="56">
        <v>44049</v>
      </c>
      <c r="B1645" s="57">
        <v>44049</v>
      </c>
      <c r="C1645" s="57" t="s">
        <v>777</v>
      </c>
      <c r="D1645" s="58">
        <f>VLOOKUP(Pag_Inicio_Corr_mas_casos[[#This Row],[Corregimiento]],Hoja3!$A$2:$D$676,4,0)</f>
        <v>80811</v>
      </c>
      <c r="E1645" s="57">
        <v>11</v>
      </c>
      <c r="F1645">
        <v>1</v>
      </c>
    </row>
    <row r="1646" spans="1:6">
      <c r="A1646" s="56">
        <v>44049</v>
      </c>
      <c r="B1646" s="57">
        <v>44049</v>
      </c>
      <c r="C1646" s="57" t="s">
        <v>849</v>
      </c>
      <c r="D1646" s="58">
        <f>VLOOKUP(Pag_Inicio_Corr_mas_casos[[#This Row],[Corregimiento]],Hoja3!$A$2:$D$676,4,0)</f>
        <v>41401</v>
      </c>
      <c r="E1646" s="57">
        <v>11</v>
      </c>
      <c r="F1646">
        <v>1</v>
      </c>
    </row>
    <row r="1647" spans="1:6">
      <c r="A1647" s="35">
        <v>44050</v>
      </c>
      <c r="B1647" s="36">
        <v>44050</v>
      </c>
      <c r="C1647" s="36" t="s">
        <v>770</v>
      </c>
      <c r="D1647" s="37">
        <f>VLOOKUP(Pag_Inicio_Corr_mas_casos[[#This Row],[Corregimiento]],Hoja3!$A$2:$D$676,4,0)</f>
        <v>80813</v>
      </c>
      <c r="E1647" s="36">
        <v>38</v>
      </c>
      <c r="F1647">
        <v>1</v>
      </c>
    </row>
    <row r="1648" spans="1:6">
      <c r="A1648" s="35">
        <v>44050</v>
      </c>
      <c r="B1648" s="36">
        <v>44050</v>
      </c>
      <c r="C1648" s="36" t="s">
        <v>749</v>
      </c>
      <c r="D1648" s="37">
        <f>VLOOKUP(Pag_Inicio_Corr_mas_casos[[#This Row],[Corregimiento]],Hoja3!$A$2:$D$676,4,0)</f>
        <v>80821</v>
      </c>
      <c r="E1648" s="36">
        <v>35</v>
      </c>
      <c r="F1648">
        <v>1</v>
      </c>
    </row>
    <row r="1649" spans="1:6">
      <c r="A1649" s="35">
        <v>44050</v>
      </c>
      <c r="B1649" s="36">
        <v>44050</v>
      </c>
      <c r="C1649" s="36" t="s">
        <v>744</v>
      </c>
      <c r="D1649" s="37">
        <f>VLOOKUP(Pag_Inicio_Corr_mas_casos[[#This Row],[Corregimiento]],Hoja3!$A$2:$D$676,4,0)</f>
        <v>130101</v>
      </c>
      <c r="E1649" s="36">
        <v>34</v>
      </c>
      <c r="F1649">
        <v>1</v>
      </c>
    </row>
    <row r="1650" spans="1:6">
      <c r="A1650" s="35">
        <v>44050</v>
      </c>
      <c r="B1650" s="36">
        <v>44050</v>
      </c>
      <c r="C1650" s="36" t="s">
        <v>774</v>
      </c>
      <c r="D1650" s="37">
        <f>VLOOKUP(Pag_Inicio_Corr_mas_casos[[#This Row],[Corregimiento]],Hoja3!$A$2:$D$676,4,0)</f>
        <v>80820</v>
      </c>
      <c r="E1650" s="36">
        <v>34</v>
      </c>
      <c r="F1650">
        <v>1</v>
      </c>
    </row>
    <row r="1651" spans="1:6">
      <c r="A1651" s="35">
        <v>44050</v>
      </c>
      <c r="B1651" s="36">
        <v>44050</v>
      </c>
      <c r="C1651" s="36" t="s">
        <v>746</v>
      </c>
      <c r="D1651" s="37">
        <f>VLOOKUP(Pag_Inicio_Corr_mas_casos[[#This Row],[Corregimiento]],Hoja3!$A$2:$D$676,4,0)</f>
        <v>130106</v>
      </c>
      <c r="E1651" s="36">
        <v>33</v>
      </c>
      <c r="F1651">
        <v>1</v>
      </c>
    </row>
    <row r="1652" spans="1:6">
      <c r="A1652" s="35">
        <v>44050</v>
      </c>
      <c r="B1652" s="36">
        <v>44050</v>
      </c>
      <c r="C1652" s="36" t="s">
        <v>750</v>
      </c>
      <c r="D1652" s="37">
        <f>VLOOKUP(Pag_Inicio_Corr_mas_casos[[#This Row],[Corregimiento]],Hoja3!$A$2:$D$676,4,0)</f>
        <v>81007</v>
      </c>
      <c r="E1652" s="36">
        <v>32</v>
      </c>
      <c r="F1652">
        <v>1</v>
      </c>
    </row>
    <row r="1653" spans="1:6">
      <c r="A1653" s="35">
        <v>44050</v>
      </c>
      <c r="B1653" s="36">
        <v>44050</v>
      </c>
      <c r="C1653" s="36" t="s">
        <v>762</v>
      </c>
      <c r="D1653" s="37">
        <f>VLOOKUP(Pag_Inicio_Corr_mas_casos[[#This Row],[Corregimiento]],Hoja3!$A$2:$D$676,4,0)</f>
        <v>40601</v>
      </c>
      <c r="E1653" s="36">
        <v>29</v>
      </c>
      <c r="F1653">
        <v>1</v>
      </c>
    </row>
    <row r="1654" spans="1:6">
      <c r="A1654" s="35">
        <v>44050</v>
      </c>
      <c r="B1654" s="36">
        <v>44050</v>
      </c>
      <c r="C1654" s="36" t="s">
        <v>843</v>
      </c>
      <c r="D1654" s="37">
        <f>VLOOKUP(Pag_Inicio_Corr_mas_casos[[#This Row],[Corregimiento]],Hoja3!$A$2:$D$676,4,0)</f>
        <v>100102</v>
      </c>
      <c r="E1654" s="36">
        <v>25</v>
      </c>
      <c r="F1654">
        <v>1</v>
      </c>
    </row>
    <row r="1655" spans="1:6">
      <c r="A1655" s="35">
        <v>44050</v>
      </c>
      <c r="B1655" s="36">
        <v>44050</v>
      </c>
      <c r="C1655" s="36" t="s">
        <v>835</v>
      </c>
      <c r="D1655" s="37">
        <f>VLOOKUP(Pag_Inicio_Corr_mas_casos[[#This Row],[Corregimiento]],Hoja3!$A$2:$D$676,4,0)</f>
        <v>120805</v>
      </c>
      <c r="E1655" s="36">
        <v>25</v>
      </c>
      <c r="F1655">
        <v>1</v>
      </c>
    </row>
    <row r="1656" spans="1:6">
      <c r="A1656" s="35">
        <v>44050</v>
      </c>
      <c r="B1656" s="36">
        <v>44050</v>
      </c>
      <c r="C1656" s="36" t="s">
        <v>758</v>
      </c>
      <c r="D1656" s="37">
        <f>VLOOKUP(Pag_Inicio_Corr_mas_casos[[#This Row],[Corregimiento]],Hoja3!$A$2:$D$676,4,0)</f>
        <v>130107</v>
      </c>
      <c r="E1656" s="36">
        <v>22</v>
      </c>
      <c r="F1656">
        <v>1</v>
      </c>
    </row>
    <row r="1657" spans="1:6">
      <c r="A1657" s="35">
        <v>44050</v>
      </c>
      <c r="B1657" s="36">
        <v>44050</v>
      </c>
      <c r="C1657" s="36" t="s">
        <v>779</v>
      </c>
      <c r="D1657" s="37">
        <f>VLOOKUP(Pag_Inicio_Corr_mas_casos[[#This Row],[Corregimiento]],Hoja3!$A$2:$D$676,4,0)</f>
        <v>130708</v>
      </c>
      <c r="E1657" s="36">
        <v>22</v>
      </c>
      <c r="F1657">
        <v>1</v>
      </c>
    </row>
    <row r="1658" spans="1:6">
      <c r="A1658" s="35">
        <v>44050</v>
      </c>
      <c r="B1658" s="36">
        <v>44050</v>
      </c>
      <c r="C1658" s="36" t="s">
        <v>753</v>
      </c>
      <c r="D1658" s="37">
        <f>VLOOKUP(Pag_Inicio_Corr_mas_casos[[#This Row],[Corregimiento]],Hoja3!$A$2:$D$676,4,0)</f>
        <v>80817</v>
      </c>
      <c r="E1658" s="36">
        <v>22</v>
      </c>
      <c r="F1658">
        <v>1</v>
      </c>
    </row>
    <row r="1659" spans="1:6">
      <c r="A1659" s="35">
        <v>44050</v>
      </c>
      <c r="B1659" s="36">
        <v>44050</v>
      </c>
      <c r="C1659" s="36" t="s">
        <v>745</v>
      </c>
      <c r="D1659" s="37">
        <f>VLOOKUP(Pag_Inicio_Corr_mas_casos[[#This Row],[Corregimiento]],Hoja3!$A$2:$D$676,4,0)</f>
        <v>81002</v>
      </c>
      <c r="E1659" s="36">
        <v>21</v>
      </c>
      <c r="F1659">
        <v>1</v>
      </c>
    </row>
    <row r="1660" spans="1:6">
      <c r="A1660" s="35">
        <v>44050</v>
      </c>
      <c r="B1660" s="36">
        <v>44050</v>
      </c>
      <c r="C1660" s="36" t="s">
        <v>752</v>
      </c>
      <c r="D1660" s="37">
        <f>VLOOKUP(Pag_Inicio_Corr_mas_casos[[#This Row],[Corregimiento]],Hoja3!$A$2:$D$676,4,0)</f>
        <v>80816</v>
      </c>
      <c r="E1660" s="36">
        <v>21</v>
      </c>
      <c r="F1660">
        <v>1</v>
      </c>
    </row>
    <row r="1661" spans="1:6">
      <c r="A1661" s="35">
        <v>44050</v>
      </c>
      <c r="B1661" s="36">
        <v>44050</v>
      </c>
      <c r="C1661" s="36" t="s">
        <v>757</v>
      </c>
      <c r="D1661" s="37">
        <f>VLOOKUP(Pag_Inicio_Corr_mas_casos[[#This Row],[Corregimiento]],Hoja3!$A$2:$D$676,4,0)</f>
        <v>80819</v>
      </c>
      <c r="E1661" s="36">
        <v>18</v>
      </c>
      <c r="F1661">
        <v>1</v>
      </c>
    </row>
    <row r="1662" spans="1:6">
      <c r="A1662" s="35">
        <v>44050</v>
      </c>
      <c r="B1662" s="36">
        <v>44050</v>
      </c>
      <c r="C1662" s="36" t="s">
        <v>761</v>
      </c>
      <c r="D1662" s="37">
        <f>VLOOKUP(Pag_Inicio_Corr_mas_casos[[#This Row],[Corregimiento]],Hoja3!$A$2:$D$676,4,0)</f>
        <v>130702</v>
      </c>
      <c r="E1662" s="36">
        <v>15</v>
      </c>
      <c r="F1662">
        <v>1</v>
      </c>
    </row>
    <row r="1663" spans="1:6">
      <c r="A1663" s="35">
        <v>44050</v>
      </c>
      <c r="B1663" s="36">
        <v>44050</v>
      </c>
      <c r="C1663" s="36" t="s">
        <v>763</v>
      </c>
      <c r="D1663" s="37">
        <f>VLOOKUP(Pag_Inicio_Corr_mas_casos[[#This Row],[Corregimiento]],Hoja3!$A$2:$D$676,4,0)</f>
        <v>80806</v>
      </c>
      <c r="E1663" s="36">
        <v>14</v>
      </c>
      <c r="F1663">
        <v>1</v>
      </c>
    </row>
    <row r="1664" spans="1:6">
      <c r="A1664" s="35">
        <v>44050</v>
      </c>
      <c r="B1664" s="36">
        <v>44050</v>
      </c>
      <c r="C1664" s="36" t="s">
        <v>748</v>
      </c>
      <c r="D1664" s="37">
        <f>VLOOKUP(Pag_Inicio_Corr_mas_casos[[#This Row],[Corregimiento]],Hoja3!$A$2:$D$676,4,0)</f>
        <v>130102</v>
      </c>
      <c r="E1664" s="36">
        <v>14</v>
      </c>
      <c r="F1664">
        <v>1</v>
      </c>
    </row>
    <row r="1665" spans="1:6">
      <c r="A1665" s="35">
        <v>44050</v>
      </c>
      <c r="B1665" s="36">
        <v>44050</v>
      </c>
      <c r="C1665" s="36" t="s">
        <v>783</v>
      </c>
      <c r="D1665" s="37">
        <f>VLOOKUP(Pag_Inicio_Corr_mas_casos[[#This Row],[Corregimiento]],Hoja3!$A$2:$D$676,4,0)</f>
        <v>130105</v>
      </c>
      <c r="E1665" s="36">
        <v>14</v>
      </c>
      <c r="F1665">
        <v>1</v>
      </c>
    </row>
    <row r="1666" spans="1:6">
      <c r="A1666" s="35">
        <v>44050</v>
      </c>
      <c r="B1666" s="36">
        <v>44050</v>
      </c>
      <c r="C1666" s="36" t="s">
        <v>806</v>
      </c>
      <c r="D1666" s="37">
        <f>VLOOKUP(Pag_Inicio_Corr_mas_casos[[#This Row],[Corregimiento]],Hoja3!$A$2:$D$676,4,0)</f>
        <v>81005</v>
      </c>
      <c r="E1666" s="36">
        <v>14</v>
      </c>
      <c r="F1666">
        <v>1</v>
      </c>
    </row>
    <row r="1667" spans="1:6">
      <c r="A1667" s="35">
        <v>44050</v>
      </c>
      <c r="B1667" s="36">
        <v>44050</v>
      </c>
      <c r="C1667" s="36" t="s">
        <v>786</v>
      </c>
      <c r="D1667" s="37">
        <f>VLOOKUP(Pag_Inicio_Corr_mas_casos[[#This Row],[Corregimiento]],Hoja3!$A$2:$D$676,4,0)</f>
        <v>40201</v>
      </c>
      <c r="E1667" s="36">
        <v>13</v>
      </c>
      <c r="F1667">
        <v>1</v>
      </c>
    </row>
    <row r="1668" spans="1:6">
      <c r="A1668" s="35">
        <v>44050</v>
      </c>
      <c r="B1668" s="36">
        <v>44050</v>
      </c>
      <c r="C1668" s="36" t="s">
        <v>781</v>
      </c>
      <c r="D1668" s="37">
        <f>VLOOKUP(Pag_Inicio_Corr_mas_casos[[#This Row],[Corregimiento]],Hoja3!$A$2:$D$676,4,0)</f>
        <v>50208</v>
      </c>
      <c r="E1668" s="36">
        <v>13</v>
      </c>
      <c r="F1668">
        <v>1</v>
      </c>
    </row>
    <row r="1669" spans="1:6">
      <c r="A1669" s="35">
        <v>44050</v>
      </c>
      <c r="B1669" s="36">
        <v>44050</v>
      </c>
      <c r="C1669" s="36" t="s">
        <v>756</v>
      </c>
      <c r="D1669" s="37">
        <f>VLOOKUP(Pag_Inicio_Corr_mas_casos[[#This Row],[Corregimiento]],Hoja3!$A$2:$D$676,4,0)</f>
        <v>81001</v>
      </c>
      <c r="E1669" s="36">
        <v>12</v>
      </c>
      <c r="F1669">
        <v>1</v>
      </c>
    </row>
    <row r="1670" spans="1:6">
      <c r="A1670" s="35">
        <v>44050</v>
      </c>
      <c r="B1670" s="36">
        <v>44050</v>
      </c>
      <c r="C1670" s="36" t="s">
        <v>759</v>
      </c>
      <c r="D1670" s="37">
        <f>VLOOKUP(Pag_Inicio_Corr_mas_casos[[#This Row],[Corregimiento]],Hoja3!$A$2:$D$676,4,0)</f>
        <v>81006</v>
      </c>
      <c r="E1670" s="36">
        <v>12</v>
      </c>
      <c r="F1670">
        <v>1</v>
      </c>
    </row>
    <row r="1671" spans="1:6">
      <c r="A1671" s="35">
        <v>44050</v>
      </c>
      <c r="B1671" s="36">
        <v>44050</v>
      </c>
      <c r="C1671" s="36" t="s">
        <v>795</v>
      </c>
      <c r="D1671" s="37">
        <f>VLOOKUP(Pag_Inicio_Corr_mas_casos[[#This Row],[Corregimiento]],Hoja3!$A$2:$D$676,4,0)</f>
        <v>80807</v>
      </c>
      <c r="E1671" s="36">
        <v>12</v>
      </c>
      <c r="F1671">
        <v>1</v>
      </c>
    </row>
    <row r="1672" spans="1:6">
      <c r="A1672" s="35">
        <v>44050</v>
      </c>
      <c r="B1672" s="36">
        <v>44050</v>
      </c>
      <c r="C1672" s="36" t="s">
        <v>800</v>
      </c>
      <c r="D1672" s="37">
        <f>VLOOKUP(Pag_Inicio_Corr_mas_casos[[#This Row],[Corregimiento]],Hoja3!$A$2:$D$676,4,0)</f>
        <v>91001</v>
      </c>
      <c r="E1672" s="36">
        <v>12</v>
      </c>
      <c r="F1672">
        <v>1</v>
      </c>
    </row>
    <row r="1673" spans="1:6">
      <c r="A1673" s="35">
        <v>44050</v>
      </c>
      <c r="B1673" s="36">
        <v>44050</v>
      </c>
      <c r="C1673" s="36" t="s">
        <v>816</v>
      </c>
      <c r="D1673" s="37">
        <f>VLOOKUP(Pag_Inicio_Corr_mas_casos[[#This Row],[Corregimiento]],Hoja3!$A$2:$D$676,4,0)</f>
        <v>10401</v>
      </c>
      <c r="E1673" s="36">
        <v>11</v>
      </c>
      <c r="F1673">
        <v>1</v>
      </c>
    </row>
    <row r="1674" spans="1:6">
      <c r="A1674" s="35">
        <v>44050</v>
      </c>
      <c r="B1674" s="36">
        <v>44050</v>
      </c>
      <c r="C1674" s="36" t="s">
        <v>858</v>
      </c>
      <c r="D1674" s="37">
        <f>VLOOKUP(Pag_Inicio_Corr_mas_casos[[#This Row],[Corregimiento]],Hoja3!$A$2:$D$676,4,0)</f>
        <v>40610</v>
      </c>
      <c r="E1674" s="36">
        <v>11</v>
      </c>
      <c r="F1674">
        <v>1</v>
      </c>
    </row>
    <row r="1675" spans="1:6">
      <c r="A1675" s="32">
        <v>44051</v>
      </c>
      <c r="B1675" s="33">
        <v>44051</v>
      </c>
      <c r="C1675" s="33" t="s">
        <v>757</v>
      </c>
      <c r="D1675" s="34">
        <f>VLOOKUP(Pag_Inicio_Corr_mas_casos[[#This Row],[Corregimiento]],Hoja3!$A$2:$D$676,4,0)</f>
        <v>80819</v>
      </c>
      <c r="E1675" s="33">
        <v>33</v>
      </c>
      <c r="F1675">
        <v>1</v>
      </c>
    </row>
    <row r="1676" spans="1:6">
      <c r="A1676" s="32">
        <v>44051</v>
      </c>
      <c r="B1676" s="33">
        <v>44051</v>
      </c>
      <c r="C1676" s="33" t="s">
        <v>745</v>
      </c>
      <c r="D1676" s="34">
        <f>VLOOKUP(Pag_Inicio_Corr_mas_casos[[#This Row],[Corregimiento]],Hoja3!$A$2:$D$676,4,0)</f>
        <v>81002</v>
      </c>
      <c r="E1676" s="33">
        <v>29</v>
      </c>
      <c r="F1676">
        <v>1</v>
      </c>
    </row>
    <row r="1677" spans="1:6">
      <c r="A1677" s="32">
        <v>44051</v>
      </c>
      <c r="B1677" s="33">
        <v>44051</v>
      </c>
      <c r="C1677" s="33" t="s">
        <v>756</v>
      </c>
      <c r="D1677" s="34">
        <f>VLOOKUP(Pag_Inicio_Corr_mas_casos[[#This Row],[Corregimiento]],Hoja3!$A$2:$D$676,4,0)</f>
        <v>81001</v>
      </c>
      <c r="E1677" s="33">
        <v>23</v>
      </c>
      <c r="F1677">
        <v>1</v>
      </c>
    </row>
    <row r="1678" spans="1:6">
      <c r="A1678" s="32">
        <v>44051</v>
      </c>
      <c r="B1678" s="33">
        <v>44051</v>
      </c>
      <c r="C1678" s="33" t="s">
        <v>770</v>
      </c>
      <c r="D1678" s="34">
        <f>VLOOKUP(Pag_Inicio_Corr_mas_casos[[#This Row],[Corregimiento]],Hoja3!$A$2:$D$676,4,0)</f>
        <v>80813</v>
      </c>
      <c r="E1678" s="33">
        <v>20</v>
      </c>
      <c r="F1678">
        <v>1</v>
      </c>
    </row>
    <row r="1679" spans="1:6">
      <c r="A1679" s="32">
        <v>44051</v>
      </c>
      <c r="B1679" s="33">
        <v>44051</v>
      </c>
      <c r="C1679" s="33" t="s">
        <v>746</v>
      </c>
      <c r="D1679" s="34">
        <f>VLOOKUP(Pag_Inicio_Corr_mas_casos[[#This Row],[Corregimiento]],Hoja3!$A$2:$D$676,4,0)</f>
        <v>130106</v>
      </c>
      <c r="E1679" s="33">
        <v>20</v>
      </c>
      <c r="F1679">
        <v>1</v>
      </c>
    </row>
    <row r="1680" spans="1:6">
      <c r="A1680" s="32">
        <v>44051</v>
      </c>
      <c r="B1680" s="33">
        <v>44051</v>
      </c>
      <c r="C1680" s="33" t="s">
        <v>751</v>
      </c>
      <c r="D1680" s="34">
        <f>VLOOKUP(Pag_Inicio_Corr_mas_casos[[#This Row],[Corregimiento]],Hoja3!$A$2:$D$676,4,0)</f>
        <v>81008</v>
      </c>
      <c r="E1680" s="33">
        <v>18</v>
      </c>
      <c r="F1680">
        <v>1</v>
      </c>
    </row>
    <row r="1681" spans="1:6">
      <c r="A1681" s="32">
        <v>44051</v>
      </c>
      <c r="B1681" s="33">
        <v>44051</v>
      </c>
      <c r="C1681" s="33" t="s">
        <v>753</v>
      </c>
      <c r="D1681" s="34">
        <f>VLOOKUP(Pag_Inicio_Corr_mas_casos[[#This Row],[Corregimiento]],Hoja3!$A$2:$D$676,4,0)</f>
        <v>80817</v>
      </c>
      <c r="E1681" s="33">
        <v>18</v>
      </c>
      <c r="F1681">
        <v>1</v>
      </c>
    </row>
    <row r="1682" spans="1:6">
      <c r="A1682" s="32">
        <v>44051</v>
      </c>
      <c r="B1682" s="33">
        <v>44051</v>
      </c>
      <c r="C1682" s="33" t="s">
        <v>765</v>
      </c>
      <c r="D1682" s="34">
        <f>VLOOKUP(Pag_Inicio_Corr_mas_casos[[#This Row],[Corregimiento]],Hoja3!$A$2:$D$676,4,0)</f>
        <v>80810</v>
      </c>
      <c r="E1682" s="33">
        <v>18</v>
      </c>
      <c r="F1682">
        <v>1</v>
      </c>
    </row>
    <row r="1683" spans="1:6">
      <c r="A1683" s="32">
        <v>44051</v>
      </c>
      <c r="B1683" s="33">
        <v>44051</v>
      </c>
      <c r="C1683" s="33" t="s">
        <v>749</v>
      </c>
      <c r="D1683" s="34">
        <f>VLOOKUP(Pag_Inicio_Corr_mas_casos[[#This Row],[Corregimiento]],Hoja3!$A$2:$D$676,4,0)</f>
        <v>80821</v>
      </c>
      <c r="E1683" s="33">
        <v>17</v>
      </c>
      <c r="F1683">
        <v>1</v>
      </c>
    </row>
    <row r="1684" spans="1:6">
      <c r="A1684" s="32">
        <v>44051</v>
      </c>
      <c r="B1684" s="33">
        <v>44051</v>
      </c>
      <c r="C1684" s="33" t="s">
        <v>783</v>
      </c>
      <c r="D1684" s="34">
        <f>VLOOKUP(Pag_Inicio_Corr_mas_casos[[#This Row],[Corregimiento]],Hoja3!$A$2:$D$676,4,0)</f>
        <v>130105</v>
      </c>
      <c r="E1684" s="33">
        <v>16</v>
      </c>
      <c r="F1684">
        <v>1</v>
      </c>
    </row>
    <row r="1685" spans="1:6">
      <c r="A1685" s="32">
        <v>44051</v>
      </c>
      <c r="B1685" s="33">
        <v>44051</v>
      </c>
      <c r="C1685" s="33" t="s">
        <v>792</v>
      </c>
      <c r="D1685" s="34">
        <f>VLOOKUP(Pag_Inicio_Corr_mas_casos[[#This Row],[Corregimiento]],Hoja3!$A$2:$D$676,4,0)</f>
        <v>130701</v>
      </c>
      <c r="E1685" s="33">
        <v>15</v>
      </c>
      <c r="F1685">
        <v>1</v>
      </c>
    </row>
    <row r="1686" spans="1:6">
      <c r="A1686" s="32">
        <v>44051</v>
      </c>
      <c r="B1686" s="33">
        <v>44051</v>
      </c>
      <c r="C1686" s="33" t="s">
        <v>760</v>
      </c>
      <c r="D1686" s="34">
        <f>VLOOKUP(Pag_Inicio_Corr_mas_casos[[#This Row],[Corregimiento]],Hoja3!$A$2:$D$676,4,0)</f>
        <v>80812</v>
      </c>
      <c r="E1686" s="33">
        <v>15</v>
      </c>
      <c r="F1686">
        <v>1</v>
      </c>
    </row>
    <row r="1687" spans="1:6">
      <c r="A1687" s="32">
        <v>44051</v>
      </c>
      <c r="B1687" s="33">
        <v>44051</v>
      </c>
      <c r="C1687" s="33" t="s">
        <v>762</v>
      </c>
      <c r="D1687" s="34">
        <f>VLOOKUP(Pag_Inicio_Corr_mas_casos[[#This Row],[Corregimiento]],Hoja3!$A$2:$D$676,4,0)</f>
        <v>40601</v>
      </c>
      <c r="E1687" s="33">
        <v>14</v>
      </c>
      <c r="F1687">
        <v>1</v>
      </c>
    </row>
    <row r="1688" spans="1:6">
      <c r="A1688" s="32">
        <v>44051</v>
      </c>
      <c r="B1688" s="33">
        <v>44051</v>
      </c>
      <c r="C1688" s="33" t="s">
        <v>806</v>
      </c>
      <c r="D1688" s="34">
        <f>VLOOKUP(Pag_Inicio_Corr_mas_casos[[#This Row],[Corregimiento]],Hoja3!$A$2:$D$676,4,0)</f>
        <v>81005</v>
      </c>
      <c r="E1688" s="33">
        <v>14</v>
      </c>
      <c r="F1688">
        <v>1</v>
      </c>
    </row>
    <row r="1689" spans="1:6">
      <c r="A1689" s="32">
        <v>44051</v>
      </c>
      <c r="B1689" s="33">
        <v>44051</v>
      </c>
      <c r="C1689" s="33" t="s">
        <v>843</v>
      </c>
      <c r="D1689" s="34">
        <f>VLOOKUP(Pag_Inicio_Corr_mas_casos[[#This Row],[Corregimiento]],Hoja3!$A$2:$D$676,4,0)</f>
        <v>100102</v>
      </c>
      <c r="E1689" s="33">
        <v>13</v>
      </c>
      <c r="F1689">
        <v>1</v>
      </c>
    </row>
    <row r="1690" spans="1:6">
      <c r="A1690" s="32">
        <v>44051</v>
      </c>
      <c r="B1690" s="33">
        <v>44051</v>
      </c>
      <c r="C1690" s="33" t="s">
        <v>750</v>
      </c>
      <c r="D1690" s="34">
        <f>VLOOKUP(Pag_Inicio_Corr_mas_casos[[#This Row],[Corregimiento]],Hoja3!$A$2:$D$676,4,0)</f>
        <v>81007</v>
      </c>
      <c r="E1690" s="33">
        <v>13</v>
      </c>
      <c r="F1690">
        <v>1</v>
      </c>
    </row>
    <row r="1691" spans="1:6">
      <c r="A1691" s="32">
        <v>44051</v>
      </c>
      <c r="B1691" s="33">
        <v>44051</v>
      </c>
      <c r="C1691" s="33" t="s">
        <v>754</v>
      </c>
      <c r="D1691" s="34">
        <f>VLOOKUP(Pag_Inicio_Corr_mas_casos[[#This Row],[Corregimiento]],Hoja3!$A$2:$D$676,4,0)</f>
        <v>80822</v>
      </c>
      <c r="E1691" s="33">
        <v>12</v>
      </c>
      <c r="F1691">
        <v>1</v>
      </c>
    </row>
    <row r="1692" spans="1:6">
      <c r="A1692" s="32">
        <v>44051</v>
      </c>
      <c r="B1692" s="33">
        <v>44051</v>
      </c>
      <c r="C1692" s="33" t="s">
        <v>789</v>
      </c>
      <c r="D1692" s="34">
        <f>VLOOKUP(Pag_Inicio_Corr_mas_casos[[#This Row],[Corregimiento]],Hoja3!$A$2:$D$676,4,0)</f>
        <v>81003</v>
      </c>
      <c r="E1692" s="33">
        <v>12</v>
      </c>
      <c r="F1692">
        <v>1</v>
      </c>
    </row>
    <row r="1693" spans="1:6">
      <c r="A1693" s="32">
        <v>44051</v>
      </c>
      <c r="B1693" s="33">
        <v>44051</v>
      </c>
      <c r="C1693" s="33" t="s">
        <v>774</v>
      </c>
      <c r="D1693" s="34">
        <f>VLOOKUP(Pag_Inicio_Corr_mas_casos[[#This Row],[Corregimiento]],Hoja3!$A$2:$D$676,4,0)</f>
        <v>80820</v>
      </c>
      <c r="E1693" s="33">
        <v>12</v>
      </c>
      <c r="F1693">
        <v>1</v>
      </c>
    </row>
    <row r="1694" spans="1:6">
      <c r="A1694" s="32">
        <v>44051</v>
      </c>
      <c r="B1694" s="33">
        <v>44051</v>
      </c>
      <c r="C1694" s="33" t="s">
        <v>854</v>
      </c>
      <c r="D1694" s="34">
        <f>VLOOKUP(Pag_Inicio_Corr_mas_casos[[#This Row],[Corregimiento]],Hoja3!$A$2:$D$676,4,0)</f>
        <v>91008</v>
      </c>
      <c r="E1694" s="33">
        <v>12</v>
      </c>
      <c r="F1694">
        <v>1</v>
      </c>
    </row>
    <row r="1695" spans="1:6">
      <c r="A1695" s="32">
        <v>44051</v>
      </c>
      <c r="B1695" s="33">
        <v>44051</v>
      </c>
      <c r="C1695" s="33" t="s">
        <v>785</v>
      </c>
      <c r="D1695" s="34">
        <f>VLOOKUP(Pag_Inicio_Corr_mas_casos[[#This Row],[Corregimiento]],Hoja3!$A$2:$D$676,4,0)</f>
        <v>80809</v>
      </c>
      <c r="E1695" s="33">
        <v>12</v>
      </c>
      <c r="F1695">
        <v>1</v>
      </c>
    </row>
    <row r="1696" spans="1:6">
      <c r="A1696" s="32">
        <v>44051</v>
      </c>
      <c r="B1696" s="33">
        <v>44051</v>
      </c>
      <c r="C1696" s="33" t="s">
        <v>846</v>
      </c>
      <c r="D1696" s="34">
        <f>VLOOKUP(Pag_Inicio_Corr_mas_casos[[#This Row],[Corregimiento]],Hoja3!$A$2:$D$676,4,0)</f>
        <v>90301</v>
      </c>
      <c r="E1696" s="33">
        <v>11</v>
      </c>
      <c r="F1696">
        <v>1</v>
      </c>
    </row>
    <row r="1697" spans="1:6">
      <c r="A1697" s="32">
        <v>44051</v>
      </c>
      <c r="B1697" s="33">
        <v>44051</v>
      </c>
      <c r="C1697" s="33" t="s">
        <v>770</v>
      </c>
      <c r="D1697" s="34">
        <f>VLOOKUP(Pag_Inicio_Corr_mas_casos[[#This Row],[Corregimiento]],Hoja3!$A$2:$D$676,4,0)</f>
        <v>80813</v>
      </c>
      <c r="E1697" s="33">
        <v>11</v>
      </c>
      <c r="F1697">
        <v>1</v>
      </c>
    </row>
    <row r="1698" spans="1:6">
      <c r="A1698" s="32">
        <v>44051</v>
      </c>
      <c r="B1698" s="33">
        <v>44051</v>
      </c>
      <c r="C1698" s="33" t="s">
        <v>790</v>
      </c>
      <c r="D1698" s="34">
        <f>VLOOKUP(Pag_Inicio_Corr_mas_casos[[#This Row],[Corregimiento]],Hoja3!$A$2:$D$676,4,0)</f>
        <v>81009</v>
      </c>
      <c r="E1698" s="33">
        <v>11</v>
      </c>
      <c r="F1698">
        <v>1</v>
      </c>
    </row>
    <row r="1699" spans="1:6">
      <c r="A1699" s="43">
        <v>44052</v>
      </c>
      <c r="B1699" s="41">
        <v>44052</v>
      </c>
      <c r="C1699" s="41" t="s">
        <v>749</v>
      </c>
      <c r="D1699" s="42">
        <f>VLOOKUP(Pag_Inicio_Corr_mas_casos[[#This Row],[Corregimiento]],Hoja3!$A$2:$D$676,4,0)</f>
        <v>80821</v>
      </c>
      <c r="E1699" s="41">
        <v>42</v>
      </c>
      <c r="F1699">
        <v>1</v>
      </c>
    </row>
    <row r="1700" spans="1:6">
      <c r="A1700" s="43">
        <v>44052</v>
      </c>
      <c r="B1700" s="41">
        <v>44052</v>
      </c>
      <c r="C1700" s="41" t="s">
        <v>744</v>
      </c>
      <c r="D1700" s="42">
        <f>VLOOKUP(Pag_Inicio_Corr_mas_casos[[#This Row],[Corregimiento]],Hoja3!$A$2:$D$676,4,0)</f>
        <v>130101</v>
      </c>
      <c r="E1700" s="41">
        <v>32</v>
      </c>
      <c r="F1700">
        <v>1</v>
      </c>
    </row>
    <row r="1701" spans="1:6">
      <c r="A1701" s="43">
        <v>44052</v>
      </c>
      <c r="B1701" s="41">
        <v>44052</v>
      </c>
      <c r="C1701" s="41" t="s">
        <v>757</v>
      </c>
      <c r="D1701" s="42">
        <f>VLOOKUP(Pag_Inicio_Corr_mas_casos[[#This Row],[Corregimiento]],Hoja3!$A$2:$D$676,4,0)</f>
        <v>80819</v>
      </c>
      <c r="E1701" s="41">
        <v>29</v>
      </c>
      <c r="F1701">
        <v>1</v>
      </c>
    </row>
    <row r="1702" spans="1:6">
      <c r="A1702" s="43">
        <v>44052</v>
      </c>
      <c r="B1702" s="41">
        <v>44052</v>
      </c>
      <c r="C1702" s="41" t="s">
        <v>770</v>
      </c>
      <c r="D1702" s="42">
        <f>VLOOKUP(Pag_Inicio_Corr_mas_casos[[#This Row],[Corregimiento]],Hoja3!$A$2:$D$676,4,0)</f>
        <v>80813</v>
      </c>
      <c r="E1702" s="41">
        <v>28</v>
      </c>
      <c r="F1702">
        <v>1</v>
      </c>
    </row>
    <row r="1703" spans="1:6">
      <c r="A1703" s="43">
        <v>44052</v>
      </c>
      <c r="B1703" s="41">
        <v>44052</v>
      </c>
      <c r="C1703" s="41" t="s">
        <v>746</v>
      </c>
      <c r="D1703" s="42">
        <f>VLOOKUP(Pag_Inicio_Corr_mas_casos[[#This Row],[Corregimiento]],Hoja3!$A$2:$D$676,4,0)</f>
        <v>130106</v>
      </c>
      <c r="E1703" s="41">
        <v>27</v>
      </c>
      <c r="F1703">
        <v>1</v>
      </c>
    </row>
    <row r="1704" spans="1:6">
      <c r="A1704" s="43">
        <v>44052</v>
      </c>
      <c r="B1704" s="41">
        <v>44052</v>
      </c>
      <c r="C1704" s="41" t="s">
        <v>758</v>
      </c>
      <c r="D1704" s="42">
        <f>VLOOKUP(Pag_Inicio_Corr_mas_casos[[#This Row],[Corregimiento]],Hoja3!$A$2:$D$676,4,0)</f>
        <v>130107</v>
      </c>
      <c r="E1704" s="41">
        <v>20</v>
      </c>
      <c r="F1704">
        <v>1</v>
      </c>
    </row>
    <row r="1705" spans="1:6">
      <c r="A1705" s="43">
        <v>44052</v>
      </c>
      <c r="B1705" s="41">
        <v>44052</v>
      </c>
      <c r="C1705" s="41" t="s">
        <v>774</v>
      </c>
      <c r="D1705" s="42">
        <f>VLOOKUP(Pag_Inicio_Corr_mas_casos[[#This Row],[Corregimiento]],Hoja3!$A$2:$D$676,4,0)</f>
        <v>80820</v>
      </c>
      <c r="E1705" s="41">
        <v>17</v>
      </c>
      <c r="F1705">
        <v>1</v>
      </c>
    </row>
    <row r="1706" spans="1:6">
      <c r="A1706" s="43">
        <v>44052</v>
      </c>
      <c r="B1706" s="41">
        <v>44052</v>
      </c>
      <c r="C1706" s="41" t="s">
        <v>762</v>
      </c>
      <c r="D1706" s="42">
        <f>VLOOKUP(Pag_Inicio_Corr_mas_casos[[#This Row],[Corregimiento]],Hoja3!$A$2:$D$676,4,0)</f>
        <v>40601</v>
      </c>
      <c r="E1706" s="41">
        <v>16</v>
      </c>
      <c r="F1706">
        <v>1</v>
      </c>
    </row>
    <row r="1707" spans="1:6">
      <c r="A1707" s="43">
        <v>44052</v>
      </c>
      <c r="B1707" s="41">
        <v>44052</v>
      </c>
      <c r="C1707" s="41" t="s">
        <v>753</v>
      </c>
      <c r="D1707" s="42">
        <f>VLOOKUP(Pag_Inicio_Corr_mas_casos[[#This Row],[Corregimiento]],Hoja3!$A$2:$D$676,4,0)</f>
        <v>80817</v>
      </c>
      <c r="E1707" s="41">
        <v>16</v>
      </c>
      <c r="F1707">
        <v>1</v>
      </c>
    </row>
    <row r="1708" spans="1:6">
      <c r="A1708" s="43">
        <v>44052</v>
      </c>
      <c r="B1708" s="41">
        <v>44052</v>
      </c>
      <c r="C1708" s="41" t="s">
        <v>775</v>
      </c>
      <c r="D1708" s="42">
        <f>VLOOKUP(Pag_Inicio_Corr_mas_casos[[#This Row],[Corregimiento]],Hoja3!$A$2:$D$676,4,0)</f>
        <v>80815</v>
      </c>
      <c r="E1708" s="41">
        <v>15</v>
      </c>
      <c r="F1708">
        <v>1</v>
      </c>
    </row>
    <row r="1709" spans="1:6">
      <c r="A1709" s="43">
        <v>44052</v>
      </c>
      <c r="B1709" s="41">
        <v>44052</v>
      </c>
      <c r="C1709" s="41" t="s">
        <v>792</v>
      </c>
      <c r="D1709" s="42">
        <f>VLOOKUP(Pag_Inicio_Corr_mas_casos[[#This Row],[Corregimiento]],Hoja3!$A$2:$D$676,4,0)</f>
        <v>130701</v>
      </c>
      <c r="E1709" s="41">
        <v>13</v>
      </c>
      <c r="F1709">
        <v>1</v>
      </c>
    </row>
    <row r="1710" spans="1:6">
      <c r="A1710" s="43">
        <v>44052</v>
      </c>
      <c r="B1710" s="41">
        <v>44052</v>
      </c>
      <c r="C1710" s="41" t="s">
        <v>745</v>
      </c>
      <c r="D1710" s="42">
        <f>VLOOKUP(Pag_Inicio_Corr_mas_casos[[#This Row],[Corregimiento]],Hoja3!$A$2:$D$676,4,0)</f>
        <v>81002</v>
      </c>
      <c r="E1710" s="41">
        <v>13</v>
      </c>
      <c r="F1710">
        <v>1</v>
      </c>
    </row>
    <row r="1711" spans="1:6">
      <c r="A1711" s="43">
        <v>44052</v>
      </c>
      <c r="B1711" s="41">
        <v>44052</v>
      </c>
      <c r="C1711" s="41" t="s">
        <v>751</v>
      </c>
      <c r="D1711" s="42">
        <f>VLOOKUP(Pag_Inicio_Corr_mas_casos[[#This Row],[Corregimiento]],Hoja3!$A$2:$D$676,4,0)</f>
        <v>81008</v>
      </c>
      <c r="E1711" s="41">
        <v>11</v>
      </c>
      <c r="F1711">
        <v>1</v>
      </c>
    </row>
    <row r="1712" spans="1:6">
      <c r="A1712" s="32">
        <v>44053</v>
      </c>
      <c r="B1712" s="33">
        <v>44053</v>
      </c>
      <c r="C1712" s="33" t="s">
        <v>754</v>
      </c>
      <c r="D1712" s="34">
        <f>VLOOKUP(Pag_Inicio_Corr_mas_casos[[#This Row],[Corregimiento]],Hoja3!$A$2:$D$676,4,0)</f>
        <v>80822</v>
      </c>
      <c r="E1712" s="33">
        <v>32</v>
      </c>
      <c r="F1712">
        <v>1</v>
      </c>
    </row>
    <row r="1713" spans="1:6">
      <c r="A1713" s="32">
        <v>44053</v>
      </c>
      <c r="B1713" s="33">
        <v>44053</v>
      </c>
      <c r="C1713" s="33" t="s">
        <v>753</v>
      </c>
      <c r="D1713" s="34">
        <f>VLOOKUP(Pag_Inicio_Corr_mas_casos[[#This Row],[Corregimiento]],Hoja3!$A$2:$D$676,4,0)</f>
        <v>80817</v>
      </c>
      <c r="E1713" s="33">
        <v>30</v>
      </c>
      <c r="F1713">
        <v>1</v>
      </c>
    </row>
    <row r="1714" spans="1:6">
      <c r="A1714" s="32">
        <v>44053</v>
      </c>
      <c r="B1714" s="33">
        <v>44053</v>
      </c>
      <c r="C1714" s="33" t="s">
        <v>770</v>
      </c>
      <c r="D1714" s="34">
        <f>VLOOKUP(Pag_Inicio_Corr_mas_casos[[#This Row],[Corregimiento]],Hoja3!$A$2:$D$676,4,0)</f>
        <v>80813</v>
      </c>
      <c r="E1714" s="33">
        <v>29</v>
      </c>
      <c r="F1714">
        <v>1</v>
      </c>
    </row>
    <row r="1715" spans="1:6">
      <c r="A1715" s="32">
        <v>44053</v>
      </c>
      <c r="B1715" s="33">
        <v>44053</v>
      </c>
      <c r="C1715" s="33" t="s">
        <v>757</v>
      </c>
      <c r="D1715" s="34">
        <f>VLOOKUP(Pag_Inicio_Corr_mas_casos[[#This Row],[Corregimiento]],Hoja3!$A$2:$D$676,4,0)</f>
        <v>80819</v>
      </c>
      <c r="E1715" s="33">
        <v>27</v>
      </c>
      <c r="F1715">
        <v>1</v>
      </c>
    </row>
    <row r="1716" spans="1:6">
      <c r="A1716" s="32">
        <v>44053</v>
      </c>
      <c r="B1716" s="33">
        <v>44053</v>
      </c>
      <c r="C1716" s="33" t="s">
        <v>750</v>
      </c>
      <c r="D1716" s="34">
        <f>VLOOKUP(Pag_Inicio_Corr_mas_casos[[#This Row],[Corregimiento]],Hoja3!$A$2:$D$676,4,0)</f>
        <v>81007</v>
      </c>
      <c r="E1716" s="33">
        <v>24</v>
      </c>
      <c r="F1716">
        <v>1</v>
      </c>
    </row>
    <row r="1717" spans="1:6">
      <c r="A1717" s="32">
        <v>44053</v>
      </c>
      <c r="B1717" s="33">
        <v>44053</v>
      </c>
      <c r="C1717" s="33" t="s">
        <v>762</v>
      </c>
      <c r="D1717" s="34">
        <f>VLOOKUP(Pag_Inicio_Corr_mas_casos[[#This Row],[Corregimiento]],Hoja3!$A$2:$D$676,4,0)</f>
        <v>40601</v>
      </c>
      <c r="E1717" s="33">
        <v>24</v>
      </c>
      <c r="F1717">
        <v>1</v>
      </c>
    </row>
    <row r="1718" spans="1:6">
      <c r="A1718" s="32">
        <v>44053</v>
      </c>
      <c r="B1718" s="33">
        <v>44053</v>
      </c>
      <c r="C1718" s="33" t="s">
        <v>775</v>
      </c>
      <c r="D1718" s="34">
        <f>VLOOKUP(Pag_Inicio_Corr_mas_casos[[#This Row],[Corregimiento]],Hoja3!$A$2:$D$676,4,0)</f>
        <v>80815</v>
      </c>
      <c r="E1718" s="33">
        <v>22</v>
      </c>
      <c r="F1718">
        <v>1</v>
      </c>
    </row>
    <row r="1719" spans="1:6">
      <c r="A1719" s="32">
        <v>44053</v>
      </c>
      <c r="B1719" s="33">
        <v>44053</v>
      </c>
      <c r="C1719" s="33" t="s">
        <v>745</v>
      </c>
      <c r="D1719" s="34">
        <f>VLOOKUP(Pag_Inicio_Corr_mas_casos[[#This Row],[Corregimiento]],Hoja3!$A$2:$D$676,4,0)</f>
        <v>81002</v>
      </c>
      <c r="E1719" s="33">
        <v>17</v>
      </c>
      <c r="F1719">
        <v>1</v>
      </c>
    </row>
    <row r="1720" spans="1:6">
      <c r="A1720" s="32">
        <v>44053</v>
      </c>
      <c r="B1720" s="33">
        <v>44053</v>
      </c>
      <c r="C1720" s="33" t="s">
        <v>859</v>
      </c>
      <c r="D1720" s="34">
        <f>VLOOKUP(Pag_Inicio_Corr_mas_casos[[#This Row],[Corregimiento]],Hoja3!$A$2:$D$676,4,0)</f>
        <v>120309</v>
      </c>
      <c r="E1720" s="33">
        <v>17</v>
      </c>
      <c r="F1720">
        <v>1</v>
      </c>
    </row>
    <row r="1721" spans="1:6">
      <c r="A1721" s="32">
        <v>44053</v>
      </c>
      <c r="B1721" s="33">
        <v>44053</v>
      </c>
      <c r="C1721" s="33" t="s">
        <v>798</v>
      </c>
      <c r="D1721" s="34">
        <f>VLOOKUP(Pag_Inicio_Corr_mas_casos[[#This Row],[Corregimiento]],Hoja3!$A$2:$D$676,4,0)</f>
        <v>30111</v>
      </c>
      <c r="E1721" s="33">
        <v>17</v>
      </c>
      <c r="F1721">
        <v>1</v>
      </c>
    </row>
    <row r="1722" spans="1:6">
      <c r="A1722" s="32">
        <v>44053</v>
      </c>
      <c r="B1722" s="33">
        <v>44053</v>
      </c>
      <c r="C1722" s="33" t="s">
        <v>774</v>
      </c>
      <c r="D1722" s="34">
        <f>VLOOKUP(Pag_Inicio_Corr_mas_casos[[#This Row],[Corregimiento]],Hoja3!$A$2:$D$676,4,0)</f>
        <v>80820</v>
      </c>
      <c r="E1722" s="33">
        <v>16</v>
      </c>
      <c r="F1722">
        <v>1</v>
      </c>
    </row>
    <row r="1723" spans="1:6">
      <c r="A1723" s="32">
        <v>44053</v>
      </c>
      <c r="B1723" s="33">
        <v>44053</v>
      </c>
      <c r="C1723" s="33" t="s">
        <v>763</v>
      </c>
      <c r="D1723" s="34">
        <f>VLOOKUP(Pag_Inicio_Corr_mas_casos[[#This Row],[Corregimiento]],Hoja3!$A$2:$D$676,4,0)</f>
        <v>80806</v>
      </c>
      <c r="E1723" s="33">
        <v>15</v>
      </c>
      <c r="F1723">
        <v>1</v>
      </c>
    </row>
    <row r="1724" spans="1:6">
      <c r="A1724" s="32">
        <v>44053</v>
      </c>
      <c r="B1724" s="33">
        <v>44053</v>
      </c>
      <c r="C1724" s="33" t="s">
        <v>755</v>
      </c>
      <c r="D1724" s="34">
        <f>VLOOKUP(Pag_Inicio_Corr_mas_casos[[#This Row],[Corregimiento]],Hoja3!$A$2:$D$676,4,0)</f>
        <v>80823</v>
      </c>
      <c r="E1724" s="33">
        <v>16</v>
      </c>
      <c r="F1724">
        <v>1</v>
      </c>
    </row>
    <row r="1725" spans="1:6">
      <c r="A1725" s="32">
        <v>44053</v>
      </c>
      <c r="B1725" s="33">
        <v>44053</v>
      </c>
      <c r="C1725" s="33" t="s">
        <v>752</v>
      </c>
      <c r="D1725" s="34">
        <f>VLOOKUP(Pag_Inicio_Corr_mas_casos[[#This Row],[Corregimiento]],Hoja3!$A$2:$D$676,4,0)</f>
        <v>80816</v>
      </c>
      <c r="E1725" s="33">
        <v>15</v>
      </c>
      <c r="F1725">
        <v>1</v>
      </c>
    </row>
    <row r="1726" spans="1:6">
      <c r="A1726" s="32">
        <v>44053</v>
      </c>
      <c r="B1726" s="33">
        <v>44053</v>
      </c>
      <c r="C1726" s="33" t="s">
        <v>847</v>
      </c>
      <c r="D1726" s="34">
        <f>VLOOKUP(Pag_Inicio_Corr_mas_casos[[#This Row],[Corregimiento]],Hoja3!$A$2:$D$676,4,0)</f>
        <v>40606</v>
      </c>
      <c r="E1726" s="33">
        <v>15</v>
      </c>
      <c r="F1726">
        <v>1</v>
      </c>
    </row>
    <row r="1727" spans="1:6">
      <c r="A1727" s="32">
        <v>44053</v>
      </c>
      <c r="B1727" s="33">
        <v>44053</v>
      </c>
      <c r="C1727" s="33" t="s">
        <v>748</v>
      </c>
      <c r="D1727" s="34">
        <f>VLOOKUP(Pag_Inicio_Corr_mas_casos[[#This Row],[Corregimiento]],Hoja3!$A$2:$D$676,4,0)</f>
        <v>130102</v>
      </c>
      <c r="E1727" s="33">
        <v>15</v>
      </c>
      <c r="F1727">
        <v>1</v>
      </c>
    </row>
    <row r="1728" spans="1:6">
      <c r="A1728" s="32">
        <v>44053</v>
      </c>
      <c r="B1728" s="33">
        <v>44053</v>
      </c>
      <c r="C1728" s="33" t="s">
        <v>765</v>
      </c>
      <c r="D1728" s="34">
        <f>VLOOKUP(Pag_Inicio_Corr_mas_casos[[#This Row],[Corregimiento]],Hoja3!$A$2:$D$676,4,0)</f>
        <v>80810</v>
      </c>
      <c r="E1728" s="33">
        <v>14</v>
      </c>
      <c r="F1728">
        <v>1</v>
      </c>
    </row>
    <row r="1729" spans="1:6">
      <c r="A1729" s="32">
        <v>44053</v>
      </c>
      <c r="B1729" s="33">
        <v>44053</v>
      </c>
      <c r="C1729" s="33" t="s">
        <v>860</v>
      </c>
      <c r="D1729" s="34">
        <f>VLOOKUP(Pag_Inicio_Corr_mas_casos[[#This Row],[Corregimiento]],Hoja3!$A$2:$D$676,4,0)</f>
        <v>120303</v>
      </c>
      <c r="E1729" s="33">
        <v>13</v>
      </c>
      <c r="F1729">
        <v>1</v>
      </c>
    </row>
    <row r="1730" spans="1:6">
      <c r="A1730" s="32">
        <v>44053</v>
      </c>
      <c r="B1730" s="33">
        <v>44053</v>
      </c>
      <c r="C1730" s="33" t="s">
        <v>779</v>
      </c>
      <c r="D1730" s="34">
        <f>VLOOKUP(Pag_Inicio_Corr_mas_casos[[#This Row],[Corregimiento]],Hoja3!$A$2:$D$676,4,0)</f>
        <v>130708</v>
      </c>
      <c r="E1730" s="33">
        <v>13</v>
      </c>
      <c r="F1730">
        <v>1</v>
      </c>
    </row>
    <row r="1731" spans="1:6">
      <c r="A1731" s="32">
        <v>44053</v>
      </c>
      <c r="B1731" s="33">
        <v>44053</v>
      </c>
      <c r="C1731" s="33" t="s">
        <v>749</v>
      </c>
      <c r="D1731" s="34">
        <f>VLOOKUP(Pag_Inicio_Corr_mas_casos[[#This Row],[Corregimiento]],Hoja3!$A$2:$D$676,4,0)</f>
        <v>80821</v>
      </c>
      <c r="E1731" s="33">
        <v>12</v>
      </c>
      <c r="F1731">
        <v>1</v>
      </c>
    </row>
    <row r="1732" spans="1:6">
      <c r="A1732" s="32">
        <v>44053</v>
      </c>
      <c r="B1732" s="33">
        <v>44053</v>
      </c>
      <c r="C1732" s="33" t="s">
        <v>827</v>
      </c>
      <c r="D1732" s="34">
        <f>VLOOKUP(Pag_Inicio_Corr_mas_casos[[#This Row],[Corregimiento]],Hoja3!$A$2:$D$676,4,0)</f>
        <v>30103</v>
      </c>
      <c r="E1732" s="33">
        <v>12</v>
      </c>
      <c r="F1732">
        <v>1</v>
      </c>
    </row>
    <row r="1733" spans="1:6">
      <c r="A1733" s="32">
        <v>44053</v>
      </c>
      <c r="B1733" s="33">
        <v>44053</v>
      </c>
      <c r="C1733" s="33" t="s">
        <v>764</v>
      </c>
      <c r="D1733" s="34">
        <f>VLOOKUP(Pag_Inicio_Corr_mas_casos[[#This Row],[Corregimiento]],Hoja3!$A$2:$D$676,4,0)</f>
        <v>130108</v>
      </c>
      <c r="E1733" s="33">
        <v>11</v>
      </c>
      <c r="F1733">
        <v>1</v>
      </c>
    </row>
    <row r="1734" spans="1:6">
      <c r="A1734" s="32">
        <v>44053</v>
      </c>
      <c r="B1734" s="33">
        <v>44053</v>
      </c>
      <c r="C1734" s="33" t="s">
        <v>751</v>
      </c>
      <c r="D1734" s="34">
        <f>VLOOKUP(Pag_Inicio_Corr_mas_casos[[#This Row],[Corregimiento]],Hoja3!$A$2:$D$676,4,0)</f>
        <v>81008</v>
      </c>
      <c r="E1734" s="33">
        <v>11</v>
      </c>
      <c r="F1734">
        <v>1</v>
      </c>
    </row>
    <row r="1735" spans="1:6">
      <c r="A1735" s="32">
        <v>44053</v>
      </c>
      <c r="B1735" s="33">
        <v>44053</v>
      </c>
      <c r="C1735" s="33" t="s">
        <v>767</v>
      </c>
      <c r="D1735" s="34">
        <f>VLOOKUP(Pag_Inicio_Corr_mas_casos[[#This Row],[Corregimiento]],Hoja3!$A$2:$D$676,4,0)</f>
        <v>30113</v>
      </c>
      <c r="E1735" s="33">
        <v>11</v>
      </c>
      <c r="F1735">
        <v>1</v>
      </c>
    </row>
    <row r="1736" spans="1:6">
      <c r="A1736" s="35">
        <v>44054</v>
      </c>
      <c r="B1736" s="36">
        <v>44054</v>
      </c>
      <c r="C1736" s="36" t="s">
        <v>750</v>
      </c>
      <c r="D1736" s="37">
        <f>VLOOKUP(Pag_Inicio_Corr_mas_casos[[#This Row],[Corregimiento]],Hoja3!$A$2:$D$676,4,0)</f>
        <v>81007</v>
      </c>
      <c r="E1736" s="36">
        <v>36</v>
      </c>
      <c r="F1736">
        <v>1</v>
      </c>
    </row>
    <row r="1737" spans="1:6">
      <c r="A1737" s="35">
        <v>44054</v>
      </c>
      <c r="B1737" s="36">
        <v>44054</v>
      </c>
      <c r="C1737" s="36" t="s">
        <v>749</v>
      </c>
      <c r="D1737" s="37">
        <f>VLOOKUP(Pag_Inicio_Corr_mas_casos[[#This Row],[Corregimiento]],Hoja3!$A$2:$D$676,4,0)</f>
        <v>80821</v>
      </c>
      <c r="E1737" s="36">
        <v>32</v>
      </c>
      <c r="F1737">
        <v>1</v>
      </c>
    </row>
    <row r="1738" spans="1:6">
      <c r="A1738" s="35">
        <v>44054</v>
      </c>
      <c r="B1738" s="36">
        <v>44054</v>
      </c>
      <c r="C1738" s="36" t="s">
        <v>757</v>
      </c>
      <c r="D1738" s="37">
        <f>VLOOKUP(Pag_Inicio_Corr_mas_casos[[#This Row],[Corregimiento]],Hoja3!$A$2:$D$676,4,0)</f>
        <v>80819</v>
      </c>
      <c r="E1738" s="36">
        <v>31</v>
      </c>
      <c r="F1738">
        <v>1</v>
      </c>
    </row>
    <row r="1739" spans="1:6">
      <c r="A1739" s="35">
        <v>44054</v>
      </c>
      <c r="B1739" s="36">
        <v>44054</v>
      </c>
      <c r="C1739" s="36" t="s">
        <v>748</v>
      </c>
      <c r="D1739" s="37">
        <f>VLOOKUP(Pag_Inicio_Corr_mas_casos[[#This Row],[Corregimiento]],Hoja3!$A$2:$D$676,4,0)</f>
        <v>130102</v>
      </c>
      <c r="E1739" s="36">
        <v>29</v>
      </c>
      <c r="F1739">
        <v>1</v>
      </c>
    </row>
    <row r="1740" spans="1:6">
      <c r="A1740" s="35">
        <v>44054</v>
      </c>
      <c r="B1740" s="36">
        <v>44054</v>
      </c>
      <c r="C1740" s="36" t="s">
        <v>789</v>
      </c>
      <c r="D1740" s="37">
        <f>VLOOKUP(Pag_Inicio_Corr_mas_casos[[#This Row],[Corregimiento]],Hoja3!$A$2:$D$676,4,0)</f>
        <v>81003</v>
      </c>
      <c r="E1740" s="36">
        <v>28</v>
      </c>
      <c r="F1740">
        <v>1</v>
      </c>
    </row>
    <row r="1741" spans="1:6">
      <c r="A1741" s="35">
        <v>44054</v>
      </c>
      <c r="B1741" s="36">
        <v>44054</v>
      </c>
      <c r="C1741" s="36" t="s">
        <v>754</v>
      </c>
      <c r="D1741" s="37">
        <f>VLOOKUP(Pag_Inicio_Corr_mas_casos[[#This Row],[Corregimiento]],Hoja3!$A$2:$D$676,4,0)</f>
        <v>80822</v>
      </c>
      <c r="E1741" s="36">
        <v>27</v>
      </c>
      <c r="F1741">
        <v>1</v>
      </c>
    </row>
    <row r="1742" spans="1:6">
      <c r="A1742" s="35">
        <v>44054</v>
      </c>
      <c r="B1742" s="36">
        <v>44054</v>
      </c>
      <c r="C1742" s="36" t="s">
        <v>753</v>
      </c>
      <c r="D1742" s="37">
        <f>VLOOKUP(Pag_Inicio_Corr_mas_casos[[#This Row],[Corregimiento]],Hoja3!$A$2:$D$676,4,0)</f>
        <v>80817</v>
      </c>
      <c r="E1742" s="36">
        <v>23</v>
      </c>
      <c r="F1742">
        <v>1</v>
      </c>
    </row>
    <row r="1743" spans="1:6">
      <c r="A1743" s="35">
        <v>44054</v>
      </c>
      <c r="B1743" s="36">
        <v>44054</v>
      </c>
      <c r="C1743" s="36" t="s">
        <v>760</v>
      </c>
      <c r="D1743" s="37">
        <f>VLOOKUP(Pag_Inicio_Corr_mas_casos[[#This Row],[Corregimiento]],Hoja3!$A$2:$D$676,4,0)</f>
        <v>80812</v>
      </c>
      <c r="E1743" s="36">
        <v>20</v>
      </c>
      <c r="F1743">
        <v>1</v>
      </c>
    </row>
    <row r="1744" spans="1:6">
      <c r="A1744" s="35">
        <v>44054</v>
      </c>
      <c r="B1744" s="36">
        <v>44054</v>
      </c>
      <c r="C1744" s="36" t="s">
        <v>770</v>
      </c>
      <c r="D1744" s="37">
        <f>VLOOKUP(Pag_Inicio_Corr_mas_casos[[#This Row],[Corregimiento]],Hoja3!$A$2:$D$676,4,0)</f>
        <v>80813</v>
      </c>
      <c r="E1744" s="36">
        <v>20</v>
      </c>
      <c r="F1744">
        <v>1</v>
      </c>
    </row>
    <row r="1745" spans="1:6">
      <c r="A1745" s="35">
        <v>44054</v>
      </c>
      <c r="B1745" s="36">
        <v>44054</v>
      </c>
      <c r="C1745" s="36" t="s">
        <v>779</v>
      </c>
      <c r="D1745" s="37">
        <f>VLOOKUP(Pag_Inicio_Corr_mas_casos[[#This Row],[Corregimiento]],Hoja3!$A$2:$D$676,4,0)</f>
        <v>130708</v>
      </c>
      <c r="E1745" s="36">
        <v>19</v>
      </c>
      <c r="F1745">
        <v>1</v>
      </c>
    </row>
    <row r="1746" spans="1:6">
      <c r="A1746" s="35">
        <v>44054</v>
      </c>
      <c r="B1746" s="36">
        <v>44054</v>
      </c>
      <c r="C1746" s="36" t="s">
        <v>790</v>
      </c>
      <c r="D1746" s="37">
        <f>VLOOKUP(Pag_Inicio_Corr_mas_casos[[#This Row],[Corregimiento]],Hoja3!$A$2:$D$676,4,0)</f>
        <v>81009</v>
      </c>
      <c r="E1746" s="36">
        <v>19</v>
      </c>
      <c r="F1746">
        <v>1</v>
      </c>
    </row>
    <row r="1747" spans="1:6">
      <c r="A1747" s="35">
        <v>44054</v>
      </c>
      <c r="B1747" s="36">
        <v>44054</v>
      </c>
      <c r="C1747" s="36" t="s">
        <v>775</v>
      </c>
      <c r="D1747" s="37">
        <f>VLOOKUP(Pag_Inicio_Corr_mas_casos[[#This Row],[Corregimiento]],Hoja3!$A$2:$D$676,4,0)</f>
        <v>80815</v>
      </c>
      <c r="E1747" s="36">
        <v>18</v>
      </c>
      <c r="F1747">
        <v>1</v>
      </c>
    </row>
    <row r="1748" spans="1:6">
      <c r="A1748" s="35">
        <v>44054</v>
      </c>
      <c r="B1748" s="36">
        <v>44054</v>
      </c>
      <c r="C1748" s="36" t="s">
        <v>752</v>
      </c>
      <c r="D1748" s="37">
        <f>VLOOKUP(Pag_Inicio_Corr_mas_casos[[#This Row],[Corregimiento]],Hoja3!$A$2:$D$676,4,0)</f>
        <v>80816</v>
      </c>
      <c r="E1748" s="36">
        <v>18</v>
      </c>
      <c r="F1748">
        <v>1</v>
      </c>
    </row>
    <row r="1749" spans="1:6">
      <c r="A1749" s="35">
        <v>44054</v>
      </c>
      <c r="B1749" s="36">
        <v>44054</v>
      </c>
      <c r="C1749" s="36" t="s">
        <v>758</v>
      </c>
      <c r="D1749" s="37">
        <f>VLOOKUP(Pag_Inicio_Corr_mas_casos[[#This Row],[Corregimiento]],Hoja3!$A$2:$D$676,4,0)</f>
        <v>130107</v>
      </c>
      <c r="E1749" s="36">
        <v>16</v>
      </c>
      <c r="F1749">
        <v>1</v>
      </c>
    </row>
    <row r="1750" spans="1:6">
      <c r="A1750" s="35">
        <v>44054</v>
      </c>
      <c r="B1750" s="36">
        <v>44054</v>
      </c>
      <c r="C1750" s="36" t="s">
        <v>755</v>
      </c>
      <c r="D1750" s="37">
        <f>VLOOKUP(Pag_Inicio_Corr_mas_casos[[#This Row],[Corregimiento]],Hoja3!$A$2:$D$676,4,0)</f>
        <v>80823</v>
      </c>
      <c r="E1750" s="36">
        <v>16</v>
      </c>
      <c r="F1750">
        <v>1</v>
      </c>
    </row>
    <row r="1751" spans="1:6">
      <c r="A1751" s="35">
        <v>44054</v>
      </c>
      <c r="B1751" s="36">
        <v>44054</v>
      </c>
      <c r="C1751" s="36" t="s">
        <v>745</v>
      </c>
      <c r="D1751" s="37">
        <f>VLOOKUP(Pag_Inicio_Corr_mas_casos[[#This Row],[Corregimiento]],Hoja3!$A$2:$D$676,4,0)</f>
        <v>81002</v>
      </c>
      <c r="E1751" s="36">
        <v>14</v>
      </c>
      <c r="F1751">
        <v>1</v>
      </c>
    </row>
    <row r="1752" spans="1:6">
      <c r="A1752" s="35">
        <v>44054</v>
      </c>
      <c r="B1752" s="36">
        <v>44054</v>
      </c>
      <c r="C1752" s="36" t="s">
        <v>799</v>
      </c>
      <c r="D1752" s="37">
        <f>VLOOKUP(Pag_Inicio_Corr_mas_casos[[#This Row],[Corregimiento]],Hoja3!$A$2:$D$676,4,0)</f>
        <v>130706</v>
      </c>
      <c r="E1752" s="36">
        <v>14</v>
      </c>
      <c r="F1752">
        <v>1</v>
      </c>
    </row>
    <row r="1753" spans="1:6">
      <c r="A1753" s="35">
        <v>44054</v>
      </c>
      <c r="B1753" s="36">
        <v>44054</v>
      </c>
      <c r="C1753" s="36" t="s">
        <v>807</v>
      </c>
      <c r="D1753" s="37">
        <f>VLOOKUP(Pag_Inicio_Corr_mas_casos[[#This Row],[Corregimiento]],Hoja3!$A$2:$D$676,4,0)</f>
        <v>130716</v>
      </c>
      <c r="E1753" s="36">
        <v>14</v>
      </c>
      <c r="F1753">
        <v>1</v>
      </c>
    </row>
    <row r="1754" spans="1:6">
      <c r="A1754" s="35">
        <v>44054</v>
      </c>
      <c r="B1754" s="36">
        <v>44054</v>
      </c>
      <c r="C1754" s="36" t="s">
        <v>788</v>
      </c>
      <c r="D1754" s="37">
        <f>VLOOKUP(Pag_Inicio_Corr_mas_casos[[#This Row],[Corregimiento]],Hoja3!$A$2:$D$676,4,0)</f>
        <v>130717</v>
      </c>
      <c r="E1754" s="36">
        <v>13</v>
      </c>
      <c r="F1754">
        <v>1</v>
      </c>
    </row>
    <row r="1755" spans="1:6">
      <c r="A1755" s="35">
        <v>44054</v>
      </c>
      <c r="B1755" s="36">
        <v>44054</v>
      </c>
      <c r="C1755" s="36" t="s">
        <v>785</v>
      </c>
      <c r="D1755" s="37">
        <f>VLOOKUP(Pag_Inicio_Corr_mas_casos[[#This Row],[Corregimiento]],Hoja3!$A$2:$D$676,4,0)</f>
        <v>80809</v>
      </c>
      <c r="E1755" s="36">
        <v>13</v>
      </c>
      <c r="F1755">
        <v>1</v>
      </c>
    </row>
    <row r="1756" spans="1:6">
      <c r="A1756" s="35">
        <v>44054</v>
      </c>
      <c r="B1756" s="36">
        <v>44054</v>
      </c>
      <c r="C1756" s="36" t="s">
        <v>792</v>
      </c>
      <c r="D1756" s="37">
        <f>VLOOKUP(Pag_Inicio_Corr_mas_casos[[#This Row],[Corregimiento]],Hoja3!$A$2:$D$676,4,0)</f>
        <v>130701</v>
      </c>
      <c r="E1756" s="36">
        <v>12</v>
      </c>
      <c r="F1756">
        <v>1</v>
      </c>
    </row>
    <row r="1757" spans="1:6">
      <c r="A1757" s="35">
        <v>44054</v>
      </c>
      <c r="B1757" s="36">
        <v>44054</v>
      </c>
      <c r="C1757" s="36" t="s">
        <v>761</v>
      </c>
      <c r="D1757" s="37">
        <f>VLOOKUP(Pag_Inicio_Corr_mas_casos[[#This Row],[Corregimiento]],Hoja3!$A$2:$D$676,4,0)</f>
        <v>130702</v>
      </c>
      <c r="E1757" s="36">
        <v>12</v>
      </c>
      <c r="F1757">
        <v>1</v>
      </c>
    </row>
    <row r="1758" spans="1:6">
      <c r="A1758" s="35">
        <v>44054</v>
      </c>
      <c r="B1758" s="36">
        <v>44054</v>
      </c>
      <c r="C1758" s="36" t="s">
        <v>762</v>
      </c>
      <c r="D1758" s="37">
        <f>VLOOKUP(Pag_Inicio_Corr_mas_casos[[#This Row],[Corregimiento]],Hoja3!$A$2:$D$676,4,0)</f>
        <v>40601</v>
      </c>
      <c r="E1758" s="36">
        <v>12</v>
      </c>
      <c r="F1758">
        <v>1</v>
      </c>
    </row>
    <row r="1759" spans="1:6">
      <c r="A1759" s="35">
        <v>44054</v>
      </c>
      <c r="B1759" s="36">
        <v>44054</v>
      </c>
      <c r="C1759" s="36" t="s">
        <v>861</v>
      </c>
      <c r="D1759" s="37">
        <f>VLOOKUP(Pag_Inicio_Corr_mas_casos[[#This Row],[Corregimiento]],Hoja3!$A$2:$D$676,4,0)</f>
        <v>130705</v>
      </c>
      <c r="E1759" s="36">
        <v>12</v>
      </c>
      <c r="F1759">
        <v>1</v>
      </c>
    </row>
    <row r="1760" spans="1:6">
      <c r="A1760" s="35">
        <v>44054</v>
      </c>
      <c r="B1760" s="36">
        <v>44054</v>
      </c>
      <c r="C1760" s="36" t="s">
        <v>746</v>
      </c>
      <c r="D1760" s="37">
        <f>VLOOKUP(Pag_Inicio_Corr_mas_casos[[#This Row],[Corregimiento]],Hoja3!$A$2:$D$676,4,0)</f>
        <v>130106</v>
      </c>
      <c r="E1760" s="36">
        <v>12</v>
      </c>
      <c r="F1760">
        <v>1</v>
      </c>
    </row>
    <row r="1761" spans="1:6">
      <c r="A1761" s="35">
        <v>44054</v>
      </c>
      <c r="B1761" s="36">
        <v>44054</v>
      </c>
      <c r="C1761" s="36" t="s">
        <v>843</v>
      </c>
      <c r="D1761" s="37">
        <f>VLOOKUP(Pag_Inicio_Corr_mas_casos[[#This Row],[Corregimiento]],Hoja3!$A$2:$D$676,4,0)</f>
        <v>100102</v>
      </c>
      <c r="E1761" s="36">
        <v>11</v>
      </c>
      <c r="F1761">
        <v>1</v>
      </c>
    </row>
    <row r="1762" spans="1:6">
      <c r="A1762" s="35">
        <v>44054</v>
      </c>
      <c r="B1762" s="36">
        <v>44054</v>
      </c>
      <c r="C1762" s="36" t="s">
        <v>744</v>
      </c>
      <c r="D1762" s="37">
        <f>VLOOKUP(Pag_Inicio_Corr_mas_casos[[#This Row],[Corregimiento]],Hoja3!$A$2:$D$676,4,0)</f>
        <v>130101</v>
      </c>
      <c r="E1762" s="36">
        <v>11</v>
      </c>
      <c r="F1762">
        <v>1</v>
      </c>
    </row>
    <row r="1763" spans="1:6">
      <c r="A1763" s="35">
        <v>44054</v>
      </c>
      <c r="B1763" s="36">
        <v>44054</v>
      </c>
      <c r="C1763" s="36" t="s">
        <v>777</v>
      </c>
      <c r="D1763" s="37">
        <f>VLOOKUP(Pag_Inicio_Corr_mas_casos[[#This Row],[Corregimiento]],Hoja3!$A$2:$D$676,4,0)</f>
        <v>80811</v>
      </c>
      <c r="E1763" s="36">
        <v>11</v>
      </c>
      <c r="F1763">
        <v>1</v>
      </c>
    </row>
    <row r="1764" spans="1:6">
      <c r="A1764" s="32">
        <v>44055</v>
      </c>
      <c r="B1764" s="33">
        <v>44055</v>
      </c>
      <c r="C1764" s="33" t="s">
        <v>746</v>
      </c>
      <c r="D1764" s="34">
        <f>VLOOKUP(Pag_Inicio_Corr_mas_casos[[#This Row],[Corregimiento]],Hoja3!$A$2:$D$676,4,0)</f>
        <v>130106</v>
      </c>
      <c r="E1764" s="33">
        <v>36</v>
      </c>
      <c r="F1764">
        <v>1</v>
      </c>
    </row>
    <row r="1765" spans="1:6">
      <c r="A1765" s="32">
        <v>44055</v>
      </c>
      <c r="B1765" s="33">
        <v>44055</v>
      </c>
      <c r="C1765" s="33" t="s">
        <v>757</v>
      </c>
      <c r="D1765" s="34">
        <f>VLOOKUP(Pag_Inicio_Corr_mas_casos[[#This Row],[Corregimiento]],Hoja3!$A$2:$D$676,4,0)</f>
        <v>80819</v>
      </c>
      <c r="E1765" s="33">
        <v>34</v>
      </c>
      <c r="F1765">
        <v>1</v>
      </c>
    </row>
    <row r="1766" spans="1:6">
      <c r="A1766" s="32">
        <v>44055</v>
      </c>
      <c r="B1766" s="33">
        <v>44055</v>
      </c>
      <c r="C1766" s="33" t="s">
        <v>744</v>
      </c>
      <c r="D1766" s="34">
        <f>VLOOKUP(Pag_Inicio_Corr_mas_casos[[#This Row],[Corregimiento]],Hoja3!$A$2:$D$676,4,0)</f>
        <v>130101</v>
      </c>
      <c r="E1766" s="33">
        <v>33</v>
      </c>
      <c r="F1766">
        <v>1</v>
      </c>
    </row>
    <row r="1767" spans="1:6">
      <c r="A1767" s="32">
        <v>44055</v>
      </c>
      <c r="B1767" s="33">
        <v>44055</v>
      </c>
      <c r="C1767" s="33" t="s">
        <v>770</v>
      </c>
      <c r="D1767" s="34">
        <f>VLOOKUP(Pag_Inicio_Corr_mas_casos[[#This Row],[Corregimiento]],Hoja3!$A$2:$D$676,4,0)</f>
        <v>80813</v>
      </c>
      <c r="E1767" s="33">
        <v>32</v>
      </c>
      <c r="F1767">
        <v>1</v>
      </c>
    </row>
    <row r="1768" spans="1:6">
      <c r="A1768" s="32">
        <v>44055</v>
      </c>
      <c r="B1768" s="33">
        <v>44055</v>
      </c>
      <c r="C1768" s="33" t="s">
        <v>750</v>
      </c>
      <c r="D1768" s="34">
        <f>VLOOKUP(Pag_Inicio_Corr_mas_casos[[#This Row],[Corregimiento]],Hoja3!$A$2:$D$676,4,0)</f>
        <v>81007</v>
      </c>
      <c r="E1768" s="33">
        <v>31</v>
      </c>
      <c r="F1768">
        <v>1</v>
      </c>
    </row>
    <row r="1769" spans="1:6">
      <c r="A1769" s="32">
        <v>44055</v>
      </c>
      <c r="B1769" s="33">
        <v>44055</v>
      </c>
      <c r="C1769" s="33" t="s">
        <v>748</v>
      </c>
      <c r="D1769" s="34">
        <f>VLOOKUP(Pag_Inicio_Corr_mas_casos[[#This Row],[Corregimiento]],Hoja3!$A$2:$D$676,4,0)</f>
        <v>130102</v>
      </c>
      <c r="E1769" s="33">
        <v>23</v>
      </c>
      <c r="F1769">
        <v>1</v>
      </c>
    </row>
    <row r="1770" spans="1:6">
      <c r="A1770" s="32">
        <v>44055</v>
      </c>
      <c r="B1770" s="33">
        <v>44055</v>
      </c>
      <c r="C1770" s="33" t="s">
        <v>753</v>
      </c>
      <c r="D1770" s="34">
        <f>VLOOKUP(Pag_Inicio_Corr_mas_casos[[#This Row],[Corregimiento]],Hoja3!$A$2:$D$676,4,0)</f>
        <v>80817</v>
      </c>
      <c r="E1770" s="33">
        <v>23</v>
      </c>
      <c r="F1770">
        <v>1</v>
      </c>
    </row>
    <row r="1771" spans="1:6">
      <c r="A1771" s="32">
        <v>44055</v>
      </c>
      <c r="B1771" s="33">
        <v>44055</v>
      </c>
      <c r="C1771" s="33" t="s">
        <v>754</v>
      </c>
      <c r="D1771" s="34">
        <f>VLOOKUP(Pag_Inicio_Corr_mas_casos[[#This Row],[Corregimiento]],Hoja3!$A$2:$D$676,4,0)</f>
        <v>80822</v>
      </c>
      <c r="E1771" s="33">
        <v>22</v>
      </c>
      <c r="F1771">
        <v>1</v>
      </c>
    </row>
    <row r="1772" spans="1:6">
      <c r="A1772" s="32">
        <v>44055</v>
      </c>
      <c r="B1772" s="33">
        <v>44055</v>
      </c>
      <c r="C1772" s="33" t="s">
        <v>752</v>
      </c>
      <c r="D1772" s="34">
        <f>VLOOKUP(Pag_Inicio_Corr_mas_casos[[#This Row],[Corregimiento]],Hoja3!$A$2:$D$676,4,0)</f>
        <v>80816</v>
      </c>
      <c r="E1772" s="33">
        <v>20</v>
      </c>
      <c r="F1772">
        <v>1</v>
      </c>
    </row>
    <row r="1773" spans="1:6">
      <c r="A1773" s="32">
        <v>44055</v>
      </c>
      <c r="B1773" s="33">
        <v>44055</v>
      </c>
      <c r="C1773" s="33" t="s">
        <v>749</v>
      </c>
      <c r="D1773" s="34">
        <f>VLOOKUP(Pag_Inicio_Corr_mas_casos[[#This Row],[Corregimiento]],Hoja3!$A$2:$D$676,4,0)</f>
        <v>80821</v>
      </c>
      <c r="E1773" s="33">
        <v>19</v>
      </c>
      <c r="F1773">
        <v>1</v>
      </c>
    </row>
    <row r="1774" spans="1:6">
      <c r="A1774" s="32">
        <v>44055</v>
      </c>
      <c r="B1774" s="33">
        <v>44055</v>
      </c>
      <c r="C1774" s="33" t="s">
        <v>745</v>
      </c>
      <c r="D1774" s="34">
        <f>VLOOKUP(Pag_Inicio_Corr_mas_casos[[#This Row],[Corregimiento]],Hoja3!$A$2:$D$676,4,0)</f>
        <v>81002</v>
      </c>
      <c r="E1774" s="33">
        <v>19</v>
      </c>
      <c r="F1774">
        <v>1</v>
      </c>
    </row>
    <row r="1775" spans="1:6">
      <c r="A1775" s="32">
        <v>44055</v>
      </c>
      <c r="B1775" s="33">
        <v>44055</v>
      </c>
      <c r="C1775" s="33" t="s">
        <v>774</v>
      </c>
      <c r="D1775" s="34">
        <f>VLOOKUP(Pag_Inicio_Corr_mas_casos[[#This Row],[Corregimiento]],Hoja3!$A$2:$D$676,4,0)</f>
        <v>80820</v>
      </c>
      <c r="E1775" s="33">
        <v>19</v>
      </c>
      <c r="F1775">
        <v>1</v>
      </c>
    </row>
    <row r="1776" spans="1:6">
      <c r="A1776" s="32">
        <v>44055</v>
      </c>
      <c r="B1776" s="33">
        <v>44055</v>
      </c>
      <c r="C1776" s="33" t="s">
        <v>783</v>
      </c>
      <c r="D1776" s="34">
        <f>VLOOKUP(Pag_Inicio_Corr_mas_casos[[#This Row],[Corregimiento]],Hoja3!$A$2:$D$676,4,0)</f>
        <v>130105</v>
      </c>
      <c r="E1776" s="33">
        <v>19</v>
      </c>
      <c r="F1776">
        <v>1</v>
      </c>
    </row>
    <row r="1777" spans="1:6">
      <c r="A1777" s="32">
        <v>44055</v>
      </c>
      <c r="B1777" s="33">
        <v>44055</v>
      </c>
      <c r="C1777" s="33" t="s">
        <v>772</v>
      </c>
      <c r="D1777" s="34">
        <f>VLOOKUP(Pag_Inicio_Corr_mas_casos[[#This Row],[Corregimiento]],Hoja3!$A$2:$D$676,4,0)</f>
        <v>80501</v>
      </c>
      <c r="E1777" s="33">
        <v>17</v>
      </c>
      <c r="F1777">
        <v>1</v>
      </c>
    </row>
    <row r="1778" spans="1:6">
      <c r="A1778" s="32">
        <v>44055</v>
      </c>
      <c r="B1778" s="33">
        <v>44055</v>
      </c>
      <c r="C1778" s="33" t="s">
        <v>760</v>
      </c>
      <c r="D1778" s="34">
        <f>VLOOKUP(Pag_Inicio_Corr_mas_casos[[#This Row],[Corregimiento]],Hoja3!$A$2:$D$676,4,0)</f>
        <v>80812</v>
      </c>
      <c r="E1778" s="33">
        <v>17</v>
      </c>
      <c r="F1778">
        <v>1</v>
      </c>
    </row>
    <row r="1779" spans="1:6">
      <c r="A1779" s="32">
        <v>44055</v>
      </c>
      <c r="B1779" s="33">
        <v>44055</v>
      </c>
      <c r="C1779" s="33" t="s">
        <v>763</v>
      </c>
      <c r="D1779" s="34">
        <f>VLOOKUP(Pag_Inicio_Corr_mas_casos[[#This Row],[Corregimiento]],Hoja3!$A$2:$D$676,4,0)</f>
        <v>80806</v>
      </c>
      <c r="E1779" s="33">
        <v>16</v>
      </c>
      <c r="F1779">
        <v>1</v>
      </c>
    </row>
    <row r="1780" spans="1:6">
      <c r="A1780" s="32">
        <v>44055</v>
      </c>
      <c r="B1780" s="33">
        <v>44055</v>
      </c>
      <c r="C1780" s="33" t="s">
        <v>777</v>
      </c>
      <c r="D1780" s="34">
        <f>VLOOKUP(Pag_Inicio_Corr_mas_casos[[#This Row],[Corregimiento]],Hoja3!$A$2:$D$676,4,0)</f>
        <v>80811</v>
      </c>
      <c r="E1780" s="33">
        <v>16</v>
      </c>
      <c r="F1780">
        <v>1</v>
      </c>
    </row>
    <row r="1781" spans="1:6">
      <c r="A1781" s="32">
        <v>44055</v>
      </c>
      <c r="B1781" s="33">
        <v>44055</v>
      </c>
      <c r="C1781" s="33" t="s">
        <v>762</v>
      </c>
      <c r="D1781" s="34">
        <f>VLOOKUP(Pag_Inicio_Corr_mas_casos[[#This Row],[Corregimiento]],Hoja3!$A$2:$D$676,4,0)</f>
        <v>40601</v>
      </c>
      <c r="E1781" s="33">
        <v>15</v>
      </c>
      <c r="F1781">
        <v>1</v>
      </c>
    </row>
    <row r="1782" spans="1:6">
      <c r="A1782" s="32">
        <v>44055</v>
      </c>
      <c r="B1782" s="33">
        <v>44055</v>
      </c>
      <c r="C1782" s="33" t="s">
        <v>765</v>
      </c>
      <c r="D1782" s="34">
        <f>VLOOKUP(Pag_Inicio_Corr_mas_casos[[#This Row],[Corregimiento]],Hoja3!$A$2:$D$676,4,0)</f>
        <v>80810</v>
      </c>
      <c r="E1782" s="33">
        <v>15</v>
      </c>
      <c r="F1782">
        <v>1</v>
      </c>
    </row>
    <row r="1783" spans="1:6">
      <c r="A1783" s="32">
        <v>44055</v>
      </c>
      <c r="B1783" s="33">
        <v>44055</v>
      </c>
      <c r="C1783" s="33" t="s">
        <v>756</v>
      </c>
      <c r="D1783" s="34">
        <f>VLOOKUP(Pag_Inicio_Corr_mas_casos[[#This Row],[Corregimiento]],Hoja3!$A$2:$D$676,4,0)</f>
        <v>81001</v>
      </c>
      <c r="E1783" s="33">
        <v>14</v>
      </c>
      <c r="F1783">
        <v>1</v>
      </c>
    </row>
    <row r="1784" spans="1:6">
      <c r="A1784" s="32">
        <v>44055</v>
      </c>
      <c r="B1784" s="33">
        <v>44055</v>
      </c>
      <c r="C1784" s="33" t="s">
        <v>796</v>
      </c>
      <c r="D1784" s="34">
        <f>VLOOKUP(Pag_Inicio_Corr_mas_casos[[#This Row],[Corregimiento]],Hoja3!$A$2:$D$676,4,0)</f>
        <v>80814</v>
      </c>
      <c r="E1784" s="33">
        <v>14</v>
      </c>
      <c r="F1784">
        <v>1</v>
      </c>
    </row>
    <row r="1785" spans="1:6">
      <c r="A1785" s="32">
        <v>44055</v>
      </c>
      <c r="B1785" s="33">
        <v>44055</v>
      </c>
      <c r="C1785" s="33" t="s">
        <v>768</v>
      </c>
      <c r="D1785" s="34">
        <f>VLOOKUP(Pag_Inicio_Corr_mas_casos[[#This Row],[Corregimiento]],Hoja3!$A$2:$D$676,4,0)</f>
        <v>10201</v>
      </c>
      <c r="E1785" s="33">
        <v>14</v>
      </c>
      <c r="F1785">
        <v>1</v>
      </c>
    </row>
    <row r="1786" spans="1:6">
      <c r="A1786" s="32">
        <v>44055</v>
      </c>
      <c r="B1786" s="33">
        <v>44055</v>
      </c>
      <c r="C1786" s="33" t="s">
        <v>781</v>
      </c>
      <c r="D1786" s="34">
        <f>VLOOKUP(Pag_Inicio_Corr_mas_casos[[#This Row],[Corregimiento]],Hoja3!$A$2:$D$676,4,0)</f>
        <v>50208</v>
      </c>
      <c r="E1786" s="33">
        <v>14</v>
      </c>
      <c r="F1786">
        <v>1</v>
      </c>
    </row>
    <row r="1787" spans="1:6">
      <c r="A1787" s="32">
        <v>44055</v>
      </c>
      <c r="B1787" s="33">
        <v>44055</v>
      </c>
      <c r="C1787" s="33" t="s">
        <v>759</v>
      </c>
      <c r="D1787" s="34">
        <f>VLOOKUP(Pag_Inicio_Corr_mas_casos[[#This Row],[Corregimiento]],Hoja3!$A$2:$D$676,4,0)</f>
        <v>81006</v>
      </c>
      <c r="E1787" s="33">
        <v>13</v>
      </c>
      <c r="F1787">
        <v>1</v>
      </c>
    </row>
    <row r="1788" spans="1:6">
      <c r="A1788" s="32">
        <v>44055</v>
      </c>
      <c r="B1788" s="33">
        <v>44055</v>
      </c>
      <c r="C1788" s="33" t="s">
        <v>761</v>
      </c>
      <c r="D1788" s="34">
        <f>VLOOKUP(Pag_Inicio_Corr_mas_casos[[#This Row],[Corregimiento]],Hoja3!$A$2:$D$676,4,0)</f>
        <v>130702</v>
      </c>
      <c r="E1788" s="33">
        <v>13</v>
      </c>
      <c r="F1788">
        <v>1</v>
      </c>
    </row>
    <row r="1789" spans="1:6">
      <c r="A1789" s="32">
        <v>44055</v>
      </c>
      <c r="B1789" s="33">
        <v>44055</v>
      </c>
      <c r="C1789" s="33" t="s">
        <v>758</v>
      </c>
      <c r="D1789" s="34">
        <f>VLOOKUP(Pag_Inicio_Corr_mas_casos[[#This Row],[Corregimiento]],Hoja3!$A$2:$D$676,4,0)</f>
        <v>130107</v>
      </c>
      <c r="E1789" s="33">
        <v>13</v>
      </c>
      <c r="F1789">
        <v>1</v>
      </c>
    </row>
    <row r="1790" spans="1:6">
      <c r="A1790" s="32">
        <v>44055</v>
      </c>
      <c r="B1790" s="33">
        <v>44055</v>
      </c>
      <c r="C1790" s="33" t="s">
        <v>779</v>
      </c>
      <c r="D1790" s="34">
        <f>VLOOKUP(Pag_Inicio_Corr_mas_casos[[#This Row],[Corregimiento]],Hoja3!$A$2:$D$676,4,0)</f>
        <v>130708</v>
      </c>
      <c r="E1790" s="33">
        <v>13</v>
      </c>
      <c r="F1790">
        <v>1</v>
      </c>
    </row>
    <row r="1791" spans="1:6">
      <c r="A1791" s="32">
        <v>44055</v>
      </c>
      <c r="B1791" s="33">
        <v>44055</v>
      </c>
      <c r="C1791" s="33" t="s">
        <v>789</v>
      </c>
      <c r="D1791" s="34">
        <f>VLOOKUP(Pag_Inicio_Corr_mas_casos[[#This Row],[Corregimiento]],Hoja3!$A$2:$D$676,4,0)</f>
        <v>81003</v>
      </c>
      <c r="E1791" s="33">
        <v>13</v>
      </c>
      <c r="F1791">
        <v>1</v>
      </c>
    </row>
    <row r="1792" spans="1:6">
      <c r="A1792" s="32">
        <v>44055</v>
      </c>
      <c r="B1792" s="33">
        <v>44055</v>
      </c>
      <c r="C1792" s="33" t="s">
        <v>751</v>
      </c>
      <c r="D1792" s="34">
        <f>VLOOKUP(Pag_Inicio_Corr_mas_casos[[#This Row],[Corregimiento]],Hoja3!$A$2:$D$676,4,0)</f>
        <v>81008</v>
      </c>
      <c r="E1792" s="33">
        <v>13</v>
      </c>
      <c r="F1792">
        <v>1</v>
      </c>
    </row>
    <row r="1793" spans="1:6">
      <c r="A1793" s="32">
        <v>44055</v>
      </c>
      <c r="B1793" s="33">
        <v>44055</v>
      </c>
      <c r="C1793" s="33" t="s">
        <v>775</v>
      </c>
      <c r="D1793" s="34">
        <f>VLOOKUP(Pag_Inicio_Corr_mas_casos[[#This Row],[Corregimiento]],Hoja3!$A$2:$D$676,4,0)</f>
        <v>80815</v>
      </c>
      <c r="E1793" s="33">
        <v>12</v>
      </c>
      <c r="F1793">
        <v>1</v>
      </c>
    </row>
    <row r="1794" spans="1:6">
      <c r="A1794" s="32">
        <v>44055</v>
      </c>
      <c r="B1794" s="33">
        <v>44055</v>
      </c>
      <c r="C1794" s="33" t="s">
        <v>798</v>
      </c>
      <c r="D1794" s="34">
        <f>VLOOKUP(Pag_Inicio_Corr_mas_casos[[#This Row],[Corregimiento]],Hoja3!$A$2:$D$676,4,0)</f>
        <v>30111</v>
      </c>
      <c r="E1794" s="33">
        <v>12</v>
      </c>
      <c r="F1794">
        <v>1</v>
      </c>
    </row>
    <row r="1795" spans="1:6">
      <c r="A1795" s="44">
        <v>44056</v>
      </c>
      <c r="B1795" s="45">
        <v>44056</v>
      </c>
      <c r="C1795" s="45" t="s">
        <v>746</v>
      </c>
      <c r="D1795" s="46">
        <f>VLOOKUP(Pag_Inicio_Corr_mas_casos[[#This Row],[Corregimiento]],Hoja3!$A$2:$D$676,4,0)</f>
        <v>130106</v>
      </c>
      <c r="E1795" s="45">
        <v>37</v>
      </c>
      <c r="F1795">
        <v>1</v>
      </c>
    </row>
    <row r="1796" spans="1:6">
      <c r="A1796" s="44">
        <v>44056</v>
      </c>
      <c r="B1796" s="45">
        <v>44056</v>
      </c>
      <c r="C1796" s="45" t="s">
        <v>757</v>
      </c>
      <c r="D1796" s="46">
        <f>VLOOKUP(Pag_Inicio_Corr_mas_casos[[#This Row],[Corregimiento]],Hoja3!$A$2:$D$676,4,0)</f>
        <v>80819</v>
      </c>
      <c r="E1796" s="45">
        <v>32</v>
      </c>
      <c r="F1796">
        <v>1</v>
      </c>
    </row>
    <row r="1797" spans="1:6">
      <c r="A1797" s="44">
        <v>44056</v>
      </c>
      <c r="B1797" s="45">
        <v>44056</v>
      </c>
      <c r="C1797" s="45" t="s">
        <v>749</v>
      </c>
      <c r="D1797" s="46">
        <f>VLOOKUP(Pag_Inicio_Corr_mas_casos[[#This Row],[Corregimiento]],Hoja3!$A$2:$D$676,4,0)</f>
        <v>80821</v>
      </c>
      <c r="E1797" s="45">
        <v>31</v>
      </c>
      <c r="F1797">
        <v>1</v>
      </c>
    </row>
    <row r="1798" spans="1:6">
      <c r="A1798" s="44">
        <v>44056</v>
      </c>
      <c r="B1798" s="45">
        <v>44056</v>
      </c>
      <c r="C1798" s="45" t="s">
        <v>770</v>
      </c>
      <c r="D1798" s="46">
        <f>VLOOKUP(Pag_Inicio_Corr_mas_casos[[#This Row],[Corregimiento]],Hoja3!$A$2:$D$676,4,0)</f>
        <v>80813</v>
      </c>
      <c r="E1798" s="45">
        <v>31</v>
      </c>
      <c r="F1798">
        <v>1</v>
      </c>
    </row>
    <row r="1799" spans="1:6">
      <c r="A1799" s="44">
        <v>44056</v>
      </c>
      <c r="B1799" s="45">
        <v>44056</v>
      </c>
      <c r="C1799" s="45" t="s">
        <v>744</v>
      </c>
      <c r="D1799" s="46">
        <f>VLOOKUP(Pag_Inicio_Corr_mas_casos[[#This Row],[Corregimiento]],Hoja3!$A$2:$D$676,4,0)</f>
        <v>130101</v>
      </c>
      <c r="E1799" s="45">
        <v>25</v>
      </c>
      <c r="F1799">
        <v>1</v>
      </c>
    </row>
    <row r="1800" spans="1:6">
      <c r="A1800" s="44">
        <v>44056</v>
      </c>
      <c r="B1800" s="45">
        <v>44056</v>
      </c>
      <c r="C1800" s="45" t="s">
        <v>775</v>
      </c>
      <c r="D1800" s="46">
        <f>VLOOKUP(Pag_Inicio_Corr_mas_casos[[#This Row],[Corregimiento]],Hoja3!$A$2:$D$676,4,0)</f>
        <v>80815</v>
      </c>
      <c r="E1800" s="45">
        <v>24</v>
      </c>
      <c r="F1800">
        <v>1</v>
      </c>
    </row>
    <row r="1801" spans="1:6">
      <c r="A1801" s="44">
        <v>44056</v>
      </c>
      <c r="B1801" s="45">
        <v>44056</v>
      </c>
      <c r="C1801" s="45" t="s">
        <v>758</v>
      </c>
      <c r="D1801" s="46">
        <f>VLOOKUP(Pag_Inicio_Corr_mas_casos[[#This Row],[Corregimiento]],Hoja3!$A$2:$D$676,4,0)</f>
        <v>130107</v>
      </c>
      <c r="E1801" s="45">
        <v>21</v>
      </c>
      <c r="F1801">
        <v>1</v>
      </c>
    </row>
    <row r="1802" spans="1:6">
      <c r="A1802" s="44">
        <v>44056</v>
      </c>
      <c r="B1802" s="45">
        <v>44056</v>
      </c>
      <c r="C1802" s="45" t="s">
        <v>774</v>
      </c>
      <c r="D1802" s="46">
        <f>VLOOKUP(Pag_Inicio_Corr_mas_casos[[#This Row],[Corregimiento]],Hoja3!$A$2:$D$676,4,0)</f>
        <v>80820</v>
      </c>
      <c r="E1802" s="45">
        <v>21</v>
      </c>
      <c r="F1802">
        <v>1</v>
      </c>
    </row>
    <row r="1803" spans="1:6">
      <c r="A1803" s="44">
        <v>44056</v>
      </c>
      <c r="B1803" s="45">
        <v>44056</v>
      </c>
      <c r="C1803" s="45" t="s">
        <v>761</v>
      </c>
      <c r="D1803" s="46">
        <f>VLOOKUP(Pag_Inicio_Corr_mas_casos[[#This Row],[Corregimiento]],Hoja3!$A$2:$D$676,4,0)</f>
        <v>130702</v>
      </c>
      <c r="E1803" s="45">
        <v>20</v>
      </c>
      <c r="F1803">
        <v>1</v>
      </c>
    </row>
    <row r="1804" spans="1:6">
      <c r="A1804" s="44">
        <v>44056</v>
      </c>
      <c r="B1804" s="45">
        <v>44056</v>
      </c>
      <c r="C1804" s="45" t="s">
        <v>748</v>
      </c>
      <c r="D1804" s="46">
        <f>VLOOKUP(Pag_Inicio_Corr_mas_casos[[#This Row],[Corregimiento]],Hoja3!$A$2:$D$676,4,0)</f>
        <v>130102</v>
      </c>
      <c r="E1804" s="45">
        <v>20</v>
      </c>
      <c r="F1804">
        <v>1</v>
      </c>
    </row>
    <row r="1805" spans="1:6">
      <c r="A1805" s="44">
        <v>44056</v>
      </c>
      <c r="B1805" s="45">
        <v>44056</v>
      </c>
      <c r="C1805" s="45" t="s">
        <v>781</v>
      </c>
      <c r="D1805" s="46">
        <f>VLOOKUP(Pag_Inicio_Corr_mas_casos[[#This Row],[Corregimiento]],Hoja3!$A$2:$D$676,4,0)</f>
        <v>50208</v>
      </c>
      <c r="E1805" s="45">
        <v>20</v>
      </c>
      <c r="F1805">
        <v>1</v>
      </c>
    </row>
    <row r="1806" spans="1:6">
      <c r="A1806" s="44">
        <v>44056</v>
      </c>
      <c r="B1806" s="45">
        <v>44056</v>
      </c>
      <c r="C1806" s="45" t="s">
        <v>753</v>
      </c>
      <c r="D1806" s="46">
        <f>VLOOKUP(Pag_Inicio_Corr_mas_casos[[#This Row],[Corregimiento]],Hoja3!$A$2:$D$676,4,0)</f>
        <v>80817</v>
      </c>
      <c r="E1806" s="45">
        <v>19</v>
      </c>
      <c r="F1806">
        <v>1</v>
      </c>
    </row>
    <row r="1807" spans="1:6">
      <c r="A1807" s="44">
        <v>44056</v>
      </c>
      <c r="B1807" s="45">
        <v>44056</v>
      </c>
      <c r="C1807" s="45" t="s">
        <v>862</v>
      </c>
      <c r="D1807" s="46">
        <f>VLOOKUP(Pag_Inicio_Corr_mas_casos[[#This Row],[Corregimiento]],Hoja3!$A$2:$D$676,4,0)</f>
        <v>30405</v>
      </c>
      <c r="E1807" s="45">
        <v>18</v>
      </c>
      <c r="F1807">
        <v>1</v>
      </c>
    </row>
    <row r="1808" spans="1:6">
      <c r="A1808" s="44">
        <v>44056</v>
      </c>
      <c r="B1808" s="45">
        <v>44056</v>
      </c>
      <c r="C1808" s="45" t="s">
        <v>751</v>
      </c>
      <c r="D1808" s="46">
        <f>VLOOKUP(Pag_Inicio_Corr_mas_casos[[#This Row],[Corregimiento]],Hoja3!$A$2:$D$676,4,0)</f>
        <v>81008</v>
      </c>
      <c r="E1808" s="45">
        <v>18</v>
      </c>
      <c r="F1808">
        <v>1</v>
      </c>
    </row>
    <row r="1809" spans="1:6">
      <c r="A1809" s="44">
        <v>44056</v>
      </c>
      <c r="B1809" s="45">
        <v>44056</v>
      </c>
      <c r="C1809" s="45" t="s">
        <v>745</v>
      </c>
      <c r="D1809" s="46">
        <f>VLOOKUP(Pag_Inicio_Corr_mas_casos[[#This Row],[Corregimiento]],Hoja3!$A$2:$D$676,4,0)</f>
        <v>81002</v>
      </c>
      <c r="E1809" s="45">
        <v>17</v>
      </c>
      <c r="F1809">
        <v>1</v>
      </c>
    </row>
    <row r="1810" spans="1:6">
      <c r="A1810" s="44">
        <v>44056</v>
      </c>
      <c r="B1810" s="45">
        <v>44056</v>
      </c>
      <c r="C1810" s="45" t="s">
        <v>760</v>
      </c>
      <c r="D1810" s="46">
        <f>VLOOKUP(Pag_Inicio_Corr_mas_casos[[#This Row],[Corregimiento]],Hoja3!$A$2:$D$676,4,0)</f>
        <v>80812</v>
      </c>
      <c r="E1810" s="45">
        <v>17</v>
      </c>
      <c r="F1810">
        <v>1</v>
      </c>
    </row>
    <row r="1811" spans="1:6">
      <c r="A1811" s="44">
        <v>44056</v>
      </c>
      <c r="B1811" s="45">
        <v>44056</v>
      </c>
      <c r="C1811" s="45" t="s">
        <v>754</v>
      </c>
      <c r="D1811" s="46">
        <f>VLOOKUP(Pag_Inicio_Corr_mas_casos[[#This Row],[Corregimiento]],Hoja3!$A$2:$D$676,4,0)</f>
        <v>80822</v>
      </c>
      <c r="E1811" s="45">
        <v>15</v>
      </c>
      <c r="F1811">
        <v>1</v>
      </c>
    </row>
    <row r="1812" spans="1:6">
      <c r="A1812" s="44">
        <v>44056</v>
      </c>
      <c r="B1812" s="45">
        <v>44056</v>
      </c>
      <c r="C1812" s="45" t="s">
        <v>863</v>
      </c>
      <c r="D1812" s="46">
        <f>VLOOKUP(Pag_Inicio_Corr_mas_casos[[#This Row],[Corregimiento]],Hoja3!$A$2:$D$676,4,0)</f>
        <v>40612</v>
      </c>
      <c r="E1812" s="45">
        <v>15</v>
      </c>
      <c r="F1812">
        <v>1</v>
      </c>
    </row>
    <row r="1813" spans="1:6">
      <c r="A1813" s="44">
        <v>44056</v>
      </c>
      <c r="B1813" s="45">
        <v>44056</v>
      </c>
      <c r="C1813" s="45" t="s">
        <v>780</v>
      </c>
      <c r="D1813" s="46">
        <f>VLOOKUP(Pag_Inicio_Corr_mas_casos[[#This Row],[Corregimiento]],Hoja3!$A$2:$D$676,4,0)</f>
        <v>80826</v>
      </c>
      <c r="E1813" s="45">
        <v>15</v>
      </c>
      <c r="F1813">
        <v>1</v>
      </c>
    </row>
    <row r="1814" spans="1:6">
      <c r="A1814" s="44">
        <v>44056</v>
      </c>
      <c r="B1814" s="45">
        <v>44056</v>
      </c>
      <c r="C1814" s="45" t="s">
        <v>759</v>
      </c>
      <c r="D1814" s="46">
        <f>VLOOKUP(Pag_Inicio_Corr_mas_casos[[#This Row],[Corregimiento]],Hoja3!$A$2:$D$676,4,0)</f>
        <v>81006</v>
      </c>
      <c r="E1814" s="45">
        <v>12</v>
      </c>
      <c r="F1814">
        <v>1</v>
      </c>
    </row>
    <row r="1815" spans="1:6">
      <c r="A1815" s="44">
        <v>44056</v>
      </c>
      <c r="B1815" s="45">
        <v>44056</v>
      </c>
      <c r="C1815" s="45" t="s">
        <v>807</v>
      </c>
      <c r="D1815" s="46">
        <f>VLOOKUP(Pag_Inicio_Corr_mas_casos[[#This Row],[Corregimiento]],Hoja3!$A$2:$D$676,4,0)</f>
        <v>130716</v>
      </c>
      <c r="E1815" s="45">
        <v>12</v>
      </c>
      <c r="F1815">
        <v>1</v>
      </c>
    </row>
    <row r="1816" spans="1:6">
      <c r="A1816" s="44">
        <v>44056</v>
      </c>
      <c r="B1816" s="45">
        <v>44056</v>
      </c>
      <c r="C1816" s="45" t="s">
        <v>864</v>
      </c>
      <c r="D1816" s="46">
        <f>VLOOKUP(Pag_Inicio_Corr_mas_casos[[#This Row],[Corregimiento]],Hoja3!$A$2:$D$676,4,0)</f>
        <v>40404</v>
      </c>
      <c r="E1816" s="45">
        <v>11</v>
      </c>
      <c r="F1816">
        <v>1</v>
      </c>
    </row>
    <row r="1817" spans="1:6">
      <c r="A1817" s="44">
        <v>44056</v>
      </c>
      <c r="B1817" s="45">
        <v>44056</v>
      </c>
      <c r="C1817" s="45" t="s">
        <v>800</v>
      </c>
      <c r="D1817" s="46">
        <f>VLOOKUP(Pag_Inicio_Corr_mas_casos[[#This Row],[Corregimiento]],Hoja3!$A$2:$D$676,4,0)</f>
        <v>91001</v>
      </c>
      <c r="E1817" s="45">
        <v>11</v>
      </c>
      <c r="F1817">
        <v>1</v>
      </c>
    </row>
    <row r="1818" spans="1:6">
      <c r="A1818" s="43">
        <v>44057</v>
      </c>
      <c r="B1818" s="41">
        <v>44057</v>
      </c>
      <c r="C1818" s="41" t="s">
        <v>753</v>
      </c>
      <c r="D1818" s="42">
        <f>VLOOKUP(Pag_Inicio_Corr_mas_casos[[#This Row],[Corregimiento]],Hoja3!$A$2:$D$676,4,0)</f>
        <v>80817</v>
      </c>
      <c r="E1818" s="41">
        <v>38</v>
      </c>
      <c r="F1818">
        <v>1</v>
      </c>
    </row>
    <row r="1819" spans="1:6">
      <c r="A1819" s="43">
        <v>44057</v>
      </c>
      <c r="B1819" s="41">
        <v>44057</v>
      </c>
      <c r="C1819" s="41" t="s">
        <v>775</v>
      </c>
      <c r="D1819" s="42">
        <f>VLOOKUP(Pag_Inicio_Corr_mas_casos[[#This Row],[Corregimiento]],Hoja3!$A$2:$D$676,4,0)</f>
        <v>80815</v>
      </c>
      <c r="E1819" s="41">
        <v>44</v>
      </c>
      <c r="F1819">
        <v>1</v>
      </c>
    </row>
    <row r="1820" spans="1:6">
      <c r="A1820" s="43">
        <v>44057</v>
      </c>
      <c r="B1820" s="41">
        <v>44057</v>
      </c>
      <c r="C1820" s="41" t="s">
        <v>781</v>
      </c>
      <c r="D1820" s="42">
        <f>VLOOKUP(Pag_Inicio_Corr_mas_casos[[#This Row],[Corregimiento]],Hoja3!$A$2:$D$676,4,0)</f>
        <v>50208</v>
      </c>
      <c r="E1820" s="41">
        <v>27</v>
      </c>
      <c r="F1820">
        <v>1</v>
      </c>
    </row>
    <row r="1821" spans="1:6">
      <c r="A1821" s="43">
        <v>44057</v>
      </c>
      <c r="B1821" s="41">
        <v>44057</v>
      </c>
      <c r="C1821" s="41" t="s">
        <v>770</v>
      </c>
      <c r="D1821" s="42">
        <f>VLOOKUP(Pag_Inicio_Corr_mas_casos[[#This Row],[Corregimiento]],Hoja3!$A$2:$D$676,4,0)</f>
        <v>80813</v>
      </c>
      <c r="E1821" s="41">
        <v>27</v>
      </c>
      <c r="F1821">
        <v>1</v>
      </c>
    </row>
    <row r="1822" spans="1:6">
      <c r="A1822" s="43">
        <v>44057</v>
      </c>
      <c r="B1822" s="41">
        <v>44057</v>
      </c>
      <c r="C1822" s="41" t="s">
        <v>749</v>
      </c>
      <c r="D1822" s="42">
        <f>VLOOKUP(Pag_Inicio_Corr_mas_casos[[#This Row],[Corregimiento]],Hoja3!$A$2:$D$676,4,0)</f>
        <v>80821</v>
      </c>
      <c r="E1822" s="41">
        <v>25</v>
      </c>
      <c r="F1822">
        <v>1</v>
      </c>
    </row>
    <row r="1823" spans="1:6">
      <c r="A1823" s="43">
        <v>44057</v>
      </c>
      <c r="B1823" s="41">
        <v>44057</v>
      </c>
      <c r="C1823" s="41" t="s">
        <v>757</v>
      </c>
      <c r="D1823" s="42">
        <f>VLOOKUP(Pag_Inicio_Corr_mas_casos[[#This Row],[Corregimiento]],Hoja3!$A$2:$D$676,4,0)</f>
        <v>80819</v>
      </c>
      <c r="E1823" s="41">
        <v>21</v>
      </c>
      <c r="F1823">
        <v>1</v>
      </c>
    </row>
    <row r="1824" spans="1:6">
      <c r="A1824" s="43">
        <v>44057</v>
      </c>
      <c r="B1824" s="41">
        <v>44057</v>
      </c>
      <c r="C1824" s="41" t="s">
        <v>745</v>
      </c>
      <c r="D1824" s="42">
        <f>VLOOKUP(Pag_Inicio_Corr_mas_casos[[#This Row],[Corregimiento]],Hoja3!$A$2:$D$676,4,0)</f>
        <v>81002</v>
      </c>
      <c r="E1824" s="41">
        <v>20</v>
      </c>
      <c r="F1824">
        <v>1</v>
      </c>
    </row>
    <row r="1825" spans="1:6">
      <c r="A1825" s="43">
        <v>44057</v>
      </c>
      <c r="B1825" s="41">
        <v>44057</v>
      </c>
      <c r="C1825" s="41" t="s">
        <v>779</v>
      </c>
      <c r="D1825" s="42">
        <f>VLOOKUP(Pag_Inicio_Corr_mas_casos[[#This Row],[Corregimiento]],Hoja3!$A$2:$D$676,4,0)</f>
        <v>130708</v>
      </c>
      <c r="E1825" s="41">
        <v>20</v>
      </c>
      <c r="F1825">
        <v>1</v>
      </c>
    </row>
    <row r="1826" spans="1:6">
      <c r="A1826" s="43">
        <v>44057</v>
      </c>
      <c r="B1826" s="41">
        <v>44057</v>
      </c>
      <c r="C1826" s="41" t="s">
        <v>774</v>
      </c>
      <c r="D1826" s="42">
        <f>VLOOKUP(Pag_Inicio_Corr_mas_casos[[#This Row],[Corregimiento]],Hoja3!$A$2:$D$676,4,0)</f>
        <v>80820</v>
      </c>
      <c r="E1826" s="41">
        <v>20</v>
      </c>
      <c r="F1826">
        <v>1</v>
      </c>
    </row>
    <row r="1827" spans="1:6">
      <c r="A1827" s="43">
        <v>44057</v>
      </c>
      <c r="B1827" s="41">
        <v>44057</v>
      </c>
      <c r="C1827" s="41" t="s">
        <v>865</v>
      </c>
      <c r="D1827" s="42">
        <f>VLOOKUP(Pag_Inicio_Corr_mas_casos[[#This Row],[Corregimiento]],Hoja3!$A$2:$D$676,4,0)</f>
        <v>40301</v>
      </c>
      <c r="E1827" s="41">
        <v>18</v>
      </c>
      <c r="F1827">
        <v>1</v>
      </c>
    </row>
    <row r="1828" spans="1:6">
      <c r="A1828" s="43">
        <v>44057</v>
      </c>
      <c r="B1828" s="41">
        <v>44057</v>
      </c>
      <c r="C1828" s="41" t="s">
        <v>760</v>
      </c>
      <c r="D1828" s="42">
        <f>VLOOKUP(Pag_Inicio_Corr_mas_casos[[#This Row],[Corregimiento]],Hoja3!$A$2:$D$676,4,0)</f>
        <v>80812</v>
      </c>
      <c r="E1828" s="41">
        <v>17</v>
      </c>
      <c r="F1828">
        <v>1</v>
      </c>
    </row>
    <row r="1829" spans="1:6">
      <c r="A1829" s="43">
        <v>44057</v>
      </c>
      <c r="B1829" s="41">
        <v>44057</v>
      </c>
      <c r="C1829" s="41" t="s">
        <v>772</v>
      </c>
      <c r="D1829" s="42">
        <f>VLOOKUP(Pag_Inicio_Corr_mas_casos[[#This Row],[Corregimiento]],Hoja3!$A$2:$D$676,4,0)</f>
        <v>80501</v>
      </c>
      <c r="E1829" s="41">
        <v>14</v>
      </c>
      <c r="F1829">
        <v>1</v>
      </c>
    </row>
    <row r="1830" spans="1:6">
      <c r="A1830" s="43">
        <v>44057</v>
      </c>
      <c r="B1830" s="41">
        <v>44057</v>
      </c>
      <c r="C1830" s="41" t="s">
        <v>752</v>
      </c>
      <c r="D1830" s="42">
        <f>VLOOKUP(Pag_Inicio_Corr_mas_casos[[#This Row],[Corregimiento]],Hoja3!$A$2:$D$676,4,0)</f>
        <v>80816</v>
      </c>
      <c r="E1830" s="41">
        <v>14</v>
      </c>
      <c r="F1830">
        <v>1</v>
      </c>
    </row>
    <row r="1831" spans="1:6">
      <c r="A1831" s="43">
        <v>44057</v>
      </c>
      <c r="B1831" s="41">
        <v>44057</v>
      </c>
      <c r="C1831" s="41" t="s">
        <v>777</v>
      </c>
      <c r="D1831" s="42">
        <f>VLOOKUP(Pag_Inicio_Corr_mas_casos[[#This Row],[Corregimiento]],Hoja3!$A$2:$D$676,4,0)</f>
        <v>80811</v>
      </c>
      <c r="E1831" s="41">
        <v>13</v>
      </c>
      <c r="F1831">
        <v>1</v>
      </c>
    </row>
    <row r="1832" spans="1:6">
      <c r="A1832" s="43">
        <v>44057</v>
      </c>
      <c r="B1832" s="41">
        <v>44057</v>
      </c>
      <c r="C1832" s="41" t="s">
        <v>746</v>
      </c>
      <c r="D1832" s="42">
        <f>VLOOKUP(Pag_Inicio_Corr_mas_casos[[#This Row],[Corregimiento]],Hoja3!$A$2:$D$676,4,0)</f>
        <v>130106</v>
      </c>
      <c r="E1832" s="41">
        <v>13</v>
      </c>
      <c r="F1832">
        <v>1</v>
      </c>
    </row>
    <row r="1833" spans="1:6">
      <c r="A1833" s="43">
        <v>44057</v>
      </c>
      <c r="B1833" s="41">
        <v>44057</v>
      </c>
      <c r="C1833" s="41" t="s">
        <v>756</v>
      </c>
      <c r="D1833" s="42">
        <f>VLOOKUP(Pag_Inicio_Corr_mas_casos[[#This Row],[Corregimiento]],Hoja3!$A$2:$D$676,4,0)</f>
        <v>81001</v>
      </c>
      <c r="E1833" s="41">
        <v>12</v>
      </c>
      <c r="F1833">
        <v>1</v>
      </c>
    </row>
    <row r="1834" spans="1:6">
      <c r="A1834" s="43">
        <v>44057</v>
      </c>
      <c r="B1834" s="41">
        <v>44057</v>
      </c>
      <c r="C1834" s="41" t="s">
        <v>744</v>
      </c>
      <c r="D1834" s="42">
        <f>VLOOKUP(Pag_Inicio_Corr_mas_casos[[#This Row],[Corregimiento]],Hoja3!$A$2:$D$676,4,0)</f>
        <v>130101</v>
      </c>
      <c r="E1834" s="41">
        <v>12</v>
      </c>
      <c r="F1834">
        <v>1</v>
      </c>
    </row>
    <row r="1835" spans="1:6">
      <c r="A1835" s="43">
        <v>44057</v>
      </c>
      <c r="B1835" s="41">
        <v>44057</v>
      </c>
      <c r="C1835" s="41" t="s">
        <v>761</v>
      </c>
      <c r="D1835" s="42">
        <f>VLOOKUP(Pag_Inicio_Corr_mas_casos[[#This Row],[Corregimiento]],Hoja3!$A$2:$D$676,4,0)</f>
        <v>130702</v>
      </c>
      <c r="E1835" s="41">
        <v>12</v>
      </c>
      <c r="F1835">
        <v>1</v>
      </c>
    </row>
    <row r="1836" spans="1:6">
      <c r="A1836" s="43">
        <v>44057</v>
      </c>
      <c r="B1836" s="41">
        <v>44057</v>
      </c>
      <c r="C1836" s="41" t="s">
        <v>866</v>
      </c>
      <c r="D1836" s="42">
        <f>VLOOKUP(Pag_Inicio_Corr_mas_casos[[#This Row],[Corregimiento]],Hoja3!$A$2:$D$676,4,0)</f>
        <v>40706</v>
      </c>
      <c r="E1836" s="41">
        <v>12</v>
      </c>
      <c r="F1836">
        <v>1</v>
      </c>
    </row>
    <row r="1837" spans="1:6">
      <c r="A1837" s="43">
        <v>44057</v>
      </c>
      <c r="B1837" s="41">
        <v>44057</v>
      </c>
      <c r="C1837" s="41" t="s">
        <v>798</v>
      </c>
      <c r="D1837" s="42">
        <f>VLOOKUP(Pag_Inicio_Corr_mas_casos[[#This Row],[Corregimiento]],Hoja3!$A$2:$D$676,4,0)</f>
        <v>30111</v>
      </c>
      <c r="E1837" s="41">
        <v>12</v>
      </c>
      <c r="F1837">
        <v>1</v>
      </c>
    </row>
    <row r="1838" spans="1:6">
      <c r="A1838" s="43">
        <v>44057</v>
      </c>
      <c r="B1838" s="41">
        <v>44057</v>
      </c>
      <c r="C1838" s="41" t="s">
        <v>754</v>
      </c>
      <c r="D1838" s="42">
        <f>VLOOKUP(Pag_Inicio_Corr_mas_casos[[#This Row],[Corregimiento]],Hoja3!$A$2:$D$676,4,0)</f>
        <v>80822</v>
      </c>
      <c r="E1838" s="41">
        <v>11</v>
      </c>
      <c r="F1838">
        <v>1</v>
      </c>
    </row>
    <row r="1839" spans="1:6">
      <c r="A1839" s="43">
        <v>44057</v>
      </c>
      <c r="B1839" s="41">
        <v>44057</v>
      </c>
      <c r="C1839" s="41" t="s">
        <v>758</v>
      </c>
      <c r="D1839" s="42">
        <f>VLOOKUP(Pag_Inicio_Corr_mas_casos[[#This Row],[Corregimiento]],Hoja3!$A$2:$D$676,4,0)</f>
        <v>130107</v>
      </c>
      <c r="E1839" s="41">
        <v>11</v>
      </c>
      <c r="F1839">
        <v>1</v>
      </c>
    </row>
    <row r="1840" spans="1:6">
      <c r="A1840" s="43">
        <v>44057</v>
      </c>
      <c r="B1840" s="41">
        <v>44057</v>
      </c>
      <c r="C1840" s="41" t="s">
        <v>800</v>
      </c>
      <c r="D1840" s="42">
        <f>VLOOKUP(Pag_Inicio_Corr_mas_casos[[#This Row],[Corregimiento]],Hoja3!$A$2:$D$676,4,0)</f>
        <v>91001</v>
      </c>
      <c r="E1840" s="41">
        <v>11</v>
      </c>
      <c r="F1840">
        <v>1</v>
      </c>
    </row>
    <row r="1841" spans="1:6">
      <c r="A1841" s="35">
        <v>44058</v>
      </c>
      <c r="B1841" s="36">
        <v>44058</v>
      </c>
      <c r="C1841" s="36" t="s">
        <v>772</v>
      </c>
      <c r="D1841" s="37">
        <f>VLOOKUP(Pag_Inicio_Corr_mas_casos[[#This Row],[Corregimiento]],Hoja3!$A$2:$D$676,4,0)</f>
        <v>80501</v>
      </c>
      <c r="E1841" s="36">
        <v>39</v>
      </c>
      <c r="F1841">
        <v>1</v>
      </c>
    </row>
    <row r="1842" spans="1:6">
      <c r="A1842" s="35">
        <v>44058</v>
      </c>
      <c r="B1842" s="36">
        <v>44058</v>
      </c>
      <c r="C1842" s="36" t="s">
        <v>755</v>
      </c>
      <c r="D1842" s="37">
        <f>VLOOKUP(Pag_Inicio_Corr_mas_casos[[#This Row],[Corregimiento]],Hoja3!$A$2:$D$676,4,0)</f>
        <v>80823</v>
      </c>
      <c r="E1842" s="36">
        <v>38</v>
      </c>
      <c r="F1842">
        <v>1</v>
      </c>
    </row>
    <row r="1843" spans="1:6">
      <c r="A1843" s="35">
        <v>44058</v>
      </c>
      <c r="B1843" s="36">
        <v>44058</v>
      </c>
      <c r="C1843" s="36" t="s">
        <v>749</v>
      </c>
      <c r="D1843" s="37">
        <f>VLOOKUP(Pag_Inicio_Corr_mas_casos[[#This Row],[Corregimiento]],Hoja3!$A$2:$D$676,4,0)</f>
        <v>80821</v>
      </c>
      <c r="E1843" s="36">
        <v>37</v>
      </c>
      <c r="F1843">
        <v>1</v>
      </c>
    </row>
    <row r="1844" spans="1:6">
      <c r="A1844" s="35">
        <v>44058</v>
      </c>
      <c r="B1844" s="36">
        <v>44058</v>
      </c>
      <c r="C1844" s="36" t="s">
        <v>750</v>
      </c>
      <c r="D1844" s="37">
        <f>VLOOKUP(Pag_Inicio_Corr_mas_casos[[#This Row],[Corregimiento]],Hoja3!$A$2:$D$676,4,0)</f>
        <v>81007</v>
      </c>
      <c r="E1844" s="36">
        <v>36</v>
      </c>
      <c r="F1844">
        <v>1</v>
      </c>
    </row>
    <row r="1845" spans="1:6">
      <c r="A1845" s="35">
        <v>44058</v>
      </c>
      <c r="B1845" s="36">
        <v>44058</v>
      </c>
      <c r="C1845" s="36" t="s">
        <v>770</v>
      </c>
      <c r="D1845" s="36">
        <v>40607</v>
      </c>
      <c r="E1845" s="36">
        <v>35</v>
      </c>
      <c r="F1845">
        <v>1</v>
      </c>
    </row>
    <row r="1846" spans="1:6">
      <c r="A1846" s="35">
        <v>44058</v>
      </c>
      <c r="B1846" s="36">
        <v>44058</v>
      </c>
      <c r="C1846" s="36" t="s">
        <v>754</v>
      </c>
      <c r="D1846" s="37">
        <f>VLOOKUP(Pag_Inicio_Corr_mas_casos[[#This Row],[Corregimiento]],Hoja3!$A$2:$D$676,4,0)</f>
        <v>80822</v>
      </c>
      <c r="E1846" s="36">
        <v>34</v>
      </c>
      <c r="F1846">
        <v>1</v>
      </c>
    </row>
    <row r="1847" spans="1:6">
      <c r="A1847" s="35">
        <v>44058</v>
      </c>
      <c r="B1847" s="36">
        <v>44058</v>
      </c>
      <c r="C1847" s="36" t="s">
        <v>756</v>
      </c>
      <c r="D1847" s="37">
        <f>VLOOKUP(Pag_Inicio_Corr_mas_casos[[#This Row],[Corregimiento]],Hoja3!$A$2:$D$676,4,0)</f>
        <v>81001</v>
      </c>
      <c r="E1847" s="36">
        <v>33</v>
      </c>
      <c r="F1847">
        <v>1</v>
      </c>
    </row>
    <row r="1848" spans="1:6">
      <c r="A1848" s="35">
        <v>44058</v>
      </c>
      <c r="B1848" s="36">
        <v>44058</v>
      </c>
      <c r="C1848" s="36" t="s">
        <v>775</v>
      </c>
      <c r="D1848" s="37">
        <f>VLOOKUP(Pag_Inicio_Corr_mas_casos[[#This Row],[Corregimiento]],Hoja3!$A$2:$D$676,4,0)</f>
        <v>80815</v>
      </c>
      <c r="E1848" s="36">
        <v>59</v>
      </c>
      <c r="F1848">
        <v>1</v>
      </c>
    </row>
    <row r="1849" spans="1:6">
      <c r="A1849" s="35">
        <v>44058</v>
      </c>
      <c r="B1849" s="36">
        <v>44058</v>
      </c>
      <c r="C1849" s="36" t="s">
        <v>736</v>
      </c>
      <c r="D1849" s="37">
        <f>VLOOKUP(Pag_Inicio_Corr_mas_casos[[#This Row],[Corregimiento]],Hoja3!$A$2:$D$676,4,0)</f>
        <v>130709</v>
      </c>
      <c r="E1849" s="36">
        <v>30</v>
      </c>
      <c r="F1849">
        <v>1</v>
      </c>
    </row>
    <row r="1850" spans="1:6">
      <c r="A1850" s="35">
        <v>44058</v>
      </c>
      <c r="B1850" s="36">
        <v>44058</v>
      </c>
      <c r="C1850" s="36" t="s">
        <v>744</v>
      </c>
      <c r="D1850" s="37">
        <f>VLOOKUP(Pag_Inicio_Corr_mas_casos[[#This Row],[Corregimiento]],Hoja3!$A$2:$D$676,4,0)</f>
        <v>130101</v>
      </c>
      <c r="E1850" s="36">
        <v>27</v>
      </c>
      <c r="F1850">
        <v>1</v>
      </c>
    </row>
    <row r="1851" spans="1:6">
      <c r="A1851" s="35">
        <v>44058</v>
      </c>
      <c r="B1851" s="36">
        <v>44058</v>
      </c>
      <c r="C1851" s="36" t="s">
        <v>774</v>
      </c>
      <c r="D1851" s="37">
        <f>VLOOKUP(Pag_Inicio_Corr_mas_casos[[#This Row],[Corregimiento]],Hoja3!$A$2:$D$676,4,0)</f>
        <v>80820</v>
      </c>
      <c r="E1851" s="36">
        <v>27</v>
      </c>
      <c r="F1851">
        <v>1</v>
      </c>
    </row>
    <row r="1852" spans="1:6">
      <c r="A1852" s="35">
        <v>44058</v>
      </c>
      <c r="B1852" s="36">
        <v>44058</v>
      </c>
      <c r="C1852" s="36" t="s">
        <v>745</v>
      </c>
      <c r="D1852" s="37">
        <f>VLOOKUP(Pag_Inicio_Corr_mas_casos[[#This Row],[Corregimiento]],Hoja3!$A$2:$D$676,4,0)</f>
        <v>81002</v>
      </c>
      <c r="E1852" s="36">
        <v>24</v>
      </c>
      <c r="F1852">
        <v>1</v>
      </c>
    </row>
    <row r="1853" spans="1:6">
      <c r="A1853" s="35">
        <v>44058</v>
      </c>
      <c r="B1853" s="36">
        <v>44058</v>
      </c>
      <c r="C1853" s="36" t="s">
        <v>799</v>
      </c>
      <c r="D1853" s="37">
        <f>VLOOKUP(Pag_Inicio_Corr_mas_casos[[#This Row],[Corregimiento]],Hoja3!$A$2:$D$676,4,0)</f>
        <v>130706</v>
      </c>
      <c r="E1853" s="36">
        <v>23</v>
      </c>
      <c r="F1853">
        <v>1</v>
      </c>
    </row>
    <row r="1854" spans="1:6">
      <c r="A1854" s="35">
        <v>44058</v>
      </c>
      <c r="B1854" s="36">
        <v>44058</v>
      </c>
      <c r="C1854" s="36" t="s">
        <v>779</v>
      </c>
      <c r="D1854" s="37">
        <f>VLOOKUP(Pag_Inicio_Corr_mas_casos[[#This Row],[Corregimiento]],Hoja3!$A$2:$D$676,4,0)</f>
        <v>130708</v>
      </c>
      <c r="E1854" s="36">
        <v>22</v>
      </c>
      <c r="F1854">
        <v>1</v>
      </c>
    </row>
    <row r="1855" spans="1:6">
      <c r="A1855" s="35">
        <v>44058</v>
      </c>
      <c r="B1855" s="36">
        <v>44058</v>
      </c>
      <c r="C1855" s="36" t="s">
        <v>770</v>
      </c>
      <c r="D1855" s="37">
        <f>VLOOKUP(Pag_Inicio_Corr_mas_casos[[#This Row],[Corregimiento]],Hoja3!$A$2:$D$676,4,0)</f>
        <v>80813</v>
      </c>
      <c r="E1855" s="36">
        <v>22</v>
      </c>
      <c r="F1855">
        <v>1</v>
      </c>
    </row>
    <row r="1856" spans="1:6">
      <c r="A1856" s="35">
        <v>44058</v>
      </c>
      <c r="B1856" s="36">
        <v>44058</v>
      </c>
      <c r="C1856" s="36" t="s">
        <v>790</v>
      </c>
      <c r="D1856" s="37">
        <f>VLOOKUP(Pag_Inicio_Corr_mas_casos[[#This Row],[Corregimiento]],Hoja3!$A$2:$D$676,4,0)</f>
        <v>81009</v>
      </c>
      <c r="E1856" s="36">
        <v>21</v>
      </c>
      <c r="F1856">
        <v>1</v>
      </c>
    </row>
    <row r="1857" spans="1:6">
      <c r="A1857" s="32">
        <v>44059</v>
      </c>
      <c r="B1857" s="33">
        <v>44059</v>
      </c>
      <c r="C1857" s="33" t="s">
        <v>757</v>
      </c>
      <c r="D1857" s="34">
        <f>VLOOKUP(Pag_Inicio_Corr_mas_casos[[#This Row],[Corregimiento]],Hoja3!$A$2:$D$676,4,0)</f>
        <v>80819</v>
      </c>
      <c r="E1857" s="33">
        <v>29</v>
      </c>
      <c r="F1857">
        <v>1</v>
      </c>
    </row>
    <row r="1858" spans="1:6">
      <c r="A1858" s="32">
        <v>44059</v>
      </c>
      <c r="B1858" s="33">
        <v>44059</v>
      </c>
      <c r="C1858" s="33" t="s">
        <v>749</v>
      </c>
      <c r="D1858" s="34">
        <f>VLOOKUP(Pag_Inicio_Corr_mas_casos[[#This Row],[Corregimiento]],Hoja3!$A$2:$D$676,4,0)</f>
        <v>80821</v>
      </c>
      <c r="E1858" s="33">
        <v>25</v>
      </c>
      <c r="F1858">
        <v>1</v>
      </c>
    </row>
    <row r="1859" spans="1:6">
      <c r="A1859" s="32">
        <v>44059</v>
      </c>
      <c r="B1859" s="33">
        <v>44059</v>
      </c>
      <c r="C1859" s="33" t="s">
        <v>779</v>
      </c>
      <c r="D1859" s="34">
        <f>VLOOKUP(Pag_Inicio_Corr_mas_casos[[#This Row],[Corregimiento]],Hoja3!$A$2:$D$676,4,0)</f>
        <v>130708</v>
      </c>
      <c r="E1859" s="33">
        <v>22</v>
      </c>
      <c r="F1859">
        <v>1</v>
      </c>
    </row>
    <row r="1860" spans="1:6">
      <c r="A1860" s="32">
        <v>44059</v>
      </c>
      <c r="B1860" s="33">
        <v>44059</v>
      </c>
      <c r="C1860" s="33" t="s">
        <v>753</v>
      </c>
      <c r="D1860" s="34">
        <f>VLOOKUP(Pag_Inicio_Corr_mas_casos[[#This Row],[Corregimiento]],Hoja3!$A$2:$D$676,4,0)</f>
        <v>80817</v>
      </c>
      <c r="E1860" s="33">
        <v>22</v>
      </c>
      <c r="F1860">
        <v>1</v>
      </c>
    </row>
    <row r="1861" spans="1:6">
      <c r="A1861" s="32">
        <v>44059</v>
      </c>
      <c r="B1861" s="33">
        <v>44059</v>
      </c>
      <c r="C1861" s="33" t="s">
        <v>746</v>
      </c>
      <c r="D1861" s="34">
        <f>VLOOKUP(Pag_Inicio_Corr_mas_casos[[#This Row],[Corregimiento]],Hoja3!$A$2:$D$676,4,0)</f>
        <v>130106</v>
      </c>
      <c r="E1861" s="33">
        <v>18</v>
      </c>
      <c r="F1861">
        <v>1</v>
      </c>
    </row>
    <row r="1862" spans="1:6">
      <c r="A1862" s="32">
        <v>44059</v>
      </c>
      <c r="B1862" s="33">
        <v>44059</v>
      </c>
      <c r="C1862" s="33" t="s">
        <v>745</v>
      </c>
      <c r="D1862" s="34">
        <f>VLOOKUP(Pag_Inicio_Corr_mas_casos[[#This Row],[Corregimiento]],Hoja3!$A$2:$D$676,4,0)</f>
        <v>81002</v>
      </c>
      <c r="E1862" s="33">
        <v>16</v>
      </c>
      <c r="F1862">
        <v>1</v>
      </c>
    </row>
    <row r="1863" spans="1:6">
      <c r="A1863" s="32">
        <v>44059</v>
      </c>
      <c r="B1863" s="33">
        <v>44059</v>
      </c>
      <c r="C1863" s="33" t="s">
        <v>754</v>
      </c>
      <c r="D1863" s="34">
        <f>VLOOKUP(Pag_Inicio_Corr_mas_casos[[#This Row],[Corregimiento]],Hoja3!$A$2:$D$676,4,0)</f>
        <v>80822</v>
      </c>
      <c r="E1863" s="33">
        <v>15</v>
      </c>
      <c r="F1863">
        <v>1</v>
      </c>
    </row>
    <row r="1864" spans="1:6">
      <c r="A1864" s="32">
        <v>44059</v>
      </c>
      <c r="B1864" s="33">
        <v>44059</v>
      </c>
      <c r="C1864" s="33" t="s">
        <v>744</v>
      </c>
      <c r="D1864" s="34">
        <f>VLOOKUP(Pag_Inicio_Corr_mas_casos[[#This Row],[Corregimiento]],Hoja3!$A$2:$D$676,4,0)</f>
        <v>130101</v>
      </c>
      <c r="E1864" s="33">
        <v>14</v>
      </c>
      <c r="F1864">
        <v>1</v>
      </c>
    </row>
    <row r="1865" spans="1:6">
      <c r="A1865" s="32">
        <v>44059</v>
      </c>
      <c r="B1865" s="33">
        <v>44059</v>
      </c>
      <c r="C1865" s="33" t="s">
        <v>780</v>
      </c>
      <c r="D1865" s="34">
        <f>VLOOKUP(Pag_Inicio_Corr_mas_casos[[#This Row],[Corregimiento]],Hoja3!$A$2:$D$676,4,0)</f>
        <v>80826</v>
      </c>
      <c r="E1865" s="33">
        <v>14</v>
      </c>
      <c r="F1865">
        <v>1</v>
      </c>
    </row>
    <row r="1866" spans="1:6">
      <c r="A1866" s="32">
        <v>44059</v>
      </c>
      <c r="B1866" s="33">
        <v>44059</v>
      </c>
      <c r="C1866" s="33" t="s">
        <v>774</v>
      </c>
      <c r="D1866" s="34">
        <f>VLOOKUP(Pag_Inicio_Corr_mas_casos[[#This Row],[Corregimiento]],Hoja3!$A$2:$D$676,4,0)</f>
        <v>80820</v>
      </c>
      <c r="E1866" s="33">
        <v>13</v>
      </c>
      <c r="F1866">
        <v>1</v>
      </c>
    </row>
    <row r="1867" spans="1:6">
      <c r="A1867" s="32">
        <v>44059</v>
      </c>
      <c r="B1867" s="33">
        <v>44059</v>
      </c>
      <c r="C1867" s="33" t="s">
        <v>750</v>
      </c>
      <c r="D1867" s="34">
        <f>VLOOKUP(Pag_Inicio_Corr_mas_casos[[#This Row],[Corregimiento]],Hoja3!$A$2:$D$676,4,0)</f>
        <v>81007</v>
      </c>
      <c r="E1867" s="33">
        <v>12</v>
      </c>
      <c r="F1867">
        <v>1</v>
      </c>
    </row>
    <row r="1868" spans="1:6">
      <c r="A1868" s="32">
        <v>44059</v>
      </c>
      <c r="B1868" s="33">
        <v>44059</v>
      </c>
      <c r="C1868" s="33" t="s">
        <v>760</v>
      </c>
      <c r="D1868" s="34">
        <f>VLOOKUP(Pag_Inicio_Corr_mas_casos[[#This Row],[Corregimiento]],Hoja3!$A$2:$D$676,4,0)</f>
        <v>80812</v>
      </c>
      <c r="E1868" s="33">
        <v>12</v>
      </c>
      <c r="F1868">
        <v>1</v>
      </c>
    </row>
    <row r="1869" spans="1:6">
      <c r="A1869" s="32">
        <v>44059</v>
      </c>
      <c r="B1869" s="33">
        <v>44059</v>
      </c>
      <c r="C1869" s="33" t="s">
        <v>770</v>
      </c>
      <c r="D1869" s="34">
        <f>VLOOKUP(Pag_Inicio_Corr_mas_casos[[#This Row],[Corregimiento]],Hoja3!$A$2:$D$676,4,0)</f>
        <v>80813</v>
      </c>
      <c r="E1869" s="33">
        <v>12</v>
      </c>
      <c r="F1869">
        <v>1</v>
      </c>
    </row>
    <row r="1870" spans="1:6">
      <c r="A1870" s="32">
        <v>44059</v>
      </c>
      <c r="B1870" s="33">
        <v>44059</v>
      </c>
      <c r="C1870" s="33" t="s">
        <v>775</v>
      </c>
      <c r="D1870" s="34">
        <f>VLOOKUP(Pag_Inicio_Corr_mas_casos[[#This Row],[Corregimiento]],Hoja3!$A$2:$D$676,4,0)</f>
        <v>80815</v>
      </c>
      <c r="E1870" s="33">
        <v>11</v>
      </c>
      <c r="F1870">
        <v>1</v>
      </c>
    </row>
    <row r="1871" spans="1:6">
      <c r="A1871" s="32">
        <v>44059</v>
      </c>
      <c r="B1871" s="33">
        <v>44059</v>
      </c>
      <c r="C1871" s="33" t="s">
        <v>751</v>
      </c>
      <c r="D1871" s="34">
        <f>VLOOKUP(Pag_Inicio_Corr_mas_casos[[#This Row],[Corregimiento]],Hoja3!$A$2:$D$676,4,0)</f>
        <v>81008</v>
      </c>
      <c r="E1871" s="33">
        <v>11</v>
      </c>
      <c r="F1871">
        <v>1</v>
      </c>
    </row>
    <row r="1872" spans="1:6">
      <c r="A1872" s="32">
        <v>44059</v>
      </c>
      <c r="B1872" s="33">
        <v>44059</v>
      </c>
      <c r="C1872" s="33" t="s">
        <v>782</v>
      </c>
      <c r="D1872" s="34">
        <f>VLOOKUP(Pag_Inicio_Corr_mas_casos[[#This Row],[Corregimiento]],Hoja3!$A$2:$D$676,4,0)</f>
        <v>80803</v>
      </c>
      <c r="E1872" s="33">
        <v>11</v>
      </c>
      <c r="F1872">
        <v>1</v>
      </c>
    </row>
    <row r="1873" spans="1:6">
      <c r="A1873" s="38">
        <v>44060</v>
      </c>
      <c r="B1873" s="39">
        <v>44060</v>
      </c>
      <c r="C1873" s="39" t="s">
        <v>867</v>
      </c>
      <c r="D1873" s="40">
        <f>VLOOKUP(Pag_Inicio_Corr_mas_casos[[#This Row],[Corregimiento]],Hoja3!$A$2:$D$676,4,0)</f>
        <v>50106</v>
      </c>
      <c r="E1873" s="39">
        <v>29</v>
      </c>
      <c r="F1873">
        <v>1</v>
      </c>
    </row>
    <row r="1874" spans="1:6">
      <c r="A1874" s="38">
        <v>44060</v>
      </c>
      <c r="B1874" s="39">
        <v>44060</v>
      </c>
      <c r="C1874" s="39" t="s">
        <v>757</v>
      </c>
      <c r="D1874" s="40">
        <f>VLOOKUP(Pag_Inicio_Corr_mas_casos[[#This Row],[Corregimiento]],Hoja3!$A$2:$D$676,4,0)</f>
        <v>80819</v>
      </c>
      <c r="E1874" s="39">
        <v>21</v>
      </c>
      <c r="F1874">
        <v>1</v>
      </c>
    </row>
    <row r="1875" spans="1:6">
      <c r="A1875" s="38">
        <v>44060</v>
      </c>
      <c r="B1875" s="39">
        <v>44060</v>
      </c>
      <c r="C1875" s="39" t="s">
        <v>751</v>
      </c>
      <c r="D1875" s="40">
        <f>VLOOKUP(Pag_Inicio_Corr_mas_casos[[#This Row],[Corregimiento]],Hoja3!$A$2:$D$676,4,0)</f>
        <v>81008</v>
      </c>
      <c r="E1875" s="39">
        <v>20</v>
      </c>
      <c r="F1875">
        <v>1</v>
      </c>
    </row>
    <row r="1876" spans="1:6">
      <c r="A1876" s="38">
        <v>44060</v>
      </c>
      <c r="B1876" s="39">
        <v>44060</v>
      </c>
      <c r="C1876" s="39" t="s">
        <v>789</v>
      </c>
      <c r="D1876" s="40">
        <f>VLOOKUP(Pag_Inicio_Corr_mas_casos[[#This Row],[Corregimiento]],Hoja3!$A$2:$D$676,4,0)</f>
        <v>81003</v>
      </c>
      <c r="E1876" s="39">
        <v>17</v>
      </c>
      <c r="F1876">
        <v>1</v>
      </c>
    </row>
    <row r="1877" spans="1:6">
      <c r="A1877" s="38">
        <v>44060</v>
      </c>
      <c r="B1877" s="39">
        <v>44060</v>
      </c>
      <c r="C1877" s="39" t="s">
        <v>753</v>
      </c>
      <c r="D1877" s="40">
        <f>VLOOKUP(Pag_Inicio_Corr_mas_casos[[#This Row],[Corregimiento]],Hoja3!$A$2:$D$676,4,0)</f>
        <v>80817</v>
      </c>
      <c r="E1877" s="39">
        <v>17</v>
      </c>
      <c r="F1877">
        <v>1</v>
      </c>
    </row>
    <row r="1878" spans="1:6">
      <c r="A1878" s="38">
        <v>44060</v>
      </c>
      <c r="B1878" s="39">
        <v>44060</v>
      </c>
      <c r="C1878" s="39" t="s">
        <v>754</v>
      </c>
      <c r="D1878" s="40">
        <f>VLOOKUP(Pag_Inicio_Corr_mas_casos[[#This Row],[Corregimiento]],Hoja3!$A$2:$D$676,4,0)</f>
        <v>80822</v>
      </c>
      <c r="E1878" s="39">
        <v>16</v>
      </c>
      <c r="F1878">
        <v>1</v>
      </c>
    </row>
    <row r="1879" spans="1:6">
      <c r="A1879" s="38">
        <v>44060</v>
      </c>
      <c r="B1879" s="39">
        <v>44060</v>
      </c>
      <c r="C1879" s="39" t="s">
        <v>868</v>
      </c>
      <c r="D1879" s="40">
        <f>VLOOKUP(Pag_Inicio_Corr_mas_casos[[#This Row],[Corregimiento]],Hoja3!$A$2:$D$676,4,0)</f>
        <v>80601</v>
      </c>
      <c r="E1879" s="39">
        <v>16</v>
      </c>
      <c r="F1879">
        <v>1</v>
      </c>
    </row>
    <row r="1880" spans="1:6">
      <c r="A1880" s="38">
        <v>44060</v>
      </c>
      <c r="B1880" s="39">
        <v>44060</v>
      </c>
      <c r="C1880" s="39" t="s">
        <v>843</v>
      </c>
      <c r="D1880" s="40">
        <f>VLOOKUP(Pag_Inicio_Corr_mas_casos[[#This Row],[Corregimiento]],Hoja3!$A$2:$D$676,4,0)</f>
        <v>100102</v>
      </c>
      <c r="E1880" s="39">
        <v>15</v>
      </c>
      <c r="F1880">
        <v>1</v>
      </c>
    </row>
    <row r="1881" spans="1:6">
      <c r="A1881" s="38">
        <v>44060</v>
      </c>
      <c r="B1881" s="39">
        <v>44060</v>
      </c>
      <c r="C1881" s="39" t="s">
        <v>750</v>
      </c>
      <c r="D1881" s="40">
        <f>VLOOKUP(Pag_Inicio_Corr_mas_casos[[#This Row],[Corregimiento]],Hoja3!$A$2:$D$676,4,0)</f>
        <v>81007</v>
      </c>
      <c r="E1881" s="39">
        <v>14</v>
      </c>
      <c r="F1881">
        <v>1</v>
      </c>
    </row>
    <row r="1882" spans="1:6">
      <c r="A1882" s="38">
        <v>44060</v>
      </c>
      <c r="B1882" s="39">
        <v>44060</v>
      </c>
      <c r="C1882" s="39" t="s">
        <v>772</v>
      </c>
      <c r="D1882" s="40">
        <f>VLOOKUP(Pag_Inicio_Corr_mas_casos[[#This Row],[Corregimiento]],Hoja3!$A$2:$D$676,4,0)</f>
        <v>80501</v>
      </c>
      <c r="E1882" s="39">
        <v>14</v>
      </c>
      <c r="F1882">
        <v>1</v>
      </c>
    </row>
    <row r="1883" spans="1:6">
      <c r="A1883" s="38">
        <v>44060</v>
      </c>
      <c r="B1883" s="39">
        <v>44060</v>
      </c>
      <c r="C1883" s="39" t="s">
        <v>752</v>
      </c>
      <c r="D1883" s="40">
        <f>VLOOKUP(Pag_Inicio_Corr_mas_casos[[#This Row],[Corregimiento]],Hoja3!$A$2:$D$676,4,0)</f>
        <v>80816</v>
      </c>
      <c r="E1883" s="39">
        <v>13</v>
      </c>
      <c r="F1883">
        <v>1</v>
      </c>
    </row>
    <row r="1884" spans="1:6">
      <c r="A1884" s="38">
        <v>44060</v>
      </c>
      <c r="B1884" s="39">
        <v>44060</v>
      </c>
      <c r="C1884" s="39" t="s">
        <v>749</v>
      </c>
      <c r="D1884" s="40">
        <f>VLOOKUP(Pag_Inicio_Corr_mas_casos[[#This Row],[Corregimiento]],Hoja3!$A$2:$D$676,4,0)</f>
        <v>80821</v>
      </c>
      <c r="E1884" s="39">
        <v>11</v>
      </c>
      <c r="F1884">
        <v>1</v>
      </c>
    </row>
    <row r="1885" spans="1:6">
      <c r="A1885" s="32">
        <v>44061</v>
      </c>
      <c r="B1885" s="33">
        <v>44061</v>
      </c>
      <c r="C1885" s="33" t="s">
        <v>762</v>
      </c>
      <c r="D1885" s="34">
        <f>VLOOKUP(Pag_Inicio_Corr_mas_casos[[#This Row],[Corregimiento]],Hoja3!$A$2:$D$676,4,0)</f>
        <v>40601</v>
      </c>
      <c r="E1885" s="33">
        <v>25</v>
      </c>
      <c r="F1885">
        <v>1</v>
      </c>
    </row>
    <row r="1886" spans="1:6">
      <c r="A1886" s="32">
        <v>44061</v>
      </c>
      <c r="B1886" s="33">
        <v>44061</v>
      </c>
      <c r="C1886" s="33" t="s">
        <v>752</v>
      </c>
      <c r="D1886" s="34">
        <f>VLOOKUP(Pag_Inicio_Corr_mas_casos[[#This Row],[Corregimiento]],Hoja3!$A$2:$D$676,4,0)</f>
        <v>80816</v>
      </c>
      <c r="E1886" s="33">
        <v>19</v>
      </c>
      <c r="F1886">
        <v>1</v>
      </c>
    </row>
    <row r="1887" spans="1:6">
      <c r="A1887" s="32">
        <v>44061</v>
      </c>
      <c r="B1887" s="33">
        <v>44061</v>
      </c>
      <c r="C1887" s="33" t="s">
        <v>843</v>
      </c>
      <c r="D1887" s="34">
        <f>VLOOKUP(Pag_Inicio_Corr_mas_casos[[#This Row],[Corregimiento]],Hoja3!$A$2:$D$676,4,0)</f>
        <v>100102</v>
      </c>
      <c r="E1887" s="33">
        <v>13</v>
      </c>
      <c r="F1887">
        <v>1</v>
      </c>
    </row>
    <row r="1888" spans="1:6">
      <c r="A1888" s="32">
        <v>44061</v>
      </c>
      <c r="B1888" s="33">
        <v>44061</v>
      </c>
      <c r="C1888" s="33" t="s">
        <v>770</v>
      </c>
      <c r="D1888" s="34">
        <f>VLOOKUP(Pag_Inicio_Corr_mas_casos[[#This Row],[Corregimiento]],Hoja3!$A$2:$D$676,4,0)</f>
        <v>80813</v>
      </c>
      <c r="E1888" s="33">
        <v>13</v>
      </c>
      <c r="F1888">
        <v>1</v>
      </c>
    </row>
    <row r="1889" spans="1:6">
      <c r="A1889" s="32">
        <v>44061</v>
      </c>
      <c r="B1889" s="33">
        <v>44061</v>
      </c>
      <c r="C1889" s="33" t="s">
        <v>757</v>
      </c>
      <c r="D1889" s="34">
        <f>VLOOKUP(Pag_Inicio_Corr_mas_casos[[#This Row],[Corregimiento]],Hoja3!$A$2:$D$676,4,0)</f>
        <v>80819</v>
      </c>
      <c r="E1889" s="33">
        <v>13</v>
      </c>
      <c r="F1889">
        <v>1</v>
      </c>
    </row>
    <row r="1890" spans="1:6">
      <c r="A1890" s="32">
        <v>44061</v>
      </c>
      <c r="B1890" s="33">
        <v>44061</v>
      </c>
      <c r="C1890" s="33" t="s">
        <v>754</v>
      </c>
      <c r="D1890" s="34">
        <f>VLOOKUP(Pag_Inicio_Corr_mas_casos[[#This Row],[Corregimiento]],Hoja3!$A$2:$D$676,4,0)</f>
        <v>80822</v>
      </c>
      <c r="E1890" s="33">
        <v>12</v>
      </c>
      <c r="F1890">
        <v>1</v>
      </c>
    </row>
    <row r="1891" spans="1:6">
      <c r="A1891" s="32">
        <v>44061</v>
      </c>
      <c r="B1891" s="33">
        <v>44061</v>
      </c>
      <c r="C1891" s="33" t="s">
        <v>755</v>
      </c>
      <c r="D1891" s="34">
        <f>VLOOKUP(Pag_Inicio_Corr_mas_casos[[#This Row],[Corregimiento]],Hoja3!$A$2:$D$676,4,0)</f>
        <v>80823</v>
      </c>
      <c r="E1891" s="33">
        <v>12</v>
      </c>
      <c r="F1891">
        <v>1</v>
      </c>
    </row>
    <row r="1892" spans="1:6">
      <c r="A1892" s="32">
        <v>44061</v>
      </c>
      <c r="B1892" s="33">
        <v>44061</v>
      </c>
      <c r="C1892" s="33" t="s">
        <v>753</v>
      </c>
      <c r="D1892" s="34">
        <f>VLOOKUP(Pag_Inicio_Corr_mas_casos[[#This Row],[Corregimiento]],Hoja3!$A$2:$D$676,4,0)</f>
        <v>80817</v>
      </c>
      <c r="E1892" s="33">
        <v>12</v>
      </c>
      <c r="F1892">
        <v>1</v>
      </c>
    </row>
    <row r="1893" spans="1:6">
      <c r="A1893" s="32">
        <v>44061</v>
      </c>
      <c r="B1893" s="33">
        <v>44061</v>
      </c>
      <c r="C1893" s="33" t="s">
        <v>775</v>
      </c>
      <c r="D1893" s="34">
        <f>VLOOKUP(Pag_Inicio_Corr_mas_casos[[#This Row],[Corregimiento]],Hoja3!$A$2:$D$676,4,0)</f>
        <v>80815</v>
      </c>
      <c r="E1893" s="33">
        <v>11</v>
      </c>
      <c r="F1893">
        <v>1</v>
      </c>
    </row>
    <row r="1894" spans="1:6">
      <c r="A1894" s="32">
        <v>44061</v>
      </c>
      <c r="B1894" s="33">
        <v>44061</v>
      </c>
      <c r="C1894" s="33" t="s">
        <v>828</v>
      </c>
      <c r="D1894" s="34">
        <f>VLOOKUP(Pag_Inicio_Corr_mas_casos[[#This Row],[Corregimiento]],Hoja3!$A$2:$D$676,4,0)</f>
        <v>40701</v>
      </c>
      <c r="E1894" s="33">
        <v>11</v>
      </c>
      <c r="F1894">
        <v>1</v>
      </c>
    </row>
    <row r="1895" spans="1:6">
      <c r="A1895" s="32">
        <v>44061</v>
      </c>
      <c r="B1895" s="33">
        <v>44061</v>
      </c>
      <c r="C1895" s="33" t="s">
        <v>749</v>
      </c>
      <c r="D1895" s="34">
        <f>VLOOKUP(Pag_Inicio_Corr_mas_casos[[#This Row],[Corregimiento]],Hoja3!$A$2:$D$676,4,0)</f>
        <v>80821</v>
      </c>
      <c r="E1895" s="33">
        <v>10</v>
      </c>
      <c r="F1895">
        <v>1</v>
      </c>
    </row>
    <row r="1896" spans="1:6">
      <c r="A1896" s="32">
        <v>44061</v>
      </c>
      <c r="B1896" s="33">
        <v>44061</v>
      </c>
      <c r="C1896" s="33" t="s">
        <v>744</v>
      </c>
      <c r="D1896" s="34">
        <f>VLOOKUP(Pag_Inicio_Corr_mas_casos[[#This Row],[Corregimiento]],Hoja3!$A$2:$D$676,4,0)</f>
        <v>130101</v>
      </c>
      <c r="E1896" s="33">
        <v>10</v>
      </c>
      <c r="F1896">
        <v>1</v>
      </c>
    </row>
    <row r="1897" spans="1:6">
      <c r="A1897" s="32">
        <v>44061</v>
      </c>
      <c r="B1897" s="33">
        <v>44061</v>
      </c>
      <c r="C1897" s="33" t="s">
        <v>772</v>
      </c>
      <c r="D1897" s="34">
        <f>VLOOKUP(Pag_Inicio_Corr_mas_casos[[#This Row],[Corregimiento]],Hoja3!$A$2:$D$676,4,0)</f>
        <v>80501</v>
      </c>
      <c r="E1897" s="33">
        <v>10</v>
      </c>
      <c r="F1897">
        <v>1</v>
      </c>
    </row>
    <row r="1898" spans="1:6">
      <c r="A1898" s="32">
        <v>44061</v>
      </c>
      <c r="B1898" s="33">
        <v>44061</v>
      </c>
      <c r="C1898" s="33" t="s">
        <v>760</v>
      </c>
      <c r="D1898" s="34">
        <f>VLOOKUP(Pag_Inicio_Corr_mas_casos[[#This Row],[Corregimiento]],Hoja3!$A$2:$D$676,4,0)</f>
        <v>80812</v>
      </c>
      <c r="E1898" s="33">
        <v>10</v>
      </c>
      <c r="F1898">
        <v>1</v>
      </c>
    </row>
    <row r="1899" spans="1:6">
      <c r="A1899" s="43">
        <v>44062</v>
      </c>
      <c r="B1899" s="41">
        <v>44062</v>
      </c>
      <c r="C1899" s="41" t="s">
        <v>749</v>
      </c>
      <c r="D1899" s="42">
        <f>VLOOKUP(Pag_Inicio_Corr_mas_casos[[#This Row],[Corregimiento]],Hoja3!$A$2:$D$676,4,0)</f>
        <v>80821</v>
      </c>
      <c r="E1899" s="41">
        <v>29</v>
      </c>
      <c r="F1899">
        <v>1</v>
      </c>
    </row>
    <row r="1900" spans="1:6">
      <c r="A1900" s="43">
        <v>44062</v>
      </c>
      <c r="B1900" s="41">
        <v>44062</v>
      </c>
      <c r="C1900" s="41" t="s">
        <v>746</v>
      </c>
      <c r="D1900" s="42">
        <f>VLOOKUP(Pag_Inicio_Corr_mas_casos[[#This Row],[Corregimiento]],Hoja3!$A$2:$D$676,4,0)</f>
        <v>130106</v>
      </c>
      <c r="E1900" s="41">
        <v>28</v>
      </c>
      <c r="F1900">
        <v>1</v>
      </c>
    </row>
    <row r="1901" spans="1:6">
      <c r="A1901" s="43">
        <v>44062</v>
      </c>
      <c r="B1901" s="41">
        <v>44062</v>
      </c>
      <c r="C1901" s="41" t="s">
        <v>770</v>
      </c>
      <c r="D1901" s="42">
        <f>VLOOKUP(Pag_Inicio_Corr_mas_casos[[#This Row],[Corregimiento]],Hoja3!$A$2:$D$676,4,0)</f>
        <v>80813</v>
      </c>
      <c r="E1901" s="41">
        <v>25</v>
      </c>
      <c r="F1901">
        <v>1</v>
      </c>
    </row>
    <row r="1902" spans="1:6">
      <c r="A1902" s="43">
        <v>44062</v>
      </c>
      <c r="B1902" s="41">
        <v>44062</v>
      </c>
      <c r="C1902" s="41" t="s">
        <v>869</v>
      </c>
      <c r="D1902" s="42">
        <f>VLOOKUP(Pag_Inicio_Corr_mas_casos[[#This Row],[Corregimiento]],Hoja3!$A$2:$D$676,4,0)</f>
        <v>20305</v>
      </c>
      <c r="E1902" s="41">
        <v>25</v>
      </c>
      <c r="F1902">
        <v>1</v>
      </c>
    </row>
    <row r="1903" spans="1:6">
      <c r="A1903" s="43">
        <v>44062</v>
      </c>
      <c r="B1903" s="41">
        <v>44062</v>
      </c>
      <c r="C1903" s="41" t="s">
        <v>754</v>
      </c>
      <c r="D1903" s="42">
        <f>VLOOKUP(Pag_Inicio_Corr_mas_casos[[#This Row],[Corregimiento]],Hoja3!$A$2:$D$676,4,0)</f>
        <v>80822</v>
      </c>
      <c r="E1903" s="41">
        <v>22</v>
      </c>
      <c r="F1903">
        <v>1</v>
      </c>
    </row>
    <row r="1904" spans="1:6">
      <c r="A1904" s="43">
        <v>44062</v>
      </c>
      <c r="B1904" s="41">
        <v>44062</v>
      </c>
      <c r="C1904" s="41" t="s">
        <v>753</v>
      </c>
      <c r="D1904" s="42">
        <f>VLOOKUP(Pag_Inicio_Corr_mas_casos[[#This Row],[Corregimiento]],Hoja3!$A$2:$D$676,4,0)</f>
        <v>80817</v>
      </c>
      <c r="E1904" s="3">
        <v>37</v>
      </c>
      <c r="F1904">
        <v>1</v>
      </c>
    </row>
    <row r="1905" spans="1:6">
      <c r="A1905" s="43">
        <v>44062</v>
      </c>
      <c r="B1905" s="41">
        <v>44062</v>
      </c>
      <c r="C1905" s="41" t="s">
        <v>852</v>
      </c>
      <c r="D1905" s="42">
        <f>VLOOKUP(Pag_Inicio_Corr_mas_casos[[#This Row],[Corregimiento]],Hoja3!$A$2:$D$676,4,0)</f>
        <v>100104</v>
      </c>
      <c r="E1905" s="41">
        <v>18</v>
      </c>
      <c r="F1905">
        <v>1</v>
      </c>
    </row>
    <row r="1906" spans="1:6">
      <c r="A1906" s="43">
        <v>44062</v>
      </c>
      <c r="B1906" s="41">
        <v>44062</v>
      </c>
      <c r="C1906" s="41" t="s">
        <v>760</v>
      </c>
      <c r="D1906" s="42">
        <f>VLOOKUP(Pag_Inicio_Corr_mas_casos[[#This Row],[Corregimiento]],Hoja3!$A$2:$D$676,4,0)</f>
        <v>80812</v>
      </c>
      <c r="E1906" s="41">
        <v>17</v>
      </c>
      <c r="F1906">
        <v>1</v>
      </c>
    </row>
    <row r="1907" spans="1:6">
      <c r="A1907" s="43">
        <v>44062</v>
      </c>
      <c r="B1907" s="41">
        <v>44062</v>
      </c>
      <c r="C1907" s="41" t="s">
        <v>752</v>
      </c>
      <c r="D1907" s="42">
        <f>VLOOKUP(Pag_Inicio_Corr_mas_casos[[#This Row],[Corregimiento]],Hoja3!$A$2:$D$676,4,0)</f>
        <v>80816</v>
      </c>
      <c r="E1907" s="41">
        <v>16</v>
      </c>
      <c r="F1907">
        <v>1</v>
      </c>
    </row>
    <row r="1908" spans="1:6">
      <c r="A1908" s="43">
        <v>44062</v>
      </c>
      <c r="B1908" s="41">
        <v>44062</v>
      </c>
      <c r="C1908" s="41" t="s">
        <v>757</v>
      </c>
      <c r="D1908" s="42">
        <f>VLOOKUP(Pag_Inicio_Corr_mas_casos[[#This Row],[Corregimiento]],Hoja3!$A$2:$D$676,4,0)</f>
        <v>80819</v>
      </c>
      <c r="E1908" s="41">
        <v>16</v>
      </c>
      <c r="F1908">
        <v>1</v>
      </c>
    </row>
    <row r="1909" spans="1:6">
      <c r="A1909" s="43">
        <v>44062</v>
      </c>
      <c r="B1909" s="41">
        <v>44062</v>
      </c>
      <c r="C1909" s="41" t="s">
        <v>783</v>
      </c>
      <c r="D1909" s="42">
        <f>VLOOKUP(Pag_Inicio_Corr_mas_casos[[#This Row],[Corregimiento]],Hoja3!$A$2:$D$676,4,0)</f>
        <v>130105</v>
      </c>
      <c r="E1909" s="41">
        <v>14</v>
      </c>
      <c r="F1909">
        <v>1</v>
      </c>
    </row>
    <row r="1910" spans="1:6">
      <c r="A1910" s="43">
        <v>44062</v>
      </c>
      <c r="B1910" s="41">
        <v>44062</v>
      </c>
      <c r="C1910" s="41" t="s">
        <v>745</v>
      </c>
      <c r="D1910" s="42">
        <f>VLOOKUP(Pag_Inicio_Corr_mas_casos[[#This Row],[Corregimiento]],Hoja3!$A$2:$D$676,4,0)</f>
        <v>81002</v>
      </c>
      <c r="E1910" s="41">
        <v>12</v>
      </c>
      <c r="F1910">
        <v>1</v>
      </c>
    </row>
    <row r="1911" spans="1:6">
      <c r="A1911" s="43">
        <v>44062</v>
      </c>
      <c r="B1911" s="41">
        <v>44062</v>
      </c>
      <c r="C1911" s="41" t="s">
        <v>777</v>
      </c>
      <c r="D1911" s="42">
        <f>VLOOKUP(Pag_Inicio_Corr_mas_casos[[#This Row],[Corregimiento]],Hoja3!$A$2:$D$676,4,0)</f>
        <v>80811</v>
      </c>
      <c r="E1911" s="41">
        <v>12</v>
      </c>
      <c r="F1911">
        <v>1</v>
      </c>
    </row>
    <row r="1912" spans="1:6">
      <c r="A1912" s="43">
        <v>44062</v>
      </c>
      <c r="B1912" s="41">
        <v>44062</v>
      </c>
      <c r="C1912" s="41" t="s">
        <v>756</v>
      </c>
      <c r="D1912" s="42">
        <f>VLOOKUP(Pag_Inicio_Corr_mas_casos[[#This Row],[Corregimiento]],Hoja3!$A$2:$D$676,4,0)</f>
        <v>81001</v>
      </c>
      <c r="E1912" s="41">
        <v>11</v>
      </c>
      <c r="F1912">
        <v>1</v>
      </c>
    </row>
    <row r="1913" spans="1:6">
      <c r="A1913" s="43">
        <v>44062</v>
      </c>
      <c r="B1913" s="41">
        <v>44062</v>
      </c>
      <c r="C1913" s="41" t="s">
        <v>744</v>
      </c>
      <c r="D1913" s="42">
        <f>VLOOKUP(Pag_Inicio_Corr_mas_casos[[#This Row],[Corregimiento]],Hoja3!$A$2:$D$676,4,0)</f>
        <v>130101</v>
      </c>
      <c r="E1913" s="41">
        <v>11</v>
      </c>
      <c r="F1913">
        <v>1</v>
      </c>
    </row>
    <row r="1914" spans="1:6">
      <c r="A1914" s="43">
        <v>44062</v>
      </c>
      <c r="B1914" s="41">
        <v>44062</v>
      </c>
      <c r="C1914" s="41" t="s">
        <v>789</v>
      </c>
      <c r="D1914" s="42">
        <f>VLOOKUP(Pag_Inicio_Corr_mas_casos[[#This Row],[Corregimiento]],Hoja3!$A$2:$D$676,4,0)</f>
        <v>81003</v>
      </c>
      <c r="E1914" s="41">
        <v>11</v>
      </c>
      <c r="F1914">
        <v>1</v>
      </c>
    </row>
    <row r="1915" spans="1:6">
      <c r="A1915" s="43">
        <v>44062</v>
      </c>
      <c r="B1915" s="41">
        <v>44062</v>
      </c>
      <c r="C1915" s="41" t="s">
        <v>774</v>
      </c>
      <c r="D1915" s="42">
        <f>VLOOKUP(Pag_Inicio_Corr_mas_casos[[#This Row],[Corregimiento]],Hoja3!$A$2:$D$676,4,0)</f>
        <v>80820</v>
      </c>
      <c r="E1915" s="41">
        <v>11</v>
      </c>
      <c r="F1915">
        <v>1</v>
      </c>
    </row>
    <row r="1916" spans="1:6">
      <c r="A1916" s="43">
        <v>44062</v>
      </c>
      <c r="B1916" s="41">
        <v>44062</v>
      </c>
      <c r="C1916" s="41" t="s">
        <v>788</v>
      </c>
      <c r="D1916" s="42">
        <f>VLOOKUP(Pag_Inicio_Corr_mas_casos[[#This Row],[Corregimiento]],Hoja3!$A$2:$D$676,4,0)</f>
        <v>130717</v>
      </c>
      <c r="E1916" s="41">
        <v>11</v>
      </c>
      <c r="F1916">
        <v>1</v>
      </c>
    </row>
    <row r="1917" spans="1:6">
      <c r="A1917" s="47">
        <v>44063</v>
      </c>
      <c r="B1917" s="48">
        <v>44063</v>
      </c>
      <c r="C1917" s="48" t="s">
        <v>753</v>
      </c>
      <c r="D1917" s="49">
        <f>VLOOKUP(Pag_Inicio_Corr_mas_casos[[#This Row],[Corregimiento]],Hoja3!$A$2:$D$676,4,0)</f>
        <v>80817</v>
      </c>
      <c r="E1917" s="3">
        <v>30</v>
      </c>
      <c r="F1917">
        <v>1</v>
      </c>
    </row>
    <row r="1918" spans="1:6">
      <c r="A1918" s="47">
        <v>44063</v>
      </c>
      <c r="B1918" s="48">
        <v>44063</v>
      </c>
      <c r="C1918" s="48" t="s">
        <v>746</v>
      </c>
      <c r="D1918" s="49">
        <f>VLOOKUP(Pag_Inicio_Corr_mas_casos[[#This Row],[Corregimiento]],Hoja3!$A$2:$D$676,4,0)</f>
        <v>130106</v>
      </c>
      <c r="E1918" s="3">
        <v>30</v>
      </c>
      <c r="F1918">
        <v>1</v>
      </c>
    </row>
    <row r="1919" spans="1:6">
      <c r="A1919" s="47">
        <v>44063</v>
      </c>
      <c r="B1919" s="48">
        <v>44063</v>
      </c>
      <c r="C1919" s="48" t="s">
        <v>760</v>
      </c>
      <c r="D1919" s="49">
        <f>VLOOKUP(Pag_Inicio_Corr_mas_casos[[#This Row],[Corregimiento]],Hoja3!$A$2:$D$676,4,0)</f>
        <v>80812</v>
      </c>
      <c r="E1919" s="48">
        <v>22</v>
      </c>
      <c r="F1919">
        <v>1</v>
      </c>
    </row>
    <row r="1920" spans="1:6">
      <c r="A1920" s="47">
        <v>44063</v>
      </c>
      <c r="B1920" s="48">
        <v>44063</v>
      </c>
      <c r="C1920" s="48" t="s">
        <v>757</v>
      </c>
      <c r="D1920" s="49">
        <f>VLOOKUP(Pag_Inicio_Corr_mas_casos[[#This Row],[Corregimiento]],Hoja3!$A$2:$D$676,4,0)</f>
        <v>80819</v>
      </c>
      <c r="E1920" s="48">
        <v>21</v>
      </c>
      <c r="F1920">
        <v>1</v>
      </c>
    </row>
    <row r="1921" spans="1:6">
      <c r="A1921" s="47">
        <v>44063</v>
      </c>
      <c r="B1921" s="48">
        <v>44063</v>
      </c>
      <c r="C1921" s="48" t="s">
        <v>785</v>
      </c>
      <c r="D1921" s="49">
        <f>VLOOKUP(Pag_Inicio_Corr_mas_casos[[#This Row],[Corregimiento]],Hoja3!$A$2:$D$676,4,0)</f>
        <v>80809</v>
      </c>
      <c r="E1921" s="48">
        <v>17</v>
      </c>
      <c r="F1921">
        <v>1</v>
      </c>
    </row>
    <row r="1922" spans="1:6">
      <c r="A1922" s="47">
        <v>44063</v>
      </c>
      <c r="B1922" s="48">
        <v>44063</v>
      </c>
      <c r="C1922" s="48" t="s">
        <v>800</v>
      </c>
      <c r="D1922" s="49">
        <f>VLOOKUP(Pag_Inicio_Corr_mas_casos[[#This Row],[Corregimiento]],Hoja3!$A$2:$D$676,4,0)</f>
        <v>91001</v>
      </c>
      <c r="E1922" s="48">
        <v>17</v>
      </c>
      <c r="F1922">
        <v>1</v>
      </c>
    </row>
    <row r="1923" spans="1:6">
      <c r="A1923" s="47">
        <v>44063</v>
      </c>
      <c r="B1923" s="48">
        <v>44063</v>
      </c>
      <c r="C1923" s="48" t="s">
        <v>744</v>
      </c>
      <c r="D1923" s="49">
        <f>VLOOKUP(Pag_Inicio_Corr_mas_casos[[#This Row],[Corregimiento]],Hoja3!$A$2:$D$676,4,0)</f>
        <v>130101</v>
      </c>
      <c r="E1923" s="48">
        <v>16</v>
      </c>
      <c r="F1923">
        <v>1</v>
      </c>
    </row>
    <row r="1924" spans="1:6">
      <c r="A1924" s="47">
        <v>44063</v>
      </c>
      <c r="B1924" s="48">
        <v>44063</v>
      </c>
      <c r="C1924" s="48" t="s">
        <v>775</v>
      </c>
      <c r="D1924" s="49">
        <f>VLOOKUP(Pag_Inicio_Corr_mas_casos[[#This Row],[Corregimiento]],Hoja3!$A$2:$D$676,4,0)</f>
        <v>80815</v>
      </c>
      <c r="E1924" s="48">
        <v>16</v>
      </c>
      <c r="F1924">
        <v>1</v>
      </c>
    </row>
    <row r="1925" spans="1:6">
      <c r="A1925" s="47">
        <v>44063</v>
      </c>
      <c r="B1925" s="48">
        <v>44063</v>
      </c>
      <c r="C1925" s="48" t="s">
        <v>748</v>
      </c>
      <c r="D1925" s="49">
        <f>VLOOKUP(Pag_Inicio_Corr_mas_casos[[#This Row],[Corregimiento]],Hoja3!$A$2:$D$676,4,0)</f>
        <v>130102</v>
      </c>
      <c r="E1925" s="48">
        <v>16</v>
      </c>
      <c r="F1925">
        <v>1</v>
      </c>
    </row>
    <row r="1926" spans="1:6">
      <c r="A1926" s="47">
        <v>44063</v>
      </c>
      <c r="B1926" s="48">
        <v>44063</v>
      </c>
      <c r="C1926" s="48" t="s">
        <v>770</v>
      </c>
      <c r="D1926" s="49">
        <f>VLOOKUP(Pag_Inicio_Corr_mas_casos[[#This Row],[Corregimiento]],Hoja3!$A$2:$D$676,4,0)</f>
        <v>80813</v>
      </c>
      <c r="E1926" s="48">
        <v>16</v>
      </c>
      <c r="F1926">
        <v>1</v>
      </c>
    </row>
    <row r="1927" spans="1:6">
      <c r="A1927" s="47">
        <v>44063</v>
      </c>
      <c r="B1927" s="48">
        <v>44063</v>
      </c>
      <c r="C1927" s="48" t="s">
        <v>752</v>
      </c>
      <c r="D1927" s="49">
        <f>VLOOKUP(Pag_Inicio_Corr_mas_casos[[#This Row],[Corregimiento]],Hoja3!$A$2:$D$676,4,0)</f>
        <v>80816</v>
      </c>
      <c r="E1927" s="48">
        <v>14</v>
      </c>
      <c r="F1927">
        <v>1</v>
      </c>
    </row>
    <row r="1928" spans="1:6">
      <c r="A1928" s="47">
        <v>44063</v>
      </c>
      <c r="B1928" s="48">
        <v>44063</v>
      </c>
      <c r="C1928" s="48" t="s">
        <v>828</v>
      </c>
      <c r="D1928" s="49">
        <f>VLOOKUP(Pag_Inicio_Corr_mas_casos[[#This Row],[Corregimiento]],Hoja3!$A$2:$D$676,4,0)</f>
        <v>40701</v>
      </c>
      <c r="E1928" s="48">
        <v>13</v>
      </c>
      <c r="F1928">
        <v>1</v>
      </c>
    </row>
    <row r="1929" spans="1:6">
      <c r="A1929" s="47">
        <v>44063</v>
      </c>
      <c r="B1929" s="48">
        <v>44063</v>
      </c>
      <c r="C1929" s="48" t="s">
        <v>756</v>
      </c>
      <c r="D1929" s="49">
        <f>VLOOKUP(Pag_Inicio_Corr_mas_casos[[#This Row],[Corregimiento]],Hoja3!$A$2:$D$676,4,0)</f>
        <v>81001</v>
      </c>
      <c r="E1929" s="48">
        <v>12</v>
      </c>
      <c r="F1929">
        <v>1</v>
      </c>
    </row>
    <row r="1930" spans="1:6">
      <c r="A1930" s="47">
        <v>44063</v>
      </c>
      <c r="B1930" s="48">
        <v>44063</v>
      </c>
      <c r="C1930" s="48" t="s">
        <v>765</v>
      </c>
      <c r="D1930" s="49">
        <f>VLOOKUP(Pag_Inicio_Corr_mas_casos[[#This Row],[Corregimiento]],Hoja3!$A$2:$D$676,4,0)</f>
        <v>80810</v>
      </c>
      <c r="E1930" s="48">
        <v>12</v>
      </c>
      <c r="F1930">
        <v>1</v>
      </c>
    </row>
    <row r="1931" spans="1:6">
      <c r="A1931" s="47">
        <v>44063</v>
      </c>
      <c r="B1931" s="48">
        <v>44063</v>
      </c>
      <c r="C1931" s="48" t="s">
        <v>783</v>
      </c>
      <c r="D1931" s="49">
        <f>VLOOKUP(Pag_Inicio_Corr_mas_casos[[#This Row],[Corregimiento]],Hoja3!$A$2:$D$676,4,0)</f>
        <v>130105</v>
      </c>
      <c r="E1931" s="48">
        <v>12</v>
      </c>
      <c r="F1931">
        <v>1</v>
      </c>
    </row>
    <row r="1932" spans="1:6">
      <c r="A1932" s="47">
        <v>44063</v>
      </c>
      <c r="B1932" s="48">
        <v>44063</v>
      </c>
      <c r="C1932" s="48" t="s">
        <v>749</v>
      </c>
      <c r="D1932" s="49">
        <f>VLOOKUP(Pag_Inicio_Corr_mas_casos[[#This Row],[Corregimiento]],Hoja3!$A$2:$D$676,4,0)</f>
        <v>80821</v>
      </c>
      <c r="E1932" s="48">
        <v>11</v>
      </c>
      <c r="F1932">
        <v>1</v>
      </c>
    </row>
    <row r="1933" spans="1:6">
      <c r="A1933" s="47">
        <v>44063</v>
      </c>
      <c r="B1933" s="48">
        <v>44063</v>
      </c>
      <c r="C1933" s="48" t="s">
        <v>763</v>
      </c>
      <c r="D1933" s="49">
        <f>VLOOKUP(Pag_Inicio_Corr_mas_casos[[#This Row],[Corregimiento]],Hoja3!$A$2:$D$676,4,0)</f>
        <v>80806</v>
      </c>
      <c r="E1933" s="48">
        <v>11</v>
      </c>
      <c r="F1933">
        <v>1</v>
      </c>
    </row>
    <row r="1934" spans="1:6">
      <c r="A1934" s="47">
        <v>44063</v>
      </c>
      <c r="B1934" s="48">
        <v>44063</v>
      </c>
      <c r="C1934" s="48" t="s">
        <v>758</v>
      </c>
      <c r="D1934" s="49">
        <f>VLOOKUP(Pag_Inicio_Corr_mas_casos[[#This Row],[Corregimiento]],Hoja3!$A$2:$D$676,4,0)</f>
        <v>130107</v>
      </c>
      <c r="E1934" s="48">
        <v>11</v>
      </c>
      <c r="F1934">
        <v>1</v>
      </c>
    </row>
    <row r="1935" spans="1:6">
      <c r="A1935" s="47">
        <v>44063</v>
      </c>
      <c r="B1935" s="48">
        <v>44063</v>
      </c>
      <c r="C1935" s="48" t="s">
        <v>762</v>
      </c>
      <c r="D1935" s="49">
        <f>VLOOKUP(Pag_Inicio_Corr_mas_casos[[#This Row],[Corregimiento]],Hoja3!$A$2:$D$676,4,0)</f>
        <v>40601</v>
      </c>
      <c r="E1935" s="48">
        <v>11</v>
      </c>
      <c r="F1935">
        <v>1</v>
      </c>
    </row>
    <row r="1936" spans="1:6">
      <c r="A1936" s="47">
        <v>44063</v>
      </c>
      <c r="B1936" s="48">
        <v>44063</v>
      </c>
      <c r="C1936" s="48" t="s">
        <v>781</v>
      </c>
      <c r="D1936" s="49">
        <f>VLOOKUP(Pag_Inicio_Corr_mas_casos[[#This Row],[Corregimiento]],Hoja3!$A$2:$D$676,4,0)</f>
        <v>50208</v>
      </c>
      <c r="E1936" s="48">
        <v>11</v>
      </c>
      <c r="F1936">
        <v>1</v>
      </c>
    </row>
    <row r="1937" spans="1:6">
      <c r="A1937" s="47">
        <v>44063</v>
      </c>
      <c r="B1937" s="48">
        <v>44063</v>
      </c>
      <c r="C1937" s="48" t="s">
        <v>869</v>
      </c>
      <c r="D1937" s="49">
        <f>VLOOKUP(Pag_Inicio_Corr_mas_casos[[#This Row],[Corregimiento]],Hoja3!$A$2:$D$676,4,0)</f>
        <v>20305</v>
      </c>
      <c r="E1937" s="48">
        <v>11</v>
      </c>
      <c r="F1937">
        <v>1</v>
      </c>
    </row>
    <row r="1938" spans="1:6">
      <c r="A1938" s="47">
        <v>44063</v>
      </c>
      <c r="B1938" s="48">
        <v>44063</v>
      </c>
      <c r="C1938" s="48" t="s">
        <v>777</v>
      </c>
      <c r="D1938" s="49">
        <f>VLOOKUP(Pag_Inicio_Corr_mas_casos[[#This Row],[Corregimiento]],Hoja3!$A$2:$D$676,4,0)</f>
        <v>80811</v>
      </c>
      <c r="E1938" s="48">
        <v>11</v>
      </c>
      <c r="F1938">
        <v>1</v>
      </c>
    </row>
    <row r="1939" spans="1:6">
      <c r="A1939" s="47">
        <v>44063</v>
      </c>
      <c r="B1939" s="48">
        <v>44063</v>
      </c>
      <c r="C1939" s="48" t="s">
        <v>790</v>
      </c>
      <c r="D1939" s="49">
        <f>VLOOKUP(Pag_Inicio_Corr_mas_casos[[#This Row],[Corregimiento]],Hoja3!$A$2:$D$676,4,0)</f>
        <v>81009</v>
      </c>
      <c r="E1939" s="48">
        <v>11</v>
      </c>
      <c r="F1939">
        <v>1</v>
      </c>
    </row>
    <row r="1940" spans="1:6">
      <c r="A1940" s="35">
        <v>44064</v>
      </c>
      <c r="B1940" s="36">
        <v>44064</v>
      </c>
      <c r="C1940" s="36" t="s">
        <v>789</v>
      </c>
      <c r="D1940" s="37">
        <f>VLOOKUP(Pag_Inicio_Corr_mas_casos[[#This Row],[Corregimiento]],Hoja3!$A$2:$D$676,4,0)</f>
        <v>81003</v>
      </c>
      <c r="E1940" s="3">
        <v>40</v>
      </c>
      <c r="F1940">
        <v>1</v>
      </c>
    </row>
    <row r="1941" spans="1:6">
      <c r="A1941" s="35">
        <v>44064</v>
      </c>
      <c r="B1941" s="36">
        <v>44064</v>
      </c>
      <c r="C1941" s="36" t="s">
        <v>744</v>
      </c>
      <c r="D1941" s="37">
        <f>VLOOKUP(Pag_Inicio_Corr_mas_casos[[#This Row],[Corregimiento]],Hoja3!$A$2:$D$676,4,0)</f>
        <v>130101</v>
      </c>
      <c r="E1941" s="36">
        <v>15</v>
      </c>
      <c r="F1941">
        <v>1</v>
      </c>
    </row>
    <row r="1942" spans="1:6">
      <c r="A1942" s="35">
        <v>44064</v>
      </c>
      <c r="B1942" s="36">
        <v>44064</v>
      </c>
      <c r="C1942" s="36" t="s">
        <v>748</v>
      </c>
      <c r="D1942" s="37">
        <f>VLOOKUP(Pag_Inicio_Corr_mas_casos[[#This Row],[Corregimiento]],Hoja3!$A$2:$D$676,4,0)</f>
        <v>130102</v>
      </c>
      <c r="E1942" s="36">
        <v>13</v>
      </c>
      <c r="F1942">
        <v>1</v>
      </c>
    </row>
    <row r="1943" spans="1:6">
      <c r="A1943" s="35">
        <v>44064</v>
      </c>
      <c r="B1943" s="36">
        <v>44064</v>
      </c>
      <c r="C1943" s="36" t="s">
        <v>757</v>
      </c>
      <c r="D1943" s="37">
        <f>VLOOKUP(Pag_Inicio_Corr_mas_casos[[#This Row],[Corregimiento]],Hoja3!$A$2:$D$676,4,0)</f>
        <v>80819</v>
      </c>
      <c r="E1943" s="36">
        <v>12</v>
      </c>
      <c r="F1943">
        <v>1</v>
      </c>
    </row>
    <row r="1944" spans="1:6">
      <c r="A1944" s="35">
        <v>44064</v>
      </c>
      <c r="B1944" s="36">
        <v>44064</v>
      </c>
      <c r="C1944" s="36" t="s">
        <v>847</v>
      </c>
      <c r="D1944" s="37">
        <f>VLOOKUP(Pag_Inicio_Corr_mas_casos[[#This Row],[Corregimiento]],Hoja3!$A$2:$D$676,4,0)</f>
        <v>40606</v>
      </c>
      <c r="E1944" s="36">
        <v>11</v>
      </c>
      <c r="F1944">
        <v>1</v>
      </c>
    </row>
    <row r="1945" spans="1:6">
      <c r="A1945" s="35">
        <v>44064</v>
      </c>
      <c r="B1945" s="36">
        <v>44064</v>
      </c>
      <c r="C1945" s="36" t="s">
        <v>870</v>
      </c>
      <c r="D1945" s="37">
        <f>VLOOKUP(Pag_Inicio_Corr_mas_casos[[#This Row],[Corregimiento]],Hoja3!$A$2:$D$676,4,0)</f>
        <v>60105</v>
      </c>
      <c r="E1945" s="36">
        <v>11</v>
      </c>
      <c r="F1945">
        <v>1</v>
      </c>
    </row>
    <row r="1946" spans="1:6">
      <c r="A1946" s="35">
        <v>44064</v>
      </c>
      <c r="B1946" s="36">
        <v>44064</v>
      </c>
      <c r="C1946" s="36" t="s">
        <v>746</v>
      </c>
      <c r="D1946" s="37">
        <f>VLOOKUP(Pag_Inicio_Corr_mas_casos[[#This Row],[Corregimiento]],Hoja3!$A$2:$D$676,4,0)</f>
        <v>130106</v>
      </c>
      <c r="E1946" s="36">
        <v>11</v>
      </c>
      <c r="F1946">
        <v>1</v>
      </c>
    </row>
    <row r="1947" spans="1:6">
      <c r="A1947" s="35">
        <v>44064</v>
      </c>
      <c r="B1947" s="36">
        <v>44064</v>
      </c>
      <c r="C1947" s="36" t="s">
        <v>849</v>
      </c>
      <c r="D1947" s="37">
        <f>VLOOKUP(Pag_Inicio_Corr_mas_casos[[#This Row],[Corregimiento]],Hoja3!$A$2:$D$676,4,0)</f>
        <v>41401</v>
      </c>
      <c r="E1947" s="36">
        <v>10</v>
      </c>
      <c r="F1947">
        <v>1</v>
      </c>
    </row>
    <row r="1948" spans="1:6">
      <c r="A1948" s="50">
        <v>44065</v>
      </c>
      <c r="B1948" s="51">
        <v>44065</v>
      </c>
      <c r="C1948" s="51" t="s">
        <v>746</v>
      </c>
      <c r="D1948" s="52">
        <f>VLOOKUP(Pag_Inicio_Corr_mas_casos[[#This Row],[Corregimiento]],Hoja3!$A$2:$D$676,4,0)</f>
        <v>130106</v>
      </c>
      <c r="E1948" s="3">
        <v>49</v>
      </c>
      <c r="F1948">
        <v>1</v>
      </c>
    </row>
    <row r="1949" spans="1:6">
      <c r="A1949" s="50">
        <v>44065</v>
      </c>
      <c r="B1949" s="51">
        <v>44065</v>
      </c>
      <c r="C1949" s="51" t="s">
        <v>744</v>
      </c>
      <c r="D1949" s="52">
        <f>VLOOKUP(Pag_Inicio_Corr_mas_casos[[#This Row],[Corregimiento]],Hoja3!$A$2:$D$676,4,0)</f>
        <v>130101</v>
      </c>
      <c r="E1949" s="51">
        <v>37</v>
      </c>
      <c r="F1949">
        <v>1</v>
      </c>
    </row>
    <row r="1950" spans="1:6">
      <c r="A1950" s="50">
        <v>44065</v>
      </c>
      <c r="B1950" s="51">
        <v>44065</v>
      </c>
      <c r="C1950" s="51" t="s">
        <v>757</v>
      </c>
      <c r="D1950" s="52">
        <f>VLOOKUP(Pag_Inicio_Corr_mas_casos[[#This Row],[Corregimiento]],Hoja3!$A$2:$D$676,4,0)</f>
        <v>80819</v>
      </c>
      <c r="E1950" s="51">
        <v>30</v>
      </c>
      <c r="F1950">
        <v>1</v>
      </c>
    </row>
    <row r="1951" spans="1:6">
      <c r="A1951" s="50">
        <v>44065</v>
      </c>
      <c r="B1951" s="51">
        <v>44065</v>
      </c>
      <c r="C1951" s="51" t="s">
        <v>753</v>
      </c>
      <c r="D1951" s="52">
        <f>VLOOKUP(Pag_Inicio_Corr_mas_casos[[#This Row],[Corregimiento]],Hoja3!$A$2:$D$676,4,0)</f>
        <v>80817</v>
      </c>
      <c r="E1951" s="51">
        <v>25</v>
      </c>
      <c r="F1951">
        <v>1</v>
      </c>
    </row>
    <row r="1952" spans="1:6">
      <c r="A1952" s="50">
        <v>44065</v>
      </c>
      <c r="B1952" s="51">
        <v>44065</v>
      </c>
      <c r="C1952" s="51" t="s">
        <v>774</v>
      </c>
      <c r="D1952" s="52">
        <f>VLOOKUP(Pag_Inicio_Corr_mas_casos[[#This Row],[Corregimiento]],Hoja3!$A$2:$D$676,4,0)</f>
        <v>80820</v>
      </c>
      <c r="E1952" s="51">
        <v>24</v>
      </c>
      <c r="F1952">
        <v>1</v>
      </c>
    </row>
    <row r="1953" spans="1:6">
      <c r="A1953" s="50">
        <v>44065</v>
      </c>
      <c r="B1953" s="51">
        <v>44065</v>
      </c>
      <c r="C1953" s="51" t="s">
        <v>748</v>
      </c>
      <c r="D1953" s="52">
        <f>VLOOKUP(Pag_Inicio_Corr_mas_casos[[#This Row],[Corregimiento]],Hoja3!$A$2:$D$676,4,0)</f>
        <v>130102</v>
      </c>
      <c r="E1953" s="51">
        <v>22</v>
      </c>
      <c r="F1953">
        <v>1</v>
      </c>
    </row>
    <row r="1954" spans="1:6">
      <c r="A1954" s="50">
        <v>44065</v>
      </c>
      <c r="B1954" s="51">
        <v>44065</v>
      </c>
      <c r="C1954" s="51" t="s">
        <v>764</v>
      </c>
      <c r="D1954" s="52">
        <f>VLOOKUP(Pag_Inicio_Corr_mas_casos[[#This Row],[Corregimiento]],Hoja3!$A$2:$D$676,4,0)</f>
        <v>130108</v>
      </c>
      <c r="E1954" s="51">
        <v>21</v>
      </c>
      <c r="F1954">
        <v>1</v>
      </c>
    </row>
    <row r="1955" spans="1:6">
      <c r="A1955" s="50">
        <v>44065</v>
      </c>
      <c r="B1955" s="51">
        <v>44065</v>
      </c>
      <c r="C1955" s="51" t="s">
        <v>770</v>
      </c>
      <c r="D1955" s="52">
        <f>VLOOKUP(Pag_Inicio_Corr_mas_casos[[#This Row],[Corregimiento]],Hoja3!$A$2:$D$676,4,0)</f>
        <v>80813</v>
      </c>
      <c r="E1955" s="51">
        <v>21</v>
      </c>
      <c r="F1955">
        <v>1</v>
      </c>
    </row>
    <row r="1956" spans="1:6">
      <c r="A1956" s="50">
        <v>44065</v>
      </c>
      <c r="B1956" s="51">
        <v>44065</v>
      </c>
      <c r="C1956" s="51" t="s">
        <v>756</v>
      </c>
      <c r="D1956" s="52">
        <f>VLOOKUP(Pag_Inicio_Corr_mas_casos[[#This Row],[Corregimiento]],Hoja3!$A$2:$D$676,4,0)</f>
        <v>81001</v>
      </c>
      <c r="E1956" s="51">
        <v>19</v>
      </c>
      <c r="F1956">
        <v>1</v>
      </c>
    </row>
    <row r="1957" spans="1:6">
      <c r="A1957" s="50">
        <v>44065</v>
      </c>
      <c r="B1957" s="51">
        <v>44065</v>
      </c>
      <c r="C1957" s="51" t="s">
        <v>759</v>
      </c>
      <c r="D1957" s="52">
        <f>VLOOKUP(Pag_Inicio_Corr_mas_casos[[#This Row],[Corregimiento]],Hoja3!$A$2:$D$676,4,0)</f>
        <v>81006</v>
      </c>
      <c r="E1957" s="51">
        <v>18</v>
      </c>
      <c r="F1957">
        <v>1</v>
      </c>
    </row>
    <row r="1958" spans="1:6">
      <c r="A1958" s="50">
        <v>44065</v>
      </c>
      <c r="B1958" s="51">
        <v>44065</v>
      </c>
      <c r="C1958" s="51" t="s">
        <v>758</v>
      </c>
      <c r="D1958" s="52">
        <f>VLOOKUP(Pag_Inicio_Corr_mas_casos[[#This Row],[Corregimiento]],Hoja3!$A$2:$D$676,4,0)</f>
        <v>130107</v>
      </c>
      <c r="E1958" s="51">
        <v>17</v>
      </c>
      <c r="F1958">
        <v>1</v>
      </c>
    </row>
    <row r="1959" spans="1:6">
      <c r="A1959" s="50">
        <v>44065</v>
      </c>
      <c r="B1959" s="51">
        <v>44065</v>
      </c>
      <c r="C1959" s="51" t="s">
        <v>760</v>
      </c>
      <c r="D1959" s="52">
        <f>VLOOKUP(Pag_Inicio_Corr_mas_casos[[#This Row],[Corregimiento]],Hoja3!$A$2:$D$676,4,0)</f>
        <v>80812</v>
      </c>
      <c r="E1959" s="51">
        <v>17</v>
      </c>
      <c r="F1959">
        <v>1</v>
      </c>
    </row>
    <row r="1960" spans="1:6">
      <c r="A1960" s="50">
        <v>44065</v>
      </c>
      <c r="B1960" s="51">
        <v>44065</v>
      </c>
      <c r="C1960" s="51" t="s">
        <v>751</v>
      </c>
      <c r="D1960" s="52">
        <f>VLOOKUP(Pag_Inicio_Corr_mas_casos[[#This Row],[Corregimiento]],Hoja3!$A$2:$D$676,4,0)</f>
        <v>81008</v>
      </c>
      <c r="E1960" s="51">
        <v>16</v>
      </c>
      <c r="F1960">
        <v>1</v>
      </c>
    </row>
    <row r="1961" spans="1:6">
      <c r="A1961" s="50">
        <v>44065</v>
      </c>
      <c r="B1961" s="51">
        <v>44065</v>
      </c>
      <c r="C1961" s="51" t="s">
        <v>818</v>
      </c>
      <c r="D1961" s="52">
        <f>VLOOKUP(Pag_Inicio_Corr_mas_casos[[#This Row],[Corregimiento]],Hoja3!$A$2:$D$676,4,0)</f>
        <v>120504</v>
      </c>
      <c r="E1961" s="51">
        <v>16</v>
      </c>
      <c r="F1961">
        <v>1</v>
      </c>
    </row>
    <row r="1962" spans="1:6">
      <c r="A1962" s="50">
        <v>44065</v>
      </c>
      <c r="B1962" s="51">
        <v>44065</v>
      </c>
      <c r="C1962" s="51" t="s">
        <v>775</v>
      </c>
      <c r="D1962" s="52">
        <f>VLOOKUP(Pag_Inicio_Corr_mas_casos[[#This Row],[Corregimiento]],Hoja3!$A$2:$D$676,4,0)</f>
        <v>80815</v>
      </c>
      <c r="E1962" s="51">
        <v>16</v>
      </c>
      <c r="F1962">
        <v>1</v>
      </c>
    </row>
    <row r="1963" spans="1:6">
      <c r="A1963" s="50">
        <v>44065</v>
      </c>
      <c r="B1963" s="51">
        <v>44065</v>
      </c>
      <c r="C1963" s="51" t="s">
        <v>749</v>
      </c>
      <c r="D1963" s="52">
        <f>VLOOKUP(Pag_Inicio_Corr_mas_casos[[#This Row],[Corregimiento]],Hoja3!$A$2:$D$676,4,0)</f>
        <v>80821</v>
      </c>
      <c r="E1963" s="51">
        <v>16</v>
      </c>
      <c r="F1963">
        <v>1</v>
      </c>
    </row>
    <row r="1964" spans="1:6">
      <c r="A1964" s="50">
        <v>44065</v>
      </c>
      <c r="B1964" s="51">
        <v>44065</v>
      </c>
      <c r="C1964" s="51" t="s">
        <v>755</v>
      </c>
      <c r="D1964" s="52">
        <f>VLOOKUP(Pag_Inicio_Corr_mas_casos[[#This Row],[Corregimiento]],Hoja3!$A$2:$D$676,4,0)</f>
        <v>80823</v>
      </c>
      <c r="E1964" s="51">
        <v>15</v>
      </c>
      <c r="F1964">
        <v>1</v>
      </c>
    </row>
    <row r="1965" spans="1:6">
      <c r="A1965" s="50">
        <v>44065</v>
      </c>
      <c r="B1965" s="51">
        <v>44065</v>
      </c>
      <c r="C1965" s="51" t="s">
        <v>762</v>
      </c>
      <c r="D1965" s="52">
        <f>VLOOKUP(Pag_Inicio_Corr_mas_casos[[#This Row],[Corregimiento]],Hoja3!$A$2:$D$676,4,0)</f>
        <v>40601</v>
      </c>
      <c r="E1965" s="51">
        <v>14</v>
      </c>
      <c r="F1965">
        <v>1</v>
      </c>
    </row>
    <row r="1966" spans="1:6">
      <c r="A1966" s="50">
        <v>44065</v>
      </c>
      <c r="B1966" s="51">
        <v>44065</v>
      </c>
      <c r="C1966" s="51" t="s">
        <v>763</v>
      </c>
      <c r="D1966" s="52">
        <f>VLOOKUP(Pag_Inicio_Corr_mas_casos[[#This Row],[Corregimiento]],Hoja3!$A$2:$D$676,4,0)</f>
        <v>80806</v>
      </c>
      <c r="E1966" s="51">
        <v>14</v>
      </c>
      <c r="F1966">
        <v>1</v>
      </c>
    </row>
    <row r="1967" spans="1:6">
      <c r="A1967" s="50">
        <v>44065</v>
      </c>
      <c r="B1967" s="51">
        <v>44065</v>
      </c>
      <c r="C1967" s="51" t="s">
        <v>788</v>
      </c>
      <c r="D1967" s="52">
        <f>VLOOKUP(Pag_Inicio_Corr_mas_casos[[#This Row],[Corregimiento]],Hoja3!$A$2:$D$676,4,0)</f>
        <v>130717</v>
      </c>
      <c r="E1967" s="51">
        <v>12</v>
      </c>
      <c r="F1967">
        <v>1</v>
      </c>
    </row>
    <row r="1968" spans="1:6">
      <c r="A1968" s="50">
        <v>44065</v>
      </c>
      <c r="B1968" s="51">
        <v>44065</v>
      </c>
      <c r="C1968" s="51" t="s">
        <v>806</v>
      </c>
      <c r="D1968" s="52">
        <f>VLOOKUP(Pag_Inicio_Corr_mas_casos[[#This Row],[Corregimiento]],Hoja3!$A$2:$D$676,4,0)</f>
        <v>81005</v>
      </c>
      <c r="E1968" s="51">
        <v>12</v>
      </c>
      <c r="F1968">
        <v>1</v>
      </c>
    </row>
    <row r="1969" spans="1:6">
      <c r="A1969" s="50">
        <v>44065</v>
      </c>
      <c r="B1969" s="51">
        <v>44065</v>
      </c>
      <c r="C1969" s="51" t="s">
        <v>745</v>
      </c>
      <c r="D1969" s="52">
        <f>VLOOKUP(Pag_Inicio_Corr_mas_casos[[#This Row],[Corregimiento]],Hoja3!$A$2:$D$676,4,0)</f>
        <v>81002</v>
      </c>
      <c r="E1969" s="51">
        <v>11</v>
      </c>
      <c r="F1969">
        <v>1</v>
      </c>
    </row>
    <row r="1970" spans="1:6">
      <c r="A1970" s="50">
        <v>44065</v>
      </c>
      <c r="B1970" s="51">
        <v>44065</v>
      </c>
      <c r="C1970" s="51" t="s">
        <v>780</v>
      </c>
      <c r="D1970" s="52">
        <f>VLOOKUP(Pag_Inicio_Corr_mas_casos[[#This Row],[Corregimiento]],Hoja3!$A$2:$D$676,4,0)</f>
        <v>80826</v>
      </c>
      <c r="E1970" s="51">
        <v>11</v>
      </c>
      <c r="F1970">
        <v>1</v>
      </c>
    </row>
    <row r="1971" spans="1:6">
      <c r="A1971" s="50">
        <v>44065</v>
      </c>
      <c r="B1971" s="51">
        <v>44065</v>
      </c>
      <c r="C1971" s="51" t="s">
        <v>871</v>
      </c>
      <c r="D1971" s="52">
        <f>VLOOKUP(Pag_Inicio_Corr_mas_casos[[#This Row],[Corregimiento]],Hoja3!$A$2:$D$676,4,0)</f>
        <v>40510</v>
      </c>
      <c r="E1971" s="51">
        <v>10</v>
      </c>
      <c r="F1971">
        <v>1</v>
      </c>
    </row>
    <row r="1972" spans="1:6">
      <c r="A1972" s="50">
        <v>44065</v>
      </c>
      <c r="B1972" s="51">
        <v>44065</v>
      </c>
      <c r="C1972" s="51" t="s">
        <v>750</v>
      </c>
      <c r="D1972" s="52">
        <f>VLOOKUP(Pag_Inicio_Corr_mas_casos[[#This Row],[Corregimiento]],Hoja3!$A$2:$D$676,4,0)</f>
        <v>81007</v>
      </c>
      <c r="E1972" s="51">
        <v>10</v>
      </c>
      <c r="F1972">
        <v>1</v>
      </c>
    </row>
    <row r="1973" spans="1:6">
      <c r="A1973" s="50">
        <v>44065</v>
      </c>
      <c r="B1973" s="51">
        <v>44065</v>
      </c>
      <c r="C1973" s="51" t="s">
        <v>800</v>
      </c>
      <c r="D1973" s="52">
        <f>VLOOKUP(Pag_Inicio_Corr_mas_casos[[#This Row],[Corregimiento]],Hoja3!$A$2:$D$676,4,0)</f>
        <v>91001</v>
      </c>
      <c r="E1973" s="51">
        <v>10</v>
      </c>
      <c r="F1973">
        <v>1</v>
      </c>
    </row>
    <row r="1974" spans="1:6">
      <c r="A1974" s="43">
        <v>44066</v>
      </c>
      <c r="B1974" s="41">
        <v>44066</v>
      </c>
      <c r="C1974" s="41" t="s">
        <v>746</v>
      </c>
      <c r="D1974" s="42">
        <f>VLOOKUP(Pag_Inicio_Corr_mas_casos[[#This Row],[Corregimiento]],Hoja3!$A$2:$D$676,4,0)</f>
        <v>130106</v>
      </c>
      <c r="E1974" s="3">
        <v>39</v>
      </c>
      <c r="F1974">
        <v>1</v>
      </c>
    </row>
    <row r="1975" spans="1:6">
      <c r="A1975" s="43">
        <v>44066</v>
      </c>
      <c r="B1975" s="41">
        <v>44066</v>
      </c>
      <c r="C1975" s="41" t="s">
        <v>744</v>
      </c>
      <c r="D1975" s="42">
        <f>VLOOKUP(Pag_Inicio_Corr_mas_casos[[#This Row],[Corregimiento]],Hoja3!$A$2:$D$676,4,0)</f>
        <v>130101</v>
      </c>
      <c r="E1975" s="41">
        <v>38</v>
      </c>
      <c r="F1975">
        <v>1</v>
      </c>
    </row>
    <row r="1976" spans="1:6">
      <c r="A1976" s="43">
        <v>44066</v>
      </c>
      <c r="B1976" s="41">
        <v>44066</v>
      </c>
      <c r="C1976" s="41" t="s">
        <v>753</v>
      </c>
      <c r="D1976" s="42">
        <f>VLOOKUP(Pag_Inicio_Corr_mas_casos[[#This Row],[Corregimiento]],Hoja3!$A$2:$D$676,4,0)</f>
        <v>80817</v>
      </c>
      <c r="E1976" s="41">
        <v>35</v>
      </c>
      <c r="F1976">
        <v>1</v>
      </c>
    </row>
    <row r="1977" spans="1:6">
      <c r="A1977" s="43">
        <v>44066</v>
      </c>
      <c r="B1977" s="41">
        <v>44066</v>
      </c>
      <c r="C1977" s="41" t="s">
        <v>758</v>
      </c>
      <c r="D1977" s="42">
        <f>VLOOKUP(Pag_Inicio_Corr_mas_casos[[#This Row],[Corregimiento]],Hoja3!$A$2:$D$676,4,0)</f>
        <v>130107</v>
      </c>
      <c r="E1977" s="41">
        <v>34</v>
      </c>
      <c r="F1977">
        <v>1</v>
      </c>
    </row>
    <row r="1978" spans="1:6">
      <c r="A1978" s="43">
        <v>44066</v>
      </c>
      <c r="B1978" s="41">
        <v>44066</v>
      </c>
      <c r="C1978" s="41" t="s">
        <v>757</v>
      </c>
      <c r="D1978" s="42">
        <f>VLOOKUP(Pag_Inicio_Corr_mas_casos[[#This Row],[Corregimiento]],Hoja3!$A$2:$D$676,4,0)</f>
        <v>80819</v>
      </c>
      <c r="E1978" s="41">
        <v>33</v>
      </c>
      <c r="F1978">
        <v>1</v>
      </c>
    </row>
    <row r="1979" spans="1:6">
      <c r="A1979" s="43">
        <v>44066</v>
      </c>
      <c r="B1979" s="41">
        <v>44066</v>
      </c>
      <c r="C1979" s="41" t="s">
        <v>788</v>
      </c>
      <c r="D1979" s="42">
        <f>VLOOKUP(Pag_Inicio_Corr_mas_casos[[#This Row],[Corregimiento]],Hoja3!$A$2:$D$676,4,0)</f>
        <v>130717</v>
      </c>
      <c r="E1979" s="41">
        <v>32</v>
      </c>
      <c r="F1979">
        <v>1</v>
      </c>
    </row>
    <row r="1980" spans="1:6">
      <c r="A1980" s="43">
        <v>44066</v>
      </c>
      <c r="B1980" s="41">
        <v>44066</v>
      </c>
      <c r="C1980" s="41" t="s">
        <v>774</v>
      </c>
      <c r="D1980" s="42">
        <f>VLOOKUP(Pag_Inicio_Corr_mas_casos[[#This Row],[Corregimiento]],Hoja3!$A$2:$D$676,4,0)</f>
        <v>80820</v>
      </c>
      <c r="E1980" s="41">
        <v>31</v>
      </c>
      <c r="F1980">
        <v>1</v>
      </c>
    </row>
    <row r="1981" spans="1:6">
      <c r="A1981" s="43">
        <v>44066</v>
      </c>
      <c r="B1981" s="41">
        <v>44066</v>
      </c>
      <c r="C1981" s="41" t="s">
        <v>748</v>
      </c>
      <c r="D1981" s="42">
        <f>VLOOKUP(Pag_Inicio_Corr_mas_casos[[#This Row],[Corregimiento]],Hoja3!$A$2:$D$676,4,0)</f>
        <v>130102</v>
      </c>
      <c r="E1981" s="41">
        <v>30</v>
      </c>
      <c r="F1981">
        <v>1</v>
      </c>
    </row>
    <row r="1982" spans="1:6">
      <c r="A1982" s="43">
        <v>44066</v>
      </c>
      <c r="B1982" s="41">
        <v>44066</v>
      </c>
      <c r="C1982" s="41" t="s">
        <v>764</v>
      </c>
      <c r="D1982" s="42">
        <f>VLOOKUP(Pag_Inicio_Corr_mas_casos[[#This Row],[Corregimiento]],Hoja3!$A$2:$D$676,4,0)</f>
        <v>130108</v>
      </c>
      <c r="E1982" s="41">
        <v>29</v>
      </c>
      <c r="F1982">
        <v>1</v>
      </c>
    </row>
    <row r="1983" spans="1:6">
      <c r="A1983" s="43">
        <v>44066</v>
      </c>
      <c r="B1983" s="41">
        <v>44066</v>
      </c>
      <c r="C1983" s="41" t="s">
        <v>775</v>
      </c>
      <c r="D1983" s="42">
        <f>VLOOKUP(Pag_Inicio_Corr_mas_casos[[#This Row],[Corregimiento]],Hoja3!$A$2:$D$676,4,0)</f>
        <v>80815</v>
      </c>
      <c r="E1983" s="41">
        <v>28</v>
      </c>
      <c r="F1983">
        <v>1</v>
      </c>
    </row>
    <row r="1984" spans="1:6">
      <c r="A1984" s="43">
        <v>44066</v>
      </c>
      <c r="B1984" s="41">
        <v>44066</v>
      </c>
      <c r="C1984" s="41" t="s">
        <v>749</v>
      </c>
      <c r="D1984" s="42">
        <f>VLOOKUP(Pag_Inicio_Corr_mas_casos[[#This Row],[Corregimiento]],Hoja3!$A$2:$D$676,4,0)</f>
        <v>80821</v>
      </c>
      <c r="E1984" s="41">
        <v>28</v>
      </c>
      <c r="F1984">
        <v>1</v>
      </c>
    </row>
    <row r="1985" spans="1:6">
      <c r="A1985" s="43">
        <v>44066</v>
      </c>
      <c r="B1985" s="41">
        <v>44066</v>
      </c>
      <c r="C1985" s="41" t="s">
        <v>750</v>
      </c>
      <c r="D1985" s="42">
        <f>VLOOKUP(Pag_Inicio_Corr_mas_casos[[#This Row],[Corregimiento]],Hoja3!$A$2:$D$676,4,0)</f>
        <v>81007</v>
      </c>
      <c r="E1985" s="41">
        <v>26</v>
      </c>
      <c r="F1985">
        <v>1</v>
      </c>
    </row>
    <row r="1986" spans="1:6">
      <c r="A1986" s="43">
        <v>44066</v>
      </c>
      <c r="B1986" s="41">
        <v>44066</v>
      </c>
      <c r="C1986" s="41" t="s">
        <v>867</v>
      </c>
      <c r="D1986" s="42">
        <f>VLOOKUP(Pag_Inicio_Corr_mas_casos[[#This Row],[Corregimiento]],Hoja3!$A$2:$D$676,4,0)</f>
        <v>50106</v>
      </c>
      <c r="E1986" s="41">
        <v>25</v>
      </c>
      <c r="F1986">
        <v>1</v>
      </c>
    </row>
    <row r="1987" spans="1:6">
      <c r="A1987" s="43">
        <v>44066</v>
      </c>
      <c r="B1987" s="41">
        <v>44066</v>
      </c>
      <c r="C1987" s="41" t="s">
        <v>779</v>
      </c>
      <c r="D1987" s="42">
        <f>VLOOKUP(Pag_Inicio_Corr_mas_casos[[#This Row],[Corregimiento]],Hoja3!$A$2:$D$676,4,0)</f>
        <v>130708</v>
      </c>
      <c r="E1987" s="41">
        <v>24</v>
      </c>
      <c r="F1987">
        <v>1</v>
      </c>
    </row>
    <row r="1988" spans="1:6">
      <c r="A1988" s="43">
        <v>44066</v>
      </c>
      <c r="B1988" s="41">
        <v>44066</v>
      </c>
      <c r="C1988" s="41" t="s">
        <v>772</v>
      </c>
      <c r="D1988" s="42">
        <f>VLOOKUP(Pag_Inicio_Corr_mas_casos[[#This Row],[Corregimiento]],Hoja3!$A$2:$D$676,4,0)</f>
        <v>80501</v>
      </c>
      <c r="E1988" s="41">
        <v>23</v>
      </c>
      <c r="F1988">
        <v>1</v>
      </c>
    </row>
    <row r="1989" spans="1:6">
      <c r="A1989" s="43">
        <v>44066</v>
      </c>
      <c r="B1989" s="41">
        <v>44066</v>
      </c>
      <c r="C1989" s="41" t="s">
        <v>770</v>
      </c>
      <c r="D1989" s="42">
        <f>VLOOKUP(Pag_Inicio_Corr_mas_casos[[#This Row],[Corregimiento]],Hoja3!$A$2:$D$676,4,0)</f>
        <v>80813</v>
      </c>
      <c r="E1989" s="41">
        <v>23</v>
      </c>
      <c r="F1989">
        <v>1</v>
      </c>
    </row>
    <row r="1990" spans="1:6">
      <c r="A1990" s="43">
        <v>44066</v>
      </c>
      <c r="B1990" s="41">
        <v>44066</v>
      </c>
      <c r="C1990" s="41" t="s">
        <v>745</v>
      </c>
      <c r="D1990" s="42">
        <f>VLOOKUP(Pag_Inicio_Corr_mas_casos[[#This Row],[Corregimiento]],Hoja3!$A$2:$D$676,4,0)</f>
        <v>81002</v>
      </c>
      <c r="E1990" s="41">
        <v>22</v>
      </c>
      <c r="F1990">
        <v>1</v>
      </c>
    </row>
    <row r="1991" spans="1:6">
      <c r="A1991" s="43">
        <v>44066</v>
      </c>
      <c r="B1991" s="41">
        <v>44066</v>
      </c>
      <c r="C1991" s="41" t="s">
        <v>773</v>
      </c>
      <c r="D1991" s="42">
        <f>VLOOKUP(Pag_Inicio_Corr_mas_casos[[#This Row],[Corregimiento]],Hoja3!$A$2:$D$676,4,0)</f>
        <v>80808</v>
      </c>
      <c r="E1991" s="41">
        <v>21</v>
      </c>
      <c r="F1991">
        <v>1</v>
      </c>
    </row>
    <row r="1992" spans="1:6">
      <c r="A1992" s="43">
        <v>44066</v>
      </c>
      <c r="B1992" s="41">
        <v>44066</v>
      </c>
      <c r="C1992" s="41" t="s">
        <v>872</v>
      </c>
      <c r="D1992" s="42">
        <f>VLOOKUP(Pag_Inicio_Corr_mas_casos[[#This Row],[Corregimiento]],Hoja3!$A$2:$D$676,4,0)</f>
        <v>30203</v>
      </c>
      <c r="E1992" s="41">
        <v>21</v>
      </c>
      <c r="F1992">
        <v>1</v>
      </c>
    </row>
    <row r="1993" spans="1:6">
      <c r="A1993" s="43">
        <v>44066</v>
      </c>
      <c r="B1993" s="41">
        <v>44066</v>
      </c>
      <c r="C1993" s="41" t="s">
        <v>868</v>
      </c>
      <c r="D1993" s="42">
        <f>VLOOKUP(Pag_Inicio_Corr_mas_casos[[#This Row],[Corregimiento]],Hoja3!$A$2:$D$676,4,0)</f>
        <v>80601</v>
      </c>
      <c r="E1993" s="41">
        <v>19</v>
      </c>
      <c r="F1993">
        <v>1</v>
      </c>
    </row>
    <row r="1994" spans="1:6">
      <c r="A1994" s="43">
        <v>44066</v>
      </c>
      <c r="B1994" s="41">
        <v>44066</v>
      </c>
      <c r="C1994" s="41" t="s">
        <v>796</v>
      </c>
      <c r="D1994" s="42">
        <f>VLOOKUP(Pag_Inicio_Corr_mas_casos[[#This Row],[Corregimiento]],Hoja3!$A$2:$D$676,4,0)</f>
        <v>80814</v>
      </c>
      <c r="E1994" s="41">
        <v>18</v>
      </c>
      <c r="F1994">
        <v>1</v>
      </c>
    </row>
    <row r="1995" spans="1:6">
      <c r="A1995" s="43">
        <v>44066</v>
      </c>
      <c r="B1995" s="41">
        <v>44066</v>
      </c>
      <c r="C1995" s="41" t="s">
        <v>756</v>
      </c>
      <c r="D1995" s="42">
        <f>VLOOKUP(Pag_Inicio_Corr_mas_casos[[#This Row],[Corregimiento]],Hoja3!$A$2:$D$676,4,0)</f>
        <v>81001</v>
      </c>
      <c r="E1995" s="41">
        <v>18</v>
      </c>
      <c r="F1995">
        <v>1</v>
      </c>
    </row>
    <row r="1996" spans="1:6">
      <c r="A1996" s="43">
        <v>44066</v>
      </c>
      <c r="B1996" s="41">
        <v>44066</v>
      </c>
      <c r="C1996" s="41" t="s">
        <v>785</v>
      </c>
      <c r="D1996" s="42">
        <f>VLOOKUP(Pag_Inicio_Corr_mas_casos[[#This Row],[Corregimiento]],Hoja3!$A$2:$D$676,4,0)</f>
        <v>80809</v>
      </c>
      <c r="E1996" s="41">
        <v>18</v>
      </c>
      <c r="F1996">
        <v>1</v>
      </c>
    </row>
    <row r="1997" spans="1:6">
      <c r="A1997" s="43">
        <v>44066</v>
      </c>
      <c r="B1997" s="41">
        <v>44066</v>
      </c>
      <c r="C1997" s="41" t="s">
        <v>760</v>
      </c>
      <c r="D1997" s="42">
        <f>VLOOKUP(Pag_Inicio_Corr_mas_casos[[#This Row],[Corregimiento]],Hoja3!$A$2:$D$676,4,0)</f>
        <v>80812</v>
      </c>
      <c r="E1997" s="41">
        <v>18</v>
      </c>
      <c r="F1997">
        <v>1</v>
      </c>
    </row>
    <row r="1998" spans="1:6">
      <c r="A1998" s="43">
        <v>44066</v>
      </c>
      <c r="B1998" s="41">
        <v>44066</v>
      </c>
      <c r="C1998" s="41" t="s">
        <v>783</v>
      </c>
      <c r="D1998" s="42">
        <f>VLOOKUP(Pag_Inicio_Corr_mas_casos[[#This Row],[Corregimiento]],Hoja3!$A$2:$D$676,4,0)</f>
        <v>130105</v>
      </c>
      <c r="E1998" s="41">
        <v>17</v>
      </c>
      <c r="F1998">
        <v>1</v>
      </c>
    </row>
    <row r="1999" spans="1:6">
      <c r="A1999" s="43">
        <v>44066</v>
      </c>
      <c r="B1999" s="41">
        <v>44066</v>
      </c>
      <c r="C1999" s="41" t="s">
        <v>754</v>
      </c>
      <c r="D1999" s="42">
        <f>VLOOKUP(Pag_Inicio_Corr_mas_casos[[#This Row],[Corregimiento]],Hoja3!$A$2:$D$676,4,0)</f>
        <v>80822</v>
      </c>
      <c r="E1999" s="41">
        <v>16</v>
      </c>
      <c r="F1999">
        <v>1</v>
      </c>
    </row>
    <row r="2000" spans="1:6">
      <c r="A2000" s="43">
        <v>44066</v>
      </c>
      <c r="B2000" s="41">
        <v>44066</v>
      </c>
      <c r="C2000" s="41" t="s">
        <v>759</v>
      </c>
      <c r="D2000" s="42">
        <f>VLOOKUP(Pag_Inicio_Corr_mas_casos[[#This Row],[Corregimiento]],Hoja3!$A$2:$D$676,4,0)</f>
        <v>81006</v>
      </c>
      <c r="E2000" s="41">
        <v>16</v>
      </c>
      <c r="F2000">
        <v>1</v>
      </c>
    </row>
    <row r="2001" spans="1:6">
      <c r="A2001" s="43">
        <v>44066</v>
      </c>
      <c r="B2001" s="41">
        <v>44066</v>
      </c>
      <c r="C2001" s="41" t="s">
        <v>751</v>
      </c>
      <c r="D2001" s="42">
        <f>VLOOKUP(Pag_Inicio_Corr_mas_casos[[#This Row],[Corregimiento]],Hoja3!$A$2:$D$676,4,0)</f>
        <v>81008</v>
      </c>
      <c r="E2001" s="41">
        <v>15</v>
      </c>
      <c r="F2001">
        <v>1</v>
      </c>
    </row>
    <row r="2002" spans="1:6">
      <c r="A2002" s="43">
        <v>44066</v>
      </c>
      <c r="B2002" s="41">
        <v>44066</v>
      </c>
      <c r="C2002" s="41" t="s">
        <v>789</v>
      </c>
      <c r="D2002" s="42">
        <f>VLOOKUP(Pag_Inicio_Corr_mas_casos[[#This Row],[Corregimiento]],Hoja3!$A$2:$D$676,4,0)</f>
        <v>81003</v>
      </c>
      <c r="E2002" s="41">
        <v>15</v>
      </c>
      <c r="F2002">
        <v>1</v>
      </c>
    </row>
    <row r="2003" spans="1:6">
      <c r="A2003" s="43">
        <v>44066</v>
      </c>
      <c r="B2003" s="41">
        <v>44066</v>
      </c>
      <c r="C2003" s="41" t="s">
        <v>847</v>
      </c>
      <c r="D2003" s="42">
        <f>VLOOKUP(Pag_Inicio_Corr_mas_casos[[#This Row],[Corregimiento]],Hoja3!$A$2:$D$676,4,0)</f>
        <v>40606</v>
      </c>
      <c r="E2003" s="41">
        <v>15</v>
      </c>
      <c r="F2003">
        <v>1</v>
      </c>
    </row>
    <row r="2004" spans="1:6">
      <c r="A2004" s="43">
        <v>44066</v>
      </c>
      <c r="B2004" s="41">
        <v>44066</v>
      </c>
      <c r="C2004" s="41" t="s">
        <v>807</v>
      </c>
      <c r="D2004" s="42">
        <f>VLOOKUP(Pag_Inicio_Corr_mas_casos[[#This Row],[Corregimiento]],Hoja3!$A$2:$D$676,4,0)</f>
        <v>130716</v>
      </c>
      <c r="E2004" s="41">
        <v>14</v>
      </c>
      <c r="F2004">
        <v>1</v>
      </c>
    </row>
    <row r="2005" spans="1:6">
      <c r="A2005" s="43">
        <v>44066</v>
      </c>
      <c r="B2005" s="41">
        <v>44066</v>
      </c>
      <c r="C2005" s="41" t="s">
        <v>806</v>
      </c>
      <c r="D2005" s="42">
        <f>VLOOKUP(Pag_Inicio_Corr_mas_casos[[#This Row],[Corregimiento]],Hoja3!$A$2:$D$676,4,0)</f>
        <v>81005</v>
      </c>
      <c r="E2005" s="41">
        <v>13</v>
      </c>
      <c r="F2005">
        <v>1</v>
      </c>
    </row>
    <row r="2006" spans="1:6">
      <c r="A2006" s="43">
        <v>44066</v>
      </c>
      <c r="B2006" s="41">
        <v>44066</v>
      </c>
      <c r="C2006" s="41" t="s">
        <v>794</v>
      </c>
      <c r="D2006" s="42">
        <f>VLOOKUP(Pag_Inicio_Corr_mas_casos[[#This Row],[Corregimiento]],Hoja3!$A$2:$D$676,4,0)</f>
        <v>80508</v>
      </c>
      <c r="E2006" s="41">
        <v>13</v>
      </c>
      <c r="F2006">
        <v>1</v>
      </c>
    </row>
    <row r="2007" spans="1:6">
      <c r="A2007" s="43">
        <v>44066</v>
      </c>
      <c r="B2007" s="41">
        <v>44066</v>
      </c>
      <c r="C2007" s="41" t="s">
        <v>755</v>
      </c>
      <c r="D2007" s="42">
        <f>VLOOKUP(Pag_Inicio_Corr_mas_casos[[#This Row],[Corregimiento]],Hoja3!$A$2:$D$676,4,0)</f>
        <v>80823</v>
      </c>
      <c r="E2007" s="41">
        <v>12</v>
      </c>
      <c r="F2007">
        <v>1</v>
      </c>
    </row>
    <row r="2008" spans="1:6">
      <c r="A2008" s="43">
        <v>44066</v>
      </c>
      <c r="B2008" s="41">
        <v>44066</v>
      </c>
      <c r="C2008" s="41" t="s">
        <v>761</v>
      </c>
      <c r="D2008" s="42">
        <f>VLOOKUP(Pag_Inicio_Corr_mas_casos[[#This Row],[Corregimiento]],Hoja3!$A$2:$D$676,4,0)</f>
        <v>130702</v>
      </c>
      <c r="E2008" s="41">
        <v>12</v>
      </c>
      <c r="F2008">
        <v>1</v>
      </c>
    </row>
    <row r="2009" spans="1:6">
      <c r="A2009" s="43">
        <v>44066</v>
      </c>
      <c r="B2009" s="41">
        <v>44066</v>
      </c>
      <c r="C2009" s="41" t="s">
        <v>873</v>
      </c>
      <c r="D2009" s="42">
        <f>VLOOKUP(Pag_Inicio_Corr_mas_casos[[#This Row],[Corregimiento]],Hoja3!$A$2:$D$676,4,0)</f>
        <v>50104</v>
      </c>
      <c r="E2009" s="41">
        <v>12</v>
      </c>
      <c r="F2009">
        <v>1</v>
      </c>
    </row>
    <row r="2010" spans="1:6">
      <c r="A2010" s="43">
        <v>44066</v>
      </c>
      <c r="B2010" s="41">
        <v>44066</v>
      </c>
      <c r="C2010" s="41" t="s">
        <v>792</v>
      </c>
      <c r="D2010" s="42">
        <f>VLOOKUP(Pag_Inicio_Corr_mas_casos[[#This Row],[Corregimiento]],Hoja3!$A$2:$D$676,4,0)</f>
        <v>130701</v>
      </c>
      <c r="E2010" s="41">
        <v>12</v>
      </c>
      <c r="F2010">
        <v>1</v>
      </c>
    </row>
    <row r="2011" spans="1:6">
      <c r="A2011" s="43">
        <v>44066</v>
      </c>
      <c r="B2011" s="41">
        <v>44066</v>
      </c>
      <c r="C2011" s="41" t="s">
        <v>775</v>
      </c>
      <c r="D2011" s="42">
        <f>VLOOKUP(Pag_Inicio_Corr_mas_casos[[#This Row],[Corregimiento]],Hoja3!$A$2:$D$676,4,0)</f>
        <v>80815</v>
      </c>
      <c r="E2011" s="41">
        <v>11</v>
      </c>
      <c r="F2011">
        <v>1</v>
      </c>
    </row>
    <row r="2012" spans="1:6">
      <c r="A2012" s="43">
        <v>44066</v>
      </c>
      <c r="B2012" s="41">
        <v>44066</v>
      </c>
      <c r="C2012" s="41" t="s">
        <v>752</v>
      </c>
      <c r="D2012" s="42">
        <f>VLOOKUP(Pag_Inicio_Corr_mas_casos[[#This Row],[Corregimiento]],Hoja3!$A$2:$D$676,4,0)</f>
        <v>80816</v>
      </c>
      <c r="E2012" s="41">
        <v>11</v>
      </c>
      <c r="F2012">
        <v>1</v>
      </c>
    </row>
    <row r="2013" spans="1:6">
      <c r="A2013" s="38">
        <v>44067</v>
      </c>
      <c r="B2013" s="39">
        <v>44067</v>
      </c>
      <c r="C2013" s="39" t="s">
        <v>744</v>
      </c>
      <c r="D2013" s="40">
        <f>VLOOKUP(Pag_Inicio_Corr_mas_casos[[#This Row],[Corregimiento]],Hoja3!$A$2:$D$676,4,0)</f>
        <v>130101</v>
      </c>
      <c r="E2013" s="3">
        <v>35</v>
      </c>
      <c r="F2013">
        <v>1</v>
      </c>
    </row>
    <row r="2014" spans="1:6">
      <c r="A2014" s="38">
        <v>44067</v>
      </c>
      <c r="B2014" s="39">
        <v>44067</v>
      </c>
      <c r="C2014" s="39" t="s">
        <v>861</v>
      </c>
      <c r="D2014" s="40">
        <f>VLOOKUP(Pag_Inicio_Corr_mas_casos[[#This Row],[Corregimiento]],Hoja3!$A$2:$D$676,4,0)</f>
        <v>130705</v>
      </c>
      <c r="E2014" s="39">
        <v>31</v>
      </c>
      <c r="F2014">
        <v>1</v>
      </c>
    </row>
    <row r="2015" spans="1:6">
      <c r="A2015" s="38">
        <v>44067</v>
      </c>
      <c r="B2015" s="39">
        <v>44067</v>
      </c>
      <c r="C2015" s="39" t="s">
        <v>746</v>
      </c>
      <c r="D2015" s="40">
        <f>VLOOKUP(Pag_Inicio_Corr_mas_casos[[#This Row],[Corregimiento]],Hoja3!$A$2:$D$676,4,0)</f>
        <v>130106</v>
      </c>
      <c r="E2015" s="39">
        <v>19</v>
      </c>
      <c r="F2015">
        <v>1</v>
      </c>
    </row>
    <row r="2016" spans="1:6">
      <c r="A2016" s="38">
        <v>44067</v>
      </c>
      <c r="B2016" s="39">
        <v>44067</v>
      </c>
      <c r="C2016" s="39" t="s">
        <v>753</v>
      </c>
      <c r="D2016" s="40">
        <f>VLOOKUP(Pag_Inicio_Corr_mas_casos[[#This Row],[Corregimiento]],Hoja3!$A$2:$D$676,4,0)</f>
        <v>80817</v>
      </c>
      <c r="E2016" s="39">
        <v>17</v>
      </c>
      <c r="F2016">
        <v>1</v>
      </c>
    </row>
    <row r="2017" spans="1:6">
      <c r="A2017" s="38">
        <v>44067</v>
      </c>
      <c r="B2017" s="39">
        <v>44067</v>
      </c>
      <c r="C2017" s="39" t="s">
        <v>762</v>
      </c>
      <c r="D2017" s="40">
        <f>VLOOKUP(Pag_Inicio_Corr_mas_casos[[#This Row],[Corregimiento]],Hoja3!$A$2:$D$676,4,0)</f>
        <v>40601</v>
      </c>
      <c r="E2017" s="39">
        <v>16</v>
      </c>
      <c r="F2017">
        <v>1</v>
      </c>
    </row>
    <row r="2018" spans="1:6">
      <c r="A2018" s="38">
        <v>44067</v>
      </c>
      <c r="B2018" s="39">
        <v>44067</v>
      </c>
      <c r="C2018" s="39" t="s">
        <v>757</v>
      </c>
      <c r="D2018" s="40">
        <f>VLOOKUP(Pag_Inicio_Corr_mas_casos[[#This Row],[Corregimiento]],Hoja3!$A$2:$D$676,4,0)</f>
        <v>80819</v>
      </c>
      <c r="E2018" s="39">
        <v>15</v>
      </c>
      <c r="F2018">
        <v>1</v>
      </c>
    </row>
    <row r="2019" spans="1:6">
      <c r="A2019" s="38">
        <v>44067</v>
      </c>
      <c r="B2019" s="39">
        <v>44067</v>
      </c>
      <c r="C2019" s="39" t="s">
        <v>748</v>
      </c>
      <c r="D2019" s="40">
        <f>VLOOKUP(Pag_Inicio_Corr_mas_casos[[#This Row],[Corregimiento]],Hoja3!$A$2:$D$676,4,0)</f>
        <v>130102</v>
      </c>
      <c r="E2019" s="39">
        <v>12</v>
      </c>
      <c r="F2019">
        <v>1</v>
      </c>
    </row>
    <row r="2020" spans="1:6">
      <c r="A2020" s="38">
        <v>44067</v>
      </c>
      <c r="B2020" s="39">
        <v>44067</v>
      </c>
      <c r="C2020" s="39" t="s">
        <v>763</v>
      </c>
      <c r="D2020" s="40">
        <f>VLOOKUP(Pag_Inicio_Corr_mas_casos[[#This Row],[Corregimiento]],Hoja3!$A$2:$D$676,4,0)</f>
        <v>80806</v>
      </c>
      <c r="E2020" s="39">
        <v>11</v>
      </c>
      <c r="F2020">
        <v>1</v>
      </c>
    </row>
    <row r="2021" spans="1:6">
      <c r="A2021" s="38">
        <v>44067</v>
      </c>
      <c r="B2021" s="39">
        <v>44067</v>
      </c>
      <c r="C2021" s="39" t="s">
        <v>760</v>
      </c>
      <c r="D2021" s="40">
        <f>VLOOKUP(Pag_Inicio_Corr_mas_casos[[#This Row],[Corregimiento]],Hoja3!$A$2:$D$676,4,0)</f>
        <v>80812</v>
      </c>
      <c r="E2021" s="39">
        <v>11</v>
      </c>
      <c r="F2021">
        <v>1</v>
      </c>
    </row>
    <row r="2022" spans="1:6">
      <c r="A2022" s="38">
        <v>44067</v>
      </c>
      <c r="B2022" s="39">
        <v>44067</v>
      </c>
      <c r="C2022" s="39" t="s">
        <v>770</v>
      </c>
      <c r="D2022" s="40">
        <f>VLOOKUP(Pag_Inicio_Corr_mas_casos[[#This Row],[Corregimiento]],Hoja3!$A$2:$D$676,4,0)</f>
        <v>80813</v>
      </c>
      <c r="E2022" s="39">
        <v>11</v>
      </c>
      <c r="F2022">
        <v>1</v>
      </c>
    </row>
    <row r="2023" spans="1:6">
      <c r="A2023" s="38">
        <v>44067</v>
      </c>
      <c r="B2023" s="39">
        <v>44067</v>
      </c>
      <c r="C2023" s="39" t="s">
        <v>790</v>
      </c>
      <c r="D2023" s="40">
        <f>VLOOKUP(Pag_Inicio_Corr_mas_casos[[#This Row],[Corregimiento]],Hoja3!$A$2:$D$676,4,0)</f>
        <v>81009</v>
      </c>
      <c r="E2023" s="39">
        <v>11</v>
      </c>
      <c r="F2023">
        <v>1</v>
      </c>
    </row>
    <row r="2024" spans="1:6">
      <c r="A2024" s="32">
        <v>44068</v>
      </c>
      <c r="B2024" s="33">
        <v>44068</v>
      </c>
      <c r="C2024" s="33" t="s">
        <v>762</v>
      </c>
      <c r="D2024" s="34">
        <f>VLOOKUP(Pag_Inicio_Corr_mas_casos[[#This Row],[Corregimiento]],Hoja3!$A$2:$D$676,4,0)</f>
        <v>40601</v>
      </c>
      <c r="E2024" s="3">
        <v>32</v>
      </c>
      <c r="F2024">
        <v>1</v>
      </c>
    </row>
    <row r="2025" spans="1:6">
      <c r="A2025" s="32">
        <v>44068</v>
      </c>
      <c r="B2025" s="33">
        <v>44068</v>
      </c>
      <c r="C2025" s="33" t="s">
        <v>748</v>
      </c>
      <c r="D2025" s="34">
        <f>VLOOKUP(Pag_Inicio_Corr_mas_casos[[#This Row],[Corregimiento]],Hoja3!$A$2:$D$676,4,0)</f>
        <v>130102</v>
      </c>
      <c r="E2025" s="33">
        <v>29</v>
      </c>
      <c r="F2025">
        <v>1</v>
      </c>
    </row>
    <row r="2026" spans="1:6">
      <c r="A2026" s="32">
        <v>44068</v>
      </c>
      <c r="B2026" s="33">
        <v>44068</v>
      </c>
      <c r="C2026" s="33" t="s">
        <v>818</v>
      </c>
      <c r="D2026" s="34">
        <f>VLOOKUP(Pag_Inicio_Corr_mas_casos[[#This Row],[Corregimiento]],Hoja3!$A$2:$D$676,4,0)</f>
        <v>120504</v>
      </c>
      <c r="E2026" s="33">
        <v>24</v>
      </c>
      <c r="F2026">
        <v>1</v>
      </c>
    </row>
    <row r="2027" spans="1:6">
      <c r="A2027" s="32">
        <v>44068</v>
      </c>
      <c r="B2027" s="33">
        <v>44068</v>
      </c>
      <c r="C2027" s="33" t="s">
        <v>770</v>
      </c>
      <c r="D2027" s="34">
        <f>VLOOKUP(Pag_Inicio_Corr_mas_casos[[#This Row],[Corregimiento]],Hoja3!$A$2:$D$676,4,0)</f>
        <v>80813</v>
      </c>
      <c r="E2027" s="33">
        <v>23</v>
      </c>
      <c r="F2027">
        <v>1</v>
      </c>
    </row>
    <row r="2028" spans="1:6">
      <c r="A2028" s="32">
        <v>44068</v>
      </c>
      <c r="B2028" s="33">
        <v>44068</v>
      </c>
      <c r="C2028" s="33" t="s">
        <v>800</v>
      </c>
      <c r="D2028" s="34">
        <f>VLOOKUP(Pag_Inicio_Corr_mas_casos[[#This Row],[Corregimiento]],Hoja3!$A$2:$D$676,4,0)</f>
        <v>91001</v>
      </c>
      <c r="E2028" s="33">
        <v>18</v>
      </c>
      <c r="F2028">
        <v>1</v>
      </c>
    </row>
    <row r="2029" spans="1:6">
      <c r="A2029" s="32">
        <v>44068</v>
      </c>
      <c r="B2029" s="33">
        <v>44068</v>
      </c>
      <c r="C2029" s="33" t="s">
        <v>760</v>
      </c>
      <c r="D2029" s="34">
        <f>VLOOKUP(Pag_Inicio_Corr_mas_casos[[#This Row],[Corregimiento]],Hoja3!$A$2:$D$676,4,0)</f>
        <v>80812</v>
      </c>
      <c r="E2029" s="33">
        <v>17</v>
      </c>
      <c r="F2029">
        <v>1</v>
      </c>
    </row>
    <row r="2030" spans="1:6">
      <c r="A2030" s="32">
        <v>44068</v>
      </c>
      <c r="B2030" s="33">
        <v>44068</v>
      </c>
      <c r="C2030" s="33" t="s">
        <v>766</v>
      </c>
      <c r="D2030" s="34">
        <f>VLOOKUP(Pag_Inicio_Corr_mas_casos[[#This Row],[Corregimiento]],Hoja3!$A$2:$D$676,4,0)</f>
        <v>30107</v>
      </c>
      <c r="E2030" s="33">
        <v>16</v>
      </c>
      <c r="F2030">
        <v>1</v>
      </c>
    </row>
    <row r="2031" spans="1:6">
      <c r="A2031" s="32">
        <v>44068</v>
      </c>
      <c r="B2031" s="33">
        <v>44068</v>
      </c>
      <c r="C2031" s="33" t="s">
        <v>752</v>
      </c>
      <c r="D2031" s="34">
        <f>VLOOKUP(Pag_Inicio_Corr_mas_casos[[#This Row],[Corregimiento]],Hoja3!$A$2:$D$676,4,0)</f>
        <v>80816</v>
      </c>
      <c r="E2031" s="33">
        <v>16</v>
      </c>
      <c r="F2031">
        <v>1</v>
      </c>
    </row>
    <row r="2032" spans="1:6">
      <c r="A2032" s="32">
        <v>44068</v>
      </c>
      <c r="B2032" s="33">
        <v>44068</v>
      </c>
      <c r="C2032" s="33" t="s">
        <v>757</v>
      </c>
      <c r="D2032" s="34">
        <f>VLOOKUP(Pag_Inicio_Corr_mas_casos[[#This Row],[Corregimiento]],Hoja3!$A$2:$D$676,4,0)</f>
        <v>80819</v>
      </c>
      <c r="E2032" s="33">
        <v>16</v>
      </c>
      <c r="F2032">
        <v>1</v>
      </c>
    </row>
    <row r="2033" spans="1:6">
      <c r="A2033" s="32">
        <v>44068</v>
      </c>
      <c r="B2033" s="33">
        <v>44068</v>
      </c>
      <c r="C2033" s="33" t="s">
        <v>775</v>
      </c>
      <c r="D2033" s="34">
        <f>VLOOKUP(Pag_Inicio_Corr_mas_casos[[#This Row],[Corregimiento]],Hoja3!$A$2:$D$676,4,0)</f>
        <v>80815</v>
      </c>
      <c r="E2033" s="33">
        <v>14</v>
      </c>
      <c r="F2033">
        <v>1</v>
      </c>
    </row>
    <row r="2034" spans="1:6">
      <c r="A2034" s="32">
        <v>44068</v>
      </c>
      <c r="B2034" s="33">
        <v>44068</v>
      </c>
      <c r="C2034" s="33" t="s">
        <v>847</v>
      </c>
      <c r="D2034" s="34">
        <f>VLOOKUP(Pag_Inicio_Corr_mas_casos[[#This Row],[Corregimiento]],Hoja3!$A$2:$D$676,4,0)</f>
        <v>40606</v>
      </c>
      <c r="E2034" s="33">
        <v>14</v>
      </c>
      <c r="F2034">
        <v>1</v>
      </c>
    </row>
    <row r="2035" spans="1:6">
      <c r="A2035" s="32">
        <v>44068</v>
      </c>
      <c r="B2035" s="33">
        <v>44068</v>
      </c>
      <c r="C2035" s="33" t="s">
        <v>774</v>
      </c>
      <c r="D2035" s="34">
        <f>VLOOKUP(Pag_Inicio_Corr_mas_casos[[#This Row],[Corregimiento]],Hoja3!$A$2:$D$676,4,0)</f>
        <v>80820</v>
      </c>
      <c r="E2035" s="33">
        <v>14</v>
      </c>
      <c r="F2035">
        <v>1</v>
      </c>
    </row>
    <row r="2036" spans="1:6">
      <c r="A2036" s="32">
        <v>44068</v>
      </c>
      <c r="B2036" s="33">
        <v>44068</v>
      </c>
      <c r="C2036" s="33" t="s">
        <v>749</v>
      </c>
      <c r="D2036" s="34">
        <f>VLOOKUP(Pag_Inicio_Corr_mas_casos[[#This Row],[Corregimiento]],Hoja3!$A$2:$D$676,4,0)</f>
        <v>80821</v>
      </c>
      <c r="E2036" s="33">
        <v>13</v>
      </c>
      <c r="F2036">
        <v>1</v>
      </c>
    </row>
    <row r="2037" spans="1:6">
      <c r="A2037" s="32">
        <v>44068</v>
      </c>
      <c r="B2037" s="33">
        <v>44068</v>
      </c>
      <c r="C2037" s="33" t="s">
        <v>746</v>
      </c>
      <c r="D2037" s="34">
        <f>VLOOKUP(Pag_Inicio_Corr_mas_casos[[#This Row],[Corregimiento]],Hoja3!$A$2:$D$676,4,0)</f>
        <v>130106</v>
      </c>
      <c r="E2037" s="33">
        <v>13</v>
      </c>
      <c r="F2037">
        <v>1</v>
      </c>
    </row>
    <row r="2038" spans="1:6">
      <c r="A2038" s="32">
        <v>44068</v>
      </c>
      <c r="B2038" s="33">
        <v>44068</v>
      </c>
      <c r="C2038" s="33" t="s">
        <v>750</v>
      </c>
      <c r="D2038" s="34">
        <f>VLOOKUP(Pag_Inicio_Corr_mas_casos[[#This Row],[Corregimiento]],Hoja3!$A$2:$D$676,4,0)</f>
        <v>81007</v>
      </c>
      <c r="E2038" s="33">
        <v>12</v>
      </c>
      <c r="F2038">
        <v>1</v>
      </c>
    </row>
    <row r="2039" spans="1:6">
      <c r="A2039" s="32">
        <v>44068</v>
      </c>
      <c r="B2039" s="33">
        <v>44068</v>
      </c>
      <c r="C2039" s="33" t="s">
        <v>755</v>
      </c>
      <c r="D2039" s="34">
        <f>VLOOKUP(Pag_Inicio_Corr_mas_casos[[#This Row],[Corregimiento]],Hoja3!$A$2:$D$676,4,0)</f>
        <v>80823</v>
      </c>
      <c r="E2039" s="33">
        <v>12</v>
      </c>
      <c r="F2039">
        <v>1</v>
      </c>
    </row>
    <row r="2040" spans="1:6">
      <c r="A2040" s="32">
        <v>44068</v>
      </c>
      <c r="B2040" s="33">
        <v>44068</v>
      </c>
      <c r="C2040" s="33" t="s">
        <v>754</v>
      </c>
      <c r="D2040" s="34">
        <f>VLOOKUP(Pag_Inicio_Corr_mas_casos[[#This Row],[Corregimiento]],Hoja3!$A$2:$D$676,4,0)</f>
        <v>80822</v>
      </c>
      <c r="E2040" s="33">
        <v>11</v>
      </c>
      <c r="F2040">
        <v>1</v>
      </c>
    </row>
    <row r="2041" spans="1:6">
      <c r="A2041" s="32">
        <v>44068</v>
      </c>
      <c r="B2041" s="33">
        <v>44068</v>
      </c>
      <c r="C2041" s="33" t="s">
        <v>753</v>
      </c>
      <c r="D2041" s="34">
        <f>VLOOKUP(Pag_Inicio_Corr_mas_casos[[#This Row],[Corregimiento]],Hoja3!$A$2:$D$676,4,0)</f>
        <v>80817</v>
      </c>
      <c r="E2041" s="33">
        <v>11</v>
      </c>
      <c r="F2041">
        <v>1</v>
      </c>
    </row>
    <row r="2042" spans="1:6">
      <c r="A2042" s="32">
        <v>44068</v>
      </c>
      <c r="B2042" s="33">
        <v>44068</v>
      </c>
      <c r="C2042" s="33" t="s">
        <v>765</v>
      </c>
      <c r="D2042" s="34">
        <f>VLOOKUP(Pag_Inicio_Corr_mas_casos[[#This Row],[Corregimiento]],Hoja3!$A$2:$D$676,4,0)</f>
        <v>80810</v>
      </c>
      <c r="E2042" s="33">
        <v>11</v>
      </c>
      <c r="F2042">
        <v>1</v>
      </c>
    </row>
    <row r="2043" spans="1:6">
      <c r="A2043" s="35">
        <v>44069</v>
      </c>
      <c r="B2043" s="36">
        <v>44069</v>
      </c>
      <c r="C2043" s="36" t="s">
        <v>744</v>
      </c>
      <c r="D2043" s="37">
        <f>VLOOKUP(Pag_Inicio_Corr_mas_casos[[#This Row],[Corregimiento]],Hoja3!$A$2:$D$676,4,0)</f>
        <v>130101</v>
      </c>
      <c r="E2043" s="3">
        <v>35</v>
      </c>
      <c r="F2043">
        <v>1</v>
      </c>
    </row>
    <row r="2044" spans="1:6">
      <c r="A2044" s="35">
        <v>44069</v>
      </c>
      <c r="B2044" s="36">
        <v>44069</v>
      </c>
      <c r="C2044" s="36" t="s">
        <v>762</v>
      </c>
      <c r="D2044" s="37">
        <f>VLOOKUP(Pag_Inicio_Corr_mas_casos[[#This Row],[Corregimiento]],Hoja3!$A$2:$D$676,4,0)</f>
        <v>40601</v>
      </c>
      <c r="E2044" s="36">
        <v>26</v>
      </c>
      <c r="F2044">
        <v>1</v>
      </c>
    </row>
    <row r="2045" spans="1:6">
      <c r="A2045" s="35">
        <v>44069</v>
      </c>
      <c r="B2045" s="36">
        <v>44069</v>
      </c>
      <c r="C2045" s="36" t="s">
        <v>746</v>
      </c>
      <c r="D2045" s="37">
        <f>VLOOKUP(Pag_Inicio_Corr_mas_casos[[#This Row],[Corregimiento]],Hoja3!$A$2:$D$676,4,0)</f>
        <v>130106</v>
      </c>
      <c r="E2045" s="36">
        <v>24</v>
      </c>
      <c r="F2045">
        <v>1</v>
      </c>
    </row>
    <row r="2046" spans="1:6">
      <c r="A2046" s="35">
        <v>44069</v>
      </c>
      <c r="B2046" s="36">
        <v>44069</v>
      </c>
      <c r="C2046" s="36" t="s">
        <v>750</v>
      </c>
      <c r="D2046" s="37">
        <f>VLOOKUP(Pag_Inicio_Corr_mas_casos[[#This Row],[Corregimiento]],Hoja3!$A$2:$D$676,4,0)</f>
        <v>81007</v>
      </c>
      <c r="E2046" s="36">
        <v>23</v>
      </c>
      <c r="F2046">
        <v>1</v>
      </c>
    </row>
    <row r="2047" spans="1:6">
      <c r="A2047" s="35">
        <v>44069</v>
      </c>
      <c r="B2047" s="36">
        <v>44069</v>
      </c>
      <c r="C2047" s="36" t="s">
        <v>760</v>
      </c>
      <c r="D2047" s="37">
        <f>VLOOKUP(Pag_Inicio_Corr_mas_casos[[#This Row],[Corregimiento]],Hoja3!$A$2:$D$676,4,0)</f>
        <v>80812</v>
      </c>
      <c r="E2047" s="36">
        <v>22</v>
      </c>
      <c r="F2047">
        <v>1</v>
      </c>
    </row>
    <row r="2048" spans="1:6">
      <c r="A2048" s="35">
        <v>44069</v>
      </c>
      <c r="B2048" s="36">
        <v>44069</v>
      </c>
      <c r="C2048" s="36" t="s">
        <v>751</v>
      </c>
      <c r="D2048" s="37">
        <f>VLOOKUP(Pag_Inicio_Corr_mas_casos[[#This Row],[Corregimiento]],Hoja3!$A$2:$D$676,4,0)</f>
        <v>81008</v>
      </c>
      <c r="E2048" s="36">
        <v>20</v>
      </c>
      <c r="F2048">
        <v>1</v>
      </c>
    </row>
    <row r="2049" spans="1:6">
      <c r="A2049" s="35">
        <v>44069</v>
      </c>
      <c r="B2049" s="36">
        <v>44069</v>
      </c>
      <c r="C2049" s="36" t="s">
        <v>770</v>
      </c>
      <c r="D2049" s="37">
        <f>VLOOKUP(Pag_Inicio_Corr_mas_casos[[#This Row],[Corregimiento]],Hoja3!$A$2:$D$676,4,0)</f>
        <v>80813</v>
      </c>
      <c r="E2049" s="36">
        <v>19</v>
      </c>
      <c r="F2049">
        <v>1</v>
      </c>
    </row>
    <row r="2050" spans="1:6">
      <c r="A2050" s="35">
        <v>44069</v>
      </c>
      <c r="B2050" s="36">
        <v>44069</v>
      </c>
      <c r="C2050" s="36" t="s">
        <v>785</v>
      </c>
      <c r="D2050" s="37">
        <f>VLOOKUP(Pag_Inicio_Corr_mas_casos[[#This Row],[Corregimiento]],Hoja3!$A$2:$D$676,4,0)</f>
        <v>80809</v>
      </c>
      <c r="E2050" s="36">
        <v>19</v>
      </c>
      <c r="F2050">
        <v>1</v>
      </c>
    </row>
    <row r="2051" spans="1:6">
      <c r="A2051" s="35">
        <v>44069</v>
      </c>
      <c r="B2051" s="36">
        <v>44069</v>
      </c>
      <c r="C2051" s="36" t="s">
        <v>761</v>
      </c>
      <c r="D2051" s="37">
        <f>VLOOKUP(Pag_Inicio_Corr_mas_casos[[#This Row],[Corregimiento]],Hoja3!$A$2:$D$676,4,0)</f>
        <v>130702</v>
      </c>
      <c r="E2051" s="36">
        <v>19</v>
      </c>
      <c r="F2051">
        <v>1</v>
      </c>
    </row>
    <row r="2052" spans="1:6">
      <c r="A2052" s="35">
        <v>44069</v>
      </c>
      <c r="B2052" s="36">
        <v>44069</v>
      </c>
      <c r="C2052" s="36" t="s">
        <v>755</v>
      </c>
      <c r="D2052" s="37">
        <f>VLOOKUP(Pag_Inicio_Corr_mas_casos[[#This Row],[Corregimiento]],Hoja3!$A$2:$D$676,4,0)</f>
        <v>80823</v>
      </c>
      <c r="E2052" s="36">
        <v>19</v>
      </c>
      <c r="F2052">
        <v>1</v>
      </c>
    </row>
    <row r="2053" spans="1:6">
      <c r="A2053" s="35">
        <v>44069</v>
      </c>
      <c r="B2053" s="36">
        <v>44069</v>
      </c>
      <c r="C2053" s="36" t="s">
        <v>756</v>
      </c>
      <c r="D2053" s="37">
        <f>VLOOKUP(Pag_Inicio_Corr_mas_casos[[#This Row],[Corregimiento]],Hoja3!$A$2:$D$676,4,0)</f>
        <v>81001</v>
      </c>
      <c r="E2053" s="36">
        <v>18</v>
      </c>
      <c r="F2053">
        <v>1</v>
      </c>
    </row>
    <row r="2054" spans="1:6">
      <c r="A2054" s="35">
        <v>44069</v>
      </c>
      <c r="B2054" s="36">
        <v>44069</v>
      </c>
      <c r="C2054" s="36" t="s">
        <v>752</v>
      </c>
      <c r="D2054" s="37">
        <f>VLOOKUP(Pag_Inicio_Corr_mas_casos[[#This Row],[Corregimiento]],Hoja3!$A$2:$D$676,4,0)</f>
        <v>80816</v>
      </c>
      <c r="E2054" s="36">
        <v>17</v>
      </c>
      <c r="F2054">
        <v>1</v>
      </c>
    </row>
    <row r="2055" spans="1:6">
      <c r="A2055" s="35">
        <v>44069</v>
      </c>
      <c r="B2055" s="36">
        <v>44069</v>
      </c>
      <c r="C2055" s="36" t="s">
        <v>757</v>
      </c>
      <c r="D2055" s="37">
        <f>VLOOKUP(Pag_Inicio_Corr_mas_casos[[#This Row],[Corregimiento]],Hoja3!$A$2:$D$676,4,0)</f>
        <v>80819</v>
      </c>
      <c r="E2055" s="36">
        <v>16</v>
      </c>
      <c r="F2055">
        <v>1</v>
      </c>
    </row>
    <row r="2056" spans="1:6">
      <c r="A2056" s="35">
        <v>44069</v>
      </c>
      <c r="B2056" s="36">
        <v>44069</v>
      </c>
      <c r="C2056" s="36" t="s">
        <v>745</v>
      </c>
      <c r="D2056" s="37">
        <f>VLOOKUP(Pag_Inicio_Corr_mas_casos[[#This Row],[Corregimiento]],Hoja3!$A$2:$D$676,4,0)</f>
        <v>81002</v>
      </c>
      <c r="E2056" s="36">
        <v>15</v>
      </c>
      <c r="F2056">
        <v>1</v>
      </c>
    </row>
    <row r="2057" spans="1:6">
      <c r="A2057" s="35">
        <v>44069</v>
      </c>
      <c r="B2057" s="36">
        <v>44069</v>
      </c>
      <c r="C2057" s="36" t="s">
        <v>748</v>
      </c>
      <c r="D2057" s="37">
        <f>VLOOKUP(Pag_Inicio_Corr_mas_casos[[#This Row],[Corregimiento]],Hoja3!$A$2:$D$676,4,0)</f>
        <v>130102</v>
      </c>
      <c r="E2057" s="36">
        <v>14</v>
      </c>
      <c r="F2057">
        <v>1</v>
      </c>
    </row>
    <row r="2058" spans="1:6">
      <c r="A2058" s="35">
        <v>44069</v>
      </c>
      <c r="B2058" s="36">
        <v>44069</v>
      </c>
      <c r="C2058" s="36" t="s">
        <v>800</v>
      </c>
      <c r="D2058" s="37">
        <f>VLOOKUP(Pag_Inicio_Corr_mas_casos[[#This Row],[Corregimiento]],Hoja3!$A$2:$D$676,4,0)</f>
        <v>91001</v>
      </c>
      <c r="E2058" s="36">
        <v>14</v>
      </c>
      <c r="F2058">
        <v>1</v>
      </c>
    </row>
    <row r="2059" spans="1:6">
      <c r="A2059" s="35">
        <v>44069</v>
      </c>
      <c r="B2059" s="36">
        <v>44069</v>
      </c>
      <c r="C2059" s="36" t="s">
        <v>772</v>
      </c>
      <c r="D2059" s="37">
        <f>VLOOKUP(Pag_Inicio_Corr_mas_casos[[#This Row],[Corregimiento]],Hoja3!$A$2:$D$676,4,0)</f>
        <v>80501</v>
      </c>
      <c r="E2059" s="36">
        <v>13</v>
      </c>
      <c r="F2059">
        <v>1</v>
      </c>
    </row>
    <row r="2060" spans="1:6">
      <c r="A2060" s="35">
        <v>44069</v>
      </c>
      <c r="B2060" s="36">
        <v>44069</v>
      </c>
      <c r="C2060" s="36" t="s">
        <v>758</v>
      </c>
      <c r="D2060" s="37">
        <f>VLOOKUP(Pag_Inicio_Corr_mas_casos[[#This Row],[Corregimiento]],Hoja3!$A$2:$D$676,4,0)</f>
        <v>130107</v>
      </c>
      <c r="E2060" s="36">
        <v>13</v>
      </c>
      <c r="F2060">
        <v>1</v>
      </c>
    </row>
    <row r="2061" spans="1:6">
      <c r="A2061" s="35">
        <v>44069</v>
      </c>
      <c r="B2061" s="36">
        <v>44069</v>
      </c>
      <c r="C2061" s="36" t="s">
        <v>782</v>
      </c>
      <c r="D2061" s="37">
        <f>VLOOKUP(Pag_Inicio_Corr_mas_casos[[#This Row],[Corregimiento]],Hoja3!$A$2:$D$676,4,0)</f>
        <v>80803</v>
      </c>
      <c r="E2061" s="36">
        <v>13</v>
      </c>
      <c r="F2061">
        <v>1</v>
      </c>
    </row>
    <row r="2062" spans="1:6">
      <c r="A2062" s="35">
        <v>44069</v>
      </c>
      <c r="B2062" s="36">
        <v>44069</v>
      </c>
      <c r="C2062" s="36" t="s">
        <v>754</v>
      </c>
      <c r="D2062" s="37">
        <f>VLOOKUP(Pag_Inicio_Corr_mas_casos[[#This Row],[Corregimiento]],Hoja3!$A$2:$D$676,4,0)</f>
        <v>80822</v>
      </c>
      <c r="E2062" s="36">
        <v>12</v>
      </c>
      <c r="F2062">
        <v>1</v>
      </c>
    </row>
    <row r="2063" spans="1:6">
      <c r="A2063" s="35">
        <v>44069</v>
      </c>
      <c r="B2063" s="36">
        <v>44069</v>
      </c>
      <c r="C2063" s="36" t="s">
        <v>774</v>
      </c>
      <c r="D2063" s="37">
        <f>VLOOKUP(Pag_Inicio_Corr_mas_casos[[#This Row],[Corregimiento]],Hoja3!$A$2:$D$676,4,0)</f>
        <v>80820</v>
      </c>
      <c r="E2063" s="36">
        <v>12</v>
      </c>
      <c r="F2063">
        <v>1</v>
      </c>
    </row>
    <row r="2064" spans="1:6">
      <c r="A2064" s="35">
        <v>44069</v>
      </c>
      <c r="B2064" s="36">
        <v>44069</v>
      </c>
      <c r="C2064" s="36" t="s">
        <v>749</v>
      </c>
      <c r="D2064" s="37">
        <f>VLOOKUP(Pag_Inicio_Corr_mas_casos[[#This Row],[Corregimiento]],Hoja3!$A$2:$D$676,4,0)</f>
        <v>80821</v>
      </c>
      <c r="E2064" s="36">
        <v>11</v>
      </c>
      <c r="F2064">
        <v>1</v>
      </c>
    </row>
    <row r="2065" spans="1:6">
      <c r="A2065" s="35">
        <v>44069</v>
      </c>
      <c r="B2065" s="36">
        <v>44069</v>
      </c>
      <c r="C2065" s="36" t="s">
        <v>759</v>
      </c>
      <c r="D2065" s="37">
        <f>VLOOKUP(Pag_Inicio_Corr_mas_casos[[#This Row],[Corregimiento]],Hoja3!$A$2:$D$676,4,0)</f>
        <v>81006</v>
      </c>
      <c r="E2065" s="36">
        <v>11</v>
      </c>
      <c r="F2065">
        <v>1</v>
      </c>
    </row>
    <row r="2066" spans="1:6">
      <c r="A2066" s="35">
        <v>44069</v>
      </c>
      <c r="B2066" s="36">
        <v>44069</v>
      </c>
      <c r="C2066" s="36" t="s">
        <v>819</v>
      </c>
      <c r="D2066" s="37">
        <f>VLOOKUP(Pag_Inicio_Corr_mas_casos[[#This Row],[Corregimiento]],Hoja3!$A$2:$D$676,4,0)</f>
        <v>81004</v>
      </c>
      <c r="E2066" s="36">
        <v>11</v>
      </c>
      <c r="F2066">
        <v>1</v>
      </c>
    </row>
    <row r="2067" spans="1:6">
      <c r="A2067" s="53">
        <v>44070</v>
      </c>
      <c r="B2067" s="54">
        <v>44070</v>
      </c>
      <c r="C2067" s="54" t="s">
        <v>744</v>
      </c>
      <c r="D2067" s="55">
        <f>VLOOKUP(Pag_Inicio_Corr_mas_casos[[#This Row],[Corregimiento]],Hoja3!$A$2:$D$676,4,0)</f>
        <v>130101</v>
      </c>
      <c r="E2067" s="54">
        <v>45</v>
      </c>
      <c r="F2067" s="3">
        <f>SUM(G2067:G2097)</f>
        <v>0</v>
      </c>
    </row>
    <row r="2068" spans="1:6">
      <c r="A2068" s="53">
        <v>44070</v>
      </c>
      <c r="B2068" s="54">
        <v>44070</v>
      </c>
      <c r="C2068" s="54" t="s">
        <v>754</v>
      </c>
      <c r="D2068" s="55">
        <f>VLOOKUP(Pag_Inicio_Corr_mas_casos[[#This Row],[Corregimiento]],Hoja3!$A$2:$D$676,4,0)</f>
        <v>80822</v>
      </c>
      <c r="E2068" s="54">
        <v>44</v>
      </c>
    </row>
    <row r="2069" spans="1:6">
      <c r="A2069" s="53">
        <v>44070</v>
      </c>
      <c r="B2069" s="54">
        <v>44070</v>
      </c>
      <c r="C2069" s="54" t="s">
        <v>750</v>
      </c>
      <c r="D2069" s="55">
        <f>VLOOKUP(Pag_Inicio_Corr_mas_casos[[#This Row],[Corregimiento]],Hoja3!$A$2:$D$676,4,0)</f>
        <v>81007</v>
      </c>
      <c r="E2069" s="54">
        <v>33</v>
      </c>
    </row>
    <row r="2070" spans="1:6">
      <c r="A2070" s="53">
        <v>44070</v>
      </c>
      <c r="B2070" s="54">
        <v>44070</v>
      </c>
      <c r="C2070" s="54" t="s">
        <v>760</v>
      </c>
      <c r="D2070" s="55">
        <f>VLOOKUP(Pag_Inicio_Corr_mas_casos[[#This Row],[Corregimiento]],Hoja3!$A$2:$D$676,4,0)</f>
        <v>80812</v>
      </c>
      <c r="E2070" s="54">
        <v>32</v>
      </c>
    </row>
    <row r="2071" spans="1:6">
      <c r="A2071" s="53">
        <v>44070</v>
      </c>
      <c r="B2071" s="54">
        <v>44070</v>
      </c>
      <c r="C2071" s="54" t="s">
        <v>796</v>
      </c>
      <c r="D2071" s="55">
        <f>VLOOKUP(Pag_Inicio_Corr_mas_casos[[#This Row],[Corregimiento]],Hoja3!$A$2:$D$676,4,0)</f>
        <v>80814</v>
      </c>
      <c r="E2071" s="54">
        <v>31</v>
      </c>
    </row>
    <row r="2072" spans="1:6">
      <c r="A2072" s="53">
        <v>44070</v>
      </c>
      <c r="B2072" s="54">
        <v>44070</v>
      </c>
      <c r="C2072" s="54" t="s">
        <v>869</v>
      </c>
      <c r="D2072" s="55">
        <f>VLOOKUP(Pag_Inicio_Corr_mas_casos[[#This Row],[Corregimiento]],Hoja3!$A$2:$D$676,4,0)</f>
        <v>20305</v>
      </c>
      <c r="E2072" s="54">
        <v>28</v>
      </c>
    </row>
    <row r="2073" spans="1:6">
      <c r="A2073" s="53">
        <v>44070</v>
      </c>
      <c r="B2073" s="54">
        <v>44070</v>
      </c>
      <c r="C2073" s="54" t="s">
        <v>755</v>
      </c>
      <c r="D2073" s="55">
        <f>VLOOKUP(Pag_Inicio_Corr_mas_casos[[#This Row],[Corregimiento]],Hoja3!$A$2:$D$676,4,0)</f>
        <v>80823</v>
      </c>
      <c r="E2073" s="54">
        <v>26</v>
      </c>
    </row>
    <row r="2074" spans="1:6">
      <c r="A2074" s="53">
        <v>44070</v>
      </c>
      <c r="B2074" s="54">
        <v>44070</v>
      </c>
      <c r="C2074" s="54" t="s">
        <v>759</v>
      </c>
      <c r="D2074" s="55">
        <f>VLOOKUP(Pag_Inicio_Corr_mas_casos[[#This Row],[Corregimiento]],Hoja3!$A$2:$D$676,4,0)</f>
        <v>81006</v>
      </c>
      <c r="E2074" s="54">
        <v>25</v>
      </c>
    </row>
    <row r="2075" spans="1:6">
      <c r="A2075" s="53">
        <v>44070</v>
      </c>
      <c r="B2075" s="54">
        <v>44070</v>
      </c>
      <c r="C2075" s="54" t="s">
        <v>746</v>
      </c>
      <c r="D2075" s="55">
        <f>VLOOKUP(Pag_Inicio_Corr_mas_casos[[#This Row],[Corregimiento]],Hoja3!$A$2:$D$676,4,0)</f>
        <v>130106</v>
      </c>
      <c r="E2075" s="54">
        <v>24</v>
      </c>
    </row>
    <row r="2076" spans="1:6">
      <c r="A2076" s="53">
        <v>44070</v>
      </c>
      <c r="B2076" s="54">
        <v>44070</v>
      </c>
      <c r="C2076" s="54" t="s">
        <v>770</v>
      </c>
      <c r="D2076" s="55">
        <f>VLOOKUP(Pag_Inicio_Corr_mas_casos[[#This Row],[Corregimiento]],Hoja3!$A$2:$D$676,4,0)</f>
        <v>80813</v>
      </c>
      <c r="E2076" s="54">
        <v>23</v>
      </c>
    </row>
    <row r="2077" spans="1:6">
      <c r="A2077" s="53">
        <v>44070</v>
      </c>
      <c r="B2077" s="54">
        <v>44070</v>
      </c>
      <c r="C2077" s="54" t="s">
        <v>758</v>
      </c>
      <c r="D2077" s="55">
        <f>VLOOKUP(Pag_Inicio_Corr_mas_casos[[#This Row],[Corregimiento]],Hoja3!$A$2:$D$676,4,0)</f>
        <v>130107</v>
      </c>
      <c r="E2077" s="54">
        <v>22</v>
      </c>
    </row>
    <row r="2078" spans="1:6">
      <c r="A2078" s="53">
        <v>44070</v>
      </c>
      <c r="B2078" s="54">
        <v>44070</v>
      </c>
      <c r="C2078" s="54" t="s">
        <v>745</v>
      </c>
      <c r="D2078" s="55">
        <f>VLOOKUP(Pag_Inicio_Corr_mas_casos[[#This Row],[Corregimiento]],Hoja3!$A$2:$D$676,4,0)</f>
        <v>81002</v>
      </c>
      <c r="E2078" s="54">
        <v>21</v>
      </c>
    </row>
    <row r="2079" spans="1:6">
      <c r="A2079" s="53">
        <v>44070</v>
      </c>
      <c r="B2079" s="54">
        <v>44070</v>
      </c>
      <c r="C2079" s="54" t="s">
        <v>775</v>
      </c>
      <c r="D2079" s="55">
        <f>VLOOKUP(Pag_Inicio_Corr_mas_casos[[#This Row],[Corregimiento]],Hoja3!$A$2:$D$676,4,0)</f>
        <v>80815</v>
      </c>
      <c r="E2079" s="54">
        <v>21</v>
      </c>
    </row>
    <row r="2080" spans="1:6">
      <c r="A2080" s="53">
        <v>44070</v>
      </c>
      <c r="B2080" s="54">
        <v>44070</v>
      </c>
      <c r="C2080" s="54" t="s">
        <v>757</v>
      </c>
      <c r="D2080" s="55">
        <f>VLOOKUP(Pag_Inicio_Corr_mas_casos[[#This Row],[Corregimiento]],Hoja3!$A$2:$D$676,4,0)</f>
        <v>80819</v>
      </c>
      <c r="E2080" s="54">
        <v>20</v>
      </c>
    </row>
    <row r="2081" spans="1:5">
      <c r="A2081" s="53">
        <v>44070</v>
      </c>
      <c r="B2081" s="54">
        <v>44070</v>
      </c>
      <c r="C2081" s="54" t="s">
        <v>847</v>
      </c>
      <c r="D2081" s="55">
        <f>VLOOKUP(Pag_Inicio_Corr_mas_casos[[#This Row],[Corregimiento]],Hoja3!$A$2:$D$676,4,0)</f>
        <v>40606</v>
      </c>
      <c r="E2081" s="54">
        <v>16</v>
      </c>
    </row>
    <row r="2082" spans="1:5">
      <c r="A2082" s="53">
        <v>44070</v>
      </c>
      <c r="B2082" s="54">
        <v>44070</v>
      </c>
      <c r="C2082" s="54" t="s">
        <v>874</v>
      </c>
      <c r="D2082" s="55">
        <f>VLOOKUP(Pag_Inicio_Corr_mas_casos[[#This Row],[Corregimiento]],Hoja3!$A$2:$D$676,4,0)</f>
        <v>90804</v>
      </c>
      <c r="E2082" s="54">
        <v>16</v>
      </c>
    </row>
    <row r="2083" spans="1:5">
      <c r="A2083" s="53">
        <v>44070</v>
      </c>
      <c r="B2083" s="54">
        <v>44070</v>
      </c>
      <c r="C2083" s="54" t="s">
        <v>875</v>
      </c>
      <c r="D2083" s="55">
        <f>VLOOKUP(Pag_Inicio_Corr_mas_casos[[#This Row],[Corregimiento]],Hoja3!$A$2:$D$676,4,0)</f>
        <v>50105</v>
      </c>
      <c r="E2083" s="54">
        <v>15</v>
      </c>
    </row>
    <row r="2084" spans="1:5">
      <c r="A2084" s="53">
        <v>44070</v>
      </c>
      <c r="B2084" s="54">
        <v>44070</v>
      </c>
      <c r="C2084" s="54" t="s">
        <v>762</v>
      </c>
      <c r="D2084" s="55">
        <f>VLOOKUP(Pag_Inicio_Corr_mas_casos[[#This Row],[Corregimiento]],Hoja3!$A$2:$D$676,4,0)</f>
        <v>40601</v>
      </c>
      <c r="E2084" s="54">
        <v>27</v>
      </c>
    </row>
    <row r="2085" spans="1:5">
      <c r="A2085" s="53">
        <v>44070</v>
      </c>
      <c r="B2085" s="54">
        <v>44070</v>
      </c>
      <c r="C2085" s="54" t="s">
        <v>752</v>
      </c>
      <c r="D2085" s="55">
        <f>VLOOKUP(Pag_Inicio_Corr_mas_casos[[#This Row],[Corregimiento]],Hoja3!$A$2:$D$676,4,0)</f>
        <v>80816</v>
      </c>
      <c r="E2085" s="54">
        <v>14</v>
      </c>
    </row>
    <row r="2086" spans="1:5">
      <c r="A2086" s="53">
        <v>44070</v>
      </c>
      <c r="B2086" s="54">
        <v>44070</v>
      </c>
      <c r="C2086" s="54" t="s">
        <v>867</v>
      </c>
      <c r="D2086" s="55">
        <f>VLOOKUP(Pag_Inicio_Corr_mas_casos[[#This Row],[Corregimiento]],Hoja3!$A$2:$D$676,4,0)</f>
        <v>50106</v>
      </c>
      <c r="E2086" s="54">
        <v>14</v>
      </c>
    </row>
    <row r="2087" spans="1:5">
      <c r="A2087" s="53">
        <v>44070</v>
      </c>
      <c r="B2087" s="54">
        <v>44070</v>
      </c>
      <c r="C2087" s="54" t="s">
        <v>779</v>
      </c>
      <c r="D2087" s="55">
        <f>VLOOKUP(Pag_Inicio_Corr_mas_casos[[#This Row],[Corregimiento]],Hoja3!$A$2:$D$676,4,0)</f>
        <v>130708</v>
      </c>
      <c r="E2087" s="54">
        <v>13</v>
      </c>
    </row>
    <row r="2088" spans="1:5">
      <c r="A2088" s="53">
        <v>44070</v>
      </c>
      <c r="B2088" s="54">
        <v>44070</v>
      </c>
      <c r="C2088" s="54" t="s">
        <v>751</v>
      </c>
      <c r="D2088" s="55">
        <f>VLOOKUP(Pag_Inicio_Corr_mas_casos[[#This Row],[Corregimiento]],Hoja3!$A$2:$D$676,4,0)</f>
        <v>81008</v>
      </c>
      <c r="E2088" s="54">
        <v>13</v>
      </c>
    </row>
    <row r="2089" spans="1:5">
      <c r="A2089" s="53">
        <v>44070</v>
      </c>
      <c r="B2089" s="54">
        <v>44070</v>
      </c>
      <c r="C2089" s="54" t="s">
        <v>790</v>
      </c>
      <c r="D2089" s="55">
        <f>VLOOKUP(Pag_Inicio_Corr_mas_casos[[#This Row],[Corregimiento]],Hoja3!$A$2:$D$676,4,0)</f>
        <v>81009</v>
      </c>
      <c r="E2089" s="54">
        <v>13</v>
      </c>
    </row>
    <row r="2090" spans="1:5">
      <c r="A2090" s="53">
        <v>44070</v>
      </c>
      <c r="B2090" s="54">
        <v>44070</v>
      </c>
      <c r="C2090" s="54" t="s">
        <v>789</v>
      </c>
      <c r="D2090" s="55">
        <f>VLOOKUP(Pag_Inicio_Corr_mas_casos[[#This Row],[Corregimiento]],Hoja3!$A$2:$D$676,4,0)</f>
        <v>81003</v>
      </c>
      <c r="E2090" s="54">
        <v>12</v>
      </c>
    </row>
    <row r="2091" spans="1:5">
      <c r="A2091" s="53">
        <v>44070</v>
      </c>
      <c r="B2091" s="54">
        <v>44070</v>
      </c>
      <c r="C2091" s="54" t="s">
        <v>841</v>
      </c>
      <c r="D2091" s="55">
        <f>VLOOKUP(Pag_Inicio_Corr_mas_casos[[#This Row],[Corregimiento]],Hoja3!$A$2:$D$676,4,0)</f>
        <v>10207</v>
      </c>
      <c r="E2091" s="54">
        <v>12</v>
      </c>
    </row>
    <row r="2092" spans="1:5">
      <c r="A2092" s="53">
        <v>44070</v>
      </c>
      <c r="B2092" s="54">
        <v>44070</v>
      </c>
      <c r="C2092" s="54" t="s">
        <v>753</v>
      </c>
      <c r="D2092" s="55">
        <f>VLOOKUP(Pag_Inicio_Corr_mas_casos[[#This Row],[Corregimiento]],Hoja3!$A$2:$D$676,4,0)</f>
        <v>80817</v>
      </c>
      <c r="E2092" s="54">
        <v>12</v>
      </c>
    </row>
    <row r="2093" spans="1:5">
      <c r="A2093" s="53">
        <v>44070</v>
      </c>
      <c r="B2093" s="54">
        <v>44070</v>
      </c>
      <c r="C2093" s="54" t="s">
        <v>773</v>
      </c>
      <c r="D2093" s="55">
        <f>VLOOKUP(Pag_Inicio_Corr_mas_casos[[#This Row],[Corregimiento]],Hoja3!$A$2:$D$676,4,0)</f>
        <v>80808</v>
      </c>
      <c r="E2093" s="54">
        <v>12</v>
      </c>
    </row>
    <row r="2094" spans="1:5">
      <c r="A2094" s="53">
        <v>44070</v>
      </c>
      <c r="B2094" s="54">
        <v>44070</v>
      </c>
      <c r="C2094" s="54" t="s">
        <v>749</v>
      </c>
      <c r="D2094" s="55">
        <f>VLOOKUP(Pag_Inicio_Corr_mas_casos[[#This Row],[Corregimiento]],Hoja3!$A$2:$D$676,4,0)</f>
        <v>80821</v>
      </c>
      <c r="E2094" s="54">
        <v>11</v>
      </c>
    </row>
    <row r="2095" spans="1:5">
      <c r="A2095" s="53">
        <v>44070</v>
      </c>
      <c r="B2095" s="54">
        <v>44070</v>
      </c>
      <c r="C2095" s="54" t="s">
        <v>791</v>
      </c>
      <c r="D2095" s="55">
        <f>VLOOKUP(Pag_Inicio_Corr_mas_casos[[#This Row],[Corregimiento]],Hoja3!$A$2:$D$676,4,0)</f>
        <v>30104</v>
      </c>
      <c r="E2095" s="54">
        <v>11</v>
      </c>
    </row>
    <row r="2096" spans="1:5">
      <c r="A2096" s="53">
        <v>44070</v>
      </c>
      <c r="B2096" s="54">
        <v>44070</v>
      </c>
      <c r="C2096" s="54" t="s">
        <v>782</v>
      </c>
      <c r="D2096" s="55">
        <f>VLOOKUP(Pag_Inicio_Corr_mas_casos[[#This Row],[Corregimiento]],Hoja3!$A$2:$D$676,4,0)</f>
        <v>80803</v>
      </c>
      <c r="E2096" s="54">
        <v>11</v>
      </c>
    </row>
    <row r="2097" spans="1:6">
      <c r="A2097" s="53">
        <v>44070</v>
      </c>
      <c r="B2097" s="54">
        <v>44070</v>
      </c>
      <c r="C2097" s="54" t="s">
        <v>800</v>
      </c>
      <c r="D2097" s="55">
        <f>VLOOKUP(Pag_Inicio_Corr_mas_casos[[#This Row],[Corregimiento]],Hoja3!$A$2:$D$676,4,0)</f>
        <v>91001</v>
      </c>
      <c r="E2097" s="54">
        <v>11</v>
      </c>
    </row>
    <row r="2098" spans="1:6">
      <c r="A2098" s="43">
        <v>44071</v>
      </c>
      <c r="B2098" s="41">
        <v>44071</v>
      </c>
      <c r="C2098" s="41" t="s">
        <v>744</v>
      </c>
      <c r="D2098" s="42">
        <f>VLOOKUP(Pag_Inicio_Corr_mas_casos[[#This Row],[Corregimiento]],Hoja3!$A$2:$D$676,4,0)</f>
        <v>130101</v>
      </c>
      <c r="E2098" s="41">
        <v>47</v>
      </c>
      <c r="F2098" s="3">
        <f>SUM(G2098:G2127)</f>
        <v>0</v>
      </c>
    </row>
    <row r="2099" spans="1:6">
      <c r="A2099" s="43">
        <v>44071</v>
      </c>
      <c r="B2099" s="41">
        <v>44071</v>
      </c>
      <c r="C2099" s="41" t="s">
        <v>770</v>
      </c>
      <c r="D2099" s="42">
        <f>VLOOKUP(Pag_Inicio_Corr_mas_casos[[#This Row],[Corregimiento]],Hoja3!$A$2:$D$676,4,0)</f>
        <v>80813</v>
      </c>
      <c r="E2099" s="41">
        <v>46</v>
      </c>
    </row>
    <row r="2100" spans="1:6">
      <c r="A2100" s="43">
        <v>44071</v>
      </c>
      <c r="B2100" s="41">
        <v>44071</v>
      </c>
      <c r="C2100" s="41" t="s">
        <v>749</v>
      </c>
      <c r="D2100" s="42">
        <f>VLOOKUP(Pag_Inicio_Corr_mas_casos[[#This Row],[Corregimiento]],Hoja3!$A$2:$D$676,4,0)</f>
        <v>80821</v>
      </c>
      <c r="E2100" s="41">
        <v>41</v>
      </c>
    </row>
    <row r="2101" spans="1:6">
      <c r="A2101" s="43">
        <v>44071</v>
      </c>
      <c r="B2101" s="41">
        <v>44071</v>
      </c>
      <c r="C2101" s="41" t="s">
        <v>757</v>
      </c>
      <c r="D2101" s="42">
        <f>VLOOKUP(Pag_Inicio_Corr_mas_casos[[#This Row],[Corregimiento]],Hoja3!$A$2:$D$676,4,0)</f>
        <v>80819</v>
      </c>
      <c r="E2101" s="41">
        <v>38</v>
      </c>
    </row>
    <row r="2102" spans="1:6">
      <c r="A2102" s="43">
        <v>44071</v>
      </c>
      <c r="B2102" s="41">
        <v>44071</v>
      </c>
      <c r="C2102" s="41" t="s">
        <v>755</v>
      </c>
      <c r="D2102" s="42">
        <f>VLOOKUP(Pag_Inicio_Corr_mas_casos[[#This Row],[Corregimiento]],Hoja3!$A$2:$D$676,4,0)</f>
        <v>80823</v>
      </c>
      <c r="E2102" s="41">
        <v>37</v>
      </c>
    </row>
    <row r="2103" spans="1:6">
      <c r="A2103" s="43">
        <v>44071</v>
      </c>
      <c r="B2103" s="41">
        <v>44071</v>
      </c>
      <c r="C2103" s="41" t="s">
        <v>775</v>
      </c>
      <c r="D2103" s="42">
        <f>VLOOKUP(Pag_Inicio_Corr_mas_casos[[#This Row],[Corregimiento]],Hoja3!$A$2:$D$676,4,0)</f>
        <v>80815</v>
      </c>
      <c r="E2103" s="41">
        <v>36</v>
      </c>
    </row>
    <row r="2104" spans="1:6">
      <c r="A2104" s="43">
        <v>44071</v>
      </c>
      <c r="B2104" s="41">
        <v>44071</v>
      </c>
      <c r="C2104" s="41" t="s">
        <v>746</v>
      </c>
      <c r="D2104" s="42">
        <f>VLOOKUP(Pag_Inicio_Corr_mas_casos[[#This Row],[Corregimiento]],Hoja3!$A$2:$D$676,4,0)</f>
        <v>130106</v>
      </c>
      <c r="E2104" s="41">
        <v>36</v>
      </c>
    </row>
    <row r="2105" spans="1:6">
      <c r="A2105" s="43">
        <v>44071</v>
      </c>
      <c r="B2105" s="41">
        <v>44071</v>
      </c>
      <c r="C2105" s="41" t="s">
        <v>750</v>
      </c>
      <c r="D2105" s="42">
        <f>VLOOKUP(Pag_Inicio_Corr_mas_casos[[#This Row],[Corregimiento]],Hoja3!$A$2:$D$676,4,0)</f>
        <v>81007</v>
      </c>
      <c r="E2105" s="41">
        <v>34</v>
      </c>
    </row>
    <row r="2106" spans="1:6">
      <c r="A2106" s="43">
        <v>44071</v>
      </c>
      <c r="B2106" s="41">
        <v>44071</v>
      </c>
      <c r="C2106" s="41" t="s">
        <v>745</v>
      </c>
      <c r="D2106" s="42">
        <f>VLOOKUP(Pag_Inicio_Corr_mas_casos[[#This Row],[Corregimiento]],Hoja3!$A$2:$D$676,4,0)</f>
        <v>81002</v>
      </c>
      <c r="E2106" s="41">
        <v>30</v>
      </c>
    </row>
    <row r="2107" spans="1:6">
      <c r="A2107" s="43">
        <v>44071</v>
      </c>
      <c r="B2107" s="41">
        <v>44071</v>
      </c>
      <c r="C2107" s="41" t="s">
        <v>760</v>
      </c>
      <c r="D2107" s="42">
        <f>VLOOKUP(Pag_Inicio_Corr_mas_casos[[#This Row],[Corregimiento]],Hoja3!$A$2:$D$676,4,0)</f>
        <v>80812</v>
      </c>
      <c r="E2107" s="41">
        <v>28</v>
      </c>
    </row>
    <row r="2108" spans="1:6">
      <c r="A2108" s="43">
        <v>44071</v>
      </c>
      <c r="B2108" s="41">
        <v>44071</v>
      </c>
      <c r="C2108" s="41" t="s">
        <v>752</v>
      </c>
      <c r="D2108" s="42">
        <f>VLOOKUP(Pag_Inicio_Corr_mas_casos[[#This Row],[Corregimiento]],Hoja3!$A$2:$D$676,4,0)</f>
        <v>80816</v>
      </c>
      <c r="E2108" s="41">
        <v>27</v>
      </c>
    </row>
    <row r="2109" spans="1:6">
      <c r="A2109" s="43">
        <v>44071</v>
      </c>
      <c r="B2109" s="41">
        <v>44071</v>
      </c>
      <c r="C2109" s="41" t="s">
        <v>758</v>
      </c>
      <c r="D2109" s="42">
        <f>VLOOKUP(Pag_Inicio_Corr_mas_casos[[#This Row],[Corregimiento]],Hoja3!$A$2:$D$676,4,0)</f>
        <v>130107</v>
      </c>
      <c r="E2109" s="41">
        <v>20</v>
      </c>
    </row>
    <row r="2110" spans="1:6">
      <c r="A2110" s="43">
        <v>44071</v>
      </c>
      <c r="B2110" s="41">
        <v>44071</v>
      </c>
      <c r="C2110" s="41" t="s">
        <v>800</v>
      </c>
      <c r="D2110" s="42">
        <f>VLOOKUP(Pag_Inicio_Corr_mas_casos[[#This Row],[Corregimiento]],Hoja3!$A$2:$D$676,4,0)</f>
        <v>91001</v>
      </c>
      <c r="E2110" s="41">
        <v>19</v>
      </c>
    </row>
    <row r="2111" spans="1:6">
      <c r="A2111" s="43">
        <v>44071</v>
      </c>
      <c r="B2111" s="41">
        <v>44071</v>
      </c>
      <c r="C2111" s="41" t="s">
        <v>761</v>
      </c>
      <c r="D2111" s="42">
        <f>VLOOKUP(Pag_Inicio_Corr_mas_casos[[#This Row],[Corregimiento]],Hoja3!$A$2:$D$676,4,0)</f>
        <v>130702</v>
      </c>
      <c r="E2111" s="41">
        <v>18</v>
      </c>
    </row>
    <row r="2112" spans="1:6">
      <c r="A2112" s="43">
        <v>44071</v>
      </c>
      <c r="B2112" s="41">
        <v>44071</v>
      </c>
      <c r="C2112" s="41" t="s">
        <v>753</v>
      </c>
      <c r="D2112" s="42">
        <f>VLOOKUP(Pag_Inicio_Corr_mas_casos[[#This Row],[Corregimiento]],Hoja3!$A$2:$D$676,4,0)</f>
        <v>80817</v>
      </c>
      <c r="E2112" s="41">
        <v>18</v>
      </c>
    </row>
    <row r="2113" spans="1:6">
      <c r="A2113" s="43">
        <v>44071</v>
      </c>
      <c r="B2113" s="41">
        <v>44071</v>
      </c>
      <c r="C2113" s="41" t="s">
        <v>783</v>
      </c>
      <c r="D2113" s="42">
        <f>VLOOKUP(Pag_Inicio_Corr_mas_casos[[#This Row],[Corregimiento]],Hoja3!$A$2:$D$676,4,0)</f>
        <v>130105</v>
      </c>
      <c r="E2113" s="41">
        <v>17</v>
      </c>
    </row>
    <row r="2114" spans="1:6">
      <c r="A2114" s="43">
        <v>44071</v>
      </c>
      <c r="B2114" s="41">
        <v>44071</v>
      </c>
      <c r="C2114" s="41" t="s">
        <v>876</v>
      </c>
      <c r="D2114" s="42">
        <f>VLOOKUP(Pag_Inicio_Corr_mas_casos[[#This Row],[Corregimiento]],Hoja3!$A$2:$D$676,4,0)</f>
        <v>40406</v>
      </c>
      <c r="E2114" s="41">
        <v>16</v>
      </c>
    </row>
    <row r="2115" spans="1:6">
      <c r="A2115" s="43">
        <v>44071</v>
      </c>
      <c r="B2115" s="41">
        <v>44071</v>
      </c>
      <c r="C2115" s="41" t="s">
        <v>774</v>
      </c>
      <c r="D2115" s="42">
        <f>VLOOKUP(Pag_Inicio_Corr_mas_casos[[#This Row],[Corregimiento]],Hoja3!$A$2:$D$676,4,0)</f>
        <v>80820</v>
      </c>
      <c r="E2115" s="41">
        <v>16</v>
      </c>
    </row>
    <row r="2116" spans="1:6">
      <c r="A2116" s="43">
        <v>44071</v>
      </c>
      <c r="B2116" s="41">
        <v>44071</v>
      </c>
      <c r="C2116" s="41" t="s">
        <v>796</v>
      </c>
      <c r="D2116" s="42">
        <f>VLOOKUP(Pag_Inicio_Corr_mas_casos[[#This Row],[Corregimiento]],Hoja3!$A$2:$D$676,4,0)</f>
        <v>80814</v>
      </c>
      <c r="E2116" s="41">
        <v>15</v>
      </c>
    </row>
    <row r="2117" spans="1:6">
      <c r="A2117" s="43">
        <v>44071</v>
      </c>
      <c r="B2117" s="41">
        <v>44071</v>
      </c>
      <c r="C2117" s="41" t="s">
        <v>756</v>
      </c>
      <c r="D2117" s="42">
        <f>VLOOKUP(Pag_Inicio_Corr_mas_casos[[#This Row],[Corregimiento]],Hoja3!$A$2:$D$676,4,0)</f>
        <v>81001</v>
      </c>
      <c r="E2117" s="41">
        <v>14</v>
      </c>
    </row>
    <row r="2118" spans="1:6">
      <c r="A2118" s="43">
        <v>44071</v>
      </c>
      <c r="B2118" s="41">
        <v>44071</v>
      </c>
      <c r="C2118" s="41" t="s">
        <v>781</v>
      </c>
      <c r="D2118" s="42">
        <f>VLOOKUP(Pag_Inicio_Corr_mas_casos[[#This Row],[Corregimiento]],Hoja3!$A$2:$D$676,4,0)</f>
        <v>50208</v>
      </c>
      <c r="E2118" s="41">
        <v>14</v>
      </c>
    </row>
    <row r="2119" spans="1:6">
      <c r="A2119" s="43">
        <v>44071</v>
      </c>
      <c r="B2119" s="41">
        <v>44071</v>
      </c>
      <c r="C2119" s="41" t="s">
        <v>765</v>
      </c>
      <c r="D2119" s="42">
        <f>VLOOKUP(Pag_Inicio_Corr_mas_casos[[#This Row],[Corregimiento]],Hoja3!$A$2:$D$676,4,0)</f>
        <v>80810</v>
      </c>
      <c r="E2119" s="41">
        <v>14</v>
      </c>
    </row>
    <row r="2120" spans="1:6">
      <c r="A2120" s="43">
        <v>44071</v>
      </c>
      <c r="B2120" s="41">
        <v>44071</v>
      </c>
      <c r="C2120" s="41" t="s">
        <v>785</v>
      </c>
      <c r="D2120" s="42">
        <f>VLOOKUP(Pag_Inicio_Corr_mas_casos[[#This Row],[Corregimiento]],Hoja3!$A$2:$D$676,4,0)</f>
        <v>80809</v>
      </c>
      <c r="E2120" s="41">
        <v>13</v>
      </c>
    </row>
    <row r="2121" spans="1:6">
      <c r="A2121" s="43">
        <v>44071</v>
      </c>
      <c r="B2121" s="41">
        <v>44071</v>
      </c>
      <c r="C2121" s="41" t="s">
        <v>788</v>
      </c>
      <c r="D2121" s="42">
        <f>VLOOKUP(Pag_Inicio_Corr_mas_casos[[#This Row],[Corregimiento]],Hoja3!$A$2:$D$676,4,0)</f>
        <v>130717</v>
      </c>
      <c r="E2121" s="41">
        <v>12</v>
      </c>
    </row>
    <row r="2122" spans="1:6">
      <c r="A2122" s="43">
        <v>44071</v>
      </c>
      <c r="B2122" s="41">
        <v>44071</v>
      </c>
      <c r="C2122" s="41" t="s">
        <v>754</v>
      </c>
      <c r="D2122" s="42">
        <f>VLOOKUP(Pag_Inicio_Corr_mas_casos[[#This Row],[Corregimiento]],Hoja3!$A$2:$D$676,4,0)</f>
        <v>80822</v>
      </c>
      <c r="E2122" s="41">
        <v>11</v>
      </c>
    </row>
    <row r="2123" spans="1:6">
      <c r="A2123" s="43">
        <v>44071</v>
      </c>
      <c r="B2123" s="41">
        <v>44071</v>
      </c>
      <c r="C2123" s="41" t="s">
        <v>763</v>
      </c>
      <c r="D2123" s="42">
        <f>VLOOKUP(Pag_Inicio_Corr_mas_casos[[#This Row],[Corregimiento]],Hoja3!$A$2:$D$676,4,0)</f>
        <v>80806</v>
      </c>
      <c r="E2123" s="41">
        <v>11</v>
      </c>
    </row>
    <row r="2124" spans="1:6">
      <c r="A2124" s="43">
        <v>44071</v>
      </c>
      <c r="B2124" s="41">
        <v>44071</v>
      </c>
      <c r="C2124" s="41" t="s">
        <v>762</v>
      </c>
      <c r="D2124" s="42">
        <f>VLOOKUP(Pag_Inicio_Corr_mas_casos[[#This Row],[Corregimiento]],Hoja3!$A$2:$D$676,4,0)</f>
        <v>40601</v>
      </c>
      <c r="E2124" s="41">
        <v>11</v>
      </c>
    </row>
    <row r="2125" spans="1:6">
      <c r="A2125" s="43">
        <v>44071</v>
      </c>
      <c r="B2125" s="41">
        <v>44071</v>
      </c>
      <c r="C2125" s="41" t="s">
        <v>773</v>
      </c>
      <c r="D2125" s="42">
        <f>VLOOKUP(Pag_Inicio_Corr_mas_casos[[#This Row],[Corregimiento]],Hoja3!$A$2:$D$676,4,0)</f>
        <v>80808</v>
      </c>
      <c r="E2125" s="41">
        <v>11</v>
      </c>
    </row>
    <row r="2126" spans="1:6">
      <c r="A2126" s="43">
        <v>44071</v>
      </c>
      <c r="B2126" s="41">
        <v>44071</v>
      </c>
      <c r="C2126" s="41" t="s">
        <v>805</v>
      </c>
      <c r="D2126" s="42">
        <f>VLOOKUP(Pag_Inicio_Corr_mas_casos[[#This Row],[Corregimiento]],Hoja3!$A$2:$D$676,4,0)</f>
        <v>80818</v>
      </c>
      <c r="E2126" s="41">
        <v>11</v>
      </c>
    </row>
    <row r="2127" spans="1:6">
      <c r="A2127" s="43">
        <v>44071</v>
      </c>
      <c r="B2127" s="41">
        <v>44071</v>
      </c>
      <c r="C2127" s="41" t="s">
        <v>877</v>
      </c>
      <c r="D2127" s="42">
        <f>VLOOKUP(Pag_Inicio_Corr_mas_casos[[#This Row],[Corregimiento]],Hoja3!$A$2:$D$676,4,0)</f>
        <v>91101</v>
      </c>
      <c r="E2127" s="41">
        <v>11</v>
      </c>
    </row>
    <row r="2128" spans="1:6">
      <c r="A2128" s="35">
        <v>44072</v>
      </c>
      <c r="B2128" s="36">
        <v>44072</v>
      </c>
      <c r="C2128" s="36" t="s">
        <v>757</v>
      </c>
      <c r="D2128" s="37">
        <f>VLOOKUP(Pag_Inicio_Corr_mas_casos[[#This Row],[Corregimiento]],Hoja3!$A$2:$D$676,4,0)</f>
        <v>80819</v>
      </c>
      <c r="E2128" s="36">
        <v>60</v>
      </c>
      <c r="F2128" s="3">
        <f>SUM(G2128:G2153)</f>
        <v>0</v>
      </c>
    </row>
    <row r="2129" spans="1:5">
      <c r="A2129" s="35">
        <v>44072</v>
      </c>
      <c r="B2129" s="36">
        <v>44072</v>
      </c>
      <c r="C2129" s="36" t="s">
        <v>750</v>
      </c>
      <c r="D2129" s="37">
        <f>VLOOKUP(Pag_Inicio_Corr_mas_casos[[#This Row],[Corregimiento]],Hoja3!$A$2:$D$676,4,0)</f>
        <v>81007</v>
      </c>
      <c r="E2129" s="36">
        <v>55</v>
      </c>
    </row>
    <row r="2130" spans="1:5">
      <c r="A2130" s="35">
        <v>44072</v>
      </c>
      <c r="B2130" s="36">
        <v>44072</v>
      </c>
      <c r="C2130" s="36" t="s">
        <v>770</v>
      </c>
      <c r="D2130" s="37">
        <f>VLOOKUP(Pag_Inicio_Corr_mas_casos[[#This Row],[Corregimiento]],Hoja3!$A$2:$D$676,4,0)</f>
        <v>80813</v>
      </c>
      <c r="E2130" s="36">
        <v>49</v>
      </c>
    </row>
    <row r="2131" spans="1:5">
      <c r="A2131" s="35">
        <v>44072</v>
      </c>
      <c r="B2131" s="36">
        <v>44072</v>
      </c>
      <c r="C2131" s="36" t="s">
        <v>744</v>
      </c>
      <c r="D2131" s="37">
        <f>VLOOKUP(Pag_Inicio_Corr_mas_casos[[#This Row],[Corregimiento]],Hoja3!$A$2:$D$676,4,0)</f>
        <v>130101</v>
      </c>
      <c r="E2131" s="36">
        <v>46</v>
      </c>
    </row>
    <row r="2132" spans="1:5">
      <c r="A2132" s="35">
        <v>44072</v>
      </c>
      <c r="B2132" s="36">
        <v>44072</v>
      </c>
      <c r="C2132" s="36" t="s">
        <v>751</v>
      </c>
      <c r="D2132" s="37">
        <f>VLOOKUP(Pag_Inicio_Corr_mas_casos[[#This Row],[Corregimiento]],Hoja3!$A$2:$D$676,4,0)</f>
        <v>81008</v>
      </c>
      <c r="E2132" s="36">
        <v>44</v>
      </c>
    </row>
    <row r="2133" spans="1:5">
      <c r="A2133" s="35">
        <v>44072</v>
      </c>
      <c r="B2133" s="36">
        <v>44072</v>
      </c>
      <c r="C2133" s="36" t="s">
        <v>760</v>
      </c>
      <c r="D2133" s="37">
        <f>VLOOKUP(Pag_Inicio_Corr_mas_casos[[#This Row],[Corregimiento]],Hoja3!$A$2:$D$676,4,0)</f>
        <v>80812</v>
      </c>
      <c r="E2133" s="36">
        <v>43</v>
      </c>
    </row>
    <row r="2134" spans="1:5">
      <c r="A2134" s="35">
        <v>44072</v>
      </c>
      <c r="B2134" s="36">
        <v>44072</v>
      </c>
      <c r="C2134" s="36" t="s">
        <v>746</v>
      </c>
      <c r="D2134" s="37">
        <f>VLOOKUP(Pag_Inicio_Corr_mas_casos[[#This Row],[Corregimiento]],Hoja3!$A$2:$D$676,4,0)</f>
        <v>130106</v>
      </c>
      <c r="E2134" s="36">
        <v>39</v>
      </c>
    </row>
    <row r="2135" spans="1:5">
      <c r="A2135" s="35">
        <v>44072</v>
      </c>
      <c r="B2135" s="36">
        <v>44072</v>
      </c>
      <c r="C2135" s="36" t="s">
        <v>796</v>
      </c>
      <c r="D2135" s="37">
        <f>VLOOKUP(Pag_Inicio_Corr_mas_casos[[#This Row],[Corregimiento]],Hoja3!$A$2:$D$676,4,0)</f>
        <v>80814</v>
      </c>
      <c r="E2135" s="36">
        <v>36</v>
      </c>
    </row>
    <row r="2136" spans="1:5">
      <c r="A2136" s="35">
        <v>44072</v>
      </c>
      <c r="B2136" s="36">
        <v>44072</v>
      </c>
      <c r="C2136" s="36" t="s">
        <v>774</v>
      </c>
      <c r="D2136" s="37">
        <f>VLOOKUP(Pag_Inicio_Corr_mas_casos[[#This Row],[Corregimiento]],Hoja3!$A$2:$D$676,4,0)</f>
        <v>80820</v>
      </c>
      <c r="E2136" s="36">
        <v>31</v>
      </c>
    </row>
    <row r="2137" spans="1:5">
      <c r="A2137" s="35">
        <v>44072</v>
      </c>
      <c r="B2137" s="36">
        <v>44072</v>
      </c>
      <c r="C2137" s="36" t="s">
        <v>749</v>
      </c>
      <c r="D2137" s="37">
        <f>VLOOKUP(Pag_Inicio_Corr_mas_casos[[#This Row],[Corregimiento]],Hoja3!$A$2:$D$676,4,0)</f>
        <v>80821</v>
      </c>
      <c r="E2137" s="36">
        <v>28</v>
      </c>
    </row>
    <row r="2138" spans="1:5">
      <c r="A2138" s="35">
        <v>44072</v>
      </c>
      <c r="B2138" s="36">
        <v>44072</v>
      </c>
      <c r="C2138" s="36" t="s">
        <v>753</v>
      </c>
      <c r="D2138" s="37">
        <f>VLOOKUP(Pag_Inicio_Corr_mas_casos[[#This Row],[Corregimiento]],Hoja3!$A$2:$D$676,4,0)</f>
        <v>80817</v>
      </c>
      <c r="E2138" s="36">
        <v>22</v>
      </c>
    </row>
    <row r="2139" spans="1:5">
      <c r="A2139" s="35">
        <v>44072</v>
      </c>
      <c r="B2139" s="36">
        <v>44072</v>
      </c>
      <c r="C2139" s="36" t="s">
        <v>775</v>
      </c>
      <c r="D2139" s="37">
        <f>VLOOKUP(Pag_Inicio_Corr_mas_casos[[#This Row],[Corregimiento]],Hoja3!$A$2:$D$676,4,0)</f>
        <v>80815</v>
      </c>
      <c r="E2139" s="36">
        <v>18</v>
      </c>
    </row>
    <row r="2140" spans="1:5">
      <c r="A2140" s="35">
        <v>44072</v>
      </c>
      <c r="B2140" s="36">
        <v>44072</v>
      </c>
      <c r="C2140" s="36" t="s">
        <v>800</v>
      </c>
      <c r="D2140" s="37">
        <f>VLOOKUP(Pag_Inicio_Corr_mas_casos[[#This Row],[Corregimiento]],Hoja3!$A$2:$D$676,4,0)</f>
        <v>91001</v>
      </c>
      <c r="E2140" s="36">
        <v>15</v>
      </c>
    </row>
    <row r="2141" spans="1:5">
      <c r="A2141" s="35">
        <v>44072</v>
      </c>
      <c r="B2141" s="36">
        <v>44072</v>
      </c>
      <c r="C2141" s="36" t="s">
        <v>764</v>
      </c>
      <c r="D2141" s="37">
        <f>VLOOKUP(Pag_Inicio_Corr_mas_casos[[#This Row],[Corregimiento]],Hoja3!$A$2:$D$676,4,0)</f>
        <v>130108</v>
      </c>
      <c r="E2141" s="36">
        <v>15</v>
      </c>
    </row>
    <row r="2142" spans="1:5">
      <c r="A2142" s="35">
        <v>44072</v>
      </c>
      <c r="B2142" s="36">
        <v>44072</v>
      </c>
      <c r="C2142" s="36" t="s">
        <v>878</v>
      </c>
      <c r="D2142" s="37">
        <f>VLOOKUP(Pag_Inicio_Corr_mas_casos[[#This Row],[Corregimiento]],Hoja3!$A$2:$D$676,4,0)</f>
        <v>70409</v>
      </c>
      <c r="E2142" s="36">
        <v>14</v>
      </c>
    </row>
    <row r="2143" spans="1:5">
      <c r="A2143" s="35">
        <v>44072</v>
      </c>
      <c r="B2143" s="36">
        <v>44072</v>
      </c>
      <c r="C2143" s="36" t="s">
        <v>789</v>
      </c>
      <c r="D2143" s="37">
        <f>VLOOKUP(Pag_Inicio_Corr_mas_casos[[#This Row],[Corregimiento]],Hoja3!$A$2:$D$676,4,0)</f>
        <v>81003</v>
      </c>
      <c r="E2143" s="36">
        <v>14</v>
      </c>
    </row>
    <row r="2144" spans="1:5">
      <c r="A2144" s="35">
        <v>44072</v>
      </c>
      <c r="B2144" s="36">
        <v>44072</v>
      </c>
      <c r="C2144" s="36" t="s">
        <v>756</v>
      </c>
      <c r="D2144" s="37">
        <f>VLOOKUP(Pag_Inicio_Corr_mas_casos[[#This Row],[Corregimiento]],Hoja3!$A$2:$D$676,4,0)</f>
        <v>81001</v>
      </c>
      <c r="E2144" s="36">
        <v>14</v>
      </c>
    </row>
    <row r="2145" spans="1:6">
      <c r="A2145" s="35">
        <v>44072</v>
      </c>
      <c r="B2145" s="36">
        <v>44072</v>
      </c>
      <c r="C2145" s="36" t="s">
        <v>752</v>
      </c>
      <c r="D2145" s="37">
        <f>VLOOKUP(Pag_Inicio_Corr_mas_casos[[#This Row],[Corregimiento]],Hoja3!$A$2:$D$676,4,0)</f>
        <v>80816</v>
      </c>
      <c r="E2145" s="36">
        <v>14</v>
      </c>
    </row>
    <row r="2146" spans="1:6">
      <c r="A2146" s="35">
        <v>44072</v>
      </c>
      <c r="B2146" s="36">
        <v>44072</v>
      </c>
      <c r="C2146" s="36" t="s">
        <v>847</v>
      </c>
      <c r="D2146" s="37">
        <f>VLOOKUP(Pag_Inicio_Corr_mas_casos[[#This Row],[Corregimiento]],Hoja3!$A$2:$D$676,4,0)</f>
        <v>40606</v>
      </c>
      <c r="E2146" s="36">
        <v>13</v>
      </c>
    </row>
    <row r="2147" spans="1:6">
      <c r="A2147" s="35">
        <v>44072</v>
      </c>
      <c r="B2147" s="36">
        <v>44072</v>
      </c>
      <c r="C2147" s="36" t="s">
        <v>779</v>
      </c>
      <c r="D2147" s="37">
        <f>VLOOKUP(Pag_Inicio_Corr_mas_casos[[#This Row],[Corregimiento]],Hoja3!$A$2:$D$676,4,0)</f>
        <v>130708</v>
      </c>
      <c r="E2147" s="36">
        <v>12</v>
      </c>
    </row>
    <row r="2148" spans="1:6">
      <c r="A2148" s="35">
        <v>44072</v>
      </c>
      <c r="B2148" s="36">
        <v>44072</v>
      </c>
      <c r="C2148" s="36" t="s">
        <v>758</v>
      </c>
      <c r="D2148" s="37">
        <f>VLOOKUP(Pag_Inicio_Corr_mas_casos[[#This Row],[Corregimiento]],Hoja3!$A$2:$D$676,4,0)</f>
        <v>130107</v>
      </c>
      <c r="E2148" s="36">
        <v>12</v>
      </c>
    </row>
    <row r="2149" spans="1:6">
      <c r="A2149" s="35">
        <v>44072</v>
      </c>
      <c r="B2149" s="36">
        <v>44072</v>
      </c>
      <c r="C2149" s="36" t="s">
        <v>780</v>
      </c>
      <c r="D2149" s="37">
        <f>VLOOKUP(Pag_Inicio_Corr_mas_casos[[#This Row],[Corregimiento]],Hoja3!$A$2:$D$676,4,0)</f>
        <v>80826</v>
      </c>
      <c r="E2149" s="36">
        <v>11</v>
      </c>
    </row>
    <row r="2150" spans="1:6">
      <c r="A2150" s="35">
        <v>44072</v>
      </c>
      <c r="B2150" s="36">
        <v>44072</v>
      </c>
      <c r="C2150" s="36" t="s">
        <v>745</v>
      </c>
      <c r="D2150" s="37">
        <f>VLOOKUP(Pag_Inicio_Corr_mas_casos[[#This Row],[Corregimiento]],Hoja3!$A$2:$D$676,4,0)</f>
        <v>81002</v>
      </c>
      <c r="E2150" s="36">
        <v>11</v>
      </c>
    </row>
    <row r="2151" spans="1:6">
      <c r="A2151" s="35">
        <v>44072</v>
      </c>
      <c r="B2151" s="36">
        <v>44072</v>
      </c>
      <c r="C2151" s="36" t="s">
        <v>792</v>
      </c>
      <c r="D2151" s="37">
        <f>VLOOKUP(Pag_Inicio_Corr_mas_casos[[#This Row],[Corregimiento]],Hoja3!$A$2:$D$676,4,0)</f>
        <v>130701</v>
      </c>
      <c r="E2151" s="36">
        <v>11</v>
      </c>
    </row>
    <row r="2152" spans="1:6">
      <c r="A2152" s="35">
        <v>44072</v>
      </c>
      <c r="B2152" s="36">
        <v>44072</v>
      </c>
      <c r="C2152" s="36" t="s">
        <v>754</v>
      </c>
      <c r="D2152" s="37">
        <f>VLOOKUP(Pag_Inicio_Corr_mas_casos[[#This Row],[Corregimiento]],Hoja3!$A$2:$D$676,4,0)</f>
        <v>80822</v>
      </c>
      <c r="E2152" s="36">
        <v>11</v>
      </c>
    </row>
    <row r="2153" spans="1:6">
      <c r="A2153" s="35">
        <v>44072</v>
      </c>
      <c r="B2153" s="36">
        <v>44072</v>
      </c>
      <c r="C2153" s="36" t="s">
        <v>748</v>
      </c>
      <c r="D2153" s="37">
        <f>VLOOKUP(Pag_Inicio_Corr_mas_casos[[#This Row],[Corregimiento]],Hoja3!$A$2:$D$676,4,0)</f>
        <v>130102</v>
      </c>
      <c r="E2153" s="36">
        <v>11</v>
      </c>
    </row>
    <row r="2154" spans="1:6">
      <c r="A2154" s="47">
        <v>44073</v>
      </c>
      <c r="B2154" s="48">
        <v>44073</v>
      </c>
      <c r="C2154" s="48" t="s">
        <v>818</v>
      </c>
      <c r="D2154" s="49">
        <f>VLOOKUP(Pag_Inicio_Corr_mas_casos[[#This Row],[Corregimiento]],Hoja3!$A$2:$D$676,4,0)</f>
        <v>120504</v>
      </c>
      <c r="E2154" s="48">
        <v>25</v>
      </c>
      <c r="F2154" s="3">
        <f>SUM(G2154:G2173)</f>
        <v>0</v>
      </c>
    </row>
    <row r="2155" spans="1:6">
      <c r="A2155" s="47">
        <v>44073</v>
      </c>
      <c r="B2155" s="48">
        <v>44073</v>
      </c>
      <c r="C2155" s="48" t="s">
        <v>763</v>
      </c>
      <c r="D2155" s="49">
        <f>VLOOKUP(Pag_Inicio_Corr_mas_casos[[#This Row],[Corregimiento]],Hoja3!$A$2:$D$676,4,0)</f>
        <v>80806</v>
      </c>
      <c r="E2155" s="48">
        <v>20</v>
      </c>
    </row>
    <row r="2156" spans="1:6">
      <c r="A2156" s="47">
        <v>44073</v>
      </c>
      <c r="B2156" s="48">
        <v>44073</v>
      </c>
      <c r="C2156" s="48" t="s">
        <v>852</v>
      </c>
      <c r="D2156" s="49">
        <f>VLOOKUP(Pag_Inicio_Corr_mas_casos[[#This Row],[Corregimiento]],Hoja3!$A$2:$D$676,4,0)</f>
        <v>100104</v>
      </c>
      <c r="E2156" s="48">
        <v>20</v>
      </c>
    </row>
    <row r="2157" spans="1:6">
      <c r="A2157" s="47">
        <v>44073</v>
      </c>
      <c r="B2157" s="48">
        <v>44073</v>
      </c>
      <c r="C2157" s="48" t="s">
        <v>867</v>
      </c>
      <c r="D2157" s="49">
        <f>VLOOKUP(Pag_Inicio_Corr_mas_casos[[#This Row],[Corregimiento]],Hoja3!$A$2:$D$676,4,0)</f>
        <v>50106</v>
      </c>
      <c r="E2157" s="48">
        <v>18</v>
      </c>
    </row>
    <row r="2158" spans="1:6">
      <c r="A2158" s="47">
        <v>44073</v>
      </c>
      <c r="B2158" s="48">
        <v>44073</v>
      </c>
      <c r="C2158" s="48" t="s">
        <v>749</v>
      </c>
      <c r="D2158" s="49">
        <f>VLOOKUP(Pag_Inicio_Corr_mas_casos[[#This Row],[Corregimiento]],Hoja3!$A$2:$D$676,4,0)</f>
        <v>80821</v>
      </c>
      <c r="E2158" s="48">
        <v>17</v>
      </c>
    </row>
    <row r="2159" spans="1:6">
      <c r="A2159" s="47">
        <v>44073</v>
      </c>
      <c r="B2159" s="48">
        <v>44073</v>
      </c>
      <c r="C2159" s="48" t="s">
        <v>775</v>
      </c>
      <c r="D2159" s="49">
        <f>VLOOKUP(Pag_Inicio_Corr_mas_casos[[#This Row],[Corregimiento]],Hoja3!$A$2:$D$676,4,0)</f>
        <v>80815</v>
      </c>
      <c r="E2159" s="48">
        <v>17</v>
      </c>
    </row>
    <row r="2160" spans="1:6">
      <c r="A2160" s="47">
        <v>44073</v>
      </c>
      <c r="B2160" s="48">
        <v>44073</v>
      </c>
      <c r="C2160" s="48" t="s">
        <v>772</v>
      </c>
      <c r="D2160" s="49">
        <f>VLOOKUP(Pag_Inicio_Corr_mas_casos[[#This Row],[Corregimiento]],Hoja3!$A$2:$D$676,4,0)</f>
        <v>80501</v>
      </c>
      <c r="E2160" s="48">
        <v>16</v>
      </c>
    </row>
    <row r="2161" spans="1:6">
      <c r="A2161" s="47">
        <v>44073</v>
      </c>
      <c r="B2161" s="48">
        <v>44073</v>
      </c>
      <c r="C2161" s="48" t="s">
        <v>816</v>
      </c>
      <c r="D2161" s="49">
        <f>VLOOKUP(Pag_Inicio_Corr_mas_casos[[#This Row],[Corregimiento]],Hoja3!$A$2:$D$676,4,0)</f>
        <v>10401</v>
      </c>
      <c r="E2161" s="48">
        <v>14</v>
      </c>
    </row>
    <row r="2162" spans="1:6">
      <c r="A2162" s="47">
        <v>44073</v>
      </c>
      <c r="B2162" s="48">
        <v>44073</v>
      </c>
      <c r="C2162" s="48" t="s">
        <v>755</v>
      </c>
      <c r="D2162" s="49">
        <f>VLOOKUP(Pag_Inicio_Corr_mas_casos[[#This Row],[Corregimiento]],Hoja3!$A$2:$D$676,4,0)</f>
        <v>80823</v>
      </c>
      <c r="E2162" s="48">
        <v>14</v>
      </c>
    </row>
    <row r="2163" spans="1:6">
      <c r="A2163" s="47">
        <v>44073</v>
      </c>
      <c r="B2163" s="48">
        <v>44073</v>
      </c>
      <c r="C2163" s="48" t="s">
        <v>864</v>
      </c>
      <c r="D2163" s="49">
        <f>VLOOKUP(Pag_Inicio_Corr_mas_casos[[#This Row],[Corregimiento]],Hoja3!$A$2:$D$676,4,0)</f>
        <v>40404</v>
      </c>
      <c r="E2163" s="48">
        <v>14</v>
      </c>
    </row>
    <row r="2164" spans="1:6">
      <c r="A2164" s="47">
        <v>44073</v>
      </c>
      <c r="B2164" s="48">
        <v>44073</v>
      </c>
      <c r="C2164" s="48" t="s">
        <v>762</v>
      </c>
      <c r="D2164" s="49">
        <f>VLOOKUP(Pag_Inicio_Corr_mas_casos[[#This Row],[Corregimiento]],Hoja3!$A$2:$D$676,4,0)</f>
        <v>40601</v>
      </c>
      <c r="E2164" s="48">
        <v>13</v>
      </c>
    </row>
    <row r="2165" spans="1:6">
      <c r="A2165" s="47">
        <v>44073</v>
      </c>
      <c r="B2165" s="48">
        <v>44073</v>
      </c>
      <c r="C2165" s="48" t="s">
        <v>847</v>
      </c>
      <c r="D2165" s="49">
        <f>VLOOKUP(Pag_Inicio_Corr_mas_casos[[#This Row],[Corregimiento]],Hoja3!$A$2:$D$676,4,0)</f>
        <v>40606</v>
      </c>
      <c r="E2165" s="48">
        <v>13</v>
      </c>
    </row>
    <row r="2166" spans="1:6">
      <c r="A2166" s="47">
        <v>44073</v>
      </c>
      <c r="B2166" s="48">
        <v>44073</v>
      </c>
      <c r="C2166" s="48" t="s">
        <v>757</v>
      </c>
      <c r="D2166" s="49">
        <f>VLOOKUP(Pag_Inicio_Corr_mas_casos[[#This Row],[Corregimiento]],Hoja3!$A$2:$D$676,4,0)</f>
        <v>80819</v>
      </c>
      <c r="E2166" s="48">
        <v>13</v>
      </c>
    </row>
    <row r="2167" spans="1:6">
      <c r="A2167" s="47">
        <v>44073</v>
      </c>
      <c r="B2167" s="48">
        <v>44073</v>
      </c>
      <c r="C2167" s="48" t="s">
        <v>875</v>
      </c>
      <c r="D2167" s="49">
        <f>VLOOKUP(Pag_Inicio_Corr_mas_casos[[#This Row],[Corregimiento]],Hoja3!$A$2:$D$676,4,0)</f>
        <v>50105</v>
      </c>
      <c r="E2167" s="48">
        <v>13</v>
      </c>
    </row>
    <row r="2168" spans="1:6">
      <c r="A2168" s="47">
        <v>44073</v>
      </c>
      <c r="B2168" s="48">
        <v>44073</v>
      </c>
      <c r="C2168" s="48" t="s">
        <v>756</v>
      </c>
      <c r="D2168" s="49">
        <f>VLOOKUP(Pag_Inicio_Corr_mas_casos[[#This Row],[Corregimiento]],Hoja3!$A$2:$D$676,4,0)</f>
        <v>81001</v>
      </c>
      <c r="E2168" s="48">
        <v>12</v>
      </c>
    </row>
    <row r="2169" spans="1:6">
      <c r="A2169" s="47">
        <v>44073</v>
      </c>
      <c r="B2169" s="48">
        <v>44073</v>
      </c>
      <c r="C2169" s="48" t="s">
        <v>754</v>
      </c>
      <c r="D2169" s="49">
        <f>VLOOKUP(Pag_Inicio_Corr_mas_casos[[#This Row],[Corregimiento]],Hoja3!$A$2:$D$676,4,0)</f>
        <v>80822</v>
      </c>
      <c r="E2169" s="48">
        <v>12</v>
      </c>
    </row>
    <row r="2170" spans="1:6">
      <c r="A2170" s="47">
        <v>44073</v>
      </c>
      <c r="B2170" s="48">
        <v>44073</v>
      </c>
      <c r="C2170" s="48" t="s">
        <v>796</v>
      </c>
      <c r="D2170" s="49">
        <f>VLOOKUP(Pag_Inicio_Corr_mas_casos[[#This Row],[Corregimiento]],Hoja3!$A$2:$D$676,4,0)</f>
        <v>80814</v>
      </c>
      <c r="E2170" s="48">
        <v>12</v>
      </c>
    </row>
    <row r="2171" spans="1:6">
      <c r="A2171" s="47">
        <v>44073</v>
      </c>
      <c r="B2171" s="48">
        <v>44073</v>
      </c>
      <c r="C2171" s="48" t="s">
        <v>785</v>
      </c>
      <c r="D2171" s="49">
        <f>VLOOKUP(Pag_Inicio_Corr_mas_casos[[#This Row],[Corregimiento]],Hoja3!$A$2:$D$676,4,0)</f>
        <v>80809</v>
      </c>
      <c r="E2171" s="48">
        <v>11</v>
      </c>
    </row>
    <row r="2172" spans="1:6">
      <c r="A2172" s="47">
        <v>44073</v>
      </c>
      <c r="B2172" s="48">
        <v>44073</v>
      </c>
      <c r="C2172" s="48" t="s">
        <v>745</v>
      </c>
      <c r="D2172" s="49">
        <f>VLOOKUP(Pag_Inicio_Corr_mas_casos[[#This Row],[Corregimiento]],Hoja3!$A$2:$D$676,4,0)</f>
        <v>81002</v>
      </c>
      <c r="E2172" s="48">
        <v>11</v>
      </c>
    </row>
    <row r="2173" spans="1:6">
      <c r="A2173" s="47">
        <v>44073</v>
      </c>
      <c r="B2173" s="48">
        <v>44073</v>
      </c>
      <c r="C2173" s="48" t="s">
        <v>879</v>
      </c>
      <c r="D2173" s="49">
        <f>VLOOKUP(Pag_Inicio_Corr_mas_casos[[#This Row],[Corregimiento]],Hoja3!$A$2:$D$676,4,0)</f>
        <v>90402</v>
      </c>
      <c r="E2173" s="48">
        <v>11</v>
      </c>
    </row>
    <row r="2174" spans="1:6">
      <c r="A2174" s="32">
        <v>44074</v>
      </c>
      <c r="B2174" s="33">
        <v>44074</v>
      </c>
      <c r="C2174" s="33" t="s">
        <v>748</v>
      </c>
      <c r="D2174" s="34">
        <f>VLOOKUP(Pag_Inicio_Corr_mas_casos[[#This Row],[Corregimiento]],Hoja3!$A$2:$D$676,4,0)</f>
        <v>130102</v>
      </c>
      <c r="E2174" s="33">
        <v>35</v>
      </c>
      <c r="F2174" s="3">
        <f>SUM(G2174:G2222)</f>
        <v>0</v>
      </c>
    </row>
    <row r="2175" spans="1:6">
      <c r="A2175" s="32">
        <v>44074</v>
      </c>
      <c r="B2175" s="33">
        <v>44074</v>
      </c>
      <c r="C2175" s="33" t="s">
        <v>757</v>
      </c>
      <c r="D2175" s="34">
        <f>VLOOKUP(Pag_Inicio_Corr_mas_casos[[#This Row],[Corregimiento]],Hoja3!$A$2:$D$676,4,0)</f>
        <v>80819</v>
      </c>
      <c r="E2175" s="33">
        <v>35</v>
      </c>
    </row>
    <row r="2176" spans="1:6">
      <c r="A2176" s="32">
        <v>44074</v>
      </c>
      <c r="B2176" s="33">
        <v>44074</v>
      </c>
      <c r="C2176" s="33" t="s">
        <v>749</v>
      </c>
      <c r="D2176" s="34">
        <f>VLOOKUP(Pag_Inicio_Corr_mas_casos[[#This Row],[Corregimiento]],Hoja3!$A$2:$D$676,4,0)</f>
        <v>80821</v>
      </c>
      <c r="E2176" s="33">
        <v>32</v>
      </c>
    </row>
    <row r="2177" spans="1:5">
      <c r="A2177" s="32">
        <v>44074</v>
      </c>
      <c r="B2177" s="33">
        <v>44074</v>
      </c>
      <c r="C2177" s="33" t="s">
        <v>772</v>
      </c>
      <c r="D2177" s="34">
        <f>VLOOKUP(Pag_Inicio_Corr_mas_casos[[#This Row],[Corregimiento]],Hoja3!$A$2:$D$676,4,0)</f>
        <v>80501</v>
      </c>
      <c r="E2177" s="33">
        <v>31</v>
      </c>
    </row>
    <row r="2178" spans="1:5">
      <c r="A2178" s="32">
        <v>44074</v>
      </c>
      <c r="B2178" s="33">
        <v>44074</v>
      </c>
      <c r="C2178" s="33" t="s">
        <v>744</v>
      </c>
      <c r="D2178" s="34">
        <f>VLOOKUP(Pag_Inicio_Corr_mas_casos[[#This Row],[Corregimiento]],Hoja3!$A$2:$D$676,4,0)</f>
        <v>130101</v>
      </c>
      <c r="E2178" s="33">
        <v>29</v>
      </c>
    </row>
    <row r="2179" spans="1:5">
      <c r="A2179" s="32">
        <v>44074</v>
      </c>
      <c r="B2179" s="33">
        <v>44074</v>
      </c>
      <c r="C2179" s="33" t="s">
        <v>818</v>
      </c>
      <c r="D2179" s="34">
        <f>VLOOKUP(Pag_Inicio_Corr_mas_casos[[#This Row],[Corregimiento]],Hoja3!$A$2:$D$676,4,0)</f>
        <v>120504</v>
      </c>
      <c r="E2179" s="33">
        <v>29</v>
      </c>
    </row>
    <row r="2180" spans="1:5">
      <c r="A2180" s="32">
        <v>44074</v>
      </c>
      <c r="B2180" s="33">
        <v>44074</v>
      </c>
      <c r="C2180" s="33" t="s">
        <v>753</v>
      </c>
      <c r="D2180" s="34">
        <f>VLOOKUP(Pag_Inicio_Corr_mas_casos[[#This Row],[Corregimiento]],Hoja3!$A$2:$D$676,4,0)</f>
        <v>80817</v>
      </c>
      <c r="E2180" s="33">
        <v>29</v>
      </c>
    </row>
    <row r="2181" spans="1:5">
      <c r="A2181" s="32">
        <v>44074</v>
      </c>
      <c r="B2181" s="33">
        <v>44074</v>
      </c>
      <c r="C2181" s="33" t="s">
        <v>746</v>
      </c>
      <c r="D2181" s="34">
        <f>VLOOKUP(Pag_Inicio_Corr_mas_casos[[#This Row],[Corregimiento]],Hoja3!$A$2:$D$676,4,0)</f>
        <v>130106</v>
      </c>
      <c r="E2181" s="33">
        <v>28</v>
      </c>
    </row>
    <row r="2182" spans="1:5">
      <c r="A2182" s="32">
        <v>44074</v>
      </c>
      <c r="B2182" s="33">
        <v>44074</v>
      </c>
      <c r="C2182" s="33" t="s">
        <v>755</v>
      </c>
      <c r="D2182" s="34">
        <f>VLOOKUP(Pag_Inicio_Corr_mas_casos[[#This Row],[Corregimiento]],Hoja3!$A$2:$D$676,4,0)</f>
        <v>80823</v>
      </c>
      <c r="E2182" s="33">
        <v>26</v>
      </c>
    </row>
    <row r="2183" spans="1:5">
      <c r="A2183" s="32">
        <v>44074</v>
      </c>
      <c r="B2183" s="33">
        <v>44074</v>
      </c>
      <c r="C2183" s="33" t="s">
        <v>754</v>
      </c>
      <c r="D2183" s="34">
        <f>VLOOKUP(Pag_Inicio_Corr_mas_casos[[#This Row],[Corregimiento]],Hoja3!$A$2:$D$676,4,0)</f>
        <v>80822</v>
      </c>
      <c r="E2183" s="33">
        <v>24</v>
      </c>
    </row>
    <row r="2184" spans="1:5">
      <c r="A2184" s="32">
        <v>44074</v>
      </c>
      <c r="B2184" s="33">
        <v>44074</v>
      </c>
      <c r="C2184" s="33" t="s">
        <v>796</v>
      </c>
      <c r="D2184" s="34">
        <f>VLOOKUP(Pag_Inicio_Corr_mas_casos[[#This Row],[Corregimiento]],Hoja3!$A$2:$D$676,4,0)</f>
        <v>80814</v>
      </c>
      <c r="E2184" s="33">
        <v>24</v>
      </c>
    </row>
    <row r="2185" spans="1:5">
      <c r="A2185" s="32">
        <v>44074</v>
      </c>
      <c r="B2185" s="33">
        <v>44074</v>
      </c>
      <c r="C2185" s="33" t="s">
        <v>750</v>
      </c>
      <c r="D2185" s="34">
        <f>VLOOKUP(Pag_Inicio_Corr_mas_casos[[#This Row],[Corregimiento]],Hoja3!$A$2:$D$676,4,0)</f>
        <v>81007</v>
      </c>
      <c r="E2185" s="33">
        <v>22</v>
      </c>
    </row>
    <row r="2186" spans="1:5">
      <c r="A2186" s="32">
        <v>44074</v>
      </c>
      <c r="B2186" s="33">
        <v>44074</v>
      </c>
      <c r="C2186" s="33" t="s">
        <v>853</v>
      </c>
      <c r="D2186" s="34">
        <f>VLOOKUP(Pag_Inicio_Corr_mas_casos[[#This Row],[Corregimiento]],Hoja3!$A$2:$D$676,4,0)</f>
        <v>40501</v>
      </c>
      <c r="E2186" s="33">
        <v>22</v>
      </c>
    </row>
    <row r="2187" spans="1:5">
      <c r="A2187" s="32">
        <v>44074</v>
      </c>
      <c r="B2187" s="33">
        <v>44074</v>
      </c>
      <c r="C2187" s="33" t="s">
        <v>847</v>
      </c>
      <c r="D2187" s="34">
        <f>VLOOKUP(Pag_Inicio_Corr_mas_casos[[#This Row],[Corregimiento]],Hoja3!$A$2:$D$676,4,0)</f>
        <v>40606</v>
      </c>
      <c r="E2187" s="33">
        <v>22</v>
      </c>
    </row>
    <row r="2188" spans="1:5">
      <c r="A2188" s="32">
        <v>44074</v>
      </c>
      <c r="B2188" s="33">
        <v>44074</v>
      </c>
      <c r="C2188" s="33" t="s">
        <v>762</v>
      </c>
      <c r="D2188" s="34">
        <f>VLOOKUP(Pag_Inicio_Corr_mas_casos[[#This Row],[Corregimiento]],Hoja3!$A$2:$D$676,4,0)</f>
        <v>40601</v>
      </c>
      <c r="E2188" s="33">
        <v>21</v>
      </c>
    </row>
    <row r="2189" spans="1:5">
      <c r="A2189" s="32">
        <v>44074</v>
      </c>
      <c r="B2189" s="33">
        <v>44074</v>
      </c>
      <c r="C2189" s="33" t="s">
        <v>760</v>
      </c>
      <c r="D2189" s="34">
        <f>VLOOKUP(Pag_Inicio_Corr_mas_casos[[#This Row],[Corregimiento]],Hoja3!$A$2:$D$676,4,0)</f>
        <v>80812</v>
      </c>
      <c r="E2189" s="33">
        <v>21</v>
      </c>
    </row>
    <row r="2190" spans="1:5">
      <c r="A2190" s="32">
        <v>44074</v>
      </c>
      <c r="B2190" s="33">
        <v>44074</v>
      </c>
      <c r="C2190" s="33" t="s">
        <v>770</v>
      </c>
      <c r="D2190" s="34">
        <f>VLOOKUP(Pag_Inicio_Corr_mas_casos[[#This Row],[Corregimiento]],Hoja3!$A$2:$D$676,4,0)</f>
        <v>80813</v>
      </c>
      <c r="E2190" s="33">
        <v>20</v>
      </c>
    </row>
    <row r="2191" spans="1:5">
      <c r="A2191" s="32">
        <v>44074</v>
      </c>
      <c r="B2191" s="33">
        <v>44074</v>
      </c>
      <c r="C2191" s="33" t="s">
        <v>745</v>
      </c>
      <c r="D2191" s="34">
        <f>VLOOKUP(Pag_Inicio_Corr_mas_casos[[#This Row],[Corregimiento]],Hoja3!$A$2:$D$676,4,0)</f>
        <v>81002</v>
      </c>
      <c r="E2191" s="33">
        <v>19</v>
      </c>
    </row>
    <row r="2192" spans="1:5">
      <c r="A2192" s="32">
        <v>44074</v>
      </c>
      <c r="B2192" s="33">
        <v>44074</v>
      </c>
      <c r="C2192" s="33" t="s">
        <v>763</v>
      </c>
      <c r="D2192" s="34">
        <f>VLOOKUP(Pag_Inicio_Corr_mas_casos[[#This Row],[Corregimiento]],Hoja3!$A$2:$D$676,4,0)</f>
        <v>80806</v>
      </c>
      <c r="E2192" s="33">
        <v>19</v>
      </c>
    </row>
    <row r="2193" spans="1:5">
      <c r="A2193" s="32">
        <v>44074</v>
      </c>
      <c r="B2193" s="33">
        <v>44074</v>
      </c>
      <c r="C2193" s="33" t="s">
        <v>775</v>
      </c>
      <c r="D2193" s="34">
        <f>VLOOKUP(Pag_Inicio_Corr_mas_casos[[#This Row],[Corregimiento]],Hoja3!$A$2:$D$676,4,0)</f>
        <v>80815</v>
      </c>
      <c r="E2193" s="33">
        <v>19</v>
      </c>
    </row>
    <row r="2194" spans="1:5">
      <c r="A2194" s="32">
        <v>44074</v>
      </c>
      <c r="B2194" s="33">
        <v>44074</v>
      </c>
      <c r="C2194" s="33" t="s">
        <v>880</v>
      </c>
      <c r="D2194" s="34">
        <f>VLOOKUP(Pag_Inicio_Corr_mas_casos[[#This Row],[Corregimiento]],Hoja3!$A$2:$D$676,4,0)</f>
        <v>10203</v>
      </c>
      <c r="E2194" s="33">
        <v>19</v>
      </c>
    </row>
    <row r="2195" spans="1:5">
      <c r="A2195" s="32">
        <v>44074</v>
      </c>
      <c r="B2195" s="33">
        <v>44074</v>
      </c>
      <c r="C2195" s="33" t="s">
        <v>752</v>
      </c>
      <c r="D2195" s="34">
        <f>VLOOKUP(Pag_Inicio_Corr_mas_casos[[#This Row],[Corregimiento]],Hoja3!$A$2:$D$676,4,0)</f>
        <v>80816</v>
      </c>
      <c r="E2195" s="33">
        <v>19</v>
      </c>
    </row>
    <row r="2196" spans="1:5">
      <c r="A2196" s="32">
        <v>44074</v>
      </c>
      <c r="B2196" s="33">
        <v>44074</v>
      </c>
      <c r="C2196" s="33" t="s">
        <v>764</v>
      </c>
      <c r="D2196" s="34">
        <f>VLOOKUP(Pag_Inicio_Corr_mas_casos[[#This Row],[Corregimiento]],Hoja3!$A$2:$D$676,4,0)</f>
        <v>130108</v>
      </c>
      <c r="E2196" s="33">
        <v>18</v>
      </c>
    </row>
    <row r="2197" spans="1:5">
      <c r="A2197" s="32">
        <v>44074</v>
      </c>
      <c r="B2197" s="33">
        <v>44074</v>
      </c>
      <c r="C2197" s="33" t="s">
        <v>785</v>
      </c>
      <c r="D2197" s="34">
        <f>VLOOKUP(Pag_Inicio_Corr_mas_casos[[#This Row],[Corregimiento]],Hoja3!$A$2:$D$676,4,0)</f>
        <v>80809</v>
      </c>
      <c r="E2197" s="33">
        <v>18</v>
      </c>
    </row>
    <row r="2198" spans="1:5">
      <c r="A2198" s="32">
        <v>44074</v>
      </c>
      <c r="B2198" s="33">
        <v>44074</v>
      </c>
      <c r="C2198" s="33" t="s">
        <v>756</v>
      </c>
      <c r="D2198" s="34">
        <f>VLOOKUP(Pag_Inicio_Corr_mas_casos[[#This Row],[Corregimiento]],Hoja3!$A$2:$D$676,4,0)</f>
        <v>81001</v>
      </c>
      <c r="E2198" s="33">
        <v>17</v>
      </c>
    </row>
    <row r="2199" spans="1:5">
      <c r="A2199" s="32">
        <v>44074</v>
      </c>
      <c r="B2199" s="33">
        <v>44074</v>
      </c>
      <c r="C2199" s="33" t="s">
        <v>789</v>
      </c>
      <c r="D2199" s="34">
        <f>VLOOKUP(Pag_Inicio_Corr_mas_casos[[#This Row],[Corregimiento]],Hoja3!$A$2:$D$676,4,0)</f>
        <v>81003</v>
      </c>
      <c r="E2199" s="33">
        <v>17</v>
      </c>
    </row>
    <row r="2200" spans="1:5">
      <c r="A2200" s="32">
        <v>44074</v>
      </c>
      <c r="B2200" s="33">
        <v>44074</v>
      </c>
      <c r="C2200" s="33" t="s">
        <v>816</v>
      </c>
      <c r="D2200" s="34">
        <f>VLOOKUP(Pag_Inicio_Corr_mas_casos[[#This Row],[Corregimiento]],Hoja3!$A$2:$D$676,4,0)</f>
        <v>10401</v>
      </c>
      <c r="E2200" s="33">
        <v>16</v>
      </c>
    </row>
    <row r="2201" spans="1:5">
      <c r="A2201" s="32">
        <v>44074</v>
      </c>
      <c r="B2201" s="33">
        <v>44074</v>
      </c>
      <c r="C2201" s="33" t="s">
        <v>758</v>
      </c>
      <c r="D2201" s="34">
        <f>VLOOKUP(Pag_Inicio_Corr_mas_casos[[#This Row],[Corregimiento]],Hoja3!$A$2:$D$676,4,0)</f>
        <v>130107</v>
      </c>
      <c r="E2201" s="33">
        <v>16</v>
      </c>
    </row>
    <row r="2202" spans="1:5">
      <c r="A2202" s="32">
        <v>44074</v>
      </c>
      <c r="B2202" s="33">
        <v>44074</v>
      </c>
      <c r="C2202" s="33" t="s">
        <v>841</v>
      </c>
      <c r="D2202" s="34">
        <f>VLOOKUP(Pag_Inicio_Corr_mas_casos[[#This Row],[Corregimiento]],Hoja3!$A$2:$D$676,4,0)</f>
        <v>10207</v>
      </c>
      <c r="E2202" s="33">
        <v>16</v>
      </c>
    </row>
    <row r="2203" spans="1:5">
      <c r="A2203" s="32">
        <v>44074</v>
      </c>
      <c r="B2203" s="33">
        <v>44074</v>
      </c>
      <c r="C2203" s="33" t="s">
        <v>792</v>
      </c>
      <c r="D2203" s="34">
        <f>VLOOKUP(Pag_Inicio_Corr_mas_casos[[#This Row],[Corregimiento]],Hoja3!$A$2:$D$676,4,0)</f>
        <v>130701</v>
      </c>
      <c r="E2203" s="33">
        <v>15</v>
      </c>
    </row>
    <row r="2204" spans="1:5">
      <c r="A2204" s="32">
        <v>44074</v>
      </c>
      <c r="B2204" s="33">
        <v>44074</v>
      </c>
      <c r="C2204" s="33" t="s">
        <v>736</v>
      </c>
      <c r="D2204" s="34">
        <f>VLOOKUP(Pag_Inicio_Corr_mas_casos[[#This Row],[Corregimiento]],Hoja3!$A$2:$D$676,4,0)</f>
        <v>130709</v>
      </c>
      <c r="E2204" s="33">
        <v>15</v>
      </c>
    </row>
    <row r="2205" spans="1:5">
      <c r="A2205" s="32">
        <v>44074</v>
      </c>
      <c r="B2205" s="33">
        <v>44074</v>
      </c>
      <c r="C2205" s="33" t="s">
        <v>774</v>
      </c>
      <c r="D2205" s="34">
        <f>VLOOKUP(Pag_Inicio_Corr_mas_casos[[#This Row],[Corregimiento]],Hoja3!$A$2:$D$676,4,0)</f>
        <v>80820</v>
      </c>
      <c r="E2205" s="33">
        <v>15</v>
      </c>
    </row>
    <row r="2206" spans="1:5">
      <c r="A2206" s="32">
        <v>44074</v>
      </c>
      <c r="B2206" s="33">
        <v>44074</v>
      </c>
      <c r="C2206" s="33" t="s">
        <v>819</v>
      </c>
      <c r="D2206" s="34">
        <f>VLOOKUP(Pag_Inicio_Corr_mas_casos[[#This Row],[Corregimiento]],Hoja3!$A$2:$D$676,4,0)</f>
        <v>81004</v>
      </c>
      <c r="E2206" s="33">
        <v>15</v>
      </c>
    </row>
    <row r="2207" spans="1:5">
      <c r="A2207" s="32">
        <v>44074</v>
      </c>
      <c r="B2207" s="33">
        <v>44074</v>
      </c>
      <c r="C2207" s="33" t="s">
        <v>765</v>
      </c>
      <c r="D2207" s="34">
        <f>VLOOKUP(Pag_Inicio_Corr_mas_casos[[#This Row],[Corregimiento]],Hoja3!$A$2:$D$676,4,0)</f>
        <v>80810</v>
      </c>
      <c r="E2207" s="33">
        <v>14</v>
      </c>
    </row>
    <row r="2208" spans="1:5">
      <c r="A2208" s="32">
        <v>44074</v>
      </c>
      <c r="B2208" s="33">
        <v>44074</v>
      </c>
      <c r="C2208" s="33" t="s">
        <v>795</v>
      </c>
      <c r="D2208" s="34">
        <f>VLOOKUP(Pag_Inicio_Corr_mas_casos[[#This Row],[Corregimiento]],Hoja3!$A$2:$D$676,4,0)</f>
        <v>80807</v>
      </c>
      <c r="E2208" s="33">
        <v>13</v>
      </c>
    </row>
    <row r="2209" spans="1:6">
      <c r="A2209" s="32">
        <v>44074</v>
      </c>
      <c r="B2209" s="33">
        <v>44074</v>
      </c>
      <c r="C2209" s="33" t="s">
        <v>780</v>
      </c>
      <c r="D2209" s="34">
        <f>VLOOKUP(Pag_Inicio_Corr_mas_casos[[#This Row],[Corregimiento]],Hoja3!$A$2:$D$676,4,0)</f>
        <v>80826</v>
      </c>
      <c r="E2209" s="33">
        <v>13</v>
      </c>
    </row>
    <row r="2210" spans="1:6">
      <c r="A2210" s="32">
        <v>44074</v>
      </c>
      <c r="B2210" s="33">
        <v>44074</v>
      </c>
      <c r="C2210" s="33" t="s">
        <v>881</v>
      </c>
      <c r="D2210" s="34">
        <f>VLOOKUP(Pag_Inicio_Corr_mas_casos[[#This Row],[Corregimiento]],Hoja3!$A$2:$D$676,4,0)</f>
        <v>20205</v>
      </c>
      <c r="E2210" s="33">
        <v>13</v>
      </c>
    </row>
    <row r="2211" spans="1:6">
      <c r="A2211" s="32">
        <v>44074</v>
      </c>
      <c r="B2211" s="33">
        <v>44074</v>
      </c>
      <c r="C2211" s="33" t="s">
        <v>864</v>
      </c>
      <c r="D2211" s="34">
        <f>VLOOKUP(Pag_Inicio_Corr_mas_casos[[#This Row],[Corregimiento]],Hoja3!$A$2:$D$676,4,0)</f>
        <v>40404</v>
      </c>
      <c r="E2211" s="33">
        <v>12</v>
      </c>
    </row>
    <row r="2212" spans="1:6">
      <c r="A2212" s="32">
        <v>44074</v>
      </c>
      <c r="B2212" s="33">
        <v>44074</v>
      </c>
      <c r="C2212" s="33" t="s">
        <v>882</v>
      </c>
      <c r="D2212" s="34">
        <f>VLOOKUP(Pag_Inicio_Corr_mas_casos[[#This Row],[Corregimiento]],Hoja3!$A$2:$D$676,4,0)</f>
        <v>40502</v>
      </c>
      <c r="E2212" s="33">
        <v>12</v>
      </c>
    </row>
    <row r="2213" spans="1:6">
      <c r="A2213" s="32">
        <v>44074</v>
      </c>
      <c r="B2213" s="33">
        <v>44074</v>
      </c>
      <c r="C2213" s="33" t="s">
        <v>791</v>
      </c>
      <c r="D2213" s="34">
        <f>VLOOKUP(Pag_Inicio_Corr_mas_casos[[#This Row],[Corregimiento]],Hoja3!$A$2:$D$676,4,0)</f>
        <v>30104</v>
      </c>
      <c r="E2213" s="33">
        <v>12</v>
      </c>
    </row>
    <row r="2214" spans="1:6">
      <c r="A2214" s="32">
        <v>44074</v>
      </c>
      <c r="B2214" s="33">
        <v>44074</v>
      </c>
      <c r="C2214" s="33" t="s">
        <v>768</v>
      </c>
      <c r="D2214" s="34">
        <f>VLOOKUP(Pag_Inicio_Corr_mas_casos[[#This Row],[Corregimiento]],Hoja3!$A$2:$D$676,4,0)</f>
        <v>10201</v>
      </c>
      <c r="E2214" s="33">
        <v>12</v>
      </c>
    </row>
    <row r="2215" spans="1:6">
      <c r="A2215" s="32">
        <v>44074</v>
      </c>
      <c r="B2215" s="33">
        <v>44074</v>
      </c>
      <c r="C2215" s="33" t="s">
        <v>799</v>
      </c>
      <c r="D2215" s="34">
        <f>VLOOKUP(Pag_Inicio_Corr_mas_casos[[#This Row],[Corregimiento]],Hoja3!$A$2:$D$676,4,0)</f>
        <v>130706</v>
      </c>
      <c r="E2215" s="33">
        <v>12</v>
      </c>
    </row>
    <row r="2216" spans="1:6">
      <c r="A2216" s="32">
        <v>44074</v>
      </c>
      <c r="B2216" s="33">
        <v>44074</v>
      </c>
      <c r="C2216" s="33" t="s">
        <v>751</v>
      </c>
      <c r="D2216" s="34">
        <f>VLOOKUP(Pag_Inicio_Corr_mas_casos[[#This Row],[Corregimiento]],Hoja3!$A$2:$D$676,4,0)</f>
        <v>81008</v>
      </c>
      <c r="E2216" s="33">
        <v>12</v>
      </c>
    </row>
    <row r="2217" spans="1:6">
      <c r="A2217" s="32">
        <v>44074</v>
      </c>
      <c r="B2217" s="33">
        <v>44074</v>
      </c>
      <c r="C2217" s="33" t="s">
        <v>788</v>
      </c>
      <c r="D2217" s="34">
        <f>VLOOKUP(Pag_Inicio_Corr_mas_casos[[#This Row],[Corregimiento]],Hoja3!$A$2:$D$676,4,0)</f>
        <v>130717</v>
      </c>
      <c r="E2217" s="33">
        <v>12</v>
      </c>
    </row>
    <row r="2218" spans="1:6">
      <c r="A2218" s="32">
        <v>44074</v>
      </c>
      <c r="B2218" s="33">
        <v>44074</v>
      </c>
      <c r="C2218" s="33" t="s">
        <v>790</v>
      </c>
      <c r="D2218" s="34">
        <f>VLOOKUP(Pag_Inicio_Corr_mas_casos[[#This Row],[Corregimiento]],Hoja3!$A$2:$D$676,4,0)</f>
        <v>81009</v>
      </c>
      <c r="E2218" s="33">
        <v>12</v>
      </c>
    </row>
    <row r="2219" spans="1:6">
      <c r="A2219" s="32">
        <v>44074</v>
      </c>
      <c r="B2219" s="33">
        <v>44074</v>
      </c>
      <c r="C2219" s="33" t="s">
        <v>883</v>
      </c>
      <c r="D2219" s="34">
        <f>VLOOKUP(Pag_Inicio_Corr_mas_casos[[#This Row],[Corregimiento]],Hoja3!$A$2:$D$676,4,0)</f>
        <v>20107</v>
      </c>
      <c r="E2219" s="33">
        <v>12</v>
      </c>
    </row>
    <row r="2220" spans="1:6">
      <c r="A2220" s="32">
        <v>44074</v>
      </c>
      <c r="B2220" s="33">
        <v>44074</v>
      </c>
      <c r="C2220" s="33" t="s">
        <v>812</v>
      </c>
      <c r="D2220" s="34">
        <f>VLOOKUP(Pag_Inicio_Corr_mas_casos[[#This Row],[Corregimiento]],Hoja3!$A$2:$D$676,4,0)</f>
        <v>20101</v>
      </c>
      <c r="E2220" s="33">
        <v>11</v>
      </c>
    </row>
    <row r="2221" spans="1:6">
      <c r="A2221" s="32">
        <v>44074</v>
      </c>
      <c r="B2221" s="33">
        <v>44074</v>
      </c>
      <c r="C2221" s="33" t="s">
        <v>827</v>
      </c>
      <c r="D2221" s="34">
        <f>VLOOKUP(Pag_Inicio_Corr_mas_casos[[#This Row],[Corregimiento]],Hoja3!$A$2:$D$676,4,0)</f>
        <v>30103</v>
      </c>
      <c r="E2221" s="33">
        <v>11</v>
      </c>
    </row>
    <row r="2222" spans="1:6">
      <c r="A2222" s="32">
        <v>44074</v>
      </c>
      <c r="B2222" s="33">
        <v>44074</v>
      </c>
      <c r="C2222" s="33" t="s">
        <v>884</v>
      </c>
      <c r="D2222" s="34">
        <f>VLOOKUP(Pag_Inicio_Corr_mas_casos[[#This Row],[Corregimiento]],Hoja3!$A$2:$D$676,4,0)</f>
        <v>120101</v>
      </c>
      <c r="E2222" s="33">
        <v>11</v>
      </c>
    </row>
    <row r="2223" spans="1:6">
      <c r="A2223" s="43">
        <v>44075</v>
      </c>
      <c r="B2223" s="41">
        <v>44075</v>
      </c>
      <c r="C2223" s="41" t="s">
        <v>757</v>
      </c>
      <c r="D2223" s="42">
        <f>VLOOKUP(Pag_Inicio_Corr_mas_casos[[#This Row],[Corregimiento]],Hoja3!$A$2:$D$676,4,0)</f>
        <v>80819</v>
      </c>
      <c r="E2223" s="41">
        <v>37</v>
      </c>
      <c r="F2223" s="3">
        <f>SUM(G2223:G2239)</f>
        <v>0</v>
      </c>
    </row>
    <row r="2224" spans="1:6">
      <c r="A2224" s="43">
        <v>44075</v>
      </c>
      <c r="B2224" s="41">
        <v>44075</v>
      </c>
      <c r="C2224" s="41" t="s">
        <v>841</v>
      </c>
      <c r="D2224" s="42">
        <f>VLOOKUP(Pag_Inicio_Corr_mas_casos[[#This Row],[Corregimiento]],Hoja3!$A$2:$D$676,4,0)</f>
        <v>10207</v>
      </c>
      <c r="E2224" s="41">
        <v>32</v>
      </c>
    </row>
    <row r="2225" spans="1:6">
      <c r="A2225" s="43">
        <v>44075</v>
      </c>
      <c r="B2225" s="41">
        <v>44075</v>
      </c>
      <c r="C2225" s="41" t="s">
        <v>770</v>
      </c>
      <c r="D2225" s="42">
        <f>VLOOKUP(Pag_Inicio_Corr_mas_casos[[#This Row],[Corregimiento]],Hoja3!$A$2:$D$676,4,0)</f>
        <v>80813</v>
      </c>
      <c r="E2225" s="41">
        <v>30</v>
      </c>
    </row>
    <row r="2226" spans="1:6">
      <c r="A2226" s="43">
        <v>44075</v>
      </c>
      <c r="B2226" s="41">
        <v>44075</v>
      </c>
      <c r="C2226" s="41" t="s">
        <v>744</v>
      </c>
      <c r="D2226" s="42">
        <f>VLOOKUP(Pag_Inicio_Corr_mas_casos[[#This Row],[Corregimiento]],Hoja3!$A$2:$D$676,4,0)</f>
        <v>130101</v>
      </c>
      <c r="E2226" s="41">
        <v>28</v>
      </c>
    </row>
    <row r="2227" spans="1:6">
      <c r="A2227" s="43">
        <v>44075</v>
      </c>
      <c r="B2227" s="41">
        <v>44075</v>
      </c>
      <c r="C2227" s="41" t="s">
        <v>762</v>
      </c>
      <c r="D2227" s="42">
        <f>VLOOKUP(Pag_Inicio_Corr_mas_casos[[#This Row],[Corregimiento]],Hoja3!$A$2:$D$676,4,0)</f>
        <v>40601</v>
      </c>
      <c r="E2227" s="41">
        <v>27</v>
      </c>
    </row>
    <row r="2228" spans="1:6">
      <c r="A2228" s="43">
        <v>44075</v>
      </c>
      <c r="B2228" s="41">
        <v>44075</v>
      </c>
      <c r="C2228" s="41" t="s">
        <v>774</v>
      </c>
      <c r="D2228" s="42">
        <f>VLOOKUP(Pag_Inicio_Corr_mas_casos[[#This Row],[Corregimiento]],Hoja3!$A$2:$D$676,4,0)</f>
        <v>80820</v>
      </c>
      <c r="E2228" s="41">
        <v>25</v>
      </c>
    </row>
    <row r="2229" spans="1:6">
      <c r="A2229" s="43">
        <v>44075</v>
      </c>
      <c r="B2229" s="41">
        <v>44075</v>
      </c>
      <c r="C2229" s="41" t="s">
        <v>772</v>
      </c>
      <c r="D2229" s="42">
        <f>VLOOKUP(Pag_Inicio_Corr_mas_casos[[#This Row],[Corregimiento]],Hoja3!$A$2:$D$676,4,0)</f>
        <v>80501</v>
      </c>
      <c r="E2229" s="41">
        <v>23</v>
      </c>
    </row>
    <row r="2230" spans="1:6">
      <c r="A2230" s="43">
        <v>44075</v>
      </c>
      <c r="B2230" s="41">
        <v>44075</v>
      </c>
      <c r="C2230" s="41" t="s">
        <v>745</v>
      </c>
      <c r="D2230" s="42">
        <f>VLOOKUP(Pag_Inicio_Corr_mas_casos[[#This Row],[Corregimiento]],Hoja3!$A$2:$D$676,4,0)</f>
        <v>81002</v>
      </c>
      <c r="E2230" s="41">
        <v>22</v>
      </c>
    </row>
    <row r="2231" spans="1:6">
      <c r="A2231" s="43">
        <v>44075</v>
      </c>
      <c r="B2231" s="41">
        <v>44075</v>
      </c>
      <c r="C2231" s="41" t="s">
        <v>760</v>
      </c>
      <c r="D2231" s="42">
        <f>VLOOKUP(Pag_Inicio_Corr_mas_casos[[#This Row],[Corregimiento]],Hoja3!$A$2:$D$676,4,0)</f>
        <v>80812</v>
      </c>
      <c r="E2231" s="41">
        <v>21</v>
      </c>
    </row>
    <row r="2232" spans="1:6">
      <c r="A2232" s="43">
        <v>44075</v>
      </c>
      <c r="B2232" s="41">
        <v>44075</v>
      </c>
      <c r="C2232" s="41" t="s">
        <v>791</v>
      </c>
      <c r="D2232" s="42">
        <f>VLOOKUP(Pag_Inicio_Corr_mas_casos[[#This Row],[Corregimiento]],Hoja3!$A$2:$D$676,4,0)</f>
        <v>30104</v>
      </c>
      <c r="E2232" s="41">
        <v>17</v>
      </c>
    </row>
    <row r="2233" spans="1:6">
      <c r="A2233" s="43">
        <v>44075</v>
      </c>
      <c r="B2233" s="41">
        <v>44075</v>
      </c>
      <c r="C2233" s="41" t="s">
        <v>753</v>
      </c>
      <c r="D2233" s="42">
        <f>VLOOKUP(Pag_Inicio_Corr_mas_casos[[#This Row],[Corregimiento]],Hoja3!$A$2:$D$676,4,0)</f>
        <v>80817</v>
      </c>
      <c r="E2233" s="41">
        <v>15</v>
      </c>
    </row>
    <row r="2234" spans="1:6">
      <c r="A2234" s="43">
        <v>44075</v>
      </c>
      <c r="B2234" s="41">
        <v>44075</v>
      </c>
      <c r="C2234" s="41" t="s">
        <v>879</v>
      </c>
      <c r="D2234" s="42">
        <f>VLOOKUP(Pag_Inicio_Corr_mas_casos[[#This Row],[Corregimiento]],Hoja3!$A$2:$D$676,4,0)</f>
        <v>90402</v>
      </c>
      <c r="E2234" s="41">
        <v>13</v>
      </c>
    </row>
    <row r="2235" spans="1:6">
      <c r="A2235" s="43">
        <v>44075</v>
      </c>
      <c r="B2235" s="41">
        <v>44075</v>
      </c>
      <c r="C2235" s="41" t="s">
        <v>748</v>
      </c>
      <c r="D2235" s="42">
        <f>VLOOKUP(Pag_Inicio_Corr_mas_casos[[#This Row],[Corregimiento]],Hoja3!$A$2:$D$676,4,0)</f>
        <v>130102</v>
      </c>
      <c r="E2235" s="41">
        <v>13</v>
      </c>
    </row>
    <row r="2236" spans="1:6">
      <c r="A2236" s="43">
        <v>44075</v>
      </c>
      <c r="B2236" s="41">
        <v>44075</v>
      </c>
      <c r="C2236" s="41" t="s">
        <v>756</v>
      </c>
      <c r="D2236" s="42">
        <f>VLOOKUP(Pag_Inicio_Corr_mas_casos[[#This Row],[Corregimiento]],Hoja3!$A$2:$D$676,4,0)</f>
        <v>81001</v>
      </c>
      <c r="E2236" s="41">
        <v>12</v>
      </c>
    </row>
    <row r="2237" spans="1:6">
      <c r="A2237" s="43">
        <v>44075</v>
      </c>
      <c r="B2237" s="41">
        <v>44075</v>
      </c>
      <c r="C2237" s="41" t="s">
        <v>790</v>
      </c>
      <c r="D2237" s="42">
        <f>VLOOKUP(Pag_Inicio_Corr_mas_casos[[#This Row],[Corregimiento]],Hoja3!$A$2:$D$676,4,0)</f>
        <v>81009</v>
      </c>
      <c r="E2237" s="41">
        <v>12</v>
      </c>
    </row>
    <row r="2238" spans="1:6">
      <c r="A2238" s="43">
        <v>44075</v>
      </c>
      <c r="B2238" s="41">
        <v>44075</v>
      </c>
      <c r="C2238" s="41" t="s">
        <v>806</v>
      </c>
      <c r="D2238" s="42">
        <f>VLOOKUP(Pag_Inicio_Corr_mas_casos[[#This Row],[Corregimiento]],Hoja3!$A$2:$D$676,4,0)</f>
        <v>81005</v>
      </c>
      <c r="E2238" s="41">
        <v>12</v>
      </c>
    </row>
    <row r="2239" spans="1:6">
      <c r="A2239" s="43">
        <v>44075</v>
      </c>
      <c r="B2239" s="41">
        <v>44075</v>
      </c>
      <c r="C2239" s="41" t="s">
        <v>775</v>
      </c>
      <c r="D2239" s="42">
        <f>VLOOKUP(Pag_Inicio_Corr_mas_casos[[#This Row],[Corregimiento]],Hoja3!$A$2:$D$676,4,0)</f>
        <v>80815</v>
      </c>
      <c r="E2239" s="41">
        <v>11</v>
      </c>
    </row>
    <row r="2240" spans="1:6">
      <c r="A2240" s="56">
        <v>44076</v>
      </c>
      <c r="B2240" s="57">
        <v>44076</v>
      </c>
      <c r="C2240" s="57" t="s">
        <v>746</v>
      </c>
      <c r="D2240" s="58">
        <f>VLOOKUP(Pag_Inicio_Corr_mas_casos[[#This Row],[Corregimiento]],Hoja3!$A$2:$D$676,4,0)</f>
        <v>130106</v>
      </c>
      <c r="E2240" s="57">
        <v>33</v>
      </c>
      <c r="F2240" s="3">
        <f>SUM(G2240:G2247)</f>
        <v>0</v>
      </c>
    </row>
    <row r="2241" spans="1:7">
      <c r="A2241" s="56">
        <v>44076</v>
      </c>
      <c r="B2241" s="57">
        <v>44076</v>
      </c>
      <c r="C2241" s="57" t="s">
        <v>744</v>
      </c>
      <c r="D2241" s="58">
        <f>VLOOKUP(Pag_Inicio_Corr_mas_casos[[#This Row],[Corregimiento]],Hoja3!$A$2:$D$676,4,0)</f>
        <v>130101</v>
      </c>
      <c r="E2241" s="57">
        <v>22</v>
      </c>
    </row>
    <row r="2242" spans="1:7">
      <c r="A2242" s="56">
        <v>44076</v>
      </c>
      <c r="B2242" s="57">
        <v>44076</v>
      </c>
      <c r="C2242" s="57" t="s">
        <v>757</v>
      </c>
      <c r="D2242" s="58">
        <f>VLOOKUP(Pag_Inicio_Corr_mas_casos[[#This Row],[Corregimiento]],Hoja3!$A$2:$D$676,4,0)</f>
        <v>80819</v>
      </c>
      <c r="E2242" s="57">
        <v>18</v>
      </c>
    </row>
    <row r="2243" spans="1:7">
      <c r="A2243" s="56">
        <v>44076</v>
      </c>
      <c r="B2243" s="57">
        <v>44076</v>
      </c>
      <c r="C2243" s="57" t="s">
        <v>775</v>
      </c>
      <c r="D2243" s="58">
        <f>VLOOKUP(Pag_Inicio_Corr_mas_casos[[#This Row],[Corregimiento]],Hoja3!$A$2:$D$676,4,0)</f>
        <v>80815</v>
      </c>
      <c r="E2243" s="57">
        <v>16</v>
      </c>
    </row>
    <row r="2244" spans="1:7">
      <c r="A2244" s="56">
        <v>44076</v>
      </c>
      <c r="B2244" s="57">
        <v>44076</v>
      </c>
      <c r="C2244" s="57" t="s">
        <v>770</v>
      </c>
      <c r="D2244" s="58">
        <f>VLOOKUP(Pag_Inicio_Corr_mas_casos[[#This Row],[Corregimiento]],Hoja3!$A$2:$D$676,4,0)</f>
        <v>80813</v>
      </c>
      <c r="E2244" s="57">
        <v>16</v>
      </c>
    </row>
    <row r="2245" spans="1:7">
      <c r="A2245" s="56">
        <v>44076</v>
      </c>
      <c r="B2245" s="57">
        <v>44076</v>
      </c>
      <c r="C2245" s="57" t="s">
        <v>755</v>
      </c>
      <c r="D2245" s="58">
        <f>VLOOKUP(Pag_Inicio_Corr_mas_casos[[#This Row],[Corregimiento]],Hoja3!$A$2:$D$676,4,0)</f>
        <v>80823</v>
      </c>
      <c r="E2245" s="57">
        <v>12</v>
      </c>
    </row>
    <row r="2246" spans="1:7">
      <c r="A2246" s="56">
        <v>44076</v>
      </c>
      <c r="B2246" s="57">
        <v>44076</v>
      </c>
      <c r="C2246" s="57" t="s">
        <v>774</v>
      </c>
      <c r="D2246" s="58">
        <f>VLOOKUP(Pag_Inicio_Corr_mas_casos[[#This Row],[Corregimiento]],Hoja3!$A$2:$D$676,4,0)</f>
        <v>80820</v>
      </c>
      <c r="E2246" s="57">
        <v>12</v>
      </c>
    </row>
    <row r="2247" spans="1:7">
      <c r="A2247" s="56">
        <v>44076</v>
      </c>
      <c r="B2247" s="57">
        <v>44076</v>
      </c>
      <c r="C2247" s="57" t="s">
        <v>763</v>
      </c>
      <c r="D2247" s="58">
        <f>VLOOKUP(Pag_Inicio_Corr_mas_casos[[#This Row],[Corregimiento]],Hoja3!$A$2:$D$676,4,0)</f>
        <v>80806</v>
      </c>
      <c r="E2247" s="57">
        <v>10</v>
      </c>
    </row>
    <row r="2248" spans="1:7">
      <c r="A2248" s="38">
        <v>44077</v>
      </c>
      <c r="B2248" s="39">
        <v>44077</v>
      </c>
      <c r="C2248" s="39" t="s">
        <v>749</v>
      </c>
      <c r="D2248" s="40">
        <f>VLOOKUP(Pag_Inicio_Corr_mas_casos[[#This Row],[Corregimiento]],Hoja3!$A$2:$D$676,4,0)</f>
        <v>80821</v>
      </c>
      <c r="E2248" s="39">
        <v>40</v>
      </c>
      <c r="F2248">
        <v>1</v>
      </c>
      <c r="G2248" s="3"/>
    </row>
    <row r="2249" spans="1:7">
      <c r="A2249" s="38">
        <v>44077</v>
      </c>
      <c r="B2249" s="39">
        <v>44077</v>
      </c>
      <c r="C2249" s="39" t="s">
        <v>746</v>
      </c>
      <c r="D2249" s="40">
        <f>VLOOKUP(Pag_Inicio_Corr_mas_casos[[#This Row],[Corregimiento]],Hoja3!$A$2:$D$676,4,0)</f>
        <v>130106</v>
      </c>
      <c r="E2249" s="39">
        <v>40</v>
      </c>
      <c r="F2249">
        <v>1</v>
      </c>
    </row>
    <row r="2250" spans="1:7">
      <c r="A2250" s="38">
        <v>44077</v>
      </c>
      <c r="B2250" s="39">
        <v>44077</v>
      </c>
      <c r="C2250" s="39" t="s">
        <v>796</v>
      </c>
      <c r="D2250" s="40">
        <f>VLOOKUP(Pag_Inicio_Corr_mas_casos[[#This Row],[Corregimiento]],Hoja3!$A$2:$D$676,4,0)</f>
        <v>80814</v>
      </c>
      <c r="E2250" s="39">
        <v>37</v>
      </c>
      <c r="F2250">
        <v>1</v>
      </c>
    </row>
    <row r="2251" spans="1:7">
      <c r="A2251" s="38">
        <v>44077</v>
      </c>
      <c r="B2251" s="39">
        <v>44077</v>
      </c>
      <c r="C2251" s="39" t="s">
        <v>753</v>
      </c>
      <c r="D2251" s="40">
        <f>VLOOKUP(Pag_Inicio_Corr_mas_casos[[#This Row],[Corregimiento]],Hoja3!$A$2:$D$676,4,0)</f>
        <v>80817</v>
      </c>
      <c r="E2251" s="39">
        <v>37</v>
      </c>
      <c r="F2251">
        <v>1</v>
      </c>
    </row>
    <row r="2252" spans="1:7">
      <c r="A2252" s="38">
        <v>44077</v>
      </c>
      <c r="B2252" s="39">
        <v>44077</v>
      </c>
      <c r="C2252" s="39" t="s">
        <v>744</v>
      </c>
      <c r="D2252" s="40">
        <f>VLOOKUP(Pag_Inicio_Corr_mas_casos[[#This Row],[Corregimiento]],Hoja3!$A$2:$D$676,4,0)</f>
        <v>130101</v>
      </c>
      <c r="E2252" s="39">
        <v>35</v>
      </c>
      <c r="F2252">
        <v>1</v>
      </c>
    </row>
    <row r="2253" spans="1:7">
      <c r="A2253" s="38">
        <v>44077</v>
      </c>
      <c r="B2253" s="39">
        <v>44077</v>
      </c>
      <c r="C2253" s="39" t="s">
        <v>750</v>
      </c>
      <c r="D2253" s="40">
        <f>VLOOKUP(Pag_Inicio_Corr_mas_casos[[#This Row],[Corregimiento]],Hoja3!$A$2:$D$676,4,0)</f>
        <v>81007</v>
      </c>
      <c r="E2253" s="39">
        <v>30</v>
      </c>
      <c r="F2253">
        <v>1</v>
      </c>
    </row>
    <row r="2254" spans="1:7">
      <c r="A2254" s="38">
        <v>44077</v>
      </c>
      <c r="B2254" s="39">
        <v>44077</v>
      </c>
      <c r="C2254" s="39" t="s">
        <v>754</v>
      </c>
      <c r="D2254" s="40">
        <f>VLOOKUP(Pag_Inicio_Corr_mas_casos[[#This Row],[Corregimiento]],Hoja3!$A$2:$D$676,4,0)</f>
        <v>80822</v>
      </c>
      <c r="E2254" s="39">
        <v>27</v>
      </c>
      <c r="F2254">
        <v>1</v>
      </c>
    </row>
    <row r="2255" spans="1:7">
      <c r="A2255" s="38">
        <v>44077</v>
      </c>
      <c r="B2255" s="39">
        <v>44077</v>
      </c>
      <c r="C2255" s="39" t="s">
        <v>881</v>
      </c>
      <c r="D2255" s="40">
        <f>VLOOKUP(Pag_Inicio_Corr_mas_casos[[#This Row],[Corregimiento]],Hoja3!$A$2:$D$676,4,0)</f>
        <v>20205</v>
      </c>
      <c r="E2255" s="39">
        <v>26</v>
      </c>
      <c r="F2255">
        <v>1</v>
      </c>
    </row>
    <row r="2256" spans="1:7">
      <c r="A2256" s="38">
        <v>44077</v>
      </c>
      <c r="B2256" s="39">
        <v>44077</v>
      </c>
      <c r="C2256" s="39" t="s">
        <v>764</v>
      </c>
      <c r="D2256" s="40">
        <f>VLOOKUP(Pag_Inicio_Corr_mas_casos[[#This Row],[Corregimiento]],Hoja3!$A$2:$D$676,4,0)</f>
        <v>130108</v>
      </c>
      <c r="E2256" s="39">
        <v>24</v>
      </c>
      <c r="F2256">
        <v>1</v>
      </c>
    </row>
    <row r="2257" spans="1:6">
      <c r="A2257" s="38">
        <v>44077</v>
      </c>
      <c r="B2257" s="39">
        <v>44077</v>
      </c>
      <c r="C2257" s="39" t="s">
        <v>745</v>
      </c>
      <c r="D2257" s="40">
        <f>VLOOKUP(Pag_Inicio_Corr_mas_casos[[#This Row],[Corregimiento]],Hoja3!$A$2:$D$676,4,0)</f>
        <v>81002</v>
      </c>
      <c r="E2257" s="39">
        <v>23</v>
      </c>
      <c r="F2257">
        <v>1</v>
      </c>
    </row>
    <row r="2258" spans="1:6">
      <c r="A2258" s="38">
        <v>44077</v>
      </c>
      <c r="B2258" s="39">
        <v>44077</v>
      </c>
      <c r="C2258" s="39" t="s">
        <v>761</v>
      </c>
      <c r="D2258" s="40">
        <f>VLOOKUP(Pag_Inicio_Corr_mas_casos[[#This Row],[Corregimiento]],Hoja3!$A$2:$D$676,4,0)</f>
        <v>130702</v>
      </c>
      <c r="E2258" s="39">
        <v>22</v>
      </c>
      <c r="F2258">
        <v>1</v>
      </c>
    </row>
    <row r="2259" spans="1:6">
      <c r="A2259" s="38">
        <v>44077</v>
      </c>
      <c r="B2259" s="39">
        <v>44077</v>
      </c>
      <c r="C2259" s="39" t="s">
        <v>765</v>
      </c>
      <c r="D2259" s="40">
        <f>VLOOKUP(Pag_Inicio_Corr_mas_casos[[#This Row],[Corregimiento]],Hoja3!$A$2:$D$676,4,0)</f>
        <v>80810</v>
      </c>
      <c r="E2259" s="39">
        <v>22</v>
      </c>
      <c r="F2259">
        <v>1</v>
      </c>
    </row>
    <row r="2260" spans="1:6">
      <c r="A2260" s="38">
        <v>44077</v>
      </c>
      <c r="B2260" s="39">
        <v>44077</v>
      </c>
      <c r="C2260" s="39" t="s">
        <v>775</v>
      </c>
      <c r="D2260" s="40">
        <f>VLOOKUP(Pag_Inicio_Corr_mas_casos[[#This Row],[Corregimiento]],Hoja3!$A$2:$D$676,4,0)</f>
        <v>80815</v>
      </c>
      <c r="E2260" s="39">
        <v>20</v>
      </c>
      <c r="F2260">
        <v>1</v>
      </c>
    </row>
    <row r="2261" spans="1:6">
      <c r="A2261" s="38">
        <v>44077</v>
      </c>
      <c r="B2261" s="39">
        <v>44077</v>
      </c>
      <c r="C2261" s="39" t="s">
        <v>752</v>
      </c>
      <c r="D2261" s="40">
        <f>VLOOKUP(Pag_Inicio_Corr_mas_casos[[#This Row],[Corregimiento]],Hoja3!$A$2:$D$676,4,0)</f>
        <v>80816</v>
      </c>
      <c r="E2261" s="39">
        <v>20</v>
      </c>
      <c r="F2261">
        <v>1</v>
      </c>
    </row>
    <row r="2262" spans="1:6">
      <c r="A2262" s="38">
        <v>44077</v>
      </c>
      <c r="B2262" s="39">
        <v>44077</v>
      </c>
      <c r="C2262" s="39" t="s">
        <v>785</v>
      </c>
      <c r="D2262" s="40">
        <f>VLOOKUP(Pag_Inicio_Corr_mas_casos[[#This Row],[Corregimiento]],Hoja3!$A$2:$D$676,4,0)</f>
        <v>80809</v>
      </c>
      <c r="E2262" s="39">
        <v>20</v>
      </c>
      <c r="F2262">
        <v>1</v>
      </c>
    </row>
    <row r="2263" spans="1:6">
      <c r="A2263" s="38">
        <v>44077</v>
      </c>
      <c r="B2263" s="39">
        <v>44077</v>
      </c>
      <c r="C2263" s="39" t="s">
        <v>755</v>
      </c>
      <c r="D2263" s="40">
        <f>VLOOKUP(Pag_Inicio_Corr_mas_casos[[#This Row],[Corregimiento]],Hoja3!$A$2:$D$676,4,0)</f>
        <v>80823</v>
      </c>
      <c r="E2263" s="39">
        <v>19</v>
      </c>
      <c r="F2263">
        <v>1</v>
      </c>
    </row>
    <row r="2264" spans="1:6">
      <c r="A2264" s="38">
        <v>44077</v>
      </c>
      <c r="B2264" s="39">
        <v>44077</v>
      </c>
      <c r="C2264" s="39" t="s">
        <v>772</v>
      </c>
      <c r="D2264" s="40">
        <f>VLOOKUP(Pag_Inicio_Corr_mas_casos[[#This Row],[Corregimiento]],Hoja3!$A$2:$D$676,4,0)</f>
        <v>80501</v>
      </c>
      <c r="E2264" s="39">
        <v>17</v>
      </c>
      <c r="F2264">
        <v>1</v>
      </c>
    </row>
    <row r="2265" spans="1:6">
      <c r="A2265" s="38">
        <v>44077</v>
      </c>
      <c r="B2265" s="39">
        <v>44077</v>
      </c>
      <c r="C2265" s="39" t="s">
        <v>847</v>
      </c>
      <c r="D2265" s="40">
        <f>VLOOKUP(Pag_Inicio_Corr_mas_casos[[#This Row],[Corregimiento]],Hoja3!$A$2:$D$676,4,0)</f>
        <v>40606</v>
      </c>
      <c r="E2265" s="39">
        <v>17</v>
      </c>
      <c r="F2265">
        <v>1</v>
      </c>
    </row>
    <row r="2266" spans="1:6">
      <c r="A2266" s="38">
        <v>44077</v>
      </c>
      <c r="B2266" s="39">
        <v>44077</v>
      </c>
      <c r="C2266" s="39" t="s">
        <v>762</v>
      </c>
      <c r="D2266" s="40">
        <f>VLOOKUP(Pag_Inicio_Corr_mas_casos[[#This Row],[Corregimiento]],Hoja3!$A$2:$D$676,4,0)</f>
        <v>40601</v>
      </c>
      <c r="E2266" s="39">
        <v>16</v>
      </c>
      <c r="F2266">
        <v>1</v>
      </c>
    </row>
    <row r="2267" spans="1:6">
      <c r="A2267" s="38">
        <v>44077</v>
      </c>
      <c r="B2267" s="39">
        <v>44077</v>
      </c>
      <c r="C2267" s="39" t="s">
        <v>736</v>
      </c>
      <c r="D2267" s="40">
        <f>VLOOKUP(Pag_Inicio_Corr_mas_casos[[#This Row],[Corregimiento]],Hoja3!$A$2:$D$676,4,0)</f>
        <v>130709</v>
      </c>
      <c r="E2267" s="39">
        <v>16</v>
      </c>
      <c r="F2267">
        <v>1</v>
      </c>
    </row>
    <row r="2268" spans="1:6">
      <c r="A2268" s="38">
        <v>44077</v>
      </c>
      <c r="B2268" s="39">
        <v>44077</v>
      </c>
      <c r="C2268" s="39" t="s">
        <v>760</v>
      </c>
      <c r="D2268" s="40">
        <f>VLOOKUP(Pag_Inicio_Corr_mas_casos[[#This Row],[Corregimiento]],Hoja3!$A$2:$D$676,4,0)</f>
        <v>80812</v>
      </c>
      <c r="E2268" s="39">
        <v>16</v>
      </c>
      <c r="F2268">
        <v>1</v>
      </c>
    </row>
    <row r="2269" spans="1:6">
      <c r="A2269" s="38">
        <v>44077</v>
      </c>
      <c r="B2269" s="39">
        <v>44077</v>
      </c>
      <c r="C2269" s="39" t="s">
        <v>757</v>
      </c>
      <c r="D2269" s="40">
        <f>VLOOKUP(Pag_Inicio_Corr_mas_casos[[#This Row],[Corregimiento]],Hoja3!$A$2:$D$676,4,0)</f>
        <v>80819</v>
      </c>
      <c r="E2269" s="39">
        <v>16</v>
      </c>
      <c r="F2269">
        <v>1</v>
      </c>
    </row>
    <row r="2270" spans="1:6">
      <c r="A2270" s="38">
        <v>44077</v>
      </c>
      <c r="B2270" s="39">
        <v>44077</v>
      </c>
      <c r="C2270" s="39" t="s">
        <v>841</v>
      </c>
      <c r="D2270" s="40">
        <f>VLOOKUP(Pag_Inicio_Corr_mas_casos[[#This Row],[Corregimiento]],Hoja3!$A$2:$D$676,4,0)</f>
        <v>10207</v>
      </c>
      <c r="E2270" s="39">
        <v>15</v>
      </c>
      <c r="F2270">
        <v>1</v>
      </c>
    </row>
    <row r="2271" spans="1:6">
      <c r="A2271" s="38">
        <v>44077</v>
      </c>
      <c r="B2271" s="39">
        <v>44077</v>
      </c>
      <c r="C2271" s="39" t="s">
        <v>748</v>
      </c>
      <c r="D2271" s="40">
        <f>VLOOKUP(Pag_Inicio_Corr_mas_casos[[#This Row],[Corregimiento]],Hoja3!$A$2:$D$676,4,0)</f>
        <v>130102</v>
      </c>
      <c r="E2271" s="39">
        <v>14</v>
      </c>
      <c r="F2271">
        <v>1</v>
      </c>
    </row>
    <row r="2272" spans="1:6">
      <c r="A2272" s="38">
        <v>44077</v>
      </c>
      <c r="B2272" s="39">
        <v>44077</v>
      </c>
      <c r="C2272" s="39" t="s">
        <v>756</v>
      </c>
      <c r="D2272" s="40">
        <f>VLOOKUP(Pag_Inicio_Corr_mas_casos[[#This Row],[Corregimiento]],Hoja3!$A$2:$D$676,4,0)</f>
        <v>81001</v>
      </c>
      <c r="E2272" s="39">
        <v>13</v>
      </c>
      <c r="F2272">
        <v>1</v>
      </c>
    </row>
    <row r="2273" spans="1:7">
      <c r="A2273" s="38">
        <v>44077</v>
      </c>
      <c r="B2273" s="39">
        <v>44077</v>
      </c>
      <c r="C2273" s="39" t="s">
        <v>758</v>
      </c>
      <c r="D2273" s="40">
        <f>VLOOKUP(Pag_Inicio_Corr_mas_casos[[#This Row],[Corregimiento]],Hoja3!$A$2:$D$676,4,0)</f>
        <v>130107</v>
      </c>
      <c r="E2273" s="39">
        <v>13</v>
      </c>
      <c r="F2273">
        <v>1</v>
      </c>
    </row>
    <row r="2274" spans="1:7">
      <c r="A2274" s="38">
        <v>44077</v>
      </c>
      <c r="B2274" s="39">
        <v>44077</v>
      </c>
      <c r="C2274" s="39" t="s">
        <v>790</v>
      </c>
      <c r="D2274" s="40">
        <f>VLOOKUP(Pag_Inicio_Corr_mas_casos[[#This Row],[Corregimiento]],Hoja3!$A$2:$D$676,4,0)</f>
        <v>81009</v>
      </c>
      <c r="E2274" s="39">
        <v>13</v>
      </c>
      <c r="F2274">
        <v>1</v>
      </c>
    </row>
    <row r="2275" spans="1:7">
      <c r="A2275" s="38">
        <v>44077</v>
      </c>
      <c r="B2275" s="39">
        <v>44077</v>
      </c>
      <c r="C2275" s="39" t="s">
        <v>819</v>
      </c>
      <c r="D2275" s="40">
        <f>VLOOKUP(Pag_Inicio_Corr_mas_casos[[#This Row],[Corregimiento]],Hoja3!$A$2:$D$676,4,0)</f>
        <v>81004</v>
      </c>
      <c r="E2275" s="39">
        <v>12</v>
      </c>
      <c r="F2275">
        <v>1</v>
      </c>
    </row>
    <row r="2276" spans="1:7">
      <c r="A2276" s="38">
        <v>44077</v>
      </c>
      <c r="B2276" s="39">
        <v>44077</v>
      </c>
      <c r="C2276" s="39" t="s">
        <v>800</v>
      </c>
      <c r="D2276" s="40">
        <f>VLOOKUP(Pag_Inicio_Corr_mas_casos[[#This Row],[Corregimiento]],Hoja3!$A$2:$D$676,4,0)</f>
        <v>91001</v>
      </c>
      <c r="E2276" s="39">
        <v>12</v>
      </c>
      <c r="F2276">
        <v>1</v>
      </c>
    </row>
    <row r="2277" spans="1:7">
      <c r="A2277" s="38">
        <v>44077</v>
      </c>
      <c r="B2277" s="39">
        <v>44077</v>
      </c>
      <c r="C2277" s="39" t="s">
        <v>789</v>
      </c>
      <c r="D2277" s="40">
        <f>VLOOKUP(Pag_Inicio_Corr_mas_casos[[#This Row],[Corregimiento]],Hoja3!$A$2:$D$676,4,0)</f>
        <v>81003</v>
      </c>
      <c r="E2277" s="39">
        <v>11</v>
      </c>
      <c r="F2277">
        <v>1</v>
      </c>
    </row>
    <row r="2278" spans="1:7">
      <c r="A2278" s="35">
        <v>44078</v>
      </c>
      <c r="B2278" s="36">
        <v>44078</v>
      </c>
      <c r="C2278" s="36" t="s">
        <v>796</v>
      </c>
      <c r="D2278" s="37">
        <f>VLOOKUP(Pag_Inicio_Corr_mas_casos[[#This Row],[Corregimiento]],Hoja3!$A$2:$D$676,4,0)</f>
        <v>80814</v>
      </c>
      <c r="E2278" s="36">
        <v>49</v>
      </c>
      <c r="F2278">
        <v>1</v>
      </c>
      <c r="G2278" s="3"/>
    </row>
    <row r="2279" spans="1:7">
      <c r="A2279" s="35">
        <v>44078</v>
      </c>
      <c r="B2279" s="36">
        <v>44078</v>
      </c>
      <c r="C2279" s="36" t="s">
        <v>746</v>
      </c>
      <c r="D2279" s="37">
        <f>VLOOKUP(Pag_Inicio_Corr_mas_casos[[#This Row],[Corregimiento]],Hoja3!$A$2:$D$676,4,0)</f>
        <v>130106</v>
      </c>
      <c r="E2279" s="36">
        <v>38</v>
      </c>
      <c r="F2279">
        <v>1</v>
      </c>
    </row>
    <row r="2280" spans="1:7">
      <c r="A2280" s="35">
        <v>44078</v>
      </c>
      <c r="B2280" s="36">
        <v>44078</v>
      </c>
      <c r="C2280" s="36" t="s">
        <v>749</v>
      </c>
      <c r="D2280" s="37">
        <f>VLOOKUP(Pag_Inicio_Corr_mas_casos[[#This Row],[Corregimiento]],Hoja3!$A$2:$D$676,4,0)</f>
        <v>80821</v>
      </c>
      <c r="E2280" s="36">
        <v>37</v>
      </c>
      <c r="F2280">
        <v>1</v>
      </c>
    </row>
    <row r="2281" spans="1:7">
      <c r="A2281" s="35">
        <v>44078</v>
      </c>
      <c r="B2281" s="36">
        <v>44078</v>
      </c>
      <c r="C2281" s="36" t="s">
        <v>750</v>
      </c>
      <c r="D2281" s="37">
        <f>VLOOKUP(Pag_Inicio_Corr_mas_casos[[#This Row],[Corregimiento]],Hoja3!$A$2:$D$676,4,0)</f>
        <v>81007</v>
      </c>
      <c r="E2281" s="36">
        <v>32</v>
      </c>
      <c r="F2281">
        <v>1</v>
      </c>
    </row>
    <row r="2282" spans="1:7">
      <c r="A2282" s="35">
        <v>44078</v>
      </c>
      <c r="B2282" s="36">
        <v>44078</v>
      </c>
      <c r="C2282" s="36" t="s">
        <v>757</v>
      </c>
      <c r="D2282" s="37">
        <f>VLOOKUP(Pag_Inicio_Corr_mas_casos[[#This Row],[Corregimiento]],Hoja3!$A$2:$D$676,4,0)</f>
        <v>80819</v>
      </c>
      <c r="E2282" s="36">
        <v>32</v>
      </c>
      <c r="F2282">
        <v>1</v>
      </c>
    </row>
    <row r="2283" spans="1:7">
      <c r="A2283" s="35">
        <v>44078</v>
      </c>
      <c r="B2283" s="36">
        <v>44078</v>
      </c>
      <c r="C2283" s="36" t="s">
        <v>841</v>
      </c>
      <c r="D2283" s="37">
        <f>VLOOKUP(Pag_Inicio_Corr_mas_casos[[#This Row],[Corregimiento]],Hoja3!$A$2:$D$676,4,0)</f>
        <v>10207</v>
      </c>
      <c r="E2283" s="36">
        <v>30</v>
      </c>
      <c r="F2283">
        <v>1</v>
      </c>
    </row>
    <row r="2284" spans="1:7">
      <c r="A2284" s="35">
        <v>44078</v>
      </c>
      <c r="B2284" s="36">
        <v>44078</v>
      </c>
      <c r="C2284" s="36" t="s">
        <v>745</v>
      </c>
      <c r="D2284" s="37">
        <f>VLOOKUP(Pag_Inicio_Corr_mas_casos[[#This Row],[Corregimiento]],Hoja3!$A$2:$D$676,4,0)</f>
        <v>81002</v>
      </c>
      <c r="E2284" s="36">
        <v>28</v>
      </c>
      <c r="F2284">
        <v>1</v>
      </c>
    </row>
    <row r="2285" spans="1:7">
      <c r="A2285" s="35">
        <v>44078</v>
      </c>
      <c r="B2285" s="36">
        <v>44078</v>
      </c>
      <c r="C2285" s="36" t="s">
        <v>764</v>
      </c>
      <c r="D2285" s="37">
        <f>VLOOKUP(Pag_Inicio_Corr_mas_casos[[#This Row],[Corregimiento]],Hoja3!$A$2:$D$676,4,0)</f>
        <v>130108</v>
      </c>
      <c r="E2285" s="36">
        <v>28</v>
      </c>
      <c r="F2285">
        <v>1</v>
      </c>
    </row>
    <row r="2286" spans="1:7">
      <c r="A2286" s="35">
        <v>44078</v>
      </c>
      <c r="B2286" s="36">
        <v>44078</v>
      </c>
      <c r="C2286" s="36" t="s">
        <v>760</v>
      </c>
      <c r="D2286" s="37">
        <f>VLOOKUP(Pag_Inicio_Corr_mas_casos[[#This Row],[Corregimiento]],Hoja3!$A$2:$D$676,4,0)</f>
        <v>80812</v>
      </c>
      <c r="E2286" s="36">
        <v>28</v>
      </c>
      <c r="F2286">
        <v>1</v>
      </c>
    </row>
    <row r="2287" spans="1:7">
      <c r="A2287" s="35">
        <v>44078</v>
      </c>
      <c r="B2287" s="36">
        <v>44078</v>
      </c>
      <c r="C2287" s="36" t="s">
        <v>753</v>
      </c>
      <c r="D2287" s="37">
        <f>VLOOKUP(Pag_Inicio_Corr_mas_casos[[#This Row],[Corregimiento]],Hoja3!$A$2:$D$676,4,0)</f>
        <v>80817</v>
      </c>
      <c r="E2287" s="36">
        <v>28</v>
      </c>
      <c r="F2287">
        <v>1</v>
      </c>
    </row>
    <row r="2288" spans="1:7">
      <c r="A2288" s="35">
        <v>44078</v>
      </c>
      <c r="B2288" s="36">
        <v>44078</v>
      </c>
      <c r="C2288" s="36" t="s">
        <v>744</v>
      </c>
      <c r="D2288" s="37">
        <f>VLOOKUP(Pag_Inicio_Corr_mas_casos[[#This Row],[Corregimiento]],Hoja3!$A$2:$D$676,4,0)</f>
        <v>130101</v>
      </c>
      <c r="E2288" s="36">
        <v>27</v>
      </c>
      <c r="F2288">
        <v>1</v>
      </c>
    </row>
    <row r="2289" spans="1:7">
      <c r="A2289" s="35">
        <v>44078</v>
      </c>
      <c r="B2289" s="36">
        <v>44078</v>
      </c>
      <c r="C2289" s="36" t="s">
        <v>748</v>
      </c>
      <c r="D2289" s="37">
        <f>VLOOKUP(Pag_Inicio_Corr_mas_casos[[#This Row],[Corregimiento]],Hoja3!$A$2:$D$676,4,0)</f>
        <v>130102</v>
      </c>
      <c r="E2289" s="36">
        <v>27</v>
      </c>
      <c r="F2289">
        <v>1</v>
      </c>
    </row>
    <row r="2290" spans="1:7">
      <c r="A2290" s="35">
        <v>44078</v>
      </c>
      <c r="B2290" s="36">
        <v>44078</v>
      </c>
      <c r="C2290" s="36" t="s">
        <v>755</v>
      </c>
      <c r="D2290" s="37">
        <f>VLOOKUP(Pag_Inicio_Corr_mas_casos[[#This Row],[Corregimiento]],Hoja3!$A$2:$D$676,4,0)</f>
        <v>80823</v>
      </c>
      <c r="E2290" s="36">
        <v>25</v>
      </c>
      <c r="F2290">
        <v>1</v>
      </c>
    </row>
    <row r="2291" spans="1:7">
      <c r="A2291" s="35">
        <v>44078</v>
      </c>
      <c r="B2291" s="36">
        <v>44078</v>
      </c>
      <c r="C2291" s="36" t="s">
        <v>752</v>
      </c>
      <c r="D2291" s="37">
        <f>VLOOKUP(Pag_Inicio_Corr_mas_casos[[#This Row],[Corregimiento]],Hoja3!$A$2:$D$676,4,0)</f>
        <v>80816</v>
      </c>
      <c r="E2291" s="36">
        <v>22</v>
      </c>
      <c r="F2291">
        <v>1</v>
      </c>
    </row>
    <row r="2292" spans="1:7">
      <c r="A2292" s="35">
        <v>44078</v>
      </c>
      <c r="B2292" s="36">
        <v>44078</v>
      </c>
      <c r="C2292" s="36" t="s">
        <v>761</v>
      </c>
      <c r="D2292" s="37">
        <f>VLOOKUP(Pag_Inicio_Corr_mas_casos[[#This Row],[Corregimiento]],Hoja3!$A$2:$D$676,4,0)</f>
        <v>130702</v>
      </c>
      <c r="E2292" s="36">
        <v>21</v>
      </c>
      <c r="F2292">
        <v>1</v>
      </c>
    </row>
    <row r="2293" spans="1:7">
      <c r="A2293" s="35">
        <v>44078</v>
      </c>
      <c r="B2293" s="36">
        <v>44078</v>
      </c>
      <c r="C2293" s="36" t="s">
        <v>758</v>
      </c>
      <c r="D2293" s="37">
        <f>VLOOKUP(Pag_Inicio_Corr_mas_casos[[#This Row],[Corregimiento]],Hoja3!$A$2:$D$676,4,0)</f>
        <v>130107</v>
      </c>
      <c r="E2293" s="36">
        <v>21</v>
      </c>
      <c r="F2293">
        <v>1</v>
      </c>
    </row>
    <row r="2294" spans="1:7">
      <c r="A2294" s="35">
        <v>44078</v>
      </c>
      <c r="B2294" s="36">
        <v>44078</v>
      </c>
      <c r="C2294" s="36" t="s">
        <v>762</v>
      </c>
      <c r="D2294" s="37">
        <f>VLOOKUP(Pag_Inicio_Corr_mas_casos[[#This Row],[Corregimiento]],Hoja3!$A$2:$D$676,4,0)</f>
        <v>40601</v>
      </c>
      <c r="E2294" s="36">
        <v>21</v>
      </c>
      <c r="F2294">
        <v>1</v>
      </c>
    </row>
    <row r="2295" spans="1:7">
      <c r="A2295" s="35">
        <v>44078</v>
      </c>
      <c r="B2295" s="36">
        <v>44078</v>
      </c>
      <c r="C2295" s="36" t="s">
        <v>754</v>
      </c>
      <c r="D2295" s="37">
        <f>VLOOKUP(Pag_Inicio_Corr_mas_casos[[#This Row],[Corregimiento]],Hoja3!$A$2:$D$676,4,0)</f>
        <v>80822</v>
      </c>
      <c r="E2295" s="36">
        <v>20</v>
      </c>
      <c r="F2295">
        <v>1</v>
      </c>
    </row>
    <row r="2296" spans="1:7">
      <c r="A2296" s="35">
        <v>44078</v>
      </c>
      <c r="B2296" s="36">
        <v>44078</v>
      </c>
      <c r="C2296" s="36" t="s">
        <v>775</v>
      </c>
      <c r="D2296" s="37">
        <f>VLOOKUP(Pag_Inicio_Corr_mas_casos[[#This Row],[Corregimiento]],Hoja3!$A$2:$D$676,4,0)</f>
        <v>80815</v>
      </c>
      <c r="E2296" s="36">
        <v>20</v>
      </c>
      <c r="F2296">
        <v>1</v>
      </c>
    </row>
    <row r="2297" spans="1:7">
      <c r="A2297" s="35">
        <v>44078</v>
      </c>
      <c r="B2297" s="36">
        <v>44078</v>
      </c>
      <c r="C2297" s="36" t="s">
        <v>847</v>
      </c>
      <c r="D2297" s="37">
        <f>VLOOKUP(Pag_Inicio_Corr_mas_casos[[#This Row],[Corregimiento]],Hoja3!$A$2:$D$676,4,0)</f>
        <v>40606</v>
      </c>
      <c r="E2297" s="36">
        <v>16</v>
      </c>
      <c r="F2297">
        <v>1</v>
      </c>
    </row>
    <row r="2298" spans="1:7">
      <c r="A2298" s="35">
        <v>44078</v>
      </c>
      <c r="B2298" s="36">
        <v>44078</v>
      </c>
      <c r="C2298" s="36" t="s">
        <v>785</v>
      </c>
      <c r="D2298" s="37">
        <f>VLOOKUP(Pag_Inicio_Corr_mas_casos[[#This Row],[Corregimiento]],Hoja3!$A$2:$D$676,4,0)</f>
        <v>80809</v>
      </c>
      <c r="E2298" s="36">
        <v>16</v>
      </c>
      <c r="F2298">
        <v>1</v>
      </c>
    </row>
    <row r="2299" spans="1:7">
      <c r="A2299" s="35">
        <v>44078</v>
      </c>
      <c r="B2299" s="36">
        <v>44078</v>
      </c>
      <c r="C2299" s="36" t="s">
        <v>783</v>
      </c>
      <c r="D2299" s="37">
        <f>VLOOKUP(Pag_Inicio_Corr_mas_casos[[#This Row],[Corregimiento]],Hoja3!$A$2:$D$676,4,0)</f>
        <v>130105</v>
      </c>
      <c r="E2299" s="36">
        <v>13</v>
      </c>
      <c r="F2299">
        <v>1</v>
      </c>
    </row>
    <row r="2300" spans="1:7">
      <c r="A2300" s="35">
        <v>44078</v>
      </c>
      <c r="B2300" s="36">
        <v>44078</v>
      </c>
      <c r="C2300" s="36" t="s">
        <v>772</v>
      </c>
      <c r="D2300" s="37">
        <f>VLOOKUP(Pag_Inicio_Corr_mas_casos[[#This Row],[Corregimiento]],Hoja3!$A$2:$D$676,4,0)</f>
        <v>80501</v>
      </c>
      <c r="E2300" s="36">
        <v>11</v>
      </c>
      <c r="F2300">
        <v>1</v>
      </c>
    </row>
    <row r="2301" spans="1:7">
      <c r="A2301" s="35">
        <v>44078</v>
      </c>
      <c r="B2301" s="36">
        <v>44078</v>
      </c>
      <c r="C2301" s="36" t="s">
        <v>765</v>
      </c>
      <c r="D2301" s="37">
        <f>VLOOKUP(Pag_Inicio_Corr_mas_casos[[#This Row],[Corregimiento]],Hoja3!$A$2:$D$676,4,0)</f>
        <v>80810</v>
      </c>
      <c r="E2301" s="36">
        <v>11</v>
      </c>
      <c r="F2301">
        <v>1</v>
      </c>
    </row>
    <row r="2302" spans="1:7">
      <c r="A2302" s="35">
        <v>44078</v>
      </c>
      <c r="B2302" s="36">
        <v>44078</v>
      </c>
      <c r="C2302" s="36" t="s">
        <v>790</v>
      </c>
      <c r="D2302" s="37">
        <f>VLOOKUP(Pag_Inicio_Corr_mas_casos[[#This Row],[Corregimiento]],Hoja3!$A$2:$D$676,4,0)</f>
        <v>81009</v>
      </c>
      <c r="E2302" s="36">
        <v>11</v>
      </c>
      <c r="F2302">
        <v>1</v>
      </c>
    </row>
    <row r="2303" spans="1:7">
      <c r="A2303" s="59">
        <v>44079</v>
      </c>
      <c r="B2303" s="60">
        <v>44079</v>
      </c>
      <c r="C2303" s="60" t="s">
        <v>755</v>
      </c>
      <c r="D2303" s="61">
        <f>VLOOKUP(Pag_Inicio_Corr_mas_casos[[#This Row],[Corregimiento]],Hoja3!$A$2:$D$676,4,0)</f>
        <v>80823</v>
      </c>
      <c r="E2303" s="60">
        <v>23</v>
      </c>
      <c r="F2303">
        <v>1</v>
      </c>
      <c r="G2303" s="3"/>
    </row>
    <row r="2304" spans="1:7">
      <c r="A2304" s="59">
        <v>44079</v>
      </c>
      <c r="B2304" s="60">
        <v>44079</v>
      </c>
      <c r="C2304" s="60" t="s">
        <v>762</v>
      </c>
      <c r="D2304" s="61">
        <f>VLOOKUP(Pag_Inicio_Corr_mas_casos[[#This Row],[Corregimiento]],Hoja3!$A$2:$D$676,4,0)</f>
        <v>40601</v>
      </c>
      <c r="E2304" s="60">
        <v>23</v>
      </c>
      <c r="F2304">
        <v>1</v>
      </c>
    </row>
    <row r="2305" spans="1:6">
      <c r="A2305" s="59">
        <v>44079</v>
      </c>
      <c r="B2305" s="60">
        <v>44079</v>
      </c>
      <c r="C2305" s="60" t="s">
        <v>847</v>
      </c>
      <c r="D2305" s="61">
        <f>VLOOKUP(Pag_Inicio_Corr_mas_casos[[#This Row],[Corregimiento]],Hoja3!$A$2:$D$676,4,0)</f>
        <v>40606</v>
      </c>
      <c r="E2305" s="60">
        <v>22</v>
      </c>
      <c r="F2305">
        <v>1</v>
      </c>
    </row>
    <row r="2306" spans="1:6">
      <c r="A2306" s="59">
        <v>44079</v>
      </c>
      <c r="B2306" s="60">
        <v>44079</v>
      </c>
      <c r="C2306" s="60" t="s">
        <v>885</v>
      </c>
      <c r="D2306" s="61">
        <f>VLOOKUP(Pag_Inicio_Corr_mas_casos[[#This Row],[Corregimiento]],Hoja3!$A$2:$D$676,4,0)</f>
        <v>20201</v>
      </c>
      <c r="E2306" s="60">
        <v>21</v>
      </c>
      <c r="F2306">
        <v>1</v>
      </c>
    </row>
    <row r="2307" spans="1:6">
      <c r="A2307" s="59">
        <v>44079</v>
      </c>
      <c r="B2307" s="60">
        <v>44079</v>
      </c>
      <c r="C2307" s="60" t="s">
        <v>884</v>
      </c>
      <c r="D2307" s="61">
        <f>VLOOKUP(Pag_Inicio_Corr_mas_casos[[#This Row],[Corregimiento]],Hoja3!$A$2:$D$676,4,0)</f>
        <v>120101</v>
      </c>
      <c r="E2307" s="60">
        <v>20</v>
      </c>
      <c r="F2307">
        <v>1</v>
      </c>
    </row>
    <row r="2308" spans="1:6">
      <c r="A2308" s="59">
        <v>44079</v>
      </c>
      <c r="B2308" s="60">
        <v>44079</v>
      </c>
      <c r="C2308" s="60" t="s">
        <v>746</v>
      </c>
      <c r="D2308" s="61">
        <f>VLOOKUP(Pag_Inicio_Corr_mas_casos[[#This Row],[Corregimiento]],Hoja3!$A$2:$D$676,4,0)</f>
        <v>130106</v>
      </c>
      <c r="E2308" s="60">
        <v>17</v>
      </c>
      <c r="F2308">
        <v>1</v>
      </c>
    </row>
    <row r="2309" spans="1:6">
      <c r="A2309" s="59">
        <v>44079</v>
      </c>
      <c r="B2309" s="60">
        <v>44079</v>
      </c>
      <c r="C2309" s="60" t="s">
        <v>796</v>
      </c>
      <c r="D2309" s="61">
        <f>VLOOKUP(Pag_Inicio_Corr_mas_casos[[#This Row],[Corregimiento]],Hoja3!$A$2:$D$676,4,0)</f>
        <v>80814</v>
      </c>
      <c r="E2309" s="60">
        <v>16</v>
      </c>
      <c r="F2309">
        <v>1</v>
      </c>
    </row>
    <row r="2310" spans="1:6">
      <c r="A2310" s="59">
        <v>44079</v>
      </c>
      <c r="B2310" s="60">
        <v>44079</v>
      </c>
      <c r="C2310" s="60" t="s">
        <v>744</v>
      </c>
      <c r="D2310" s="61">
        <f>VLOOKUP(Pag_Inicio_Corr_mas_casos[[#This Row],[Corregimiento]],Hoja3!$A$2:$D$676,4,0)</f>
        <v>130101</v>
      </c>
      <c r="E2310" s="60">
        <v>16</v>
      </c>
      <c r="F2310">
        <v>1</v>
      </c>
    </row>
    <row r="2311" spans="1:6">
      <c r="A2311" s="59">
        <v>44079</v>
      </c>
      <c r="B2311" s="60">
        <v>44079</v>
      </c>
      <c r="C2311" s="60" t="s">
        <v>749</v>
      </c>
      <c r="D2311" s="61">
        <f>VLOOKUP(Pag_Inicio_Corr_mas_casos[[#This Row],[Corregimiento]],Hoja3!$A$2:$D$676,4,0)</f>
        <v>80821</v>
      </c>
      <c r="E2311" s="60">
        <v>16</v>
      </c>
      <c r="F2311">
        <v>1</v>
      </c>
    </row>
    <row r="2312" spans="1:6">
      <c r="A2312" s="59">
        <v>44079</v>
      </c>
      <c r="B2312" s="60">
        <v>44079</v>
      </c>
      <c r="C2312" s="60" t="s">
        <v>753</v>
      </c>
      <c r="D2312" s="61">
        <f>VLOOKUP(Pag_Inicio_Corr_mas_casos[[#This Row],[Corregimiento]],Hoja3!$A$2:$D$676,4,0)</f>
        <v>80817</v>
      </c>
      <c r="E2312" s="60">
        <v>15</v>
      </c>
      <c r="F2312">
        <v>1</v>
      </c>
    </row>
    <row r="2313" spans="1:6">
      <c r="A2313" s="59">
        <v>44079</v>
      </c>
      <c r="B2313" s="60">
        <v>44079</v>
      </c>
      <c r="C2313" s="60" t="s">
        <v>748</v>
      </c>
      <c r="D2313" s="61">
        <f>VLOOKUP(Pag_Inicio_Corr_mas_casos[[#This Row],[Corregimiento]],Hoja3!$A$2:$D$676,4,0)</f>
        <v>130102</v>
      </c>
      <c r="E2313" s="60">
        <v>14</v>
      </c>
      <c r="F2313">
        <v>1</v>
      </c>
    </row>
    <row r="2314" spans="1:6">
      <c r="A2314" s="59">
        <v>44079</v>
      </c>
      <c r="B2314" s="60">
        <v>44079</v>
      </c>
      <c r="C2314" s="60" t="s">
        <v>814</v>
      </c>
      <c r="D2314" s="61">
        <f>VLOOKUP(Pag_Inicio_Corr_mas_casos[[#This Row],[Corregimiento]],Hoja3!$A$2:$D$676,4,0)</f>
        <v>40503</v>
      </c>
      <c r="E2314" s="60">
        <v>13</v>
      </c>
      <c r="F2314">
        <v>1</v>
      </c>
    </row>
    <row r="2315" spans="1:6">
      <c r="A2315" s="59">
        <v>44079</v>
      </c>
      <c r="B2315" s="60">
        <v>44079</v>
      </c>
      <c r="C2315" s="60" t="s">
        <v>785</v>
      </c>
      <c r="D2315" s="61">
        <f>VLOOKUP(Pag_Inicio_Corr_mas_casos[[#This Row],[Corregimiento]],Hoja3!$A$2:$D$676,4,0)</f>
        <v>80809</v>
      </c>
      <c r="E2315" s="60">
        <v>12</v>
      </c>
      <c r="F2315">
        <v>1</v>
      </c>
    </row>
    <row r="2316" spans="1:6">
      <c r="A2316" s="59">
        <v>44079</v>
      </c>
      <c r="B2316" s="60">
        <v>44079</v>
      </c>
      <c r="C2316" s="60" t="s">
        <v>764</v>
      </c>
      <c r="D2316" s="61">
        <f>VLOOKUP(Pag_Inicio_Corr_mas_casos[[#This Row],[Corregimiento]],Hoja3!$A$2:$D$676,4,0)</f>
        <v>130108</v>
      </c>
      <c r="E2316" s="60">
        <v>11</v>
      </c>
      <c r="F2316">
        <v>1</v>
      </c>
    </row>
    <row r="2317" spans="1:6">
      <c r="A2317" s="59">
        <v>44079</v>
      </c>
      <c r="B2317" s="60">
        <v>44079</v>
      </c>
      <c r="C2317" s="60" t="s">
        <v>819</v>
      </c>
      <c r="D2317" s="61">
        <f>VLOOKUP(Pag_Inicio_Corr_mas_casos[[#This Row],[Corregimiento]],Hoja3!$A$2:$D$676,4,0)</f>
        <v>81004</v>
      </c>
      <c r="E2317" s="60">
        <v>11</v>
      </c>
      <c r="F2317">
        <v>1</v>
      </c>
    </row>
    <row r="2318" spans="1:6">
      <c r="A2318" s="59">
        <v>44079</v>
      </c>
      <c r="B2318" s="60">
        <v>44079</v>
      </c>
      <c r="C2318" s="60" t="s">
        <v>789</v>
      </c>
      <c r="D2318" s="61">
        <f>VLOOKUP(Pag_Inicio_Corr_mas_casos[[#This Row],[Corregimiento]],Hoja3!$A$2:$D$676,4,0)</f>
        <v>81003</v>
      </c>
      <c r="E2318" s="60">
        <v>11</v>
      </c>
      <c r="F2318">
        <v>1</v>
      </c>
    </row>
    <row r="2319" spans="1:6">
      <c r="A2319" s="59">
        <v>44079</v>
      </c>
      <c r="B2319" s="60">
        <v>44079</v>
      </c>
      <c r="C2319" s="60" t="s">
        <v>770</v>
      </c>
      <c r="D2319" s="61">
        <f>VLOOKUP(Pag_Inicio_Corr_mas_casos[[#This Row],[Corregimiento]],Hoja3!$A$2:$D$676,4,0)</f>
        <v>80813</v>
      </c>
      <c r="E2319" s="60">
        <v>10</v>
      </c>
      <c r="F2319">
        <v>1</v>
      </c>
    </row>
    <row r="2320" spans="1:6">
      <c r="A2320" s="59">
        <v>44079</v>
      </c>
      <c r="B2320" s="60">
        <v>44079</v>
      </c>
      <c r="C2320" s="60" t="s">
        <v>886</v>
      </c>
      <c r="D2320" s="61">
        <f>VLOOKUP(Pag_Inicio_Corr_mas_casos[[#This Row],[Corregimiento]],Hoja3!$A$2:$D$676,4,0)</f>
        <v>40513</v>
      </c>
      <c r="E2320" s="60">
        <v>10</v>
      </c>
      <c r="F2320">
        <v>1</v>
      </c>
    </row>
    <row r="2321" spans="1:7">
      <c r="A2321" s="59">
        <v>44079</v>
      </c>
      <c r="B2321" s="60">
        <v>44079</v>
      </c>
      <c r="C2321" s="60" t="s">
        <v>775</v>
      </c>
      <c r="D2321" s="61">
        <f>VLOOKUP(Pag_Inicio_Corr_mas_casos[[#This Row],[Corregimiento]],Hoja3!$A$2:$D$676,4,0)</f>
        <v>80815</v>
      </c>
      <c r="E2321" s="60">
        <v>10</v>
      </c>
      <c r="F2321">
        <v>1</v>
      </c>
    </row>
    <row r="2322" spans="1:7">
      <c r="A2322" s="59">
        <v>44079</v>
      </c>
      <c r="B2322" s="60">
        <v>44079</v>
      </c>
      <c r="C2322" s="60" t="s">
        <v>761</v>
      </c>
      <c r="D2322" s="61">
        <f>VLOOKUP(Pag_Inicio_Corr_mas_casos[[#This Row],[Corregimiento]],Hoja3!$A$2:$D$676,4,0)</f>
        <v>130702</v>
      </c>
      <c r="E2322" s="60">
        <v>10</v>
      </c>
      <c r="F2322">
        <v>1</v>
      </c>
    </row>
    <row r="2323" spans="1:7">
      <c r="A2323" s="59">
        <v>44079</v>
      </c>
      <c r="B2323" s="60">
        <v>44079</v>
      </c>
      <c r="C2323" s="60" t="s">
        <v>757</v>
      </c>
      <c r="D2323" s="61">
        <f>VLOOKUP(Pag_Inicio_Corr_mas_casos[[#This Row],[Corregimiento]],Hoja3!$A$2:$D$676,4,0)</f>
        <v>80819</v>
      </c>
      <c r="E2323" s="60">
        <v>10</v>
      </c>
      <c r="F2323">
        <v>1</v>
      </c>
    </row>
    <row r="2324" spans="1:7">
      <c r="A2324" s="59">
        <v>44079</v>
      </c>
      <c r="B2324" s="60">
        <v>44079</v>
      </c>
      <c r="C2324" s="60" t="s">
        <v>750</v>
      </c>
      <c r="D2324" s="61">
        <f>VLOOKUP(Pag_Inicio_Corr_mas_casos[[#This Row],[Corregimiento]],Hoja3!$A$2:$D$676,4,0)</f>
        <v>81007</v>
      </c>
      <c r="E2324" s="60">
        <v>10</v>
      </c>
      <c r="F2324">
        <v>1</v>
      </c>
    </row>
    <row r="2325" spans="1:7">
      <c r="A2325" s="56">
        <v>44080</v>
      </c>
      <c r="B2325" s="57">
        <v>44080</v>
      </c>
      <c r="C2325" s="57" t="s">
        <v>884</v>
      </c>
      <c r="D2325" s="58">
        <f>VLOOKUP(Pag_Inicio_Corr_mas_casos[[#This Row],[Corregimiento]],Hoja3!$A$2:$D$676,4,0)</f>
        <v>120101</v>
      </c>
      <c r="E2325" s="57">
        <v>25</v>
      </c>
      <c r="F2325">
        <v>1</v>
      </c>
      <c r="G2325" s="3"/>
    </row>
    <row r="2326" spans="1:7">
      <c r="A2326" s="56">
        <v>44080</v>
      </c>
      <c r="B2326" s="57">
        <v>44080</v>
      </c>
      <c r="C2326" s="57" t="s">
        <v>762</v>
      </c>
      <c r="D2326" s="58">
        <f>VLOOKUP(Pag_Inicio_Corr_mas_casos[[#This Row],[Corregimiento]],Hoja3!$A$2:$D$676,4,0)</f>
        <v>40601</v>
      </c>
      <c r="E2326" s="57">
        <v>24</v>
      </c>
      <c r="F2326">
        <v>1</v>
      </c>
    </row>
    <row r="2327" spans="1:7">
      <c r="A2327" s="56">
        <v>44080</v>
      </c>
      <c r="B2327" s="57">
        <v>44080</v>
      </c>
      <c r="C2327" s="57" t="s">
        <v>750</v>
      </c>
      <c r="D2327" s="58">
        <f>VLOOKUP(Pag_Inicio_Corr_mas_casos[[#This Row],[Corregimiento]],Hoja3!$A$2:$D$676,4,0)</f>
        <v>81007</v>
      </c>
      <c r="E2327" s="57">
        <v>22</v>
      </c>
      <c r="F2327">
        <v>1</v>
      </c>
    </row>
    <row r="2328" spans="1:7">
      <c r="A2328" s="56">
        <v>44080</v>
      </c>
      <c r="B2328" s="57">
        <v>44080</v>
      </c>
      <c r="C2328" s="57" t="s">
        <v>757</v>
      </c>
      <c r="D2328" s="58">
        <f>VLOOKUP(Pag_Inicio_Corr_mas_casos[[#This Row],[Corregimiento]],Hoja3!$A$2:$D$676,4,0)</f>
        <v>80819</v>
      </c>
      <c r="E2328" s="57">
        <v>20</v>
      </c>
      <c r="F2328">
        <v>1</v>
      </c>
    </row>
    <row r="2329" spans="1:7">
      <c r="A2329" s="56">
        <v>44080</v>
      </c>
      <c r="B2329" s="57">
        <v>44080</v>
      </c>
      <c r="C2329" s="57" t="s">
        <v>775</v>
      </c>
      <c r="D2329" s="58">
        <f>VLOOKUP(Pag_Inicio_Corr_mas_casos[[#This Row],[Corregimiento]],Hoja3!$A$2:$D$676,4,0)</f>
        <v>80815</v>
      </c>
      <c r="E2329" s="57">
        <v>18</v>
      </c>
      <c r="F2329">
        <v>1</v>
      </c>
    </row>
    <row r="2330" spans="1:7">
      <c r="A2330" s="56">
        <v>44080</v>
      </c>
      <c r="B2330" s="57">
        <v>44080</v>
      </c>
      <c r="C2330" s="57" t="s">
        <v>852</v>
      </c>
      <c r="D2330" s="58">
        <f>VLOOKUP(Pag_Inicio_Corr_mas_casos[[#This Row],[Corregimiento]],Hoja3!$A$2:$D$676,4,0)</f>
        <v>100104</v>
      </c>
      <c r="E2330" s="57">
        <v>16</v>
      </c>
      <c r="F2330">
        <v>1</v>
      </c>
    </row>
    <row r="2331" spans="1:7">
      <c r="A2331" s="56">
        <v>44080</v>
      </c>
      <c r="B2331" s="57">
        <v>44080</v>
      </c>
      <c r="C2331" s="57" t="s">
        <v>746</v>
      </c>
      <c r="D2331" s="58">
        <f>VLOOKUP(Pag_Inicio_Corr_mas_casos[[#This Row],[Corregimiento]],Hoja3!$A$2:$D$676,4,0)</f>
        <v>130106</v>
      </c>
      <c r="E2331" s="57">
        <v>14</v>
      </c>
      <c r="F2331">
        <v>1</v>
      </c>
    </row>
    <row r="2332" spans="1:7">
      <c r="A2332" s="56">
        <v>44080</v>
      </c>
      <c r="B2332" s="57">
        <v>44080</v>
      </c>
      <c r="C2332" s="57" t="s">
        <v>758</v>
      </c>
      <c r="D2332" s="58">
        <f>VLOOKUP(Pag_Inicio_Corr_mas_casos[[#This Row],[Corregimiento]],Hoja3!$A$2:$D$676,4,0)</f>
        <v>130107</v>
      </c>
      <c r="E2332" s="57">
        <v>14</v>
      </c>
      <c r="F2332">
        <v>1</v>
      </c>
    </row>
    <row r="2333" spans="1:7">
      <c r="A2333" s="56">
        <v>44080</v>
      </c>
      <c r="B2333" s="57">
        <v>44080</v>
      </c>
      <c r="C2333" s="57" t="s">
        <v>796</v>
      </c>
      <c r="D2333" s="58">
        <f>VLOOKUP(Pag_Inicio_Corr_mas_casos[[#This Row],[Corregimiento]],Hoja3!$A$2:$D$676,4,0)</f>
        <v>80814</v>
      </c>
      <c r="E2333" s="57">
        <v>14</v>
      </c>
      <c r="F2333">
        <v>1</v>
      </c>
    </row>
    <row r="2334" spans="1:7">
      <c r="A2334" s="56">
        <v>44080</v>
      </c>
      <c r="B2334" s="57">
        <v>44080</v>
      </c>
      <c r="C2334" s="57" t="s">
        <v>815</v>
      </c>
      <c r="D2334" s="58">
        <f>VLOOKUP(Pag_Inicio_Corr_mas_casos[[#This Row],[Corregimiento]],Hoja3!$A$2:$D$676,4,0)</f>
        <v>20601</v>
      </c>
      <c r="E2334" s="57">
        <v>13</v>
      </c>
      <c r="F2334">
        <v>1</v>
      </c>
    </row>
    <row r="2335" spans="1:7">
      <c r="A2335" s="56">
        <v>44080</v>
      </c>
      <c r="B2335" s="57">
        <v>44080</v>
      </c>
      <c r="C2335" s="57" t="s">
        <v>875</v>
      </c>
      <c r="D2335" s="58">
        <f>VLOOKUP(Pag_Inicio_Corr_mas_casos[[#This Row],[Corregimiento]],Hoja3!$A$2:$D$676,4,0)</f>
        <v>50105</v>
      </c>
      <c r="E2335" s="57">
        <v>13</v>
      </c>
      <c r="F2335">
        <v>1</v>
      </c>
    </row>
    <row r="2336" spans="1:7">
      <c r="A2336" s="56">
        <v>44080</v>
      </c>
      <c r="B2336" s="57">
        <v>44080</v>
      </c>
      <c r="C2336" s="57" t="s">
        <v>887</v>
      </c>
      <c r="D2336" s="58">
        <f>VLOOKUP(Pag_Inicio_Corr_mas_casos[[#This Row],[Corregimiento]],Hoja3!$A$2:$D$676,4,0)</f>
        <v>40905</v>
      </c>
      <c r="E2336" s="57">
        <v>12</v>
      </c>
      <c r="F2336">
        <v>1</v>
      </c>
    </row>
    <row r="2337" spans="1:7">
      <c r="A2337" s="56">
        <v>44080</v>
      </c>
      <c r="B2337" s="57">
        <v>44080</v>
      </c>
      <c r="C2337" s="57" t="s">
        <v>877</v>
      </c>
      <c r="D2337" s="58">
        <f>VLOOKUP(Pag_Inicio_Corr_mas_casos[[#This Row],[Corregimiento]],Hoja3!$A$2:$D$676,4,0)</f>
        <v>91101</v>
      </c>
      <c r="E2337" s="57">
        <v>12</v>
      </c>
      <c r="F2337">
        <v>1</v>
      </c>
    </row>
    <row r="2338" spans="1:7">
      <c r="A2338" s="56">
        <v>44080</v>
      </c>
      <c r="B2338" s="57">
        <v>44080</v>
      </c>
      <c r="C2338" s="57" t="s">
        <v>888</v>
      </c>
      <c r="D2338" s="58">
        <f>VLOOKUP(Pag_Inicio_Corr_mas_casos[[#This Row],[Corregimiento]],Hoja3!$A$2:$D$676,4,0)</f>
        <v>40204</v>
      </c>
      <c r="E2338" s="57">
        <v>12</v>
      </c>
      <c r="F2338">
        <v>1</v>
      </c>
    </row>
    <row r="2339" spans="1:7">
      <c r="A2339" s="56">
        <v>44080</v>
      </c>
      <c r="B2339" s="57">
        <v>44080</v>
      </c>
      <c r="C2339" s="57" t="s">
        <v>736</v>
      </c>
      <c r="D2339" s="58">
        <f>VLOOKUP(Pag_Inicio_Corr_mas_casos[[#This Row],[Corregimiento]],Hoja3!$A$2:$D$676,4,0)</f>
        <v>130709</v>
      </c>
      <c r="E2339" s="57">
        <v>12</v>
      </c>
      <c r="F2339">
        <v>1</v>
      </c>
    </row>
    <row r="2340" spans="1:7">
      <c r="A2340" s="56">
        <v>44080</v>
      </c>
      <c r="B2340" s="57">
        <v>44080</v>
      </c>
      <c r="C2340" s="57" t="s">
        <v>749</v>
      </c>
      <c r="D2340" s="58">
        <f>VLOOKUP(Pag_Inicio_Corr_mas_casos[[#This Row],[Corregimiento]],Hoja3!$A$2:$D$676,4,0)</f>
        <v>80821</v>
      </c>
      <c r="E2340" s="57">
        <v>12</v>
      </c>
      <c r="F2340">
        <v>1</v>
      </c>
    </row>
    <row r="2341" spans="1:7">
      <c r="A2341" s="56">
        <v>44080</v>
      </c>
      <c r="B2341" s="57">
        <v>44080</v>
      </c>
      <c r="C2341" s="57" t="s">
        <v>753</v>
      </c>
      <c r="D2341" s="58">
        <f>VLOOKUP(Pag_Inicio_Corr_mas_casos[[#This Row],[Corregimiento]],Hoja3!$A$2:$D$676,4,0)</f>
        <v>80817</v>
      </c>
      <c r="E2341" s="57">
        <v>12</v>
      </c>
      <c r="F2341">
        <v>1</v>
      </c>
    </row>
    <row r="2342" spans="1:7">
      <c r="A2342" s="56">
        <v>44080</v>
      </c>
      <c r="B2342" s="57">
        <v>44080</v>
      </c>
      <c r="C2342" s="57" t="s">
        <v>755</v>
      </c>
      <c r="D2342" s="58">
        <f>VLOOKUP(Pag_Inicio_Corr_mas_casos[[#This Row],[Corregimiento]],Hoja3!$A$2:$D$676,4,0)</f>
        <v>80823</v>
      </c>
      <c r="E2342" s="57">
        <v>12</v>
      </c>
      <c r="F2342">
        <v>1</v>
      </c>
    </row>
    <row r="2343" spans="1:7">
      <c r="A2343" s="56">
        <v>44080</v>
      </c>
      <c r="B2343" s="57">
        <v>44080</v>
      </c>
      <c r="C2343" s="57" t="s">
        <v>770</v>
      </c>
      <c r="D2343" s="58">
        <f>VLOOKUP(Pag_Inicio_Corr_mas_casos[[#This Row],[Corregimiento]],Hoja3!$A$2:$D$676,4,0)</f>
        <v>80813</v>
      </c>
      <c r="E2343" s="57">
        <v>11</v>
      </c>
      <c r="F2343">
        <v>1</v>
      </c>
    </row>
    <row r="2344" spans="1:7">
      <c r="A2344" s="47">
        <v>44081</v>
      </c>
      <c r="B2344" s="48">
        <v>44081</v>
      </c>
      <c r="C2344" s="48" t="s">
        <v>847</v>
      </c>
      <c r="D2344" s="49">
        <f>VLOOKUP(Pag_Inicio_Corr_mas_casos[[#This Row],[Corregimiento]],Hoja3!$A$2:$D$676,4,0)</f>
        <v>40606</v>
      </c>
      <c r="E2344" s="48">
        <v>18</v>
      </c>
      <c r="F2344">
        <v>1</v>
      </c>
      <c r="G2344" s="3"/>
    </row>
    <row r="2345" spans="1:7">
      <c r="A2345" s="47">
        <v>44081</v>
      </c>
      <c r="B2345" s="48">
        <v>44081</v>
      </c>
      <c r="C2345" s="48" t="s">
        <v>768</v>
      </c>
      <c r="D2345" s="49">
        <f>VLOOKUP(Pag_Inicio_Corr_mas_casos[[#This Row],[Corregimiento]],Hoja3!$A$2:$D$676,4,0)</f>
        <v>10201</v>
      </c>
      <c r="E2345" s="48">
        <v>17</v>
      </c>
      <c r="F2345">
        <v>1</v>
      </c>
    </row>
    <row r="2346" spans="1:7">
      <c r="A2346" s="47">
        <v>44081</v>
      </c>
      <c r="B2346" s="48">
        <v>44081</v>
      </c>
      <c r="C2346" s="48" t="s">
        <v>889</v>
      </c>
      <c r="D2346" s="49">
        <f>VLOOKUP(Pag_Inicio_Corr_mas_casos[[#This Row],[Corregimiento]],Hoja3!$A$2:$D$676,4,0)</f>
        <v>130310</v>
      </c>
      <c r="E2346" s="48">
        <v>17</v>
      </c>
      <c r="F2346">
        <v>1</v>
      </c>
    </row>
    <row r="2347" spans="1:7">
      <c r="A2347" s="47">
        <v>44081</v>
      </c>
      <c r="B2347" s="48">
        <v>44081</v>
      </c>
      <c r="C2347" s="48" t="s">
        <v>890</v>
      </c>
      <c r="D2347" s="49">
        <f>VLOOKUP(Pag_Inicio_Corr_mas_casos[[#This Row],[Corregimiento]],Hoja3!$A$2:$D$676,4,0)</f>
        <v>110201</v>
      </c>
      <c r="E2347" s="48">
        <v>17</v>
      </c>
      <c r="F2347">
        <v>1</v>
      </c>
    </row>
    <row r="2348" spans="1:7">
      <c r="A2348" s="47">
        <v>44081</v>
      </c>
      <c r="B2348" s="48">
        <v>44081</v>
      </c>
      <c r="C2348" s="48" t="s">
        <v>764</v>
      </c>
      <c r="D2348" s="49">
        <f>VLOOKUP(Pag_Inicio_Corr_mas_casos[[#This Row],[Corregimiento]],Hoja3!$A$2:$D$676,4,0)</f>
        <v>130108</v>
      </c>
      <c r="E2348" s="48">
        <v>16</v>
      </c>
      <c r="F2348">
        <v>1</v>
      </c>
    </row>
    <row r="2349" spans="1:7">
      <c r="A2349" s="47">
        <v>44081</v>
      </c>
      <c r="B2349" s="48">
        <v>44081</v>
      </c>
      <c r="C2349" s="48" t="s">
        <v>744</v>
      </c>
      <c r="D2349" s="49">
        <f>VLOOKUP(Pag_Inicio_Corr_mas_casos[[#This Row],[Corregimiento]],Hoja3!$A$2:$D$676,4,0)</f>
        <v>130101</v>
      </c>
      <c r="E2349" s="48">
        <v>14</v>
      </c>
      <c r="F2349">
        <v>1</v>
      </c>
    </row>
    <row r="2350" spans="1:7">
      <c r="A2350" s="47">
        <v>44081</v>
      </c>
      <c r="B2350" s="48">
        <v>44081</v>
      </c>
      <c r="C2350" s="48" t="s">
        <v>757</v>
      </c>
      <c r="D2350" s="49">
        <f>VLOOKUP(Pag_Inicio_Corr_mas_casos[[#This Row],[Corregimiento]],Hoja3!$A$2:$D$676,4,0)</f>
        <v>80819</v>
      </c>
      <c r="E2350" s="48">
        <v>14</v>
      </c>
      <c r="F2350">
        <v>1</v>
      </c>
    </row>
    <row r="2351" spans="1:7">
      <c r="A2351" s="47">
        <v>44081</v>
      </c>
      <c r="B2351" s="48">
        <v>44081</v>
      </c>
      <c r="C2351" s="48" t="s">
        <v>873</v>
      </c>
      <c r="D2351" s="49">
        <f>VLOOKUP(Pag_Inicio_Corr_mas_casos[[#This Row],[Corregimiento]],Hoja3!$A$2:$D$676,4,0)</f>
        <v>50104</v>
      </c>
      <c r="E2351" s="48">
        <v>13</v>
      </c>
      <c r="F2351">
        <v>1</v>
      </c>
    </row>
    <row r="2352" spans="1:7">
      <c r="A2352" s="47">
        <v>44081</v>
      </c>
      <c r="B2352" s="48">
        <v>44081</v>
      </c>
      <c r="C2352" s="48" t="s">
        <v>789</v>
      </c>
      <c r="D2352" s="49">
        <f>VLOOKUP(Pag_Inicio_Corr_mas_casos[[#This Row],[Corregimiento]],Hoja3!$A$2:$D$676,4,0)</f>
        <v>81003</v>
      </c>
      <c r="E2352" s="48">
        <v>13</v>
      </c>
      <c r="F2352">
        <v>1</v>
      </c>
    </row>
    <row r="2353" spans="1:7">
      <c r="A2353" s="47">
        <v>44081</v>
      </c>
      <c r="B2353" s="48">
        <v>44081</v>
      </c>
      <c r="C2353" s="48" t="s">
        <v>790</v>
      </c>
      <c r="D2353" s="49">
        <f>VLOOKUP(Pag_Inicio_Corr_mas_casos[[#This Row],[Corregimiento]],Hoja3!$A$2:$D$676,4,0)</f>
        <v>81009</v>
      </c>
      <c r="E2353" s="48">
        <v>10</v>
      </c>
      <c r="F2353">
        <v>1</v>
      </c>
    </row>
    <row r="2354" spans="1:7">
      <c r="A2354" s="47">
        <v>44081</v>
      </c>
      <c r="B2354" s="48">
        <v>44081</v>
      </c>
      <c r="C2354" s="48" t="s">
        <v>739</v>
      </c>
      <c r="D2354" s="49">
        <f>VLOOKUP(Pag_Inicio_Corr_mas_casos[[#This Row],[Corregimiento]],Hoja3!$A$2:$D$676,4,0)</f>
        <v>40604</v>
      </c>
      <c r="E2354" s="48">
        <v>10</v>
      </c>
      <c r="F2354">
        <v>1</v>
      </c>
    </row>
    <row r="2355" spans="1:7">
      <c r="A2355" s="47">
        <v>44081</v>
      </c>
      <c r="B2355" s="48">
        <v>44081</v>
      </c>
      <c r="C2355" s="48" t="s">
        <v>762</v>
      </c>
      <c r="D2355" s="49">
        <f>VLOOKUP(Pag_Inicio_Corr_mas_casos[[#This Row],[Corregimiento]],Hoja3!$A$2:$D$676,4,0)</f>
        <v>40601</v>
      </c>
      <c r="E2355" s="48">
        <v>10</v>
      </c>
      <c r="F2355">
        <v>1</v>
      </c>
    </row>
    <row r="2356" spans="1:7">
      <c r="A2356" s="53">
        <v>44082</v>
      </c>
      <c r="B2356" s="54">
        <v>44082</v>
      </c>
      <c r="C2356" s="54" t="s">
        <v>744</v>
      </c>
      <c r="D2356" s="55">
        <f>VLOOKUP(Pag_Inicio_Corr_mas_casos[[#This Row],[Corregimiento]],Hoja3!$A$2:$D$676,4,0)</f>
        <v>130101</v>
      </c>
      <c r="E2356" s="54">
        <v>34</v>
      </c>
      <c r="F2356">
        <v>1</v>
      </c>
      <c r="G2356" s="3"/>
    </row>
    <row r="2357" spans="1:7">
      <c r="A2357" s="53">
        <v>44082</v>
      </c>
      <c r="B2357" s="54">
        <v>44082</v>
      </c>
      <c r="C2357" s="54" t="s">
        <v>891</v>
      </c>
      <c r="D2357" s="55">
        <f>VLOOKUP(Pag_Inicio_Corr_mas_casos[[#This Row],[Corregimiento]],Hoja3!$A$2:$D$676,4,0)</f>
        <v>40403</v>
      </c>
      <c r="E2357" s="54">
        <v>26</v>
      </c>
      <c r="F2357">
        <v>1</v>
      </c>
    </row>
    <row r="2358" spans="1:7">
      <c r="A2358" s="53">
        <v>44082</v>
      </c>
      <c r="B2358" s="54">
        <v>44082</v>
      </c>
      <c r="C2358" s="54" t="s">
        <v>877</v>
      </c>
      <c r="D2358" s="55">
        <f>VLOOKUP(Pag_Inicio_Corr_mas_casos[[#This Row],[Corregimiento]],Hoja3!$A$2:$D$676,4,0)</f>
        <v>91101</v>
      </c>
      <c r="E2358" s="54">
        <v>23</v>
      </c>
      <c r="F2358">
        <v>1</v>
      </c>
    </row>
    <row r="2359" spans="1:7">
      <c r="A2359" s="53">
        <v>44082</v>
      </c>
      <c r="B2359" s="54">
        <v>44082</v>
      </c>
      <c r="C2359" s="54" t="s">
        <v>884</v>
      </c>
      <c r="D2359" s="55">
        <f>VLOOKUP(Pag_Inicio_Corr_mas_casos[[#This Row],[Corregimiento]],Hoja3!$A$2:$D$676,4,0)</f>
        <v>120101</v>
      </c>
      <c r="E2359" s="54">
        <v>17</v>
      </c>
      <c r="F2359">
        <v>1</v>
      </c>
    </row>
    <row r="2360" spans="1:7">
      <c r="A2360" s="53">
        <v>44082</v>
      </c>
      <c r="B2360" s="54">
        <v>44082</v>
      </c>
      <c r="C2360" s="54" t="s">
        <v>841</v>
      </c>
      <c r="D2360" s="55">
        <f>VLOOKUP(Pag_Inicio_Corr_mas_casos[[#This Row],[Corregimiento]],Hoja3!$A$2:$D$676,4,0)</f>
        <v>10207</v>
      </c>
      <c r="E2360" s="54">
        <v>16</v>
      </c>
      <c r="F2360">
        <v>1</v>
      </c>
    </row>
    <row r="2361" spans="1:7">
      <c r="A2361" s="53">
        <v>44082</v>
      </c>
      <c r="B2361" s="54">
        <v>44082</v>
      </c>
      <c r="C2361" s="54" t="s">
        <v>764</v>
      </c>
      <c r="D2361" s="55">
        <f>VLOOKUP(Pag_Inicio_Corr_mas_casos[[#This Row],[Corregimiento]],Hoja3!$A$2:$D$676,4,0)</f>
        <v>130108</v>
      </c>
      <c r="E2361" s="54">
        <v>15</v>
      </c>
      <c r="F2361">
        <v>1</v>
      </c>
    </row>
    <row r="2362" spans="1:7">
      <c r="A2362" s="53">
        <v>44082</v>
      </c>
      <c r="B2362" s="54">
        <v>44082</v>
      </c>
      <c r="C2362" s="54" t="s">
        <v>756</v>
      </c>
      <c r="D2362" s="55">
        <f>VLOOKUP(Pag_Inicio_Corr_mas_casos[[#This Row],[Corregimiento]],Hoja3!$A$2:$D$676,4,0)</f>
        <v>81001</v>
      </c>
      <c r="E2362" s="54">
        <v>14</v>
      </c>
      <c r="F2362">
        <v>1</v>
      </c>
    </row>
    <row r="2363" spans="1:7">
      <c r="A2363" s="53">
        <v>44082</v>
      </c>
      <c r="B2363" s="54">
        <v>44082</v>
      </c>
      <c r="C2363" s="54" t="s">
        <v>759</v>
      </c>
      <c r="D2363" s="55">
        <f>VLOOKUP(Pag_Inicio_Corr_mas_casos[[#This Row],[Corregimiento]],Hoja3!$A$2:$D$676,4,0)</f>
        <v>81006</v>
      </c>
      <c r="E2363" s="54">
        <v>14</v>
      </c>
      <c r="F2363">
        <v>1</v>
      </c>
    </row>
    <row r="2364" spans="1:7">
      <c r="A2364" s="53">
        <v>44082</v>
      </c>
      <c r="B2364" s="54">
        <v>44082</v>
      </c>
      <c r="C2364" s="54" t="s">
        <v>775</v>
      </c>
      <c r="D2364" s="55">
        <f>VLOOKUP(Pag_Inicio_Corr_mas_casos[[#This Row],[Corregimiento]],Hoja3!$A$2:$D$676,4,0)</f>
        <v>80815</v>
      </c>
      <c r="E2364" s="54">
        <v>14</v>
      </c>
      <c r="F2364">
        <v>1</v>
      </c>
    </row>
    <row r="2365" spans="1:7">
      <c r="A2365" s="53">
        <v>44082</v>
      </c>
      <c r="B2365" s="54">
        <v>44082</v>
      </c>
      <c r="C2365" s="54" t="s">
        <v>760</v>
      </c>
      <c r="D2365" s="55">
        <f>VLOOKUP(Pag_Inicio_Corr_mas_casos[[#This Row],[Corregimiento]],Hoja3!$A$2:$D$676,4,0)</f>
        <v>80812</v>
      </c>
      <c r="E2365" s="54">
        <v>14</v>
      </c>
      <c r="F2365">
        <v>1</v>
      </c>
    </row>
    <row r="2366" spans="1:7">
      <c r="A2366" s="53">
        <v>44082</v>
      </c>
      <c r="B2366" s="54">
        <v>44082</v>
      </c>
      <c r="C2366" s="54" t="s">
        <v>800</v>
      </c>
      <c r="D2366" s="55">
        <f>VLOOKUP(Pag_Inicio_Corr_mas_casos[[#This Row],[Corregimiento]],Hoja3!$A$2:$D$676,4,0)</f>
        <v>91001</v>
      </c>
      <c r="E2366" s="54">
        <v>14</v>
      </c>
      <c r="F2366">
        <v>1</v>
      </c>
    </row>
    <row r="2367" spans="1:7">
      <c r="A2367" s="53">
        <v>44082</v>
      </c>
      <c r="B2367" s="54">
        <v>44082</v>
      </c>
      <c r="C2367" s="54" t="s">
        <v>892</v>
      </c>
      <c r="D2367" s="55">
        <f>VLOOKUP(Pag_Inicio_Corr_mas_casos[[#This Row],[Corregimiento]],Hoja3!$A$2:$D$676,4,0)</f>
        <v>91003</v>
      </c>
      <c r="E2367" s="54">
        <v>13</v>
      </c>
      <c r="F2367">
        <v>1</v>
      </c>
    </row>
    <row r="2368" spans="1:7">
      <c r="A2368" s="53">
        <v>44082</v>
      </c>
      <c r="B2368" s="54">
        <v>44082</v>
      </c>
      <c r="C2368" s="54" t="s">
        <v>783</v>
      </c>
      <c r="D2368" s="55">
        <f>VLOOKUP(Pag_Inicio_Corr_mas_casos[[#This Row],[Corregimiento]],Hoja3!$A$2:$D$676,4,0)</f>
        <v>130105</v>
      </c>
      <c r="E2368" s="54">
        <v>13</v>
      </c>
      <c r="F2368">
        <v>1</v>
      </c>
    </row>
    <row r="2369" spans="1:7">
      <c r="A2369" s="53">
        <v>44082</v>
      </c>
      <c r="B2369" s="54">
        <v>44082</v>
      </c>
      <c r="C2369" s="54" t="s">
        <v>755</v>
      </c>
      <c r="D2369" s="55">
        <f>VLOOKUP(Pag_Inicio_Corr_mas_casos[[#This Row],[Corregimiento]],Hoja3!$A$2:$D$676,4,0)</f>
        <v>80823</v>
      </c>
      <c r="E2369" s="54">
        <v>12</v>
      </c>
      <c r="F2369">
        <v>1</v>
      </c>
    </row>
    <row r="2370" spans="1:7">
      <c r="A2370" s="53">
        <v>44082</v>
      </c>
      <c r="B2370" s="54">
        <v>44082</v>
      </c>
      <c r="C2370" s="54" t="s">
        <v>749</v>
      </c>
      <c r="D2370" s="55">
        <f>VLOOKUP(Pag_Inicio_Corr_mas_casos[[#This Row],[Corregimiento]],Hoja3!$A$2:$D$676,4,0)</f>
        <v>80821</v>
      </c>
      <c r="E2370" s="54">
        <v>11</v>
      </c>
      <c r="F2370">
        <v>1</v>
      </c>
    </row>
    <row r="2371" spans="1:7">
      <c r="A2371" s="53">
        <v>44082</v>
      </c>
      <c r="B2371" s="54">
        <v>44082</v>
      </c>
      <c r="C2371" s="54" t="s">
        <v>893</v>
      </c>
      <c r="D2371" s="55">
        <f>VLOOKUP(Pag_Inicio_Corr_mas_casos[[#This Row],[Corregimiento]],Hoja3!$A$2:$D$676,4,0)</f>
        <v>120606</v>
      </c>
      <c r="E2371" s="54">
        <v>11</v>
      </c>
      <c r="F2371">
        <v>1</v>
      </c>
    </row>
    <row r="2372" spans="1:7">
      <c r="A2372" s="53">
        <v>44082</v>
      </c>
      <c r="B2372" s="54">
        <v>44082</v>
      </c>
      <c r="C2372" s="54" t="s">
        <v>836</v>
      </c>
      <c r="D2372" s="55">
        <f>VLOOKUP(Pag_Inicio_Corr_mas_casos[[#This Row],[Corregimiento]],Hoja3!$A$2:$D$676,4,0)</f>
        <v>91014</v>
      </c>
      <c r="E2372" s="54">
        <v>11</v>
      </c>
      <c r="F2372">
        <v>1</v>
      </c>
    </row>
    <row r="2373" spans="1:7">
      <c r="A2373" s="53">
        <v>44082</v>
      </c>
      <c r="B2373" s="54">
        <v>44082</v>
      </c>
      <c r="C2373" s="54" t="s">
        <v>830</v>
      </c>
      <c r="D2373" s="55">
        <f>VLOOKUP(Pag_Inicio_Corr_mas_casos[[#This Row],[Corregimiento]],Hoja3!$A$2:$D$676,4,0)</f>
        <v>40203</v>
      </c>
      <c r="E2373" s="54">
        <v>11</v>
      </c>
      <c r="F2373">
        <v>1</v>
      </c>
    </row>
    <row r="2374" spans="1:7">
      <c r="A2374" s="53">
        <v>44082</v>
      </c>
      <c r="B2374" s="54">
        <v>44082</v>
      </c>
      <c r="C2374" s="54" t="s">
        <v>746</v>
      </c>
      <c r="D2374" s="55">
        <f>VLOOKUP(Pag_Inicio_Corr_mas_casos[[#This Row],[Corregimiento]],Hoja3!$A$2:$D$676,4,0)</f>
        <v>130106</v>
      </c>
      <c r="E2374" s="54">
        <v>11</v>
      </c>
      <c r="F2374">
        <v>1</v>
      </c>
    </row>
    <row r="2375" spans="1:7">
      <c r="A2375" s="59">
        <v>44083</v>
      </c>
      <c r="B2375" s="60">
        <v>44083</v>
      </c>
      <c r="C2375" s="60" t="s">
        <v>753</v>
      </c>
      <c r="D2375" s="61">
        <f>VLOOKUP(Pag_Inicio_Corr_mas_casos[[#This Row],[Corregimiento]],Hoja3!$A$2:$D$676,4,0)</f>
        <v>80817</v>
      </c>
      <c r="E2375" s="60">
        <v>27</v>
      </c>
      <c r="F2375">
        <v>1</v>
      </c>
      <c r="G2375" s="3"/>
    </row>
    <row r="2376" spans="1:7">
      <c r="A2376" s="59">
        <v>44083</v>
      </c>
      <c r="B2376" s="60">
        <v>44083</v>
      </c>
      <c r="C2376" s="60" t="s">
        <v>749</v>
      </c>
      <c r="D2376" s="61">
        <f>VLOOKUP(Pag_Inicio_Corr_mas_casos[[#This Row],[Corregimiento]],Hoja3!$A$2:$D$676,4,0)</f>
        <v>80821</v>
      </c>
      <c r="E2376" s="60">
        <v>22</v>
      </c>
      <c r="F2376">
        <v>1</v>
      </c>
    </row>
    <row r="2377" spans="1:7">
      <c r="A2377" s="59">
        <v>44083</v>
      </c>
      <c r="B2377" s="60">
        <v>44083</v>
      </c>
      <c r="C2377" s="60" t="s">
        <v>762</v>
      </c>
      <c r="D2377" s="61">
        <f>VLOOKUP(Pag_Inicio_Corr_mas_casos[[#This Row],[Corregimiento]],Hoja3!$A$2:$D$676,4,0)</f>
        <v>40601</v>
      </c>
      <c r="E2377" s="60">
        <v>21</v>
      </c>
      <c r="F2377">
        <v>1</v>
      </c>
    </row>
    <row r="2378" spans="1:7">
      <c r="A2378" s="59">
        <v>44083</v>
      </c>
      <c r="B2378" s="60">
        <v>44083</v>
      </c>
      <c r="C2378" s="60" t="s">
        <v>744</v>
      </c>
      <c r="D2378" s="61">
        <f>VLOOKUP(Pag_Inicio_Corr_mas_casos[[#This Row],[Corregimiento]],Hoja3!$A$2:$D$676,4,0)</f>
        <v>130101</v>
      </c>
      <c r="E2378" s="60">
        <v>19</v>
      </c>
      <c r="F2378">
        <v>1</v>
      </c>
    </row>
    <row r="2379" spans="1:7">
      <c r="A2379" s="59">
        <v>44083</v>
      </c>
      <c r="B2379" s="60">
        <v>44083</v>
      </c>
      <c r="C2379" s="60" t="s">
        <v>770</v>
      </c>
      <c r="D2379" s="61">
        <f>VLOOKUP(Pag_Inicio_Corr_mas_casos[[#This Row],[Corregimiento]],Hoja3!$A$2:$D$676,4,0)</f>
        <v>80813</v>
      </c>
      <c r="E2379" s="60">
        <v>17</v>
      </c>
      <c r="F2379">
        <v>1</v>
      </c>
    </row>
    <row r="2380" spans="1:7">
      <c r="A2380" s="59">
        <v>44083</v>
      </c>
      <c r="B2380" s="60">
        <v>44083</v>
      </c>
      <c r="C2380" s="60" t="s">
        <v>772</v>
      </c>
      <c r="D2380" s="61">
        <f>VLOOKUP(Pag_Inicio_Corr_mas_casos[[#This Row],[Corregimiento]],Hoja3!$A$2:$D$676,4,0)</f>
        <v>80501</v>
      </c>
      <c r="E2380" s="60">
        <v>15</v>
      </c>
      <c r="F2380">
        <v>1</v>
      </c>
    </row>
    <row r="2381" spans="1:7">
      <c r="A2381" s="59">
        <v>44083</v>
      </c>
      <c r="B2381" s="60">
        <v>44083</v>
      </c>
      <c r="C2381" s="60" t="s">
        <v>779</v>
      </c>
      <c r="D2381" s="61">
        <f>VLOOKUP(Pag_Inicio_Corr_mas_casos[[#This Row],[Corregimiento]],Hoja3!$A$2:$D$676,4,0)</f>
        <v>130708</v>
      </c>
      <c r="E2381" s="60">
        <v>15</v>
      </c>
      <c r="F2381">
        <v>1</v>
      </c>
    </row>
    <row r="2382" spans="1:7">
      <c r="A2382" s="59">
        <v>44083</v>
      </c>
      <c r="B2382" s="60">
        <v>44083</v>
      </c>
      <c r="C2382" s="60" t="s">
        <v>764</v>
      </c>
      <c r="D2382" s="61">
        <f>VLOOKUP(Pag_Inicio_Corr_mas_casos[[#This Row],[Corregimiento]],Hoja3!$A$2:$D$676,4,0)</f>
        <v>130108</v>
      </c>
      <c r="E2382" s="60">
        <v>14</v>
      </c>
      <c r="F2382">
        <v>1</v>
      </c>
    </row>
    <row r="2383" spans="1:7">
      <c r="A2383" s="59">
        <v>44083</v>
      </c>
      <c r="B2383" s="60">
        <v>44083</v>
      </c>
      <c r="C2383" s="60" t="s">
        <v>894</v>
      </c>
      <c r="D2383" s="61">
        <f>VLOOKUP(Pag_Inicio_Corr_mas_casos[[#This Row],[Corregimiento]],Hoja3!$A$2:$D$676,4,0)</f>
        <v>40514</v>
      </c>
      <c r="E2383" s="60">
        <v>14</v>
      </c>
      <c r="F2383">
        <v>1</v>
      </c>
    </row>
    <row r="2384" spans="1:7">
      <c r="A2384" s="59">
        <v>44083</v>
      </c>
      <c r="B2384" s="60">
        <v>44083</v>
      </c>
      <c r="C2384" s="60" t="s">
        <v>766</v>
      </c>
      <c r="D2384" s="61">
        <f>VLOOKUP(Pag_Inicio_Corr_mas_casos[[#This Row],[Corregimiento]],Hoja3!$A$2:$D$676,4,0)</f>
        <v>30107</v>
      </c>
      <c r="E2384" s="60">
        <v>14</v>
      </c>
      <c r="F2384">
        <v>1</v>
      </c>
    </row>
    <row r="2385" spans="1:7">
      <c r="A2385" s="59">
        <v>44083</v>
      </c>
      <c r="B2385" s="60">
        <v>44083</v>
      </c>
      <c r="C2385" s="60" t="s">
        <v>750</v>
      </c>
      <c r="D2385" s="61">
        <f>VLOOKUP(Pag_Inicio_Corr_mas_casos[[#This Row],[Corregimiento]],Hoja3!$A$2:$D$676,4,0)</f>
        <v>81007</v>
      </c>
      <c r="E2385" s="60">
        <v>14</v>
      </c>
      <c r="F2385">
        <v>1</v>
      </c>
    </row>
    <row r="2386" spans="1:7">
      <c r="A2386" s="59">
        <v>44083</v>
      </c>
      <c r="B2386" s="60">
        <v>44083</v>
      </c>
      <c r="C2386" s="60" t="s">
        <v>884</v>
      </c>
      <c r="D2386" s="61">
        <f>VLOOKUP(Pag_Inicio_Corr_mas_casos[[#This Row],[Corregimiento]],Hoja3!$A$2:$D$676,4,0)</f>
        <v>120101</v>
      </c>
      <c r="E2386" s="60">
        <v>14</v>
      </c>
      <c r="F2386">
        <v>1</v>
      </c>
    </row>
    <row r="2387" spans="1:7">
      <c r="A2387" s="59">
        <v>44083</v>
      </c>
      <c r="B2387" s="60">
        <v>44083</v>
      </c>
      <c r="C2387" s="60" t="s">
        <v>774</v>
      </c>
      <c r="D2387" s="61">
        <f>VLOOKUP(Pag_Inicio_Corr_mas_casos[[#This Row],[Corregimiento]],Hoja3!$A$2:$D$676,4,0)</f>
        <v>80820</v>
      </c>
      <c r="E2387" s="60">
        <v>14</v>
      </c>
      <c r="F2387">
        <v>1</v>
      </c>
    </row>
    <row r="2388" spans="1:7">
      <c r="A2388" s="59">
        <v>44083</v>
      </c>
      <c r="B2388" s="60">
        <v>44083</v>
      </c>
      <c r="C2388" s="60" t="s">
        <v>760</v>
      </c>
      <c r="D2388" s="61">
        <f>VLOOKUP(Pag_Inicio_Corr_mas_casos[[#This Row],[Corregimiento]],Hoja3!$A$2:$D$676,4,0)</f>
        <v>80812</v>
      </c>
      <c r="E2388" s="60">
        <v>14</v>
      </c>
      <c r="F2388">
        <v>1</v>
      </c>
    </row>
    <row r="2389" spans="1:7">
      <c r="A2389" s="59">
        <v>44083</v>
      </c>
      <c r="B2389" s="60">
        <v>44083</v>
      </c>
      <c r="C2389" s="60" t="s">
        <v>790</v>
      </c>
      <c r="D2389" s="61">
        <f>VLOOKUP(Pag_Inicio_Corr_mas_casos[[#This Row],[Corregimiento]],Hoja3!$A$2:$D$676,4,0)</f>
        <v>81009</v>
      </c>
      <c r="E2389" s="60">
        <v>13</v>
      </c>
      <c r="F2389">
        <v>1</v>
      </c>
    </row>
    <row r="2390" spans="1:7">
      <c r="A2390" s="59">
        <v>44083</v>
      </c>
      <c r="B2390" s="60">
        <v>44083</v>
      </c>
      <c r="C2390" s="60" t="s">
        <v>746</v>
      </c>
      <c r="D2390" s="61">
        <f>VLOOKUP(Pag_Inicio_Corr_mas_casos[[#This Row],[Corregimiento]],Hoja3!$A$2:$D$676,4,0)</f>
        <v>130106</v>
      </c>
      <c r="E2390" s="60">
        <v>13</v>
      </c>
      <c r="F2390">
        <v>1</v>
      </c>
    </row>
    <row r="2391" spans="1:7">
      <c r="A2391" s="59">
        <v>44083</v>
      </c>
      <c r="B2391" s="60">
        <v>44083</v>
      </c>
      <c r="C2391" s="60" t="s">
        <v>789</v>
      </c>
      <c r="D2391" s="61">
        <f>VLOOKUP(Pag_Inicio_Corr_mas_casos[[#This Row],[Corregimiento]],Hoja3!$A$2:$D$676,4,0)</f>
        <v>81003</v>
      </c>
      <c r="E2391" s="60">
        <v>13</v>
      </c>
      <c r="F2391">
        <v>1</v>
      </c>
    </row>
    <row r="2392" spans="1:7">
      <c r="A2392" s="59">
        <v>44083</v>
      </c>
      <c r="B2392" s="60">
        <v>44083</v>
      </c>
      <c r="C2392" s="60" t="s">
        <v>754</v>
      </c>
      <c r="D2392" s="61">
        <f>VLOOKUP(Pag_Inicio_Corr_mas_casos[[#This Row],[Corregimiento]],Hoja3!$A$2:$D$676,4,0)</f>
        <v>80822</v>
      </c>
      <c r="E2392" s="60">
        <v>12</v>
      </c>
      <c r="F2392">
        <v>1</v>
      </c>
    </row>
    <row r="2393" spans="1:7">
      <c r="A2393" s="59">
        <v>44083</v>
      </c>
      <c r="B2393" s="60">
        <v>44083</v>
      </c>
      <c r="C2393" s="60" t="s">
        <v>800</v>
      </c>
      <c r="D2393" s="61">
        <f>VLOOKUP(Pag_Inicio_Corr_mas_casos[[#This Row],[Corregimiento]],Hoja3!$A$2:$D$676,4,0)</f>
        <v>91001</v>
      </c>
      <c r="E2393" s="60">
        <v>11</v>
      </c>
      <c r="F2393">
        <v>1</v>
      </c>
    </row>
    <row r="2394" spans="1:7">
      <c r="A2394" s="59">
        <v>44083</v>
      </c>
      <c r="B2394" s="60">
        <v>44083</v>
      </c>
      <c r="C2394" s="60" t="s">
        <v>783</v>
      </c>
      <c r="D2394" s="61">
        <f>VLOOKUP(Pag_Inicio_Corr_mas_casos[[#This Row],[Corregimiento]],Hoja3!$A$2:$D$676,4,0)</f>
        <v>130105</v>
      </c>
      <c r="E2394" s="60">
        <v>11</v>
      </c>
      <c r="F2394">
        <v>1</v>
      </c>
    </row>
    <row r="2395" spans="1:7">
      <c r="A2395" s="59">
        <v>44083</v>
      </c>
      <c r="B2395" s="60">
        <v>44083</v>
      </c>
      <c r="C2395" s="60" t="s">
        <v>758</v>
      </c>
      <c r="D2395" s="61">
        <f>VLOOKUP(Pag_Inicio_Corr_mas_casos[[#This Row],[Corregimiento]],Hoja3!$A$2:$D$676,4,0)</f>
        <v>130107</v>
      </c>
      <c r="E2395" s="60">
        <v>11</v>
      </c>
      <c r="F2395">
        <v>1</v>
      </c>
    </row>
    <row r="2396" spans="1:7">
      <c r="A2396" s="59">
        <v>44083</v>
      </c>
      <c r="B2396" s="60">
        <v>44083</v>
      </c>
      <c r="C2396" s="60" t="s">
        <v>809</v>
      </c>
      <c r="D2396" s="61">
        <f>VLOOKUP(Pag_Inicio_Corr_mas_casos[[#This Row],[Corregimiento]],Hoja3!$A$2:$D$676,4,0)</f>
        <v>130301</v>
      </c>
      <c r="E2396" s="60">
        <v>10</v>
      </c>
      <c r="F2396">
        <v>1</v>
      </c>
    </row>
    <row r="2397" spans="1:7">
      <c r="A2397" s="59">
        <v>44083</v>
      </c>
      <c r="B2397" s="60">
        <v>44083</v>
      </c>
      <c r="C2397" s="60" t="s">
        <v>895</v>
      </c>
      <c r="D2397" s="61">
        <f>VLOOKUP(Pag_Inicio_Corr_mas_casos[[#This Row],[Corregimiento]],Hoja3!$A$2:$D$676,4,0)</f>
        <v>50317</v>
      </c>
      <c r="E2397" s="60">
        <v>10</v>
      </c>
      <c r="F2397">
        <v>1</v>
      </c>
    </row>
    <row r="2398" spans="1:7">
      <c r="A2398" s="62">
        <v>44084</v>
      </c>
      <c r="B2398" s="63">
        <v>44084</v>
      </c>
      <c r="C2398" s="63" t="s">
        <v>779</v>
      </c>
      <c r="D2398" s="64">
        <f>VLOOKUP(Pag_Inicio_Corr_mas_casos[[#This Row],[Corregimiento]],Hoja3!$A$2:$D$676,4,0)</f>
        <v>130708</v>
      </c>
      <c r="E2398" s="63">
        <v>23</v>
      </c>
      <c r="F2398">
        <v>1</v>
      </c>
      <c r="G2398" s="3"/>
    </row>
    <row r="2399" spans="1:7">
      <c r="A2399" s="62">
        <v>44084</v>
      </c>
      <c r="B2399" s="63">
        <v>44084</v>
      </c>
      <c r="C2399" s="63" t="s">
        <v>746</v>
      </c>
      <c r="D2399" s="64">
        <f>VLOOKUP(Pag_Inicio_Corr_mas_casos[[#This Row],[Corregimiento]],Hoja3!$A$2:$D$676,4,0)</f>
        <v>130106</v>
      </c>
      <c r="E2399" s="63">
        <v>22</v>
      </c>
      <c r="F2399">
        <v>1</v>
      </c>
    </row>
    <row r="2400" spans="1:7">
      <c r="A2400" s="62">
        <v>44084</v>
      </c>
      <c r="B2400" s="63">
        <v>44084</v>
      </c>
      <c r="C2400" s="63" t="s">
        <v>877</v>
      </c>
      <c r="D2400" s="64">
        <f>VLOOKUP(Pag_Inicio_Corr_mas_casos[[#This Row],[Corregimiento]],Hoja3!$A$2:$D$676,4,0)</f>
        <v>91101</v>
      </c>
      <c r="E2400" s="63">
        <v>16</v>
      </c>
      <c r="F2400">
        <v>1</v>
      </c>
    </row>
    <row r="2401" spans="1:7">
      <c r="A2401" s="62">
        <v>44084</v>
      </c>
      <c r="B2401" s="63">
        <v>44084</v>
      </c>
      <c r="C2401" s="63" t="s">
        <v>775</v>
      </c>
      <c r="D2401" s="64">
        <f>VLOOKUP(Pag_Inicio_Corr_mas_casos[[#This Row],[Corregimiento]],Hoja3!$A$2:$D$676,4,0)</f>
        <v>80815</v>
      </c>
      <c r="E2401" s="63">
        <v>16</v>
      </c>
      <c r="F2401">
        <v>1</v>
      </c>
    </row>
    <row r="2402" spans="1:7">
      <c r="A2402" s="62">
        <v>44084</v>
      </c>
      <c r="B2402" s="63">
        <v>44084</v>
      </c>
      <c r="C2402" s="63" t="s">
        <v>853</v>
      </c>
      <c r="D2402" s="64">
        <f>VLOOKUP(Pag_Inicio_Corr_mas_casos[[#This Row],[Corregimiento]],Hoja3!$A$2:$D$676,4,0)</f>
        <v>40501</v>
      </c>
      <c r="E2402" s="63">
        <v>16</v>
      </c>
      <c r="F2402">
        <v>1</v>
      </c>
    </row>
    <row r="2403" spans="1:7">
      <c r="A2403" s="62">
        <v>44084</v>
      </c>
      <c r="B2403" s="63">
        <v>44084</v>
      </c>
      <c r="C2403" s="63" t="s">
        <v>751</v>
      </c>
      <c r="D2403" s="64">
        <f>VLOOKUP(Pag_Inicio_Corr_mas_casos[[#This Row],[Corregimiento]],Hoja3!$A$2:$D$676,4,0)</f>
        <v>81008</v>
      </c>
      <c r="E2403" s="63">
        <v>15</v>
      </c>
      <c r="F2403">
        <v>1</v>
      </c>
    </row>
    <row r="2404" spans="1:7">
      <c r="A2404" s="62">
        <v>44084</v>
      </c>
      <c r="B2404" s="63">
        <v>44084</v>
      </c>
      <c r="C2404" s="63" t="s">
        <v>757</v>
      </c>
      <c r="D2404" s="64">
        <f>VLOOKUP(Pag_Inicio_Corr_mas_casos[[#This Row],[Corregimiento]],Hoja3!$A$2:$D$676,4,0)</f>
        <v>80819</v>
      </c>
      <c r="E2404" s="63">
        <v>15</v>
      </c>
      <c r="F2404">
        <v>1</v>
      </c>
    </row>
    <row r="2405" spans="1:7">
      <c r="A2405" s="62">
        <v>44084</v>
      </c>
      <c r="B2405" s="63">
        <v>44084</v>
      </c>
      <c r="C2405" s="63" t="s">
        <v>753</v>
      </c>
      <c r="D2405" s="64">
        <f>VLOOKUP(Pag_Inicio_Corr_mas_casos[[#This Row],[Corregimiento]],Hoja3!$A$2:$D$676,4,0)</f>
        <v>80817</v>
      </c>
      <c r="E2405" s="63">
        <v>15</v>
      </c>
      <c r="F2405">
        <v>1</v>
      </c>
    </row>
    <row r="2406" spans="1:7">
      <c r="A2406" s="62">
        <v>44084</v>
      </c>
      <c r="B2406" s="63">
        <v>44084</v>
      </c>
      <c r="C2406" s="63" t="s">
        <v>772</v>
      </c>
      <c r="D2406" s="64">
        <f>VLOOKUP(Pag_Inicio_Corr_mas_casos[[#This Row],[Corregimiento]],Hoja3!$A$2:$D$676,4,0)</f>
        <v>80501</v>
      </c>
      <c r="E2406" s="63">
        <v>13</v>
      </c>
      <c r="F2406">
        <v>1</v>
      </c>
    </row>
    <row r="2407" spans="1:7">
      <c r="A2407" s="62">
        <v>44084</v>
      </c>
      <c r="B2407" s="63">
        <v>44084</v>
      </c>
      <c r="C2407" s="63" t="s">
        <v>749</v>
      </c>
      <c r="D2407" s="64">
        <f>VLOOKUP(Pag_Inicio_Corr_mas_casos[[#This Row],[Corregimiento]],Hoja3!$A$2:$D$676,4,0)</f>
        <v>80821</v>
      </c>
      <c r="E2407" s="63">
        <v>13</v>
      </c>
      <c r="F2407">
        <v>1</v>
      </c>
    </row>
    <row r="2408" spans="1:7">
      <c r="A2408" s="62">
        <v>44084</v>
      </c>
      <c r="B2408" s="63">
        <v>44084</v>
      </c>
      <c r="C2408" s="63" t="s">
        <v>762</v>
      </c>
      <c r="D2408" s="64">
        <f>VLOOKUP(Pag_Inicio_Corr_mas_casos[[#This Row],[Corregimiento]],Hoja3!$A$2:$D$676,4,0)</f>
        <v>40601</v>
      </c>
      <c r="E2408" s="63">
        <v>12</v>
      </c>
      <c r="F2408">
        <v>1</v>
      </c>
    </row>
    <row r="2409" spans="1:7">
      <c r="A2409" s="62">
        <v>44084</v>
      </c>
      <c r="B2409" s="63">
        <v>44084</v>
      </c>
      <c r="C2409" s="63" t="s">
        <v>764</v>
      </c>
      <c r="D2409" s="64">
        <f>VLOOKUP(Pag_Inicio_Corr_mas_casos[[#This Row],[Corregimiento]],Hoja3!$A$2:$D$676,4,0)</f>
        <v>130108</v>
      </c>
      <c r="E2409" s="63">
        <v>12</v>
      </c>
      <c r="F2409">
        <v>1</v>
      </c>
    </row>
    <row r="2410" spans="1:7">
      <c r="A2410" s="62">
        <v>44084</v>
      </c>
      <c r="B2410" s="63">
        <v>44084</v>
      </c>
      <c r="C2410" s="63" t="s">
        <v>806</v>
      </c>
      <c r="D2410" s="64">
        <f>VLOOKUP(Pag_Inicio_Corr_mas_casos[[#This Row],[Corregimiento]],Hoja3!$A$2:$D$676,4,0)</f>
        <v>81005</v>
      </c>
      <c r="E2410" s="63">
        <v>12</v>
      </c>
      <c r="F2410">
        <v>1</v>
      </c>
    </row>
    <row r="2411" spans="1:7">
      <c r="A2411" s="62">
        <v>44084</v>
      </c>
      <c r="B2411" s="63">
        <v>44084</v>
      </c>
      <c r="C2411" s="63" t="s">
        <v>896</v>
      </c>
      <c r="D2411" s="64">
        <f>VLOOKUP(Pag_Inicio_Corr_mas_casos[[#This Row],[Corregimiento]],Hoja3!$A$2:$D$676,4,0)</f>
        <v>41301</v>
      </c>
      <c r="E2411" s="63">
        <v>11</v>
      </c>
      <c r="F2411">
        <v>1</v>
      </c>
    </row>
    <row r="2412" spans="1:7">
      <c r="A2412" s="62">
        <v>44084</v>
      </c>
      <c r="B2412" s="63">
        <v>44084</v>
      </c>
      <c r="C2412" s="63" t="s">
        <v>800</v>
      </c>
      <c r="D2412" s="64">
        <f>VLOOKUP(Pag_Inicio_Corr_mas_casos[[#This Row],[Corregimiento]],Hoja3!$A$2:$D$676,4,0)</f>
        <v>91001</v>
      </c>
      <c r="E2412" s="63">
        <v>11</v>
      </c>
      <c r="F2412">
        <v>1</v>
      </c>
    </row>
    <row r="2413" spans="1:7">
      <c r="A2413" s="32">
        <v>44085</v>
      </c>
      <c r="B2413" s="33">
        <v>44085</v>
      </c>
      <c r="C2413" s="33" t="s">
        <v>744</v>
      </c>
      <c r="D2413" s="34">
        <f>VLOOKUP(Pag_Inicio_Corr_mas_casos[[#This Row],[Corregimiento]],Hoja3!$A$2:$D$676,4,0)</f>
        <v>130101</v>
      </c>
      <c r="E2413" s="33">
        <v>44</v>
      </c>
      <c r="F2413">
        <v>1</v>
      </c>
      <c r="G2413" s="3"/>
    </row>
    <row r="2414" spans="1:7">
      <c r="A2414" s="32">
        <v>44085</v>
      </c>
      <c r="B2414" s="33">
        <v>44085</v>
      </c>
      <c r="C2414" s="33" t="s">
        <v>764</v>
      </c>
      <c r="D2414" s="34">
        <f>VLOOKUP(Pag_Inicio_Corr_mas_casos[[#This Row],[Corregimiento]],Hoja3!$A$2:$D$676,4,0)</f>
        <v>130108</v>
      </c>
      <c r="E2414" s="33">
        <v>27</v>
      </c>
      <c r="F2414">
        <v>1</v>
      </c>
    </row>
    <row r="2415" spans="1:7">
      <c r="A2415" s="32">
        <v>44085</v>
      </c>
      <c r="B2415" s="33">
        <v>44085</v>
      </c>
      <c r="C2415" s="33" t="s">
        <v>746</v>
      </c>
      <c r="D2415" s="34">
        <f>VLOOKUP(Pag_Inicio_Corr_mas_casos[[#This Row],[Corregimiento]],Hoja3!$A$2:$D$676,4,0)</f>
        <v>130106</v>
      </c>
      <c r="E2415" s="33">
        <v>25</v>
      </c>
      <c r="F2415">
        <v>1</v>
      </c>
    </row>
    <row r="2416" spans="1:7">
      <c r="A2416" s="32">
        <v>44085</v>
      </c>
      <c r="B2416" s="33">
        <v>44085</v>
      </c>
      <c r="C2416" s="33" t="s">
        <v>753</v>
      </c>
      <c r="D2416" s="34">
        <f>VLOOKUP(Pag_Inicio_Corr_mas_casos[[#This Row],[Corregimiento]],Hoja3!$A$2:$D$676,4,0)</f>
        <v>80817</v>
      </c>
      <c r="E2416" s="33">
        <v>17</v>
      </c>
      <c r="F2416">
        <v>1</v>
      </c>
    </row>
    <row r="2417" spans="1:7">
      <c r="A2417" s="32">
        <v>44085</v>
      </c>
      <c r="B2417" s="33">
        <v>44085</v>
      </c>
      <c r="C2417" s="33" t="s">
        <v>749</v>
      </c>
      <c r="D2417" s="34">
        <f>VLOOKUP(Pag_Inicio_Corr_mas_casos[[#This Row],[Corregimiento]],Hoja3!$A$2:$D$676,4,0)</f>
        <v>80821</v>
      </c>
      <c r="E2417" s="33">
        <v>16</v>
      </c>
      <c r="F2417">
        <v>1</v>
      </c>
    </row>
    <row r="2418" spans="1:7">
      <c r="A2418" s="32">
        <v>44085</v>
      </c>
      <c r="B2418" s="33">
        <v>44085</v>
      </c>
      <c r="C2418" s="33" t="s">
        <v>761</v>
      </c>
      <c r="D2418" s="34">
        <f>VLOOKUP(Pag_Inicio_Corr_mas_casos[[#This Row],[Corregimiento]],Hoja3!$A$2:$D$676,4,0)</f>
        <v>130702</v>
      </c>
      <c r="E2418" s="33">
        <v>16</v>
      </c>
      <c r="F2418">
        <v>1</v>
      </c>
    </row>
    <row r="2419" spans="1:7">
      <c r="A2419" s="32">
        <v>44085</v>
      </c>
      <c r="B2419" s="33">
        <v>44085</v>
      </c>
      <c r="C2419" s="33" t="s">
        <v>847</v>
      </c>
      <c r="D2419" s="34">
        <f>VLOOKUP(Pag_Inicio_Corr_mas_casos[[#This Row],[Corregimiento]],Hoja3!$A$2:$D$676,4,0)</f>
        <v>40606</v>
      </c>
      <c r="E2419" s="33">
        <v>15</v>
      </c>
      <c r="F2419">
        <v>1</v>
      </c>
    </row>
    <row r="2420" spans="1:7">
      <c r="A2420" s="32">
        <v>44085</v>
      </c>
      <c r="B2420" s="33">
        <v>44085</v>
      </c>
      <c r="C2420" s="33" t="s">
        <v>841</v>
      </c>
      <c r="D2420" s="34">
        <f>VLOOKUP(Pag_Inicio_Corr_mas_casos[[#This Row],[Corregimiento]],Hoja3!$A$2:$D$676,4,0)</f>
        <v>10207</v>
      </c>
      <c r="E2420" s="33">
        <v>14</v>
      </c>
      <c r="F2420">
        <v>1</v>
      </c>
    </row>
    <row r="2421" spans="1:7">
      <c r="A2421" s="32">
        <v>44085</v>
      </c>
      <c r="B2421" s="33">
        <v>44085</v>
      </c>
      <c r="C2421" s="33" t="s">
        <v>757</v>
      </c>
      <c r="D2421" s="34">
        <f>VLOOKUP(Pag_Inicio_Corr_mas_casos[[#This Row],[Corregimiento]],Hoja3!$A$2:$D$676,4,0)</f>
        <v>80819</v>
      </c>
      <c r="E2421" s="33">
        <v>14</v>
      </c>
      <c r="F2421">
        <v>1</v>
      </c>
    </row>
    <row r="2422" spans="1:7">
      <c r="A2422" s="32">
        <v>44085</v>
      </c>
      <c r="B2422" s="33">
        <v>44085</v>
      </c>
      <c r="C2422" s="33" t="s">
        <v>758</v>
      </c>
      <c r="D2422" s="34">
        <f>VLOOKUP(Pag_Inicio_Corr_mas_casos[[#This Row],[Corregimiento]],Hoja3!$A$2:$D$676,4,0)</f>
        <v>130107</v>
      </c>
      <c r="E2422" s="33">
        <v>13</v>
      </c>
      <c r="F2422">
        <v>1</v>
      </c>
    </row>
    <row r="2423" spans="1:7">
      <c r="A2423" s="32">
        <v>44085</v>
      </c>
      <c r="B2423" s="33">
        <v>44085</v>
      </c>
      <c r="C2423" s="33" t="s">
        <v>762</v>
      </c>
      <c r="D2423" s="34">
        <f>VLOOKUP(Pag_Inicio_Corr_mas_casos[[#This Row],[Corregimiento]],Hoja3!$A$2:$D$676,4,0)</f>
        <v>40601</v>
      </c>
      <c r="E2423" s="33">
        <v>13</v>
      </c>
      <c r="F2423">
        <v>1</v>
      </c>
    </row>
    <row r="2424" spans="1:7">
      <c r="A2424" s="32">
        <v>44085</v>
      </c>
      <c r="B2424" s="33">
        <v>44085</v>
      </c>
      <c r="C2424" s="33" t="s">
        <v>748</v>
      </c>
      <c r="D2424" s="34">
        <f>VLOOKUP(Pag_Inicio_Corr_mas_casos[[#This Row],[Corregimiento]],Hoja3!$A$2:$D$676,4,0)</f>
        <v>130102</v>
      </c>
      <c r="E2424" s="33">
        <v>13</v>
      </c>
      <c r="F2424">
        <v>1</v>
      </c>
    </row>
    <row r="2425" spans="1:7">
      <c r="A2425" s="32">
        <v>44085</v>
      </c>
      <c r="B2425" s="33">
        <v>44085</v>
      </c>
      <c r="C2425" s="33" t="s">
        <v>897</v>
      </c>
      <c r="D2425" s="34">
        <f>VLOOKUP(Pag_Inicio_Corr_mas_casos[[#This Row],[Corregimiento]],Hoja3!$A$2:$D$676,4,0)</f>
        <v>70211</v>
      </c>
      <c r="E2425" s="33">
        <v>12</v>
      </c>
      <c r="F2425">
        <v>1</v>
      </c>
    </row>
    <row r="2426" spans="1:7">
      <c r="A2426" s="32">
        <v>44085</v>
      </c>
      <c r="B2426" s="33">
        <v>44085</v>
      </c>
      <c r="C2426" s="33" t="s">
        <v>752</v>
      </c>
      <c r="D2426" s="34">
        <f>VLOOKUP(Pag_Inicio_Corr_mas_casos[[#This Row],[Corregimiento]],Hoja3!$A$2:$D$676,4,0)</f>
        <v>80816</v>
      </c>
      <c r="E2426" s="33">
        <v>11</v>
      </c>
      <c r="F2426">
        <v>1</v>
      </c>
    </row>
    <row r="2427" spans="1:7">
      <c r="A2427" s="59">
        <v>44086</v>
      </c>
      <c r="B2427" s="60">
        <v>44086</v>
      </c>
      <c r="C2427" s="60" t="s">
        <v>744</v>
      </c>
      <c r="D2427" s="61">
        <f>VLOOKUP(Pag_Inicio_Corr_mas_casos[[#This Row],[Corregimiento]],Hoja3!$A$2:$D$676,4,0)</f>
        <v>130101</v>
      </c>
      <c r="E2427" s="60">
        <v>54</v>
      </c>
      <c r="F2427">
        <v>1</v>
      </c>
      <c r="G2427" s="3"/>
    </row>
    <row r="2428" spans="1:7">
      <c r="A2428" s="59">
        <v>44086</v>
      </c>
      <c r="B2428" s="60">
        <v>44086</v>
      </c>
      <c r="C2428" s="60" t="s">
        <v>841</v>
      </c>
      <c r="D2428" s="61">
        <f>VLOOKUP(Pag_Inicio_Corr_mas_casos[[#This Row],[Corregimiento]],Hoja3!$A$2:$D$676,4,0)</f>
        <v>10207</v>
      </c>
      <c r="E2428" s="60">
        <v>53</v>
      </c>
      <c r="F2428">
        <v>1</v>
      </c>
    </row>
    <row r="2429" spans="1:7">
      <c r="A2429" s="59">
        <v>44086</v>
      </c>
      <c r="B2429" s="60">
        <v>44086</v>
      </c>
      <c r="C2429" s="60" t="s">
        <v>753</v>
      </c>
      <c r="D2429" s="61">
        <f>VLOOKUP(Pag_Inicio_Corr_mas_casos[[#This Row],[Corregimiento]],Hoja3!$A$2:$D$676,4,0)</f>
        <v>80817</v>
      </c>
      <c r="E2429" s="60">
        <v>27</v>
      </c>
      <c r="F2429">
        <v>1</v>
      </c>
    </row>
    <row r="2430" spans="1:7">
      <c r="A2430" s="59">
        <v>44086</v>
      </c>
      <c r="B2430" s="60">
        <v>44086</v>
      </c>
      <c r="C2430" s="60" t="s">
        <v>749</v>
      </c>
      <c r="D2430" s="61">
        <f>VLOOKUP(Pag_Inicio_Corr_mas_casos[[#This Row],[Corregimiento]],Hoja3!$A$2:$D$676,4,0)</f>
        <v>80821</v>
      </c>
      <c r="E2430" s="60">
        <v>24</v>
      </c>
      <c r="F2430">
        <v>1</v>
      </c>
    </row>
    <row r="2431" spans="1:7">
      <c r="A2431" s="59">
        <v>44086</v>
      </c>
      <c r="B2431" s="60">
        <v>44086</v>
      </c>
      <c r="C2431" s="60" t="s">
        <v>764</v>
      </c>
      <c r="D2431" s="61">
        <f>VLOOKUP(Pag_Inicio_Corr_mas_casos[[#This Row],[Corregimiento]],Hoja3!$A$2:$D$676,4,0)</f>
        <v>130108</v>
      </c>
      <c r="E2431" s="60">
        <v>22</v>
      </c>
      <c r="F2431">
        <v>1</v>
      </c>
    </row>
    <row r="2432" spans="1:7">
      <c r="A2432" s="59">
        <v>44086</v>
      </c>
      <c r="B2432" s="60">
        <v>44086</v>
      </c>
      <c r="C2432" s="60" t="s">
        <v>877</v>
      </c>
      <c r="D2432" s="61">
        <f>VLOOKUP(Pag_Inicio_Corr_mas_casos[[#This Row],[Corregimiento]],Hoja3!$A$2:$D$676,4,0)</f>
        <v>91101</v>
      </c>
      <c r="E2432" s="60">
        <v>22</v>
      </c>
      <c r="F2432">
        <v>1</v>
      </c>
    </row>
    <row r="2433" spans="1:6">
      <c r="A2433" s="59">
        <v>44086</v>
      </c>
      <c r="B2433" s="60">
        <v>44086</v>
      </c>
      <c r="C2433" s="60" t="s">
        <v>758</v>
      </c>
      <c r="D2433" s="61">
        <f>VLOOKUP(Pag_Inicio_Corr_mas_casos[[#This Row],[Corregimiento]],Hoja3!$A$2:$D$676,4,0)</f>
        <v>130107</v>
      </c>
      <c r="E2433" s="60">
        <v>20</v>
      </c>
      <c r="F2433">
        <v>1</v>
      </c>
    </row>
    <row r="2434" spans="1:6">
      <c r="A2434" s="59">
        <v>44086</v>
      </c>
      <c r="B2434" s="60">
        <v>44086</v>
      </c>
      <c r="C2434" s="60" t="s">
        <v>762</v>
      </c>
      <c r="D2434" s="61">
        <f>VLOOKUP(Pag_Inicio_Corr_mas_casos[[#This Row],[Corregimiento]],Hoja3!$A$2:$D$676,4,0)</f>
        <v>40601</v>
      </c>
      <c r="E2434" s="60">
        <v>17</v>
      </c>
      <c r="F2434">
        <v>1</v>
      </c>
    </row>
    <row r="2435" spans="1:6">
      <c r="A2435" s="59">
        <v>44086</v>
      </c>
      <c r="B2435" s="60">
        <v>44086</v>
      </c>
      <c r="C2435" s="60" t="s">
        <v>755</v>
      </c>
      <c r="D2435" s="61">
        <f>VLOOKUP(Pag_Inicio_Corr_mas_casos[[#This Row],[Corregimiento]],Hoja3!$A$2:$D$676,4,0)</f>
        <v>80823</v>
      </c>
      <c r="E2435" s="60">
        <v>16</v>
      </c>
      <c r="F2435">
        <v>1</v>
      </c>
    </row>
    <row r="2436" spans="1:6">
      <c r="A2436" s="59">
        <v>44086</v>
      </c>
      <c r="B2436" s="60">
        <v>44086</v>
      </c>
      <c r="C2436" s="60" t="s">
        <v>775</v>
      </c>
      <c r="D2436" s="61">
        <f>VLOOKUP(Pag_Inicio_Corr_mas_casos[[#This Row],[Corregimiento]],Hoja3!$A$2:$D$676,4,0)</f>
        <v>80815</v>
      </c>
      <c r="E2436" s="60">
        <v>16</v>
      </c>
      <c r="F2436">
        <v>1</v>
      </c>
    </row>
    <row r="2437" spans="1:6">
      <c r="A2437" s="59">
        <v>44086</v>
      </c>
      <c r="B2437" s="60">
        <v>44086</v>
      </c>
      <c r="C2437" s="60" t="s">
        <v>847</v>
      </c>
      <c r="D2437" s="61">
        <f>VLOOKUP(Pag_Inicio_Corr_mas_casos[[#This Row],[Corregimiento]],Hoja3!$A$2:$D$676,4,0)</f>
        <v>40606</v>
      </c>
      <c r="E2437" s="60">
        <v>16</v>
      </c>
      <c r="F2437">
        <v>1</v>
      </c>
    </row>
    <row r="2438" spans="1:6">
      <c r="A2438" s="59">
        <v>44086</v>
      </c>
      <c r="B2438" s="60">
        <v>44086</v>
      </c>
      <c r="C2438" s="60" t="s">
        <v>757</v>
      </c>
      <c r="D2438" s="61">
        <f>VLOOKUP(Pag_Inicio_Corr_mas_casos[[#This Row],[Corregimiento]],Hoja3!$A$2:$D$676,4,0)</f>
        <v>80819</v>
      </c>
      <c r="E2438" s="60">
        <v>15</v>
      </c>
      <c r="F2438">
        <v>1</v>
      </c>
    </row>
    <row r="2439" spans="1:6">
      <c r="A2439" s="59">
        <v>44086</v>
      </c>
      <c r="B2439" s="60">
        <v>44086</v>
      </c>
      <c r="C2439" s="60" t="s">
        <v>770</v>
      </c>
      <c r="D2439" s="61">
        <f>VLOOKUP(Pag_Inicio_Corr_mas_casos[[#This Row],[Corregimiento]],Hoja3!$A$2:$D$676,4,0)</f>
        <v>80813</v>
      </c>
      <c r="E2439" s="60">
        <v>15</v>
      </c>
      <c r="F2439">
        <v>1</v>
      </c>
    </row>
    <row r="2440" spans="1:6">
      <c r="A2440" s="59">
        <v>44086</v>
      </c>
      <c r="B2440" s="60">
        <v>44086</v>
      </c>
      <c r="C2440" s="60" t="s">
        <v>756</v>
      </c>
      <c r="D2440" s="61">
        <f>VLOOKUP(Pag_Inicio_Corr_mas_casos[[#This Row],[Corregimiento]],Hoja3!$A$2:$D$676,4,0)</f>
        <v>81001</v>
      </c>
      <c r="E2440" s="60">
        <v>14</v>
      </c>
      <c r="F2440">
        <v>1</v>
      </c>
    </row>
    <row r="2441" spans="1:6">
      <c r="A2441" s="59">
        <v>44086</v>
      </c>
      <c r="B2441" s="60">
        <v>44086</v>
      </c>
      <c r="C2441" s="60" t="s">
        <v>882</v>
      </c>
      <c r="D2441" s="61">
        <f>VLOOKUP(Pag_Inicio_Corr_mas_casos[[#This Row],[Corregimiento]],Hoja3!$A$2:$D$676,4,0)</f>
        <v>40502</v>
      </c>
      <c r="E2441" s="60">
        <v>14</v>
      </c>
      <c r="F2441">
        <v>1</v>
      </c>
    </row>
    <row r="2442" spans="1:6">
      <c r="A2442" s="59">
        <v>44086</v>
      </c>
      <c r="B2442" s="60">
        <v>44086</v>
      </c>
      <c r="C2442" s="60" t="s">
        <v>890</v>
      </c>
      <c r="D2442" s="61">
        <f>VLOOKUP(Pag_Inicio_Corr_mas_casos[[#This Row],[Corregimiento]],Hoja3!$A$2:$D$676,4,0)</f>
        <v>110201</v>
      </c>
      <c r="E2442" s="60">
        <v>13</v>
      </c>
      <c r="F2442">
        <v>1</v>
      </c>
    </row>
    <row r="2443" spans="1:6">
      <c r="A2443" s="59">
        <v>44086</v>
      </c>
      <c r="B2443" s="60">
        <v>44086</v>
      </c>
      <c r="C2443" s="60" t="s">
        <v>774</v>
      </c>
      <c r="D2443" s="61">
        <f>VLOOKUP(Pag_Inicio_Corr_mas_casos[[#This Row],[Corregimiento]],Hoja3!$A$2:$D$676,4,0)</f>
        <v>80820</v>
      </c>
      <c r="E2443" s="60">
        <v>13</v>
      </c>
      <c r="F2443">
        <v>1</v>
      </c>
    </row>
    <row r="2444" spans="1:6">
      <c r="A2444" s="59">
        <v>44086</v>
      </c>
      <c r="B2444" s="60">
        <v>44086</v>
      </c>
      <c r="C2444" s="60" t="s">
        <v>772</v>
      </c>
      <c r="D2444" s="61">
        <f>VLOOKUP(Pag_Inicio_Corr_mas_casos[[#This Row],[Corregimiento]],Hoja3!$A$2:$D$676,4,0)</f>
        <v>80501</v>
      </c>
      <c r="E2444" s="60">
        <v>13</v>
      </c>
      <c r="F2444">
        <v>1</v>
      </c>
    </row>
    <row r="2445" spans="1:6">
      <c r="A2445" s="59">
        <v>44086</v>
      </c>
      <c r="B2445" s="60">
        <v>44086</v>
      </c>
      <c r="C2445" s="60" t="s">
        <v>746</v>
      </c>
      <c r="D2445" s="61">
        <f>VLOOKUP(Pag_Inicio_Corr_mas_casos[[#This Row],[Corregimiento]],Hoja3!$A$2:$D$676,4,0)</f>
        <v>130106</v>
      </c>
      <c r="E2445" s="60">
        <v>13</v>
      </c>
      <c r="F2445">
        <v>1</v>
      </c>
    </row>
    <row r="2446" spans="1:6">
      <c r="A2446" s="59">
        <v>44086</v>
      </c>
      <c r="B2446" s="60">
        <v>44086</v>
      </c>
      <c r="C2446" s="60" t="s">
        <v>795</v>
      </c>
      <c r="D2446" s="61">
        <f>VLOOKUP(Pag_Inicio_Corr_mas_casos[[#This Row],[Corregimiento]],Hoja3!$A$2:$D$676,4,0)</f>
        <v>80807</v>
      </c>
      <c r="E2446" s="60">
        <v>12</v>
      </c>
      <c r="F2446">
        <v>1</v>
      </c>
    </row>
    <row r="2447" spans="1:6">
      <c r="A2447" s="59">
        <v>44086</v>
      </c>
      <c r="B2447" s="60">
        <v>44086</v>
      </c>
      <c r="C2447" s="60" t="s">
        <v>760</v>
      </c>
      <c r="D2447" s="61">
        <f>VLOOKUP(Pag_Inicio_Corr_mas_casos[[#This Row],[Corregimiento]],Hoja3!$A$2:$D$676,4,0)</f>
        <v>80812</v>
      </c>
      <c r="E2447" s="60">
        <v>11</v>
      </c>
      <c r="F2447">
        <v>1</v>
      </c>
    </row>
    <row r="2448" spans="1:6">
      <c r="A2448" s="59">
        <v>44086</v>
      </c>
      <c r="B2448" s="60">
        <v>44086</v>
      </c>
      <c r="C2448" s="60" t="s">
        <v>796</v>
      </c>
      <c r="D2448" s="61">
        <f>VLOOKUP(Pag_Inicio_Corr_mas_casos[[#This Row],[Corregimiento]],Hoja3!$A$2:$D$676,4,0)</f>
        <v>80814</v>
      </c>
      <c r="E2448" s="60">
        <v>10</v>
      </c>
      <c r="F2448">
        <v>1</v>
      </c>
    </row>
    <row r="2449" spans="1:7">
      <c r="A2449" s="59">
        <v>44086</v>
      </c>
      <c r="B2449" s="60">
        <v>44086</v>
      </c>
      <c r="C2449" s="60" t="s">
        <v>792</v>
      </c>
      <c r="D2449" s="61">
        <f>VLOOKUP(Pag_Inicio_Corr_mas_casos[[#This Row],[Corregimiento]],Hoja3!$A$2:$D$676,4,0)</f>
        <v>130701</v>
      </c>
      <c r="E2449" s="60">
        <v>10</v>
      </c>
      <c r="F2449">
        <v>1</v>
      </c>
    </row>
    <row r="2450" spans="1:7">
      <c r="A2450" s="59">
        <v>44086</v>
      </c>
      <c r="B2450" s="60">
        <v>44086</v>
      </c>
      <c r="C2450" s="60" t="s">
        <v>790</v>
      </c>
      <c r="D2450" s="61">
        <f>VLOOKUP(Pag_Inicio_Corr_mas_casos[[#This Row],[Corregimiento]],Hoja3!$A$2:$D$676,4,0)</f>
        <v>81009</v>
      </c>
      <c r="E2450" s="60">
        <v>10</v>
      </c>
      <c r="F2450">
        <v>1</v>
      </c>
    </row>
    <row r="2451" spans="1:7">
      <c r="A2451" s="59">
        <v>44086</v>
      </c>
      <c r="B2451" s="60">
        <v>44086</v>
      </c>
      <c r="C2451" s="60" t="s">
        <v>765</v>
      </c>
      <c r="D2451" s="61">
        <f>VLOOKUP(Pag_Inicio_Corr_mas_casos[[#This Row],[Corregimiento]],Hoja3!$A$2:$D$676,4,0)</f>
        <v>80810</v>
      </c>
      <c r="E2451" s="60">
        <v>10</v>
      </c>
      <c r="F2451">
        <v>1</v>
      </c>
    </row>
    <row r="2452" spans="1:7">
      <c r="A2452" s="59">
        <v>44086</v>
      </c>
      <c r="B2452" s="60">
        <v>44086</v>
      </c>
      <c r="C2452" s="60" t="s">
        <v>898</v>
      </c>
      <c r="D2452" s="61">
        <f>VLOOKUP(Pag_Inicio_Corr_mas_casos[[#This Row],[Corregimiento]],Hoja3!$A$2:$D$676,4,0)</f>
        <v>10204</v>
      </c>
      <c r="E2452" s="60">
        <v>10</v>
      </c>
      <c r="F2452">
        <v>1</v>
      </c>
    </row>
    <row r="2453" spans="1:7">
      <c r="A2453" s="65">
        <v>44087</v>
      </c>
      <c r="B2453" s="66">
        <v>44087</v>
      </c>
      <c r="C2453" s="66" t="s">
        <v>899</v>
      </c>
      <c r="D2453" s="67">
        <f>VLOOKUP(Pag_Inicio_Corr_mas_casos[[#This Row],[Corregimiento]],Hoja3!$A$2:$D$676,4,0)</f>
        <v>40205</v>
      </c>
      <c r="E2453" s="66">
        <v>43</v>
      </c>
      <c r="F2453">
        <v>1</v>
      </c>
      <c r="G2453" s="3"/>
    </row>
    <row r="2454" spans="1:7">
      <c r="A2454" s="65">
        <v>44087</v>
      </c>
      <c r="B2454" s="66">
        <v>44087</v>
      </c>
      <c r="C2454" s="66" t="s">
        <v>744</v>
      </c>
      <c r="D2454" s="67">
        <f>VLOOKUP(Pag_Inicio_Corr_mas_casos[[#This Row],[Corregimiento]],Hoja3!$A$2:$D$676,4,0)</f>
        <v>130101</v>
      </c>
      <c r="E2454" s="66">
        <v>39</v>
      </c>
      <c r="F2454">
        <v>1</v>
      </c>
    </row>
    <row r="2455" spans="1:7">
      <c r="A2455" s="65">
        <v>44087</v>
      </c>
      <c r="B2455" s="66">
        <v>44087</v>
      </c>
      <c r="C2455" s="66" t="s">
        <v>757</v>
      </c>
      <c r="D2455" s="67">
        <f>VLOOKUP(Pag_Inicio_Corr_mas_casos[[#This Row],[Corregimiento]],Hoja3!$A$2:$D$676,4,0)</f>
        <v>80819</v>
      </c>
      <c r="E2455" s="66">
        <v>25</v>
      </c>
      <c r="F2455">
        <v>1</v>
      </c>
    </row>
    <row r="2456" spans="1:7">
      <c r="A2456" s="65">
        <v>44087</v>
      </c>
      <c r="B2456" s="66">
        <v>44087</v>
      </c>
      <c r="C2456" s="66" t="s">
        <v>786</v>
      </c>
      <c r="D2456" s="67">
        <f>VLOOKUP(Pag_Inicio_Corr_mas_casos[[#This Row],[Corregimiento]],Hoja3!$A$2:$D$676,4,0)</f>
        <v>40201</v>
      </c>
      <c r="E2456" s="66">
        <v>20</v>
      </c>
      <c r="F2456">
        <v>1</v>
      </c>
    </row>
    <row r="2457" spans="1:7">
      <c r="A2457" s="65">
        <v>44087</v>
      </c>
      <c r="B2457" s="66">
        <v>44087</v>
      </c>
      <c r="C2457" s="66" t="s">
        <v>884</v>
      </c>
      <c r="D2457" s="67">
        <f>VLOOKUP(Pag_Inicio_Corr_mas_casos[[#This Row],[Corregimiento]],Hoja3!$A$2:$D$676,4,0)</f>
        <v>120101</v>
      </c>
      <c r="E2457" s="66">
        <v>19</v>
      </c>
      <c r="F2457">
        <v>1</v>
      </c>
    </row>
    <row r="2458" spans="1:7">
      <c r="A2458" s="65">
        <v>44087</v>
      </c>
      <c r="B2458" s="66">
        <v>44087</v>
      </c>
      <c r="C2458" s="66" t="s">
        <v>756</v>
      </c>
      <c r="D2458" s="67">
        <f>VLOOKUP(Pag_Inicio_Corr_mas_casos[[#This Row],[Corregimiento]],Hoja3!$A$2:$D$676,4,0)</f>
        <v>81001</v>
      </c>
      <c r="E2458" s="66">
        <v>18</v>
      </c>
      <c r="F2458">
        <v>1</v>
      </c>
    </row>
    <row r="2459" spans="1:7">
      <c r="A2459" s="65">
        <v>44087</v>
      </c>
      <c r="B2459" s="66">
        <v>44087</v>
      </c>
      <c r="C2459" s="66" t="s">
        <v>800</v>
      </c>
      <c r="D2459" s="67">
        <f>VLOOKUP(Pag_Inicio_Corr_mas_casos[[#This Row],[Corregimiento]],Hoja3!$A$2:$D$676,4,0)</f>
        <v>91001</v>
      </c>
      <c r="E2459" s="66">
        <v>18</v>
      </c>
      <c r="F2459">
        <v>1</v>
      </c>
    </row>
    <row r="2460" spans="1:7">
      <c r="A2460" s="65">
        <v>44087</v>
      </c>
      <c r="B2460" s="66">
        <v>44087</v>
      </c>
      <c r="C2460" s="66" t="s">
        <v>890</v>
      </c>
      <c r="D2460" s="67">
        <f>VLOOKUP(Pag_Inicio_Corr_mas_casos[[#This Row],[Corregimiento]],Hoja3!$A$2:$D$676,4,0)</f>
        <v>110201</v>
      </c>
      <c r="E2460" s="66">
        <v>17</v>
      </c>
      <c r="F2460">
        <v>1</v>
      </c>
    </row>
    <row r="2461" spans="1:7">
      <c r="A2461" s="65">
        <v>44087</v>
      </c>
      <c r="B2461" s="66">
        <v>44087</v>
      </c>
      <c r="C2461" s="66" t="s">
        <v>764</v>
      </c>
      <c r="D2461" s="67">
        <f>VLOOKUP(Pag_Inicio_Corr_mas_casos[[#This Row],[Corregimiento]],Hoja3!$A$2:$D$676,4,0)</f>
        <v>130108</v>
      </c>
      <c r="E2461" s="66">
        <v>17</v>
      </c>
      <c r="F2461">
        <v>1</v>
      </c>
    </row>
    <row r="2462" spans="1:7">
      <c r="A2462" s="65">
        <v>44087</v>
      </c>
      <c r="B2462" s="66">
        <v>44087</v>
      </c>
      <c r="C2462" s="66" t="s">
        <v>750</v>
      </c>
      <c r="D2462" s="67">
        <f>VLOOKUP(Pag_Inicio_Corr_mas_casos[[#This Row],[Corregimiento]],Hoja3!$A$2:$D$676,4,0)</f>
        <v>81007</v>
      </c>
      <c r="E2462" s="66">
        <v>15</v>
      </c>
      <c r="F2462">
        <v>1</v>
      </c>
    </row>
    <row r="2463" spans="1:7">
      <c r="A2463" s="65">
        <v>44087</v>
      </c>
      <c r="B2463" s="66">
        <v>44087</v>
      </c>
      <c r="C2463" s="66" t="s">
        <v>762</v>
      </c>
      <c r="D2463" s="67">
        <f>VLOOKUP(Pag_Inicio_Corr_mas_casos[[#This Row],[Corregimiento]],Hoja3!$A$2:$D$676,4,0)</f>
        <v>40601</v>
      </c>
      <c r="E2463" s="66">
        <v>15</v>
      </c>
      <c r="F2463">
        <v>1</v>
      </c>
    </row>
    <row r="2464" spans="1:7">
      <c r="A2464" s="65">
        <v>44087</v>
      </c>
      <c r="B2464" s="66">
        <v>44087</v>
      </c>
      <c r="C2464" s="66" t="s">
        <v>774</v>
      </c>
      <c r="D2464" s="67">
        <f>VLOOKUP(Pag_Inicio_Corr_mas_casos[[#This Row],[Corregimiento]],Hoja3!$A$2:$D$676,4,0)</f>
        <v>80820</v>
      </c>
      <c r="E2464" s="66">
        <v>15</v>
      </c>
      <c r="F2464">
        <v>1</v>
      </c>
    </row>
    <row r="2465" spans="1:7">
      <c r="A2465" s="65">
        <v>44087</v>
      </c>
      <c r="B2465" s="66">
        <v>44087</v>
      </c>
      <c r="C2465" s="66" t="s">
        <v>748</v>
      </c>
      <c r="D2465" s="67">
        <f>VLOOKUP(Pag_Inicio_Corr_mas_casos[[#This Row],[Corregimiento]],Hoja3!$A$2:$D$676,4,0)</f>
        <v>130102</v>
      </c>
      <c r="E2465" s="66">
        <v>14</v>
      </c>
      <c r="F2465">
        <v>1</v>
      </c>
    </row>
    <row r="2466" spans="1:7">
      <c r="A2466" s="65">
        <v>44087</v>
      </c>
      <c r="B2466" s="66">
        <v>44087</v>
      </c>
      <c r="C2466" s="66" t="s">
        <v>805</v>
      </c>
      <c r="D2466" s="67">
        <f>VLOOKUP(Pag_Inicio_Corr_mas_casos[[#This Row],[Corregimiento]],Hoja3!$A$2:$D$676,4,0)</f>
        <v>80818</v>
      </c>
      <c r="E2466" s="66">
        <v>14</v>
      </c>
      <c r="F2466">
        <v>1</v>
      </c>
    </row>
    <row r="2467" spans="1:7">
      <c r="A2467" s="65">
        <v>44087</v>
      </c>
      <c r="B2467" s="66">
        <v>44087</v>
      </c>
      <c r="C2467" s="66" t="s">
        <v>749</v>
      </c>
      <c r="D2467" s="67">
        <f>VLOOKUP(Pag_Inicio_Corr_mas_casos[[#This Row],[Corregimiento]],Hoja3!$A$2:$D$676,4,0)</f>
        <v>80821</v>
      </c>
      <c r="E2467" s="66">
        <v>13</v>
      </c>
      <c r="F2467">
        <v>1</v>
      </c>
    </row>
    <row r="2468" spans="1:7">
      <c r="A2468" s="65">
        <v>44087</v>
      </c>
      <c r="B2468" s="66">
        <v>44087</v>
      </c>
      <c r="C2468" s="66" t="s">
        <v>770</v>
      </c>
      <c r="D2468" s="67">
        <f>VLOOKUP(Pag_Inicio_Corr_mas_casos[[#This Row],[Corregimiento]],Hoja3!$A$2:$D$676,4,0)</f>
        <v>80813</v>
      </c>
      <c r="E2468" s="66">
        <v>13</v>
      </c>
      <c r="F2468">
        <v>1</v>
      </c>
    </row>
    <row r="2469" spans="1:7">
      <c r="A2469" s="65">
        <v>44087</v>
      </c>
      <c r="B2469" s="66">
        <v>44087</v>
      </c>
      <c r="C2469" s="66" t="s">
        <v>760</v>
      </c>
      <c r="D2469" s="67">
        <f>VLOOKUP(Pag_Inicio_Corr_mas_casos[[#This Row],[Corregimiento]],Hoja3!$A$2:$D$676,4,0)</f>
        <v>80812</v>
      </c>
      <c r="E2469" s="66">
        <v>13</v>
      </c>
      <c r="F2469">
        <v>1</v>
      </c>
    </row>
    <row r="2470" spans="1:7">
      <c r="A2470" s="65">
        <v>44087</v>
      </c>
      <c r="B2470" s="66">
        <v>44087</v>
      </c>
      <c r="C2470" s="66" t="s">
        <v>830</v>
      </c>
      <c r="D2470" s="67">
        <f>VLOOKUP(Pag_Inicio_Corr_mas_casos[[#This Row],[Corregimiento]],Hoja3!$A$2:$D$676,4,0)</f>
        <v>40203</v>
      </c>
      <c r="E2470" s="66">
        <v>13</v>
      </c>
      <c r="F2470">
        <v>1</v>
      </c>
    </row>
    <row r="2471" spans="1:7">
      <c r="A2471" s="65">
        <v>44087</v>
      </c>
      <c r="B2471" s="66">
        <v>44087</v>
      </c>
      <c r="C2471" s="66" t="s">
        <v>758</v>
      </c>
      <c r="D2471" s="67">
        <f>VLOOKUP(Pag_Inicio_Corr_mas_casos[[#This Row],[Corregimiento]],Hoja3!$A$2:$D$676,4,0)</f>
        <v>130107</v>
      </c>
      <c r="E2471" s="66">
        <v>12</v>
      </c>
      <c r="F2471">
        <v>1</v>
      </c>
    </row>
    <row r="2472" spans="1:7">
      <c r="A2472" s="53">
        <v>44088</v>
      </c>
      <c r="B2472" s="54">
        <v>44088</v>
      </c>
      <c r="C2472" s="54" t="s">
        <v>882</v>
      </c>
      <c r="D2472" s="55">
        <f>VLOOKUP(Pag_Inicio_Corr_mas_casos[[#This Row],[Corregimiento]],Hoja3!$A$2:$D$676,4,0)</f>
        <v>40502</v>
      </c>
      <c r="E2472" s="54">
        <v>18</v>
      </c>
      <c r="F2472">
        <v>1</v>
      </c>
      <c r="G2472" s="3"/>
    </row>
    <row r="2473" spans="1:7">
      <c r="A2473" s="53">
        <v>44088</v>
      </c>
      <c r="B2473" s="54">
        <v>44088</v>
      </c>
      <c r="C2473" s="54" t="s">
        <v>789</v>
      </c>
      <c r="D2473" s="55">
        <f>VLOOKUP(Pag_Inicio_Corr_mas_casos[[#This Row],[Corregimiento]],Hoja3!$A$2:$D$676,4,0)</f>
        <v>81003</v>
      </c>
      <c r="E2473" s="54">
        <v>14</v>
      </c>
      <c r="F2473">
        <v>1</v>
      </c>
    </row>
    <row r="2474" spans="1:7">
      <c r="A2474" s="53">
        <v>44088</v>
      </c>
      <c r="B2474" s="54">
        <v>44088</v>
      </c>
      <c r="C2474" s="54" t="s">
        <v>890</v>
      </c>
      <c r="D2474" s="55">
        <f>VLOOKUP(Pag_Inicio_Corr_mas_casos[[#This Row],[Corregimiento]],Hoja3!$A$2:$D$676,4,0)</f>
        <v>110201</v>
      </c>
      <c r="E2474" s="54">
        <v>13</v>
      </c>
      <c r="F2474">
        <v>1</v>
      </c>
    </row>
    <row r="2475" spans="1:7">
      <c r="A2475" s="53">
        <v>44088</v>
      </c>
      <c r="B2475" s="54">
        <v>44088</v>
      </c>
      <c r="C2475" s="54" t="s">
        <v>751</v>
      </c>
      <c r="D2475" s="55">
        <f>VLOOKUP(Pag_Inicio_Corr_mas_casos[[#This Row],[Corregimiento]],Hoja3!$A$2:$D$676,4,0)</f>
        <v>81008</v>
      </c>
      <c r="E2475" s="54">
        <v>12</v>
      </c>
      <c r="F2475">
        <v>1</v>
      </c>
    </row>
    <row r="2476" spans="1:7">
      <c r="A2476" s="53">
        <v>44088</v>
      </c>
      <c r="B2476" s="54">
        <v>44088</v>
      </c>
      <c r="C2476" s="54" t="s">
        <v>821</v>
      </c>
      <c r="D2476" s="55">
        <f>VLOOKUP(Pag_Inicio_Corr_mas_casos[[#This Row],[Corregimiento]],Hoja3!$A$2:$D$676,4,0)</f>
        <v>120701</v>
      </c>
      <c r="E2476" s="54">
        <v>11</v>
      </c>
      <c r="F2476">
        <v>1</v>
      </c>
    </row>
    <row r="2477" spans="1:7">
      <c r="A2477" s="53">
        <v>44088</v>
      </c>
      <c r="B2477" s="54">
        <v>44088</v>
      </c>
      <c r="C2477" s="54" t="s">
        <v>900</v>
      </c>
      <c r="D2477" s="55">
        <f>VLOOKUP(Pag_Inicio_Corr_mas_casos[[#This Row],[Corregimiento]],Hoja3!$A$2:$D$676,4,0)</f>
        <v>90407</v>
      </c>
      <c r="E2477" s="54">
        <v>10</v>
      </c>
      <c r="F2477">
        <v>1</v>
      </c>
    </row>
    <row r="2478" spans="1:7">
      <c r="A2478" s="53">
        <v>44088</v>
      </c>
      <c r="B2478" s="54">
        <v>44088</v>
      </c>
      <c r="C2478" s="54" t="s">
        <v>755</v>
      </c>
      <c r="D2478" s="55">
        <f>VLOOKUP(Pag_Inicio_Corr_mas_casos[[#This Row],[Corregimiento]],Hoja3!$A$2:$D$676,4,0)</f>
        <v>80823</v>
      </c>
      <c r="E2478" s="54">
        <v>10</v>
      </c>
      <c r="F2478">
        <v>1</v>
      </c>
    </row>
    <row r="2479" spans="1:7">
      <c r="A2479" s="53">
        <v>44088</v>
      </c>
      <c r="B2479" s="54">
        <v>44088</v>
      </c>
      <c r="C2479" s="54" t="s">
        <v>748</v>
      </c>
      <c r="D2479" s="55">
        <f>VLOOKUP(Pag_Inicio_Corr_mas_casos[[#This Row],[Corregimiento]],Hoja3!$A$2:$D$676,4,0)</f>
        <v>130102</v>
      </c>
      <c r="E2479" s="54">
        <v>10</v>
      </c>
      <c r="F2479">
        <v>1</v>
      </c>
    </row>
    <row r="2480" spans="1:7">
      <c r="A2480" s="53">
        <v>44088</v>
      </c>
      <c r="B2480" s="54">
        <v>44088</v>
      </c>
      <c r="C2480" s="54" t="s">
        <v>901</v>
      </c>
      <c r="D2480" s="55">
        <f>VLOOKUP(Pag_Inicio_Corr_mas_casos[[#This Row],[Corregimiento]],Hoja3!$A$2:$D$676,4,0)</f>
        <v>90401</v>
      </c>
      <c r="E2480" s="54">
        <v>10</v>
      </c>
      <c r="F2480">
        <v>1</v>
      </c>
    </row>
    <row r="2481" spans="1:7">
      <c r="A2481" s="53">
        <v>44088</v>
      </c>
      <c r="B2481" s="54">
        <v>44088</v>
      </c>
      <c r="C2481" s="54" t="s">
        <v>785</v>
      </c>
      <c r="D2481" s="55">
        <f>VLOOKUP(Pag_Inicio_Corr_mas_casos[[#This Row],[Corregimiento]],Hoja3!$A$2:$D$676,4,0)</f>
        <v>80809</v>
      </c>
      <c r="E2481" s="54">
        <v>10</v>
      </c>
      <c r="F2481">
        <v>1</v>
      </c>
    </row>
    <row r="2482" spans="1:7">
      <c r="A2482" s="38">
        <v>44089</v>
      </c>
      <c r="B2482" s="39">
        <v>44089</v>
      </c>
      <c r="C2482" s="39" t="s">
        <v>765</v>
      </c>
      <c r="D2482" s="40">
        <f>VLOOKUP(Pag_Inicio_Corr_mas_casos[[#This Row],[Corregimiento]],Hoja3!$A$2:$D$676,4,0)</f>
        <v>80810</v>
      </c>
      <c r="E2482" s="39">
        <v>26</v>
      </c>
      <c r="F2482">
        <v>1</v>
      </c>
      <c r="G2482" s="3"/>
    </row>
    <row r="2483" spans="1:7">
      <c r="A2483" s="38">
        <v>44089</v>
      </c>
      <c r="B2483" s="39">
        <v>44089</v>
      </c>
      <c r="C2483" s="39" t="s">
        <v>762</v>
      </c>
      <c r="D2483" s="40">
        <f>VLOOKUP(Pag_Inicio_Corr_mas_casos[[#This Row],[Corregimiento]],Hoja3!$A$2:$D$676,4,0)</f>
        <v>40601</v>
      </c>
      <c r="E2483" s="39">
        <v>22</v>
      </c>
      <c r="F2483">
        <v>1</v>
      </c>
    </row>
    <row r="2484" spans="1:7">
      <c r="A2484" s="38">
        <v>44089</v>
      </c>
      <c r="B2484" s="39">
        <v>44089</v>
      </c>
      <c r="C2484" s="39" t="s">
        <v>772</v>
      </c>
      <c r="D2484" s="40">
        <f>VLOOKUP(Pag_Inicio_Corr_mas_casos[[#This Row],[Corregimiento]],Hoja3!$A$2:$D$676,4,0)</f>
        <v>80501</v>
      </c>
      <c r="E2484" s="39">
        <v>21</v>
      </c>
      <c r="F2484">
        <v>1</v>
      </c>
    </row>
    <row r="2485" spans="1:7">
      <c r="A2485" s="38">
        <v>44089</v>
      </c>
      <c r="B2485" s="39">
        <v>44089</v>
      </c>
      <c r="C2485" s="39" t="s">
        <v>847</v>
      </c>
      <c r="D2485" s="40">
        <f>VLOOKUP(Pag_Inicio_Corr_mas_casos[[#This Row],[Corregimiento]],Hoja3!$A$2:$D$676,4,0)</f>
        <v>40606</v>
      </c>
      <c r="E2485" s="39">
        <v>21</v>
      </c>
      <c r="F2485">
        <v>1</v>
      </c>
    </row>
    <row r="2486" spans="1:7">
      <c r="A2486" s="38">
        <v>44089</v>
      </c>
      <c r="B2486" s="39">
        <v>44089</v>
      </c>
      <c r="C2486" s="39" t="s">
        <v>754</v>
      </c>
      <c r="D2486" s="40">
        <f>VLOOKUP(Pag_Inicio_Corr_mas_casos[[#This Row],[Corregimiento]],Hoja3!$A$2:$D$676,4,0)</f>
        <v>80822</v>
      </c>
      <c r="E2486" s="39">
        <v>19</v>
      </c>
      <c r="F2486">
        <v>1</v>
      </c>
    </row>
    <row r="2487" spans="1:7">
      <c r="A2487" s="38">
        <v>44089</v>
      </c>
      <c r="B2487" s="39">
        <v>44089</v>
      </c>
      <c r="C2487" s="39" t="s">
        <v>753</v>
      </c>
      <c r="D2487" s="40">
        <f>VLOOKUP(Pag_Inicio_Corr_mas_casos[[#This Row],[Corregimiento]],Hoja3!$A$2:$D$676,4,0)</f>
        <v>80817</v>
      </c>
      <c r="E2487" s="39">
        <v>18</v>
      </c>
      <c r="F2487">
        <v>1</v>
      </c>
    </row>
    <row r="2488" spans="1:7">
      <c r="A2488" s="38">
        <v>44089</v>
      </c>
      <c r="B2488" s="39">
        <v>44089</v>
      </c>
      <c r="C2488" s="39" t="s">
        <v>902</v>
      </c>
      <c r="D2488" s="40">
        <f>VLOOKUP(Pag_Inicio_Corr_mas_casos[[#This Row],[Corregimiento]],Hoja3!$A$2:$D$676,4,0)</f>
        <v>120405</v>
      </c>
      <c r="E2488" s="39">
        <v>18</v>
      </c>
      <c r="F2488">
        <v>1</v>
      </c>
    </row>
    <row r="2489" spans="1:7">
      <c r="A2489" s="38">
        <v>44089</v>
      </c>
      <c r="B2489" s="39">
        <v>44089</v>
      </c>
      <c r="C2489" s="39" t="s">
        <v>884</v>
      </c>
      <c r="D2489" s="40">
        <f>VLOOKUP(Pag_Inicio_Corr_mas_casos[[#This Row],[Corregimiento]],Hoja3!$A$2:$D$676,4,0)</f>
        <v>120101</v>
      </c>
      <c r="E2489" s="39">
        <v>16</v>
      </c>
      <c r="F2489">
        <v>1</v>
      </c>
    </row>
    <row r="2490" spans="1:7">
      <c r="A2490" s="38">
        <v>44089</v>
      </c>
      <c r="B2490" s="39">
        <v>44089</v>
      </c>
      <c r="C2490" s="39" t="s">
        <v>903</v>
      </c>
      <c r="D2490" s="40">
        <f>VLOOKUP(Pag_Inicio_Corr_mas_casos[[#This Row],[Corregimiento]],Hoja3!$A$2:$D$676,4,0)</f>
        <v>41308</v>
      </c>
      <c r="E2490" s="39">
        <v>14</v>
      </c>
      <c r="F2490">
        <v>1</v>
      </c>
    </row>
    <row r="2491" spans="1:7">
      <c r="A2491" s="38">
        <v>44089</v>
      </c>
      <c r="B2491" s="39">
        <v>44089</v>
      </c>
      <c r="C2491" s="39" t="s">
        <v>757</v>
      </c>
      <c r="D2491" s="40">
        <f>VLOOKUP(Pag_Inicio_Corr_mas_casos[[#This Row],[Corregimiento]],Hoja3!$A$2:$D$676,4,0)</f>
        <v>80819</v>
      </c>
      <c r="E2491" s="39">
        <v>14</v>
      </c>
      <c r="F2491">
        <v>1</v>
      </c>
    </row>
    <row r="2492" spans="1:7">
      <c r="A2492" s="38">
        <v>44089</v>
      </c>
      <c r="B2492" s="39">
        <v>44089</v>
      </c>
      <c r="C2492" s="39" t="s">
        <v>760</v>
      </c>
      <c r="D2492" s="40">
        <f>VLOOKUP(Pag_Inicio_Corr_mas_casos[[#This Row],[Corregimiento]],Hoja3!$A$2:$D$676,4,0)</f>
        <v>80812</v>
      </c>
      <c r="E2492" s="39">
        <v>13</v>
      </c>
      <c r="F2492">
        <v>1</v>
      </c>
    </row>
    <row r="2493" spans="1:7">
      <c r="A2493" s="38">
        <v>44089</v>
      </c>
      <c r="B2493" s="39">
        <v>44089</v>
      </c>
      <c r="C2493" s="39" t="s">
        <v>761</v>
      </c>
      <c r="D2493" s="40">
        <f>VLOOKUP(Pag_Inicio_Corr_mas_casos[[#This Row],[Corregimiento]],Hoja3!$A$2:$D$676,4,0)</f>
        <v>130702</v>
      </c>
      <c r="E2493" s="39">
        <v>12</v>
      </c>
      <c r="F2493">
        <v>1</v>
      </c>
    </row>
    <row r="2494" spans="1:7">
      <c r="A2494" s="38">
        <v>44089</v>
      </c>
      <c r="B2494" s="39">
        <v>44089</v>
      </c>
      <c r="C2494" s="39" t="s">
        <v>890</v>
      </c>
      <c r="D2494" s="40">
        <f>VLOOKUP(Pag_Inicio_Corr_mas_casos[[#This Row],[Corregimiento]],Hoja3!$A$2:$D$676,4,0)</f>
        <v>110201</v>
      </c>
      <c r="E2494" s="39">
        <v>12</v>
      </c>
      <c r="F2494">
        <v>1</v>
      </c>
    </row>
    <row r="2495" spans="1:7">
      <c r="A2495" s="38">
        <v>44089</v>
      </c>
      <c r="B2495" s="39">
        <v>44089</v>
      </c>
      <c r="C2495" s="39" t="s">
        <v>779</v>
      </c>
      <c r="D2495" s="40">
        <f>VLOOKUP(Pag_Inicio_Corr_mas_casos[[#This Row],[Corregimiento]],Hoja3!$A$2:$D$676,4,0)</f>
        <v>130708</v>
      </c>
      <c r="E2495" s="39">
        <v>11</v>
      </c>
      <c r="F2495">
        <v>1</v>
      </c>
    </row>
    <row r="2496" spans="1:7">
      <c r="A2496" s="38">
        <v>44089</v>
      </c>
      <c r="B2496" s="39">
        <v>44089</v>
      </c>
      <c r="C2496" s="39" t="s">
        <v>830</v>
      </c>
      <c r="D2496" s="40">
        <f>VLOOKUP(Pag_Inicio_Corr_mas_casos[[#This Row],[Corregimiento]],Hoja3!$A$2:$D$676,4,0)</f>
        <v>40203</v>
      </c>
      <c r="E2496" s="39">
        <v>11</v>
      </c>
      <c r="F2496">
        <v>1</v>
      </c>
    </row>
    <row r="2497" spans="1:7">
      <c r="A2497" s="59">
        <v>44090</v>
      </c>
      <c r="B2497" s="60">
        <v>44090</v>
      </c>
      <c r="C2497" s="60" t="s">
        <v>760</v>
      </c>
      <c r="D2497" s="61">
        <f>VLOOKUP(Pag_Inicio_Corr_mas_casos[[#This Row],[Corregimiento]],Hoja3!$A$2:$D$676,4,0)</f>
        <v>80812</v>
      </c>
      <c r="E2497" s="60">
        <v>34</v>
      </c>
      <c r="F2497">
        <v>1</v>
      </c>
      <c r="G2497" s="3"/>
    </row>
    <row r="2498" spans="1:7">
      <c r="A2498" s="59">
        <v>44090</v>
      </c>
      <c r="B2498" s="60">
        <v>44090</v>
      </c>
      <c r="C2498" s="60" t="s">
        <v>904</v>
      </c>
      <c r="D2498" s="61">
        <f>VLOOKUP(Pag_Inicio_Corr_mas_casos[[#This Row],[Corregimiento]],Hoja3!$A$2:$D$676,4,0)</f>
        <v>60101</v>
      </c>
      <c r="E2498" s="60">
        <v>29</v>
      </c>
      <c r="F2498">
        <v>1</v>
      </c>
    </row>
    <row r="2499" spans="1:7">
      <c r="A2499" s="59">
        <v>44090</v>
      </c>
      <c r="B2499" s="60">
        <v>44090</v>
      </c>
      <c r="C2499" s="60" t="s">
        <v>746</v>
      </c>
      <c r="D2499" s="61">
        <f>VLOOKUP(Pag_Inicio_Corr_mas_casos[[#This Row],[Corregimiento]],Hoja3!$A$2:$D$676,4,0)</f>
        <v>130106</v>
      </c>
      <c r="E2499" s="60">
        <v>21</v>
      </c>
      <c r="F2499">
        <v>1</v>
      </c>
    </row>
    <row r="2500" spans="1:7">
      <c r="A2500" s="59">
        <v>44090</v>
      </c>
      <c r="B2500" s="60">
        <v>44090</v>
      </c>
      <c r="C2500" s="60" t="s">
        <v>753</v>
      </c>
      <c r="D2500" s="61">
        <f>VLOOKUP(Pag_Inicio_Corr_mas_casos[[#This Row],[Corregimiento]],Hoja3!$A$2:$D$676,4,0)</f>
        <v>80817</v>
      </c>
      <c r="E2500" s="60">
        <v>19</v>
      </c>
      <c r="F2500">
        <v>1</v>
      </c>
    </row>
    <row r="2501" spans="1:7">
      <c r="A2501" s="59">
        <v>44090</v>
      </c>
      <c r="B2501" s="60">
        <v>44090</v>
      </c>
      <c r="C2501" s="60" t="s">
        <v>749</v>
      </c>
      <c r="D2501" s="61">
        <f>VLOOKUP(Pag_Inicio_Corr_mas_casos[[#This Row],[Corregimiento]],Hoja3!$A$2:$D$676,4,0)</f>
        <v>80821</v>
      </c>
      <c r="E2501" s="60">
        <v>18</v>
      </c>
      <c r="F2501">
        <v>1</v>
      </c>
    </row>
    <row r="2502" spans="1:7">
      <c r="A2502" s="59">
        <v>44090</v>
      </c>
      <c r="B2502" s="60">
        <v>44090</v>
      </c>
      <c r="C2502" s="60" t="s">
        <v>888</v>
      </c>
      <c r="D2502" s="61">
        <f>VLOOKUP(Pag_Inicio_Corr_mas_casos[[#This Row],[Corregimiento]],Hoja3!$A$2:$D$676,4,0)</f>
        <v>40204</v>
      </c>
      <c r="E2502" s="60">
        <v>18</v>
      </c>
      <c r="F2502">
        <v>1</v>
      </c>
    </row>
    <row r="2503" spans="1:7">
      <c r="A2503" s="59">
        <v>44090</v>
      </c>
      <c r="B2503" s="60">
        <v>44090</v>
      </c>
      <c r="C2503" s="60" t="s">
        <v>761</v>
      </c>
      <c r="D2503" s="61">
        <f>VLOOKUP(Pag_Inicio_Corr_mas_casos[[#This Row],[Corregimiento]],Hoja3!$A$2:$D$676,4,0)</f>
        <v>130702</v>
      </c>
      <c r="E2503" s="60">
        <v>16</v>
      </c>
      <c r="F2503">
        <v>1</v>
      </c>
    </row>
    <row r="2504" spans="1:7">
      <c r="A2504" s="59">
        <v>44090</v>
      </c>
      <c r="B2504" s="60">
        <v>44090</v>
      </c>
      <c r="C2504" s="60" t="s">
        <v>895</v>
      </c>
      <c r="D2504" s="61">
        <f>VLOOKUP(Pag_Inicio_Corr_mas_casos[[#This Row],[Corregimiento]],Hoja3!$A$2:$D$676,4,0)</f>
        <v>50317</v>
      </c>
      <c r="E2504" s="60">
        <v>16</v>
      </c>
      <c r="F2504">
        <v>1</v>
      </c>
    </row>
    <row r="2505" spans="1:7">
      <c r="A2505" s="59">
        <v>44090</v>
      </c>
      <c r="B2505" s="60">
        <v>44090</v>
      </c>
      <c r="C2505" s="60" t="s">
        <v>757</v>
      </c>
      <c r="D2505" s="61">
        <f>VLOOKUP(Pag_Inicio_Corr_mas_casos[[#This Row],[Corregimiento]],Hoja3!$A$2:$D$676,4,0)</f>
        <v>80819</v>
      </c>
      <c r="E2505" s="60">
        <v>15</v>
      </c>
      <c r="F2505">
        <v>1</v>
      </c>
    </row>
    <row r="2506" spans="1:7">
      <c r="A2506" s="59">
        <v>44090</v>
      </c>
      <c r="B2506" s="60">
        <v>44090</v>
      </c>
      <c r="C2506" s="60" t="s">
        <v>744</v>
      </c>
      <c r="D2506" s="61">
        <f>VLOOKUP(Pag_Inicio_Corr_mas_casos[[#This Row],[Corregimiento]],Hoja3!$A$2:$D$676,4,0)</f>
        <v>130101</v>
      </c>
      <c r="E2506" s="60">
        <v>13</v>
      </c>
      <c r="F2506">
        <v>1</v>
      </c>
    </row>
    <row r="2507" spans="1:7">
      <c r="A2507" s="59">
        <v>44090</v>
      </c>
      <c r="B2507" s="60">
        <v>44090</v>
      </c>
      <c r="C2507" s="60" t="s">
        <v>853</v>
      </c>
      <c r="D2507" s="61">
        <f>VLOOKUP(Pag_Inicio_Corr_mas_casos[[#This Row],[Corregimiento]],Hoja3!$A$2:$D$676,4,0)</f>
        <v>40501</v>
      </c>
      <c r="E2507" s="60">
        <v>13</v>
      </c>
      <c r="F2507">
        <v>1</v>
      </c>
    </row>
    <row r="2508" spans="1:7">
      <c r="A2508" s="59">
        <v>44090</v>
      </c>
      <c r="B2508" s="60">
        <v>44090</v>
      </c>
      <c r="C2508" s="60" t="s">
        <v>796</v>
      </c>
      <c r="D2508" s="61">
        <f>VLOOKUP(Pag_Inicio_Corr_mas_casos[[#This Row],[Corregimiento]],Hoja3!$A$2:$D$676,4,0)</f>
        <v>80814</v>
      </c>
      <c r="E2508" s="60">
        <v>12</v>
      </c>
      <c r="F2508">
        <v>1</v>
      </c>
    </row>
    <row r="2509" spans="1:7">
      <c r="A2509" s="59">
        <v>44090</v>
      </c>
      <c r="B2509" s="60">
        <v>44090</v>
      </c>
      <c r="C2509" s="60" t="s">
        <v>847</v>
      </c>
      <c r="D2509" s="61">
        <f>VLOOKUP(Pag_Inicio_Corr_mas_casos[[#This Row],[Corregimiento]],Hoja3!$A$2:$D$676,4,0)</f>
        <v>40606</v>
      </c>
      <c r="E2509" s="60">
        <v>12</v>
      </c>
      <c r="F2509">
        <v>1</v>
      </c>
    </row>
    <row r="2510" spans="1:7">
      <c r="A2510" s="59">
        <v>44090</v>
      </c>
      <c r="B2510" s="60">
        <v>44090</v>
      </c>
      <c r="C2510" s="60" t="s">
        <v>764</v>
      </c>
      <c r="D2510" s="61">
        <f>VLOOKUP(Pag_Inicio_Corr_mas_casos[[#This Row],[Corregimiento]],Hoja3!$A$2:$D$676,4,0)</f>
        <v>130108</v>
      </c>
      <c r="E2510" s="60">
        <v>11</v>
      </c>
      <c r="F2510">
        <v>1</v>
      </c>
    </row>
    <row r="2511" spans="1:7">
      <c r="A2511" s="59">
        <v>44090</v>
      </c>
      <c r="B2511" s="60">
        <v>44090</v>
      </c>
      <c r="C2511" s="60" t="s">
        <v>774</v>
      </c>
      <c r="D2511" s="61">
        <f>VLOOKUP(Pag_Inicio_Corr_mas_casos[[#This Row],[Corregimiento]],Hoja3!$A$2:$D$676,4,0)</f>
        <v>80820</v>
      </c>
      <c r="E2511" s="60">
        <v>11</v>
      </c>
      <c r="F2511">
        <v>1</v>
      </c>
    </row>
    <row r="2512" spans="1:7">
      <c r="A2512" s="62">
        <v>44091</v>
      </c>
      <c r="B2512" s="63">
        <v>44091</v>
      </c>
      <c r="C2512" s="63" t="s">
        <v>904</v>
      </c>
      <c r="D2512" s="64">
        <f>VLOOKUP(Pag_Inicio_Corr_mas_casos[[#This Row],[Corregimiento]],Hoja3!$A$2:$D$676,4,0)</f>
        <v>60101</v>
      </c>
      <c r="E2512" s="63">
        <v>68</v>
      </c>
      <c r="F2512">
        <v>1</v>
      </c>
    </row>
    <row r="2513" spans="1:6">
      <c r="A2513" s="62">
        <v>44091</v>
      </c>
      <c r="B2513" s="63">
        <v>44091</v>
      </c>
      <c r="C2513" s="63" t="s">
        <v>905</v>
      </c>
      <c r="D2513" s="64">
        <f>VLOOKUP(Pag_Inicio_Corr_mas_casos[[#This Row],[Corregimiento]],Hoja3!$A$2:$D$676,4,0)</f>
        <v>60102</v>
      </c>
      <c r="E2513" s="63">
        <v>25</v>
      </c>
      <c r="F2513">
        <v>1</v>
      </c>
    </row>
    <row r="2514" spans="1:6">
      <c r="A2514" s="62">
        <v>44091</v>
      </c>
      <c r="B2514" s="63">
        <v>44091</v>
      </c>
      <c r="C2514" s="63" t="s">
        <v>749</v>
      </c>
      <c r="D2514" s="64">
        <f>VLOOKUP(Pag_Inicio_Corr_mas_casos[[#This Row],[Corregimiento]],Hoja3!$A$2:$D$676,4,0)</f>
        <v>80821</v>
      </c>
      <c r="E2514" s="63">
        <v>22</v>
      </c>
      <c r="F2514">
        <v>1</v>
      </c>
    </row>
    <row r="2515" spans="1:6">
      <c r="A2515" s="62">
        <v>44091</v>
      </c>
      <c r="B2515" s="63">
        <v>44091</v>
      </c>
      <c r="C2515" s="63" t="s">
        <v>760</v>
      </c>
      <c r="D2515" s="64">
        <f>VLOOKUP(Pag_Inicio_Corr_mas_casos[[#This Row],[Corregimiento]],Hoja3!$A$2:$D$676,4,0)</f>
        <v>80812</v>
      </c>
      <c r="E2515" s="63">
        <v>22</v>
      </c>
      <c r="F2515">
        <v>1</v>
      </c>
    </row>
    <row r="2516" spans="1:6">
      <c r="A2516" s="62">
        <v>44091</v>
      </c>
      <c r="B2516" s="63">
        <v>44091</v>
      </c>
      <c r="C2516" s="63" t="s">
        <v>746</v>
      </c>
      <c r="D2516" s="64">
        <f>VLOOKUP(Pag_Inicio_Corr_mas_casos[[#This Row],[Corregimiento]],Hoja3!$A$2:$D$676,4,0)</f>
        <v>130106</v>
      </c>
      <c r="E2516" s="63">
        <v>20</v>
      </c>
      <c r="F2516">
        <v>1</v>
      </c>
    </row>
    <row r="2517" spans="1:6">
      <c r="A2517" s="62">
        <v>44091</v>
      </c>
      <c r="B2517" s="63">
        <v>44091</v>
      </c>
      <c r="C2517" s="63" t="s">
        <v>753</v>
      </c>
      <c r="D2517" s="64">
        <f>VLOOKUP(Pag_Inicio_Corr_mas_casos[[#This Row],[Corregimiento]],Hoja3!$A$2:$D$676,4,0)</f>
        <v>80817</v>
      </c>
      <c r="E2517" s="63">
        <v>19</v>
      </c>
      <c r="F2517">
        <v>1</v>
      </c>
    </row>
    <row r="2518" spans="1:6">
      <c r="A2518" s="62">
        <v>44091</v>
      </c>
      <c r="B2518" s="63">
        <v>44091</v>
      </c>
      <c r="C2518" s="63" t="s">
        <v>770</v>
      </c>
      <c r="D2518" s="64">
        <f>VLOOKUP(Pag_Inicio_Corr_mas_casos[[#This Row],[Corregimiento]],Hoja3!$A$2:$D$676,4,0)</f>
        <v>80813</v>
      </c>
      <c r="E2518" s="63">
        <v>18</v>
      </c>
      <c r="F2518">
        <v>1</v>
      </c>
    </row>
    <row r="2519" spans="1:6">
      <c r="A2519" s="62">
        <v>44091</v>
      </c>
      <c r="B2519" s="63">
        <v>44091</v>
      </c>
      <c r="C2519" s="63" t="s">
        <v>757</v>
      </c>
      <c r="D2519" s="64">
        <f>VLOOKUP(Pag_Inicio_Corr_mas_casos[[#This Row],[Corregimiento]],Hoja3!$A$2:$D$676,4,0)</f>
        <v>80819</v>
      </c>
      <c r="E2519" s="63">
        <v>18</v>
      </c>
      <c r="F2519">
        <v>1</v>
      </c>
    </row>
    <row r="2520" spans="1:6">
      <c r="A2520" s="62">
        <v>44091</v>
      </c>
      <c r="B2520" s="63">
        <v>44091</v>
      </c>
      <c r="C2520" s="63" t="s">
        <v>754</v>
      </c>
      <c r="D2520" s="64">
        <f>VLOOKUP(Pag_Inicio_Corr_mas_casos[[#This Row],[Corregimiento]],Hoja3!$A$2:$D$676,4,0)</f>
        <v>80822</v>
      </c>
      <c r="E2520" s="63">
        <v>17</v>
      </c>
      <c r="F2520">
        <v>1</v>
      </c>
    </row>
    <row r="2521" spans="1:6">
      <c r="A2521" s="62">
        <v>44091</v>
      </c>
      <c r="B2521" s="63">
        <v>44091</v>
      </c>
      <c r="C2521" s="63" t="s">
        <v>755</v>
      </c>
      <c r="D2521" s="64">
        <f>VLOOKUP(Pag_Inicio_Corr_mas_casos[[#This Row],[Corregimiento]],Hoja3!$A$2:$D$676,4,0)</f>
        <v>80823</v>
      </c>
      <c r="E2521" s="63">
        <v>17</v>
      </c>
      <c r="F2521">
        <v>1</v>
      </c>
    </row>
    <row r="2522" spans="1:6">
      <c r="A2522" s="62">
        <v>44091</v>
      </c>
      <c r="B2522" s="63">
        <v>44091</v>
      </c>
      <c r="C2522" s="63" t="s">
        <v>762</v>
      </c>
      <c r="D2522" s="64">
        <f>VLOOKUP(Pag_Inicio_Corr_mas_casos[[#This Row],[Corregimiento]],Hoja3!$A$2:$D$676,4,0)</f>
        <v>40601</v>
      </c>
      <c r="E2522" s="63">
        <v>15</v>
      </c>
      <c r="F2522">
        <v>1</v>
      </c>
    </row>
    <row r="2523" spans="1:6">
      <c r="A2523" s="62">
        <v>44091</v>
      </c>
      <c r="B2523" s="63">
        <v>44091</v>
      </c>
      <c r="C2523" s="63" t="s">
        <v>875</v>
      </c>
      <c r="D2523" s="64">
        <f>VLOOKUP(Pag_Inicio_Corr_mas_casos[[#This Row],[Corregimiento]],Hoja3!$A$2:$D$676,4,0)</f>
        <v>50105</v>
      </c>
      <c r="E2523" s="63">
        <v>14</v>
      </c>
      <c r="F2523">
        <v>1</v>
      </c>
    </row>
    <row r="2524" spans="1:6">
      <c r="A2524" s="62">
        <v>44091</v>
      </c>
      <c r="B2524" s="63">
        <v>44091</v>
      </c>
      <c r="C2524" s="63" t="s">
        <v>779</v>
      </c>
      <c r="D2524" s="64">
        <f>VLOOKUP(Pag_Inicio_Corr_mas_casos[[#This Row],[Corregimiento]],Hoja3!$A$2:$D$676,4,0)</f>
        <v>130708</v>
      </c>
      <c r="E2524" s="63">
        <v>13</v>
      </c>
      <c r="F2524">
        <v>1</v>
      </c>
    </row>
    <row r="2525" spans="1:6">
      <c r="A2525" s="62">
        <v>44091</v>
      </c>
      <c r="B2525" s="63">
        <v>44091</v>
      </c>
      <c r="C2525" s="63" t="s">
        <v>906</v>
      </c>
      <c r="D2525" s="64">
        <f>VLOOKUP(Pag_Inicio_Corr_mas_casos[[#This Row],[Corregimiento]],Hoja3!$A$2:$D$676,4,0)</f>
        <v>60103</v>
      </c>
      <c r="E2525" s="63">
        <v>13</v>
      </c>
      <c r="F2525">
        <v>1</v>
      </c>
    </row>
    <row r="2526" spans="1:6">
      <c r="A2526" s="62">
        <v>44091</v>
      </c>
      <c r="B2526" s="63">
        <v>44091</v>
      </c>
      <c r="C2526" s="63" t="s">
        <v>812</v>
      </c>
      <c r="D2526" s="64">
        <f>VLOOKUP(Pag_Inicio_Corr_mas_casos[[#This Row],[Corregimiento]],Hoja3!$A$2:$D$676,4,0)</f>
        <v>20101</v>
      </c>
      <c r="E2526" s="63">
        <v>12</v>
      </c>
      <c r="F2526">
        <v>1</v>
      </c>
    </row>
    <row r="2527" spans="1:6">
      <c r="A2527" s="62">
        <v>44091</v>
      </c>
      <c r="B2527" s="63">
        <v>44091</v>
      </c>
      <c r="C2527" s="63" t="s">
        <v>907</v>
      </c>
      <c r="D2527" s="64">
        <f>VLOOKUP(Pag_Inicio_Corr_mas_casos[[#This Row],[Corregimiento]],Hoja3!$A$2:$D$676,4,0)</f>
        <v>80811</v>
      </c>
      <c r="E2527" s="63">
        <v>12</v>
      </c>
      <c r="F2527">
        <v>1</v>
      </c>
    </row>
    <row r="2528" spans="1:6">
      <c r="A2528" s="62">
        <v>44091</v>
      </c>
      <c r="B2528" s="63">
        <v>44091</v>
      </c>
      <c r="C2528" s="63" t="s">
        <v>780</v>
      </c>
      <c r="D2528" s="64">
        <f>VLOOKUP(Pag_Inicio_Corr_mas_casos[[#This Row],[Corregimiento]],Hoja3!$A$2:$D$676,4,0)</f>
        <v>80826</v>
      </c>
      <c r="E2528" s="63">
        <v>11</v>
      </c>
      <c r="F2528">
        <v>1</v>
      </c>
    </row>
    <row r="2529" spans="1:6">
      <c r="A2529" s="53">
        <v>44092</v>
      </c>
      <c r="B2529" s="54">
        <v>44092</v>
      </c>
      <c r="C2529" s="54" t="s">
        <v>904</v>
      </c>
      <c r="D2529" s="55">
        <f>VLOOKUP(Pag_Inicio_Corr_mas_casos[[#This Row],[Corregimiento]],Hoja3!$A$2:$D$676,4,0)</f>
        <v>60101</v>
      </c>
      <c r="E2529" s="54">
        <v>65</v>
      </c>
      <c r="F2529">
        <v>1</v>
      </c>
    </row>
    <row r="2530" spans="1:6">
      <c r="A2530" s="53">
        <v>44092</v>
      </c>
      <c r="B2530" s="54">
        <v>44092</v>
      </c>
      <c r="C2530" s="54" t="s">
        <v>785</v>
      </c>
      <c r="D2530" s="55">
        <f>VLOOKUP(Pag_Inicio_Corr_mas_casos[[#This Row],[Corregimiento]],Hoja3!$A$2:$D$676,4,0)</f>
        <v>80809</v>
      </c>
      <c r="E2530" s="54">
        <v>28</v>
      </c>
      <c r="F2530">
        <v>1</v>
      </c>
    </row>
    <row r="2531" spans="1:6">
      <c r="A2531" s="53">
        <v>44092</v>
      </c>
      <c r="B2531" s="54">
        <v>44092</v>
      </c>
      <c r="C2531" s="54" t="s">
        <v>749</v>
      </c>
      <c r="D2531" s="55">
        <f>VLOOKUP(Pag_Inicio_Corr_mas_casos[[#This Row],[Corregimiento]],Hoja3!$A$2:$D$676,4,0)</f>
        <v>80821</v>
      </c>
      <c r="E2531" s="54">
        <v>24</v>
      </c>
      <c r="F2531">
        <v>1</v>
      </c>
    </row>
    <row r="2532" spans="1:6">
      <c r="A2532" s="53">
        <v>44092</v>
      </c>
      <c r="B2532" s="54">
        <v>44092</v>
      </c>
      <c r="C2532" s="54" t="s">
        <v>877</v>
      </c>
      <c r="D2532" s="55">
        <f>VLOOKUP(Pag_Inicio_Corr_mas_casos[[#This Row],[Corregimiento]],Hoja3!$A$2:$D$676,4,0)</f>
        <v>91101</v>
      </c>
      <c r="E2532" s="54">
        <v>22</v>
      </c>
      <c r="F2532">
        <v>1</v>
      </c>
    </row>
    <row r="2533" spans="1:6">
      <c r="A2533" s="53">
        <v>44092</v>
      </c>
      <c r="B2533" s="54">
        <v>44092</v>
      </c>
      <c r="C2533" s="54" t="s">
        <v>764</v>
      </c>
      <c r="D2533" s="55">
        <f>VLOOKUP(Pag_Inicio_Corr_mas_casos[[#This Row],[Corregimiento]],Hoja3!$A$2:$D$676,4,0)</f>
        <v>130108</v>
      </c>
      <c r="E2533" s="54">
        <v>20</v>
      </c>
      <c r="F2533">
        <v>1</v>
      </c>
    </row>
    <row r="2534" spans="1:6">
      <c r="A2534" s="53">
        <v>44092</v>
      </c>
      <c r="B2534" s="54">
        <v>44092</v>
      </c>
      <c r="C2534" s="54" t="s">
        <v>805</v>
      </c>
      <c r="D2534" s="55">
        <f>VLOOKUP(Pag_Inicio_Corr_mas_casos[[#This Row],[Corregimiento]],Hoja3!$A$2:$D$676,4,0)</f>
        <v>80818</v>
      </c>
      <c r="E2534" s="54">
        <v>20</v>
      </c>
      <c r="F2534">
        <v>1</v>
      </c>
    </row>
    <row r="2535" spans="1:6">
      <c r="A2535" s="53">
        <v>44092</v>
      </c>
      <c r="B2535" s="54">
        <v>44092</v>
      </c>
      <c r="C2535" s="54" t="s">
        <v>757</v>
      </c>
      <c r="D2535" s="55">
        <f>VLOOKUP(Pag_Inicio_Corr_mas_casos[[#This Row],[Corregimiento]],Hoja3!$A$2:$D$676,4,0)</f>
        <v>80819</v>
      </c>
      <c r="E2535" s="54">
        <v>20</v>
      </c>
      <c r="F2535">
        <v>1</v>
      </c>
    </row>
    <row r="2536" spans="1:6">
      <c r="A2536" s="53">
        <v>44092</v>
      </c>
      <c r="B2536" s="54">
        <v>44092</v>
      </c>
      <c r="C2536" s="54" t="s">
        <v>895</v>
      </c>
      <c r="D2536" s="55">
        <f>VLOOKUP(Pag_Inicio_Corr_mas_casos[[#This Row],[Corregimiento]],Hoja3!$A$2:$D$676,4,0)</f>
        <v>50317</v>
      </c>
      <c r="E2536" s="54">
        <v>20</v>
      </c>
      <c r="F2536">
        <v>1</v>
      </c>
    </row>
    <row r="2537" spans="1:6">
      <c r="A2537" s="53">
        <v>44092</v>
      </c>
      <c r="B2537" s="54">
        <v>44092</v>
      </c>
      <c r="C2537" s="54" t="s">
        <v>888</v>
      </c>
      <c r="D2537" s="55">
        <f>VLOOKUP(Pag_Inicio_Corr_mas_casos[[#This Row],[Corregimiento]],Hoja3!$A$2:$D$676,4,0)</f>
        <v>40204</v>
      </c>
      <c r="E2537" s="54">
        <v>16</v>
      </c>
      <c r="F2537">
        <v>1</v>
      </c>
    </row>
    <row r="2538" spans="1:6">
      <c r="A2538" s="53">
        <v>44092</v>
      </c>
      <c r="B2538" s="54">
        <v>44092</v>
      </c>
      <c r="C2538" s="54" t="s">
        <v>745</v>
      </c>
      <c r="D2538" s="55">
        <f>VLOOKUP(Pag_Inicio_Corr_mas_casos[[#This Row],[Corregimiento]],Hoja3!$A$2:$D$676,4,0)</f>
        <v>81002</v>
      </c>
      <c r="E2538" s="54">
        <v>15</v>
      </c>
      <c r="F2538">
        <v>1</v>
      </c>
    </row>
    <row r="2539" spans="1:6">
      <c r="A2539" s="53">
        <v>44092</v>
      </c>
      <c r="B2539" s="54">
        <v>44092</v>
      </c>
      <c r="C2539" s="54" t="s">
        <v>762</v>
      </c>
      <c r="D2539" s="55">
        <f>VLOOKUP(Pag_Inicio_Corr_mas_casos[[#This Row],[Corregimiento]],Hoja3!$A$2:$D$676,4,0)</f>
        <v>40601</v>
      </c>
      <c r="E2539" s="54">
        <v>15</v>
      </c>
      <c r="F2539">
        <v>1</v>
      </c>
    </row>
    <row r="2540" spans="1:6">
      <c r="A2540" s="53">
        <v>44092</v>
      </c>
      <c r="B2540" s="54">
        <v>44092</v>
      </c>
      <c r="C2540" s="54" t="s">
        <v>770</v>
      </c>
      <c r="D2540" s="55">
        <f>VLOOKUP(Pag_Inicio_Corr_mas_casos[[#This Row],[Corregimiento]],Hoja3!$A$2:$D$676,4,0)</f>
        <v>80813</v>
      </c>
      <c r="E2540" s="54">
        <v>14</v>
      </c>
      <c r="F2540">
        <v>1</v>
      </c>
    </row>
    <row r="2541" spans="1:6">
      <c r="A2541" s="53">
        <v>44092</v>
      </c>
      <c r="B2541" s="54">
        <v>44092</v>
      </c>
      <c r="C2541" s="54" t="s">
        <v>760</v>
      </c>
      <c r="D2541" s="55">
        <f>VLOOKUP(Pag_Inicio_Corr_mas_casos[[#This Row],[Corregimiento]],Hoja3!$A$2:$D$676,4,0)</f>
        <v>80812</v>
      </c>
      <c r="E2541" s="54">
        <v>13</v>
      </c>
      <c r="F2541">
        <v>1</v>
      </c>
    </row>
    <row r="2542" spans="1:6">
      <c r="A2542" s="53">
        <v>44092</v>
      </c>
      <c r="B2542" s="54">
        <v>44092</v>
      </c>
      <c r="C2542" s="54" t="s">
        <v>753</v>
      </c>
      <c r="D2542" s="55">
        <f>VLOOKUP(Pag_Inicio_Corr_mas_casos[[#This Row],[Corregimiento]],Hoja3!$A$2:$D$676,4,0)</f>
        <v>80817</v>
      </c>
      <c r="E2542" s="54">
        <v>13</v>
      </c>
      <c r="F2542">
        <v>1</v>
      </c>
    </row>
    <row r="2543" spans="1:6">
      <c r="A2543" s="53">
        <v>44092</v>
      </c>
      <c r="B2543" s="54">
        <v>44092</v>
      </c>
      <c r="C2543" s="54" t="s">
        <v>775</v>
      </c>
      <c r="D2543" s="55">
        <f>VLOOKUP(Pag_Inicio_Corr_mas_casos[[#This Row],[Corregimiento]],Hoja3!$A$2:$D$676,4,0)</f>
        <v>80815</v>
      </c>
      <c r="E2543" s="54">
        <v>12</v>
      </c>
      <c r="F2543">
        <v>1</v>
      </c>
    </row>
    <row r="2544" spans="1:6">
      <c r="A2544" s="53">
        <v>44092</v>
      </c>
      <c r="B2544" s="54">
        <v>44092</v>
      </c>
      <c r="C2544" s="54" t="s">
        <v>789</v>
      </c>
      <c r="D2544" s="55">
        <f>VLOOKUP(Pag_Inicio_Corr_mas_casos[[#This Row],[Corregimiento]],Hoja3!$A$2:$D$676,4,0)</f>
        <v>81003</v>
      </c>
      <c r="E2544" s="54">
        <v>12</v>
      </c>
      <c r="F2544">
        <v>1</v>
      </c>
    </row>
    <row r="2545" spans="1:6">
      <c r="A2545" s="53">
        <v>44092</v>
      </c>
      <c r="B2545" s="54">
        <v>44092</v>
      </c>
      <c r="C2545" s="54" t="s">
        <v>752</v>
      </c>
      <c r="D2545" s="55">
        <f>VLOOKUP(Pag_Inicio_Corr_mas_casos[[#This Row],[Corregimiento]],Hoja3!$A$2:$D$676,4,0)</f>
        <v>80816</v>
      </c>
      <c r="E2545" s="54">
        <v>12</v>
      </c>
      <c r="F2545">
        <v>1</v>
      </c>
    </row>
    <row r="2546" spans="1:6">
      <c r="A2546" s="53">
        <v>44092</v>
      </c>
      <c r="B2546" s="54">
        <v>44092</v>
      </c>
      <c r="C2546" s="54" t="s">
        <v>751</v>
      </c>
      <c r="D2546" s="55">
        <f>VLOOKUP(Pag_Inicio_Corr_mas_casos[[#This Row],[Corregimiento]],Hoja3!$A$2:$D$676,4,0)</f>
        <v>81008</v>
      </c>
      <c r="E2546" s="54">
        <v>12</v>
      </c>
      <c r="F2546">
        <v>1</v>
      </c>
    </row>
    <row r="2547" spans="1:6">
      <c r="A2547" s="53">
        <v>44092</v>
      </c>
      <c r="B2547" s="54">
        <v>44092</v>
      </c>
      <c r="C2547" s="54" t="s">
        <v>744</v>
      </c>
      <c r="D2547" s="55">
        <f>VLOOKUP(Pag_Inicio_Corr_mas_casos[[#This Row],[Corregimiento]],Hoja3!$A$2:$D$676,4,0)</f>
        <v>130101</v>
      </c>
      <c r="E2547" s="54">
        <v>11</v>
      </c>
      <c r="F2547">
        <v>1</v>
      </c>
    </row>
    <row r="2548" spans="1:6">
      <c r="A2548" s="56">
        <v>44093</v>
      </c>
      <c r="B2548" s="57">
        <v>44093</v>
      </c>
      <c r="C2548" s="57" t="s">
        <v>904</v>
      </c>
      <c r="D2548" s="58">
        <f>VLOOKUP(Pag_Inicio_Corr_mas_casos[[#This Row],[Corregimiento]],Hoja3!$A$2:$D$676,4,0)</f>
        <v>60101</v>
      </c>
      <c r="E2548" s="57">
        <v>64</v>
      </c>
      <c r="F2548">
        <v>1</v>
      </c>
    </row>
    <row r="2549" spans="1:6">
      <c r="A2549" s="56">
        <v>44093</v>
      </c>
      <c r="B2549" s="57">
        <v>44093</v>
      </c>
      <c r="C2549" s="57" t="s">
        <v>758</v>
      </c>
      <c r="D2549" s="58">
        <f>VLOOKUP(Pag_Inicio_Corr_mas_casos[[#This Row],[Corregimiento]],Hoja3!$A$2:$D$676,4,0)</f>
        <v>130107</v>
      </c>
      <c r="E2549" s="57">
        <v>18</v>
      </c>
      <c r="F2549">
        <v>1</v>
      </c>
    </row>
    <row r="2550" spans="1:6">
      <c r="A2550" s="56">
        <v>44093</v>
      </c>
      <c r="B2550" s="57">
        <v>44093</v>
      </c>
      <c r="C2550" s="57" t="s">
        <v>757</v>
      </c>
      <c r="D2550" s="58">
        <f>VLOOKUP(Pag_Inicio_Corr_mas_casos[[#This Row],[Corregimiento]],Hoja3!$A$2:$D$676,4,0)</f>
        <v>80819</v>
      </c>
      <c r="E2550" s="57">
        <v>15</v>
      </c>
      <c r="F2550">
        <v>1</v>
      </c>
    </row>
    <row r="2551" spans="1:6">
      <c r="A2551" s="56">
        <v>44093</v>
      </c>
      <c r="B2551" s="57">
        <v>44093</v>
      </c>
      <c r="C2551" s="57" t="s">
        <v>754</v>
      </c>
      <c r="D2551" s="58">
        <f>VLOOKUP(Pag_Inicio_Corr_mas_casos[[#This Row],[Corregimiento]],Hoja3!$A$2:$D$676,4,0)</f>
        <v>80822</v>
      </c>
      <c r="E2551" s="57">
        <v>14</v>
      </c>
      <c r="F2551">
        <v>1</v>
      </c>
    </row>
    <row r="2552" spans="1:6">
      <c r="A2552" s="56">
        <v>44093</v>
      </c>
      <c r="B2552" s="57">
        <v>44093</v>
      </c>
      <c r="C2552" s="57" t="s">
        <v>779</v>
      </c>
      <c r="D2552" s="58">
        <f>VLOOKUP(Pag_Inicio_Corr_mas_casos[[#This Row],[Corregimiento]],Hoja3!$A$2:$D$676,4,0)</f>
        <v>130708</v>
      </c>
      <c r="E2552" s="57">
        <v>14</v>
      </c>
      <c r="F2552">
        <v>1</v>
      </c>
    </row>
    <row r="2553" spans="1:6">
      <c r="A2553" s="56">
        <v>44093</v>
      </c>
      <c r="B2553" s="57">
        <v>44093</v>
      </c>
      <c r="C2553" s="57" t="s">
        <v>788</v>
      </c>
      <c r="D2553" s="58">
        <f>VLOOKUP(Pag_Inicio_Corr_mas_casos[[#This Row],[Corregimiento]],Hoja3!$A$2:$D$676,4,0)</f>
        <v>130717</v>
      </c>
      <c r="E2553" s="57">
        <v>13</v>
      </c>
      <c r="F2553">
        <v>1</v>
      </c>
    </row>
    <row r="2554" spans="1:6">
      <c r="A2554" s="56">
        <v>44093</v>
      </c>
      <c r="B2554" s="57">
        <v>44093</v>
      </c>
      <c r="C2554" s="57" t="s">
        <v>800</v>
      </c>
      <c r="D2554" s="58">
        <f>VLOOKUP(Pag_Inicio_Corr_mas_casos[[#This Row],[Corregimiento]],Hoja3!$A$2:$D$676,4,0)</f>
        <v>91001</v>
      </c>
      <c r="E2554" s="57">
        <v>13</v>
      </c>
      <c r="F2554">
        <v>1</v>
      </c>
    </row>
    <row r="2555" spans="1:6">
      <c r="A2555" s="56">
        <v>44093</v>
      </c>
      <c r="B2555" s="57">
        <v>44093</v>
      </c>
      <c r="C2555" s="57" t="s">
        <v>775</v>
      </c>
      <c r="D2555" s="58">
        <f>VLOOKUP(Pag_Inicio_Corr_mas_casos[[#This Row],[Corregimiento]],Hoja3!$A$2:$D$676,4,0)</f>
        <v>80815</v>
      </c>
      <c r="E2555" s="57">
        <v>12</v>
      </c>
      <c r="F2555">
        <v>1</v>
      </c>
    </row>
    <row r="2556" spans="1:6">
      <c r="A2556" s="56">
        <v>44093</v>
      </c>
      <c r="B2556" s="57">
        <v>44093</v>
      </c>
      <c r="C2556" s="57" t="s">
        <v>763</v>
      </c>
      <c r="D2556" s="58">
        <f>VLOOKUP(Pag_Inicio_Corr_mas_casos[[#This Row],[Corregimiento]],Hoja3!$A$2:$D$676,4,0)</f>
        <v>80806</v>
      </c>
      <c r="E2556" s="57">
        <v>12</v>
      </c>
      <c r="F2556">
        <v>1</v>
      </c>
    </row>
    <row r="2557" spans="1:6">
      <c r="A2557" s="56">
        <v>44093</v>
      </c>
      <c r="B2557" s="57">
        <v>44093</v>
      </c>
      <c r="C2557" s="57" t="s">
        <v>760</v>
      </c>
      <c r="D2557" s="58">
        <f>VLOOKUP(Pag_Inicio_Corr_mas_casos[[#This Row],[Corregimiento]],Hoja3!$A$2:$D$676,4,0)</f>
        <v>80812</v>
      </c>
      <c r="E2557" s="57">
        <v>12</v>
      </c>
      <c r="F2557">
        <v>1</v>
      </c>
    </row>
    <row r="2558" spans="1:6">
      <c r="A2558" s="56">
        <v>44093</v>
      </c>
      <c r="B2558" s="57">
        <v>44093</v>
      </c>
      <c r="C2558" s="57" t="s">
        <v>761</v>
      </c>
      <c r="D2558" s="58">
        <f>VLOOKUP(Pag_Inicio_Corr_mas_casos[[#This Row],[Corregimiento]],Hoja3!$A$2:$D$676,4,0)</f>
        <v>130702</v>
      </c>
      <c r="E2558" s="57">
        <v>11</v>
      </c>
      <c r="F2558">
        <v>1</v>
      </c>
    </row>
    <row r="2559" spans="1:6">
      <c r="A2559" s="56">
        <v>44093</v>
      </c>
      <c r="B2559" s="57">
        <v>44093</v>
      </c>
      <c r="C2559" s="57" t="s">
        <v>736</v>
      </c>
      <c r="D2559" s="58">
        <f>VLOOKUP(Pag_Inicio_Corr_mas_casos[[#This Row],[Corregimiento]],Hoja3!$A$2:$D$676,4,0)</f>
        <v>130709</v>
      </c>
      <c r="E2559" s="57">
        <v>11</v>
      </c>
      <c r="F2559">
        <v>1</v>
      </c>
    </row>
    <row r="2560" spans="1:6">
      <c r="A2560" s="56">
        <v>44093</v>
      </c>
      <c r="B2560" s="57">
        <v>44093</v>
      </c>
      <c r="C2560" s="57" t="s">
        <v>755</v>
      </c>
      <c r="D2560" s="58">
        <f>VLOOKUP(Pag_Inicio_Corr_mas_casos[[#This Row],[Corregimiento]],Hoja3!$A$2:$D$676,4,0)</f>
        <v>80823</v>
      </c>
      <c r="E2560" s="57">
        <v>11</v>
      </c>
      <c r="F2560">
        <v>1</v>
      </c>
    </row>
    <row r="2561" spans="1:6">
      <c r="A2561" s="56">
        <v>44093</v>
      </c>
      <c r="B2561" s="57">
        <v>44093</v>
      </c>
      <c r="C2561" s="57" t="s">
        <v>756</v>
      </c>
      <c r="D2561" s="58">
        <f>VLOOKUP(Pag_Inicio_Corr_mas_casos[[#This Row],[Corregimiento]],Hoja3!$A$2:$D$676,4,0)</f>
        <v>81001</v>
      </c>
      <c r="E2561" s="57">
        <v>11</v>
      </c>
      <c r="F2561">
        <v>1</v>
      </c>
    </row>
    <row r="2562" spans="1:6">
      <c r="A2562" s="56">
        <v>44093</v>
      </c>
      <c r="B2562" s="57">
        <v>44093</v>
      </c>
      <c r="C2562" s="57" t="s">
        <v>748</v>
      </c>
      <c r="D2562" s="58">
        <f>VLOOKUP(Pag_Inicio_Corr_mas_casos[[#This Row],[Corregimiento]],Hoja3!$A$2:$D$676,4,0)</f>
        <v>130102</v>
      </c>
      <c r="E2562" s="57">
        <v>11</v>
      </c>
      <c r="F2562">
        <v>1</v>
      </c>
    </row>
    <row r="2563" spans="1:6">
      <c r="A2563" s="56">
        <v>44093</v>
      </c>
      <c r="B2563" s="57">
        <v>44093</v>
      </c>
      <c r="C2563" s="57" t="s">
        <v>764</v>
      </c>
      <c r="D2563" s="58">
        <f>VLOOKUP(Pag_Inicio_Corr_mas_casos[[#This Row],[Corregimiento]],Hoja3!$A$2:$D$676,4,0)</f>
        <v>130108</v>
      </c>
      <c r="E2563" s="57">
        <v>11</v>
      </c>
      <c r="F2563">
        <v>1</v>
      </c>
    </row>
    <row r="2564" spans="1:6">
      <c r="A2564" s="56">
        <v>44093</v>
      </c>
      <c r="B2564" s="57">
        <v>44093</v>
      </c>
      <c r="C2564" s="57" t="s">
        <v>908</v>
      </c>
      <c r="D2564" s="58">
        <f>VLOOKUP(Pag_Inicio_Corr_mas_casos[[#This Row],[Corregimiento]],Hoja3!$A$2:$D$676,4,0)</f>
        <v>130104</v>
      </c>
      <c r="E2564" s="57">
        <v>11</v>
      </c>
      <c r="F2564">
        <v>1</v>
      </c>
    </row>
    <row r="2565" spans="1:6">
      <c r="A2565" s="56">
        <v>44093</v>
      </c>
      <c r="B2565" s="57">
        <v>44093</v>
      </c>
      <c r="C2565" s="57" t="s">
        <v>762</v>
      </c>
      <c r="D2565" s="58">
        <f>VLOOKUP(Pag_Inicio_Corr_mas_casos[[#This Row],[Corregimiento]],Hoja3!$A$2:$D$676,4,0)</f>
        <v>40601</v>
      </c>
      <c r="E2565" s="57">
        <v>11</v>
      </c>
      <c r="F2565">
        <v>1</v>
      </c>
    </row>
    <row r="2566" spans="1:6">
      <c r="A2566" s="56">
        <v>44093</v>
      </c>
      <c r="B2566" s="57">
        <v>44093</v>
      </c>
      <c r="C2566" s="57" t="s">
        <v>746</v>
      </c>
      <c r="D2566" s="58">
        <f>VLOOKUP(Pag_Inicio_Corr_mas_casos[[#This Row],[Corregimiento]],Hoja3!$A$2:$D$676,4,0)</f>
        <v>130106</v>
      </c>
      <c r="E2566" s="57">
        <v>11</v>
      </c>
      <c r="F2566">
        <v>1</v>
      </c>
    </row>
    <row r="2567" spans="1:6">
      <c r="A2567" s="38">
        <v>44094</v>
      </c>
      <c r="B2567" s="39">
        <v>44094</v>
      </c>
      <c r="C2567" s="39" t="s">
        <v>909</v>
      </c>
      <c r="D2567" s="40">
        <f>VLOOKUP(Pag_Inicio_Corr_mas_casos[[#This Row],[Corregimiento]],Hoja3!$A$2:$D$676,4,0)</f>
        <v>120102</v>
      </c>
      <c r="E2567" s="39">
        <v>25</v>
      </c>
      <c r="F2567">
        <v>1</v>
      </c>
    </row>
    <row r="2568" spans="1:6">
      <c r="A2568" s="38">
        <v>44094</v>
      </c>
      <c r="B2568" s="39">
        <v>44094</v>
      </c>
      <c r="C2568" s="39" t="s">
        <v>823</v>
      </c>
      <c r="D2568" s="40">
        <f>VLOOKUP(Pag_Inicio_Corr_mas_casos[[#This Row],[Corregimiento]],Hoja3!$A$2:$D$676,4,0)</f>
        <v>40611</v>
      </c>
      <c r="E2568" s="39">
        <v>22</v>
      </c>
      <c r="F2568">
        <v>1</v>
      </c>
    </row>
    <row r="2569" spans="1:6">
      <c r="A2569" s="38">
        <v>44094</v>
      </c>
      <c r="B2569" s="39">
        <v>44094</v>
      </c>
      <c r="C2569" s="39" t="s">
        <v>770</v>
      </c>
      <c r="D2569" s="40">
        <f>VLOOKUP(Pag_Inicio_Corr_mas_casos[[#This Row],[Corregimiento]],Hoja3!$A$2:$D$676,4,0)</f>
        <v>80813</v>
      </c>
      <c r="E2569" s="39">
        <v>21</v>
      </c>
      <c r="F2569">
        <v>1</v>
      </c>
    </row>
    <row r="2570" spans="1:6">
      <c r="A2570" s="38">
        <v>44094</v>
      </c>
      <c r="B2570" s="39">
        <v>44094</v>
      </c>
      <c r="C2570" s="39" t="s">
        <v>744</v>
      </c>
      <c r="D2570" s="40">
        <f>VLOOKUP(Pag_Inicio_Corr_mas_casos[[#This Row],[Corregimiento]],Hoja3!$A$2:$D$676,4,0)</f>
        <v>130101</v>
      </c>
      <c r="E2570" s="39">
        <v>18</v>
      </c>
      <c r="F2570">
        <v>1</v>
      </c>
    </row>
    <row r="2571" spans="1:6">
      <c r="A2571" s="38">
        <v>44094</v>
      </c>
      <c r="B2571" s="39">
        <v>44094</v>
      </c>
      <c r="C2571" s="39" t="s">
        <v>746</v>
      </c>
      <c r="D2571" s="40">
        <f>VLOOKUP(Pag_Inicio_Corr_mas_casos[[#This Row],[Corregimiento]],Hoja3!$A$2:$D$676,4,0)</f>
        <v>130106</v>
      </c>
      <c r="E2571" s="39">
        <v>18</v>
      </c>
      <c r="F2571">
        <v>1</v>
      </c>
    </row>
    <row r="2572" spans="1:6">
      <c r="A2572" s="38">
        <v>44094</v>
      </c>
      <c r="B2572" s="39">
        <v>44094</v>
      </c>
      <c r="C2572" s="39" t="s">
        <v>750</v>
      </c>
      <c r="D2572" s="40">
        <f>VLOOKUP(Pag_Inicio_Corr_mas_casos[[#This Row],[Corregimiento]],Hoja3!$A$2:$D$676,4,0)</f>
        <v>81007</v>
      </c>
      <c r="E2572" s="39">
        <v>18</v>
      </c>
      <c r="F2572">
        <v>1</v>
      </c>
    </row>
    <row r="2573" spans="1:6">
      <c r="A2573" s="38">
        <v>44094</v>
      </c>
      <c r="B2573" s="39">
        <v>44094</v>
      </c>
      <c r="C2573" s="39" t="s">
        <v>749</v>
      </c>
      <c r="D2573" s="40">
        <f>VLOOKUP(Pag_Inicio_Corr_mas_casos[[#This Row],[Corregimiento]],Hoja3!$A$2:$D$676,4,0)</f>
        <v>80821</v>
      </c>
      <c r="E2573" s="39">
        <v>17</v>
      </c>
      <c r="F2573">
        <v>1</v>
      </c>
    </row>
    <row r="2574" spans="1:6">
      <c r="A2574" s="38">
        <v>44094</v>
      </c>
      <c r="B2574" s="39">
        <v>44094</v>
      </c>
      <c r="C2574" s="39" t="s">
        <v>748</v>
      </c>
      <c r="D2574" s="40">
        <f>VLOOKUP(Pag_Inicio_Corr_mas_casos[[#This Row],[Corregimiento]],Hoja3!$A$2:$D$676,4,0)</f>
        <v>130102</v>
      </c>
      <c r="E2574" s="39">
        <v>16</v>
      </c>
      <c r="F2574">
        <v>1</v>
      </c>
    </row>
    <row r="2575" spans="1:6">
      <c r="A2575" s="38">
        <v>44094</v>
      </c>
      <c r="B2575" s="39">
        <v>44094</v>
      </c>
      <c r="C2575" s="39" t="s">
        <v>757</v>
      </c>
      <c r="D2575" s="40">
        <f>VLOOKUP(Pag_Inicio_Corr_mas_casos[[#This Row],[Corregimiento]],Hoja3!$A$2:$D$676,4,0)</f>
        <v>80819</v>
      </c>
      <c r="E2575" s="39">
        <v>16</v>
      </c>
      <c r="F2575">
        <v>1</v>
      </c>
    </row>
    <row r="2576" spans="1:6">
      <c r="A2576" s="38">
        <v>44094</v>
      </c>
      <c r="B2576" s="39">
        <v>44094</v>
      </c>
      <c r="C2576" s="39" t="s">
        <v>805</v>
      </c>
      <c r="D2576" s="40">
        <f>VLOOKUP(Pag_Inicio_Corr_mas_casos[[#This Row],[Corregimiento]],Hoja3!$A$2:$D$676,4,0)</f>
        <v>80818</v>
      </c>
      <c r="E2576" s="39">
        <v>15</v>
      </c>
      <c r="F2576">
        <v>1</v>
      </c>
    </row>
    <row r="2577" spans="1:6">
      <c r="A2577" s="38">
        <v>44094</v>
      </c>
      <c r="B2577" s="39">
        <v>44094</v>
      </c>
      <c r="C2577" s="39" t="s">
        <v>777</v>
      </c>
      <c r="D2577" s="40">
        <f>VLOOKUP(Pag_Inicio_Corr_mas_casos[[#This Row],[Corregimiento]],Hoja3!$A$2:$D$676,4,0)</f>
        <v>80811</v>
      </c>
      <c r="E2577" s="39">
        <v>15</v>
      </c>
      <c r="F2577">
        <v>1</v>
      </c>
    </row>
    <row r="2578" spans="1:6">
      <c r="A2578" s="38">
        <v>44094</v>
      </c>
      <c r="B2578" s="39">
        <v>44094</v>
      </c>
      <c r="C2578" s="39" t="s">
        <v>904</v>
      </c>
      <c r="D2578" s="40">
        <f>VLOOKUP(Pag_Inicio_Corr_mas_casos[[#This Row],[Corregimiento]],Hoja3!$A$2:$D$676,4,0)</f>
        <v>60101</v>
      </c>
      <c r="E2578" s="39">
        <v>14</v>
      </c>
      <c r="F2578">
        <v>1</v>
      </c>
    </row>
    <row r="2579" spans="1:6">
      <c r="A2579" s="38">
        <v>44094</v>
      </c>
      <c r="B2579" s="39">
        <v>44094</v>
      </c>
      <c r="C2579" s="39" t="s">
        <v>753</v>
      </c>
      <c r="D2579" s="40">
        <f>VLOOKUP(Pag_Inicio_Corr_mas_casos[[#This Row],[Corregimiento]],Hoja3!$A$2:$D$676,4,0)</f>
        <v>80817</v>
      </c>
      <c r="E2579" s="39">
        <v>13</v>
      </c>
      <c r="F2579">
        <v>1</v>
      </c>
    </row>
    <row r="2580" spans="1:6">
      <c r="A2580" s="38">
        <v>44094</v>
      </c>
      <c r="B2580" s="39">
        <v>44094</v>
      </c>
      <c r="C2580" s="39" t="s">
        <v>758</v>
      </c>
      <c r="D2580" s="40">
        <f>VLOOKUP(Pag_Inicio_Corr_mas_casos[[#This Row],[Corregimiento]],Hoja3!$A$2:$D$676,4,0)</f>
        <v>130107</v>
      </c>
      <c r="E2580" s="39">
        <v>13</v>
      </c>
      <c r="F2580">
        <v>1</v>
      </c>
    </row>
    <row r="2581" spans="1:6">
      <c r="A2581" s="38">
        <v>44094</v>
      </c>
      <c r="B2581" s="39">
        <v>44094</v>
      </c>
      <c r="C2581" s="39" t="s">
        <v>745</v>
      </c>
      <c r="D2581" s="40">
        <f>VLOOKUP(Pag_Inicio_Corr_mas_casos[[#This Row],[Corregimiento]],Hoja3!$A$2:$D$676,4,0)</f>
        <v>81002</v>
      </c>
      <c r="E2581" s="39">
        <v>13</v>
      </c>
      <c r="F2581">
        <v>1</v>
      </c>
    </row>
    <row r="2582" spans="1:6">
      <c r="A2582" s="38">
        <v>44094</v>
      </c>
      <c r="B2582" s="39">
        <v>44094</v>
      </c>
      <c r="C2582" s="39" t="s">
        <v>873</v>
      </c>
      <c r="D2582" s="40">
        <f>VLOOKUP(Pag_Inicio_Corr_mas_casos[[#This Row],[Corregimiento]],Hoja3!$A$2:$D$676,4,0)</f>
        <v>50104</v>
      </c>
      <c r="E2582" s="39">
        <v>13</v>
      </c>
      <c r="F2582">
        <v>1</v>
      </c>
    </row>
    <row r="2583" spans="1:6">
      <c r="A2583" s="38">
        <v>44094</v>
      </c>
      <c r="B2583" s="39">
        <v>44094</v>
      </c>
      <c r="C2583" s="39" t="s">
        <v>755</v>
      </c>
      <c r="D2583" s="40">
        <f>VLOOKUP(Pag_Inicio_Corr_mas_casos[[#This Row],[Corregimiento]],Hoja3!$A$2:$D$676,4,0)</f>
        <v>80823</v>
      </c>
      <c r="E2583" s="39">
        <v>12</v>
      </c>
      <c r="F2583">
        <v>1</v>
      </c>
    </row>
    <row r="2584" spans="1:6">
      <c r="A2584" s="38">
        <v>44094</v>
      </c>
      <c r="B2584" s="39">
        <v>44094</v>
      </c>
      <c r="C2584" s="39" t="s">
        <v>754</v>
      </c>
      <c r="D2584" s="40">
        <f>VLOOKUP(Pag_Inicio_Corr_mas_casos[[#This Row],[Corregimiento]],Hoja3!$A$2:$D$676,4,0)</f>
        <v>80822</v>
      </c>
      <c r="E2584" s="39">
        <v>12</v>
      </c>
      <c r="F2584">
        <v>1</v>
      </c>
    </row>
    <row r="2585" spans="1:6">
      <c r="A2585" s="38">
        <v>44094</v>
      </c>
      <c r="B2585" s="39">
        <v>44094</v>
      </c>
      <c r="C2585" s="39" t="s">
        <v>793</v>
      </c>
      <c r="D2585" s="40">
        <f>VLOOKUP(Pag_Inicio_Corr_mas_casos[[#This Row],[Corregimiento]],Hoja3!$A$2:$D$676,4,0)</f>
        <v>80804</v>
      </c>
      <c r="E2585" s="39">
        <v>11</v>
      </c>
      <c r="F2585">
        <v>1</v>
      </c>
    </row>
    <row r="2586" spans="1:6">
      <c r="A2586" s="38">
        <v>44094</v>
      </c>
      <c r="B2586" s="39">
        <v>44094</v>
      </c>
      <c r="C2586" s="39" t="s">
        <v>796</v>
      </c>
      <c r="D2586" s="40">
        <f>VLOOKUP(Pag_Inicio_Corr_mas_casos[[#This Row],[Corregimiento]],Hoja3!$A$2:$D$676,4,0)</f>
        <v>80814</v>
      </c>
      <c r="E2586" s="39">
        <v>11</v>
      </c>
      <c r="F2586">
        <v>1</v>
      </c>
    </row>
    <row r="2587" spans="1:6">
      <c r="A2587" s="68">
        <v>44095</v>
      </c>
      <c r="B2587" s="69">
        <v>44095</v>
      </c>
      <c r="C2587" s="69" t="s">
        <v>756</v>
      </c>
      <c r="D2587" s="70">
        <f>VLOOKUP(Pag_Inicio_Corr_mas_casos[[#This Row],[Corregimiento]],Hoja3!$A$2:$D$676,4,0)</f>
        <v>81001</v>
      </c>
      <c r="E2587" s="69">
        <v>23</v>
      </c>
      <c r="F2587">
        <v>1</v>
      </c>
    </row>
    <row r="2588" spans="1:6">
      <c r="A2588" s="68">
        <v>44095</v>
      </c>
      <c r="B2588" s="69">
        <v>44095</v>
      </c>
      <c r="C2588" s="69" t="s">
        <v>888</v>
      </c>
      <c r="D2588" s="70">
        <f>VLOOKUP(Pag_Inicio_Corr_mas_casos[[#This Row],[Corregimiento]],Hoja3!$A$2:$D$676,4,0)</f>
        <v>40204</v>
      </c>
      <c r="E2588" s="69">
        <v>14</v>
      </c>
      <c r="F2588">
        <v>1</v>
      </c>
    </row>
    <row r="2589" spans="1:6">
      <c r="A2589" s="68">
        <v>44095</v>
      </c>
      <c r="B2589" s="69">
        <v>44095</v>
      </c>
      <c r="C2589" s="69" t="s">
        <v>761</v>
      </c>
      <c r="D2589" s="70">
        <f>VLOOKUP(Pag_Inicio_Corr_mas_casos[[#This Row],[Corregimiento]],Hoja3!$A$2:$D$676,4,0)</f>
        <v>130702</v>
      </c>
      <c r="E2589" s="69">
        <v>13</v>
      </c>
      <c r="F2589">
        <v>1</v>
      </c>
    </row>
    <row r="2590" spans="1:6">
      <c r="A2590" s="68">
        <v>44095</v>
      </c>
      <c r="B2590" s="69">
        <v>44095</v>
      </c>
      <c r="C2590" s="69" t="s">
        <v>805</v>
      </c>
      <c r="D2590" s="70">
        <f>VLOOKUP(Pag_Inicio_Corr_mas_casos[[#This Row],[Corregimiento]],Hoja3!$A$2:$D$676,4,0)</f>
        <v>80818</v>
      </c>
      <c r="E2590" s="69">
        <v>13</v>
      </c>
      <c r="F2590">
        <v>1</v>
      </c>
    </row>
    <row r="2591" spans="1:6">
      <c r="A2591" s="68">
        <v>44095</v>
      </c>
      <c r="B2591" s="69">
        <v>44095</v>
      </c>
      <c r="C2591" s="69" t="s">
        <v>908</v>
      </c>
      <c r="D2591" s="70">
        <f>VLOOKUP(Pag_Inicio_Corr_mas_casos[[#This Row],[Corregimiento]],Hoja3!$A$2:$D$676,4,0)</f>
        <v>130104</v>
      </c>
      <c r="E2591" s="69">
        <v>13</v>
      </c>
      <c r="F2591">
        <v>1</v>
      </c>
    </row>
    <row r="2592" spans="1:6">
      <c r="A2592" s="68">
        <v>44095</v>
      </c>
      <c r="B2592" s="69">
        <v>44095</v>
      </c>
      <c r="C2592" s="69" t="s">
        <v>745</v>
      </c>
      <c r="D2592" s="70">
        <f>VLOOKUP(Pag_Inicio_Corr_mas_casos[[#This Row],[Corregimiento]],Hoja3!$A$2:$D$676,4,0)</f>
        <v>81002</v>
      </c>
      <c r="E2592" s="69">
        <v>12</v>
      </c>
      <c r="F2592">
        <v>1</v>
      </c>
    </row>
    <row r="2593" spans="1:6">
      <c r="A2593" s="68">
        <v>44095</v>
      </c>
      <c r="B2593" s="69">
        <v>44095</v>
      </c>
      <c r="C2593" s="69" t="s">
        <v>823</v>
      </c>
      <c r="D2593" s="70">
        <f>VLOOKUP(Pag_Inicio_Corr_mas_casos[[#This Row],[Corregimiento]],Hoja3!$A$2:$D$676,4,0)</f>
        <v>40611</v>
      </c>
      <c r="E2593" s="69">
        <v>12</v>
      </c>
      <c r="F2593">
        <v>1</v>
      </c>
    </row>
    <row r="2594" spans="1:6">
      <c r="A2594" s="68">
        <v>44095</v>
      </c>
      <c r="B2594" s="69">
        <v>44095</v>
      </c>
      <c r="C2594" s="69" t="s">
        <v>899</v>
      </c>
      <c r="D2594" s="70">
        <f>VLOOKUP(Pag_Inicio_Corr_mas_casos[[#This Row],[Corregimiento]],Hoja3!$A$2:$D$676,4,0)</f>
        <v>40205</v>
      </c>
      <c r="E2594" s="69">
        <v>12</v>
      </c>
      <c r="F2594">
        <v>1</v>
      </c>
    </row>
    <row r="2595" spans="1:6">
      <c r="A2595" s="68">
        <v>44095</v>
      </c>
      <c r="B2595" s="69">
        <v>44095</v>
      </c>
      <c r="C2595" s="69" t="s">
        <v>754</v>
      </c>
      <c r="D2595" s="70">
        <f>VLOOKUP(Pag_Inicio_Corr_mas_casos[[#This Row],[Corregimiento]],Hoja3!$A$2:$D$676,4,0)</f>
        <v>80822</v>
      </c>
      <c r="E2595" s="69">
        <v>11</v>
      </c>
      <c r="F2595">
        <v>1</v>
      </c>
    </row>
    <row r="2596" spans="1:6">
      <c r="A2596" s="68">
        <v>44095</v>
      </c>
      <c r="B2596" s="69">
        <v>44095</v>
      </c>
      <c r="C2596" s="69" t="s">
        <v>904</v>
      </c>
      <c r="D2596" s="70">
        <f>VLOOKUP(Pag_Inicio_Corr_mas_casos[[#This Row],[Corregimiento]],Hoja3!$A$2:$D$676,4,0)</f>
        <v>60101</v>
      </c>
      <c r="E2596" s="69">
        <v>11</v>
      </c>
      <c r="F2596">
        <v>1</v>
      </c>
    </row>
    <row r="2597" spans="1:6">
      <c r="A2597" s="68">
        <v>44095</v>
      </c>
      <c r="B2597" s="69">
        <v>44095</v>
      </c>
      <c r="C2597" s="69" t="s">
        <v>748</v>
      </c>
      <c r="D2597" s="70">
        <f>VLOOKUP(Pag_Inicio_Corr_mas_casos[[#This Row],[Corregimiento]],Hoja3!$A$2:$D$676,4,0)</f>
        <v>130102</v>
      </c>
      <c r="E2597" s="69">
        <v>11</v>
      </c>
      <c r="F2597">
        <v>1</v>
      </c>
    </row>
    <row r="2598" spans="1:6">
      <c r="A2598" s="68">
        <v>44095</v>
      </c>
      <c r="B2598" s="69">
        <v>44095</v>
      </c>
      <c r="C2598" s="69" t="s">
        <v>746</v>
      </c>
      <c r="D2598" s="70">
        <f>VLOOKUP(Pag_Inicio_Corr_mas_casos[[#This Row],[Corregimiento]],Hoja3!$A$2:$D$676,4,0)</f>
        <v>130106</v>
      </c>
      <c r="E2598" s="69">
        <v>11</v>
      </c>
      <c r="F2598">
        <v>1</v>
      </c>
    </row>
    <row r="2599" spans="1:6">
      <c r="A2599" s="71">
        <v>44096</v>
      </c>
      <c r="B2599" s="72">
        <v>44096</v>
      </c>
      <c r="C2599" s="72" t="s">
        <v>890</v>
      </c>
      <c r="D2599" s="73">
        <f>VLOOKUP(Pag_Inicio_Corr_mas_casos[[#This Row],[Corregimiento]],Hoja3!$A$2:$D$676,4,0)</f>
        <v>110201</v>
      </c>
      <c r="E2599" s="72">
        <v>27</v>
      </c>
      <c r="F2599">
        <v>1</v>
      </c>
    </row>
    <row r="2600" spans="1:6">
      <c r="A2600" s="71">
        <v>44096</v>
      </c>
      <c r="B2600" s="72">
        <v>44096</v>
      </c>
      <c r="C2600" s="72" t="s">
        <v>746</v>
      </c>
      <c r="D2600" s="73">
        <f>VLOOKUP(Pag_Inicio_Corr_mas_casos[[#This Row],[Corregimiento]],Hoja3!$A$2:$D$676,4,0)</f>
        <v>130106</v>
      </c>
      <c r="E2600" s="72">
        <v>24</v>
      </c>
      <c r="F2600">
        <v>1</v>
      </c>
    </row>
    <row r="2601" spans="1:6">
      <c r="A2601" s="71">
        <v>44096</v>
      </c>
      <c r="B2601" s="72">
        <v>44096</v>
      </c>
      <c r="C2601" s="72" t="s">
        <v>757</v>
      </c>
      <c r="D2601" s="73">
        <f>VLOOKUP(Pag_Inicio_Corr_mas_casos[[#This Row],[Corregimiento]],Hoja3!$A$2:$D$676,4,0)</f>
        <v>80819</v>
      </c>
      <c r="E2601" s="72">
        <v>20</v>
      </c>
      <c r="F2601">
        <v>1</v>
      </c>
    </row>
    <row r="2602" spans="1:6">
      <c r="A2602" s="71">
        <v>44096</v>
      </c>
      <c r="B2602" s="72">
        <v>44096</v>
      </c>
      <c r="C2602" s="72" t="s">
        <v>762</v>
      </c>
      <c r="D2602" s="73">
        <f>VLOOKUP(Pag_Inicio_Corr_mas_casos[[#This Row],[Corregimiento]],Hoja3!$A$2:$D$676,4,0)</f>
        <v>40601</v>
      </c>
      <c r="E2602" s="72">
        <v>18</v>
      </c>
      <c r="F2602">
        <v>1</v>
      </c>
    </row>
    <row r="2603" spans="1:6">
      <c r="A2603" s="71">
        <v>44096</v>
      </c>
      <c r="B2603" s="72">
        <v>44096</v>
      </c>
      <c r="C2603" s="72" t="s">
        <v>755</v>
      </c>
      <c r="D2603" s="73">
        <f>VLOOKUP(Pag_Inicio_Corr_mas_casos[[#This Row],[Corregimiento]],Hoja3!$A$2:$D$676,4,0)</f>
        <v>80823</v>
      </c>
      <c r="E2603" s="72">
        <v>16</v>
      </c>
      <c r="F2603">
        <v>1</v>
      </c>
    </row>
    <row r="2604" spans="1:6">
      <c r="A2604" s="71">
        <v>44096</v>
      </c>
      <c r="B2604" s="72">
        <v>44096</v>
      </c>
      <c r="C2604" s="72" t="s">
        <v>910</v>
      </c>
      <c r="D2604" s="73">
        <f>VLOOKUP(Pag_Inicio_Corr_mas_casos[[#This Row],[Corregimiento]],Hoja3!$A$2:$D$676,4,0)</f>
        <v>130703</v>
      </c>
      <c r="E2604" s="72">
        <v>12</v>
      </c>
      <c r="F2604">
        <v>1</v>
      </c>
    </row>
    <row r="2605" spans="1:6">
      <c r="A2605" s="71">
        <v>44096</v>
      </c>
      <c r="B2605" s="72">
        <v>44096</v>
      </c>
      <c r="C2605" s="72" t="s">
        <v>758</v>
      </c>
      <c r="D2605" s="73">
        <f>VLOOKUP(Pag_Inicio_Corr_mas_casos[[#This Row],[Corregimiento]],Hoja3!$A$2:$D$676,4,0)</f>
        <v>130107</v>
      </c>
      <c r="E2605" s="72">
        <v>12</v>
      </c>
      <c r="F2605">
        <v>1</v>
      </c>
    </row>
    <row r="2606" spans="1:6">
      <c r="A2606" s="71">
        <v>44096</v>
      </c>
      <c r="B2606" s="72">
        <v>44096</v>
      </c>
      <c r="C2606" s="72" t="s">
        <v>764</v>
      </c>
      <c r="D2606" s="73">
        <f>VLOOKUP(Pag_Inicio_Corr_mas_casos[[#This Row],[Corregimiento]],Hoja3!$A$2:$D$676,4,0)</f>
        <v>130108</v>
      </c>
      <c r="E2606" s="72">
        <v>12</v>
      </c>
      <c r="F2606">
        <v>1</v>
      </c>
    </row>
    <row r="2607" spans="1:6">
      <c r="A2607" s="71">
        <v>44096</v>
      </c>
      <c r="B2607" s="72">
        <v>44096</v>
      </c>
      <c r="C2607" s="72" t="s">
        <v>777</v>
      </c>
      <c r="D2607" s="73">
        <f>VLOOKUP(Pag_Inicio_Corr_mas_casos[[#This Row],[Corregimiento]],Hoja3!$A$2:$D$676,4,0)</f>
        <v>80811</v>
      </c>
      <c r="E2607" s="72">
        <v>11</v>
      </c>
      <c r="F2607">
        <v>1</v>
      </c>
    </row>
    <row r="2608" spans="1:6">
      <c r="A2608" s="71">
        <v>44096</v>
      </c>
      <c r="B2608" s="72">
        <v>44096</v>
      </c>
      <c r="C2608" s="72" t="s">
        <v>807</v>
      </c>
      <c r="D2608" s="73">
        <f>VLOOKUP(Pag_Inicio_Corr_mas_casos[[#This Row],[Corregimiento]],Hoja3!$A$2:$D$676,4,0)</f>
        <v>130716</v>
      </c>
      <c r="E2608" s="72">
        <v>11</v>
      </c>
      <c r="F2608">
        <v>1</v>
      </c>
    </row>
    <row r="2609" spans="1:6">
      <c r="A2609" s="71">
        <v>44096</v>
      </c>
      <c r="B2609" s="72">
        <v>44096</v>
      </c>
      <c r="C2609" s="72" t="s">
        <v>744</v>
      </c>
      <c r="D2609" s="73">
        <f>VLOOKUP(Pag_Inicio_Corr_mas_casos[[#This Row],[Corregimiento]],Hoja3!$A$2:$D$676,4,0)</f>
        <v>130101</v>
      </c>
      <c r="E2609" s="72">
        <v>11</v>
      </c>
      <c r="F2609">
        <v>1</v>
      </c>
    </row>
    <row r="2610" spans="1:6">
      <c r="A2610" s="71">
        <v>44096</v>
      </c>
      <c r="B2610" s="72">
        <v>44096</v>
      </c>
      <c r="C2610" s="72" t="s">
        <v>770</v>
      </c>
      <c r="D2610" s="73">
        <f>VLOOKUP(Pag_Inicio_Corr_mas_casos[[#This Row],[Corregimiento]],Hoja3!$A$2:$D$676,4,0)</f>
        <v>80813</v>
      </c>
      <c r="E2610" s="72">
        <v>11</v>
      </c>
      <c r="F2610">
        <v>1</v>
      </c>
    </row>
    <row r="2611" spans="1:6">
      <c r="A2611" s="71">
        <v>44096</v>
      </c>
      <c r="B2611" s="72">
        <v>44096</v>
      </c>
      <c r="C2611" s="72" t="s">
        <v>753</v>
      </c>
      <c r="D2611" s="73">
        <f>VLOOKUP(Pag_Inicio_Corr_mas_casos[[#This Row],[Corregimiento]],Hoja3!$A$2:$D$676,4,0)</f>
        <v>80817</v>
      </c>
      <c r="E2611" s="72">
        <v>11</v>
      </c>
      <c r="F2611">
        <v>1</v>
      </c>
    </row>
    <row r="2612" spans="1:6">
      <c r="A2612" s="59">
        <v>44097</v>
      </c>
      <c r="B2612" s="60">
        <v>44097</v>
      </c>
      <c r="C2612" s="60" t="s">
        <v>757</v>
      </c>
      <c r="D2612" s="61">
        <f>VLOOKUP(Pag_Inicio_Corr_mas_casos[[#This Row],[Corregimiento]],Hoja3!$A$2:$D$676,4,0)</f>
        <v>80819</v>
      </c>
      <c r="E2612" s="60">
        <v>76</v>
      </c>
      <c r="F2612">
        <v>1</v>
      </c>
    </row>
    <row r="2613" spans="1:6">
      <c r="A2613" s="59">
        <v>44097</v>
      </c>
      <c r="B2613" s="60">
        <v>44097</v>
      </c>
      <c r="C2613" s="60" t="s">
        <v>753</v>
      </c>
      <c r="D2613" s="61">
        <f>VLOOKUP(Pag_Inicio_Corr_mas_casos[[#This Row],[Corregimiento]],Hoja3!$A$2:$D$676,4,0)</f>
        <v>80817</v>
      </c>
      <c r="E2613" s="60">
        <v>22</v>
      </c>
      <c r="F2613">
        <v>1</v>
      </c>
    </row>
    <row r="2614" spans="1:6">
      <c r="A2614" s="59">
        <v>44097</v>
      </c>
      <c r="B2614" s="60">
        <v>44097</v>
      </c>
      <c r="C2614" s="60" t="s">
        <v>762</v>
      </c>
      <c r="D2614" s="61">
        <f>VLOOKUP(Pag_Inicio_Corr_mas_casos[[#This Row],[Corregimiento]],Hoja3!$A$2:$D$676,4,0)</f>
        <v>40601</v>
      </c>
      <c r="E2614" s="60">
        <v>21</v>
      </c>
      <c r="F2614">
        <v>1</v>
      </c>
    </row>
    <row r="2615" spans="1:6">
      <c r="A2615" s="59">
        <v>44097</v>
      </c>
      <c r="B2615" s="60">
        <v>44097</v>
      </c>
      <c r="C2615" s="60" t="s">
        <v>881</v>
      </c>
      <c r="D2615" s="61">
        <f>VLOOKUP(Pag_Inicio_Corr_mas_casos[[#This Row],[Corregimiento]],Hoja3!$A$2:$D$676,4,0)</f>
        <v>20205</v>
      </c>
      <c r="E2615" s="60">
        <v>19</v>
      </c>
      <c r="F2615">
        <v>1</v>
      </c>
    </row>
    <row r="2616" spans="1:6">
      <c r="A2616" s="59">
        <v>44097</v>
      </c>
      <c r="B2616" s="60">
        <v>44097</v>
      </c>
      <c r="C2616" s="60" t="s">
        <v>903</v>
      </c>
      <c r="D2616" s="61">
        <f>VLOOKUP(Pag_Inicio_Corr_mas_casos[[#This Row],[Corregimiento]],Hoja3!$A$2:$D$676,4,0)</f>
        <v>41308</v>
      </c>
      <c r="E2616" s="60">
        <v>17</v>
      </c>
      <c r="F2616">
        <v>1</v>
      </c>
    </row>
    <row r="2617" spans="1:6">
      <c r="A2617" s="59">
        <v>44097</v>
      </c>
      <c r="B2617" s="60">
        <v>44097</v>
      </c>
      <c r="C2617" s="60" t="s">
        <v>760</v>
      </c>
      <c r="D2617" s="61">
        <f>VLOOKUP(Pag_Inicio_Corr_mas_casos[[#This Row],[Corregimiento]],Hoja3!$A$2:$D$676,4,0)</f>
        <v>80812</v>
      </c>
      <c r="E2617" s="60">
        <v>17</v>
      </c>
      <c r="F2617">
        <v>1</v>
      </c>
    </row>
    <row r="2618" spans="1:6">
      <c r="A2618" s="59">
        <v>44097</v>
      </c>
      <c r="B2618" s="60">
        <v>44097</v>
      </c>
      <c r="C2618" s="60" t="s">
        <v>746</v>
      </c>
      <c r="D2618" s="61">
        <f>VLOOKUP(Pag_Inicio_Corr_mas_casos[[#This Row],[Corregimiento]],Hoja3!$A$2:$D$676,4,0)</f>
        <v>130106</v>
      </c>
      <c r="E2618" s="60">
        <v>16</v>
      </c>
      <c r="F2618">
        <v>1</v>
      </c>
    </row>
    <row r="2619" spans="1:6">
      <c r="A2619" s="59">
        <v>44097</v>
      </c>
      <c r="B2619" s="60">
        <v>44097</v>
      </c>
      <c r="C2619" s="60" t="s">
        <v>847</v>
      </c>
      <c r="D2619" s="61">
        <f>VLOOKUP(Pag_Inicio_Corr_mas_casos[[#This Row],[Corregimiento]],Hoja3!$A$2:$D$676,4,0)</f>
        <v>40606</v>
      </c>
      <c r="E2619" s="60">
        <v>15</v>
      </c>
      <c r="F2619">
        <v>1</v>
      </c>
    </row>
    <row r="2620" spans="1:6">
      <c r="A2620" s="59">
        <v>44097</v>
      </c>
      <c r="B2620" s="60">
        <v>44097</v>
      </c>
      <c r="C2620" s="60" t="s">
        <v>767</v>
      </c>
      <c r="D2620" s="61">
        <f>VLOOKUP(Pag_Inicio_Corr_mas_casos[[#This Row],[Corregimiento]],Hoja3!$A$2:$D$676,4,0)</f>
        <v>30113</v>
      </c>
      <c r="E2620" s="60">
        <v>14</v>
      </c>
      <c r="F2620">
        <v>1</v>
      </c>
    </row>
    <row r="2621" spans="1:6">
      <c r="A2621" s="59">
        <v>44097</v>
      </c>
      <c r="B2621" s="60">
        <v>44097</v>
      </c>
      <c r="C2621" s="60" t="s">
        <v>745</v>
      </c>
      <c r="D2621" s="61">
        <f>VLOOKUP(Pag_Inicio_Corr_mas_casos[[#This Row],[Corregimiento]],Hoja3!$A$2:$D$676,4,0)</f>
        <v>81002</v>
      </c>
      <c r="E2621" s="60">
        <v>14</v>
      </c>
      <c r="F2621">
        <v>1</v>
      </c>
    </row>
    <row r="2622" spans="1:6">
      <c r="A2622" s="59">
        <v>44097</v>
      </c>
      <c r="B2622" s="60">
        <v>44097</v>
      </c>
      <c r="C2622" s="60" t="s">
        <v>763</v>
      </c>
      <c r="D2622" s="61">
        <f>VLOOKUP(Pag_Inicio_Corr_mas_casos[[#This Row],[Corregimiento]],Hoja3!$A$2:$D$676,4,0)</f>
        <v>80806</v>
      </c>
      <c r="E2622" s="60">
        <v>14</v>
      </c>
      <c r="F2622">
        <v>1</v>
      </c>
    </row>
    <row r="2623" spans="1:6">
      <c r="A2623" s="59">
        <v>44097</v>
      </c>
      <c r="B2623" s="60">
        <v>44097</v>
      </c>
      <c r="C2623" s="60" t="s">
        <v>805</v>
      </c>
      <c r="D2623" s="61">
        <f>VLOOKUP(Pag_Inicio_Corr_mas_casos[[#This Row],[Corregimiento]],Hoja3!$A$2:$D$676,4,0)</f>
        <v>80818</v>
      </c>
      <c r="E2623" s="60">
        <v>12</v>
      </c>
      <c r="F2623">
        <v>1</v>
      </c>
    </row>
    <row r="2624" spans="1:6">
      <c r="A2624" s="59">
        <v>44097</v>
      </c>
      <c r="B2624" s="60">
        <v>44097</v>
      </c>
      <c r="C2624" s="60" t="s">
        <v>775</v>
      </c>
      <c r="D2624" s="61">
        <f>VLOOKUP(Pag_Inicio_Corr_mas_casos[[#This Row],[Corregimiento]],Hoja3!$A$2:$D$676,4,0)</f>
        <v>80815</v>
      </c>
      <c r="E2624" s="60">
        <v>12</v>
      </c>
      <c r="F2624">
        <v>1</v>
      </c>
    </row>
    <row r="2625" spans="1:6">
      <c r="A2625" s="59">
        <v>44097</v>
      </c>
      <c r="B2625" s="60">
        <v>44097</v>
      </c>
      <c r="C2625" s="60" t="s">
        <v>756</v>
      </c>
      <c r="D2625" s="61">
        <f>VLOOKUP(Pag_Inicio_Corr_mas_casos[[#This Row],[Corregimiento]],Hoja3!$A$2:$D$676,4,0)</f>
        <v>81001</v>
      </c>
      <c r="E2625" s="60">
        <v>12</v>
      </c>
      <c r="F2625">
        <v>1</v>
      </c>
    </row>
    <row r="2626" spans="1:6">
      <c r="A2626" s="59">
        <v>44097</v>
      </c>
      <c r="B2626" s="60">
        <v>44097</v>
      </c>
      <c r="C2626" s="60" t="s">
        <v>783</v>
      </c>
      <c r="D2626" s="61">
        <f>VLOOKUP(Pag_Inicio_Corr_mas_casos[[#This Row],[Corregimiento]],Hoja3!$A$2:$D$676,4,0)</f>
        <v>130105</v>
      </c>
      <c r="E2626" s="60">
        <v>12</v>
      </c>
      <c r="F2626">
        <v>1</v>
      </c>
    </row>
    <row r="2627" spans="1:6">
      <c r="A2627" s="59">
        <v>44097</v>
      </c>
      <c r="B2627" s="60">
        <v>44097</v>
      </c>
      <c r="C2627" s="60" t="s">
        <v>744</v>
      </c>
      <c r="D2627" s="61">
        <f>VLOOKUP(Pag_Inicio_Corr_mas_casos[[#This Row],[Corregimiento]],Hoja3!$A$2:$D$676,4,0)</f>
        <v>130101</v>
      </c>
      <c r="E2627" s="60">
        <v>11</v>
      </c>
      <c r="F2627">
        <v>1</v>
      </c>
    </row>
    <row r="2628" spans="1:6">
      <c r="A2628" s="62">
        <v>44098</v>
      </c>
      <c r="B2628" s="63">
        <v>44098</v>
      </c>
      <c r="C2628" s="63" t="s">
        <v>877</v>
      </c>
      <c r="D2628" s="64">
        <f>VLOOKUP(Pag_Inicio_Corr_mas_casos[[#This Row],[Corregimiento]],Hoja3!$A$2:$D$676,4,0)</f>
        <v>91101</v>
      </c>
      <c r="E2628" s="63">
        <v>31</v>
      </c>
      <c r="F2628">
        <v>1</v>
      </c>
    </row>
    <row r="2629" spans="1:6">
      <c r="A2629" s="62">
        <v>44098</v>
      </c>
      <c r="B2629" s="63">
        <v>44098</v>
      </c>
      <c r="C2629" s="63" t="s">
        <v>746</v>
      </c>
      <c r="D2629" s="64">
        <f>VLOOKUP(Pag_Inicio_Corr_mas_casos[[#This Row],[Corregimiento]],Hoja3!$A$2:$D$676,4,0)</f>
        <v>130106</v>
      </c>
      <c r="E2629" s="63">
        <v>24</v>
      </c>
      <c r="F2629">
        <v>1</v>
      </c>
    </row>
    <row r="2630" spans="1:6">
      <c r="A2630" s="62">
        <v>44098</v>
      </c>
      <c r="B2630" s="63">
        <v>44098</v>
      </c>
      <c r="C2630" s="63" t="s">
        <v>762</v>
      </c>
      <c r="D2630" s="64">
        <f>VLOOKUP(Pag_Inicio_Corr_mas_casos[[#This Row],[Corregimiento]],Hoja3!$A$2:$D$676,4,0)</f>
        <v>40601</v>
      </c>
      <c r="E2630" s="63">
        <v>22</v>
      </c>
      <c r="F2630">
        <v>1</v>
      </c>
    </row>
    <row r="2631" spans="1:6">
      <c r="A2631" s="62">
        <v>44098</v>
      </c>
      <c r="B2631" s="63">
        <v>44098</v>
      </c>
      <c r="C2631" s="63" t="s">
        <v>800</v>
      </c>
      <c r="D2631" s="64">
        <f>VLOOKUP(Pag_Inicio_Corr_mas_casos[[#This Row],[Corregimiento]],Hoja3!$A$2:$D$676,4,0)</f>
        <v>91001</v>
      </c>
      <c r="E2631" s="63">
        <v>20</v>
      </c>
      <c r="F2631">
        <v>1</v>
      </c>
    </row>
    <row r="2632" spans="1:6">
      <c r="A2632" s="62">
        <v>44098</v>
      </c>
      <c r="B2632" s="63">
        <v>44098</v>
      </c>
      <c r="C2632" s="63" t="s">
        <v>756</v>
      </c>
      <c r="D2632" s="64">
        <f>VLOOKUP(Pag_Inicio_Corr_mas_casos[[#This Row],[Corregimiento]],Hoja3!$A$2:$D$676,4,0)</f>
        <v>81001</v>
      </c>
      <c r="E2632" s="63">
        <v>19</v>
      </c>
      <c r="F2632">
        <v>1</v>
      </c>
    </row>
    <row r="2633" spans="1:6">
      <c r="A2633" s="62">
        <v>44098</v>
      </c>
      <c r="B2633" s="63">
        <v>44098</v>
      </c>
      <c r="C2633" s="63" t="s">
        <v>805</v>
      </c>
      <c r="D2633" s="64">
        <f>VLOOKUP(Pag_Inicio_Corr_mas_casos[[#This Row],[Corregimiento]],Hoja3!$A$2:$D$676,4,0)</f>
        <v>80818</v>
      </c>
      <c r="E2633" s="63">
        <v>19</v>
      </c>
      <c r="F2633">
        <v>1</v>
      </c>
    </row>
    <row r="2634" spans="1:6">
      <c r="A2634" s="62">
        <v>44098</v>
      </c>
      <c r="B2634" s="63">
        <v>44098</v>
      </c>
      <c r="C2634" s="63" t="s">
        <v>779</v>
      </c>
      <c r="D2634" s="64">
        <f>VLOOKUP(Pag_Inicio_Corr_mas_casos[[#This Row],[Corregimiento]],Hoja3!$A$2:$D$676,4,0)</f>
        <v>130708</v>
      </c>
      <c r="E2634" s="63">
        <v>18</v>
      </c>
      <c r="F2634">
        <v>1</v>
      </c>
    </row>
    <row r="2635" spans="1:6">
      <c r="A2635" s="62">
        <v>44098</v>
      </c>
      <c r="B2635" s="63">
        <v>44098</v>
      </c>
      <c r="C2635" s="63" t="s">
        <v>753</v>
      </c>
      <c r="D2635" s="64">
        <f>VLOOKUP(Pag_Inicio_Corr_mas_casos[[#This Row],[Corregimiento]],Hoja3!$A$2:$D$676,4,0)</f>
        <v>80817</v>
      </c>
      <c r="E2635" s="63">
        <v>17</v>
      </c>
      <c r="F2635">
        <v>1</v>
      </c>
    </row>
    <row r="2636" spans="1:6">
      <c r="A2636" s="62">
        <v>44098</v>
      </c>
      <c r="B2636" s="63">
        <v>44098</v>
      </c>
      <c r="C2636" s="63" t="s">
        <v>774</v>
      </c>
      <c r="D2636" s="64">
        <f>VLOOKUP(Pag_Inicio_Corr_mas_casos[[#This Row],[Corregimiento]],Hoja3!$A$2:$D$676,4,0)</f>
        <v>80820</v>
      </c>
      <c r="E2636" s="63">
        <v>17</v>
      </c>
      <c r="F2636">
        <v>1</v>
      </c>
    </row>
    <row r="2637" spans="1:6">
      <c r="A2637" s="62">
        <v>44098</v>
      </c>
      <c r="B2637" s="63">
        <v>44098</v>
      </c>
      <c r="C2637" s="63" t="s">
        <v>750</v>
      </c>
      <c r="D2637" s="64">
        <f>VLOOKUP(Pag_Inicio_Corr_mas_casos[[#This Row],[Corregimiento]],Hoja3!$A$2:$D$676,4,0)</f>
        <v>81007</v>
      </c>
      <c r="E2637" s="63">
        <v>15</v>
      </c>
      <c r="F2637">
        <v>1</v>
      </c>
    </row>
    <row r="2638" spans="1:6">
      <c r="A2638" s="62">
        <v>44098</v>
      </c>
      <c r="B2638" s="63">
        <v>44098</v>
      </c>
      <c r="C2638" s="63" t="s">
        <v>754</v>
      </c>
      <c r="D2638" s="64">
        <f>VLOOKUP(Pag_Inicio_Corr_mas_casos[[#This Row],[Corregimiento]],Hoja3!$A$2:$D$676,4,0)</f>
        <v>80822</v>
      </c>
      <c r="E2638" s="63">
        <v>14</v>
      </c>
      <c r="F2638">
        <v>1</v>
      </c>
    </row>
    <row r="2639" spans="1:6">
      <c r="A2639" s="62">
        <v>44098</v>
      </c>
      <c r="B2639" s="63">
        <v>44098</v>
      </c>
      <c r="C2639" s="63" t="s">
        <v>749</v>
      </c>
      <c r="D2639" s="64">
        <f>VLOOKUP(Pag_Inicio_Corr_mas_casos[[#This Row],[Corregimiento]],Hoja3!$A$2:$D$676,4,0)</f>
        <v>80821</v>
      </c>
      <c r="E2639" s="63">
        <v>14</v>
      </c>
      <c r="F2639">
        <v>1</v>
      </c>
    </row>
    <row r="2640" spans="1:6">
      <c r="A2640" s="62">
        <v>44098</v>
      </c>
      <c r="B2640" s="63">
        <v>44098</v>
      </c>
      <c r="C2640" s="63" t="s">
        <v>770</v>
      </c>
      <c r="D2640" s="64">
        <f>VLOOKUP(Pag_Inicio_Corr_mas_casos[[#This Row],[Corregimiento]],Hoja3!$A$2:$D$676,4,0)</f>
        <v>80813</v>
      </c>
      <c r="E2640" s="63">
        <v>13</v>
      </c>
      <c r="F2640">
        <v>1</v>
      </c>
    </row>
    <row r="2641" spans="1:6">
      <c r="A2641" s="62">
        <v>44098</v>
      </c>
      <c r="B2641" s="63">
        <v>44098</v>
      </c>
      <c r="C2641" s="63" t="s">
        <v>744</v>
      </c>
      <c r="D2641" s="64">
        <f>VLOOKUP(Pag_Inicio_Corr_mas_casos[[#This Row],[Corregimiento]],Hoja3!$A$2:$D$676,4,0)</f>
        <v>130101</v>
      </c>
      <c r="E2641" s="63">
        <v>13</v>
      </c>
      <c r="F2641">
        <v>1</v>
      </c>
    </row>
    <row r="2642" spans="1:6">
      <c r="A2642" s="62">
        <v>44098</v>
      </c>
      <c r="B2642" s="63">
        <v>44098</v>
      </c>
      <c r="C2642" s="63" t="s">
        <v>763</v>
      </c>
      <c r="D2642" s="64">
        <f>VLOOKUP(Pag_Inicio_Corr_mas_casos[[#This Row],[Corregimiento]],Hoja3!$A$2:$D$676,4,0)</f>
        <v>80806</v>
      </c>
      <c r="E2642" s="63">
        <v>12</v>
      </c>
      <c r="F2642">
        <v>1</v>
      </c>
    </row>
    <row r="2643" spans="1:6">
      <c r="A2643" s="62">
        <v>44098</v>
      </c>
      <c r="B2643" s="63">
        <v>44098</v>
      </c>
      <c r="C2643" s="63" t="s">
        <v>796</v>
      </c>
      <c r="D2643" s="64">
        <f>VLOOKUP(Pag_Inicio_Corr_mas_casos[[#This Row],[Corregimiento]],Hoja3!$A$2:$D$676,4,0)</f>
        <v>80814</v>
      </c>
      <c r="E2643" s="63">
        <v>12</v>
      </c>
      <c r="F2643">
        <v>1</v>
      </c>
    </row>
    <row r="2644" spans="1:6">
      <c r="A2644" s="62">
        <v>44098</v>
      </c>
      <c r="B2644" s="63">
        <v>44098</v>
      </c>
      <c r="C2644" s="63" t="s">
        <v>781</v>
      </c>
      <c r="D2644" s="64">
        <f>VLOOKUP(Pag_Inicio_Corr_mas_casos[[#This Row],[Corregimiento]],Hoja3!$A$2:$D$676,4,0)</f>
        <v>50208</v>
      </c>
      <c r="E2644" s="63">
        <v>12</v>
      </c>
      <c r="F2644">
        <v>1</v>
      </c>
    </row>
    <row r="2645" spans="1:6">
      <c r="A2645" s="62">
        <v>44098</v>
      </c>
      <c r="B2645" s="63">
        <v>44098</v>
      </c>
      <c r="C2645" s="63" t="s">
        <v>757</v>
      </c>
      <c r="D2645" s="64">
        <f>VLOOKUP(Pag_Inicio_Corr_mas_casos[[#This Row],[Corregimiento]],Hoja3!$A$2:$D$676,4,0)</f>
        <v>80819</v>
      </c>
      <c r="E2645" s="63">
        <v>12</v>
      </c>
      <c r="F2645">
        <v>1</v>
      </c>
    </row>
    <row r="2646" spans="1:6">
      <c r="A2646" s="62">
        <v>44098</v>
      </c>
      <c r="B2646" s="63">
        <v>44098</v>
      </c>
      <c r="C2646" s="63" t="s">
        <v>760</v>
      </c>
      <c r="D2646" s="64">
        <f>VLOOKUP(Pag_Inicio_Corr_mas_casos[[#This Row],[Corregimiento]],Hoja3!$A$2:$D$676,4,0)</f>
        <v>80812</v>
      </c>
      <c r="E2646" s="63">
        <v>11</v>
      </c>
      <c r="F2646">
        <v>1</v>
      </c>
    </row>
    <row r="2647" spans="1:6">
      <c r="A2647" s="62">
        <v>44098</v>
      </c>
      <c r="B2647" s="63">
        <v>44098</v>
      </c>
      <c r="C2647" s="63" t="s">
        <v>847</v>
      </c>
      <c r="D2647" s="64">
        <f>VLOOKUP(Pag_Inicio_Corr_mas_casos[[#This Row],[Corregimiento]],Hoja3!$A$2:$D$676,4,0)</f>
        <v>40606</v>
      </c>
      <c r="E2647" s="63">
        <v>11</v>
      </c>
      <c r="F2647">
        <v>1</v>
      </c>
    </row>
    <row r="2648" spans="1:6">
      <c r="A2648" s="62">
        <v>44098</v>
      </c>
      <c r="B2648" s="63">
        <v>44098</v>
      </c>
      <c r="C2648" s="63" t="s">
        <v>761</v>
      </c>
      <c r="D2648" s="64">
        <f>VLOOKUP(Pag_Inicio_Corr_mas_casos[[#This Row],[Corregimiento]],Hoja3!$A$2:$D$676,4,0)</f>
        <v>130702</v>
      </c>
      <c r="E2648" s="63">
        <v>11</v>
      </c>
      <c r="F2648">
        <v>1</v>
      </c>
    </row>
    <row r="2649" spans="1:6">
      <c r="A2649" s="62">
        <v>44098</v>
      </c>
      <c r="B2649" s="63">
        <v>44098</v>
      </c>
      <c r="C2649" s="63" t="s">
        <v>752</v>
      </c>
      <c r="D2649" s="64">
        <f>VLOOKUP(Pag_Inicio_Corr_mas_casos[[#This Row],[Corregimiento]],Hoja3!$A$2:$D$676,4,0)</f>
        <v>80816</v>
      </c>
      <c r="E2649" s="63">
        <v>11</v>
      </c>
      <c r="F2649">
        <v>1</v>
      </c>
    </row>
    <row r="2650" spans="1:6">
      <c r="A2650" s="77">
        <v>44099</v>
      </c>
      <c r="B2650" s="78">
        <v>44099</v>
      </c>
      <c r="C2650" s="78" t="s">
        <v>746</v>
      </c>
      <c r="D2650" s="79">
        <f>VLOOKUP(Pag_Inicio_Corr_mas_casos[[#This Row],[Corregimiento]],Hoja3!$A$2:$D$676,4,0)</f>
        <v>130106</v>
      </c>
      <c r="E2650" s="78">
        <v>24</v>
      </c>
      <c r="F2650">
        <v>1</v>
      </c>
    </row>
    <row r="2651" spans="1:6">
      <c r="A2651" s="77">
        <v>44099</v>
      </c>
      <c r="B2651" s="78">
        <v>44099</v>
      </c>
      <c r="C2651" s="78" t="s">
        <v>744</v>
      </c>
      <c r="D2651" s="79">
        <f>VLOOKUP(Pag_Inicio_Corr_mas_casos[[#This Row],[Corregimiento]],Hoja3!$A$2:$D$676,4,0)</f>
        <v>130101</v>
      </c>
      <c r="E2651" s="78">
        <v>21</v>
      </c>
      <c r="F2651">
        <v>1</v>
      </c>
    </row>
    <row r="2652" spans="1:6">
      <c r="A2652" s="77">
        <v>44099</v>
      </c>
      <c r="B2652" s="78">
        <v>44099</v>
      </c>
      <c r="C2652" s="78" t="s">
        <v>757</v>
      </c>
      <c r="D2652" s="79">
        <f>VLOOKUP(Pag_Inicio_Corr_mas_casos[[#This Row],[Corregimiento]],Hoja3!$A$2:$D$676,4,0)</f>
        <v>80819</v>
      </c>
      <c r="E2652" s="78">
        <v>18</v>
      </c>
      <c r="F2652">
        <v>1</v>
      </c>
    </row>
    <row r="2653" spans="1:6">
      <c r="A2653" s="77">
        <v>44099</v>
      </c>
      <c r="B2653" s="78">
        <v>44099</v>
      </c>
      <c r="C2653" s="78" t="s">
        <v>847</v>
      </c>
      <c r="D2653" s="79">
        <f>VLOOKUP(Pag_Inicio_Corr_mas_casos[[#This Row],[Corregimiento]],Hoja3!$A$2:$D$676,4,0)</f>
        <v>40606</v>
      </c>
      <c r="E2653" s="78">
        <v>17</v>
      </c>
      <c r="F2653">
        <v>1</v>
      </c>
    </row>
    <row r="2654" spans="1:6">
      <c r="A2654" s="77">
        <v>44099</v>
      </c>
      <c r="B2654" s="78">
        <v>44099</v>
      </c>
      <c r="C2654" s="78" t="s">
        <v>911</v>
      </c>
      <c r="D2654" s="79">
        <f>VLOOKUP(Pag_Inicio_Corr_mas_casos[[#This Row],[Corregimiento]],Hoja3!$A$2:$D$676,4,0)</f>
        <v>130103</v>
      </c>
      <c r="E2654" s="78">
        <v>14</v>
      </c>
      <c r="F2654">
        <v>1</v>
      </c>
    </row>
    <row r="2655" spans="1:6">
      <c r="A2655" s="77">
        <v>44099</v>
      </c>
      <c r="B2655" s="78">
        <v>44099</v>
      </c>
      <c r="C2655" s="78" t="s">
        <v>753</v>
      </c>
      <c r="D2655" s="79">
        <f>VLOOKUP(Pag_Inicio_Corr_mas_casos[[#This Row],[Corregimiento]],Hoja3!$A$2:$D$676,4,0)</f>
        <v>80817</v>
      </c>
      <c r="E2655" s="78">
        <v>14</v>
      </c>
      <c r="F2655">
        <v>1</v>
      </c>
    </row>
    <row r="2656" spans="1:6">
      <c r="A2656" s="77">
        <v>44099</v>
      </c>
      <c r="B2656" s="78">
        <v>44099</v>
      </c>
      <c r="C2656" s="78" t="s">
        <v>912</v>
      </c>
      <c r="D2656" s="79">
        <f>VLOOKUP(Pag_Inicio_Corr_mas_casos[[#This Row],[Corregimiento]],Hoja3!$A$2:$D$676,4,0)</f>
        <v>120705</v>
      </c>
      <c r="E2656" s="78">
        <v>13</v>
      </c>
      <c r="F2656">
        <v>1</v>
      </c>
    </row>
    <row r="2657" spans="1:6">
      <c r="A2657" s="77">
        <v>44099</v>
      </c>
      <c r="B2657" s="78">
        <v>44099</v>
      </c>
      <c r="C2657" s="78" t="s">
        <v>745</v>
      </c>
      <c r="D2657" s="79">
        <f>VLOOKUP(Pag_Inicio_Corr_mas_casos[[#This Row],[Corregimiento]],Hoja3!$A$2:$D$676,4,0)</f>
        <v>81002</v>
      </c>
      <c r="E2657" s="78">
        <v>12</v>
      </c>
      <c r="F2657">
        <v>1</v>
      </c>
    </row>
    <row r="2658" spans="1:6">
      <c r="A2658" s="77">
        <v>44099</v>
      </c>
      <c r="B2658" s="78">
        <v>44099</v>
      </c>
      <c r="C2658" s="78" t="s">
        <v>775</v>
      </c>
      <c r="D2658" s="79">
        <f>VLOOKUP(Pag_Inicio_Corr_mas_casos[[#This Row],[Corregimiento]],Hoja3!$A$2:$D$676,4,0)</f>
        <v>80815</v>
      </c>
      <c r="E2658" s="78">
        <v>12</v>
      </c>
      <c r="F2658">
        <v>1</v>
      </c>
    </row>
    <row r="2659" spans="1:6">
      <c r="A2659" s="77">
        <v>44099</v>
      </c>
      <c r="B2659" s="78">
        <v>44099</v>
      </c>
      <c r="C2659" s="78" t="s">
        <v>788</v>
      </c>
      <c r="D2659" s="79">
        <f>VLOOKUP(Pag_Inicio_Corr_mas_casos[[#This Row],[Corregimiento]],Hoja3!$A$2:$D$676,4,0)</f>
        <v>130717</v>
      </c>
      <c r="E2659" s="78">
        <v>11</v>
      </c>
      <c r="F2659">
        <v>1</v>
      </c>
    </row>
    <row r="2660" spans="1:6">
      <c r="A2660" s="77">
        <v>44099</v>
      </c>
      <c r="B2660" s="78">
        <v>44099</v>
      </c>
      <c r="C2660" s="78" t="s">
        <v>909</v>
      </c>
      <c r="D2660" s="79">
        <f>VLOOKUP(Pag_Inicio_Corr_mas_casos[[#This Row],[Corregimiento]],Hoja3!$A$2:$D$676,4,0)</f>
        <v>120102</v>
      </c>
      <c r="E2660" s="78">
        <v>11</v>
      </c>
      <c r="F2660">
        <v>1</v>
      </c>
    </row>
    <row r="2661" spans="1:6">
      <c r="A2661" s="77">
        <v>44099</v>
      </c>
      <c r="B2661" s="78">
        <v>44099</v>
      </c>
      <c r="C2661" s="78" t="s">
        <v>762</v>
      </c>
      <c r="D2661" s="79">
        <f>VLOOKUP(Pag_Inicio_Corr_mas_casos[[#This Row],[Corregimiento]],Hoja3!$A$2:$D$676,4,0)</f>
        <v>40601</v>
      </c>
      <c r="E2661" s="78">
        <v>11</v>
      </c>
      <c r="F2661">
        <v>1</v>
      </c>
    </row>
    <row r="2662" spans="1:6">
      <c r="A2662" s="32">
        <v>44100</v>
      </c>
      <c r="B2662" s="33">
        <v>44100</v>
      </c>
      <c r="C2662" s="33" t="s">
        <v>877</v>
      </c>
      <c r="D2662" s="34">
        <f>VLOOKUP(Pag_Inicio_Corr_mas_casos[[#This Row],[Corregimiento]],Hoja3!$A$2:$D$676,4,0)</f>
        <v>91101</v>
      </c>
      <c r="E2662" s="33">
        <v>23</v>
      </c>
      <c r="F2662">
        <v>1</v>
      </c>
    </row>
    <row r="2663" spans="1:6">
      <c r="A2663" s="32">
        <v>44100</v>
      </c>
      <c r="B2663" s="33">
        <v>44100</v>
      </c>
      <c r="C2663" s="33" t="s">
        <v>746</v>
      </c>
      <c r="D2663" s="34">
        <f>VLOOKUP(Pag_Inicio_Corr_mas_casos[[#This Row],[Corregimiento]],Hoja3!$A$2:$D$676,4,0)</f>
        <v>130106</v>
      </c>
      <c r="E2663" s="33">
        <v>21</v>
      </c>
      <c r="F2663">
        <v>1</v>
      </c>
    </row>
    <row r="2664" spans="1:6">
      <c r="A2664" s="32">
        <v>44100</v>
      </c>
      <c r="B2664" s="33">
        <v>44100</v>
      </c>
      <c r="C2664" s="33" t="s">
        <v>890</v>
      </c>
      <c r="D2664" s="34">
        <f>VLOOKUP(Pag_Inicio_Corr_mas_casos[[#This Row],[Corregimiento]],Hoja3!$A$2:$D$676,4,0)</f>
        <v>110201</v>
      </c>
      <c r="E2664" s="33">
        <v>20</v>
      </c>
      <c r="F2664">
        <v>1</v>
      </c>
    </row>
    <row r="2665" spans="1:6">
      <c r="A2665" s="32">
        <v>44100</v>
      </c>
      <c r="B2665" s="33">
        <v>44100</v>
      </c>
      <c r="C2665" s="33" t="s">
        <v>757</v>
      </c>
      <c r="D2665" s="34">
        <f>VLOOKUP(Pag_Inicio_Corr_mas_casos[[#This Row],[Corregimiento]],Hoja3!$A$2:$D$676,4,0)</f>
        <v>80819</v>
      </c>
      <c r="E2665" s="33">
        <v>19</v>
      </c>
      <c r="F2665">
        <v>1</v>
      </c>
    </row>
    <row r="2666" spans="1:6">
      <c r="A2666" s="32">
        <v>44100</v>
      </c>
      <c r="B2666" s="33">
        <v>44100</v>
      </c>
      <c r="C2666" s="33" t="s">
        <v>744</v>
      </c>
      <c r="D2666" s="34">
        <f>VLOOKUP(Pag_Inicio_Corr_mas_casos[[#This Row],[Corregimiento]],Hoja3!$A$2:$D$676,4,0)</f>
        <v>130101</v>
      </c>
      <c r="E2666" s="33">
        <v>18</v>
      </c>
      <c r="F2666">
        <v>1</v>
      </c>
    </row>
    <row r="2667" spans="1:6">
      <c r="A2667" s="32">
        <v>44100</v>
      </c>
      <c r="B2667" s="33">
        <v>44100</v>
      </c>
      <c r="C2667" s="33" t="s">
        <v>760</v>
      </c>
      <c r="D2667" s="34">
        <f>VLOOKUP(Pag_Inicio_Corr_mas_casos[[#This Row],[Corregimiento]],Hoja3!$A$2:$D$676,4,0)</f>
        <v>80812</v>
      </c>
      <c r="E2667" s="33">
        <v>17</v>
      </c>
      <c r="F2667">
        <v>1</v>
      </c>
    </row>
    <row r="2668" spans="1:6">
      <c r="A2668" s="32">
        <v>44100</v>
      </c>
      <c r="B2668" s="33">
        <v>44100</v>
      </c>
      <c r="C2668" s="33" t="s">
        <v>861</v>
      </c>
      <c r="D2668" s="34">
        <f>VLOOKUP(Pag_Inicio_Corr_mas_casos[[#This Row],[Corregimiento]],Hoja3!$A$2:$D$676,4,0)</f>
        <v>130705</v>
      </c>
      <c r="E2668" s="33">
        <v>14</v>
      </c>
      <c r="F2668">
        <v>1</v>
      </c>
    </row>
    <row r="2669" spans="1:6">
      <c r="A2669" s="32">
        <v>44100</v>
      </c>
      <c r="B2669" s="33">
        <v>44100</v>
      </c>
      <c r="C2669" s="33" t="s">
        <v>762</v>
      </c>
      <c r="D2669" s="34">
        <f>VLOOKUP(Pag_Inicio_Corr_mas_casos[[#This Row],[Corregimiento]],Hoja3!$A$2:$D$676,4,0)</f>
        <v>40601</v>
      </c>
      <c r="E2669" s="33">
        <v>13</v>
      </c>
      <c r="F2669">
        <v>1</v>
      </c>
    </row>
    <row r="2670" spans="1:6">
      <c r="A2670" s="32">
        <v>44100</v>
      </c>
      <c r="B2670" s="33">
        <v>44100</v>
      </c>
      <c r="C2670" s="33" t="s">
        <v>748</v>
      </c>
      <c r="D2670" s="34">
        <f>VLOOKUP(Pag_Inicio_Corr_mas_casos[[#This Row],[Corregimiento]],Hoja3!$A$2:$D$676,4,0)</f>
        <v>130102</v>
      </c>
      <c r="E2670" s="33">
        <v>12</v>
      </c>
      <c r="F2670">
        <v>1</v>
      </c>
    </row>
    <row r="2671" spans="1:6">
      <c r="A2671" s="32">
        <v>44100</v>
      </c>
      <c r="B2671" s="33">
        <v>44100</v>
      </c>
      <c r="C2671" s="33" t="s">
        <v>800</v>
      </c>
      <c r="D2671" s="34">
        <f>VLOOKUP(Pag_Inicio_Corr_mas_casos[[#This Row],[Corregimiento]],Hoja3!$A$2:$D$676,4,0)</f>
        <v>91001</v>
      </c>
      <c r="E2671" s="33">
        <v>11</v>
      </c>
      <c r="F2671">
        <v>1</v>
      </c>
    </row>
    <row r="2672" spans="1:6">
      <c r="A2672" s="32">
        <v>44100</v>
      </c>
      <c r="B2672" s="33">
        <v>44100</v>
      </c>
      <c r="C2672" s="33" t="s">
        <v>763</v>
      </c>
      <c r="D2672" s="34">
        <f>VLOOKUP(Pag_Inicio_Corr_mas_casos[[#This Row],[Corregimiento]],Hoja3!$A$2:$D$676,4,0)</f>
        <v>80806</v>
      </c>
      <c r="E2672" s="33">
        <v>11</v>
      </c>
      <c r="F2672">
        <v>1</v>
      </c>
    </row>
    <row r="2673" spans="1:6">
      <c r="A2673" s="59">
        <v>44101</v>
      </c>
      <c r="B2673" s="60">
        <v>44101</v>
      </c>
      <c r="C2673" s="60" t="s">
        <v>746</v>
      </c>
      <c r="D2673" s="61">
        <f>VLOOKUP(Pag_Inicio_Corr_mas_casos[[#This Row],[Corregimiento]],Hoja3!$A$2:$D$676,4,0)</f>
        <v>130106</v>
      </c>
      <c r="E2673" s="60">
        <v>29</v>
      </c>
      <c r="F2673">
        <v>1</v>
      </c>
    </row>
    <row r="2674" spans="1:6">
      <c r="A2674" s="59">
        <v>44101</v>
      </c>
      <c r="B2674" s="60">
        <v>44101</v>
      </c>
      <c r="C2674" s="60" t="s">
        <v>800</v>
      </c>
      <c r="D2674" s="61">
        <f>VLOOKUP(Pag_Inicio_Corr_mas_casos[[#This Row],[Corregimiento]],Hoja3!$A$2:$D$676,4,0)</f>
        <v>91001</v>
      </c>
      <c r="E2674" s="60">
        <v>21</v>
      </c>
      <c r="F2674">
        <v>1</v>
      </c>
    </row>
    <row r="2675" spans="1:6">
      <c r="A2675" s="59">
        <v>44101</v>
      </c>
      <c r="B2675" s="60">
        <v>44101</v>
      </c>
      <c r="C2675" s="60" t="s">
        <v>744</v>
      </c>
      <c r="D2675" s="61">
        <f>VLOOKUP(Pag_Inicio_Corr_mas_casos[[#This Row],[Corregimiento]],Hoja3!$A$2:$D$676,4,0)</f>
        <v>130101</v>
      </c>
      <c r="E2675" s="60">
        <v>17</v>
      </c>
      <c r="F2675">
        <v>1</v>
      </c>
    </row>
    <row r="2676" spans="1:6">
      <c r="A2676" s="59">
        <v>44101</v>
      </c>
      <c r="B2676" s="60">
        <v>44101</v>
      </c>
      <c r="C2676" s="60" t="s">
        <v>770</v>
      </c>
      <c r="D2676" s="61">
        <f>VLOOKUP(Pag_Inicio_Corr_mas_casos[[#This Row],[Corregimiento]],Hoja3!$A$2:$D$676,4,0)</f>
        <v>80813</v>
      </c>
      <c r="E2676" s="60">
        <v>14</v>
      </c>
      <c r="F2676">
        <v>1</v>
      </c>
    </row>
    <row r="2677" spans="1:6">
      <c r="A2677" s="59">
        <v>44101</v>
      </c>
      <c r="B2677" s="60">
        <v>44101</v>
      </c>
      <c r="C2677" s="60" t="s">
        <v>890</v>
      </c>
      <c r="D2677" s="61">
        <f>VLOOKUP(Pag_Inicio_Corr_mas_casos[[#This Row],[Corregimiento]],Hoja3!$A$2:$D$676,4,0)</f>
        <v>110201</v>
      </c>
      <c r="E2677" s="60">
        <v>12</v>
      </c>
      <c r="F2677">
        <v>1</v>
      </c>
    </row>
    <row r="2678" spans="1:6">
      <c r="A2678" s="59">
        <v>44101</v>
      </c>
      <c r="B2678" s="60">
        <v>44101</v>
      </c>
      <c r="C2678" s="60" t="s">
        <v>847</v>
      </c>
      <c r="D2678" s="61">
        <f>VLOOKUP(Pag_Inicio_Corr_mas_casos[[#This Row],[Corregimiento]],Hoja3!$A$2:$D$676,4,0)</f>
        <v>40606</v>
      </c>
      <c r="E2678" s="60">
        <v>9</v>
      </c>
      <c r="F2678">
        <v>1</v>
      </c>
    </row>
    <row r="2679" spans="1:6">
      <c r="A2679" s="59">
        <v>44101</v>
      </c>
      <c r="B2679" s="60">
        <v>44101</v>
      </c>
      <c r="C2679" s="60" t="s">
        <v>775</v>
      </c>
      <c r="D2679" s="61">
        <f>VLOOKUP(Pag_Inicio_Corr_mas_casos[[#This Row],[Corregimiento]],Hoja3!$A$2:$D$676,4,0)</f>
        <v>80815</v>
      </c>
      <c r="E2679" s="60">
        <v>9</v>
      </c>
      <c r="F2679">
        <v>1</v>
      </c>
    </row>
    <row r="2680" spans="1:6">
      <c r="A2680" s="59">
        <v>44101</v>
      </c>
      <c r="B2680" s="60">
        <v>44101</v>
      </c>
      <c r="C2680" s="60" t="s">
        <v>913</v>
      </c>
      <c r="D2680" s="61">
        <f>VLOOKUP(Pag_Inicio_Corr_mas_casos[[#This Row],[Corregimiento]],Hoja3!$A$2:$D$676,4,0)</f>
        <v>90101</v>
      </c>
      <c r="E2680" s="60">
        <v>8</v>
      </c>
      <c r="F2680">
        <v>1</v>
      </c>
    </row>
    <row r="2681" spans="1:6">
      <c r="A2681" s="59">
        <v>44101</v>
      </c>
      <c r="B2681" s="60">
        <v>44101</v>
      </c>
      <c r="C2681" s="60" t="s">
        <v>914</v>
      </c>
      <c r="D2681" s="61">
        <f>VLOOKUP(Pag_Inicio_Corr_mas_casos[[#This Row],[Corregimiento]],Hoja3!$A$2:$D$676,4,0)</f>
        <v>20401</v>
      </c>
      <c r="E2681" s="60">
        <v>8</v>
      </c>
      <c r="F2681">
        <v>1</v>
      </c>
    </row>
    <row r="2682" spans="1:6">
      <c r="A2682" s="59">
        <v>44101</v>
      </c>
      <c r="B2682" s="60">
        <v>44101</v>
      </c>
      <c r="C2682" s="60" t="s">
        <v>762</v>
      </c>
      <c r="D2682" s="61">
        <f>VLOOKUP(Pag_Inicio_Corr_mas_casos[[#This Row],[Corregimiento]],Hoja3!$A$2:$D$676,4,0)</f>
        <v>40601</v>
      </c>
      <c r="E2682" s="60">
        <v>8</v>
      </c>
      <c r="F2682">
        <v>1</v>
      </c>
    </row>
    <row r="2683" spans="1:6">
      <c r="A2683" s="59">
        <v>44101</v>
      </c>
      <c r="B2683" s="60">
        <v>44101</v>
      </c>
      <c r="C2683" s="60" t="s">
        <v>757</v>
      </c>
      <c r="D2683" s="61">
        <f>VLOOKUP(Pag_Inicio_Corr_mas_casos[[#This Row],[Corregimiento]],Hoja3!$A$2:$D$676,4,0)</f>
        <v>80819</v>
      </c>
      <c r="E2683" s="60">
        <v>8</v>
      </c>
      <c r="F2683">
        <v>1</v>
      </c>
    </row>
    <row r="2684" spans="1:6">
      <c r="A2684" s="80">
        <v>44102</v>
      </c>
      <c r="B2684" s="81">
        <v>44102</v>
      </c>
      <c r="C2684" s="81" t="s">
        <v>852</v>
      </c>
      <c r="D2684" s="82">
        <f>VLOOKUP(Pag_Inicio_Corr_mas_casos[[#This Row],[Corregimiento]],Hoja3!$A$2:$D$676,4,0)</f>
        <v>100104</v>
      </c>
      <c r="E2684" s="81">
        <v>45</v>
      </c>
      <c r="F2684">
        <v>1</v>
      </c>
    </row>
    <row r="2685" spans="1:6">
      <c r="A2685" s="80">
        <v>44102</v>
      </c>
      <c r="B2685" s="81">
        <v>44102</v>
      </c>
      <c r="C2685" s="81" t="s">
        <v>800</v>
      </c>
      <c r="D2685" s="82">
        <f>VLOOKUP(Pag_Inicio_Corr_mas_casos[[#This Row],[Corregimiento]],Hoja3!$A$2:$D$676,4,0)</f>
        <v>91001</v>
      </c>
      <c r="E2685" s="81">
        <v>21</v>
      </c>
      <c r="F2685">
        <v>1</v>
      </c>
    </row>
    <row r="2686" spans="1:6">
      <c r="A2686" s="80">
        <v>44102</v>
      </c>
      <c r="B2686" s="81">
        <v>44102</v>
      </c>
      <c r="C2686" s="81" t="s">
        <v>745</v>
      </c>
      <c r="D2686" s="82">
        <f>VLOOKUP(Pag_Inicio_Corr_mas_casos[[#This Row],[Corregimiento]],Hoja3!$A$2:$D$676,4,0)</f>
        <v>81002</v>
      </c>
      <c r="E2686" s="81">
        <v>21</v>
      </c>
      <c r="F2686">
        <v>1</v>
      </c>
    </row>
    <row r="2687" spans="1:6">
      <c r="A2687" s="80">
        <v>44102</v>
      </c>
      <c r="B2687" s="81">
        <v>44102</v>
      </c>
      <c r="C2687" s="81" t="s">
        <v>758</v>
      </c>
      <c r="D2687" s="82">
        <f>VLOOKUP(Pag_Inicio_Corr_mas_casos[[#This Row],[Corregimiento]],Hoja3!$A$2:$D$676,4,0)</f>
        <v>130107</v>
      </c>
      <c r="E2687" s="81">
        <v>19</v>
      </c>
      <c r="F2687">
        <v>1</v>
      </c>
    </row>
    <row r="2688" spans="1:6">
      <c r="A2688" s="80">
        <v>44102</v>
      </c>
      <c r="B2688" s="81">
        <v>44102</v>
      </c>
      <c r="C2688" s="81" t="s">
        <v>746</v>
      </c>
      <c r="D2688" s="82">
        <f>VLOOKUP(Pag_Inicio_Corr_mas_casos[[#This Row],[Corregimiento]],Hoja3!$A$2:$D$676,4,0)</f>
        <v>130106</v>
      </c>
      <c r="E2688" s="81">
        <v>18</v>
      </c>
      <c r="F2688">
        <v>1</v>
      </c>
    </row>
    <row r="2689" spans="1:6">
      <c r="A2689" s="80">
        <v>44102</v>
      </c>
      <c r="B2689" s="81">
        <v>44102</v>
      </c>
      <c r="C2689" s="81" t="s">
        <v>766</v>
      </c>
      <c r="D2689" s="82">
        <f>VLOOKUP(Pag_Inicio_Corr_mas_casos[[#This Row],[Corregimiento]],Hoja3!$A$2:$D$676,4,0)</f>
        <v>30107</v>
      </c>
      <c r="E2689" s="81">
        <v>18</v>
      </c>
      <c r="F2689">
        <v>1</v>
      </c>
    </row>
    <row r="2690" spans="1:6">
      <c r="A2690" s="80">
        <v>44102</v>
      </c>
      <c r="B2690" s="81">
        <v>44102</v>
      </c>
      <c r="C2690" s="81" t="s">
        <v>770</v>
      </c>
      <c r="D2690" s="82">
        <f>VLOOKUP(Pag_Inicio_Corr_mas_casos[[#This Row],[Corregimiento]],Hoja3!$A$2:$D$676,4,0)</f>
        <v>80813</v>
      </c>
      <c r="E2690" s="81">
        <v>16</v>
      </c>
      <c r="F2690">
        <v>1</v>
      </c>
    </row>
    <row r="2691" spans="1:6">
      <c r="A2691" s="80">
        <v>44102</v>
      </c>
      <c r="B2691" s="81">
        <v>44102</v>
      </c>
      <c r="C2691" s="81" t="s">
        <v>775</v>
      </c>
      <c r="D2691" s="82">
        <f>VLOOKUP(Pag_Inicio_Corr_mas_casos[[#This Row],[Corregimiento]],Hoja3!$A$2:$D$676,4,0)</f>
        <v>80815</v>
      </c>
      <c r="E2691" s="81">
        <v>14</v>
      </c>
      <c r="F2691">
        <v>1</v>
      </c>
    </row>
    <row r="2692" spans="1:6">
      <c r="A2692" s="80">
        <v>44102</v>
      </c>
      <c r="B2692" s="81">
        <v>44102</v>
      </c>
      <c r="C2692" s="81" t="s">
        <v>752</v>
      </c>
      <c r="D2692" s="82">
        <f>VLOOKUP(Pag_Inicio_Corr_mas_casos[[#This Row],[Corregimiento]],Hoja3!$A$2:$D$676,4,0)</f>
        <v>80816</v>
      </c>
      <c r="E2692" s="81">
        <v>14</v>
      </c>
      <c r="F2692">
        <v>1</v>
      </c>
    </row>
    <row r="2693" spans="1:6">
      <c r="A2693" s="80">
        <v>44102</v>
      </c>
      <c r="B2693" s="81">
        <v>44102</v>
      </c>
      <c r="C2693" s="81" t="s">
        <v>751</v>
      </c>
      <c r="D2693" s="82">
        <f>VLOOKUP(Pag_Inicio_Corr_mas_casos[[#This Row],[Corregimiento]],Hoja3!$A$2:$D$676,4,0)</f>
        <v>81008</v>
      </c>
      <c r="E2693" s="81">
        <v>14</v>
      </c>
      <c r="F2693">
        <v>1</v>
      </c>
    </row>
    <row r="2694" spans="1:6">
      <c r="A2694" s="80">
        <v>44102</v>
      </c>
      <c r="B2694" s="81">
        <v>44102</v>
      </c>
      <c r="C2694" s="81" t="s">
        <v>779</v>
      </c>
      <c r="D2694" s="82">
        <f>VLOOKUP(Pag_Inicio_Corr_mas_casos[[#This Row],[Corregimiento]],Hoja3!$A$2:$D$676,4,0)</f>
        <v>130708</v>
      </c>
      <c r="E2694" s="81">
        <v>14</v>
      </c>
      <c r="F2694">
        <v>1</v>
      </c>
    </row>
    <row r="2695" spans="1:6">
      <c r="A2695" s="80">
        <v>44102</v>
      </c>
      <c r="B2695" s="81">
        <v>44102</v>
      </c>
      <c r="C2695" s="81" t="s">
        <v>783</v>
      </c>
      <c r="D2695" s="82">
        <f>VLOOKUP(Pag_Inicio_Corr_mas_casos[[#This Row],[Corregimiento]],Hoja3!$A$2:$D$676,4,0)</f>
        <v>130105</v>
      </c>
      <c r="E2695" s="81">
        <v>13</v>
      </c>
      <c r="F2695">
        <v>1</v>
      </c>
    </row>
    <row r="2696" spans="1:6">
      <c r="A2696" s="80">
        <v>44102</v>
      </c>
      <c r="B2696" s="81">
        <v>44102</v>
      </c>
      <c r="C2696" s="81" t="s">
        <v>774</v>
      </c>
      <c r="D2696" s="82">
        <f>VLOOKUP(Pag_Inicio_Corr_mas_casos[[#This Row],[Corregimiento]],Hoja3!$A$2:$D$676,4,0)</f>
        <v>80820</v>
      </c>
      <c r="E2696" s="81">
        <v>13</v>
      </c>
      <c r="F2696">
        <v>1</v>
      </c>
    </row>
    <row r="2697" spans="1:6">
      <c r="A2697" s="80">
        <v>44102</v>
      </c>
      <c r="B2697" s="81">
        <v>44102</v>
      </c>
      <c r="C2697" s="81" t="s">
        <v>750</v>
      </c>
      <c r="D2697" s="82">
        <f>VLOOKUP(Pag_Inicio_Corr_mas_casos[[#This Row],[Corregimiento]],Hoja3!$A$2:$D$676,4,0)</f>
        <v>81007</v>
      </c>
      <c r="E2697" s="81">
        <v>13</v>
      </c>
      <c r="F2697">
        <v>1</v>
      </c>
    </row>
    <row r="2698" spans="1:6">
      <c r="A2698" s="80">
        <v>44102</v>
      </c>
      <c r="B2698" s="81">
        <v>44102</v>
      </c>
      <c r="C2698" s="81" t="s">
        <v>772</v>
      </c>
      <c r="D2698" s="82">
        <f>VLOOKUP(Pag_Inicio_Corr_mas_casos[[#This Row],[Corregimiento]],Hoja3!$A$2:$D$676,4,0)</f>
        <v>80501</v>
      </c>
      <c r="E2698" s="81">
        <v>12</v>
      </c>
      <c r="F2698">
        <v>1</v>
      </c>
    </row>
    <row r="2699" spans="1:6">
      <c r="A2699" s="80">
        <v>44102</v>
      </c>
      <c r="B2699" s="81">
        <v>44102</v>
      </c>
      <c r="C2699" s="81" t="s">
        <v>755</v>
      </c>
      <c r="D2699" s="82">
        <f>VLOOKUP(Pag_Inicio_Corr_mas_casos[[#This Row],[Corregimiento]],Hoja3!$A$2:$D$676,4,0)</f>
        <v>80823</v>
      </c>
      <c r="E2699" s="81">
        <v>12</v>
      </c>
      <c r="F2699">
        <v>1</v>
      </c>
    </row>
    <row r="2700" spans="1:6">
      <c r="A2700" s="80">
        <v>44102</v>
      </c>
      <c r="B2700" s="81">
        <v>44102</v>
      </c>
      <c r="C2700" s="81" t="s">
        <v>762</v>
      </c>
      <c r="D2700" s="82">
        <f>VLOOKUP(Pag_Inicio_Corr_mas_casos[[#This Row],[Corregimiento]],Hoja3!$A$2:$D$676,4,0)</f>
        <v>40601</v>
      </c>
      <c r="E2700" s="81">
        <v>11</v>
      </c>
      <c r="F2700">
        <v>1</v>
      </c>
    </row>
    <row r="2701" spans="1:6">
      <c r="A2701" s="80">
        <v>44102</v>
      </c>
      <c r="B2701" s="81">
        <v>44102</v>
      </c>
      <c r="C2701" s="81" t="s">
        <v>881</v>
      </c>
      <c r="D2701" s="82">
        <f>VLOOKUP(Pag_Inicio_Corr_mas_casos[[#This Row],[Corregimiento]],Hoja3!$A$2:$D$676,4,0)</f>
        <v>20205</v>
      </c>
      <c r="E2701" s="81">
        <v>11</v>
      </c>
      <c r="F2701">
        <v>1</v>
      </c>
    </row>
    <row r="2702" spans="1:6">
      <c r="A2702" s="80">
        <v>44102</v>
      </c>
      <c r="B2702" s="81">
        <v>44102</v>
      </c>
      <c r="C2702" s="81" t="s">
        <v>749</v>
      </c>
      <c r="D2702" s="82">
        <f>VLOOKUP(Pag_Inicio_Corr_mas_casos[[#This Row],[Corregimiento]],Hoja3!$A$2:$D$676,4,0)</f>
        <v>80821</v>
      </c>
      <c r="E2702" s="81">
        <v>11</v>
      </c>
      <c r="F2702">
        <v>1</v>
      </c>
    </row>
    <row r="2703" spans="1:6">
      <c r="A2703" s="80">
        <v>44102</v>
      </c>
      <c r="B2703" s="81">
        <v>44102</v>
      </c>
      <c r="C2703" s="81" t="s">
        <v>756</v>
      </c>
      <c r="D2703" s="82">
        <f>VLOOKUP(Pag_Inicio_Corr_mas_casos[[#This Row],[Corregimiento]],Hoja3!$A$2:$D$676,4,0)</f>
        <v>81001</v>
      </c>
      <c r="E2703" s="81">
        <v>11</v>
      </c>
      <c r="F2703">
        <v>1</v>
      </c>
    </row>
    <row r="2704" spans="1:6">
      <c r="A2704" s="80">
        <v>44102</v>
      </c>
      <c r="B2704" s="81">
        <v>44102</v>
      </c>
      <c r="C2704" s="81" t="s">
        <v>915</v>
      </c>
      <c r="D2704" s="82">
        <f>VLOOKUP(Pag_Inicio_Corr_mas_casos[[#This Row],[Corregimiento]],Hoja3!$A$2:$D$676,4,0)</f>
        <v>110202</v>
      </c>
      <c r="E2704" s="81">
        <v>11</v>
      </c>
      <c r="F2704">
        <v>1</v>
      </c>
    </row>
    <row r="2705" spans="1:6">
      <c r="A2705" s="80">
        <v>44102</v>
      </c>
      <c r="B2705" s="81">
        <v>44102</v>
      </c>
      <c r="C2705" s="81" t="s">
        <v>809</v>
      </c>
      <c r="D2705" s="82">
        <f>VLOOKUP(Pag_Inicio_Corr_mas_casos[[#This Row],[Corregimiento]],Hoja3!$A$2:$D$676,4,0)</f>
        <v>130301</v>
      </c>
      <c r="E2705" s="81">
        <v>11</v>
      </c>
      <c r="F2705">
        <v>1</v>
      </c>
    </row>
    <row r="2706" spans="1:6">
      <c r="A2706" s="83">
        <v>44103</v>
      </c>
      <c r="B2706" s="84">
        <v>44103</v>
      </c>
      <c r="C2706" s="84" t="s">
        <v>912</v>
      </c>
      <c r="D2706" s="85">
        <f>VLOOKUP(Pag_Inicio_Corr_mas_casos[[#This Row],[Corregimiento]],Hoja3!$A$2:$D$676,4,0)</f>
        <v>120705</v>
      </c>
      <c r="E2706" s="84">
        <v>23</v>
      </c>
      <c r="F2706">
        <v>1</v>
      </c>
    </row>
    <row r="2707" spans="1:6">
      <c r="A2707" s="83">
        <v>44103</v>
      </c>
      <c r="B2707" s="84">
        <v>44103</v>
      </c>
      <c r="C2707" s="84" t="s">
        <v>786</v>
      </c>
      <c r="D2707" s="85">
        <f>VLOOKUP(Pag_Inicio_Corr_mas_casos[[#This Row],[Corregimiento]],Hoja3!$A$2:$D$676,4,0)</f>
        <v>40201</v>
      </c>
      <c r="E2707" s="84">
        <v>20</v>
      </c>
      <c r="F2707">
        <v>1</v>
      </c>
    </row>
    <row r="2708" spans="1:6">
      <c r="A2708" s="83">
        <v>44103</v>
      </c>
      <c r="B2708" s="84">
        <v>44103</v>
      </c>
      <c r="C2708" s="84" t="s">
        <v>746</v>
      </c>
      <c r="D2708" s="85">
        <f>VLOOKUP(Pag_Inicio_Corr_mas_casos[[#This Row],[Corregimiento]],Hoja3!$A$2:$D$676,4,0)</f>
        <v>130106</v>
      </c>
      <c r="E2708" s="84">
        <v>20</v>
      </c>
      <c r="F2708">
        <v>1</v>
      </c>
    </row>
    <row r="2709" spans="1:6">
      <c r="A2709" s="83">
        <v>44103</v>
      </c>
      <c r="B2709" s="84">
        <v>44103</v>
      </c>
      <c r="C2709" s="84" t="s">
        <v>778</v>
      </c>
      <c r="D2709" s="85">
        <f>VLOOKUP(Pag_Inicio_Corr_mas_casos[[#This Row],[Corregimiento]],Hoja3!$A$2:$D$676,4,0)</f>
        <v>50316</v>
      </c>
      <c r="E2709" s="84">
        <v>18</v>
      </c>
      <c r="F2709">
        <v>1</v>
      </c>
    </row>
    <row r="2710" spans="1:6">
      <c r="A2710" s="83">
        <v>44103</v>
      </c>
      <c r="B2710" s="84">
        <v>44103</v>
      </c>
      <c r="C2710" s="84" t="s">
        <v>916</v>
      </c>
      <c r="D2710" s="85">
        <f>VLOOKUP(Pag_Inicio_Corr_mas_casos[[#This Row],[Corregimiento]],Hoja3!$A$2:$D$676,4,0)</f>
        <v>50109</v>
      </c>
      <c r="E2710" s="84">
        <v>18</v>
      </c>
      <c r="F2710">
        <v>1</v>
      </c>
    </row>
    <row r="2711" spans="1:6">
      <c r="A2711" s="83">
        <v>44103</v>
      </c>
      <c r="B2711" s="84">
        <v>44103</v>
      </c>
      <c r="C2711" s="84" t="s">
        <v>760</v>
      </c>
      <c r="D2711" s="85">
        <f>VLOOKUP(Pag_Inicio_Corr_mas_casos[[#This Row],[Corregimiento]],Hoja3!$A$2:$D$676,4,0)</f>
        <v>80812</v>
      </c>
      <c r="E2711" s="84">
        <v>15</v>
      </c>
      <c r="F2711">
        <v>1</v>
      </c>
    </row>
    <row r="2712" spans="1:6">
      <c r="A2712" s="83">
        <v>44103</v>
      </c>
      <c r="B2712" s="84">
        <v>44103</v>
      </c>
      <c r="C2712" s="84" t="s">
        <v>748</v>
      </c>
      <c r="D2712" s="85">
        <f>VLOOKUP(Pag_Inicio_Corr_mas_casos[[#This Row],[Corregimiento]],Hoja3!$A$2:$D$676,4,0)</f>
        <v>130102</v>
      </c>
      <c r="E2712" s="84">
        <v>12</v>
      </c>
      <c r="F2712">
        <v>1</v>
      </c>
    </row>
    <row r="2713" spans="1:6">
      <c r="A2713" s="83">
        <v>44103</v>
      </c>
      <c r="B2713" s="84">
        <v>44103</v>
      </c>
      <c r="C2713" s="84" t="s">
        <v>774</v>
      </c>
      <c r="D2713" s="85">
        <f>VLOOKUP(Pag_Inicio_Corr_mas_casos[[#This Row],[Corregimiento]],Hoja3!$A$2:$D$676,4,0)</f>
        <v>80820</v>
      </c>
      <c r="E2713" s="84">
        <v>12</v>
      </c>
      <c r="F2713">
        <v>1</v>
      </c>
    </row>
    <row r="2714" spans="1:6">
      <c r="A2714" s="83">
        <v>44103</v>
      </c>
      <c r="B2714" s="84">
        <v>44103</v>
      </c>
      <c r="C2714" s="84" t="s">
        <v>917</v>
      </c>
      <c r="D2714" s="85">
        <f>VLOOKUP(Pag_Inicio_Corr_mas_casos[[#This Row],[Corregimiento]],Hoja3!$A$2:$D$676,4,0)</f>
        <v>91011</v>
      </c>
      <c r="E2714" s="84">
        <v>11</v>
      </c>
      <c r="F2714">
        <v>1</v>
      </c>
    </row>
    <row r="2715" spans="1:6">
      <c r="A2715" s="83">
        <v>44103</v>
      </c>
      <c r="B2715" s="84">
        <v>44103</v>
      </c>
      <c r="C2715" s="84" t="s">
        <v>764</v>
      </c>
      <c r="D2715" s="85">
        <f>VLOOKUP(Pag_Inicio_Corr_mas_casos[[#This Row],[Corregimiento]],Hoja3!$A$2:$D$676,4,0)</f>
        <v>130108</v>
      </c>
      <c r="E2715" s="84">
        <v>10</v>
      </c>
      <c r="F2715">
        <v>1</v>
      </c>
    </row>
    <row r="2716" spans="1:6">
      <c r="A2716" s="83">
        <v>44103</v>
      </c>
      <c r="B2716" s="84">
        <v>44103</v>
      </c>
      <c r="C2716" s="84" t="s">
        <v>757</v>
      </c>
      <c r="D2716" s="85">
        <f>VLOOKUP(Pag_Inicio_Corr_mas_casos[[#This Row],[Corregimiento]],Hoja3!$A$2:$D$676,4,0)</f>
        <v>80819</v>
      </c>
      <c r="E2716" s="84">
        <v>10</v>
      </c>
      <c r="F2716">
        <v>1</v>
      </c>
    </row>
    <row r="2717" spans="1:6">
      <c r="A2717" s="83">
        <v>44103</v>
      </c>
      <c r="B2717" s="84">
        <v>44103</v>
      </c>
      <c r="C2717" s="84" t="s">
        <v>751</v>
      </c>
      <c r="D2717" s="85">
        <f>VLOOKUP(Pag_Inicio_Corr_mas_casos[[#This Row],[Corregimiento]],Hoja3!$A$2:$D$676,4,0)</f>
        <v>81008</v>
      </c>
      <c r="E2717" s="84">
        <v>10</v>
      </c>
      <c r="F2717">
        <v>1</v>
      </c>
    </row>
    <row r="2718" spans="1:6">
      <c r="A2718" s="59">
        <v>44104</v>
      </c>
      <c r="B2718" s="60">
        <v>44104</v>
      </c>
      <c r="C2718" s="60" t="s">
        <v>746</v>
      </c>
      <c r="D2718" s="61">
        <f>VLOOKUP(Pag_Inicio_Corr_mas_casos[[#This Row],[Corregimiento]],Hoja3!$A$2:$D$676,4,0)</f>
        <v>130106</v>
      </c>
      <c r="E2718" s="60">
        <v>25</v>
      </c>
      <c r="F2718">
        <v>1</v>
      </c>
    </row>
    <row r="2719" spans="1:6">
      <c r="A2719" s="59">
        <v>44104</v>
      </c>
      <c r="B2719" s="60">
        <v>44104</v>
      </c>
      <c r="C2719" s="60" t="s">
        <v>744</v>
      </c>
      <c r="D2719" s="61">
        <f>VLOOKUP(Pag_Inicio_Corr_mas_casos[[#This Row],[Corregimiento]],Hoja3!$A$2:$D$676,4,0)</f>
        <v>130101</v>
      </c>
      <c r="E2719" s="60">
        <v>20</v>
      </c>
      <c r="F2719">
        <v>1</v>
      </c>
    </row>
    <row r="2720" spans="1:6">
      <c r="A2720" s="59">
        <v>44104</v>
      </c>
      <c r="B2720" s="60">
        <v>44104</v>
      </c>
      <c r="C2720" s="60" t="s">
        <v>764</v>
      </c>
      <c r="D2720" s="61">
        <f>VLOOKUP(Pag_Inicio_Corr_mas_casos[[#This Row],[Corregimiento]],Hoja3!$A$2:$D$676,4,0)</f>
        <v>130108</v>
      </c>
      <c r="E2720" s="60">
        <v>19</v>
      </c>
      <c r="F2720">
        <v>1</v>
      </c>
    </row>
    <row r="2721" spans="1:6">
      <c r="A2721" s="59">
        <v>44104</v>
      </c>
      <c r="B2721" s="60">
        <v>44104</v>
      </c>
      <c r="C2721" s="60" t="s">
        <v>749</v>
      </c>
      <c r="D2721" s="61">
        <f>VLOOKUP(Pag_Inicio_Corr_mas_casos[[#This Row],[Corregimiento]],Hoja3!$A$2:$D$676,4,0)</f>
        <v>80821</v>
      </c>
      <c r="E2721" s="60">
        <v>18</v>
      </c>
      <c r="F2721">
        <v>1</v>
      </c>
    </row>
    <row r="2722" spans="1:6">
      <c r="A2722" s="59">
        <v>44104</v>
      </c>
      <c r="B2722" s="60">
        <v>44104</v>
      </c>
      <c r="C2722" s="60" t="s">
        <v>918</v>
      </c>
      <c r="D2722" s="61">
        <f>VLOOKUP(Pag_Inicio_Corr_mas_casos[[#This Row],[Corregimiento]],Hoja3!$A$2:$D$676,4,0)</f>
        <v>60703</v>
      </c>
      <c r="E2722" s="60">
        <v>18</v>
      </c>
      <c r="F2722">
        <v>1</v>
      </c>
    </row>
    <row r="2723" spans="1:6">
      <c r="A2723" s="59">
        <v>44104</v>
      </c>
      <c r="B2723" s="60">
        <v>44104</v>
      </c>
      <c r="C2723" s="60" t="s">
        <v>800</v>
      </c>
      <c r="D2723" s="61">
        <f>VLOOKUP(Pag_Inicio_Corr_mas_casos[[#This Row],[Corregimiento]],Hoja3!$A$2:$D$676,4,0)</f>
        <v>91001</v>
      </c>
      <c r="E2723" s="60">
        <v>17</v>
      </c>
      <c r="F2723">
        <v>1</v>
      </c>
    </row>
    <row r="2724" spans="1:6">
      <c r="A2724" s="59">
        <v>44104</v>
      </c>
      <c r="B2724" s="60">
        <v>44104</v>
      </c>
      <c r="C2724" s="60" t="s">
        <v>914</v>
      </c>
      <c r="D2724" s="61">
        <f>VLOOKUP(Pag_Inicio_Corr_mas_casos[[#This Row],[Corregimiento]],Hoja3!$A$2:$D$676,4,0)</f>
        <v>20401</v>
      </c>
      <c r="E2724" s="60">
        <v>16</v>
      </c>
      <c r="F2724">
        <v>1</v>
      </c>
    </row>
    <row r="2725" spans="1:6">
      <c r="A2725" s="59">
        <v>44104</v>
      </c>
      <c r="B2725" s="60">
        <v>44104</v>
      </c>
      <c r="C2725" s="60" t="s">
        <v>760</v>
      </c>
      <c r="D2725" s="61">
        <f>VLOOKUP(Pag_Inicio_Corr_mas_casos[[#This Row],[Corregimiento]],Hoja3!$A$2:$D$676,4,0)</f>
        <v>80812</v>
      </c>
      <c r="E2725" s="60">
        <v>15</v>
      </c>
      <c r="F2725">
        <v>1</v>
      </c>
    </row>
    <row r="2726" spans="1:6">
      <c r="A2726" s="59">
        <v>44104</v>
      </c>
      <c r="B2726" s="60">
        <v>44104</v>
      </c>
      <c r="C2726" s="60" t="s">
        <v>757</v>
      </c>
      <c r="D2726" s="61">
        <f>VLOOKUP(Pag_Inicio_Corr_mas_casos[[#This Row],[Corregimiento]],Hoja3!$A$2:$D$676,4,0)</f>
        <v>80819</v>
      </c>
      <c r="E2726" s="60">
        <v>14</v>
      </c>
      <c r="F2726">
        <v>1</v>
      </c>
    </row>
    <row r="2727" spans="1:6">
      <c r="A2727" s="59">
        <v>44104</v>
      </c>
      <c r="B2727" s="60">
        <v>44104</v>
      </c>
      <c r="C2727" s="60" t="s">
        <v>753</v>
      </c>
      <c r="D2727" s="61">
        <f>VLOOKUP(Pag_Inicio_Corr_mas_casos[[#This Row],[Corregimiento]],Hoja3!$A$2:$D$676,4,0)</f>
        <v>80817</v>
      </c>
      <c r="E2727" s="60">
        <v>14</v>
      </c>
      <c r="F2727">
        <v>1</v>
      </c>
    </row>
    <row r="2728" spans="1:6">
      <c r="A2728" s="59">
        <v>44104</v>
      </c>
      <c r="B2728" s="60">
        <v>44104</v>
      </c>
      <c r="C2728" s="60" t="s">
        <v>780</v>
      </c>
      <c r="D2728" s="61">
        <f>VLOOKUP(Pag_Inicio_Corr_mas_casos[[#This Row],[Corregimiento]],Hoja3!$A$2:$D$676,4,0)</f>
        <v>80826</v>
      </c>
      <c r="E2728" s="60">
        <v>13</v>
      </c>
      <c r="F2728">
        <v>1</v>
      </c>
    </row>
    <row r="2729" spans="1:6">
      <c r="A2729" s="59">
        <v>44104</v>
      </c>
      <c r="B2729" s="60">
        <v>44104</v>
      </c>
      <c r="C2729" s="60" t="s">
        <v>752</v>
      </c>
      <c r="D2729" s="61">
        <f>VLOOKUP(Pag_Inicio_Corr_mas_casos[[#This Row],[Corregimiento]],Hoja3!$A$2:$D$676,4,0)</f>
        <v>80816</v>
      </c>
      <c r="E2729" s="60">
        <v>13</v>
      </c>
      <c r="F2729">
        <v>1</v>
      </c>
    </row>
    <row r="2730" spans="1:6">
      <c r="A2730" s="59">
        <v>44104</v>
      </c>
      <c r="B2730" s="60">
        <v>44104</v>
      </c>
      <c r="C2730" s="60" t="s">
        <v>837</v>
      </c>
      <c r="D2730" s="61">
        <f>VLOOKUP(Pag_Inicio_Corr_mas_casos[[#This Row],[Corregimiento]],Hoja3!$A$2:$D$676,4,0)</f>
        <v>40801</v>
      </c>
      <c r="E2730" s="60">
        <v>13</v>
      </c>
      <c r="F2730">
        <v>1</v>
      </c>
    </row>
    <row r="2731" spans="1:6">
      <c r="A2731" s="59">
        <v>44104</v>
      </c>
      <c r="B2731" s="60">
        <v>44104</v>
      </c>
      <c r="C2731" s="60" t="s">
        <v>778</v>
      </c>
      <c r="D2731" s="61">
        <f>VLOOKUP(Pag_Inicio_Corr_mas_casos[[#This Row],[Corregimiento]],Hoja3!$A$2:$D$676,4,0)</f>
        <v>50316</v>
      </c>
      <c r="E2731" s="60">
        <v>12</v>
      </c>
      <c r="F2731">
        <v>1</v>
      </c>
    </row>
    <row r="2732" spans="1:6">
      <c r="A2732" s="59">
        <v>44104</v>
      </c>
      <c r="B2732" s="60">
        <v>44104</v>
      </c>
      <c r="C2732" s="60" t="s">
        <v>788</v>
      </c>
      <c r="D2732" s="61">
        <f>VLOOKUP(Pag_Inicio_Corr_mas_casos[[#This Row],[Corregimiento]],Hoja3!$A$2:$D$676,4,0)</f>
        <v>130717</v>
      </c>
      <c r="E2732" s="60">
        <v>12</v>
      </c>
      <c r="F2732">
        <v>1</v>
      </c>
    </row>
    <row r="2733" spans="1:6">
      <c r="A2733" s="59">
        <v>44104</v>
      </c>
      <c r="B2733" s="60">
        <v>44104</v>
      </c>
      <c r="C2733" s="60" t="s">
        <v>748</v>
      </c>
      <c r="D2733" s="61">
        <f>VLOOKUP(Pag_Inicio_Corr_mas_casos[[#This Row],[Corregimiento]],Hoja3!$A$2:$D$676,4,0)</f>
        <v>130102</v>
      </c>
      <c r="E2733" s="60">
        <v>10</v>
      </c>
      <c r="F2733">
        <v>1</v>
      </c>
    </row>
    <row r="2734" spans="1:6">
      <c r="A2734" s="59">
        <v>44104</v>
      </c>
      <c r="B2734" s="60">
        <v>44104</v>
      </c>
      <c r="C2734" s="60" t="s">
        <v>781</v>
      </c>
      <c r="D2734" s="61">
        <f>VLOOKUP(Pag_Inicio_Corr_mas_casos[[#This Row],[Corregimiento]],Hoja3!$A$2:$D$676,4,0)</f>
        <v>50208</v>
      </c>
      <c r="E2734" s="60">
        <v>10</v>
      </c>
      <c r="F2734">
        <v>1</v>
      </c>
    </row>
    <row r="2735" spans="1:6">
      <c r="A2735" s="59">
        <v>44104</v>
      </c>
      <c r="B2735" s="60">
        <v>44104</v>
      </c>
      <c r="C2735" s="60" t="s">
        <v>916</v>
      </c>
      <c r="D2735" s="61">
        <f>VLOOKUP(Pag_Inicio_Corr_mas_casos[[#This Row],[Corregimiento]],Hoja3!$A$2:$D$676,4,0)</f>
        <v>50109</v>
      </c>
      <c r="E2735" s="60">
        <v>10</v>
      </c>
      <c r="F2735">
        <v>1</v>
      </c>
    </row>
    <row r="2736" spans="1:6">
      <c r="A2736" s="59">
        <v>44104</v>
      </c>
      <c r="B2736" s="60">
        <v>44104</v>
      </c>
      <c r="C2736" s="60" t="s">
        <v>762</v>
      </c>
      <c r="D2736" s="61">
        <f>VLOOKUP(Pag_Inicio_Corr_mas_casos[[#This Row],[Corregimiento]],Hoja3!$A$2:$D$676,4,0)</f>
        <v>40601</v>
      </c>
      <c r="E2736" s="60">
        <v>10</v>
      </c>
      <c r="F2736">
        <v>1</v>
      </c>
    </row>
    <row r="2737" spans="1:6">
      <c r="A2737" s="53">
        <v>44105</v>
      </c>
      <c r="B2737" s="54">
        <v>44105</v>
      </c>
      <c r="C2737" s="54" t="s">
        <v>757</v>
      </c>
      <c r="D2737" s="55">
        <f>VLOOKUP(Pag_Inicio_Corr_mas_casos[[#This Row],[Corregimiento]],Hoja3!$A$2:$D$676,4,0)</f>
        <v>80819</v>
      </c>
      <c r="E2737" s="54">
        <v>32</v>
      </c>
      <c r="F2737">
        <v>1</v>
      </c>
    </row>
    <row r="2738" spans="1:6">
      <c r="A2738" s="53">
        <v>44105</v>
      </c>
      <c r="B2738" s="54">
        <v>44105</v>
      </c>
      <c r="C2738" s="54" t="s">
        <v>760</v>
      </c>
      <c r="D2738" s="55">
        <f>VLOOKUP(Pag_Inicio_Corr_mas_casos[[#This Row],[Corregimiento]],Hoja3!$A$2:$D$676,4,0)</f>
        <v>80812</v>
      </c>
      <c r="E2738" s="54">
        <v>28</v>
      </c>
      <c r="F2738">
        <v>1</v>
      </c>
    </row>
    <row r="2739" spans="1:6">
      <c r="A2739" s="53">
        <v>44105</v>
      </c>
      <c r="B2739" s="54">
        <v>44105</v>
      </c>
      <c r="C2739" s="54" t="s">
        <v>746</v>
      </c>
      <c r="D2739" s="55">
        <f>VLOOKUP(Pag_Inicio_Corr_mas_casos[[#This Row],[Corregimiento]],Hoja3!$A$2:$D$676,4,0)</f>
        <v>130106</v>
      </c>
      <c r="E2739" s="54">
        <v>24</v>
      </c>
      <c r="F2739">
        <v>1</v>
      </c>
    </row>
    <row r="2740" spans="1:6">
      <c r="A2740" s="53">
        <v>44105</v>
      </c>
      <c r="B2740" s="54">
        <v>44105</v>
      </c>
      <c r="C2740" s="54" t="s">
        <v>744</v>
      </c>
      <c r="D2740" s="55">
        <f>VLOOKUP(Pag_Inicio_Corr_mas_casos[[#This Row],[Corregimiento]],Hoja3!$A$2:$D$676,4,0)</f>
        <v>130101</v>
      </c>
      <c r="E2740" s="54">
        <v>21</v>
      </c>
      <c r="F2740">
        <v>1</v>
      </c>
    </row>
    <row r="2741" spans="1:6">
      <c r="A2741" s="53">
        <v>44105</v>
      </c>
      <c r="B2741" s="54">
        <v>44105</v>
      </c>
      <c r="C2741" s="54" t="s">
        <v>785</v>
      </c>
      <c r="D2741" s="55">
        <f>VLOOKUP(Pag_Inicio_Corr_mas_casos[[#This Row],[Corregimiento]],Hoja3!$A$2:$D$676,4,0)</f>
        <v>80809</v>
      </c>
      <c r="E2741" s="54">
        <v>21</v>
      </c>
      <c r="F2741">
        <v>1</v>
      </c>
    </row>
    <row r="2742" spans="1:6">
      <c r="A2742" s="53">
        <v>44105</v>
      </c>
      <c r="B2742" s="54">
        <v>44105</v>
      </c>
      <c r="C2742" s="54" t="s">
        <v>753</v>
      </c>
      <c r="D2742" s="55">
        <f>VLOOKUP(Pag_Inicio_Corr_mas_casos[[#This Row],[Corregimiento]],Hoja3!$A$2:$D$676,4,0)</f>
        <v>80817</v>
      </c>
      <c r="E2742" s="54">
        <v>20</v>
      </c>
      <c r="F2742">
        <v>1</v>
      </c>
    </row>
    <row r="2743" spans="1:6">
      <c r="A2743" s="53">
        <v>44105</v>
      </c>
      <c r="B2743" s="54">
        <v>44105</v>
      </c>
      <c r="C2743" s="54" t="s">
        <v>749</v>
      </c>
      <c r="D2743" s="55">
        <f>VLOOKUP(Pag_Inicio_Corr_mas_casos[[#This Row],[Corregimiento]],Hoja3!$A$2:$D$676,4,0)</f>
        <v>80821</v>
      </c>
      <c r="E2743" s="54">
        <v>18</v>
      </c>
      <c r="F2743">
        <v>1</v>
      </c>
    </row>
    <row r="2744" spans="1:6">
      <c r="A2744" s="53">
        <v>44105</v>
      </c>
      <c r="B2744" s="54">
        <v>44105</v>
      </c>
      <c r="C2744" s="54" t="s">
        <v>791</v>
      </c>
      <c r="D2744" s="55">
        <f>VLOOKUP(Pag_Inicio_Corr_mas_casos[[#This Row],[Corregimiento]],Hoja3!$A$2:$D$676,4,0)</f>
        <v>30104</v>
      </c>
      <c r="E2744" s="54">
        <v>17</v>
      </c>
      <c r="F2744">
        <v>1</v>
      </c>
    </row>
    <row r="2745" spans="1:6">
      <c r="A2745" s="53">
        <v>44105</v>
      </c>
      <c r="B2745" s="54">
        <v>44105</v>
      </c>
      <c r="C2745" s="54" t="s">
        <v>783</v>
      </c>
      <c r="D2745" s="55">
        <f>VLOOKUP(Pag_Inicio_Corr_mas_casos[[#This Row],[Corregimiento]],Hoja3!$A$2:$D$676,4,0)</f>
        <v>130105</v>
      </c>
      <c r="E2745" s="54">
        <v>15</v>
      </c>
      <c r="F2745">
        <v>1</v>
      </c>
    </row>
    <row r="2746" spans="1:6">
      <c r="A2746" s="53">
        <v>44105</v>
      </c>
      <c r="B2746" s="54">
        <v>44105</v>
      </c>
      <c r="C2746" s="54" t="s">
        <v>750</v>
      </c>
      <c r="D2746" s="55">
        <f>VLOOKUP(Pag_Inicio_Corr_mas_casos[[#This Row],[Corregimiento]],Hoja3!$A$2:$D$676,4,0)</f>
        <v>81007</v>
      </c>
      <c r="E2746" s="54">
        <v>14</v>
      </c>
      <c r="F2746">
        <v>1</v>
      </c>
    </row>
    <row r="2747" spans="1:6">
      <c r="A2747" s="53">
        <v>44105</v>
      </c>
      <c r="B2747" s="54">
        <v>44105</v>
      </c>
      <c r="C2747" s="54" t="s">
        <v>766</v>
      </c>
      <c r="D2747" s="55">
        <f>VLOOKUP(Pag_Inicio_Corr_mas_casos[[#This Row],[Corregimiento]],Hoja3!$A$2:$D$676,4,0)</f>
        <v>30107</v>
      </c>
      <c r="E2747" s="54">
        <v>14</v>
      </c>
      <c r="F2747">
        <v>1</v>
      </c>
    </row>
    <row r="2748" spans="1:6">
      <c r="A2748" s="53">
        <v>44105</v>
      </c>
      <c r="B2748" s="54">
        <v>44105</v>
      </c>
      <c r="C2748" s="54" t="s">
        <v>752</v>
      </c>
      <c r="D2748" s="55">
        <f>VLOOKUP(Pag_Inicio_Corr_mas_casos[[#This Row],[Corregimiento]],Hoja3!$A$2:$D$676,4,0)</f>
        <v>80816</v>
      </c>
      <c r="E2748" s="54">
        <v>14</v>
      </c>
      <c r="F2748">
        <v>1</v>
      </c>
    </row>
    <row r="2749" spans="1:6">
      <c r="A2749" s="53">
        <v>44105</v>
      </c>
      <c r="B2749" s="54">
        <v>44105</v>
      </c>
      <c r="C2749" s="54" t="s">
        <v>770</v>
      </c>
      <c r="D2749" s="55">
        <f>VLOOKUP(Pag_Inicio_Corr_mas_casos[[#This Row],[Corregimiento]],Hoja3!$A$2:$D$676,4,0)</f>
        <v>80813</v>
      </c>
      <c r="E2749" s="54">
        <v>14</v>
      </c>
      <c r="F2749">
        <v>1</v>
      </c>
    </row>
    <row r="2750" spans="1:6">
      <c r="A2750" s="53">
        <v>44105</v>
      </c>
      <c r="B2750" s="54">
        <v>44105</v>
      </c>
      <c r="C2750" s="54" t="s">
        <v>762</v>
      </c>
      <c r="D2750" s="55">
        <f>VLOOKUP(Pag_Inicio_Corr_mas_casos[[#This Row],[Corregimiento]],Hoja3!$A$2:$D$676,4,0)</f>
        <v>40601</v>
      </c>
      <c r="E2750" s="54">
        <v>12</v>
      </c>
      <c r="F2750">
        <v>1</v>
      </c>
    </row>
    <row r="2751" spans="1:6">
      <c r="A2751" s="53">
        <v>44105</v>
      </c>
      <c r="B2751" s="54">
        <v>44105</v>
      </c>
      <c r="C2751" s="54" t="s">
        <v>754</v>
      </c>
      <c r="D2751" s="55">
        <f>VLOOKUP(Pag_Inicio_Corr_mas_casos[[#This Row],[Corregimiento]],Hoja3!$A$2:$D$676,4,0)</f>
        <v>80822</v>
      </c>
      <c r="E2751" s="54">
        <v>11</v>
      </c>
      <c r="F2751">
        <v>1</v>
      </c>
    </row>
    <row r="2752" spans="1:6">
      <c r="A2752" s="53">
        <v>44105</v>
      </c>
      <c r="B2752" s="54">
        <v>44105</v>
      </c>
      <c r="C2752" s="54" t="s">
        <v>778</v>
      </c>
      <c r="D2752" s="55">
        <f>VLOOKUP(Pag_Inicio_Corr_mas_casos[[#This Row],[Corregimiento]],Hoja3!$A$2:$D$676,4,0)</f>
        <v>50316</v>
      </c>
      <c r="E2752" s="54">
        <v>11</v>
      </c>
      <c r="F2752">
        <v>1</v>
      </c>
    </row>
    <row r="2753" spans="1:6">
      <c r="A2753" s="62">
        <v>44106</v>
      </c>
      <c r="B2753" s="63">
        <v>44106</v>
      </c>
      <c r="C2753" s="63" t="s">
        <v>919</v>
      </c>
      <c r="D2753" s="64">
        <f>VLOOKUP(Pag_Inicio_Corr_mas_casos[[#This Row],[Corregimiento]],Hoja3!$A$2:$D$676,4,0)</f>
        <v>40401</v>
      </c>
      <c r="E2753" s="63">
        <v>31</v>
      </c>
      <c r="F2753">
        <v>1</v>
      </c>
    </row>
    <row r="2754" spans="1:6">
      <c r="A2754" s="62">
        <v>44106</v>
      </c>
      <c r="B2754" s="63">
        <v>44106</v>
      </c>
      <c r="C2754" s="63" t="s">
        <v>785</v>
      </c>
      <c r="D2754" s="64">
        <f>VLOOKUP(Pag_Inicio_Corr_mas_casos[[#This Row],[Corregimiento]],Hoja3!$A$2:$D$676,4,0)</f>
        <v>80809</v>
      </c>
      <c r="E2754" s="63">
        <v>18</v>
      </c>
      <c r="F2754">
        <v>1</v>
      </c>
    </row>
    <row r="2755" spans="1:6">
      <c r="A2755" s="62">
        <v>44106</v>
      </c>
      <c r="B2755" s="63">
        <v>44106</v>
      </c>
      <c r="C2755" s="63" t="s">
        <v>877</v>
      </c>
      <c r="D2755" s="64">
        <f>VLOOKUP(Pag_Inicio_Corr_mas_casos[[#This Row],[Corregimiento]],Hoja3!$A$2:$D$676,4,0)</f>
        <v>91101</v>
      </c>
      <c r="E2755" s="63">
        <v>16</v>
      </c>
      <c r="F2755">
        <v>1</v>
      </c>
    </row>
    <row r="2756" spans="1:6">
      <c r="A2756" s="62">
        <v>44106</v>
      </c>
      <c r="B2756" s="63">
        <v>44106</v>
      </c>
      <c r="C2756" s="63" t="s">
        <v>753</v>
      </c>
      <c r="D2756" s="64">
        <f>VLOOKUP(Pag_Inicio_Corr_mas_casos[[#This Row],[Corregimiento]],Hoja3!$A$2:$D$676,4,0)</f>
        <v>80817</v>
      </c>
      <c r="E2756" s="63">
        <v>15</v>
      </c>
      <c r="F2756">
        <v>1</v>
      </c>
    </row>
    <row r="2757" spans="1:6">
      <c r="A2757" s="62">
        <v>44106</v>
      </c>
      <c r="B2757" s="63">
        <v>44106</v>
      </c>
      <c r="C2757" s="63" t="s">
        <v>757</v>
      </c>
      <c r="D2757" s="64">
        <f>VLOOKUP(Pag_Inicio_Corr_mas_casos[[#This Row],[Corregimiento]],Hoja3!$A$2:$D$676,4,0)</f>
        <v>80819</v>
      </c>
      <c r="E2757" s="63">
        <v>15</v>
      </c>
      <c r="F2757">
        <v>1</v>
      </c>
    </row>
    <row r="2758" spans="1:6">
      <c r="A2758" s="62">
        <v>44106</v>
      </c>
      <c r="B2758" s="63">
        <v>44106</v>
      </c>
      <c r="C2758" s="63" t="s">
        <v>754</v>
      </c>
      <c r="D2758" s="64">
        <f>VLOOKUP(Pag_Inicio_Corr_mas_casos[[#This Row],[Corregimiento]],Hoja3!$A$2:$D$676,4,0)</f>
        <v>80822</v>
      </c>
      <c r="E2758" s="63">
        <v>13</v>
      </c>
      <c r="F2758">
        <v>1</v>
      </c>
    </row>
    <row r="2759" spans="1:6">
      <c r="A2759" s="62">
        <v>44106</v>
      </c>
      <c r="B2759" s="63">
        <v>44106</v>
      </c>
      <c r="C2759" s="63" t="s">
        <v>761</v>
      </c>
      <c r="D2759" s="64">
        <f>VLOOKUP(Pag_Inicio_Corr_mas_casos[[#This Row],[Corregimiento]],Hoja3!$A$2:$D$676,4,0)</f>
        <v>130702</v>
      </c>
      <c r="E2759" s="63">
        <v>13</v>
      </c>
      <c r="F2759">
        <v>1</v>
      </c>
    </row>
    <row r="2760" spans="1:6">
      <c r="A2760" s="62">
        <v>44106</v>
      </c>
      <c r="B2760" s="63">
        <v>44106</v>
      </c>
      <c r="C2760" s="63" t="s">
        <v>744</v>
      </c>
      <c r="D2760" s="64">
        <f>VLOOKUP(Pag_Inicio_Corr_mas_casos[[#This Row],[Corregimiento]],Hoja3!$A$2:$D$676,4,0)</f>
        <v>130101</v>
      </c>
      <c r="E2760" s="63">
        <v>12</v>
      </c>
      <c r="F2760">
        <v>1</v>
      </c>
    </row>
    <row r="2761" spans="1:6">
      <c r="A2761" s="62">
        <v>44106</v>
      </c>
      <c r="B2761" s="63">
        <v>44106</v>
      </c>
      <c r="C2761" s="63" t="s">
        <v>760</v>
      </c>
      <c r="D2761" s="64">
        <f>VLOOKUP(Pag_Inicio_Corr_mas_casos[[#This Row],[Corregimiento]],Hoja3!$A$2:$D$676,4,0)</f>
        <v>80812</v>
      </c>
      <c r="E2761" s="63">
        <v>12</v>
      </c>
      <c r="F2761">
        <v>1</v>
      </c>
    </row>
    <row r="2762" spans="1:6">
      <c r="A2762" s="62">
        <v>44106</v>
      </c>
      <c r="B2762" s="63">
        <v>44106</v>
      </c>
      <c r="C2762" s="63" t="s">
        <v>873</v>
      </c>
      <c r="D2762" s="64">
        <f>VLOOKUP(Pag_Inicio_Corr_mas_casos[[#This Row],[Corregimiento]],Hoja3!$A$2:$D$676,4,0)</f>
        <v>50104</v>
      </c>
      <c r="E2762" s="63">
        <v>11</v>
      </c>
      <c r="F2762">
        <v>1</v>
      </c>
    </row>
    <row r="2763" spans="1:6">
      <c r="A2763" s="62">
        <v>44106</v>
      </c>
      <c r="B2763" s="63">
        <v>44106</v>
      </c>
      <c r="C2763" s="63" t="s">
        <v>770</v>
      </c>
      <c r="D2763" s="64">
        <f>VLOOKUP(Pag_Inicio_Corr_mas_casos[[#This Row],[Corregimiento]],Hoja3!$A$2:$D$676,4,0)</f>
        <v>80813</v>
      </c>
      <c r="E2763" s="63">
        <v>11</v>
      </c>
      <c r="F2763">
        <v>1</v>
      </c>
    </row>
    <row r="2764" spans="1:6">
      <c r="A2764" s="62">
        <v>44106</v>
      </c>
      <c r="B2764" s="63">
        <v>44106</v>
      </c>
      <c r="C2764" s="63" t="s">
        <v>878</v>
      </c>
      <c r="D2764" s="64">
        <f>VLOOKUP(Pag_Inicio_Corr_mas_casos[[#This Row],[Corregimiento]],Hoja3!$A$2:$D$676,4,0)</f>
        <v>70409</v>
      </c>
      <c r="E2764" s="63">
        <v>11</v>
      </c>
      <c r="F2764">
        <v>1</v>
      </c>
    </row>
    <row r="2765" spans="1:6">
      <c r="A2765" s="62">
        <v>44106</v>
      </c>
      <c r="B2765" s="63">
        <v>44106</v>
      </c>
      <c r="C2765" s="63" t="s">
        <v>917</v>
      </c>
      <c r="D2765" s="64">
        <f>VLOOKUP(Pag_Inicio_Corr_mas_casos[[#This Row],[Corregimiento]],Hoja3!$A$2:$D$676,4,0)</f>
        <v>91011</v>
      </c>
      <c r="E2765" s="63">
        <v>10</v>
      </c>
      <c r="F2765">
        <v>1</v>
      </c>
    </row>
    <row r="2766" spans="1:6">
      <c r="A2766" s="62">
        <v>44106</v>
      </c>
      <c r="B2766" s="63">
        <v>44106</v>
      </c>
      <c r="C2766" s="63" t="s">
        <v>920</v>
      </c>
      <c r="D2766" s="64">
        <f>VLOOKUP(Pag_Inicio_Corr_mas_casos[[#This Row],[Corregimiento]],Hoja3!$A$2:$D$676,4,0)</f>
        <v>60604</v>
      </c>
      <c r="E2766" s="63">
        <v>10</v>
      </c>
      <c r="F2766">
        <v>1</v>
      </c>
    </row>
    <row r="2767" spans="1:6">
      <c r="A2767" s="62">
        <v>44106</v>
      </c>
      <c r="B2767" s="63">
        <v>44106</v>
      </c>
      <c r="C2767" s="63" t="s">
        <v>749</v>
      </c>
      <c r="D2767" s="64">
        <f>VLOOKUP(Pag_Inicio_Corr_mas_casos[[#This Row],[Corregimiento]],Hoja3!$A$2:$D$676,4,0)</f>
        <v>80821</v>
      </c>
      <c r="E2767" s="63">
        <v>10</v>
      </c>
      <c r="F2767">
        <v>1</v>
      </c>
    </row>
    <row r="2768" spans="1:6">
      <c r="A2768" s="86">
        <v>44107</v>
      </c>
      <c r="B2768" s="87">
        <v>44107</v>
      </c>
      <c r="C2768" s="87" t="s">
        <v>746</v>
      </c>
      <c r="D2768" s="88">
        <f>VLOOKUP(Pag_Inicio_Corr_mas_casos[[#This Row],[Corregimiento]],Hoja3!$A$2:$D$676,4,0)</f>
        <v>130106</v>
      </c>
      <c r="E2768" s="87">
        <v>25</v>
      </c>
      <c r="F2768">
        <v>1</v>
      </c>
    </row>
    <row r="2769" spans="1:6">
      <c r="A2769" s="86">
        <v>44107</v>
      </c>
      <c r="B2769" s="87">
        <v>44107</v>
      </c>
      <c r="C2769" s="87" t="s">
        <v>744</v>
      </c>
      <c r="D2769" s="88">
        <f>VLOOKUP(Pag_Inicio_Corr_mas_casos[[#This Row],[Corregimiento]],Hoja3!$A$2:$D$676,4,0)</f>
        <v>130101</v>
      </c>
      <c r="E2769" s="87">
        <v>22</v>
      </c>
      <c r="F2769">
        <v>1</v>
      </c>
    </row>
    <row r="2770" spans="1:6">
      <c r="A2770" s="86">
        <v>44107</v>
      </c>
      <c r="B2770" s="87">
        <v>44107</v>
      </c>
      <c r="C2770" s="87" t="s">
        <v>779</v>
      </c>
      <c r="D2770" s="88">
        <f>VLOOKUP(Pag_Inicio_Corr_mas_casos[[#This Row],[Corregimiento]],Hoja3!$A$2:$D$676,4,0)</f>
        <v>130708</v>
      </c>
      <c r="E2770" s="87">
        <v>19</v>
      </c>
      <c r="F2770">
        <v>1</v>
      </c>
    </row>
    <row r="2771" spans="1:6">
      <c r="A2771" s="86">
        <v>44107</v>
      </c>
      <c r="B2771" s="87">
        <v>44107</v>
      </c>
      <c r="C2771" s="87" t="s">
        <v>757</v>
      </c>
      <c r="D2771" s="88">
        <f>VLOOKUP(Pag_Inicio_Corr_mas_casos[[#This Row],[Corregimiento]],Hoja3!$A$2:$D$676,4,0)</f>
        <v>80819</v>
      </c>
      <c r="E2771" s="87">
        <v>19</v>
      </c>
      <c r="F2771">
        <v>1</v>
      </c>
    </row>
    <row r="2772" spans="1:6">
      <c r="A2772" s="86">
        <v>44107</v>
      </c>
      <c r="B2772" s="87">
        <v>44107</v>
      </c>
      <c r="C2772" s="87" t="s">
        <v>842</v>
      </c>
      <c r="D2772" s="88">
        <f>VLOOKUP(Pag_Inicio_Corr_mas_casos[[#This Row],[Corregimiento]],Hoja3!$A$2:$D$676,4,0)</f>
        <v>10101</v>
      </c>
      <c r="E2772" s="87">
        <v>16</v>
      </c>
      <c r="F2772">
        <v>1</v>
      </c>
    </row>
    <row r="2773" spans="1:6">
      <c r="A2773" s="86">
        <v>44107</v>
      </c>
      <c r="B2773" s="87">
        <v>44107</v>
      </c>
      <c r="C2773" s="87" t="s">
        <v>752</v>
      </c>
      <c r="D2773" s="88">
        <f>VLOOKUP(Pag_Inicio_Corr_mas_casos[[#This Row],[Corregimiento]],Hoja3!$A$2:$D$676,4,0)</f>
        <v>80816</v>
      </c>
      <c r="E2773" s="87">
        <v>15</v>
      </c>
      <c r="F2773">
        <v>1</v>
      </c>
    </row>
    <row r="2774" spans="1:6">
      <c r="A2774" s="86">
        <v>44107</v>
      </c>
      <c r="B2774" s="87">
        <v>44107</v>
      </c>
      <c r="C2774" s="87" t="s">
        <v>761</v>
      </c>
      <c r="D2774" s="88">
        <f>VLOOKUP(Pag_Inicio_Corr_mas_casos[[#This Row],[Corregimiento]],Hoja3!$A$2:$D$676,4,0)</f>
        <v>130702</v>
      </c>
      <c r="E2774" s="87">
        <v>14</v>
      </c>
      <c r="F2774">
        <v>1</v>
      </c>
    </row>
    <row r="2775" spans="1:6">
      <c r="A2775" s="86">
        <v>44107</v>
      </c>
      <c r="B2775" s="87">
        <v>44107</v>
      </c>
      <c r="C2775" s="87" t="s">
        <v>763</v>
      </c>
      <c r="D2775" s="88">
        <f>VLOOKUP(Pag_Inicio_Corr_mas_casos[[#This Row],[Corregimiento]],Hoja3!$A$2:$D$676,4,0)</f>
        <v>80806</v>
      </c>
      <c r="E2775" s="87">
        <v>14</v>
      </c>
      <c r="F2775">
        <v>1</v>
      </c>
    </row>
    <row r="2776" spans="1:6">
      <c r="A2776" s="86">
        <v>44107</v>
      </c>
      <c r="B2776" s="87">
        <v>44107</v>
      </c>
      <c r="C2776" s="87" t="s">
        <v>800</v>
      </c>
      <c r="D2776" s="88">
        <f>VLOOKUP(Pag_Inicio_Corr_mas_casos[[#This Row],[Corregimiento]],Hoja3!$A$2:$D$676,4,0)</f>
        <v>91001</v>
      </c>
      <c r="E2776" s="87">
        <v>14</v>
      </c>
      <c r="F2776">
        <v>1</v>
      </c>
    </row>
    <row r="2777" spans="1:6">
      <c r="A2777" s="86">
        <v>44107</v>
      </c>
      <c r="B2777" s="87">
        <v>44107</v>
      </c>
      <c r="C2777" s="87" t="s">
        <v>754</v>
      </c>
      <c r="D2777" s="88">
        <f>VLOOKUP(Pag_Inicio_Corr_mas_casos[[#This Row],[Corregimiento]],Hoja3!$A$2:$D$676,4,0)</f>
        <v>80822</v>
      </c>
      <c r="E2777" s="87">
        <v>13</v>
      </c>
      <c r="F2777">
        <v>1</v>
      </c>
    </row>
    <row r="2778" spans="1:6">
      <c r="A2778" s="86">
        <v>44107</v>
      </c>
      <c r="B2778" s="87">
        <v>44107</v>
      </c>
      <c r="C2778" s="87" t="s">
        <v>760</v>
      </c>
      <c r="D2778" s="88">
        <f>VLOOKUP(Pag_Inicio_Corr_mas_casos[[#This Row],[Corregimiento]],Hoja3!$A$2:$D$676,4,0)</f>
        <v>80812</v>
      </c>
      <c r="E2778" s="87">
        <v>13</v>
      </c>
      <c r="F2778">
        <v>1</v>
      </c>
    </row>
    <row r="2779" spans="1:6">
      <c r="A2779" s="86">
        <v>44107</v>
      </c>
      <c r="B2779" s="87">
        <v>44107</v>
      </c>
      <c r="C2779" s="87" t="s">
        <v>745</v>
      </c>
      <c r="D2779" s="88">
        <f>VLOOKUP(Pag_Inicio_Corr_mas_casos[[#This Row],[Corregimiento]],Hoja3!$A$2:$D$676,4,0)</f>
        <v>81002</v>
      </c>
      <c r="E2779" s="87">
        <v>12</v>
      </c>
      <c r="F2779">
        <v>1</v>
      </c>
    </row>
    <row r="2780" spans="1:6">
      <c r="A2780" s="86">
        <v>44107</v>
      </c>
      <c r="B2780" s="87">
        <v>44107</v>
      </c>
      <c r="C2780" s="87" t="s">
        <v>762</v>
      </c>
      <c r="D2780" s="88">
        <f>VLOOKUP(Pag_Inicio_Corr_mas_casos[[#This Row],[Corregimiento]],Hoja3!$A$2:$D$676,4,0)</f>
        <v>40601</v>
      </c>
      <c r="E2780" s="87">
        <v>12</v>
      </c>
      <c r="F2780">
        <v>1</v>
      </c>
    </row>
    <row r="2781" spans="1:6">
      <c r="A2781" s="86">
        <v>44107</v>
      </c>
      <c r="B2781" s="87">
        <v>44107</v>
      </c>
      <c r="C2781" s="87" t="s">
        <v>897</v>
      </c>
      <c r="D2781" s="88">
        <f>VLOOKUP(Pag_Inicio_Corr_mas_casos[[#This Row],[Corregimiento]],Hoja3!$A$2:$D$676,4,0)</f>
        <v>70211</v>
      </c>
      <c r="E2781" s="87">
        <v>12</v>
      </c>
      <c r="F2781">
        <v>1</v>
      </c>
    </row>
    <row r="2782" spans="1:6">
      <c r="A2782" s="86">
        <v>44107</v>
      </c>
      <c r="B2782" s="87">
        <v>44107</v>
      </c>
      <c r="C2782" s="87" t="s">
        <v>753</v>
      </c>
      <c r="D2782" s="88">
        <f>VLOOKUP(Pag_Inicio_Corr_mas_casos[[#This Row],[Corregimiento]],Hoja3!$A$2:$D$676,4,0)</f>
        <v>80817</v>
      </c>
      <c r="E2782" s="87">
        <v>12</v>
      </c>
      <c r="F2782">
        <v>1</v>
      </c>
    </row>
    <row r="2783" spans="1:6">
      <c r="A2783" s="86">
        <v>44107</v>
      </c>
      <c r="B2783" s="87">
        <v>44107</v>
      </c>
      <c r="C2783" s="87" t="s">
        <v>749</v>
      </c>
      <c r="D2783" s="88">
        <f>VLOOKUP(Pag_Inicio_Corr_mas_casos[[#This Row],[Corregimiento]],Hoja3!$A$2:$D$676,4,0)</f>
        <v>80821</v>
      </c>
      <c r="E2783" s="87">
        <v>11</v>
      </c>
      <c r="F2783">
        <v>1</v>
      </c>
    </row>
    <row r="2784" spans="1:6">
      <c r="A2784" s="86">
        <v>44107</v>
      </c>
      <c r="B2784" s="87">
        <v>44107</v>
      </c>
      <c r="C2784" s="87" t="s">
        <v>756</v>
      </c>
      <c r="D2784" s="88">
        <f>VLOOKUP(Pag_Inicio_Corr_mas_casos[[#This Row],[Corregimiento]],Hoja3!$A$2:$D$676,4,0)</f>
        <v>81001</v>
      </c>
      <c r="E2784" s="87">
        <v>11</v>
      </c>
      <c r="F2784">
        <v>1</v>
      </c>
    </row>
    <row r="2785" spans="1:6">
      <c r="A2785" s="86">
        <v>44107</v>
      </c>
      <c r="B2785" s="87">
        <v>44107</v>
      </c>
      <c r="C2785" s="87" t="s">
        <v>921</v>
      </c>
      <c r="D2785" s="88">
        <f>VLOOKUP(Pag_Inicio_Corr_mas_casos[[#This Row],[Corregimiento]],Hoja3!$A$2:$D$676,4,0)</f>
        <v>130701</v>
      </c>
      <c r="E2785" s="87">
        <v>11</v>
      </c>
      <c r="F2785">
        <v>1</v>
      </c>
    </row>
    <row r="2786" spans="1:6">
      <c r="A2786" s="86">
        <v>44107</v>
      </c>
      <c r="B2786" s="87">
        <v>44107</v>
      </c>
      <c r="C2786" s="87" t="s">
        <v>780</v>
      </c>
      <c r="D2786" s="88">
        <f>VLOOKUP(Pag_Inicio_Corr_mas_casos[[#This Row],[Corregimiento]],Hoja3!$A$2:$D$676,4,0)</f>
        <v>80826</v>
      </c>
      <c r="E2786" s="87">
        <v>11</v>
      </c>
      <c r="F2786">
        <v>1</v>
      </c>
    </row>
    <row r="2787" spans="1:6">
      <c r="A2787" s="86">
        <v>44107</v>
      </c>
      <c r="B2787" s="87">
        <v>44107</v>
      </c>
      <c r="C2787" s="87" t="s">
        <v>896</v>
      </c>
      <c r="D2787" s="88">
        <f>VLOOKUP(Pag_Inicio_Corr_mas_casos[[#This Row],[Corregimiento]],Hoja3!$A$2:$D$676,4,0)</f>
        <v>41301</v>
      </c>
      <c r="E2787" s="87">
        <v>11</v>
      </c>
      <c r="F2787">
        <v>1</v>
      </c>
    </row>
    <row r="2788" spans="1:6">
      <c r="A2788" s="65">
        <v>44108</v>
      </c>
      <c r="B2788" s="66">
        <v>44108</v>
      </c>
      <c r="C2788" s="66" t="s">
        <v>770</v>
      </c>
      <c r="D2788" s="67">
        <f>VLOOKUP(Pag_Inicio_Corr_mas_casos[[#This Row],[Corregimiento]],Hoja3!$A$2:$D$676,4,0)</f>
        <v>80813</v>
      </c>
      <c r="E2788" s="66">
        <v>20</v>
      </c>
      <c r="F2788">
        <v>1</v>
      </c>
    </row>
    <row r="2789" spans="1:6">
      <c r="A2789" s="65">
        <v>44108</v>
      </c>
      <c r="B2789" s="66">
        <v>44108</v>
      </c>
      <c r="C2789" s="66" t="s">
        <v>760</v>
      </c>
      <c r="D2789" s="67">
        <f>VLOOKUP(Pag_Inicio_Corr_mas_casos[[#This Row],[Corregimiento]],Hoja3!$A$2:$D$676,4,0)</f>
        <v>80812</v>
      </c>
      <c r="E2789" s="66">
        <v>17</v>
      </c>
      <c r="F2789">
        <v>1</v>
      </c>
    </row>
    <row r="2790" spans="1:6">
      <c r="A2790" s="65">
        <v>44108</v>
      </c>
      <c r="B2790" s="66">
        <v>44108</v>
      </c>
      <c r="C2790" s="66" t="s">
        <v>755</v>
      </c>
      <c r="D2790" s="67">
        <f>VLOOKUP(Pag_Inicio_Corr_mas_casos[[#This Row],[Corregimiento]],Hoja3!$A$2:$D$676,4,0)</f>
        <v>80823</v>
      </c>
      <c r="E2790" s="66">
        <v>17</v>
      </c>
      <c r="F2790">
        <v>1</v>
      </c>
    </row>
    <row r="2791" spans="1:6">
      <c r="A2791" s="65">
        <v>44108</v>
      </c>
      <c r="B2791" s="66">
        <v>44108</v>
      </c>
      <c r="C2791" s="66" t="s">
        <v>762</v>
      </c>
      <c r="D2791" s="67">
        <f>VLOOKUP(Pag_Inicio_Corr_mas_casos[[#This Row],[Corregimiento]],Hoja3!$A$2:$D$676,4,0)</f>
        <v>40601</v>
      </c>
      <c r="E2791" s="66">
        <v>16</v>
      </c>
      <c r="F2791">
        <v>1</v>
      </c>
    </row>
    <row r="2792" spans="1:6">
      <c r="A2792" s="65">
        <v>44108</v>
      </c>
      <c r="B2792" s="66">
        <v>44108</v>
      </c>
      <c r="C2792" s="66" t="s">
        <v>763</v>
      </c>
      <c r="D2792" s="67">
        <f>VLOOKUP(Pag_Inicio_Corr_mas_casos[[#This Row],[Corregimiento]],Hoja3!$A$2:$D$676,4,0)</f>
        <v>80806</v>
      </c>
      <c r="E2792" s="66">
        <v>16</v>
      </c>
      <c r="F2792">
        <v>1</v>
      </c>
    </row>
    <row r="2793" spans="1:6">
      <c r="A2793" s="65">
        <v>44108</v>
      </c>
      <c r="B2793" s="66">
        <v>44108</v>
      </c>
      <c r="C2793" s="66" t="s">
        <v>800</v>
      </c>
      <c r="D2793" s="67">
        <f>VLOOKUP(Pag_Inicio_Corr_mas_casos[[#This Row],[Corregimiento]],Hoja3!$A$2:$D$676,4,0)</f>
        <v>91001</v>
      </c>
      <c r="E2793" s="66">
        <v>15</v>
      </c>
      <c r="F2793">
        <v>1</v>
      </c>
    </row>
    <row r="2794" spans="1:6">
      <c r="A2794" s="65">
        <v>44108</v>
      </c>
      <c r="B2794" s="66">
        <v>44108</v>
      </c>
      <c r="C2794" s="66" t="s">
        <v>854</v>
      </c>
      <c r="D2794" s="67">
        <f>VLOOKUP(Pag_Inicio_Corr_mas_casos[[#This Row],[Corregimiento]],Hoja3!$A$2:$D$676,4,0)</f>
        <v>91008</v>
      </c>
      <c r="E2794" s="66">
        <v>15</v>
      </c>
      <c r="F2794">
        <v>1</v>
      </c>
    </row>
    <row r="2795" spans="1:6">
      <c r="A2795" s="65">
        <v>44108</v>
      </c>
      <c r="B2795" s="66">
        <v>44108</v>
      </c>
      <c r="C2795" s="66" t="s">
        <v>775</v>
      </c>
      <c r="D2795" s="67">
        <f>VLOOKUP(Pag_Inicio_Corr_mas_casos[[#This Row],[Corregimiento]],Hoja3!$A$2:$D$676,4,0)</f>
        <v>80815</v>
      </c>
      <c r="E2795" s="66">
        <v>15</v>
      </c>
      <c r="F2795">
        <v>1</v>
      </c>
    </row>
    <row r="2796" spans="1:6">
      <c r="A2796" s="65">
        <v>44108</v>
      </c>
      <c r="B2796" s="66">
        <v>44108</v>
      </c>
      <c r="C2796" s="66" t="s">
        <v>749</v>
      </c>
      <c r="D2796" s="67">
        <f>VLOOKUP(Pag_Inicio_Corr_mas_casos[[#This Row],[Corregimiento]],Hoja3!$A$2:$D$676,4,0)</f>
        <v>80821</v>
      </c>
      <c r="E2796" s="66">
        <v>14</v>
      </c>
      <c r="F2796">
        <v>1</v>
      </c>
    </row>
    <row r="2797" spans="1:6">
      <c r="A2797" s="65">
        <v>44108</v>
      </c>
      <c r="B2797" s="66">
        <v>44108</v>
      </c>
      <c r="C2797" s="66" t="s">
        <v>761</v>
      </c>
      <c r="D2797" s="67">
        <f>VLOOKUP(Pag_Inicio_Corr_mas_casos[[#This Row],[Corregimiento]],Hoja3!$A$2:$D$676,4,0)</f>
        <v>130702</v>
      </c>
      <c r="E2797" s="66">
        <v>13</v>
      </c>
      <c r="F2797">
        <v>1</v>
      </c>
    </row>
    <row r="2798" spans="1:6">
      <c r="A2798" s="65">
        <v>44108</v>
      </c>
      <c r="B2798" s="66">
        <v>44108</v>
      </c>
      <c r="C2798" s="66" t="s">
        <v>885</v>
      </c>
      <c r="D2798" s="67">
        <f>VLOOKUP(Pag_Inicio_Corr_mas_casos[[#This Row],[Corregimiento]],Hoja3!$A$2:$D$676,4,0)</f>
        <v>20201</v>
      </c>
      <c r="E2798" s="66">
        <v>12</v>
      </c>
      <c r="F2798">
        <v>1</v>
      </c>
    </row>
    <row r="2799" spans="1:6">
      <c r="A2799" s="65">
        <v>44108</v>
      </c>
      <c r="B2799" s="66">
        <v>44108</v>
      </c>
      <c r="C2799" s="66" t="s">
        <v>753</v>
      </c>
      <c r="D2799" s="67">
        <f>VLOOKUP(Pag_Inicio_Corr_mas_casos[[#This Row],[Corregimiento]],Hoja3!$A$2:$D$676,4,0)</f>
        <v>80817</v>
      </c>
      <c r="E2799" s="66">
        <v>11</v>
      </c>
      <c r="F2799">
        <v>1</v>
      </c>
    </row>
    <row r="2800" spans="1:6">
      <c r="A2800" s="65">
        <v>44108</v>
      </c>
      <c r="B2800" s="66">
        <v>44108</v>
      </c>
      <c r="C2800" s="66" t="s">
        <v>819</v>
      </c>
      <c r="D2800" s="67">
        <f>VLOOKUP(Pag_Inicio_Corr_mas_casos[[#This Row],[Corregimiento]],Hoja3!$A$2:$D$676,4,0)</f>
        <v>81004</v>
      </c>
      <c r="E2800" s="66">
        <v>11</v>
      </c>
      <c r="F2800">
        <v>1</v>
      </c>
    </row>
    <row r="2801" spans="1:6">
      <c r="A2801" s="65">
        <v>44108</v>
      </c>
      <c r="B2801" s="66">
        <v>44108</v>
      </c>
      <c r="C2801" s="66" t="s">
        <v>884</v>
      </c>
      <c r="D2801" s="67">
        <f>VLOOKUP(Pag_Inicio_Corr_mas_casos[[#This Row],[Corregimiento]],Hoja3!$A$2:$D$676,4,0)</f>
        <v>120101</v>
      </c>
      <c r="E2801" s="66">
        <v>11</v>
      </c>
      <c r="F2801">
        <v>1</v>
      </c>
    </row>
    <row r="2802" spans="1:6">
      <c r="A2802" s="65">
        <v>44108</v>
      </c>
      <c r="B2802" s="66">
        <v>44108</v>
      </c>
      <c r="C2802" s="66" t="s">
        <v>882</v>
      </c>
      <c r="D2802" s="67">
        <f>VLOOKUP(Pag_Inicio_Corr_mas_casos[[#This Row],[Corregimiento]],Hoja3!$A$2:$D$676,4,0)</f>
        <v>40502</v>
      </c>
      <c r="E2802" s="66">
        <v>11</v>
      </c>
      <c r="F2802">
        <v>1</v>
      </c>
    </row>
    <row r="2803" spans="1:6">
      <c r="A2803" s="65">
        <v>44108</v>
      </c>
      <c r="B2803" s="66">
        <v>44108</v>
      </c>
      <c r="C2803" s="66" t="s">
        <v>745</v>
      </c>
      <c r="D2803" s="67">
        <f>VLOOKUP(Pag_Inicio_Corr_mas_casos[[#This Row],[Corregimiento]],Hoja3!$A$2:$D$676,4,0)</f>
        <v>81002</v>
      </c>
      <c r="E2803" s="66">
        <v>11</v>
      </c>
      <c r="F2803">
        <v>1</v>
      </c>
    </row>
    <row r="2804" spans="1:6">
      <c r="A2804" s="53">
        <v>44109</v>
      </c>
      <c r="B2804" s="54">
        <v>44109</v>
      </c>
      <c r="C2804" s="54" t="s">
        <v>877</v>
      </c>
      <c r="D2804" s="55">
        <f>VLOOKUP(Pag_Inicio_Corr_mas_casos[[#This Row],[Corregimiento]],Hoja3!$A$2:$D$676,4,0)</f>
        <v>91101</v>
      </c>
      <c r="E2804" s="54">
        <v>44</v>
      </c>
      <c r="F2804">
        <v>1</v>
      </c>
    </row>
    <row r="2805" spans="1:6">
      <c r="A2805" s="53">
        <v>44109</v>
      </c>
      <c r="B2805" s="54">
        <v>44109</v>
      </c>
      <c r="C2805" s="54" t="s">
        <v>908</v>
      </c>
      <c r="D2805" s="55">
        <f>VLOOKUP(Pag_Inicio_Corr_mas_casos[[#This Row],[Corregimiento]],Hoja3!$A$2:$D$676,4,0)</f>
        <v>130104</v>
      </c>
      <c r="E2805" s="54">
        <v>41</v>
      </c>
      <c r="F2805">
        <v>1</v>
      </c>
    </row>
    <row r="2806" spans="1:6">
      <c r="A2806" s="53">
        <v>44109</v>
      </c>
      <c r="B2806" s="54">
        <v>44109</v>
      </c>
      <c r="C2806" s="54" t="s">
        <v>890</v>
      </c>
      <c r="D2806" s="55">
        <f>VLOOKUP(Pag_Inicio_Corr_mas_casos[[#This Row],[Corregimiento]],Hoja3!$A$2:$D$676,4,0)</f>
        <v>110201</v>
      </c>
      <c r="E2806" s="54">
        <v>28</v>
      </c>
      <c r="F2806">
        <v>1</v>
      </c>
    </row>
    <row r="2807" spans="1:6">
      <c r="A2807" s="53">
        <v>44109</v>
      </c>
      <c r="B2807" s="54">
        <v>44109</v>
      </c>
      <c r="C2807" s="54" t="s">
        <v>757</v>
      </c>
      <c r="D2807" s="55">
        <f>VLOOKUP(Pag_Inicio_Corr_mas_casos[[#This Row],[Corregimiento]],Hoja3!$A$2:$D$676,4,0)</f>
        <v>80819</v>
      </c>
      <c r="E2807" s="54">
        <v>14</v>
      </c>
      <c r="F2807">
        <v>1</v>
      </c>
    </row>
    <row r="2808" spans="1:6">
      <c r="A2808" s="53">
        <v>44109</v>
      </c>
      <c r="B2808" s="54">
        <v>44109</v>
      </c>
      <c r="C2808" s="54" t="s">
        <v>922</v>
      </c>
      <c r="D2808" s="55">
        <f>VLOOKUP(Pag_Inicio_Corr_mas_casos[[#This Row],[Corregimiento]],Hoja3!$A$2:$D$676,4,0)</f>
        <v>120510</v>
      </c>
      <c r="E2808" s="54">
        <v>12</v>
      </c>
      <c r="F2808">
        <v>1</v>
      </c>
    </row>
    <row r="2809" spans="1:6">
      <c r="A2809" s="53">
        <v>44109</v>
      </c>
      <c r="B2809" s="54">
        <v>44109</v>
      </c>
      <c r="C2809" s="54" t="s">
        <v>884</v>
      </c>
      <c r="D2809" s="55">
        <f>VLOOKUP(Pag_Inicio_Corr_mas_casos[[#This Row],[Corregimiento]],Hoja3!$A$2:$D$676,4,0)</f>
        <v>120101</v>
      </c>
      <c r="E2809" s="54">
        <v>12</v>
      </c>
      <c r="F2809">
        <v>1</v>
      </c>
    </row>
    <row r="2810" spans="1:6">
      <c r="A2810" s="53">
        <v>44109</v>
      </c>
      <c r="B2810" s="54">
        <v>44109</v>
      </c>
      <c r="C2810" s="54" t="s">
        <v>760</v>
      </c>
      <c r="D2810" s="55">
        <f>VLOOKUP(Pag_Inicio_Corr_mas_casos[[#This Row],[Corregimiento]],Hoja3!$A$2:$D$676,4,0)</f>
        <v>80812</v>
      </c>
      <c r="E2810" s="54">
        <v>12</v>
      </c>
      <c r="F2810">
        <v>1</v>
      </c>
    </row>
    <row r="2811" spans="1:6">
      <c r="A2811" s="53">
        <v>44109</v>
      </c>
      <c r="B2811" s="54">
        <v>44109</v>
      </c>
      <c r="C2811" s="54" t="s">
        <v>799</v>
      </c>
      <c r="D2811" s="55">
        <f>VLOOKUP(Pag_Inicio_Corr_mas_casos[[#This Row],[Corregimiento]],Hoja3!$A$2:$D$676,4,0)</f>
        <v>130706</v>
      </c>
      <c r="E2811" s="54">
        <v>11</v>
      </c>
      <c r="F2811">
        <v>1</v>
      </c>
    </row>
    <row r="2812" spans="1:6">
      <c r="A2812" s="53">
        <v>44109</v>
      </c>
      <c r="B2812" s="54">
        <v>44109</v>
      </c>
      <c r="C2812" s="54" t="s">
        <v>762</v>
      </c>
      <c r="D2812" s="55">
        <f>VLOOKUP(Pag_Inicio_Corr_mas_casos[[#This Row],[Corregimiento]],Hoja3!$A$2:$D$676,4,0)</f>
        <v>40601</v>
      </c>
      <c r="E2812" s="54">
        <v>11</v>
      </c>
      <c r="F2812">
        <v>1</v>
      </c>
    </row>
    <row r="2813" spans="1:6">
      <c r="A2813" s="53">
        <v>44109</v>
      </c>
      <c r="B2813" s="54">
        <v>44109</v>
      </c>
      <c r="C2813" s="54" t="s">
        <v>923</v>
      </c>
      <c r="D2813" s="55">
        <f>VLOOKUP(Pag_Inicio_Corr_mas_casos[[#This Row],[Corregimiento]],Hoja3!$A$2:$D$676,4,0)</f>
        <v>91107</v>
      </c>
      <c r="E2813" s="54">
        <v>11</v>
      </c>
      <c r="F2813">
        <v>1</v>
      </c>
    </row>
    <row r="2814" spans="1:6">
      <c r="A2814" s="53">
        <v>44109</v>
      </c>
      <c r="B2814" s="54">
        <v>44109</v>
      </c>
      <c r="C2814" s="54" t="s">
        <v>779</v>
      </c>
      <c r="D2814" s="55">
        <f>VLOOKUP(Pag_Inicio_Corr_mas_casos[[#This Row],[Corregimiento]],Hoja3!$A$2:$D$676,4,0)</f>
        <v>130708</v>
      </c>
      <c r="E2814" s="54">
        <v>11</v>
      </c>
      <c r="F2814">
        <v>1</v>
      </c>
    </row>
    <row r="2815" spans="1:6">
      <c r="A2815" s="68">
        <v>44110</v>
      </c>
      <c r="B2815" s="69">
        <v>44110</v>
      </c>
      <c r="C2815" s="69" t="s">
        <v>915</v>
      </c>
      <c r="D2815" s="70">
        <f>VLOOKUP(Pag_Inicio_Corr_mas_casos[[#This Row],[Corregimiento]],Hoja3!$A$2:$D$676,4,0)</f>
        <v>110202</v>
      </c>
      <c r="E2815" s="69">
        <v>46</v>
      </c>
      <c r="F2815">
        <v>1</v>
      </c>
    </row>
    <row r="2816" spans="1:6">
      <c r="A2816" s="68">
        <v>44110</v>
      </c>
      <c r="B2816" s="69">
        <v>44110</v>
      </c>
      <c r="C2816" s="69" t="s">
        <v>746</v>
      </c>
      <c r="D2816" s="70">
        <f>VLOOKUP(Pag_Inicio_Corr_mas_casos[[#This Row],[Corregimiento]],Hoja3!$A$2:$D$676,4,0)</f>
        <v>130106</v>
      </c>
      <c r="E2816" s="69">
        <v>40</v>
      </c>
      <c r="F2816">
        <v>1</v>
      </c>
    </row>
    <row r="2817" spans="1:6">
      <c r="A2817" s="68">
        <v>44110</v>
      </c>
      <c r="B2817" s="69">
        <v>44110</v>
      </c>
      <c r="C2817" s="69" t="s">
        <v>749</v>
      </c>
      <c r="D2817" s="70">
        <f>VLOOKUP(Pag_Inicio_Corr_mas_casos[[#This Row],[Corregimiento]],Hoja3!$A$2:$D$676,4,0)</f>
        <v>80821</v>
      </c>
      <c r="E2817" s="69">
        <v>21</v>
      </c>
      <c r="F2817">
        <v>1</v>
      </c>
    </row>
    <row r="2818" spans="1:6">
      <c r="A2818" s="68">
        <v>44110</v>
      </c>
      <c r="B2818" s="69">
        <v>44110</v>
      </c>
      <c r="C2818" s="69" t="s">
        <v>924</v>
      </c>
      <c r="D2818" s="70">
        <f>VLOOKUP(Pag_Inicio_Corr_mas_casos[[#This Row],[Corregimiento]],Hoja3!$A$2:$D$676,4,0)</f>
        <v>91112</v>
      </c>
      <c r="E2818" s="69">
        <v>20</v>
      </c>
      <c r="F2818">
        <v>1</v>
      </c>
    </row>
    <row r="2819" spans="1:6">
      <c r="A2819" s="68">
        <v>44110</v>
      </c>
      <c r="B2819" s="69">
        <v>44110</v>
      </c>
      <c r="C2819" s="69" t="s">
        <v>925</v>
      </c>
      <c r="D2819" s="70">
        <f>VLOOKUP(Pag_Inicio_Corr_mas_casos[[#This Row],[Corregimiento]],Hoja3!$A$2:$D$676,4,0)</f>
        <v>120310</v>
      </c>
      <c r="E2819" s="69">
        <v>18</v>
      </c>
      <c r="F2819">
        <v>1</v>
      </c>
    </row>
    <row r="2820" spans="1:6">
      <c r="A2820" s="68">
        <v>44110</v>
      </c>
      <c r="B2820" s="69">
        <v>44110</v>
      </c>
      <c r="C2820" s="69" t="s">
        <v>923</v>
      </c>
      <c r="D2820" s="70">
        <f>VLOOKUP(Pag_Inicio_Corr_mas_casos[[#This Row],[Corregimiento]],Hoja3!$A$2:$D$676,4,0)</f>
        <v>91107</v>
      </c>
      <c r="E2820" s="69">
        <v>17</v>
      </c>
      <c r="F2820">
        <v>1</v>
      </c>
    </row>
    <row r="2821" spans="1:6">
      <c r="A2821" s="68">
        <v>44110</v>
      </c>
      <c r="B2821" s="69">
        <v>44110</v>
      </c>
      <c r="C2821" s="69" t="s">
        <v>779</v>
      </c>
      <c r="D2821" s="70">
        <f>VLOOKUP(Pag_Inicio_Corr_mas_casos[[#This Row],[Corregimiento]],Hoja3!$A$2:$D$676,4,0)</f>
        <v>130708</v>
      </c>
      <c r="E2821" s="69">
        <v>16</v>
      </c>
      <c r="F2821">
        <v>1</v>
      </c>
    </row>
    <row r="2822" spans="1:6">
      <c r="A2822" s="68">
        <v>44110</v>
      </c>
      <c r="B2822" s="69">
        <v>44110</v>
      </c>
      <c r="C2822" s="69" t="s">
        <v>785</v>
      </c>
      <c r="D2822" s="70">
        <f>VLOOKUP(Pag_Inicio_Corr_mas_casos[[#This Row],[Corregimiento]],Hoja3!$A$2:$D$676,4,0)</f>
        <v>80809</v>
      </c>
      <c r="E2822" s="69">
        <v>16</v>
      </c>
      <c r="F2822">
        <v>1</v>
      </c>
    </row>
    <row r="2823" spans="1:6">
      <c r="A2823" s="68">
        <v>44110</v>
      </c>
      <c r="B2823" s="69">
        <v>44110</v>
      </c>
      <c r="C2823" s="69" t="s">
        <v>761</v>
      </c>
      <c r="D2823" s="70">
        <f>VLOOKUP(Pag_Inicio_Corr_mas_casos[[#This Row],[Corregimiento]],Hoja3!$A$2:$D$676,4,0)</f>
        <v>130702</v>
      </c>
      <c r="E2823" s="69">
        <v>15</v>
      </c>
      <c r="F2823">
        <v>1</v>
      </c>
    </row>
    <row r="2824" spans="1:6">
      <c r="A2824" s="68">
        <v>44110</v>
      </c>
      <c r="B2824" s="69">
        <v>44110</v>
      </c>
      <c r="C2824" s="69" t="s">
        <v>760</v>
      </c>
      <c r="D2824" s="70">
        <f>VLOOKUP(Pag_Inicio_Corr_mas_casos[[#This Row],[Corregimiento]],Hoja3!$A$2:$D$676,4,0)</f>
        <v>80812</v>
      </c>
      <c r="E2824" s="69">
        <v>14</v>
      </c>
      <c r="F2824">
        <v>1</v>
      </c>
    </row>
    <row r="2825" spans="1:6">
      <c r="A2825" s="68">
        <v>44110</v>
      </c>
      <c r="B2825" s="69">
        <v>44110</v>
      </c>
      <c r="C2825" s="69" t="s">
        <v>762</v>
      </c>
      <c r="D2825" s="70">
        <f>VLOOKUP(Pag_Inicio_Corr_mas_casos[[#This Row],[Corregimiento]],Hoja3!$A$2:$D$676,4,0)</f>
        <v>40601</v>
      </c>
      <c r="E2825" s="69">
        <v>12</v>
      </c>
      <c r="F2825">
        <v>1</v>
      </c>
    </row>
    <row r="2826" spans="1:6">
      <c r="A2826" s="68">
        <v>44110</v>
      </c>
      <c r="B2826" s="69">
        <v>44110</v>
      </c>
      <c r="C2826" s="69" t="s">
        <v>748</v>
      </c>
      <c r="D2826" s="70">
        <f>VLOOKUP(Pag_Inicio_Corr_mas_casos[[#This Row],[Corregimiento]],Hoja3!$A$2:$D$676,4,0)</f>
        <v>130102</v>
      </c>
      <c r="E2826" s="69">
        <v>12</v>
      </c>
      <c r="F2826">
        <v>1</v>
      </c>
    </row>
    <row r="2827" spans="1:6">
      <c r="A2827" s="68">
        <v>44110</v>
      </c>
      <c r="B2827" s="69">
        <v>44110</v>
      </c>
      <c r="C2827" s="69" t="s">
        <v>744</v>
      </c>
      <c r="D2827" s="70">
        <f>VLOOKUP(Pag_Inicio_Corr_mas_casos[[#This Row],[Corregimiento]],Hoja3!$A$2:$D$676,4,0)</f>
        <v>130101</v>
      </c>
      <c r="E2827" s="69">
        <v>11</v>
      </c>
      <c r="F2827">
        <v>1</v>
      </c>
    </row>
    <row r="2828" spans="1:6">
      <c r="A2828" s="68">
        <v>44110</v>
      </c>
      <c r="B2828" s="69">
        <v>44110</v>
      </c>
      <c r="C2828" s="69" t="s">
        <v>921</v>
      </c>
      <c r="D2828" s="70">
        <f>VLOOKUP(Pag_Inicio_Corr_mas_casos[[#This Row],[Corregimiento]],Hoja3!$A$2:$D$676,4,0)</f>
        <v>130701</v>
      </c>
      <c r="E2828" s="69">
        <v>11</v>
      </c>
      <c r="F2828">
        <v>1</v>
      </c>
    </row>
    <row r="2829" spans="1:6">
      <c r="A2829" s="68">
        <v>44110</v>
      </c>
      <c r="B2829" s="69">
        <v>44110</v>
      </c>
      <c r="C2829" s="69" t="s">
        <v>753</v>
      </c>
      <c r="D2829" s="70">
        <f>VLOOKUP(Pag_Inicio_Corr_mas_casos[[#This Row],[Corregimiento]],Hoja3!$A$2:$D$676,4,0)</f>
        <v>80817</v>
      </c>
      <c r="E2829" s="69">
        <v>11</v>
      </c>
      <c r="F2829">
        <v>1</v>
      </c>
    </row>
    <row r="2830" spans="1:6">
      <c r="A2830" s="83">
        <v>44111</v>
      </c>
      <c r="B2830" s="84">
        <v>44111</v>
      </c>
      <c r="C2830" s="84" t="s">
        <v>757</v>
      </c>
      <c r="D2830" s="85">
        <f>VLOOKUP(Pag_Inicio_Corr_mas_casos[[#This Row],[Corregimiento]],Hoja3!$A$2:$D$676,4,0)</f>
        <v>80819</v>
      </c>
      <c r="E2830" s="84">
        <v>19</v>
      </c>
      <c r="F2830">
        <v>1</v>
      </c>
    </row>
    <row r="2831" spans="1:6">
      <c r="A2831" s="83">
        <v>44111</v>
      </c>
      <c r="B2831" s="84">
        <v>44111</v>
      </c>
      <c r="C2831" s="84" t="s">
        <v>754</v>
      </c>
      <c r="D2831" s="85">
        <f>VLOOKUP(Pag_Inicio_Corr_mas_casos[[#This Row],[Corregimiento]],Hoja3!$A$2:$D$676,4,0)</f>
        <v>80822</v>
      </c>
      <c r="E2831" s="84">
        <v>19</v>
      </c>
      <c r="F2831">
        <v>1</v>
      </c>
    </row>
    <row r="2832" spans="1:6">
      <c r="A2832" s="83">
        <v>44111</v>
      </c>
      <c r="B2832" s="84">
        <v>44111</v>
      </c>
      <c r="C2832" s="84" t="s">
        <v>785</v>
      </c>
      <c r="D2832" s="85">
        <f>VLOOKUP(Pag_Inicio_Corr_mas_casos[[#This Row],[Corregimiento]],Hoja3!$A$2:$D$676,4,0)</f>
        <v>80809</v>
      </c>
      <c r="E2832" s="84">
        <v>18</v>
      </c>
      <c r="F2832">
        <v>1</v>
      </c>
    </row>
    <row r="2833" spans="1:6">
      <c r="A2833" s="83">
        <v>44111</v>
      </c>
      <c r="B2833" s="84">
        <v>44111</v>
      </c>
      <c r="C2833" s="84" t="s">
        <v>926</v>
      </c>
      <c r="D2833" s="85">
        <f>VLOOKUP(Pag_Inicio_Corr_mas_casos[[#This Row],[Corregimiento]],Hoja3!$A$2:$D$676,4,0)</f>
        <v>70408</v>
      </c>
      <c r="E2833" s="84">
        <v>17</v>
      </c>
      <c r="F2833">
        <v>1</v>
      </c>
    </row>
    <row r="2834" spans="1:6">
      <c r="A2834" s="83">
        <v>44111</v>
      </c>
      <c r="B2834" s="84">
        <v>44111</v>
      </c>
      <c r="C2834" s="84" t="s">
        <v>746</v>
      </c>
      <c r="D2834" s="85">
        <f>VLOOKUP(Pag_Inicio_Corr_mas_casos[[#This Row],[Corregimiento]],Hoja3!$A$2:$D$676,4,0)</f>
        <v>130106</v>
      </c>
      <c r="E2834" s="84">
        <v>17</v>
      </c>
      <c r="F2834">
        <v>1</v>
      </c>
    </row>
    <row r="2835" spans="1:6">
      <c r="A2835" s="83">
        <v>44111</v>
      </c>
      <c r="B2835" s="84">
        <v>44111</v>
      </c>
      <c r="C2835" s="84" t="s">
        <v>749</v>
      </c>
      <c r="D2835" s="85">
        <f>VLOOKUP(Pag_Inicio_Corr_mas_casos[[#This Row],[Corregimiento]],Hoja3!$A$2:$D$676,4,0)</f>
        <v>80821</v>
      </c>
      <c r="E2835" s="84">
        <v>16</v>
      </c>
      <c r="F2835">
        <v>1</v>
      </c>
    </row>
    <row r="2836" spans="1:6">
      <c r="A2836" s="83">
        <v>44111</v>
      </c>
      <c r="B2836" s="84">
        <v>44111</v>
      </c>
      <c r="C2836" s="84" t="s">
        <v>744</v>
      </c>
      <c r="D2836" s="85">
        <f>VLOOKUP(Pag_Inicio_Corr_mas_casos[[#This Row],[Corregimiento]],Hoja3!$A$2:$D$676,4,0)</f>
        <v>130101</v>
      </c>
      <c r="E2836" s="84">
        <v>14</v>
      </c>
      <c r="F2836">
        <v>1</v>
      </c>
    </row>
    <row r="2837" spans="1:6">
      <c r="A2837" s="83">
        <v>44111</v>
      </c>
      <c r="B2837" s="84">
        <v>44111</v>
      </c>
      <c r="C2837" s="84" t="s">
        <v>779</v>
      </c>
      <c r="D2837" s="85">
        <f>VLOOKUP(Pag_Inicio_Corr_mas_casos[[#This Row],[Corregimiento]],Hoja3!$A$2:$D$676,4,0)</f>
        <v>130708</v>
      </c>
      <c r="E2837" s="84">
        <v>14</v>
      </c>
      <c r="F2837">
        <v>1</v>
      </c>
    </row>
    <row r="2838" spans="1:6">
      <c r="A2838" s="83">
        <v>44111</v>
      </c>
      <c r="B2838" s="84">
        <v>44111</v>
      </c>
      <c r="C2838" s="84" t="s">
        <v>767</v>
      </c>
      <c r="D2838" s="85">
        <f>VLOOKUP(Pag_Inicio_Corr_mas_casos[[#This Row],[Corregimiento]],Hoja3!$A$2:$D$676,4,0)</f>
        <v>30113</v>
      </c>
      <c r="E2838" s="84">
        <v>13</v>
      </c>
      <c r="F2838">
        <v>1</v>
      </c>
    </row>
    <row r="2839" spans="1:6">
      <c r="A2839" s="83">
        <v>44111</v>
      </c>
      <c r="B2839" s="84">
        <v>44111</v>
      </c>
      <c r="C2839" s="84" t="s">
        <v>760</v>
      </c>
      <c r="D2839" s="85">
        <f>VLOOKUP(Pag_Inicio_Corr_mas_casos[[#This Row],[Corregimiento]],Hoja3!$A$2:$D$676,4,0)</f>
        <v>80812</v>
      </c>
      <c r="E2839" s="84">
        <v>13</v>
      </c>
      <c r="F2839">
        <v>1</v>
      </c>
    </row>
    <row r="2840" spans="1:6">
      <c r="A2840" s="83">
        <v>44111</v>
      </c>
      <c r="B2840" s="84">
        <v>44111</v>
      </c>
      <c r="C2840" s="84" t="s">
        <v>751</v>
      </c>
      <c r="D2840" s="85">
        <f>VLOOKUP(Pag_Inicio_Corr_mas_casos[[#This Row],[Corregimiento]],Hoja3!$A$2:$D$676,4,0)</f>
        <v>81008</v>
      </c>
      <c r="E2840" s="84">
        <v>13</v>
      </c>
      <c r="F2840">
        <v>1</v>
      </c>
    </row>
    <row r="2841" spans="1:6">
      <c r="A2841" s="83">
        <v>44111</v>
      </c>
      <c r="B2841" s="84">
        <v>44111</v>
      </c>
      <c r="C2841" s="84" t="s">
        <v>878</v>
      </c>
      <c r="D2841" s="85">
        <f>VLOOKUP(Pag_Inicio_Corr_mas_casos[[#This Row],[Corregimiento]],Hoja3!$A$2:$D$676,4,0)</f>
        <v>70409</v>
      </c>
      <c r="E2841" s="84">
        <v>12</v>
      </c>
      <c r="F2841">
        <v>1</v>
      </c>
    </row>
    <row r="2842" spans="1:6">
      <c r="A2842" s="83">
        <v>44111</v>
      </c>
      <c r="B2842" s="84">
        <v>44111</v>
      </c>
      <c r="C2842" s="84" t="s">
        <v>745</v>
      </c>
      <c r="D2842" s="85">
        <f>VLOOKUP(Pag_Inicio_Corr_mas_casos[[#This Row],[Corregimiento]],Hoja3!$A$2:$D$676,4,0)</f>
        <v>81002</v>
      </c>
      <c r="E2842" s="84">
        <v>12</v>
      </c>
      <c r="F2842">
        <v>1</v>
      </c>
    </row>
    <row r="2843" spans="1:6">
      <c r="A2843" s="83">
        <v>44111</v>
      </c>
      <c r="B2843" s="84">
        <v>44111</v>
      </c>
      <c r="C2843" s="84" t="s">
        <v>762</v>
      </c>
      <c r="D2843" s="85">
        <f>VLOOKUP(Pag_Inicio_Corr_mas_casos[[#This Row],[Corregimiento]],Hoja3!$A$2:$D$676,4,0)</f>
        <v>40601</v>
      </c>
      <c r="E2843" s="84">
        <v>12</v>
      </c>
      <c r="F2843">
        <v>1</v>
      </c>
    </row>
    <row r="2844" spans="1:6">
      <c r="A2844" s="83">
        <v>44111</v>
      </c>
      <c r="B2844" s="84">
        <v>44111</v>
      </c>
      <c r="C2844" s="84" t="s">
        <v>890</v>
      </c>
      <c r="D2844" s="85">
        <f>VLOOKUP(Pag_Inicio_Corr_mas_casos[[#This Row],[Corregimiento]],Hoja3!$A$2:$D$676,4,0)</f>
        <v>110201</v>
      </c>
      <c r="E2844" s="84">
        <v>11</v>
      </c>
      <c r="F2844">
        <v>1</v>
      </c>
    </row>
    <row r="2845" spans="1:6">
      <c r="A2845" s="83">
        <v>44111</v>
      </c>
      <c r="B2845" s="84">
        <v>44111</v>
      </c>
      <c r="C2845" s="84" t="s">
        <v>800</v>
      </c>
      <c r="D2845" s="85">
        <f>VLOOKUP(Pag_Inicio_Corr_mas_casos[[#This Row],[Corregimiento]],Hoja3!$A$2:$D$676,4,0)</f>
        <v>91001</v>
      </c>
      <c r="E2845" s="84">
        <v>11</v>
      </c>
      <c r="F2845">
        <v>1</v>
      </c>
    </row>
    <row r="2846" spans="1:6">
      <c r="A2846" s="83">
        <v>44111</v>
      </c>
      <c r="B2846" s="84">
        <v>44111</v>
      </c>
      <c r="C2846" s="84" t="s">
        <v>755</v>
      </c>
      <c r="D2846" s="85">
        <f>VLOOKUP(Pag_Inicio_Corr_mas_casos[[#This Row],[Corregimiento]],Hoja3!$A$2:$D$676,4,0)</f>
        <v>80823</v>
      </c>
      <c r="E2846" s="84">
        <v>10</v>
      </c>
      <c r="F2846">
        <v>1</v>
      </c>
    </row>
    <row r="2847" spans="1:6">
      <c r="A2847" s="83">
        <v>44111</v>
      </c>
      <c r="B2847" s="84">
        <v>44111</v>
      </c>
      <c r="C2847" s="84" t="s">
        <v>783</v>
      </c>
      <c r="D2847" s="85">
        <f>VLOOKUP(Pag_Inicio_Corr_mas_casos[[#This Row],[Corregimiento]],Hoja3!$A$2:$D$676,4,0)</f>
        <v>130105</v>
      </c>
      <c r="E2847" s="84">
        <v>10</v>
      </c>
      <c r="F2847">
        <v>1</v>
      </c>
    </row>
    <row r="2848" spans="1:6">
      <c r="A2848" s="74">
        <v>44112</v>
      </c>
      <c r="B2848" s="75">
        <v>44112</v>
      </c>
      <c r="C2848" s="75" t="s">
        <v>890</v>
      </c>
      <c r="D2848" s="76">
        <f>VLOOKUP(Pag_Inicio_Corr_mas_casos[[#This Row],[Corregimiento]],Hoja3!$A$2:$D$676,4,0)</f>
        <v>110201</v>
      </c>
      <c r="E2848" s="75">
        <v>30</v>
      </c>
      <c r="F2848">
        <v>1</v>
      </c>
    </row>
    <row r="2849" spans="1:6">
      <c r="A2849" s="74">
        <v>44112</v>
      </c>
      <c r="B2849" s="75">
        <v>44112</v>
      </c>
      <c r="C2849" s="75" t="s">
        <v>800</v>
      </c>
      <c r="D2849" s="76">
        <f>VLOOKUP(Pag_Inicio_Corr_mas_casos[[#This Row],[Corregimiento]],Hoja3!$A$2:$D$676,4,0)</f>
        <v>91001</v>
      </c>
      <c r="E2849" s="75">
        <v>28</v>
      </c>
      <c r="F2849">
        <v>1</v>
      </c>
    </row>
    <row r="2850" spans="1:6">
      <c r="A2850" s="74">
        <v>44112</v>
      </c>
      <c r="B2850" s="75">
        <v>44112</v>
      </c>
      <c r="C2850" s="75" t="s">
        <v>918</v>
      </c>
      <c r="D2850" s="76">
        <f>VLOOKUP(Pag_Inicio_Corr_mas_casos[[#This Row],[Corregimiento]],Hoja3!$A$2:$D$676,4,0)</f>
        <v>60703</v>
      </c>
      <c r="E2850" s="75">
        <v>19</v>
      </c>
      <c r="F2850">
        <v>1</v>
      </c>
    </row>
    <row r="2851" spans="1:6">
      <c r="A2851" s="74">
        <v>44112</v>
      </c>
      <c r="B2851" s="75">
        <v>44112</v>
      </c>
      <c r="C2851" s="75" t="s">
        <v>744</v>
      </c>
      <c r="D2851" s="76">
        <f>VLOOKUP(Pag_Inicio_Corr_mas_casos[[#This Row],[Corregimiento]],Hoja3!$A$2:$D$676,4,0)</f>
        <v>130101</v>
      </c>
      <c r="E2851" s="75">
        <v>18</v>
      </c>
      <c r="F2851">
        <v>1</v>
      </c>
    </row>
    <row r="2852" spans="1:6">
      <c r="A2852" s="74">
        <v>44112</v>
      </c>
      <c r="B2852" s="75">
        <v>44112</v>
      </c>
      <c r="C2852" s="75" t="s">
        <v>762</v>
      </c>
      <c r="D2852" s="76">
        <f>VLOOKUP(Pag_Inicio_Corr_mas_casos[[#This Row],[Corregimiento]],Hoja3!$A$2:$D$676,4,0)</f>
        <v>40601</v>
      </c>
      <c r="E2852" s="75">
        <v>16</v>
      </c>
      <c r="F2852">
        <v>1</v>
      </c>
    </row>
    <row r="2853" spans="1:6">
      <c r="A2853" s="74">
        <v>44112</v>
      </c>
      <c r="B2853" s="75">
        <v>44112</v>
      </c>
      <c r="C2853" s="75" t="s">
        <v>927</v>
      </c>
      <c r="D2853" s="76">
        <f>VLOOKUP(Pag_Inicio_Corr_mas_casos[[#This Row],[Corregimiento]],Hoja3!$A$2:$D$676,4,0)</f>
        <v>90509</v>
      </c>
      <c r="E2853" s="75">
        <v>16</v>
      </c>
      <c r="F2853">
        <v>1</v>
      </c>
    </row>
    <row r="2854" spans="1:6">
      <c r="A2854" s="74">
        <v>44112</v>
      </c>
      <c r="B2854" s="75">
        <v>44112</v>
      </c>
      <c r="C2854" s="75" t="s">
        <v>763</v>
      </c>
      <c r="D2854" s="76">
        <f>VLOOKUP(Pag_Inicio_Corr_mas_casos[[#This Row],[Corregimiento]],Hoja3!$A$2:$D$676,4,0)</f>
        <v>80806</v>
      </c>
      <c r="E2854" s="75">
        <v>15</v>
      </c>
      <c r="F2854">
        <v>1</v>
      </c>
    </row>
    <row r="2855" spans="1:6">
      <c r="A2855" s="74">
        <v>44112</v>
      </c>
      <c r="B2855" s="75">
        <v>44112</v>
      </c>
      <c r="C2855" s="75" t="s">
        <v>792</v>
      </c>
      <c r="D2855" s="76">
        <f>VLOOKUP(Pag_Inicio_Corr_mas_casos[[#This Row],[Corregimiento]],Hoja3!$A$2:$D$676,4,0)</f>
        <v>130701</v>
      </c>
      <c r="E2855" s="75">
        <v>13</v>
      </c>
      <c r="F2855">
        <v>1</v>
      </c>
    </row>
    <row r="2856" spans="1:6">
      <c r="A2856" s="74">
        <v>44112</v>
      </c>
      <c r="B2856" s="75">
        <v>44112</v>
      </c>
      <c r="C2856" s="75" t="s">
        <v>779</v>
      </c>
      <c r="D2856" s="76">
        <f>VLOOKUP(Pag_Inicio_Corr_mas_casos[[#This Row],[Corregimiento]],Hoja3!$A$2:$D$676,4,0)</f>
        <v>130708</v>
      </c>
      <c r="E2856" s="75">
        <v>13</v>
      </c>
      <c r="F2856">
        <v>1</v>
      </c>
    </row>
    <row r="2857" spans="1:6">
      <c r="A2857" s="74">
        <v>44112</v>
      </c>
      <c r="B2857" s="75">
        <v>44112</v>
      </c>
      <c r="C2857" s="75" t="s">
        <v>785</v>
      </c>
      <c r="D2857" s="76">
        <f>VLOOKUP(Pag_Inicio_Corr_mas_casos[[#This Row],[Corregimiento]],Hoja3!$A$2:$D$676,4,0)</f>
        <v>80809</v>
      </c>
      <c r="E2857" s="75">
        <v>13</v>
      </c>
      <c r="F2857">
        <v>1</v>
      </c>
    </row>
    <row r="2858" spans="1:6">
      <c r="A2858" s="74">
        <v>44112</v>
      </c>
      <c r="B2858" s="75">
        <v>44112</v>
      </c>
      <c r="C2858" s="75" t="s">
        <v>761</v>
      </c>
      <c r="D2858" s="76">
        <f>VLOOKUP(Pag_Inicio_Corr_mas_casos[[#This Row],[Corregimiento]],Hoja3!$A$2:$D$676,4,0)</f>
        <v>130702</v>
      </c>
      <c r="E2858" s="75">
        <v>12</v>
      </c>
      <c r="F2858">
        <v>1</v>
      </c>
    </row>
    <row r="2859" spans="1:6">
      <c r="A2859" s="74">
        <v>44112</v>
      </c>
      <c r="B2859" s="75">
        <v>44112</v>
      </c>
      <c r="C2859" s="75" t="s">
        <v>745</v>
      </c>
      <c r="D2859" s="76">
        <f>VLOOKUP(Pag_Inicio_Corr_mas_casos[[#This Row],[Corregimiento]],Hoja3!$A$2:$D$676,4,0)</f>
        <v>81002</v>
      </c>
      <c r="E2859" s="75">
        <v>12</v>
      </c>
      <c r="F2859">
        <v>1</v>
      </c>
    </row>
    <row r="2860" spans="1:6">
      <c r="A2860" s="74">
        <v>44112</v>
      </c>
      <c r="B2860" s="75">
        <v>44112</v>
      </c>
      <c r="C2860" s="75" t="s">
        <v>736</v>
      </c>
      <c r="D2860" s="76">
        <f>VLOOKUP(Pag_Inicio_Corr_mas_casos[[#This Row],[Corregimiento]],Hoja3!$A$2:$D$676,4,0)</f>
        <v>130709</v>
      </c>
      <c r="E2860" s="75">
        <v>12</v>
      </c>
      <c r="F2860">
        <v>1</v>
      </c>
    </row>
    <row r="2861" spans="1:6">
      <c r="A2861" s="74">
        <v>44112</v>
      </c>
      <c r="B2861" s="75">
        <v>44112</v>
      </c>
      <c r="C2861" s="75" t="s">
        <v>748</v>
      </c>
      <c r="D2861" s="76">
        <f>VLOOKUP(Pag_Inicio_Corr_mas_casos[[#This Row],[Corregimiento]],Hoja3!$A$2:$D$676,4,0)</f>
        <v>130102</v>
      </c>
      <c r="E2861" s="75">
        <v>12</v>
      </c>
      <c r="F2861">
        <v>1</v>
      </c>
    </row>
    <row r="2862" spans="1:6">
      <c r="A2862" s="74">
        <v>44112</v>
      </c>
      <c r="B2862" s="75">
        <v>44112</v>
      </c>
      <c r="C2862" s="75" t="s">
        <v>928</v>
      </c>
      <c r="D2862" s="76">
        <f>VLOOKUP(Pag_Inicio_Corr_mas_casos[[#This Row],[Corregimiento]],Hoja3!$A$2:$D$676,4,0)</f>
        <v>91007</v>
      </c>
      <c r="E2862" s="75">
        <v>11</v>
      </c>
      <c r="F2862">
        <v>1</v>
      </c>
    </row>
    <row r="2863" spans="1:6">
      <c r="A2863" s="74">
        <v>44112</v>
      </c>
      <c r="B2863" s="75">
        <v>44112</v>
      </c>
      <c r="C2863" s="75" t="s">
        <v>851</v>
      </c>
      <c r="D2863" s="76">
        <f>VLOOKUP(Pag_Inicio_Corr_mas_casos[[#This Row],[Corregimiento]],Hoja3!$A$2:$D$676,4,0)</f>
        <v>120402</v>
      </c>
      <c r="E2863" s="75">
        <v>11</v>
      </c>
      <c r="F2863">
        <v>1</v>
      </c>
    </row>
    <row r="2864" spans="1:6">
      <c r="A2864" s="74">
        <v>44112</v>
      </c>
      <c r="B2864" s="75">
        <v>44112</v>
      </c>
      <c r="C2864" s="75" t="s">
        <v>760</v>
      </c>
      <c r="D2864" s="76">
        <f>VLOOKUP(Pag_Inicio_Corr_mas_casos[[#This Row],[Corregimiento]],Hoja3!$A$2:$D$676,4,0)</f>
        <v>80812</v>
      </c>
      <c r="E2864" s="75">
        <v>11</v>
      </c>
      <c r="F2864">
        <v>1</v>
      </c>
    </row>
    <row r="2865" spans="1:6">
      <c r="A2865" s="74">
        <v>44112</v>
      </c>
      <c r="B2865" s="75">
        <v>44112</v>
      </c>
      <c r="C2865" s="75" t="s">
        <v>770</v>
      </c>
      <c r="D2865" s="76">
        <f>VLOOKUP(Pag_Inicio_Corr_mas_casos[[#This Row],[Corregimiento]],Hoja3!$A$2:$D$676,4,0)</f>
        <v>80813</v>
      </c>
      <c r="E2865" s="75">
        <v>11</v>
      </c>
      <c r="F2865">
        <v>1</v>
      </c>
    </row>
    <row r="2866" spans="1:6">
      <c r="A2866" s="74">
        <v>44112</v>
      </c>
      <c r="B2866" s="75">
        <v>44112</v>
      </c>
      <c r="C2866" s="75" t="s">
        <v>877</v>
      </c>
      <c r="D2866" s="76">
        <f>VLOOKUP(Pag_Inicio_Corr_mas_casos[[#This Row],[Corregimiento]],Hoja3!$A$2:$D$676,4,0)</f>
        <v>91101</v>
      </c>
      <c r="E2866" s="75">
        <v>11</v>
      </c>
      <c r="F2866">
        <v>1</v>
      </c>
    </row>
    <row r="2867" spans="1:6">
      <c r="A2867" s="65">
        <v>44113</v>
      </c>
      <c r="B2867" s="66">
        <v>44113</v>
      </c>
      <c r="C2867" s="66" t="s">
        <v>897</v>
      </c>
      <c r="D2867" s="67">
        <f>VLOOKUP(Pag_Inicio_Corr_mas_casos[[#This Row],[Corregimiento]],Hoja3!$A$2:$D$676,4,0)</f>
        <v>70211</v>
      </c>
      <c r="E2867" s="66">
        <v>45</v>
      </c>
      <c r="F2867">
        <v>1</v>
      </c>
    </row>
    <row r="2868" spans="1:6">
      <c r="A2868" s="65">
        <v>44113</v>
      </c>
      <c r="B2868" s="66">
        <v>44113</v>
      </c>
      <c r="C2868" s="66" t="s">
        <v>749</v>
      </c>
      <c r="D2868" s="67">
        <f>VLOOKUP(Pag_Inicio_Corr_mas_casos[[#This Row],[Corregimiento]],Hoja3!$A$2:$D$676,4,0)</f>
        <v>80821</v>
      </c>
      <c r="E2868" s="66">
        <v>34</v>
      </c>
      <c r="F2868">
        <v>1</v>
      </c>
    </row>
    <row r="2869" spans="1:6">
      <c r="A2869" s="65">
        <v>44113</v>
      </c>
      <c r="B2869" s="66">
        <v>44113</v>
      </c>
      <c r="C2869" s="66" t="s">
        <v>877</v>
      </c>
      <c r="D2869" s="67">
        <f>VLOOKUP(Pag_Inicio_Corr_mas_casos[[#This Row],[Corregimiento]],Hoja3!$A$2:$D$676,4,0)</f>
        <v>91101</v>
      </c>
      <c r="E2869" s="66">
        <v>31</v>
      </c>
      <c r="F2869">
        <v>1</v>
      </c>
    </row>
    <row r="2870" spans="1:6">
      <c r="A2870" s="65">
        <v>44113</v>
      </c>
      <c r="B2870" s="66">
        <v>44113</v>
      </c>
      <c r="C2870" s="66" t="s">
        <v>800</v>
      </c>
      <c r="D2870" s="67">
        <f>VLOOKUP(Pag_Inicio_Corr_mas_casos[[#This Row],[Corregimiento]],Hoja3!$A$2:$D$676,4,0)</f>
        <v>91001</v>
      </c>
      <c r="E2870" s="66">
        <v>22</v>
      </c>
      <c r="F2870">
        <v>1</v>
      </c>
    </row>
    <row r="2871" spans="1:6">
      <c r="A2871" s="65">
        <v>44113</v>
      </c>
      <c r="B2871" s="66">
        <v>44113</v>
      </c>
      <c r="C2871" s="66" t="s">
        <v>774</v>
      </c>
      <c r="D2871" s="67">
        <f>VLOOKUP(Pag_Inicio_Corr_mas_casos[[#This Row],[Corregimiento]],Hoja3!$A$2:$D$676,4,0)</f>
        <v>80820</v>
      </c>
      <c r="E2871" s="66">
        <v>19</v>
      </c>
      <c r="F2871">
        <v>1</v>
      </c>
    </row>
    <row r="2872" spans="1:6">
      <c r="A2872" s="65">
        <v>44113</v>
      </c>
      <c r="B2872" s="66">
        <v>44113</v>
      </c>
      <c r="C2872" s="66" t="s">
        <v>757</v>
      </c>
      <c r="D2872" s="67">
        <f>VLOOKUP(Pag_Inicio_Corr_mas_casos[[#This Row],[Corregimiento]],Hoja3!$A$2:$D$676,4,0)</f>
        <v>80819</v>
      </c>
      <c r="E2872" s="66">
        <v>19</v>
      </c>
      <c r="F2872">
        <v>1</v>
      </c>
    </row>
    <row r="2873" spans="1:6">
      <c r="A2873" s="65">
        <v>44113</v>
      </c>
      <c r="B2873" s="66">
        <v>44113</v>
      </c>
      <c r="C2873" s="66" t="s">
        <v>775</v>
      </c>
      <c r="D2873" s="67">
        <f>VLOOKUP(Pag_Inicio_Corr_mas_casos[[#This Row],[Corregimiento]],Hoja3!$A$2:$D$676,4,0)</f>
        <v>80815</v>
      </c>
      <c r="E2873" s="66">
        <v>18</v>
      </c>
      <c r="F2873">
        <v>1</v>
      </c>
    </row>
    <row r="2874" spans="1:6">
      <c r="A2874" s="65">
        <v>44113</v>
      </c>
      <c r="B2874" s="66">
        <v>44113</v>
      </c>
      <c r="C2874" s="66" t="s">
        <v>746</v>
      </c>
      <c r="D2874" s="67">
        <f>VLOOKUP(Pag_Inicio_Corr_mas_casos[[#This Row],[Corregimiento]],Hoja3!$A$2:$D$676,4,0)</f>
        <v>130106</v>
      </c>
      <c r="E2874" s="66">
        <v>18</v>
      </c>
      <c r="F2874">
        <v>1</v>
      </c>
    </row>
    <row r="2875" spans="1:6">
      <c r="A2875" s="65">
        <v>44113</v>
      </c>
      <c r="B2875" s="66">
        <v>44113</v>
      </c>
      <c r="C2875" s="66" t="s">
        <v>764</v>
      </c>
      <c r="D2875" s="67">
        <f>VLOOKUP(Pag_Inicio_Corr_mas_casos[[#This Row],[Corregimiento]],Hoja3!$A$2:$D$676,4,0)</f>
        <v>130108</v>
      </c>
      <c r="E2875" s="66">
        <v>17</v>
      </c>
      <c r="F2875">
        <v>1</v>
      </c>
    </row>
    <row r="2876" spans="1:6">
      <c r="A2876" s="65">
        <v>44113</v>
      </c>
      <c r="B2876" s="66">
        <v>44113</v>
      </c>
      <c r="C2876" s="66" t="s">
        <v>748</v>
      </c>
      <c r="D2876" s="67">
        <f>VLOOKUP(Pag_Inicio_Corr_mas_casos[[#This Row],[Corregimiento]],Hoja3!$A$2:$D$676,4,0)</f>
        <v>130102</v>
      </c>
      <c r="E2876" s="66">
        <v>17</v>
      </c>
      <c r="F2876">
        <v>1</v>
      </c>
    </row>
    <row r="2877" spans="1:6">
      <c r="A2877" s="65">
        <v>44113</v>
      </c>
      <c r="B2877" s="66">
        <v>44113</v>
      </c>
      <c r="C2877" s="66" t="s">
        <v>763</v>
      </c>
      <c r="D2877" s="67">
        <f>VLOOKUP(Pag_Inicio_Corr_mas_casos[[#This Row],[Corregimiento]],Hoja3!$A$2:$D$676,4,0)</f>
        <v>80806</v>
      </c>
      <c r="E2877" s="66">
        <v>15</v>
      </c>
      <c r="F2877">
        <v>1</v>
      </c>
    </row>
    <row r="2878" spans="1:6">
      <c r="A2878" s="65">
        <v>44113</v>
      </c>
      <c r="B2878" s="66">
        <v>44113</v>
      </c>
      <c r="C2878" s="66" t="s">
        <v>788</v>
      </c>
      <c r="D2878" s="67">
        <f>VLOOKUP(Pag_Inicio_Corr_mas_casos[[#This Row],[Corregimiento]],Hoja3!$A$2:$D$676,4,0)</f>
        <v>130717</v>
      </c>
      <c r="E2878" s="66">
        <v>13</v>
      </c>
      <c r="F2878">
        <v>1</v>
      </c>
    </row>
    <row r="2879" spans="1:6">
      <c r="A2879" s="65">
        <v>44113</v>
      </c>
      <c r="B2879" s="66">
        <v>44113</v>
      </c>
      <c r="C2879" s="66" t="s">
        <v>908</v>
      </c>
      <c r="D2879" s="67">
        <f>VLOOKUP(Pag_Inicio_Corr_mas_casos[[#This Row],[Corregimiento]],Hoja3!$A$2:$D$676,4,0)</f>
        <v>130104</v>
      </c>
      <c r="E2879" s="66">
        <v>13</v>
      </c>
      <c r="F2879">
        <v>1</v>
      </c>
    </row>
    <row r="2880" spans="1:6">
      <c r="A2880" s="65">
        <v>44113</v>
      </c>
      <c r="B2880" s="66">
        <v>44113</v>
      </c>
      <c r="C2880" s="66" t="s">
        <v>760</v>
      </c>
      <c r="D2880" s="67">
        <f>VLOOKUP(Pag_Inicio_Corr_mas_casos[[#This Row],[Corregimiento]],Hoja3!$A$2:$D$676,4,0)</f>
        <v>80812</v>
      </c>
      <c r="E2880" s="66">
        <v>11</v>
      </c>
      <c r="F2880">
        <v>1</v>
      </c>
    </row>
    <row r="2881" spans="1:6">
      <c r="A2881" s="59">
        <v>44114</v>
      </c>
      <c r="B2881" s="60">
        <v>44114</v>
      </c>
      <c r="C2881" s="60" t="s">
        <v>926</v>
      </c>
      <c r="D2881" s="61">
        <f>VLOOKUP(Pag_Inicio_Corr_mas_casos[[#This Row],[Corregimiento]],Hoja3!$A$2:$D$676,4,0)</f>
        <v>70408</v>
      </c>
      <c r="E2881" s="60">
        <v>32</v>
      </c>
      <c r="F2881">
        <v>1</v>
      </c>
    </row>
    <row r="2882" spans="1:6">
      <c r="A2882" s="59">
        <v>44114</v>
      </c>
      <c r="B2882" s="60">
        <v>44114</v>
      </c>
      <c r="C2882" s="60" t="s">
        <v>755</v>
      </c>
      <c r="D2882" s="61">
        <f>VLOOKUP(Pag_Inicio_Corr_mas_casos[[#This Row],[Corregimiento]],Hoja3!$A$2:$D$676,4,0)</f>
        <v>80823</v>
      </c>
      <c r="E2882" s="60">
        <v>21</v>
      </c>
      <c r="F2882">
        <v>1</v>
      </c>
    </row>
    <row r="2883" spans="1:6">
      <c r="A2883" s="59">
        <v>44114</v>
      </c>
      <c r="B2883" s="60">
        <v>44114</v>
      </c>
      <c r="C2883" s="60" t="s">
        <v>783</v>
      </c>
      <c r="D2883" s="61">
        <f>VLOOKUP(Pag_Inicio_Corr_mas_casos[[#This Row],[Corregimiento]],Hoja3!$A$2:$D$676,4,0)</f>
        <v>130105</v>
      </c>
      <c r="E2883" s="60">
        <v>21</v>
      </c>
      <c r="F2883">
        <v>1</v>
      </c>
    </row>
    <row r="2884" spans="1:6">
      <c r="A2884" s="59">
        <v>44114</v>
      </c>
      <c r="B2884" s="60">
        <v>44114</v>
      </c>
      <c r="C2884" s="60" t="s">
        <v>929</v>
      </c>
      <c r="D2884" s="61">
        <f>VLOOKUP(Pag_Inicio_Corr_mas_casos[[#This Row],[Corregimiento]],Hoja3!$A$2:$D$676,4,0)</f>
        <v>70220</v>
      </c>
      <c r="E2884" s="60">
        <v>20</v>
      </c>
      <c r="F2884">
        <v>1</v>
      </c>
    </row>
    <row r="2885" spans="1:6">
      <c r="A2885" s="59">
        <v>44114</v>
      </c>
      <c r="B2885" s="60">
        <v>44114</v>
      </c>
      <c r="C2885" s="60" t="s">
        <v>877</v>
      </c>
      <c r="D2885" s="61">
        <f>VLOOKUP(Pag_Inicio_Corr_mas_casos[[#This Row],[Corregimiento]],Hoja3!$A$2:$D$676,4,0)</f>
        <v>91101</v>
      </c>
      <c r="E2885" s="60">
        <v>19</v>
      </c>
      <c r="F2885">
        <v>1</v>
      </c>
    </row>
    <row r="2886" spans="1:6">
      <c r="A2886" s="59">
        <v>44114</v>
      </c>
      <c r="B2886" s="60">
        <v>44114</v>
      </c>
      <c r="C2886" s="60" t="s">
        <v>744</v>
      </c>
      <c r="D2886" s="61">
        <f>VLOOKUP(Pag_Inicio_Corr_mas_casos[[#This Row],[Corregimiento]],Hoja3!$A$2:$D$676,4,0)</f>
        <v>130101</v>
      </c>
      <c r="E2886" s="60">
        <v>18</v>
      </c>
      <c r="F2886">
        <v>1</v>
      </c>
    </row>
    <row r="2887" spans="1:6">
      <c r="A2887" s="59">
        <v>44114</v>
      </c>
      <c r="B2887" s="60">
        <v>44114</v>
      </c>
      <c r="C2887" s="60" t="s">
        <v>748</v>
      </c>
      <c r="D2887" s="61">
        <f>VLOOKUP(Pag_Inicio_Corr_mas_casos[[#This Row],[Corregimiento]],Hoja3!$A$2:$D$676,4,0)</f>
        <v>130102</v>
      </c>
      <c r="E2887" s="60">
        <v>17</v>
      </c>
      <c r="F2887">
        <v>1</v>
      </c>
    </row>
    <row r="2888" spans="1:6">
      <c r="A2888" s="59">
        <v>44114</v>
      </c>
      <c r="B2888" s="60">
        <v>44114</v>
      </c>
      <c r="C2888" s="60" t="s">
        <v>749</v>
      </c>
      <c r="D2888" s="61">
        <f>VLOOKUP(Pag_Inicio_Corr_mas_casos[[#This Row],[Corregimiento]],Hoja3!$A$2:$D$676,4,0)</f>
        <v>80821</v>
      </c>
      <c r="E2888" s="60">
        <v>16</v>
      </c>
      <c r="F2888">
        <v>1</v>
      </c>
    </row>
    <row r="2889" spans="1:6">
      <c r="A2889" s="59">
        <v>44114</v>
      </c>
      <c r="B2889" s="60">
        <v>44114</v>
      </c>
      <c r="C2889" s="60" t="s">
        <v>763</v>
      </c>
      <c r="D2889" s="61">
        <f>VLOOKUP(Pag_Inicio_Corr_mas_casos[[#This Row],[Corregimiento]],Hoja3!$A$2:$D$676,4,0)</f>
        <v>80806</v>
      </c>
      <c r="E2889" s="60">
        <v>15</v>
      </c>
      <c r="F2889">
        <v>1</v>
      </c>
    </row>
    <row r="2890" spans="1:6">
      <c r="A2890" s="59">
        <v>44114</v>
      </c>
      <c r="B2890" s="60">
        <v>44114</v>
      </c>
      <c r="C2890" s="60" t="s">
        <v>930</v>
      </c>
      <c r="D2890" s="61">
        <f>VLOOKUP(Pag_Inicio_Corr_mas_casos[[#This Row],[Corregimiento]],Hoja3!$A$2:$D$676,4,0)</f>
        <v>80812</v>
      </c>
      <c r="E2890" s="60">
        <v>15</v>
      </c>
      <c r="F2890">
        <v>1</v>
      </c>
    </row>
    <row r="2891" spans="1:6">
      <c r="A2891" s="59">
        <v>44114</v>
      </c>
      <c r="B2891" s="60">
        <v>44114</v>
      </c>
      <c r="C2891" s="60" t="s">
        <v>923</v>
      </c>
      <c r="D2891" s="61">
        <f>VLOOKUP(Pag_Inicio_Corr_mas_casos[[#This Row],[Corregimiento]],Hoja3!$A$2:$D$676,4,0)</f>
        <v>91107</v>
      </c>
      <c r="E2891" s="60">
        <v>15</v>
      </c>
      <c r="F2891">
        <v>1</v>
      </c>
    </row>
    <row r="2892" spans="1:6">
      <c r="A2892" s="59">
        <v>44114</v>
      </c>
      <c r="B2892" s="60">
        <v>44114</v>
      </c>
      <c r="C2892" s="60" t="s">
        <v>800</v>
      </c>
      <c r="D2892" s="61">
        <f>VLOOKUP(Pag_Inicio_Corr_mas_casos[[#This Row],[Corregimiento]],Hoja3!$A$2:$D$676,4,0)</f>
        <v>91001</v>
      </c>
      <c r="E2892" s="60">
        <v>15</v>
      </c>
      <c r="F2892">
        <v>1</v>
      </c>
    </row>
    <row r="2893" spans="1:6">
      <c r="A2893" s="59">
        <v>44114</v>
      </c>
      <c r="B2893" s="60">
        <v>44114</v>
      </c>
      <c r="C2893" s="60" t="s">
        <v>789</v>
      </c>
      <c r="D2893" s="61">
        <f>VLOOKUP(Pag_Inicio_Corr_mas_casos[[#This Row],[Corregimiento]],Hoja3!$A$2:$D$676,4,0)</f>
        <v>81003</v>
      </c>
      <c r="E2893" s="60">
        <v>14</v>
      </c>
      <c r="F2893">
        <v>1</v>
      </c>
    </row>
    <row r="2894" spans="1:6">
      <c r="A2894" s="59">
        <v>44114</v>
      </c>
      <c r="B2894" s="60">
        <v>44114</v>
      </c>
      <c r="C2894" s="60" t="s">
        <v>765</v>
      </c>
      <c r="D2894" s="61">
        <f>VLOOKUP(Pag_Inicio_Corr_mas_casos[[#This Row],[Corregimiento]],Hoja3!$A$2:$D$676,4,0)</f>
        <v>80810</v>
      </c>
      <c r="E2894" s="60">
        <v>14</v>
      </c>
      <c r="F2894">
        <v>1</v>
      </c>
    </row>
    <row r="2895" spans="1:6">
      <c r="A2895" s="59">
        <v>44114</v>
      </c>
      <c r="B2895" s="60">
        <v>44114</v>
      </c>
      <c r="C2895" s="60" t="s">
        <v>785</v>
      </c>
      <c r="D2895" s="61">
        <f>VLOOKUP(Pag_Inicio_Corr_mas_casos[[#This Row],[Corregimiento]],Hoja3!$A$2:$D$676,4,0)</f>
        <v>80809</v>
      </c>
      <c r="E2895" s="60">
        <v>14</v>
      </c>
      <c r="F2895">
        <v>1</v>
      </c>
    </row>
    <row r="2896" spans="1:6">
      <c r="A2896" s="59">
        <v>44114</v>
      </c>
      <c r="B2896" s="60">
        <v>44114</v>
      </c>
      <c r="C2896" s="60" t="s">
        <v>853</v>
      </c>
      <c r="D2896" s="61">
        <f>VLOOKUP(Pag_Inicio_Corr_mas_casos[[#This Row],[Corregimiento]],Hoja3!$A$2:$D$676,4,0)</f>
        <v>40501</v>
      </c>
      <c r="E2896" s="60">
        <v>12</v>
      </c>
      <c r="F2896">
        <v>1</v>
      </c>
    </row>
    <row r="2897" spans="1:6">
      <c r="A2897" s="59">
        <v>44114</v>
      </c>
      <c r="B2897" s="60">
        <v>44114</v>
      </c>
      <c r="C2897" s="60" t="s">
        <v>870</v>
      </c>
      <c r="D2897" s="61">
        <f>VLOOKUP(Pag_Inicio_Corr_mas_casos[[#This Row],[Corregimiento]],Hoja3!$A$2:$D$676,4,0)</f>
        <v>60105</v>
      </c>
      <c r="E2897" s="60">
        <v>12</v>
      </c>
      <c r="F2897">
        <v>1</v>
      </c>
    </row>
    <row r="2898" spans="1:6">
      <c r="A2898" s="59">
        <v>44114</v>
      </c>
      <c r="B2898" s="60">
        <v>44114</v>
      </c>
      <c r="C2898" s="60" t="s">
        <v>908</v>
      </c>
      <c r="D2898" s="61">
        <f>VLOOKUP(Pag_Inicio_Corr_mas_casos[[#This Row],[Corregimiento]],Hoja3!$A$2:$D$676,4,0)</f>
        <v>130104</v>
      </c>
      <c r="E2898" s="60">
        <v>12</v>
      </c>
      <c r="F2898">
        <v>1</v>
      </c>
    </row>
    <row r="2899" spans="1:6">
      <c r="A2899" s="59">
        <v>44114</v>
      </c>
      <c r="B2899" s="60">
        <v>44114</v>
      </c>
      <c r="C2899" s="60" t="s">
        <v>913</v>
      </c>
      <c r="D2899" s="61">
        <f>VLOOKUP(Pag_Inicio_Corr_mas_casos[[#This Row],[Corregimiento]],Hoja3!$A$2:$D$676,4,0)</f>
        <v>90101</v>
      </c>
      <c r="E2899" s="60">
        <v>11</v>
      </c>
      <c r="F2899">
        <v>1</v>
      </c>
    </row>
    <row r="2900" spans="1:6">
      <c r="A2900" s="59">
        <v>44114</v>
      </c>
      <c r="B2900" s="60">
        <v>44114</v>
      </c>
      <c r="C2900" s="60" t="s">
        <v>745</v>
      </c>
      <c r="D2900" s="61">
        <f>VLOOKUP(Pag_Inicio_Corr_mas_casos[[#This Row],[Corregimiento]],Hoja3!$A$2:$D$676,4,0)</f>
        <v>81002</v>
      </c>
      <c r="E2900" s="60">
        <v>11</v>
      </c>
      <c r="F2900">
        <v>1</v>
      </c>
    </row>
    <row r="2901" spans="1:6">
      <c r="A2901" s="53">
        <v>44115</v>
      </c>
      <c r="B2901" s="54">
        <v>44115</v>
      </c>
      <c r="C2901" s="54" t="s">
        <v>877</v>
      </c>
      <c r="D2901" s="55">
        <f>VLOOKUP(Pag_Inicio_Corr_mas_casos[[#This Row],[Corregimiento]],Hoja3!$A$2:$D$676,4,0)</f>
        <v>91101</v>
      </c>
      <c r="E2901" s="54">
        <v>30</v>
      </c>
      <c r="F2901">
        <v>1</v>
      </c>
    </row>
    <row r="2902" spans="1:6">
      <c r="A2902" s="53">
        <v>44115</v>
      </c>
      <c r="B2902" s="54">
        <v>44115</v>
      </c>
      <c r="C2902" s="54" t="s">
        <v>779</v>
      </c>
      <c r="D2902" s="55">
        <f>VLOOKUP(Pag_Inicio_Corr_mas_casos[[#This Row],[Corregimiento]],Hoja3!$A$2:$D$676,4,0)</f>
        <v>130708</v>
      </c>
      <c r="E2902" s="54">
        <v>26</v>
      </c>
      <c r="F2902">
        <v>1</v>
      </c>
    </row>
    <row r="2903" spans="1:6">
      <c r="A2903" s="53">
        <v>44115</v>
      </c>
      <c r="B2903" s="54">
        <v>44115</v>
      </c>
      <c r="C2903" s="54" t="s">
        <v>792</v>
      </c>
      <c r="D2903" s="55">
        <f>VLOOKUP(Pag_Inicio_Corr_mas_casos[[#This Row],[Corregimiento]],Hoja3!$A$2:$D$676,4,0)</f>
        <v>130701</v>
      </c>
      <c r="E2903" s="54">
        <v>25</v>
      </c>
      <c r="F2903">
        <v>1</v>
      </c>
    </row>
    <row r="2904" spans="1:6">
      <c r="A2904" s="53">
        <v>44115</v>
      </c>
      <c r="B2904" s="54">
        <v>44115</v>
      </c>
      <c r="C2904" s="54" t="s">
        <v>915</v>
      </c>
      <c r="D2904" s="55">
        <f>VLOOKUP(Pag_Inicio_Corr_mas_casos[[#This Row],[Corregimiento]],Hoja3!$A$2:$D$676,4,0)</f>
        <v>110202</v>
      </c>
      <c r="E2904" s="54">
        <v>23</v>
      </c>
      <c r="F2904">
        <v>1</v>
      </c>
    </row>
    <row r="2905" spans="1:6">
      <c r="A2905" s="53">
        <v>44115</v>
      </c>
      <c r="B2905" s="54">
        <v>44115</v>
      </c>
      <c r="C2905" s="54" t="s">
        <v>746</v>
      </c>
      <c r="D2905" s="55">
        <f>VLOOKUP(Pag_Inicio_Corr_mas_casos[[#This Row],[Corregimiento]],Hoja3!$A$2:$D$676,4,0)</f>
        <v>130106</v>
      </c>
      <c r="E2905" s="54">
        <v>19</v>
      </c>
      <c r="F2905">
        <v>1</v>
      </c>
    </row>
    <row r="2906" spans="1:6">
      <c r="A2906" s="53">
        <v>44115</v>
      </c>
      <c r="B2906" s="54">
        <v>44115</v>
      </c>
      <c r="C2906" s="54" t="s">
        <v>764</v>
      </c>
      <c r="D2906" s="55">
        <f>VLOOKUP(Pag_Inicio_Corr_mas_casos[[#This Row],[Corregimiento]],Hoja3!$A$2:$D$676,4,0)</f>
        <v>130108</v>
      </c>
      <c r="E2906" s="54">
        <v>16</v>
      </c>
      <c r="F2906">
        <v>1</v>
      </c>
    </row>
    <row r="2907" spans="1:6">
      <c r="A2907" s="53">
        <v>44115</v>
      </c>
      <c r="B2907" s="54">
        <v>44115</v>
      </c>
      <c r="C2907" s="54" t="s">
        <v>744</v>
      </c>
      <c r="D2907" s="55">
        <f>VLOOKUP(Pag_Inicio_Corr_mas_casos[[#This Row],[Corregimiento]],Hoja3!$A$2:$D$676,4,0)</f>
        <v>130101</v>
      </c>
      <c r="E2907" s="54">
        <v>15</v>
      </c>
      <c r="F2907">
        <v>1</v>
      </c>
    </row>
    <row r="2908" spans="1:6">
      <c r="A2908" s="53">
        <v>44115</v>
      </c>
      <c r="B2908" s="54">
        <v>44115</v>
      </c>
      <c r="C2908" s="54" t="s">
        <v>748</v>
      </c>
      <c r="D2908" s="55">
        <f>VLOOKUP(Pag_Inicio_Corr_mas_casos[[#This Row],[Corregimiento]],Hoja3!$A$2:$D$676,4,0)</f>
        <v>130102</v>
      </c>
      <c r="E2908" s="54">
        <v>14</v>
      </c>
      <c r="F2908">
        <v>1</v>
      </c>
    </row>
    <row r="2909" spans="1:6">
      <c r="A2909" s="53">
        <v>44115</v>
      </c>
      <c r="B2909" s="54">
        <v>44115</v>
      </c>
      <c r="C2909" s="54" t="s">
        <v>771</v>
      </c>
      <c r="D2909" s="55">
        <f>VLOOKUP(Pag_Inicio_Corr_mas_casos[[#This Row],[Corregimiento]],Hoja3!$A$2:$D$676,4,0)</f>
        <v>120605</v>
      </c>
      <c r="E2909" s="54">
        <v>14</v>
      </c>
      <c r="F2909">
        <v>1</v>
      </c>
    </row>
    <row r="2910" spans="1:6">
      <c r="A2910" s="53">
        <v>44115</v>
      </c>
      <c r="B2910" s="54">
        <v>44115</v>
      </c>
      <c r="C2910" s="54" t="s">
        <v>754</v>
      </c>
      <c r="D2910" s="55">
        <f>VLOOKUP(Pag_Inicio_Corr_mas_casos[[#This Row],[Corregimiento]],Hoja3!$A$2:$D$676,4,0)</f>
        <v>80822</v>
      </c>
      <c r="E2910" s="54">
        <v>12</v>
      </c>
      <c r="F2910">
        <v>1</v>
      </c>
    </row>
    <row r="2911" spans="1:6">
      <c r="A2911" s="53">
        <v>44115</v>
      </c>
      <c r="B2911" s="54">
        <v>44115</v>
      </c>
      <c r="C2911" s="54" t="s">
        <v>864</v>
      </c>
      <c r="D2911" s="55">
        <f>VLOOKUP(Pag_Inicio_Corr_mas_casos[[#This Row],[Corregimiento]],Hoja3!$A$2:$D$676,4,0)</f>
        <v>40404</v>
      </c>
      <c r="E2911" s="54">
        <v>12</v>
      </c>
      <c r="F2911">
        <v>1</v>
      </c>
    </row>
    <row r="2912" spans="1:6">
      <c r="A2912" s="53">
        <v>44115</v>
      </c>
      <c r="B2912" s="54">
        <v>44115</v>
      </c>
      <c r="C2912" s="54" t="s">
        <v>763</v>
      </c>
      <c r="D2912" s="55">
        <f>VLOOKUP(Pag_Inicio_Corr_mas_casos[[#This Row],[Corregimiento]],Hoja3!$A$2:$D$676,4,0)</f>
        <v>80806</v>
      </c>
      <c r="E2912" s="54">
        <v>12</v>
      </c>
      <c r="F2912">
        <v>1</v>
      </c>
    </row>
    <row r="2913" spans="1:6">
      <c r="A2913" s="53">
        <v>44115</v>
      </c>
      <c r="B2913" s="54">
        <v>44115</v>
      </c>
      <c r="C2913" s="54" t="s">
        <v>749</v>
      </c>
      <c r="D2913" s="55">
        <f>VLOOKUP(Pag_Inicio_Corr_mas_casos[[#This Row],[Corregimiento]],Hoja3!$A$2:$D$676,4,0)</f>
        <v>80821</v>
      </c>
      <c r="E2913" s="54">
        <v>11</v>
      </c>
      <c r="F2913">
        <v>1</v>
      </c>
    </row>
    <row r="2914" spans="1:6">
      <c r="A2914" s="53">
        <v>44115</v>
      </c>
      <c r="B2914" s="54">
        <v>44115</v>
      </c>
      <c r="C2914" s="54" t="s">
        <v>775</v>
      </c>
      <c r="D2914" s="55">
        <f>VLOOKUP(Pag_Inicio_Corr_mas_casos[[#This Row],[Corregimiento]],Hoja3!$A$2:$D$676,4,0)</f>
        <v>80815</v>
      </c>
      <c r="E2914" s="54">
        <v>11</v>
      </c>
      <c r="F2914">
        <v>1</v>
      </c>
    </row>
    <row r="2915" spans="1:6">
      <c r="A2915" s="83">
        <v>44116</v>
      </c>
      <c r="B2915" s="84">
        <v>44116</v>
      </c>
      <c r="C2915" s="84" t="s">
        <v>748</v>
      </c>
      <c r="D2915" s="85">
        <f>VLOOKUP(Pag_Inicio_Corr_mas_casos[[#This Row],[Corregimiento]],Hoja3!$A$2:$D$676,4,0)</f>
        <v>130102</v>
      </c>
      <c r="E2915" s="84">
        <v>30</v>
      </c>
      <c r="F2915">
        <v>1</v>
      </c>
    </row>
    <row r="2916" spans="1:6">
      <c r="A2916" s="83">
        <v>44116</v>
      </c>
      <c r="B2916" s="84">
        <v>44116</v>
      </c>
      <c r="C2916" s="84" t="s">
        <v>746</v>
      </c>
      <c r="D2916" s="85">
        <f>VLOOKUP(Pag_Inicio_Corr_mas_casos[[#This Row],[Corregimiento]],Hoja3!$A$2:$D$676,4,0)</f>
        <v>130106</v>
      </c>
      <c r="E2916" s="84">
        <v>23</v>
      </c>
      <c r="F2916">
        <v>1</v>
      </c>
    </row>
    <row r="2917" spans="1:6">
      <c r="A2917" s="83">
        <v>44116</v>
      </c>
      <c r="B2917" s="84">
        <v>44116</v>
      </c>
      <c r="C2917" s="84" t="s">
        <v>756</v>
      </c>
      <c r="D2917" s="85">
        <f>VLOOKUP(Pag_Inicio_Corr_mas_casos[[#This Row],[Corregimiento]],Hoja3!$A$2:$D$676,4,0)</f>
        <v>81001</v>
      </c>
      <c r="E2917" s="84">
        <v>16</v>
      </c>
      <c r="F2917">
        <v>1</v>
      </c>
    </row>
    <row r="2918" spans="1:6">
      <c r="A2918" s="83">
        <v>44116</v>
      </c>
      <c r="B2918" s="84">
        <v>44116</v>
      </c>
      <c r="C2918" s="84" t="s">
        <v>745</v>
      </c>
      <c r="D2918" s="85">
        <f>VLOOKUP(Pag_Inicio_Corr_mas_casos[[#This Row],[Corregimiento]],Hoja3!$A$2:$D$676,4,0)</f>
        <v>81002</v>
      </c>
      <c r="E2918" s="84">
        <v>15</v>
      </c>
      <c r="F2918">
        <v>1</v>
      </c>
    </row>
    <row r="2919" spans="1:6">
      <c r="A2919" s="83">
        <v>44116</v>
      </c>
      <c r="B2919" s="84">
        <v>44116</v>
      </c>
      <c r="C2919" s="84" t="s">
        <v>792</v>
      </c>
      <c r="D2919" s="85">
        <f>VLOOKUP(Pag_Inicio_Corr_mas_casos[[#This Row],[Corregimiento]],Hoja3!$A$2:$D$676,4,0)</f>
        <v>130701</v>
      </c>
      <c r="E2919" s="84">
        <v>13</v>
      </c>
      <c r="F2919">
        <v>1</v>
      </c>
    </row>
    <row r="2920" spans="1:6">
      <c r="A2920" s="83">
        <v>44116</v>
      </c>
      <c r="B2920" s="84">
        <v>44116</v>
      </c>
      <c r="C2920" s="84" t="s">
        <v>800</v>
      </c>
      <c r="D2920" s="85">
        <f>VLOOKUP(Pag_Inicio_Corr_mas_casos[[#This Row],[Corregimiento]],Hoja3!$A$2:$D$676,4,0)</f>
        <v>91001</v>
      </c>
      <c r="E2920" s="84">
        <v>12</v>
      </c>
      <c r="F2920">
        <v>1</v>
      </c>
    </row>
    <row r="2921" spans="1:6">
      <c r="A2921" s="83">
        <v>44116</v>
      </c>
      <c r="B2921" s="84">
        <v>44116</v>
      </c>
      <c r="C2921" s="84" t="s">
        <v>897</v>
      </c>
      <c r="D2921" s="85">
        <f>VLOOKUP(Pag_Inicio_Corr_mas_casos[[#This Row],[Corregimiento]],Hoja3!$A$2:$D$676,4,0)</f>
        <v>70211</v>
      </c>
      <c r="E2921" s="84">
        <v>10</v>
      </c>
      <c r="F2921">
        <v>1</v>
      </c>
    </row>
    <row r="2922" spans="1:6">
      <c r="A2922" s="83">
        <v>44116</v>
      </c>
      <c r="B2922" s="84">
        <v>44116</v>
      </c>
      <c r="C2922" s="84" t="s">
        <v>892</v>
      </c>
      <c r="D2922" s="85">
        <f>VLOOKUP(Pag_Inicio_Corr_mas_casos[[#This Row],[Corregimiento]],Hoja3!$A$2:$D$676,4,0)</f>
        <v>91003</v>
      </c>
      <c r="E2922" s="84">
        <v>10</v>
      </c>
      <c r="F2922">
        <v>1</v>
      </c>
    </row>
    <row r="2923" spans="1:6">
      <c r="A2923" s="89">
        <v>44117</v>
      </c>
      <c r="B2923" s="90">
        <v>44117</v>
      </c>
      <c r="C2923" s="90" t="s">
        <v>775</v>
      </c>
      <c r="D2923" s="91">
        <f>VLOOKUP(Pag_Inicio_Corr_mas_casos[[#This Row],[Corregimiento]],Hoja3!$A$2:$D$676,4,0)</f>
        <v>80815</v>
      </c>
      <c r="E2923" s="90">
        <v>20</v>
      </c>
      <c r="F2923">
        <v>1</v>
      </c>
    </row>
    <row r="2924" spans="1:6">
      <c r="A2924" s="89">
        <v>44117</v>
      </c>
      <c r="B2924" s="90">
        <v>44117</v>
      </c>
      <c r="C2924" s="90" t="s">
        <v>748</v>
      </c>
      <c r="D2924" s="91">
        <f>VLOOKUP(Pag_Inicio_Corr_mas_casos[[#This Row],[Corregimiento]],Hoja3!$A$2:$D$676,4,0)</f>
        <v>130102</v>
      </c>
      <c r="E2924" s="90">
        <v>15</v>
      </c>
      <c r="F2924">
        <v>1</v>
      </c>
    </row>
    <row r="2925" spans="1:6">
      <c r="A2925" s="89">
        <v>44117</v>
      </c>
      <c r="B2925" s="90">
        <v>44117</v>
      </c>
      <c r="C2925" s="90" t="s">
        <v>766</v>
      </c>
      <c r="D2925" s="91">
        <f>VLOOKUP(Pag_Inicio_Corr_mas_casos[[#This Row],[Corregimiento]],Hoja3!$A$2:$D$676,4,0)</f>
        <v>30107</v>
      </c>
      <c r="E2925" s="90">
        <v>14</v>
      </c>
      <c r="F2925">
        <v>1</v>
      </c>
    </row>
    <row r="2926" spans="1:6">
      <c r="A2926" s="89">
        <v>44117</v>
      </c>
      <c r="B2926" s="90">
        <v>44117</v>
      </c>
      <c r="C2926" s="90" t="s">
        <v>752</v>
      </c>
      <c r="D2926" s="91">
        <f>VLOOKUP(Pag_Inicio_Corr_mas_casos[[#This Row],[Corregimiento]],Hoja3!$A$2:$D$676,4,0)</f>
        <v>80816</v>
      </c>
      <c r="E2926" s="90">
        <v>14</v>
      </c>
      <c r="F2926">
        <v>1</v>
      </c>
    </row>
    <row r="2927" spans="1:6">
      <c r="A2927" s="89">
        <v>44117</v>
      </c>
      <c r="B2927" s="90">
        <v>44117</v>
      </c>
      <c r="C2927" s="90" t="s">
        <v>763</v>
      </c>
      <c r="D2927" s="91">
        <f>VLOOKUP(Pag_Inicio_Corr_mas_casos[[#This Row],[Corregimiento]],Hoja3!$A$2:$D$676,4,0)</f>
        <v>80806</v>
      </c>
      <c r="E2927" s="90">
        <v>13</v>
      </c>
      <c r="F2927">
        <v>1</v>
      </c>
    </row>
    <row r="2928" spans="1:6">
      <c r="A2928" s="89">
        <v>44117</v>
      </c>
      <c r="B2928" s="90">
        <v>44117</v>
      </c>
      <c r="C2928" s="90" t="s">
        <v>757</v>
      </c>
      <c r="D2928" s="91">
        <f>VLOOKUP(Pag_Inicio_Corr_mas_casos[[#This Row],[Corregimiento]],Hoja3!$A$2:$D$676,4,0)</f>
        <v>80819</v>
      </c>
      <c r="E2928" s="90">
        <v>13</v>
      </c>
      <c r="F2928">
        <v>1</v>
      </c>
    </row>
    <row r="2929" spans="1:6">
      <c r="A2929" s="89">
        <v>44117</v>
      </c>
      <c r="B2929" s="90">
        <v>44117</v>
      </c>
      <c r="C2929" s="90" t="s">
        <v>762</v>
      </c>
      <c r="D2929" s="91">
        <f>VLOOKUP(Pag_Inicio_Corr_mas_casos[[#This Row],[Corregimiento]],Hoja3!$A$2:$D$676,4,0)</f>
        <v>40601</v>
      </c>
      <c r="E2929" s="90">
        <v>11</v>
      </c>
      <c r="F2929">
        <v>1</v>
      </c>
    </row>
    <row r="2930" spans="1:6">
      <c r="A2930" s="77">
        <v>44118</v>
      </c>
      <c r="B2930" s="78">
        <v>44118</v>
      </c>
      <c r="C2930" s="78" t="s">
        <v>897</v>
      </c>
      <c r="D2930" s="79">
        <f>VLOOKUP(Pag_Inicio_Corr_mas_casos[[#This Row],[Corregimiento]],Hoja3!$A$2:$D$676,4,0)</f>
        <v>70211</v>
      </c>
      <c r="E2930" s="78">
        <v>30</v>
      </c>
      <c r="F2930">
        <v>1</v>
      </c>
    </row>
    <row r="2931" spans="1:6">
      <c r="A2931" s="77">
        <v>44118</v>
      </c>
      <c r="B2931" s="78">
        <v>44118</v>
      </c>
      <c r="C2931" s="78" t="s">
        <v>770</v>
      </c>
      <c r="D2931" s="79">
        <f>VLOOKUP(Pag_Inicio_Corr_mas_casos[[#This Row],[Corregimiento]],Hoja3!$A$2:$D$676,4,0)</f>
        <v>80813</v>
      </c>
      <c r="E2931" s="78">
        <v>27</v>
      </c>
      <c r="F2931">
        <v>1</v>
      </c>
    </row>
    <row r="2932" spans="1:6">
      <c r="A2932" s="77">
        <v>44118</v>
      </c>
      <c r="B2932" s="78">
        <v>44118</v>
      </c>
      <c r="C2932" s="78" t="s">
        <v>928</v>
      </c>
      <c r="D2932" s="79">
        <f>VLOOKUP(Pag_Inicio_Corr_mas_casos[[#This Row],[Corregimiento]],Hoja3!$A$2:$D$676,4,0)</f>
        <v>91007</v>
      </c>
      <c r="E2932" s="78">
        <v>22</v>
      </c>
      <c r="F2932">
        <v>1</v>
      </c>
    </row>
    <row r="2933" spans="1:6">
      <c r="A2933" s="77">
        <v>44118</v>
      </c>
      <c r="B2933" s="78">
        <v>44118</v>
      </c>
      <c r="C2933" s="78" t="s">
        <v>917</v>
      </c>
      <c r="D2933" s="79">
        <f>VLOOKUP(Pag_Inicio_Corr_mas_casos[[#This Row],[Corregimiento]],Hoja3!$A$2:$D$676,4,0)</f>
        <v>91011</v>
      </c>
      <c r="E2933" s="78">
        <v>21</v>
      </c>
      <c r="F2933">
        <v>1</v>
      </c>
    </row>
    <row r="2934" spans="1:6">
      <c r="A2934" s="77">
        <v>44118</v>
      </c>
      <c r="B2934" s="78">
        <v>44118</v>
      </c>
      <c r="C2934" s="78" t="s">
        <v>746</v>
      </c>
      <c r="D2934" s="79">
        <f>VLOOKUP(Pag_Inicio_Corr_mas_casos[[#This Row],[Corregimiento]],Hoja3!$A$2:$D$676,4,0)</f>
        <v>130106</v>
      </c>
      <c r="E2934" s="78">
        <v>20</v>
      </c>
      <c r="F2934">
        <v>1</v>
      </c>
    </row>
    <row r="2935" spans="1:6">
      <c r="A2935" s="77">
        <v>44118</v>
      </c>
      <c r="B2935" s="78">
        <v>44118</v>
      </c>
      <c r="C2935" s="78" t="s">
        <v>931</v>
      </c>
      <c r="D2935" s="79">
        <f>VLOOKUP(Pag_Inicio_Corr_mas_casos[[#This Row],[Corregimiento]],Hoja3!$A$2:$D$676,4,0)</f>
        <v>90907</v>
      </c>
      <c r="E2935" s="78">
        <v>17</v>
      </c>
      <c r="F2935">
        <v>1</v>
      </c>
    </row>
    <row r="2936" spans="1:6">
      <c r="A2936" s="77">
        <v>44118</v>
      </c>
      <c r="B2936" s="78">
        <v>44118</v>
      </c>
      <c r="C2936" s="78" t="s">
        <v>762</v>
      </c>
      <c r="D2936" s="79">
        <f>VLOOKUP(Pag_Inicio_Corr_mas_casos[[#This Row],[Corregimiento]],Hoja3!$A$2:$D$676,4,0)</f>
        <v>40601</v>
      </c>
      <c r="E2936" s="78">
        <v>17</v>
      </c>
      <c r="F2936">
        <v>1</v>
      </c>
    </row>
    <row r="2937" spans="1:6">
      <c r="A2937" s="77">
        <v>44118</v>
      </c>
      <c r="B2937" s="78">
        <v>44118</v>
      </c>
      <c r="C2937" s="78" t="s">
        <v>851</v>
      </c>
      <c r="D2937" s="79">
        <f>VLOOKUP(Pag_Inicio_Corr_mas_casos[[#This Row],[Corregimiento]],Hoja3!$A$2:$D$676,4,0)</f>
        <v>120402</v>
      </c>
      <c r="E2937" s="78">
        <v>16</v>
      </c>
      <c r="F2937">
        <v>1</v>
      </c>
    </row>
    <row r="2938" spans="1:6">
      <c r="A2938" s="77">
        <v>44118</v>
      </c>
      <c r="B2938" s="78">
        <v>44118</v>
      </c>
      <c r="C2938" s="78" t="s">
        <v>758</v>
      </c>
      <c r="D2938" s="79">
        <f>VLOOKUP(Pag_Inicio_Corr_mas_casos[[#This Row],[Corregimiento]],Hoja3!$A$2:$D$676,4,0)</f>
        <v>130107</v>
      </c>
      <c r="E2938" s="78">
        <v>16</v>
      </c>
      <c r="F2938">
        <v>1</v>
      </c>
    </row>
    <row r="2939" spans="1:6">
      <c r="A2939" s="77">
        <v>44118</v>
      </c>
      <c r="B2939" s="78">
        <v>44118</v>
      </c>
      <c r="C2939" s="78" t="s">
        <v>752</v>
      </c>
      <c r="D2939" s="79">
        <f>VLOOKUP(Pag_Inicio_Corr_mas_casos[[#This Row],[Corregimiento]],Hoja3!$A$2:$D$676,4,0)</f>
        <v>80816</v>
      </c>
      <c r="E2939" s="78">
        <v>16</v>
      </c>
      <c r="F2939">
        <v>1</v>
      </c>
    </row>
    <row r="2940" spans="1:6">
      <c r="A2940" s="77">
        <v>44118</v>
      </c>
      <c r="B2940" s="78">
        <v>44118</v>
      </c>
      <c r="C2940" s="78" t="s">
        <v>754</v>
      </c>
      <c r="D2940" s="79">
        <f>VLOOKUP(Pag_Inicio_Corr_mas_casos[[#This Row],[Corregimiento]],Hoja3!$A$2:$D$676,4,0)</f>
        <v>80822</v>
      </c>
      <c r="E2940" s="78">
        <v>15</v>
      </c>
      <c r="F2940">
        <v>1</v>
      </c>
    </row>
    <row r="2941" spans="1:6">
      <c r="A2941" s="77">
        <v>44118</v>
      </c>
      <c r="B2941" s="78">
        <v>44118</v>
      </c>
      <c r="C2941" s="78" t="s">
        <v>775</v>
      </c>
      <c r="D2941" s="79">
        <f>VLOOKUP(Pag_Inicio_Corr_mas_casos[[#This Row],[Corregimiento]],Hoja3!$A$2:$D$676,4,0)</f>
        <v>80815</v>
      </c>
      <c r="E2941" s="78">
        <v>15</v>
      </c>
      <c r="F2941">
        <v>1</v>
      </c>
    </row>
    <row r="2942" spans="1:6">
      <c r="A2942" s="77">
        <v>44118</v>
      </c>
      <c r="B2942" s="78">
        <v>44118</v>
      </c>
      <c r="C2942" s="78" t="s">
        <v>814</v>
      </c>
      <c r="D2942" s="79">
        <f>VLOOKUP(Pag_Inicio_Corr_mas_casos[[#This Row],[Corregimiento]],Hoja3!$A$2:$D$676,4,0)</f>
        <v>40503</v>
      </c>
      <c r="E2942" s="78">
        <v>14</v>
      </c>
      <c r="F2942">
        <v>1</v>
      </c>
    </row>
    <row r="2943" spans="1:6">
      <c r="A2943" s="77">
        <v>44118</v>
      </c>
      <c r="B2943" s="78">
        <v>44118</v>
      </c>
      <c r="C2943" s="78" t="s">
        <v>795</v>
      </c>
      <c r="D2943" s="79">
        <f>VLOOKUP(Pag_Inicio_Corr_mas_casos[[#This Row],[Corregimiento]],Hoja3!$A$2:$D$676,4,0)</f>
        <v>80807</v>
      </c>
      <c r="E2943" s="78">
        <v>14</v>
      </c>
      <c r="F2943">
        <v>1</v>
      </c>
    </row>
    <row r="2944" spans="1:6">
      <c r="A2944" s="77">
        <v>44118</v>
      </c>
      <c r="B2944" s="78">
        <v>44118</v>
      </c>
      <c r="C2944" s="78" t="s">
        <v>753</v>
      </c>
      <c r="D2944" s="79">
        <f>VLOOKUP(Pag_Inicio_Corr_mas_casos[[#This Row],[Corregimiento]],Hoja3!$A$2:$D$676,4,0)</f>
        <v>80817</v>
      </c>
      <c r="E2944" s="78">
        <v>14</v>
      </c>
      <c r="F2944">
        <v>1</v>
      </c>
    </row>
    <row r="2945" spans="1:6">
      <c r="A2945" s="77">
        <v>44118</v>
      </c>
      <c r="B2945" s="78">
        <v>44118</v>
      </c>
      <c r="C2945" s="78" t="s">
        <v>785</v>
      </c>
      <c r="D2945" s="79">
        <f>VLOOKUP(Pag_Inicio_Corr_mas_casos[[#This Row],[Corregimiento]],Hoja3!$A$2:$D$676,4,0)</f>
        <v>80809</v>
      </c>
      <c r="E2945" s="78">
        <v>13</v>
      </c>
      <c r="F2945">
        <v>1</v>
      </c>
    </row>
    <row r="2946" spans="1:6">
      <c r="A2946" s="77">
        <v>44118</v>
      </c>
      <c r="B2946" s="78">
        <v>44118</v>
      </c>
      <c r="C2946" s="78" t="s">
        <v>760</v>
      </c>
      <c r="D2946" s="79">
        <f>VLOOKUP(Pag_Inicio_Corr_mas_casos[[#This Row],[Corregimiento]],Hoja3!$A$2:$D$676,4,0)</f>
        <v>80812</v>
      </c>
      <c r="E2946" s="78">
        <v>13</v>
      </c>
      <c r="F2946">
        <v>1</v>
      </c>
    </row>
    <row r="2947" spans="1:6">
      <c r="A2947" s="77">
        <v>44118</v>
      </c>
      <c r="B2947" s="78">
        <v>44118</v>
      </c>
      <c r="C2947" s="78" t="s">
        <v>911</v>
      </c>
      <c r="D2947" s="79">
        <f>VLOOKUP(Pag_Inicio_Corr_mas_casos[[#This Row],[Corregimiento]],Hoja3!$A$2:$D$676,4,0)</f>
        <v>130103</v>
      </c>
      <c r="E2947" s="78">
        <v>12</v>
      </c>
      <c r="F2947">
        <v>1</v>
      </c>
    </row>
    <row r="2948" spans="1:6">
      <c r="A2948" s="77">
        <v>44118</v>
      </c>
      <c r="B2948" s="78">
        <v>44118</v>
      </c>
      <c r="C2948" s="78" t="s">
        <v>749</v>
      </c>
      <c r="D2948" s="79">
        <f>VLOOKUP(Pag_Inicio_Corr_mas_casos[[#This Row],[Corregimiento]],Hoja3!$A$2:$D$676,4,0)</f>
        <v>80821</v>
      </c>
      <c r="E2948" s="78">
        <v>11</v>
      </c>
      <c r="F2948">
        <v>1</v>
      </c>
    </row>
    <row r="2949" spans="1:6">
      <c r="A2949" s="77">
        <v>44118</v>
      </c>
      <c r="B2949" s="78">
        <v>44118</v>
      </c>
      <c r="C2949" s="78" t="s">
        <v>780</v>
      </c>
      <c r="D2949" s="79">
        <f>VLOOKUP(Pag_Inicio_Corr_mas_casos[[#This Row],[Corregimiento]],Hoja3!$A$2:$D$676,4,0)</f>
        <v>80826</v>
      </c>
      <c r="E2949" s="78">
        <v>11</v>
      </c>
      <c r="F2949">
        <v>1</v>
      </c>
    </row>
    <row r="2950" spans="1:6">
      <c r="A2950" s="77">
        <v>44118</v>
      </c>
      <c r="B2950" s="78">
        <v>44118</v>
      </c>
      <c r="C2950" s="78" t="s">
        <v>761</v>
      </c>
      <c r="D2950" s="79">
        <f>VLOOKUP(Pag_Inicio_Corr_mas_casos[[#This Row],[Corregimiento]],Hoja3!$A$2:$D$676,4,0)</f>
        <v>130702</v>
      </c>
      <c r="E2950" s="78">
        <v>11</v>
      </c>
      <c r="F2950">
        <v>1</v>
      </c>
    </row>
    <row r="2951" spans="1:6">
      <c r="A2951" s="50">
        <v>44119</v>
      </c>
      <c r="B2951" s="51">
        <v>44119</v>
      </c>
      <c r="C2951" s="51" t="s">
        <v>788</v>
      </c>
      <c r="D2951" s="52">
        <f>VLOOKUP(Pag_Inicio_Corr_mas_casos[[#This Row],[Corregimiento]],Hoja3!$A$2:$D$676,4,0)</f>
        <v>130717</v>
      </c>
      <c r="E2951" s="51">
        <v>22</v>
      </c>
      <c r="F2951">
        <v>1</v>
      </c>
    </row>
    <row r="2952" spans="1:6">
      <c r="A2952" s="50">
        <v>44119</v>
      </c>
      <c r="B2952" s="51">
        <v>44119</v>
      </c>
      <c r="C2952" s="51" t="s">
        <v>748</v>
      </c>
      <c r="D2952" s="52">
        <f>VLOOKUP(Pag_Inicio_Corr_mas_casos[[#This Row],[Corregimiento]],Hoja3!$A$2:$D$676,4,0)</f>
        <v>130102</v>
      </c>
      <c r="E2952" s="51">
        <v>19</v>
      </c>
      <c r="F2952">
        <v>1</v>
      </c>
    </row>
    <row r="2953" spans="1:6">
      <c r="A2953" s="50">
        <v>44119</v>
      </c>
      <c r="B2953" s="51">
        <v>44119</v>
      </c>
      <c r="C2953" s="51" t="s">
        <v>800</v>
      </c>
      <c r="D2953" s="52">
        <f>VLOOKUP(Pag_Inicio_Corr_mas_casos[[#This Row],[Corregimiento]],Hoja3!$A$2:$D$676,4,0)</f>
        <v>91001</v>
      </c>
      <c r="E2953" s="51">
        <v>19</v>
      </c>
      <c r="F2953">
        <v>1</v>
      </c>
    </row>
    <row r="2954" spans="1:6">
      <c r="A2954" s="50">
        <v>44119</v>
      </c>
      <c r="B2954" s="51">
        <v>44119</v>
      </c>
      <c r="C2954" s="51" t="s">
        <v>890</v>
      </c>
      <c r="D2954" s="52">
        <f>VLOOKUP(Pag_Inicio_Corr_mas_casos[[#This Row],[Corregimiento]],Hoja3!$A$2:$D$676,4,0)</f>
        <v>110201</v>
      </c>
      <c r="E2954" s="51">
        <v>18</v>
      </c>
      <c r="F2954">
        <v>1</v>
      </c>
    </row>
    <row r="2955" spans="1:6">
      <c r="A2955" s="50">
        <v>44119</v>
      </c>
      <c r="B2955" s="51">
        <v>44119</v>
      </c>
      <c r="C2955" s="51" t="s">
        <v>764</v>
      </c>
      <c r="D2955" s="52">
        <f>VLOOKUP(Pag_Inicio_Corr_mas_casos[[#This Row],[Corregimiento]],Hoja3!$A$2:$D$676,4,0)</f>
        <v>130108</v>
      </c>
      <c r="E2955" s="51">
        <v>17</v>
      </c>
      <c r="F2955">
        <v>1</v>
      </c>
    </row>
    <row r="2956" spans="1:6">
      <c r="A2956" s="50">
        <v>44119</v>
      </c>
      <c r="B2956" s="51">
        <v>44119</v>
      </c>
      <c r="C2956" s="51" t="s">
        <v>932</v>
      </c>
      <c r="D2956" s="52">
        <f>VLOOKUP(Pag_Inicio_Corr_mas_casos[[#This Row],[Corregimiento]],Hoja3!$A$2:$D$676,4,0)</f>
        <v>120509</v>
      </c>
      <c r="E2956" s="51">
        <v>17</v>
      </c>
      <c r="F2956">
        <v>1</v>
      </c>
    </row>
    <row r="2957" spans="1:6">
      <c r="A2957" s="50">
        <v>44119</v>
      </c>
      <c r="B2957" s="51">
        <v>44119</v>
      </c>
      <c r="C2957" s="51" t="s">
        <v>849</v>
      </c>
      <c r="D2957" s="52">
        <f>VLOOKUP(Pag_Inicio_Corr_mas_casos[[#This Row],[Corregimiento]],Hoja3!$A$2:$D$676,4,0)</f>
        <v>41401</v>
      </c>
      <c r="E2957" s="51">
        <v>17</v>
      </c>
      <c r="F2957">
        <v>1</v>
      </c>
    </row>
    <row r="2958" spans="1:6">
      <c r="A2958" s="50">
        <v>44119</v>
      </c>
      <c r="B2958" s="51">
        <v>44119</v>
      </c>
      <c r="C2958" s="51" t="s">
        <v>749</v>
      </c>
      <c r="D2958" s="52">
        <f>VLOOKUP(Pag_Inicio_Corr_mas_casos[[#This Row],[Corregimiento]],Hoja3!$A$2:$D$676,4,0)</f>
        <v>80821</v>
      </c>
      <c r="E2958" s="51">
        <v>16</v>
      </c>
      <c r="F2958">
        <v>1</v>
      </c>
    </row>
    <row r="2959" spans="1:6">
      <c r="A2959" s="50">
        <v>44119</v>
      </c>
      <c r="B2959" s="51">
        <v>44119</v>
      </c>
      <c r="C2959" s="51" t="s">
        <v>746</v>
      </c>
      <c r="D2959" s="52">
        <f>VLOOKUP(Pag_Inicio_Corr_mas_casos[[#This Row],[Corregimiento]],Hoja3!$A$2:$D$676,4,0)</f>
        <v>130106</v>
      </c>
      <c r="E2959" s="51">
        <v>16</v>
      </c>
      <c r="F2959">
        <v>1</v>
      </c>
    </row>
    <row r="2960" spans="1:6">
      <c r="A2960" s="50">
        <v>44119</v>
      </c>
      <c r="B2960" s="51">
        <v>44119</v>
      </c>
      <c r="C2960" s="51" t="s">
        <v>795</v>
      </c>
      <c r="D2960" s="52">
        <f>VLOOKUP(Pag_Inicio_Corr_mas_casos[[#This Row],[Corregimiento]],Hoja3!$A$2:$D$676,4,0)</f>
        <v>80807</v>
      </c>
      <c r="E2960" s="51">
        <v>14</v>
      </c>
      <c r="F2960">
        <v>1</v>
      </c>
    </row>
    <row r="2961" spans="1:6">
      <c r="A2961" s="50">
        <v>44119</v>
      </c>
      <c r="B2961" s="51">
        <v>44119</v>
      </c>
      <c r="C2961" s="51" t="s">
        <v>753</v>
      </c>
      <c r="D2961" s="52">
        <f>VLOOKUP(Pag_Inicio_Corr_mas_casos[[#This Row],[Corregimiento]],Hoja3!$A$2:$D$676,4,0)</f>
        <v>80817</v>
      </c>
      <c r="E2961" s="51">
        <v>14</v>
      </c>
      <c r="F2961">
        <v>1</v>
      </c>
    </row>
    <row r="2962" spans="1:6">
      <c r="A2962" s="50">
        <v>44119</v>
      </c>
      <c r="B2962" s="51">
        <v>44119</v>
      </c>
      <c r="C2962" s="51" t="s">
        <v>789</v>
      </c>
      <c r="D2962" s="52">
        <f>VLOOKUP(Pag_Inicio_Corr_mas_casos[[#This Row],[Corregimiento]],Hoja3!$A$2:$D$676,4,0)</f>
        <v>81003</v>
      </c>
      <c r="E2962" s="51">
        <v>13</v>
      </c>
      <c r="F2962">
        <v>1</v>
      </c>
    </row>
    <row r="2963" spans="1:6">
      <c r="A2963" s="50">
        <v>44119</v>
      </c>
      <c r="B2963" s="51">
        <v>44119</v>
      </c>
      <c r="C2963" s="51" t="s">
        <v>791</v>
      </c>
      <c r="D2963" s="52">
        <f>VLOOKUP(Pag_Inicio_Corr_mas_casos[[#This Row],[Corregimiento]],Hoja3!$A$2:$D$676,4,0)</f>
        <v>30104</v>
      </c>
      <c r="E2963" s="51">
        <v>12</v>
      </c>
      <c r="F2963">
        <v>1</v>
      </c>
    </row>
    <row r="2964" spans="1:6">
      <c r="A2964" s="50">
        <v>44119</v>
      </c>
      <c r="B2964" s="51">
        <v>44119</v>
      </c>
      <c r="C2964" s="51" t="s">
        <v>773</v>
      </c>
      <c r="D2964" s="52">
        <f>VLOOKUP(Pag_Inicio_Corr_mas_casos[[#This Row],[Corregimiento]],Hoja3!$A$2:$D$676,4,0)</f>
        <v>80808</v>
      </c>
      <c r="E2964" s="51">
        <v>12</v>
      </c>
      <c r="F2964">
        <v>1</v>
      </c>
    </row>
    <row r="2965" spans="1:6">
      <c r="A2965" s="50">
        <v>44119</v>
      </c>
      <c r="B2965" s="51">
        <v>44119</v>
      </c>
      <c r="C2965" s="51" t="s">
        <v>757</v>
      </c>
      <c r="D2965" s="52">
        <f>VLOOKUP(Pag_Inicio_Corr_mas_casos[[#This Row],[Corregimiento]],Hoja3!$A$2:$D$676,4,0)</f>
        <v>80819</v>
      </c>
      <c r="E2965" s="51">
        <v>12</v>
      </c>
      <c r="F2965">
        <v>1</v>
      </c>
    </row>
    <row r="2966" spans="1:6">
      <c r="A2966" s="50">
        <v>44119</v>
      </c>
      <c r="B2966" s="51">
        <v>44119</v>
      </c>
      <c r="C2966" s="51" t="s">
        <v>750</v>
      </c>
      <c r="D2966" s="52">
        <f>VLOOKUP(Pag_Inicio_Corr_mas_casos[[#This Row],[Corregimiento]],Hoja3!$A$2:$D$676,4,0)</f>
        <v>81007</v>
      </c>
      <c r="E2966" s="51">
        <v>11</v>
      </c>
      <c r="F2966">
        <v>1</v>
      </c>
    </row>
    <row r="2967" spans="1:6">
      <c r="A2967" s="50">
        <v>44119</v>
      </c>
      <c r="B2967" s="51">
        <v>44119</v>
      </c>
      <c r="C2967" s="51" t="s">
        <v>775</v>
      </c>
      <c r="D2967" s="52">
        <f>VLOOKUP(Pag_Inicio_Corr_mas_casos[[#This Row],[Corregimiento]],Hoja3!$A$2:$D$676,4,0)</f>
        <v>80815</v>
      </c>
      <c r="E2967" s="51">
        <v>11</v>
      </c>
      <c r="F2967">
        <v>1</v>
      </c>
    </row>
    <row r="2968" spans="1:6">
      <c r="A2968" s="68">
        <v>44120</v>
      </c>
      <c r="B2968" s="69">
        <v>44120</v>
      </c>
      <c r="C2968" s="69" t="s">
        <v>800</v>
      </c>
      <c r="D2968" s="70">
        <f>VLOOKUP(Pag_Inicio_Corr_mas_casos[[#This Row],[Corregimiento]],Hoja3!$A$2:$D$676,4,0)</f>
        <v>91001</v>
      </c>
      <c r="E2968" s="69">
        <v>20</v>
      </c>
      <c r="F2968">
        <v>1</v>
      </c>
    </row>
    <row r="2969" spans="1:6">
      <c r="A2969" s="68">
        <v>44120</v>
      </c>
      <c r="B2969" s="69">
        <v>44120</v>
      </c>
      <c r="C2969" s="69" t="s">
        <v>762</v>
      </c>
      <c r="D2969" s="70">
        <f>VLOOKUP(Pag_Inicio_Corr_mas_casos[[#This Row],[Corregimiento]],Hoja3!$A$2:$D$676,4,0)</f>
        <v>40601</v>
      </c>
      <c r="E2969" s="69">
        <v>18</v>
      </c>
      <c r="F2969">
        <v>1</v>
      </c>
    </row>
    <row r="2970" spans="1:6">
      <c r="A2970" s="68">
        <v>44120</v>
      </c>
      <c r="B2970" s="69">
        <v>44120</v>
      </c>
      <c r="C2970" s="69" t="s">
        <v>790</v>
      </c>
      <c r="D2970" s="70">
        <f>VLOOKUP(Pag_Inicio_Corr_mas_casos[[#This Row],[Corregimiento]],Hoja3!$A$2:$D$676,4,0)</f>
        <v>81009</v>
      </c>
      <c r="E2970" s="69">
        <v>16</v>
      </c>
      <c r="F2970">
        <v>1</v>
      </c>
    </row>
    <row r="2971" spans="1:6">
      <c r="A2971" s="68">
        <v>44120</v>
      </c>
      <c r="B2971" s="69">
        <v>44120</v>
      </c>
      <c r="C2971" s="69" t="s">
        <v>745</v>
      </c>
      <c r="D2971" s="70">
        <f>VLOOKUP(Pag_Inicio_Corr_mas_casos[[#This Row],[Corregimiento]],Hoja3!$A$2:$D$676,4,0)</f>
        <v>81002</v>
      </c>
      <c r="E2971" s="69">
        <v>15</v>
      </c>
      <c r="F2971">
        <v>1</v>
      </c>
    </row>
    <row r="2972" spans="1:6">
      <c r="A2972" s="68">
        <v>44120</v>
      </c>
      <c r="B2972" s="69">
        <v>44120</v>
      </c>
      <c r="C2972" s="69" t="s">
        <v>764</v>
      </c>
      <c r="D2972" s="70">
        <f>VLOOKUP(Pag_Inicio_Corr_mas_casos[[#This Row],[Corregimiento]],Hoja3!$A$2:$D$676,4,0)</f>
        <v>130108</v>
      </c>
      <c r="E2972" s="69">
        <v>13</v>
      </c>
      <c r="F2972">
        <v>1</v>
      </c>
    </row>
    <row r="2973" spans="1:6">
      <c r="A2973" s="68">
        <v>44120</v>
      </c>
      <c r="B2973" s="69">
        <v>44120</v>
      </c>
      <c r="C2973" s="69" t="s">
        <v>918</v>
      </c>
      <c r="D2973" s="70">
        <f>VLOOKUP(Pag_Inicio_Corr_mas_casos[[#This Row],[Corregimiento]],Hoja3!$A$2:$D$676,4,0)</f>
        <v>60703</v>
      </c>
      <c r="E2973" s="69">
        <v>13</v>
      </c>
      <c r="F2973">
        <v>1</v>
      </c>
    </row>
    <row r="2974" spans="1:6">
      <c r="A2974" s="68">
        <v>44120</v>
      </c>
      <c r="B2974" s="69">
        <v>44120</v>
      </c>
      <c r="C2974" s="69" t="s">
        <v>928</v>
      </c>
      <c r="D2974" s="70">
        <f>VLOOKUP(Pag_Inicio_Corr_mas_casos[[#This Row],[Corregimiento]],Hoja3!$A$2:$D$676,4,0)</f>
        <v>91007</v>
      </c>
      <c r="E2974" s="69">
        <v>12</v>
      </c>
      <c r="F2974">
        <v>1</v>
      </c>
    </row>
    <row r="2975" spans="1:6">
      <c r="A2975" s="68">
        <v>44120</v>
      </c>
      <c r="B2975" s="69">
        <v>44120</v>
      </c>
      <c r="C2975" s="69" t="s">
        <v>788</v>
      </c>
      <c r="D2975" s="70">
        <f>VLOOKUP(Pag_Inicio_Corr_mas_casos[[#This Row],[Corregimiento]],Hoja3!$A$2:$D$676,4,0)</f>
        <v>130717</v>
      </c>
      <c r="E2975" s="69">
        <v>12</v>
      </c>
      <c r="F2975">
        <v>1</v>
      </c>
    </row>
    <row r="2976" spans="1:6">
      <c r="A2976" s="68">
        <v>44120</v>
      </c>
      <c r="B2976" s="69">
        <v>44120</v>
      </c>
      <c r="C2976" s="69" t="s">
        <v>756</v>
      </c>
      <c r="D2976" s="70">
        <f>VLOOKUP(Pag_Inicio_Corr_mas_casos[[#This Row],[Corregimiento]],Hoja3!$A$2:$D$676,4,0)</f>
        <v>81001</v>
      </c>
      <c r="E2976" s="69">
        <v>11</v>
      </c>
      <c r="F2976">
        <v>1</v>
      </c>
    </row>
    <row r="2977" spans="1:6">
      <c r="A2977" s="68">
        <v>44120</v>
      </c>
      <c r="B2977" s="69">
        <v>44120</v>
      </c>
      <c r="C2977" s="69" t="s">
        <v>933</v>
      </c>
      <c r="D2977" s="70">
        <f>VLOOKUP(Pag_Inicio_Corr_mas_casos[[#This Row],[Corregimiento]],Hoja3!$A$2:$D$676,4,0)</f>
        <v>20102</v>
      </c>
      <c r="E2977" s="69">
        <v>11</v>
      </c>
      <c r="F2977">
        <v>1</v>
      </c>
    </row>
    <row r="2978" spans="1:6">
      <c r="A2978" s="68">
        <v>44120</v>
      </c>
      <c r="B2978" s="69">
        <v>44120</v>
      </c>
      <c r="C2978" s="69" t="s">
        <v>765</v>
      </c>
      <c r="D2978" s="70">
        <f>VLOOKUP(Pag_Inicio_Corr_mas_casos[[#This Row],[Corregimiento]],Hoja3!$A$2:$D$676,4,0)</f>
        <v>80810</v>
      </c>
      <c r="E2978" s="69">
        <v>11</v>
      </c>
      <c r="F2978">
        <v>1</v>
      </c>
    </row>
    <row r="2979" spans="1:6">
      <c r="A2979" s="68">
        <v>44120</v>
      </c>
      <c r="B2979" s="69">
        <v>44120</v>
      </c>
      <c r="C2979" s="69" t="s">
        <v>877</v>
      </c>
      <c r="D2979" s="70">
        <f>VLOOKUP(Pag_Inicio_Corr_mas_casos[[#This Row],[Corregimiento]],Hoja3!$A$2:$D$676,4,0)</f>
        <v>91101</v>
      </c>
      <c r="E2979" s="69">
        <v>11</v>
      </c>
      <c r="F2979">
        <v>1</v>
      </c>
    </row>
    <row r="2980" spans="1:6">
      <c r="A2980" s="92">
        <v>44121</v>
      </c>
      <c r="B2980" s="93">
        <v>44121</v>
      </c>
      <c r="C2980" s="93" t="s">
        <v>749</v>
      </c>
      <c r="D2980" s="94">
        <f>VLOOKUP(Pag_Inicio_Corr_mas_casos[[#This Row],[Corregimiento]],Hoja3!$A$2:$D$676,4,0)</f>
        <v>80821</v>
      </c>
      <c r="E2980" s="93">
        <v>25</v>
      </c>
      <c r="F2980">
        <v>1</v>
      </c>
    </row>
    <row r="2981" spans="1:6">
      <c r="A2981" s="92">
        <v>44121</v>
      </c>
      <c r="B2981" s="93">
        <v>44121</v>
      </c>
      <c r="C2981" s="93" t="s">
        <v>746</v>
      </c>
      <c r="D2981" s="94">
        <f>VLOOKUP(Pag_Inicio_Corr_mas_casos[[#This Row],[Corregimiento]],Hoja3!$A$2:$D$676,4,0)</f>
        <v>130106</v>
      </c>
      <c r="E2981" s="93">
        <v>21</v>
      </c>
      <c r="F2981">
        <v>1</v>
      </c>
    </row>
    <row r="2982" spans="1:6">
      <c r="A2982" s="92">
        <v>44121</v>
      </c>
      <c r="B2982" s="93">
        <v>44121</v>
      </c>
      <c r="C2982" s="93" t="s">
        <v>757</v>
      </c>
      <c r="D2982" s="94">
        <f>VLOOKUP(Pag_Inicio_Corr_mas_casos[[#This Row],[Corregimiento]],Hoja3!$A$2:$D$676,4,0)</f>
        <v>80819</v>
      </c>
      <c r="E2982" s="93">
        <v>20</v>
      </c>
      <c r="F2982">
        <v>1</v>
      </c>
    </row>
    <row r="2983" spans="1:6">
      <c r="A2983" s="92">
        <v>44121</v>
      </c>
      <c r="B2983" s="93">
        <v>44121</v>
      </c>
      <c r="C2983" s="93" t="s">
        <v>763</v>
      </c>
      <c r="D2983" s="94">
        <f>VLOOKUP(Pag_Inicio_Corr_mas_casos[[#This Row],[Corregimiento]],Hoja3!$A$2:$D$676,4,0)</f>
        <v>80806</v>
      </c>
      <c r="E2983" s="93">
        <v>19</v>
      </c>
      <c r="F2983">
        <v>1</v>
      </c>
    </row>
    <row r="2984" spans="1:6">
      <c r="A2984" s="92">
        <v>44121</v>
      </c>
      <c r="B2984" s="93">
        <v>44121</v>
      </c>
      <c r="C2984" s="93" t="s">
        <v>748</v>
      </c>
      <c r="D2984" s="94">
        <f>VLOOKUP(Pag_Inicio_Corr_mas_casos[[#This Row],[Corregimiento]],Hoja3!$A$2:$D$676,4,0)</f>
        <v>130102</v>
      </c>
      <c r="E2984" s="93">
        <v>18</v>
      </c>
      <c r="F2984">
        <v>1</v>
      </c>
    </row>
    <row r="2985" spans="1:6">
      <c r="A2985" s="92">
        <v>44121</v>
      </c>
      <c r="B2985" s="93">
        <v>44121</v>
      </c>
      <c r="C2985" s="93" t="s">
        <v>779</v>
      </c>
      <c r="D2985" s="94">
        <f>VLOOKUP(Pag_Inicio_Corr_mas_casos[[#This Row],[Corregimiento]],Hoja3!$A$2:$D$676,4,0)</f>
        <v>130708</v>
      </c>
      <c r="E2985" s="93">
        <v>14</v>
      </c>
      <c r="F2985">
        <v>1</v>
      </c>
    </row>
    <row r="2986" spans="1:6">
      <c r="A2986" s="92">
        <v>44121</v>
      </c>
      <c r="B2986" s="93">
        <v>44121</v>
      </c>
      <c r="C2986" s="93" t="s">
        <v>785</v>
      </c>
      <c r="D2986" s="94">
        <f>VLOOKUP(Pag_Inicio_Corr_mas_casos[[#This Row],[Corregimiento]],Hoja3!$A$2:$D$676,4,0)</f>
        <v>80809</v>
      </c>
      <c r="E2986" s="93">
        <v>14</v>
      </c>
      <c r="F2986">
        <v>1</v>
      </c>
    </row>
    <row r="2987" spans="1:6">
      <c r="A2987" s="92">
        <v>44121</v>
      </c>
      <c r="B2987" s="93">
        <v>44121</v>
      </c>
      <c r="C2987" s="93" t="s">
        <v>770</v>
      </c>
      <c r="D2987" s="94">
        <f>VLOOKUP(Pag_Inicio_Corr_mas_casos[[#This Row],[Corregimiento]],Hoja3!$A$2:$D$676,4,0)</f>
        <v>80813</v>
      </c>
      <c r="E2987" s="93">
        <v>13</v>
      </c>
      <c r="F2987">
        <v>1</v>
      </c>
    </row>
    <row r="2988" spans="1:6">
      <c r="A2988" s="92">
        <v>44121</v>
      </c>
      <c r="B2988" s="93">
        <v>44121</v>
      </c>
      <c r="C2988" s="93" t="s">
        <v>753</v>
      </c>
      <c r="D2988" s="94">
        <f>VLOOKUP(Pag_Inicio_Corr_mas_casos[[#This Row],[Corregimiento]],Hoja3!$A$2:$D$676,4,0)</f>
        <v>80817</v>
      </c>
      <c r="E2988" s="93">
        <v>12</v>
      </c>
      <c r="F2988">
        <v>1</v>
      </c>
    </row>
    <row r="2989" spans="1:6">
      <c r="A2989" s="92">
        <v>44121</v>
      </c>
      <c r="B2989" s="93">
        <v>44121</v>
      </c>
      <c r="C2989" s="93" t="s">
        <v>762</v>
      </c>
      <c r="D2989" s="94">
        <f>VLOOKUP(Pag_Inicio_Corr_mas_casos[[#This Row],[Corregimiento]],Hoja3!$A$2:$D$676,4,0)</f>
        <v>40601</v>
      </c>
      <c r="E2989" s="93">
        <v>11</v>
      </c>
      <c r="F2989">
        <v>1</v>
      </c>
    </row>
    <row r="2990" spans="1:6">
      <c r="A2990" s="92">
        <v>44121</v>
      </c>
      <c r="B2990" s="93">
        <v>44121</v>
      </c>
      <c r="C2990" s="93" t="s">
        <v>780</v>
      </c>
      <c r="D2990" s="94">
        <f>VLOOKUP(Pag_Inicio_Corr_mas_casos[[#This Row],[Corregimiento]],Hoja3!$A$2:$D$676,4,0)</f>
        <v>80826</v>
      </c>
      <c r="E2990" s="93">
        <v>11</v>
      </c>
      <c r="F2990">
        <v>1</v>
      </c>
    </row>
    <row r="2991" spans="1:6">
      <c r="A2991" s="92">
        <v>44121</v>
      </c>
      <c r="B2991" s="93">
        <v>44121</v>
      </c>
      <c r="C2991" s="93" t="s">
        <v>760</v>
      </c>
      <c r="D2991" s="94">
        <f>VLOOKUP(Pag_Inicio_Corr_mas_casos[[#This Row],[Corregimiento]],Hoja3!$A$2:$D$676,4,0)</f>
        <v>80812</v>
      </c>
      <c r="E2991" s="93">
        <v>11</v>
      </c>
      <c r="F2991">
        <v>1</v>
      </c>
    </row>
    <row r="2992" spans="1:6">
      <c r="A2992" s="92">
        <v>44121</v>
      </c>
      <c r="B2992" s="93">
        <v>44121</v>
      </c>
      <c r="C2992" s="93" t="s">
        <v>807</v>
      </c>
      <c r="D2992" s="94">
        <f>VLOOKUP(Pag_Inicio_Corr_mas_casos[[#This Row],[Corregimiento]],Hoja3!$A$2:$D$676,4,0)</f>
        <v>130716</v>
      </c>
      <c r="E2992" s="93">
        <v>11</v>
      </c>
      <c r="F2992">
        <v>1</v>
      </c>
    </row>
    <row r="2993" spans="1:6">
      <c r="A2993" s="83">
        <v>44122</v>
      </c>
      <c r="B2993" s="84">
        <v>44122</v>
      </c>
      <c r="C2993" s="84" t="s">
        <v>744</v>
      </c>
      <c r="D2993" s="85">
        <f>VLOOKUP(Pag_Inicio_Corr_mas_casos[[#This Row],[Corregimiento]],Hoja3!$A$2:$D$676,4,0)</f>
        <v>130101</v>
      </c>
      <c r="E2993" s="84">
        <v>29</v>
      </c>
      <c r="F2993">
        <v>1</v>
      </c>
    </row>
    <row r="2994" spans="1:6">
      <c r="A2994" s="83">
        <v>44122</v>
      </c>
      <c r="B2994" s="84">
        <v>44122</v>
      </c>
      <c r="C2994" s="84" t="s">
        <v>780</v>
      </c>
      <c r="D2994" s="85">
        <f>VLOOKUP(Pag_Inicio_Corr_mas_casos[[#This Row],[Corregimiento]],Hoja3!$A$2:$D$676,4,0)</f>
        <v>80826</v>
      </c>
      <c r="E2994" s="84">
        <v>26</v>
      </c>
      <c r="F2994">
        <v>1</v>
      </c>
    </row>
    <row r="2995" spans="1:6">
      <c r="A2995" s="83">
        <v>44122</v>
      </c>
      <c r="B2995" s="84">
        <v>44122</v>
      </c>
      <c r="C2995" s="84" t="s">
        <v>934</v>
      </c>
      <c r="D2995" s="85">
        <f>VLOOKUP(Pag_Inicio_Corr_mas_casos[[#This Row],[Corregimiento]],Hoja3!$A$2:$D$676,4,0)</f>
        <v>41201</v>
      </c>
      <c r="E2995" s="84">
        <v>24</v>
      </c>
      <c r="F2995">
        <v>1</v>
      </c>
    </row>
    <row r="2996" spans="1:6">
      <c r="A2996" s="83">
        <v>44122</v>
      </c>
      <c r="B2996" s="84">
        <v>44122</v>
      </c>
      <c r="C2996" s="84" t="s">
        <v>756</v>
      </c>
      <c r="D2996" s="85">
        <f>VLOOKUP(Pag_Inicio_Corr_mas_casos[[#This Row],[Corregimiento]],Hoja3!$A$2:$D$676,4,0)</f>
        <v>81001</v>
      </c>
      <c r="E2996" s="84">
        <v>17</v>
      </c>
      <c r="F2996">
        <v>1</v>
      </c>
    </row>
    <row r="2997" spans="1:6">
      <c r="A2997" s="83">
        <v>44122</v>
      </c>
      <c r="B2997" s="84">
        <v>44122</v>
      </c>
      <c r="C2997" s="84" t="s">
        <v>745</v>
      </c>
      <c r="D2997" s="85">
        <f>VLOOKUP(Pag_Inicio_Corr_mas_casos[[#This Row],[Corregimiento]],Hoja3!$A$2:$D$676,4,0)</f>
        <v>81002</v>
      </c>
      <c r="E2997" s="84">
        <v>16</v>
      </c>
      <c r="F2997">
        <v>1</v>
      </c>
    </row>
    <row r="2998" spans="1:6">
      <c r="A2998" s="83">
        <v>44122</v>
      </c>
      <c r="B2998" s="84">
        <v>44122</v>
      </c>
      <c r="C2998" s="84" t="s">
        <v>775</v>
      </c>
      <c r="D2998" s="85">
        <f>VLOOKUP(Pag_Inicio_Corr_mas_casos[[#This Row],[Corregimiento]],Hoja3!$A$2:$D$676,4,0)</f>
        <v>80815</v>
      </c>
      <c r="E2998" s="84">
        <v>16</v>
      </c>
      <c r="F2998">
        <v>1</v>
      </c>
    </row>
    <row r="2999" spans="1:6">
      <c r="A2999" s="83">
        <v>44122</v>
      </c>
      <c r="B2999" s="84">
        <v>44122</v>
      </c>
      <c r="C2999" s="84" t="s">
        <v>746</v>
      </c>
      <c r="D2999" s="85">
        <f>VLOOKUP(Pag_Inicio_Corr_mas_casos[[#This Row],[Corregimiento]],Hoja3!$A$2:$D$676,4,0)</f>
        <v>130106</v>
      </c>
      <c r="E2999" s="84">
        <v>16</v>
      </c>
      <c r="F2999">
        <v>1</v>
      </c>
    </row>
    <row r="3000" spans="1:6">
      <c r="A3000" s="83">
        <v>44122</v>
      </c>
      <c r="B3000" s="84">
        <v>44122</v>
      </c>
      <c r="C3000" s="84" t="s">
        <v>764</v>
      </c>
      <c r="D3000" s="85">
        <f>VLOOKUP(Pag_Inicio_Corr_mas_casos[[#This Row],[Corregimiento]],Hoja3!$A$2:$D$676,4,0)</f>
        <v>130108</v>
      </c>
      <c r="E3000" s="84">
        <v>13</v>
      </c>
      <c r="F3000">
        <v>1</v>
      </c>
    </row>
    <row r="3001" spans="1:6">
      <c r="A3001" s="83">
        <v>44122</v>
      </c>
      <c r="B3001" s="84">
        <v>44122</v>
      </c>
      <c r="C3001" s="84" t="s">
        <v>752</v>
      </c>
      <c r="D3001" s="85">
        <f>VLOOKUP(Pag_Inicio_Corr_mas_casos[[#This Row],[Corregimiento]],Hoja3!$A$2:$D$676,4,0)</f>
        <v>80816</v>
      </c>
      <c r="E3001" s="84">
        <v>12</v>
      </c>
      <c r="F3001">
        <v>1</v>
      </c>
    </row>
    <row r="3002" spans="1:6">
      <c r="A3002" s="83">
        <v>44122</v>
      </c>
      <c r="B3002" s="84">
        <v>44122</v>
      </c>
      <c r="C3002" s="84" t="s">
        <v>777</v>
      </c>
      <c r="D3002" s="85">
        <f>VLOOKUP(Pag_Inicio_Corr_mas_casos[[#This Row],[Corregimiento]],Hoja3!$A$2:$D$676,4,0)</f>
        <v>80811</v>
      </c>
      <c r="E3002" s="84">
        <v>12</v>
      </c>
      <c r="F3002">
        <v>1</v>
      </c>
    </row>
    <row r="3003" spans="1:6">
      <c r="A3003" s="83">
        <v>44122</v>
      </c>
      <c r="B3003" s="84">
        <v>44122</v>
      </c>
      <c r="C3003" s="84" t="s">
        <v>790</v>
      </c>
      <c r="D3003" s="85">
        <f>VLOOKUP(Pag_Inicio_Corr_mas_casos[[#This Row],[Corregimiento]],Hoja3!$A$2:$D$676,4,0)</f>
        <v>81009</v>
      </c>
      <c r="E3003" s="84">
        <v>11</v>
      </c>
      <c r="F3003">
        <v>1</v>
      </c>
    </row>
    <row r="3004" spans="1:6">
      <c r="A3004" s="44">
        <v>44123</v>
      </c>
      <c r="B3004" s="45">
        <v>44123</v>
      </c>
      <c r="C3004" s="45" t="s">
        <v>748</v>
      </c>
      <c r="D3004" s="46">
        <f>VLOOKUP(Pag_Inicio_Corr_mas_casos[[#This Row],[Corregimiento]],Hoja3!$A$2:$D$676,4,0)</f>
        <v>130102</v>
      </c>
      <c r="E3004" s="45">
        <v>20</v>
      </c>
      <c r="F3004">
        <v>1</v>
      </c>
    </row>
    <row r="3005" spans="1:6">
      <c r="A3005" s="44">
        <v>44123</v>
      </c>
      <c r="B3005" s="45">
        <v>44123</v>
      </c>
      <c r="C3005" s="45" t="s">
        <v>764</v>
      </c>
      <c r="D3005" s="46">
        <f>VLOOKUP(Pag_Inicio_Corr_mas_casos[[#This Row],[Corregimiento]],Hoja3!$A$2:$D$676,4,0)</f>
        <v>130108</v>
      </c>
      <c r="E3005" s="45">
        <v>14</v>
      </c>
      <c r="F3005">
        <v>1</v>
      </c>
    </row>
    <row r="3006" spans="1:6">
      <c r="A3006" s="44">
        <v>44123</v>
      </c>
      <c r="B3006" s="45">
        <v>44123</v>
      </c>
      <c r="C3006" s="45" t="s">
        <v>746</v>
      </c>
      <c r="D3006" s="46">
        <f>VLOOKUP(Pag_Inicio_Corr_mas_casos[[#This Row],[Corregimiento]],Hoja3!$A$2:$D$676,4,0)</f>
        <v>130106</v>
      </c>
      <c r="E3006" s="45">
        <v>14</v>
      </c>
      <c r="F3006">
        <v>1</v>
      </c>
    </row>
    <row r="3007" spans="1:6">
      <c r="A3007" s="44">
        <v>44123</v>
      </c>
      <c r="B3007" s="45">
        <v>44123</v>
      </c>
      <c r="C3007" s="45" t="s">
        <v>744</v>
      </c>
      <c r="D3007" s="46">
        <f>VLOOKUP(Pag_Inicio_Corr_mas_casos[[#This Row],[Corregimiento]],Hoja3!$A$2:$D$676,4,0)</f>
        <v>130101</v>
      </c>
      <c r="E3007" s="45">
        <v>13</v>
      </c>
      <c r="F3007">
        <v>1</v>
      </c>
    </row>
    <row r="3008" spans="1:6">
      <c r="A3008" s="44">
        <v>44123</v>
      </c>
      <c r="B3008" s="45">
        <v>44123</v>
      </c>
      <c r="C3008" s="45" t="s">
        <v>800</v>
      </c>
      <c r="D3008" s="46">
        <f>VLOOKUP(Pag_Inicio_Corr_mas_casos[[#This Row],[Corregimiento]],Hoja3!$A$2:$D$676,4,0)</f>
        <v>91001</v>
      </c>
      <c r="E3008" s="45">
        <v>13</v>
      </c>
      <c r="F3008">
        <v>1</v>
      </c>
    </row>
    <row r="3009" spans="1:6">
      <c r="A3009" s="44">
        <v>44123</v>
      </c>
      <c r="B3009" s="45">
        <v>44123</v>
      </c>
      <c r="C3009" s="45" t="s">
        <v>877</v>
      </c>
      <c r="D3009" s="46">
        <f>VLOOKUP(Pag_Inicio_Corr_mas_casos[[#This Row],[Corregimiento]],Hoja3!$A$2:$D$676,4,0)</f>
        <v>91101</v>
      </c>
      <c r="E3009" s="45">
        <v>13</v>
      </c>
      <c r="F3009">
        <v>1</v>
      </c>
    </row>
    <row r="3010" spans="1:6">
      <c r="A3010" s="44">
        <v>44123</v>
      </c>
      <c r="B3010" s="45">
        <v>44123</v>
      </c>
      <c r="C3010" s="45" t="s">
        <v>745</v>
      </c>
      <c r="D3010" s="46">
        <f>VLOOKUP(Pag_Inicio_Corr_mas_casos[[#This Row],[Corregimiento]],Hoja3!$A$2:$D$676,4,0)</f>
        <v>81002</v>
      </c>
      <c r="E3010" s="45">
        <v>12</v>
      </c>
      <c r="F3010">
        <v>1</v>
      </c>
    </row>
    <row r="3011" spans="1:6">
      <c r="A3011" s="44">
        <v>44123</v>
      </c>
      <c r="B3011" s="45">
        <v>44123</v>
      </c>
      <c r="C3011" s="45" t="s">
        <v>750</v>
      </c>
      <c r="D3011" s="46">
        <f>VLOOKUP(Pag_Inicio_Corr_mas_casos[[#This Row],[Corregimiento]],Hoja3!$A$2:$D$676,4,0)</f>
        <v>81007</v>
      </c>
      <c r="E3011" s="45">
        <v>11</v>
      </c>
      <c r="F3011">
        <v>1</v>
      </c>
    </row>
    <row r="3012" spans="1:6">
      <c r="A3012" s="44">
        <v>44123</v>
      </c>
      <c r="B3012" s="45">
        <v>44123</v>
      </c>
      <c r="C3012" s="45" t="s">
        <v>755</v>
      </c>
      <c r="D3012" s="46">
        <f>VLOOKUP(Pag_Inicio_Corr_mas_casos[[#This Row],[Corregimiento]],Hoja3!$A$2:$D$676,4,0)</f>
        <v>80823</v>
      </c>
      <c r="E3012" s="45">
        <v>11</v>
      </c>
      <c r="F3012">
        <v>1</v>
      </c>
    </row>
    <row r="3013" spans="1:6">
      <c r="A3013" s="44">
        <v>44123</v>
      </c>
      <c r="B3013" s="45">
        <v>44123</v>
      </c>
      <c r="C3013" s="45" t="s">
        <v>785</v>
      </c>
      <c r="D3013" s="46">
        <f>VLOOKUP(Pag_Inicio_Corr_mas_casos[[#This Row],[Corregimiento]],Hoja3!$A$2:$D$676,4,0)</f>
        <v>80809</v>
      </c>
      <c r="E3013" s="45">
        <v>11</v>
      </c>
      <c r="F3013">
        <v>1</v>
      </c>
    </row>
    <row r="3014" spans="1:6">
      <c r="A3014" s="44">
        <v>44123</v>
      </c>
      <c r="B3014" s="45">
        <v>44123</v>
      </c>
      <c r="C3014" s="45" t="s">
        <v>762</v>
      </c>
      <c r="D3014" s="46">
        <f>VLOOKUP(Pag_Inicio_Corr_mas_casos[[#This Row],[Corregimiento]],Hoja3!$A$2:$D$676,4,0)</f>
        <v>40601</v>
      </c>
      <c r="E3014" s="45">
        <v>10</v>
      </c>
      <c r="F3014">
        <v>1</v>
      </c>
    </row>
    <row r="3015" spans="1:6">
      <c r="A3015" s="77">
        <v>44124</v>
      </c>
      <c r="B3015" s="78">
        <v>44124</v>
      </c>
      <c r="C3015" s="78" t="s">
        <v>800</v>
      </c>
      <c r="D3015" s="79">
        <f>VLOOKUP(Pag_Inicio_Corr_mas_casos[[#This Row],[Corregimiento]],Hoja3!$A$2:$D$676,4,0)</f>
        <v>91001</v>
      </c>
      <c r="E3015" s="78">
        <v>22</v>
      </c>
      <c r="F3015">
        <v>1</v>
      </c>
    </row>
    <row r="3016" spans="1:6">
      <c r="A3016" s="77">
        <v>44124</v>
      </c>
      <c r="B3016" s="78">
        <v>44124</v>
      </c>
      <c r="C3016" s="78" t="s">
        <v>757</v>
      </c>
      <c r="D3016" s="79">
        <f>VLOOKUP(Pag_Inicio_Corr_mas_casos[[#This Row],[Corregimiento]],Hoja3!$A$2:$D$676,4,0)</f>
        <v>80819</v>
      </c>
      <c r="E3016" s="78">
        <v>21</v>
      </c>
      <c r="F3016">
        <v>1</v>
      </c>
    </row>
    <row r="3017" spans="1:6">
      <c r="A3017" s="77">
        <v>44124</v>
      </c>
      <c r="B3017" s="78">
        <v>44124</v>
      </c>
      <c r="C3017" s="78" t="s">
        <v>760</v>
      </c>
      <c r="D3017" s="79">
        <f>VLOOKUP(Pag_Inicio_Corr_mas_casos[[#This Row],[Corregimiento]],Hoja3!$A$2:$D$676,4,0)</f>
        <v>80812</v>
      </c>
      <c r="E3017" s="78">
        <v>20</v>
      </c>
      <c r="F3017">
        <v>1</v>
      </c>
    </row>
    <row r="3018" spans="1:6">
      <c r="A3018" s="77">
        <v>44124</v>
      </c>
      <c r="B3018" s="78">
        <v>44124</v>
      </c>
      <c r="C3018" s="78" t="s">
        <v>756</v>
      </c>
      <c r="D3018" s="79">
        <f>VLOOKUP(Pag_Inicio_Corr_mas_casos[[#This Row],[Corregimiento]],Hoja3!$A$2:$D$676,4,0)</f>
        <v>81001</v>
      </c>
      <c r="E3018" s="78">
        <v>17</v>
      </c>
      <c r="F3018">
        <v>1</v>
      </c>
    </row>
    <row r="3019" spans="1:6">
      <c r="A3019" s="77">
        <v>44124</v>
      </c>
      <c r="B3019" s="78">
        <v>44124</v>
      </c>
      <c r="C3019" s="78" t="s">
        <v>762</v>
      </c>
      <c r="D3019" s="79">
        <f>VLOOKUP(Pag_Inicio_Corr_mas_casos[[#This Row],[Corregimiento]],Hoja3!$A$2:$D$676,4,0)</f>
        <v>40601</v>
      </c>
      <c r="E3019" s="78">
        <v>14</v>
      </c>
      <c r="F3019">
        <v>1</v>
      </c>
    </row>
    <row r="3020" spans="1:6">
      <c r="A3020" s="77">
        <v>44124</v>
      </c>
      <c r="B3020" s="78">
        <v>44124</v>
      </c>
      <c r="C3020" s="78" t="s">
        <v>790</v>
      </c>
      <c r="D3020" s="79">
        <f>VLOOKUP(Pag_Inicio_Corr_mas_casos[[#This Row],[Corregimiento]],Hoja3!$A$2:$D$676,4,0)</f>
        <v>81009</v>
      </c>
      <c r="E3020" s="78">
        <v>12</v>
      </c>
      <c r="F3020">
        <v>1</v>
      </c>
    </row>
    <row r="3021" spans="1:6">
      <c r="A3021" s="77">
        <v>44124</v>
      </c>
      <c r="B3021" s="78">
        <v>44124</v>
      </c>
      <c r="C3021" s="78" t="s">
        <v>749</v>
      </c>
      <c r="D3021" s="79">
        <f>VLOOKUP(Pag_Inicio_Corr_mas_casos[[#This Row],[Corregimiento]],Hoja3!$A$2:$D$676,4,0)</f>
        <v>80821</v>
      </c>
      <c r="E3021" s="78">
        <v>11</v>
      </c>
      <c r="F3021">
        <v>1</v>
      </c>
    </row>
    <row r="3022" spans="1:6">
      <c r="A3022" s="77">
        <v>44124</v>
      </c>
      <c r="B3022" s="78">
        <v>44124</v>
      </c>
      <c r="C3022" s="78" t="s">
        <v>764</v>
      </c>
      <c r="D3022" s="79">
        <f>VLOOKUP(Pag_Inicio_Corr_mas_casos[[#This Row],[Corregimiento]],Hoja3!$A$2:$D$676,4,0)</f>
        <v>130108</v>
      </c>
      <c r="E3022" s="78">
        <v>10</v>
      </c>
      <c r="F3022">
        <v>1</v>
      </c>
    </row>
    <row r="3023" spans="1:6">
      <c r="A3023" s="77">
        <v>44124</v>
      </c>
      <c r="B3023" s="78">
        <v>44124</v>
      </c>
      <c r="C3023" s="78" t="s">
        <v>780</v>
      </c>
      <c r="D3023" s="79">
        <f>VLOOKUP(Pag_Inicio_Corr_mas_casos[[#This Row],[Corregimiento]],Hoja3!$A$2:$D$676,4,0)</f>
        <v>80826</v>
      </c>
      <c r="E3023" s="78">
        <v>10</v>
      </c>
      <c r="F3023">
        <v>1</v>
      </c>
    </row>
    <row r="3024" spans="1:6">
      <c r="A3024" s="77">
        <v>44124</v>
      </c>
      <c r="B3024" s="78">
        <v>44124</v>
      </c>
      <c r="C3024" s="78" t="s">
        <v>753</v>
      </c>
      <c r="D3024" s="79">
        <f>VLOOKUP(Pag_Inicio_Corr_mas_casos[[#This Row],[Corregimiento]],Hoja3!$A$2:$D$676,4,0)</f>
        <v>80817</v>
      </c>
      <c r="E3024" s="78">
        <v>10</v>
      </c>
      <c r="F3024">
        <v>1</v>
      </c>
    </row>
    <row r="3025" spans="1:6">
      <c r="A3025" s="59">
        <v>44125</v>
      </c>
      <c r="B3025" s="60">
        <v>44125</v>
      </c>
      <c r="C3025" s="60" t="s">
        <v>760</v>
      </c>
      <c r="D3025" s="61">
        <f>VLOOKUP(Pag_Inicio_Corr_mas_casos[[#This Row],[Corregimiento]],Hoja3!$A$2:$D$676,4,0)</f>
        <v>80812</v>
      </c>
      <c r="E3025" s="60">
        <v>26</v>
      </c>
      <c r="F3025">
        <v>1</v>
      </c>
    </row>
    <row r="3026" spans="1:6">
      <c r="A3026" s="59">
        <v>44125</v>
      </c>
      <c r="B3026" s="60">
        <v>44125</v>
      </c>
      <c r="C3026" s="60" t="s">
        <v>756</v>
      </c>
      <c r="D3026" s="61">
        <f>VLOOKUP(Pag_Inicio_Corr_mas_casos[[#This Row],[Corregimiento]],Hoja3!$A$2:$D$676,4,0)</f>
        <v>81001</v>
      </c>
      <c r="E3026" s="60">
        <v>19</v>
      </c>
      <c r="F3026">
        <v>1</v>
      </c>
    </row>
    <row r="3027" spans="1:6">
      <c r="A3027" s="59">
        <v>44125</v>
      </c>
      <c r="B3027" s="60">
        <v>44125</v>
      </c>
      <c r="C3027" s="60" t="s">
        <v>770</v>
      </c>
      <c r="D3027" s="61">
        <f>VLOOKUP(Pag_Inicio_Corr_mas_casos[[#This Row],[Corregimiento]],Hoja3!$A$2:$D$676,4,0)</f>
        <v>80813</v>
      </c>
      <c r="E3027" s="60">
        <v>19</v>
      </c>
      <c r="F3027">
        <v>1</v>
      </c>
    </row>
    <row r="3028" spans="1:6">
      <c r="A3028" s="59">
        <v>44125</v>
      </c>
      <c r="B3028" s="60">
        <v>44125</v>
      </c>
      <c r="C3028" s="60" t="s">
        <v>757</v>
      </c>
      <c r="D3028" s="61">
        <f>VLOOKUP(Pag_Inicio_Corr_mas_casos[[#This Row],[Corregimiento]],Hoja3!$A$2:$D$676,4,0)</f>
        <v>80819</v>
      </c>
      <c r="E3028" s="60">
        <v>16</v>
      </c>
      <c r="F3028">
        <v>1</v>
      </c>
    </row>
    <row r="3029" spans="1:6">
      <c r="A3029" s="59">
        <v>44125</v>
      </c>
      <c r="B3029" s="60">
        <v>44125</v>
      </c>
      <c r="C3029" s="60" t="s">
        <v>752</v>
      </c>
      <c r="D3029" s="61">
        <f>VLOOKUP(Pag_Inicio_Corr_mas_casos[[#This Row],[Corregimiento]],Hoja3!$A$2:$D$676,4,0)</f>
        <v>80816</v>
      </c>
      <c r="E3029" s="60">
        <v>15</v>
      </c>
      <c r="F3029">
        <v>1</v>
      </c>
    </row>
    <row r="3030" spans="1:6">
      <c r="A3030" s="59">
        <v>44125</v>
      </c>
      <c r="B3030" s="60">
        <v>44125</v>
      </c>
      <c r="C3030" s="60" t="s">
        <v>928</v>
      </c>
      <c r="D3030" s="61">
        <f>VLOOKUP(Pag_Inicio_Corr_mas_casos[[#This Row],[Corregimiento]],Hoja3!$A$2:$D$676,4,0)</f>
        <v>91007</v>
      </c>
      <c r="E3030" s="60">
        <v>14</v>
      </c>
      <c r="F3030">
        <v>1</v>
      </c>
    </row>
    <row r="3031" spans="1:6">
      <c r="A3031" s="59">
        <v>44125</v>
      </c>
      <c r="B3031" s="60">
        <v>44125</v>
      </c>
      <c r="C3031" s="60" t="s">
        <v>758</v>
      </c>
      <c r="D3031" s="61">
        <f>VLOOKUP(Pag_Inicio_Corr_mas_casos[[#This Row],[Corregimiento]],Hoja3!$A$2:$D$676,4,0)</f>
        <v>130107</v>
      </c>
      <c r="E3031" s="60">
        <v>14</v>
      </c>
      <c r="F3031">
        <v>1</v>
      </c>
    </row>
    <row r="3032" spans="1:6">
      <c r="A3032" s="59">
        <v>44125</v>
      </c>
      <c r="B3032" s="60">
        <v>44125</v>
      </c>
      <c r="C3032" s="60" t="s">
        <v>877</v>
      </c>
      <c r="D3032" s="61">
        <f>VLOOKUP(Pag_Inicio_Corr_mas_casos[[#This Row],[Corregimiento]],Hoja3!$A$2:$D$676,4,0)</f>
        <v>91101</v>
      </c>
      <c r="E3032" s="60">
        <v>14</v>
      </c>
      <c r="F3032">
        <v>1</v>
      </c>
    </row>
    <row r="3033" spans="1:6">
      <c r="A3033" s="59">
        <v>44125</v>
      </c>
      <c r="B3033" s="60">
        <v>44125</v>
      </c>
      <c r="C3033" s="60" t="s">
        <v>774</v>
      </c>
      <c r="D3033" s="61">
        <f>VLOOKUP(Pag_Inicio_Corr_mas_casos[[#This Row],[Corregimiento]],Hoja3!$A$2:$D$676,4,0)</f>
        <v>80820</v>
      </c>
      <c r="E3033" s="60">
        <v>13</v>
      </c>
      <c r="F3033">
        <v>1</v>
      </c>
    </row>
    <row r="3034" spans="1:6">
      <c r="A3034" s="59">
        <v>44125</v>
      </c>
      <c r="B3034" s="60">
        <v>44125</v>
      </c>
      <c r="C3034" s="60" t="s">
        <v>744</v>
      </c>
      <c r="D3034" s="61">
        <f>VLOOKUP(Pag_Inicio_Corr_mas_casos[[#This Row],[Corregimiento]],Hoja3!$A$2:$D$676,4,0)</f>
        <v>130101</v>
      </c>
      <c r="E3034" s="60">
        <v>13</v>
      </c>
      <c r="F3034">
        <v>1</v>
      </c>
    </row>
    <row r="3035" spans="1:6">
      <c r="A3035" s="59">
        <v>44125</v>
      </c>
      <c r="B3035" s="60">
        <v>44125</v>
      </c>
      <c r="C3035" s="60" t="s">
        <v>753</v>
      </c>
      <c r="D3035" s="61">
        <f>VLOOKUP(Pag_Inicio_Corr_mas_casos[[#This Row],[Corregimiento]],Hoja3!$A$2:$D$676,4,0)</f>
        <v>80817</v>
      </c>
      <c r="E3035" s="60">
        <v>12</v>
      </c>
      <c r="F3035">
        <v>1</v>
      </c>
    </row>
    <row r="3036" spans="1:6">
      <c r="A3036" s="59">
        <v>44125</v>
      </c>
      <c r="B3036" s="60">
        <v>44125</v>
      </c>
      <c r="C3036" s="60" t="s">
        <v>777</v>
      </c>
      <c r="D3036" s="61">
        <f>VLOOKUP(Pag_Inicio_Corr_mas_casos[[#This Row],[Corregimiento]],Hoja3!$A$2:$D$676,4,0)</f>
        <v>80811</v>
      </c>
      <c r="E3036" s="60">
        <v>12</v>
      </c>
      <c r="F3036">
        <v>1</v>
      </c>
    </row>
    <row r="3037" spans="1:6">
      <c r="A3037" s="59">
        <v>44125</v>
      </c>
      <c r="B3037" s="60">
        <v>44125</v>
      </c>
      <c r="C3037" s="60" t="s">
        <v>795</v>
      </c>
      <c r="D3037" s="61">
        <f>VLOOKUP(Pag_Inicio_Corr_mas_casos[[#This Row],[Corregimiento]],Hoja3!$A$2:$D$676,4,0)</f>
        <v>80807</v>
      </c>
      <c r="E3037" s="60">
        <v>12</v>
      </c>
      <c r="F3037">
        <v>1</v>
      </c>
    </row>
    <row r="3038" spans="1:6">
      <c r="A3038" s="59">
        <v>44125</v>
      </c>
      <c r="B3038" s="60">
        <v>44125</v>
      </c>
      <c r="C3038" s="60" t="s">
        <v>746</v>
      </c>
      <c r="D3038" s="61">
        <f>VLOOKUP(Pag_Inicio_Corr_mas_casos[[#This Row],[Corregimiento]],Hoja3!$A$2:$D$676,4,0)</f>
        <v>130106</v>
      </c>
      <c r="E3038" s="60">
        <v>12</v>
      </c>
      <c r="F3038">
        <v>1</v>
      </c>
    </row>
    <row r="3039" spans="1:6">
      <c r="A3039" s="59">
        <v>44125</v>
      </c>
      <c r="B3039" s="60">
        <v>44125</v>
      </c>
      <c r="C3039" s="60" t="s">
        <v>800</v>
      </c>
      <c r="D3039" s="61">
        <f>VLOOKUP(Pag_Inicio_Corr_mas_casos[[#This Row],[Corregimiento]],Hoja3!$A$2:$D$676,4,0)</f>
        <v>91001</v>
      </c>
      <c r="E3039" s="60">
        <v>11</v>
      </c>
      <c r="F3039">
        <v>1</v>
      </c>
    </row>
    <row r="3040" spans="1:6">
      <c r="A3040" s="59">
        <v>44125</v>
      </c>
      <c r="B3040" s="60">
        <v>44125</v>
      </c>
      <c r="C3040" s="60" t="s">
        <v>762</v>
      </c>
      <c r="D3040" s="61">
        <f>VLOOKUP(Pag_Inicio_Corr_mas_casos[[#This Row],[Corregimiento]],Hoja3!$A$2:$D$676,4,0)</f>
        <v>40601</v>
      </c>
      <c r="E3040" s="60">
        <v>11</v>
      </c>
      <c r="F3040">
        <v>1</v>
      </c>
    </row>
    <row r="3041" spans="1:6">
      <c r="A3041" s="53">
        <v>44126</v>
      </c>
      <c r="B3041" s="54">
        <v>44126</v>
      </c>
      <c r="C3041" s="54" t="s">
        <v>748</v>
      </c>
      <c r="D3041" s="55">
        <f>VLOOKUP(Pag_Inicio_Corr_mas_casos[[#This Row],[Corregimiento]],Hoja3!$A$2:$D$676,4,0)</f>
        <v>130102</v>
      </c>
      <c r="E3041" s="54">
        <v>29</v>
      </c>
      <c r="F3041">
        <v>1</v>
      </c>
    </row>
    <row r="3042" spans="1:6">
      <c r="A3042" s="53">
        <v>44126</v>
      </c>
      <c r="B3042" s="54">
        <v>44126</v>
      </c>
      <c r="C3042" s="54" t="s">
        <v>744</v>
      </c>
      <c r="D3042" s="55">
        <f>VLOOKUP(Pag_Inicio_Corr_mas_casos[[#This Row],[Corregimiento]],Hoja3!$A$2:$D$676,4,0)</f>
        <v>130101</v>
      </c>
      <c r="E3042" s="54">
        <v>18</v>
      </c>
      <c r="F3042">
        <v>1</v>
      </c>
    </row>
    <row r="3043" spans="1:6">
      <c r="A3043" s="53">
        <v>44126</v>
      </c>
      <c r="B3043" s="54">
        <v>44126</v>
      </c>
      <c r="C3043" s="54" t="s">
        <v>745</v>
      </c>
      <c r="D3043" s="55">
        <f>VLOOKUP(Pag_Inicio_Corr_mas_casos[[#This Row],[Corregimiento]],Hoja3!$A$2:$D$676,4,0)</f>
        <v>81002</v>
      </c>
      <c r="E3043" s="54">
        <v>18</v>
      </c>
      <c r="F3043">
        <v>1</v>
      </c>
    </row>
    <row r="3044" spans="1:6">
      <c r="A3044" s="53">
        <v>44126</v>
      </c>
      <c r="B3044" s="54">
        <v>44126</v>
      </c>
      <c r="C3044" s="54" t="s">
        <v>749</v>
      </c>
      <c r="D3044" s="55">
        <f>VLOOKUP(Pag_Inicio_Corr_mas_casos[[#This Row],[Corregimiento]],Hoja3!$A$2:$D$676,4,0)</f>
        <v>80821</v>
      </c>
      <c r="E3044" s="54">
        <v>17</v>
      </c>
      <c r="F3044">
        <v>1</v>
      </c>
    </row>
    <row r="3045" spans="1:6">
      <c r="A3045" s="53">
        <v>44126</v>
      </c>
      <c r="B3045" s="54">
        <v>44126</v>
      </c>
      <c r="C3045" s="54" t="s">
        <v>764</v>
      </c>
      <c r="D3045" s="55">
        <f>VLOOKUP(Pag_Inicio_Corr_mas_casos[[#This Row],[Corregimiento]],Hoja3!$A$2:$D$676,4,0)</f>
        <v>130108</v>
      </c>
      <c r="E3045" s="54">
        <v>16</v>
      </c>
      <c r="F3045">
        <v>1</v>
      </c>
    </row>
    <row r="3046" spans="1:6">
      <c r="A3046" s="53">
        <v>44126</v>
      </c>
      <c r="B3046" s="54">
        <v>44126</v>
      </c>
      <c r="C3046" s="54" t="s">
        <v>760</v>
      </c>
      <c r="D3046" s="55">
        <f>VLOOKUP(Pag_Inicio_Corr_mas_casos[[#This Row],[Corregimiento]],Hoja3!$A$2:$D$676,4,0)</f>
        <v>80812</v>
      </c>
      <c r="E3046" s="54">
        <v>16</v>
      </c>
      <c r="F3046">
        <v>1</v>
      </c>
    </row>
    <row r="3047" spans="1:6">
      <c r="A3047" s="53">
        <v>44126</v>
      </c>
      <c r="B3047" s="54">
        <v>44126</v>
      </c>
      <c r="C3047" s="54" t="s">
        <v>757</v>
      </c>
      <c r="D3047" s="55">
        <f>VLOOKUP(Pag_Inicio_Corr_mas_casos[[#This Row],[Corregimiento]],Hoja3!$A$2:$D$676,4,0)</f>
        <v>80819</v>
      </c>
      <c r="E3047" s="54">
        <v>16</v>
      </c>
      <c r="F3047">
        <v>1</v>
      </c>
    </row>
    <row r="3048" spans="1:6">
      <c r="A3048" s="53">
        <v>44126</v>
      </c>
      <c r="B3048" s="54">
        <v>44126</v>
      </c>
      <c r="C3048" s="54" t="s">
        <v>754</v>
      </c>
      <c r="D3048" s="55">
        <f>VLOOKUP(Pag_Inicio_Corr_mas_casos[[#This Row],[Corregimiento]],Hoja3!$A$2:$D$676,4,0)</f>
        <v>80822</v>
      </c>
      <c r="E3048" s="54">
        <v>15</v>
      </c>
      <c r="F3048">
        <v>1</v>
      </c>
    </row>
    <row r="3049" spans="1:6">
      <c r="A3049" s="53">
        <v>44126</v>
      </c>
      <c r="B3049" s="54">
        <v>44126</v>
      </c>
      <c r="C3049" s="54" t="s">
        <v>750</v>
      </c>
      <c r="D3049" s="55">
        <f>VLOOKUP(Pag_Inicio_Corr_mas_casos[[#This Row],[Corregimiento]],Hoja3!$A$2:$D$676,4,0)</f>
        <v>81007</v>
      </c>
      <c r="E3049" s="54">
        <v>15</v>
      </c>
      <c r="F3049">
        <v>1</v>
      </c>
    </row>
    <row r="3050" spans="1:6">
      <c r="A3050" s="53">
        <v>44126</v>
      </c>
      <c r="B3050" s="54">
        <v>44126</v>
      </c>
      <c r="C3050" s="54" t="s">
        <v>917</v>
      </c>
      <c r="D3050" s="55">
        <f>VLOOKUP(Pag_Inicio_Corr_mas_casos[[#This Row],[Corregimiento]],Hoja3!$A$2:$D$676,4,0)</f>
        <v>91011</v>
      </c>
      <c r="E3050" s="54">
        <v>15</v>
      </c>
      <c r="F3050">
        <v>1</v>
      </c>
    </row>
    <row r="3051" spans="1:6">
      <c r="A3051" s="53">
        <v>44126</v>
      </c>
      <c r="B3051" s="54">
        <v>44126</v>
      </c>
      <c r="C3051" s="54" t="s">
        <v>746</v>
      </c>
      <c r="D3051" s="55">
        <f>VLOOKUP(Pag_Inicio_Corr_mas_casos[[#This Row],[Corregimiento]],Hoja3!$A$2:$D$676,4,0)</f>
        <v>130106</v>
      </c>
      <c r="E3051" s="54">
        <v>15</v>
      </c>
      <c r="F3051">
        <v>1</v>
      </c>
    </row>
    <row r="3052" spans="1:6">
      <c r="A3052" s="53">
        <v>44126</v>
      </c>
      <c r="B3052" s="54">
        <v>44126</v>
      </c>
      <c r="C3052" s="54" t="s">
        <v>795</v>
      </c>
      <c r="D3052" s="55">
        <f>VLOOKUP(Pag_Inicio_Corr_mas_casos[[#This Row],[Corregimiento]],Hoja3!$A$2:$D$676,4,0)</f>
        <v>80807</v>
      </c>
      <c r="E3052" s="54">
        <v>14</v>
      </c>
      <c r="F3052">
        <v>1</v>
      </c>
    </row>
    <row r="3053" spans="1:6">
      <c r="A3053" s="53">
        <v>44126</v>
      </c>
      <c r="B3053" s="54">
        <v>44126</v>
      </c>
      <c r="C3053" s="54" t="s">
        <v>935</v>
      </c>
      <c r="D3053" s="55">
        <f>VLOOKUP(Pag_Inicio_Corr_mas_casos[[#This Row],[Corregimiento]],Hoja3!$A$2:$D$676,4,0)</f>
        <v>90512</v>
      </c>
      <c r="E3053" s="54">
        <v>14</v>
      </c>
      <c r="F3053">
        <v>1</v>
      </c>
    </row>
    <row r="3054" spans="1:6">
      <c r="A3054" s="53">
        <v>44126</v>
      </c>
      <c r="B3054" s="54">
        <v>44126</v>
      </c>
      <c r="C3054" s="54" t="s">
        <v>762</v>
      </c>
      <c r="D3054" s="55">
        <f>VLOOKUP(Pag_Inicio_Corr_mas_casos[[#This Row],[Corregimiento]],Hoja3!$A$2:$D$676,4,0)</f>
        <v>40601</v>
      </c>
      <c r="E3054" s="54">
        <v>13</v>
      </c>
      <c r="F3054">
        <v>1</v>
      </c>
    </row>
    <row r="3055" spans="1:6">
      <c r="A3055" s="53">
        <v>44126</v>
      </c>
      <c r="B3055" s="54">
        <v>44126</v>
      </c>
      <c r="C3055" s="54" t="s">
        <v>770</v>
      </c>
      <c r="D3055" s="55">
        <f>VLOOKUP(Pag_Inicio_Corr_mas_casos[[#This Row],[Corregimiento]],Hoja3!$A$2:$D$676,4,0)</f>
        <v>80813</v>
      </c>
      <c r="E3055" s="54">
        <v>13</v>
      </c>
      <c r="F3055">
        <v>1</v>
      </c>
    </row>
    <row r="3056" spans="1:6">
      <c r="A3056" s="53">
        <v>44126</v>
      </c>
      <c r="B3056" s="54">
        <v>44126</v>
      </c>
      <c r="C3056" s="54" t="s">
        <v>785</v>
      </c>
      <c r="D3056" s="55">
        <f>VLOOKUP(Pag_Inicio_Corr_mas_casos[[#This Row],[Corregimiento]],Hoja3!$A$2:$D$676,4,0)</f>
        <v>80809</v>
      </c>
      <c r="E3056" s="54">
        <v>13</v>
      </c>
      <c r="F3056">
        <v>1</v>
      </c>
    </row>
    <row r="3057" spans="1:6">
      <c r="A3057" s="53">
        <v>44126</v>
      </c>
      <c r="B3057" s="54">
        <v>44126</v>
      </c>
      <c r="C3057" s="54" t="s">
        <v>800</v>
      </c>
      <c r="D3057" s="55">
        <f>VLOOKUP(Pag_Inicio_Corr_mas_casos[[#This Row],[Corregimiento]],Hoja3!$A$2:$D$676,4,0)</f>
        <v>91001</v>
      </c>
      <c r="E3057" s="54">
        <v>13</v>
      </c>
      <c r="F3057">
        <v>1</v>
      </c>
    </row>
    <row r="3058" spans="1:6">
      <c r="A3058" s="53">
        <v>44126</v>
      </c>
      <c r="B3058" s="54">
        <v>44126</v>
      </c>
      <c r="C3058" s="54" t="s">
        <v>780</v>
      </c>
      <c r="D3058" s="55">
        <f>VLOOKUP(Pag_Inicio_Corr_mas_casos[[#This Row],[Corregimiento]],Hoja3!$A$2:$D$676,4,0)</f>
        <v>80826</v>
      </c>
      <c r="E3058" s="54">
        <v>12</v>
      </c>
      <c r="F3058">
        <v>1</v>
      </c>
    </row>
    <row r="3059" spans="1:6">
      <c r="A3059" s="53">
        <v>44126</v>
      </c>
      <c r="B3059" s="54">
        <v>44126</v>
      </c>
      <c r="C3059" s="54" t="s">
        <v>790</v>
      </c>
      <c r="D3059" s="55">
        <f>VLOOKUP(Pag_Inicio_Corr_mas_casos[[#This Row],[Corregimiento]],Hoja3!$A$2:$D$676,4,0)</f>
        <v>81009</v>
      </c>
      <c r="E3059" s="54">
        <v>12</v>
      </c>
      <c r="F3059">
        <v>1</v>
      </c>
    </row>
    <row r="3060" spans="1:6">
      <c r="A3060" s="53">
        <v>44126</v>
      </c>
      <c r="B3060" s="54">
        <v>44126</v>
      </c>
      <c r="C3060" s="54" t="s">
        <v>752</v>
      </c>
      <c r="D3060" s="55">
        <f>VLOOKUP(Pag_Inicio_Corr_mas_casos[[#This Row],[Corregimiento]],Hoja3!$A$2:$D$676,4,0)</f>
        <v>80816</v>
      </c>
      <c r="E3060" s="54">
        <v>11</v>
      </c>
      <c r="F3060">
        <v>1</v>
      </c>
    </row>
    <row r="3061" spans="1:6">
      <c r="A3061" s="53">
        <v>44126</v>
      </c>
      <c r="B3061" s="54">
        <v>44126</v>
      </c>
      <c r="C3061" s="54" t="s">
        <v>751</v>
      </c>
      <c r="D3061" s="55">
        <f>VLOOKUP(Pag_Inicio_Corr_mas_casos[[#This Row],[Corregimiento]],Hoja3!$A$2:$D$676,4,0)</f>
        <v>81008</v>
      </c>
      <c r="E3061" s="54">
        <v>11</v>
      </c>
      <c r="F3061">
        <v>1</v>
      </c>
    </row>
    <row r="3062" spans="1:6">
      <c r="A3062" s="53">
        <v>44126</v>
      </c>
      <c r="B3062" s="54">
        <v>44126</v>
      </c>
      <c r="C3062" s="54" t="s">
        <v>788</v>
      </c>
      <c r="D3062" s="55">
        <f>VLOOKUP(Pag_Inicio_Corr_mas_casos[[#This Row],[Corregimiento]],Hoja3!$A$2:$D$676,4,0)</f>
        <v>130717</v>
      </c>
      <c r="E3062" s="54">
        <v>11</v>
      </c>
      <c r="F3062">
        <v>1</v>
      </c>
    </row>
    <row r="3063" spans="1:6">
      <c r="A3063" s="53">
        <v>44126</v>
      </c>
      <c r="B3063" s="54">
        <v>44126</v>
      </c>
      <c r="C3063" s="54" t="s">
        <v>877</v>
      </c>
      <c r="D3063" s="55">
        <f>VLOOKUP(Pag_Inicio_Corr_mas_casos[[#This Row],[Corregimiento]],Hoja3!$A$2:$D$676,4,0)</f>
        <v>91101</v>
      </c>
      <c r="E3063" s="54">
        <v>11</v>
      </c>
      <c r="F3063">
        <v>1</v>
      </c>
    </row>
    <row r="3064" spans="1:6">
      <c r="A3064" s="62">
        <v>44127</v>
      </c>
      <c r="B3064" s="63">
        <v>44127</v>
      </c>
      <c r="C3064" s="63" t="s">
        <v>785</v>
      </c>
      <c r="D3064" s="64">
        <f>VLOOKUP(Pag_Inicio_Corr_mas_casos[[#This Row],[Corregimiento]],Hoja3!$A$2:$D$676,4,0)</f>
        <v>80809</v>
      </c>
      <c r="E3064" s="63">
        <v>27</v>
      </c>
      <c r="F3064">
        <v>1</v>
      </c>
    </row>
    <row r="3065" spans="1:6">
      <c r="A3065" s="62">
        <v>44127</v>
      </c>
      <c r="B3065" s="63">
        <v>44127</v>
      </c>
      <c r="C3065" s="63" t="s">
        <v>754</v>
      </c>
      <c r="D3065" s="64">
        <f>VLOOKUP(Pag_Inicio_Corr_mas_casos[[#This Row],[Corregimiento]],Hoja3!$A$2:$D$676,4,0)</f>
        <v>80822</v>
      </c>
      <c r="E3065" s="63">
        <v>22</v>
      </c>
      <c r="F3065">
        <v>1</v>
      </c>
    </row>
    <row r="3066" spans="1:6">
      <c r="A3066" s="62">
        <v>44127</v>
      </c>
      <c r="B3066" s="63">
        <v>44127</v>
      </c>
      <c r="C3066" s="63" t="s">
        <v>745</v>
      </c>
      <c r="D3066" s="64">
        <f>VLOOKUP(Pag_Inicio_Corr_mas_casos[[#This Row],[Corregimiento]],Hoja3!$A$2:$D$676,4,0)</f>
        <v>81002</v>
      </c>
      <c r="E3066" s="63">
        <v>22</v>
      </c>
      <c r="F3066">
        <v>1</v>
      </c>
    </row>
    <row r="3067" spans="1:6">
      <c r="A3067" s="62">
        <v>44127</v>
      </c>
      <c r="B3067" s="63">
        <v>44127</v>
      </c>
      <c r="C3067" s="63" t="s">
        <v>760</v>
      </c>
      <c r="D3067" s="64">
        <f>VLOOKUP(Pag_Inicio_Corr_mas_casos[[#This Row],[Corregimiento]],Hoja3!$A$2:$D$676,4,0)</f>
        <v>80812</v>
      </c>
      <c r="E3067" s="63">
        <v>19</v>
      </c>
      <c r="F3067">
        <v>1</v>
      </c>
    </row>
    <row r="3068" spans="1:6">
      <c r="A3068" s="62">
        <v>44127</v>
      </c>
      <c r="B3068" s="63">
        <v>44127</v>
      </c>
      <c r="C3068" s="63" t="s">
        <v>749</v>
      </c>
      <c r="D3068" s="64">
        <f>VLOOKUP(Pag_Inicio_Corr_mas_casos[[#This Row],[Corregimiento]],Hoja3!$A$2:$D$676,4,0)</f>
        <v>80821</v>
      </c>
      <c r="E3068" s="63">
        <v>16</v>
      </c>
      <c r="F3068">
        <v>1</v>
      </c>
    </row>
    <row r="3069" spans="1:6">
      <c r="A3069" s="62">
        <v>44127</v>
      </c>
      <c r="B3069" s="63">
        <v>44127</v>
      </c>
      <c r="C3069" s="63" t="s">
        <v>897</v>
      </c>
      <c r="D3069" s="64">
        <f>VLOOKUP(Pag_Inicio_Corr_mas_casos[[#This Row],[Corregimiento]],Hoja3!$A$2:$D$676,4,0)</f>
        <v>70211</v>
      </c>
      <c r="E3069" s="63">
        <v>16</v>
      </c>
      <c r="F3069">
        <v>1</v>
      </c>
    </row>
    <row r="3070" spans="1:6">
      <c r="A3070" s="62">
        <v>44127</v>
      </c>
      <c r="B3070" s="63">
        <v>44127</v>
      </c>
      <c r="C3070" s="63" t="s">
        <v>770</v>
      </c>
      <c r="D3070" s="64">
        <f>VLOOKUP(Pag_Inicio_Corr_mas_casos[[#This Row],[Corregimiento]],Hoja3!$A$2:$D$676,4,0)</f>
        <v>80813</v>
      </c>
      <c r="E3070" s="63">
        <v>15</v>
      </c>
      <c r="F3070">
        <v>1</v>
      </c>
    </row>
    <row r="3071" spans="1:6">
      <c r="A3071" s="62">
        <v>44127</v>
      </c>
      <c r="B3071" s="63">
        <v>44127</v>
      </c>
      <c r="C3071" s="63" t="s">
        <v>775</v>
      </c>
      <c r="D3071" s="64">
        <f>VLOOKUP(Pag_Inicio_Corr_mas_casos[[#This Row],[Corregimiento]],Hoja3!$A$2:$D$676,4,0)</f>
        <v>80815</v>
      </c>
      <c r="E3071" s="63">
        <v>14</v>
      </c>
      <c r="F3071">
        <v>1</v>
      </c>
    </row>
    <row r="3072" spans="1:6">
      <c r="A3072" s="62">
        <v>44127</v>
      </c>
      <c r="B3072" s="63">
        <v>44127</v>
      </c>
      <c r="C3072" s="63" t="s">
        <v>877</v>
      </c>
      <c r="D3072" s="64">
        <f>VLOOKUP(Pag_Inicio_Corr_mas_casos[[#This Row],[Corregimiento]],Hoja3!$A$2:$D$676,4,0)</f>
        <v>91101</v>
      </c>
      <c r="E3072" s="63">
        <v>14</v>
      </c>
      <c r="F3072">
        <v>1</v>
      </c>
    </row>
    <row r="3073" spans="1:6">
      <c r="A3073" s="62">
        <v>44127</v>
      </c>
      <c r="B3073" s="63">
        <v>44127</v>
      </c>
      <c r="C3073" s="63" t="s">
        <v>795</v>
      </c>
      <c r="D3073" s="64">
        <f>VLOOKUP(Pag_Inicio_Corr_mas_casos[[#This Row],[Corregimiento]],Hoja3!$A$2:$D$676,4,0)</f>
        <v>80807</v>
      </c>
      <c r="E3073" s="63">
        <v>13</v>
      </c>
      <c r="F3073">
        <v>1</v>
      </c>
    </row>
    <row r="3074" spans="1:6">
      <c r="A3074" s="62">
        <v>44127</v>
      </c>
      <c r="B3074" s="63">
        <v>44127</v>
      </c>
      <c r="C3074" s="63" t="s">
        <v>751</v>
      </c>
      <c r="D3074" s="64">
        <f>VLOOKUP(Pag_Inicio_Corr_mas_casos[[#This Row],[Corregimiento]],Hoja3!$A$2:$D$676,4,0)</f>
        <v>81008</v>
      </c>
      <c r="E3074" s="63">
        <v>13</v>
      </c>
      <c r="F3074">
        <v>1</v>
      </c>
    </row>
    <row r="3075" spans="1:6">
      <c r="A3075" s="62">
        <v>44127</v>
      </c>
      <c r="B3075" s="63">
        <v>44127</v>
      </c>
      <c r="C3075" s="63" t="s">
        <v>800</v>
      </c>
      <c r="D3075" s="64">
        <f>VLOOKUP(Pag_Inicio_Corr_mas_casos[[#This Row],[Corregimiento]],Hoja3!$A$2:$D$676,4,0)</f>
        <v>91001</v>
      </c>
      <c r="E3075" s="63">
        <v>13</v>
      </c>
      <c r="F3075">
        <v>1</v>
      </c>
    </row>
    <row r="3076" spans="1:6">
      <c r="A3076" s="62">
        <v>44127</v>
      </c>
      <c r="B3076" s="63">
        <v>44127</v>
      </c>
      <c r="C3076" s="63" t="s">
        <v>753</v>
      </c>
      <c r="D3076" s="64">
        <f>VLOOKUP(Pag_Inicio_Corr_mas_casos[[#This Row],[Corregimiento]],Hoja3!$A$2:$D$676,4,0)</f>
        <v>80817</v>
      </c>
      <c r="E3076" s="63">
        <v>12</v>
      </c>
      <c r="F3076">
        <v>1</v>
      </c>
    </row>
    <row r="3077" spans="1:6">
      <c r="A3077" s="62">
        <v>44127</v>
      </c>
      <c r="B3077" s="63">
        <v>44127</v>
      </c>
      <c r="C3077" s="63" t="s">
        <v>790</v>
      </c>
      <c r="D3077" s="64">
        <f>VLOOKUP(Pag_Inicio_Corr_mas_casos[[#This Row],[Corregimiento]],Hoja3!$A$2:$D$676,4,0)</f>
        <v>81009</v>
      </c>
      <c r="E3077" s="63">
        <v>12</v>
      </c>
      <c r="F3077">
        <v>1</v>
      </c>
    </row>
    <row r="3078" spans="1:6">
      <c r="A3078" s="62">
        <v>44127</v>
      </c>
      <c r="B3078" s="63">
        <v>44127</v>
      </c>
      <c r="C3078" s="63" t="s">
        <v>744</v>
      </c>
      <c r="D3078" s="64">
        <f>VLOOKUP(Pag_Inicio_Corr_mas_casos[[#This Row],[Corregimiento]],Hoja3!$A$2:$D$676,4,0)</f>
        <v>130101</v>
      </c>
      <c r="E3078" s="63">
        <v>11</v>
      </c>
      <c r="F3078">
        <v>1</v>
      </c>
    </row>
    <row r="3079" spans="1:6">
      <c r="A3079" s="62">
        <v>44127</v>
      </c>
      <c r="B3079" s="63">
        <v>44127</v>
      </c>
      <c r="C3079" s="63" t="s">
        <v>762</v>
      </c>
      <c r="D3079" s="64">
        <f>VLOOKUP(Pag_Inicio_Corr_mas_casos[[#This Row],[Corregimiento]],Hoja3!$A$2:$D$676,4,0)</f>
        <v>40601</v>
      </c>
      <c r="E3079" s="63">
        <v>11</v>
      </c>
      <c r="F3079">
        <v>1</v>
      </c>
    </row>
    <row r="3080" spans="1:6">
      <c r="A3080" s="62">
        <v>44127</v>
      </c>
      <c r="B3080" s="63">
        <v>44127</v>
      </c>
      <c r="C3080" s="63" t="s">
        <v>863</v>
      </c>
      <c r="D3080" s="64">
        <f>VLOOKUP(Pag_Inicio_Corr_mas_casos[[#This Row],[Corregimiento]],Hoja3!$A$2:$D$676,4,0)</f>
        <v>40612</v>
      </c>
      <c r="E3080" s="63">
        <v>11</v>
      </c>
      <c r="F3080">
        <v>1</v>
      </c>
    </row>
    <row r="3081" spans="1:6">
      <c r="A3081" s="62">
        <v>44127</v>
      </c>
      <c r="B3081" s="63">
        <v>44127</v>
      </c>
      <c r="C3081" s="63" t="s">
        <v>748</v>
      </c>
      <c r="D3081" s="64">
        <f>VLOOKUP(Pag_Inicio_Corr_mas_casos[[#This Row],[Corregimiento]],Hoja3!$A$2:$D$676,4,0)</f>
        <v>130102</v>
      </c>
      <c r="E3081" s="63">
        <v>11</v>
      </c>
      <c r="F3081">
        <v>1</v>
      </c>
    </row>
    <row r="3082" spans="1:6">
      <c r="A3082" s="62">
        <v>44127</v>
      </c>
      <c r="B3082" s="63">
        <v>44127</v>
      </c>
      <c r="C3082" s="63" t="s">
        <v>752</v>
      </c>
      <c r="D3082" s="64">
        <f>VLOOKUP(Pag_Inicio_Corr_mas_casos[[#This Row],[Corregimiento]],Hoja3!$A$2:$D$676,4,0)</f>
        <v>80816</v>
      </c>
      <c r="E3082" s="63">
        <v>11</v>
      </c>
      <c r="F3082">
        <v>1</v>
      </c>
    </row>
    <row r="3083" spans="1:6">
      <c r="A3083" s="62">
        <v>44127</v>
      </c>
      <c r="B3083" s="63">
        <v>44127</v>
      </c>
      <c r="C3083" s="63" t="s">
        <v>746</v>
      </c>
      <c r="D3083" s="64">
        <f>VLOOKUP(Pag_Inicio_Corr_mas_casos[[#This Row],[Corregimiento]],Hoja3!$A$2:$D$676,4,0)</f>
        <v>130106</v>
      </c>
      <c r="E3083" s="63">
        <v>11</v>
      </c>
      <c r="F3083">
        <v>1</v>
      </c>
    </row>
    <row r="3084" spans="1:6">
      <c r="A3084" s="50">
        <v>44128</v>
      </c>
      <c r="B3084" s="51">
        <v>44128</v>
      </c>
      <c r="C3084" s="51" t="s">
        <v>744</v>
      </c>
      <c r="D3084" s="52">
        <f>VLOOKUP(Pag_Inicio_Corr_mas_casos[[#This Row],[Corregimiento]],Hoja3!$A$2:$D$676,4,0)</f>
        <v>130101</v>
      </c>
      <c r="E3084" s="51">
        <v>39</v>
      </c>
      <c r="F3084">
        <v>1</v>
      </c>
    </row>
    <row r="3085" spans="1:6">
      <c r="A3085" s="50">
        <v>44128</v>
      </c>
      <c r="B3085" s="51">
        <v>44128</v>
      </c>
      <c r="C3085" s="51" t="s">
        <v>877</v>
      </c>
      <c r="D3085" s="52">
        <f>VLOOKUP(Pag_Inicio_Corr_mas_casos[[#This Row],[Corregimiento]],Hoja3!$A$2:$D$676,4,0)</f>
        <v>91101</v>
      </c>
      <c r="E3085" s="51">
        <v>23</v>
      </c>
      <c r="F3085">
        <v>1</v>
      </c>
    </row>
    <row r="3086" spans="1:6">
      <c r="A3086" s="50">
        <v>44128</v>
      </c>
      <c r="B3086" s="51">
        <v>44128</v>
      </c>
      <c r="C3086" s="51" t="s">
        <v>754</v>
      </c>
      <c r="D3086" s="52">
        <f>VLOOKUP(Pag_Inicio_Corr_mas_casos[[#This Row],[Corregimiento]],Hoja3!$A$2:$D$676,4,0)</f>
        <v>80822</v>
      </c>
      <c r="E3086" s="51">
        <v>20</v>
      </c>
      <c r="F3086">
        <v>1</v>
      </c>
    </row>
    <row r="3087" spans="1:6">
      <c r="A3087" s="50">
        <v>44128</v>
      </c>
      <c r="B3087" s="51">
        <v>44128</v>
      </c>
      <c r="C3087" s="51" t="s">
        <v>755</v>
      </c>
      <c r="D3087" s="52">
        <f>VLOOKUP(Pag_Inicio_Corr_mas_casos[[#This Row],[Corregimiento]],Hoja3!$A$2:$D$676,4,0)</f>
        <v>80823</v>
      </c>
      <c r="E3087" s="51">
        <v>17</v>
      </c>
      <c r="F3087">
        <v>1</v>
      </c>
    </row>
    <row r="3088" spans="1:6">
      <c r="A3088" s="50">
        <v>44128</v>
      </c>
      <c r="B3088" s="51">
        <v>44128</v>
      </c>
      <c r="C3088" s="51" t="s">
        <v>936</v>
      </c>
      <c r="D3088" s="52">
        <f>VLOOKUP(Pag_Inicio_Corr_mas_casos[[#This Row],[Corregimiento]],Hoja3!$A$2:$D$676,4,0)</f>
        <v>60501</v>
      </c>
      <c r="E3088" s="51">
        <v>16</v>
      </c>
      <c r="F3088">
        <v>1</v>
      </c>
    </row>
    <row r="3089" spans="1:6">
      <c r="A3089" s="50">
        <v>44128</v>
      </c>
      <c r="B3089" s="51">
        <v>44128</v>
      </c>
      <c r="C3089" s="51" t="s">
        <v>760</v>
      </c>
      <c r="D3089" s="52">
        <f>VLOOKUP(Pag_Inicio_Corr_mas_casos[[#This Row],[Corregimiento]],Hoja3!$A$2:$D$676,4,0)</f>
        <v>80812</v>
      </c>
      <c r="E3089" s="51">
        <v>15</v>
      </c>
      <c r="F3089">
        <v>1</v>
      </c>
    </row>
    <row r="3090" spans="1:6">
      <c r="A3090" s="50">
        <v>44128</v>
      </c>
      <c r="B3090" s="51">
        <v>44128</v>
      </c>
      <c r="C3090" s="51" t="s">
        <v>746</v>
      </c>
      <c r="D3090" s="52">
        <f>VLOOKUP(Pag_Inicio_Corr_mas_casos[[#This Row],[Corregimiento]],Hoja3!$A$2:$D$676,4,0)</f>
        <v>130106</v>
      </c>
      <c r="E3090" s="51">
        <v>15</v>
      </c>
      <c r="F3090">
        <v>1</v>
      </c>
    </row>
    <row r="3091" spans="1:6">
      <c r="A3091" s="50">
        <v>44128</v>
      </c>
      <c r="B3091" s="51">
        <v>44128</v>
      </c>
      <c r="C3091" s="51" t="s">
        <v>808</v>
      </c>
      <c r="D3091" s="52">
        <f>VLOOKUP(Pag_Inicio_Corr_mas_casos[[#This Row],[Corregimiento]],Hoja3!$A$2:$D$676,4,0)</f>
        <v>20207</v>
      </c>
      <c r="E3091" s="51">
        <v>14</v>
      </c>
      <c r="F3091">
        <v>1</v>
      </c>
    </row>
    <row r="3092" spans="1:6">
      <c r="A3092" s="50">
        <v>44128</v>
      </c>
      <c r="B3092" s="51">
        <v>44128</v>
      </c>
      <c r="C3092" s="51" t="s">
        <v>753</v>
      </c>
      <c r="D3092" s="52">
        <f>VLOOKUP(Pag_Inicio_Corr_mas_casos[[#This Row],[Corregimiento]],Hoja3!$A$2:$D$676,4,0)</f>
        <v>80817</v>
      </c>
      <c r="E3092" s="51">
        <v>13</v>
      </c>
      <c r="F3092">
        <v>1</v>
      </c>
    </row>
    <row r="3093" spans="1:6">
      <c r="A3093" s="50">
        <v>44128</v>
      </c>
      <c r="B3093" s="51">
        <v>44128</v>
      </c>
      <c r="C3093" s="51" t="s">
        <v>758</v>
      </c>
      <c r="D3093" s="52">
        <f>VLOOKUP(Pag_Inicio_Corr_mas_casos[[#This Row],[Corregimiento]],Hoja3!$A$2:$D$676,4,0)</f>
        <v>130107</v>
      </c>
      <c r="E3093" s="51">
        <v>12</v>
      </c>
      <c r="F3093">
        <v>1</v>
      </c>
    </row>
    <row r="3094" spans="1:6">
      <c r="A3094" s="50">
        <v>44128</v>
      </c>
      <c r="B3094" s="51">
        <v>44128</v>
      </c>
      <c r="C3094" s="51" t="s">
        <v>757</v>
      </c>
      <c r="D3094" s="52">
        <f>VLOOKUP(Pag_Inicio_Corr_mas_casos[[#This Row],[Corregimiento]],Hoja3!$A$2:$D$676,4,0)</f>
        <v>80819</v>
      </c>
      <c r="E3094" s="51">
        <v>12</v>
      </c>
      <c r="F3094">
        <v>1</v>
      </c>
    </row>
    <row r="3095" spans="1:6">
      <c r="A3095" s="50">
        <v>44128</v>
      </c>
      <c r="B3095" s="51">
        <v>44128</v>
      </c>
      <c r="C3095" s="51" t="s">
        <v>926</v>
      </c>
      <c r="D3095" s="52">
        <f>VLOOKUP(Pag_Inicio_Corr_mas_casos[[#This Row],[Corregimiento]],Hoja3!$A$2:$D$676,4,0)</f>
        <v>70408</v>
      </c>
      <c r="E3095" s="51">
        <v>11</v>
      </c>
      <c r="F3095">
        <v>1</v>
      </c>
    </row>
    <row r="3096" spans="1:6">
      <c r="A3096" s="50">
        <v>44128</v>
      </c>
      <c r="B3096" s="51">
        <v>44128</v>
      </c>
      <c r="C3096" s="51" t="s">
        <v>937</v>
      </c>
      <c r="D3096" s="52">
        <f>VLOOKUP(Pag_Inicio_Corr_mas_casos[[#This Row],[Corregimiento]],Hoja3!$A$2:$D$676,4,0)</f>
        <v>40515</v>
      </c>
      <c r="E3096" s="51">
        <v>11</v>
      </c>
      <c r="F3096">
        <v>1</v>
      </c>
    </row>
    <row r="3097" spans="1:6">
      <c r="A3097" s="50">
        <v>44128</v>
      </c>
      <c r="B3097" s="51">
        <v>44128</v>
      </c>
      <c r="C3097" s="51" t="s">
        <v>764</v>
      </c>
      <c r="D3097" s="52">
        <f>VLOOKUP(Pag_Inicio_Corr_mas_casos[[#This Row],[Corregimiento]],Hoja3!$A$2:$D$676,4,0)</f>
        <v>130108</v>
      </c>
      <c r="E3097" s="51">
        <v>10</v>
      </c>
      <c r="F3097">
        <v>1</v>
      </c>
    </row>
    <row r="3098" spans="1:6">
      <c r="A3098" s="50">
        <v>44128</v>
      </c>
      <c r="B3098" s="51">
        <v>44128</v>
      </c>
      <c r="C3098" s="51" t="s">
        <v>775</v>
      </c>
      <c r="D3098" s="52">
        <f>VLOOKUP(Pag_Inicio_Corr_mas_casos[[#This Row],[Corregimiento]],Hoja3!$A$2:$D$676,4,0)</f>
        <v>80815</v>
      </c>
      <c r="E3098" s="51">
        <v>10</v>
      </c>
      <c r="F3098">
        <v>1</v>
      </c>
    </row>
    <row r="3099" spans="1:6">
      <c r="A3099" s="50">
        <v>44128</v>
      </c>
      <c r="B3099" s="51">
        <v>44128</v>
      </c>
      <c r="C3099" s="51" t="s">
        <v>748</v>
      </c>
      <c r="D3099" s="52">
        <f>VLOOKUP(Pag_Inicio_Corr_mas_casos[[#This Row],[Corregimiento]],Hoja3!$A$2:$D$676,4,0)</f>
        <v>130102</v>
      </c>
      <c r="E3099" s="51">
        <v>10</v>
      </c>
      <c r="F3099">
        <v>1</v>
      </c>
    </row>
    <row r="3100" spans="1:6">
      <c r="A3100" s="86">
        <v>44129</v>
      </c>
      <c r="B3100" s="87">
        <v>44129</v>
      </c>
      <c r="C3100" s="87" t="s">
        <v>785</v>
      </c>
      <c r="D3100" s="88">
        <f>VLOOKUP(Pag_Inicio_Corr_mas_casos[[#This Row],[Corregimiento]],Hoja3!$A$2:$D$676,4,0)</f>
        <v>80809</v>
      </c>
      <c r="E3100" s="87">
        <v>24</v>
      </c>
      <c r="F3100">
        <v>1</v>
      </c>
    </row>
    <row r="3101" spans="1:6">
      <c r="A3101" s="86">
        <v>44129</v>
      </c>
      <c r="B3101" s="87">
        <v>44129</v>
      </c>
      <c r="C3101" s="87" t="s">
        <v>760</v>
      </c>
      <c r="D3101" s="88">
        <f>VLOOKUP(Pag_Inicio_Corr_mas_casos[[#This Row],[Corregimiento]],Hoja3!$A$2:$D$676,4,0)</f>
        <v>80812</v>
      </c>
      <c r="E3101" s="87">
        <v>22</v>
      </c>
      <c r="F3101">
        <v>1</v>
      </c>
    </row>
    <row r="3102" spans="1:6">
      <c r="A3102" s="86">
        <v>44129</v>
      </c>
      <c r="B3102" s="87">
        <v>44129</v>
      </c>
      <c r="C3102" s="87" t="s">
        <v>897</v>
      </c>
      <c r="D3102" s="88">
        <f>VLOOKUP(Pag_Inicio_Corr_mas_casos[[#This Row],[Corregimiento]],Hoja3!$A$2:$D$676,4,0)</f>
        <v>70211</v>
      </c>
      <c r="E3102" s="87">
        <v>22</v>
      </c>
      <c r="F3102">
        <v>1</v>
      </c>
    </row>
    <row r="3103" spans="1:6">
      <c r="A3103" s="86">
        <v>44129</v>
      </c>
      <c r="B3103" s="87">
        <v>44129</v>
      </c>
      <c r="C3103" s="87" t="s">
        <v>752</v>
      </c>
      <c r="D3103" s="88">
        <f>VLOOKUP(Pag_Inicio_Corr_mas_casos[[#This Row],[Corregimiento]],Hoja3!$A$2:$D$676,4,0)</f>
        <v>80816</v>
      </c>
      <c r="E3103" s="87">
        <v>22</v>
      </c>
      <c r="F3103">
        <v>1</v>
      </c>
    </row>
    <row r="3104" spans="1:6">
      <c r="A3104" s="86">
        <v>44129</v>
      </c>
      <c r="B3104" s="87">
        <v>44129</v>
      </c>
      <c r="C3104" s="87" t="s">
        <v>938</v>
      </c>
      <c r="D3104" s="88">
        <f>VLOOKUP(Pag_Inicio_Corr_mas_casos[[#This Row],[Corregimiento]],Hoja3!$A$2:$D$676,4,0)</f>
        <v>120503</v>
      </c>
      <c r="E3104" s="87">
        <v>21</v>
      </c>
      <c r="F3104">
        <v>1</v>
      </c>
    </row>
    <row r="3105" spans="1:6">
      <c r="A3105" s="86">
        <v>44129</v>
      </c>
      <c r="B3105" s="87">
        <v>44129</v>
      </c>
      <c r="C3105" s="87" t="s">
        <v>794</v>
      </c>
      <c r="D3105" s="88">
        <f>VLOOKUP(Pag_Inicio_Corr_mas_casos[[#This Row],[Corregimiento]],Hoja3!$A$2:$D$676,4,0)</f>
        <v>80508</v>
      </c>
      <c r="E3105" s="87">
        <v>17</v>
      </c>
      <c r="F3105">
        <v>1</v>
      </c>
    </row>
    <row r="3106" spans="1:6">
      <c r="A3106" s="86">
        <v>44129</v>
      </c>
      <c r="B3106" s="87">
        <v>44129</v>
      </c>
      <c r="C3106" s="87" t="s">
        <v>800</v>
      </c>
      <c r="D3106" s="88">
        <f>VLOOKUP(Pag_Inicio_Corr_mas_casos[[#This Row],[Corregimiento]],Hoja3!$A$2:$D$676,4,0)</f>
        <v>91001</v>
      </c>
      <c r="E3106" s="87">
        <v>16</v>
      </c>
      <c r="F3106">
        <v>1</v>
      </c>
    </row>
    <row r="3107" spans="1:6">
      <c r="A3107" s="86">
        <v>44129</v>
      </c>
      <c r="B3107" s="87">
        <v>44129</v>
      </c>
      <c r="C3107" s="87" t="s">
        <v>757</v>
      </c>
      <c r="D3107" s="88">
        <f>VLOOKUP(Pag_Inicio_Corr_mas_casos[[#This Row],[Corregimiento]],Hoja3!$A$2:$D$676,4,0)</f>
        <v>80819</v>
      </c>
      <c r="E3107" s="87">
        <v>16</v>
      </c>
      <c r="F3107">
        <v>1</v>
      </c>
    </row>
    <row r="3108" spans="1:6">
      <c r="A3108" s="86">
        <v>44129</v>
      </c>
      <c r="B3108" s="87">
        <v>44129</v>
      </c>
      <c r="C3108" s="87" t="s">
        <v>755</v>
      </c>
      <c r="D3108" s="88">
        <f>VLOOKUP(Pag_Inicio_Corr_mas_casos[[#This Row],[Corregimiento]],Hoja3!$A$2:$D$676,4,0)</f>
        <v>80823</v>
      </c>
      <c r="E3108" s="87">
        <v>14</v>
      </c>
      <c r="F3108">
        <v>1</v>
      </c>
    </row>
    <row r="3109" spans="1:6">
      <c r="A3109" s="86">
        <v>44129</v>
      </c>
      <c r="B3109" s="87">
        <v>44129</v>
      </c>
      <c r="C3109" s="87" t="s">
        <v>770</v>
      </c>
      <c r="D3109" s="88">
        <f>VLOOKUP(Pag_Inicio_Corr_mas_casos[[#This Row],[Corregimiento]],Hoja3!$A$2:$D$676,4,0)</f>
        <v>80813</v>
      </c>
      <c r="E3109" s="87">
        <v>13</v>
      </c>
      <c r="F3109">
        <v>1</v>
      </c>
    </row>
    <row r="3110" spans="1:6">
      <c r="A3110" s="86">
        <v>44129</v>
      </c>
      <c r="B3110" s="87">
        <v>44129</v>
      </c>
      <c r="C3110" s="87" t="s">
        <v>877</v>
      </c>
      <c r="D3110" s="88">
        <f>VLOOKUP(Pag_Inicio_Corr_mas_casos[[#This Row],[Corregimiento]],Hoja3!$A$2:$D$676,4,0)</f>
        <v>91101</v>
      </c>
      <c r="E3110" s="87">
        <v>13</v>
      </c>
      <c r="F3110">
        <v>1</v>
      </c>
    </row>
    <row r="3111" spans="1:6">
      <c r="A3111" s="86">
        <v>44129</v>
      </c>
      <c r="B3111" s="87">
        <v>44129</v>
      </c>
      <c r="C3111" s="87" t="s">
        <v>763</v>
      </c>
      <c r="D3111" s="88">
        <f>VLOOKUP(Pag_Inicio_Corr_mas_casos[[#This Row],[Corregimiento]],Hoja3!$A$2:$D$676,4,0)</f>
        <v>80806</v>
      </c>
      <c r="E3111" s="87">
        <v>12</v>
      </c>
      <c r="F3111">
        <v>1</v>
      </c>
    </row>
    <row r="3112" spans="1:6">
      <c r="A3112" s="86">
        <v>44129</v>
      </c>
      <c r="B3112" s="87">
        <v>44129</v>
      </c>
      <c r="C3112" s="87" t="s">
        <v>789</v>
      </c>
      <c r="D3112" s="88">
        <f>VLOOKUP(Pag_Inicio_Corr_mas_casos[[#This Row],[Corregimiento]],Hoja3!$A$2:$D$676,4,0)</f>
        <v>81003</v>
      </c>
      <c r="E3112" s="87">
        <v>12</v>
      </c>
      <c r="F3112">
        <v>1</v>
      </c>
    </row>
    <row r="3113" spans="1:6">
      <c r="A3113" s="86">
        <v>44129</v>
      </c>
      <c r="B3113" s="87">
        <v>44129</v>
      </c>
      <c r="C3113" s="87" t="s">
        <v>748</v>
      </c>
      <c r="D3113" s="88">
        <f>VLOOKUP(Pag_Inicio_Corr_mas_casos[[#This Row],[Corregimiento]],Hoja3!$A$2:$D$676,4,0)</f>
        <v>130102</v>
      </c>
      <c r="E3113" s="87">
        <v>12</v>
      </c>
      <c r="F3113">
        <v>1</v>
      </c>
    </row>
    <row r="3114" spans="1:6">
      <c r="A3114" s="86">
        <v>44129</v>
      </c>
      <c r="B3114" s="87">
        <v>44129</v>
      </c>
      <c r="C3114" s="87" t="s">
        <v>899</v>
      </c>
      <c r="D3114" s="88">
        <f>VLOOKUP(Pag_Inicio_Corr_mas_casos[[#This Row],[Corregimiento]],Hoja3!$A$2:$D$676,4,0)</f>
        <v>40205</v>
      </c>
      <c r="E3114" s="87">
        <v>12</v>
      </c>
      <c r="F3114">
        <v>1</v>
      </c>
    </row>
    <row r="3115" spans="1:6">
      <c r="A3115" s="86">
        <v>44129</v>
      </c>
      <c r="B3115" s="87">
        <v>44129</v>
      </c>
      <c r="C3115" s="87" t="s">
        <v>790</v>
      </c>
      <c r="D3115" s="88">
        <f>VLOOKUP(Pag_Inicio_Corr_mas_casos[[#This Row],[Corregimiento]],Hoja3!$A$2:$D$676,4,0)</f>
        <v>81009</v>
      </c>
      <c r="E3115" s="87">
        <v>12</v>
      </c>
      <c r="F3115">
        <v>1</v>
      </c>
    </row>
    <row r="3116" spans="1:6">
      <c r="A3116" s="86">
        <v>44129</v>
      </c>
      <c r="B3116" s="87">
        <v>44129</v>
      </c>
      <c r="C3116" s="87" t="s">
        <v>745</v>
      </c>
      <c r="D3116" s="88">
        <f>VLOOKUP(Pag_Inicio_Corr_mas_casos[[#This Row],[Corregimiento]],Hoja3!$A$2:$D$676,4,0)</f>
        <v>81002</v>
      </c>
      <c r="E3116" s="87">
        <v>11</v>
      </c>
      <c r="F3116">
        <v>1</v>
      </c>
    </row>
    <row r="3117" spans="1:6">
      <c r="A3117" s="68">
        <v>44130</v>
      </c>
      <c r="B3117" s="69">
        <v>44130</v>
      </c>
      <c r="C3117" s="69" t="s">
        <v>804</v>
      </c>
      <c r="D3117" s="70">
        <f>VLOOKUP(Pag_Inicio_Corr_mas_casos[[#This Row],[Corregimiento]],Hoja3!$A$2:$D$676,4,0)</f>
        <v>100101</v>
      </c>
      <c r="E3117" s="69">
        <v>29</v>
      </c>
      <c r="F3117">
        <v>1</v>
      </c>
    </row>
    <row r="3118" spans="1:6">
      <c r="A3118" s="68">
        <v>44130</v>
      </c>
      <c r="B3118" s="69">
        <v>44130</v>
      </c>
      <c r="C3118" s="69" t="s">
        <v>757</v>
      </c>
      <c r="D3118" s="70">
        <f>VLOOKUP(Pag_Inicio_Corr_mas_casos[[#This Row],[Corregimiento]],Hoja3!$A$2:$D$676,4,0)</f>
        <v>80819</v>
      </c>
      <c r="E3118" s="69">
        <v>21</v>
      </c>
      <c r="F3118">
        <v>1</v>
      </c>
    </row>
    <row r="3119" spans="1:6">
      <c r="A3119" s="68">
        <v>44130</v>
      </c>
      <c r="B3119" s="69">
        <v>44130</v>
      </c>
      <c r="C3119" s="69" t="s">
        <v>745</v>
      </c>
      <c r="D3119" s="70">
        <f>VLOOKUP(Pag_Inicio_Corr_mas_casos[[#This Row],[Corregimiento]],Hoja3!$A$2:$D$676,4,0)</f>
        <v>81002</v>
      </c>
      <c r="E3119" s="69">
        <v>16</v>
      </c>
      <c r="F3119">
        <v>1</v>
      </c>
    </row>
    <row r="3120" spans="1:6">
      <c r="A3120" s="68">
        <v>44130</v>
      </c>
      <c r="B3120" s="69">
        <v>44130</v>
      </c>
      <c r="C3120" s="69" t="s">
        <v>794</v>
      </c>
      <c r="D3120" s="70">
        <f>VLOOKUP(Pag_Inicio_Corr_mas_casos[[#This Row],[Corregimiento]],Hoja3!$A$2:$D$676,4,0)</f>
        <v>80508</v>
      </c>
      <c r="E3120" s="69">
        <v>16</v>
      </c>
      <c r="F3120">
        <v>1</v>
      </c>
    </row>
    <row r="3121" spans="1:6">
      <c r="A3121" s="68">
        <v>44130</v>
      </c>
      <c r="B3121" s="69">
        <v>44130</v>
      </c>
      <c r="C3121" s="69" t="s">
        <v>748</v>
      </c>
      <c r="D3121" s="70">
        <f>VLOOKUP(Pag_Inicio_Corr_mas_casos[[#This Row],[Corregimiento]],Hoja3!$A$2:$D$676,4,0)</f>
        <v>130102</v>
      </c>
      <c r="E3121" s="69">
        <v>11</v>
      </c>
      <c r="F3121">
        <v>1</v>
      </c>
    </row>
    <row r="3122" spans="1:6">
      <c r="A3122" s="68">
        <v>44130</v>
      </c>
      <c r="B3122" s="69">
        <v>44130</v>
      </c>
      <c r="C3122" s="69" t="s">
        <v>760</v>
      </c>
      <c r="D3122" s="70">
        <f>VLOOKUP(Pag_Inicio_Corr_mas_casos[[#This Row],[Corregimiento]],Hoja3!$A$2:$D$676,4,0)</f>
        <v>80812</v>
      </c>
      <c r="E3122" s="69">
        <v>11</v>
      </c>
      <c r="F3122">
        <v>1</v>
      </c>
    </row>
    <row r="3123" spans="1:6">
      <c r="A3123" s="68">
        <v>44130</v>
      </c>
      <c r="B3123" s="69">
        <v>44130</v>
      </c>
      <c r="C3123" s="69" t="s">
        <v>790</v>
      </c>
      <c r="D3123" s="70">
        <f>VLOOKUP(Pag_Inicio_Corr_mas_casos[[#This Row],[Corregimiento]],Hoja3!$A$2:$D$676,4,0)</f>
        <v>81009</v>
      </c>
      <c r="E3123" s="69">
        <v>11</v>
      </c>
      <c r="F3123">
        <v>1</v>
      </c>
    </row>
    <row r="3124" spans="1:6">
      <c r="A3124" s="68">
        <v>44130</v>
      </c>
      <c r="B3124" s="69">
        <v>44130</v>
      </c>
      <c r="C3124" s="69" t="s">
        <v>764</v>
      </c>
      <c r="D3124" s="70">
        <f>VLOOKUP(Pag_Inicio_Corr_mas_casos[[#This Row],[Corregimiento]],Hoja3!$A$2:$D$676,4,0)</f>
        <v>130108</v>
      </c>
      <c r="E3124" s="69">
        <v>10</v>
      </c>
      <c r="F3124">
        <v>1</v>
      </c>
    </row>
    <row r="3125" spans="1:6">
      <c r="A3125" s="68">
        <v>44130</v>
      </c>
      <c r="B3125" s="69">
        <v>44130</v>
      </c>
      <c r="C3125" s="69" t="s">
        <v>775</v>
      </c>
      <c r="D3125" s="70">
        <f>VLOOKUP(Pag_Inicio_Corr_mas_casos[[#This Row],[Corregimiento]],Hoja3!$A$2:$D$676,4,0)</f>
        <v>80815</v>
      </c>
      <c r="E3125" s="69">
        <v>10</v>
      </c>
      <c r="F3125">
        <v>1</v>
      </c>
    </row>
    <row r="3126" spans="1:6">
      <c r="A3126" s="68">
        <v>44130</v>
      </c>
      <c r="B3126" s="69">
        <v>44130</v>
      </c>
      <c r="C3126" s="69" t="s">
        <v>780</v>
      </c>
      <c r="D3126" s="70">
        <f>VLOOKUP(Pag_Inicio_Corr_mas_casos[[#This Row],[Corregimiento]],Hoja3!$A$2:$D$676,4,0)</f>
        <v>80826</v>
      </c>
      <c r="E3126" s="69">
        <v>10</v>
      </c>
      <c r="F3126">
        <v>1</v>
      </c>
    </row>
    <row r="3127" spans="1:6">
      <c r="A3127" s="68">
        <v>44130</v>
      </c>
      <c r="B3127" s="69">
        <v>44130</v>
      </c>
      <c r="C3127" s="69" t="s">
        <v>807</v>
      </c>
      <c r="D3127" s="70">
        <f>VLOOKUP(Pag_Inicio_Corr_mas_casos[[#This Row],[Corregimiento]],Hoja3!$A$2:$D$676,4,0)</f>
        <v>130716</v>
      </c>
      <c r="E3127" s="69">
        <v>10</v>
      </c>
      <c r="F3127">
        <v>1</v>
      </c>
    </row>
    <row r="3128" spans="1:6">
      <c r="A3128" s="32">
        <v>44131</v>
      </c>
      <c r="B3128" s="33">
        <v>44131</v>
      </c>
      <c r="C3128" s="33" t="s">
        <v>804</v>
      </c>
      <c r="D3128" s="34">
        <f>VLOOKUP(Pag_Inicio_Corr_mas_casos[[#This Row],[Corregimiento]],Hoja3!$A$2:$D$676,4,0)</f>
        <v>100101</v>
      </c>
      <c r="E3128" s="33">
        <v>39</v>
      </c>
      <c r="F3128">
        <v>1</v>
      </c>
    </row>
    <row r="3129" spans="1:6">
      <c r="A3129" s="32">
        <v>44131</v>
      </c>
      <c r="B3129" s="33">
        <v>44131</v>
      </c>
      <c r="C3129" s="33" t="s">
        <v>744</v>
      </c>
      <c r="D3129" s="34">
        <f>VLOOKUP(Pag_Inicio_Corr_mas_casos[[#This Row],[Corregimiento]],Hoja3!$A$2:$D$676,4,0)</f>
        <v>130101</v>
      </c>
      <c r="E3129" s="33">
        <v>22</v>
      </c>
      <c r="F3129">
        <v>1</v>
      </c>
    </row>
    <row r="3130" spans="1:6">
      <c r="A3130" s="32">
        <v>44131</v>
      </c>
      <c r="B3130" s="33">
        <v>44131</v>
      </c>
      <c r="C3130" s="33" t="s">
        <v>760</v>
      </c>
      <c r="D3130" s="34">
        <f>VLOOKUP(Pag_Inicio_Corr_mas_casos[[#This Row],[Corregimiento]],Hoja3!$A$2:$D$676,4,0)</f>
        <v>80812</v>
      </c>
      <c r="E3130" s="33">
        <v>21</v>
      </c>
      <c r="F3130">
        <v>1</v>
      </c>
    </row>
    <row r="3131" spans="1:6">
      <c r="A3131" s="32">
        <v>44131</v>
      </c>
      <c r="B3131" s="33">
        <v>44131</v>
      </c>
      <c r="C3131" s="33" t="s">
        <v>897</v>
      </c>
      <c r="D3131" s="34">
        <f>VLOOKUP(Pag_Inicio_Corr_mas_casos[[#This Row],[Corregimiento]],Hoja3!$A$2:$D$676,4,0)</f>
        <v>70211</v>
      </c>
      <c r="E3131" s="33">
        <v>17</v>
      </c>
      <c r="F3131">
        <v>1</v>
      </c>
    </row>
    <row r="3132" spans="1:6">
      <c r="A3132" s="32">
        <v>44131</v>
      </c>
      <c r="B3132" s="33">
        <v>44131</v>
      </c>
      <c r="C3132" s="33" t="s">
        <v>760</v>
      </c>
      <c r="D3132" s="33">
        <v>20206</v>
      </c>
      <c r="E3132" s="33">
        <v>16</v>
      </c>
      <c r="F3132">
        <v>1</v>
      </c>
    </row>
    <row r="3133" spans="1:6">
      <c r="A3133" s="32">
        <v>44131</v>
      </c>
      <c r="B3133" s="33">
        <v>44131</v>
      </c>
      <c r="C3133" s="33" t="s">
        <v>746</v>
      </c>
      <c r="D3133" s="34">
        <f>VLOOKUP(Pag_Inicio_Corr_mas_casos[[#This Row],[Corregimiento]],Hoja3!$A$2:$D$676,4,0)</f>
        <v>130106</v>
      </c>
      <c r="E3133" s="33">
        <v>16</v>
      </c>
      <c r="F3133">
        <v>1</v>
      </c>
    </row>
    <row r="3134" spans="1:6">
      <c r="A3134" s="32">
        <v>44131</v>
      </c>
      <c r="B3134" s="33">
        <v>44131</v>
      </c>
      <c r="C3134" s="33" t="s">
        <v>753</v>
      </c>
      <c r="D3134" s="34">
        <f>VLOOKUP(Pag_Inicio_Corr_mas_casos[[#This Row],[Corregimiento]],Hoja3!$A$2:$D$676,4,0)</f>
        <v>80817</v>
      </c>
      <c r="E3134" s="33">
        <v>15</v>
      </c>
      <c r="F3134">
        <v>1</v>
      </c>
    </row>
    <row r="3135" spans="1:6">
      <c r="A3135" s="32">
        <v>44131</v>
      </c>
      <c r="B3135" s="33">
        <v>44131</v>
      </c>
      <c r="C3135" s="33" t="s">
        <v>790</v>
      </c>
      <c r="D3135" s="34">
        <f>VLOOKUP(Pag_Inicio_Corr_mas_casos[[#This Row],[Corregimiento]],Hoja3!$A$2:$D$676,4,0)</f>
        <v>81009</v>
      </c>
      <c r="E3135" s="33">
        <v>15</v>
      </c>
      <c r="F3135">
        <v>1</v>
      </c>
    </row>
    <row r="3136" spans="1:6">
      <c r="A3136" s="32">
        <v>44131</v>
      </c>
      <c r="B3136" s="33">
        <v>44131</v>
      </c>
      <c r="C3136" s="33" t="s">
        <v>785</v>
      </c>
      <c r="D3136" s="34">
        <f>VLOOKUP(Pag_Inicio_Corr_mas_casos[[#This Row],[Corregimiento]],Hoja3!$A$2:$D$676,4,0)</f>
        <v>80809</v>
      </c>
      <c r="E3136" s="33">
        <v>14</v>
      </c>
      <c r="F3136">
        <v>1</v>
      </c>
    </row>
    <row r="3137" spans="1:6">
      <c r="A3137" s="32">
        <v>44131</v>
      </c>
      <c r="B3137" s="33">
        <v>44131</v>
      </c>
      <c r="C3137" s="33" t="s">
        <v>745</v>
      </c>
      <c r="D3137" s="34">
        <f>VLOOKUP(Pag_Inicio_Corr_mas_casos[[#This Row],[Corregimiento]],Hoja3!$A$2:$D$676,4,0)</f>
        <v>81002</v>
      </c>
      <c r="E3137" s="33">
        <v>12</v>
      </c>
      <c r="F3137">
        <v>1</v>
      </c>
    </row>
    <row r="3138" spans="1:6">
      <c r="A3138" s="32">
        <v>44131</v>
      </c>
      <c r="B3138" s="33">
        <v>44131</v>
      </c>
      <c r="C3138" s="33" t="s">
        <v>748</v>
      </c>
      <c r="D3138" s="34">
        <f>VLOOKUP(Pag_Inicio_Corr_mas_casos[[#This Row],[Corregimiento]],Hoja3!$A$2:$D$676,4,0)</f>
        <v>130102</v>
      </c>
      <c r="E3138" s="33">
        <v>12</v>
      </c>
      <c r="F3138">
        <v>1</v>
      </c>
    </row>
    <row r="3139" spans="1:6">
      <c r="A3139" s="32">
        <v>44131</v>
      </c>
      <c r="B3139" s="33">
        <v>44131</v>
      </c>
      <c r="C3139" s="33" t="s">
        <v>749</v>
      </c>
      <c r="D3139" s="34">
        <f>VLOOKUP(Pag_Inicio_Corr_mas_casos[[#This Row],[Corregimiento]],Hoja3!$A$2:$D$676,4,0)</f>
        <v>80821</v>
      </c>
      <c r="E3139" s="33">
        <v>11</v>
      </c>
      <c r="F3139">
        <v>1</v>
      </c>
    </row>
    <row r="3140" spans="1:6">
      <c r="A3140" s="32">
        <v>44131</v>
      </c>
      <c r="B3140" s="33">
        <v>44131</v>
      </c>
      <c r="C3140" s="33" t="s">
        <v>755</v>
      </c>
      <c r="D3140" s="34">
        <f>VLOOKUP(Pag_Inicio_Corr_mas_casos[[#This Row],[Corregimiento]],Hoja3!$A$2:$D$676,4,0)</f>
        <v>80823</v>
      </c>
      <c r="E3140" s="33">
        <v>11</v>
      </c>
      <c r="F3140">
        <v>1</v>
      </c>
    </row>
    <row r="3141" spans="1:6">
      <c r="A3141" s="62">
        <v>44132</v>
      </c>
      <c r="B3141" s="63">
        <v>44132</v>
      </c>
      <c r="C3141" s="63" t="s">
        <v>744</v>
      </c>
      <c r="D3141" s="64">
        <f>VLOOKUP(Pag_Inicio_Corr_mas_casos[[#This Row],[Corregimiento]],Hoja3!$A$2:$D$676,4,0)</f>
        <v>130101</v>
      </c>
      <c r="E3141" s="63">
        <v>59</v>
      </c>
      <c r="F3141">
        <v>1</v>
      </c>
    </row>
    <row r="3142" spans="1:6">
      <c r="A3142" s="62">
        <v>44132</v>
      </c>
      <c r="B3142" s="63">
        <v>44132</v>
      </c>
      <c r="C3142" s="63" t="s">
        <v>760</v>
      </c>
      <c r="D3142" s="64">
        <f>VLOOKUP(Pag_Inicio_Corr_mas_casos[[#This Row],[Corregimiento]],Hoja3!$A$2:$D$676,4,0)</f>
        <v>80812</v>
      </c>
      <c r="E3142" s="63">
        <v>35</v>
      </c>
      <c r="F3142">
        <v>1</v>
      </c>
    </row>
    <row r="3143" spans="1:6">
      <c r="A3143" s="62">
        <v>44132</v>
      </c>
      <c r="B3143" s="63">
        <v>44132</v>
      </c>
      <c r="C3143" s="63" t="s">
        <v>804</v>
      </c>
      <c r="D3143" s="64">
        <f>VLOOKUP(Pag_Inicio_Corr_mas_casos[[#This Row],[Corregimiento]],Hoja3!$A$2:$D$676,4,0)</f>
        <v>100101</v>
      </c>
      <c r="E3143" s="63">
        <v>29</v>
      </c>
      <c r="F3143">
        <v>1</v>
      </c>
    </row>
    <row r="3144" spans="1:6">
      <c r="A3144" s="62">
        <v>44132</v>
      </c>
      <c r="B3144" s="63">
        <v>44132</v>
      </c>
      <c r="C3144" s="63" t="s">
        <v>746</v>
      </c>
      <c r="D3144" s="64">
        <f>VLOOKUP(Pag_Inicio_Corr_mas_casos[[#This Row],[Corregimiento]],Hoja3!$A$2:$D$676,4,0)</f>
        <v>130106</v>
      </c>
      <c r="E3144" s="63">
        <v>25</v>
      </c>
      <c r="F3144">
        <v>1</v>
      </c>
    </row>
    <row r="3145" spans="1:6">
      <c r="A3145" s="62">
        <v>44132</v>
      </c>
      <c r="B3145" s="63">
        <v>44132</v>
      </c>
      <c r="C3145" s="63" t="s">
        <v>800</v>
      </c>
      <c r="D3145" s="64">
        <f>VLOOKUP(Pag_Inicio_Corr_mas_casos[[#This Row],[Corregimiento]],Hoja3!$A$2:$D$676,4,0)</f>
        <v>91001</v>
      </c>
      <c r="E3145" s="63">
        <v>22</v>
      </c>
      <c r="F3145">
        <v>1</v>
      </c>
    </row>
    <row r="3146" spans="1:6">
      <c r="A3146" s="62">
        <v>44132</v>
      </c>
      <c r="B3146" s="63">
        <v>44132</v>
      </c>
      <c r="C3146" s="63" t="s">
        <v>762</v>
      </c>
      <c r="D3146" s="64">
        <f>VLOOKUP(Pag_Inicio_Corr_mas_casos[[#This Row],[Corregimiento]],Hoja3!$A$2:$D$676,4,0)</f>
        <v>40601</v>
      </c>
      <c r="E3146" s="63">
        <v>22</v>
      </c>
      <c r="F3146">
        <v>1</v>
      </c>
    </row>
    <row r="3147" spans="1:6">
      <c r="A3147" s="62">
        <v>44132</v>
      </c>
      <c r="B3147" s="63">
        <v>44132</v>
      </c>
      <c r="C3147" s="63" t="s">
        <v>785</v>
      </c>
      <c r="D3147" s="64">
        <f>VLOOKUP(Pag_Inicio_Corr_mas_casos[[#This Row],[Corregimiento]],Hoja3!$A$2:$D$676,4,0)</f>
        <v>80809</v>
      </c>
      <c r="E3147" s="63">
        <v>21</v>
      </c>
      <c r="F3147">
        <v>1</v>
      </c>
    </row>
    <row r="3148" spans="1:6">
      <c r="A3148" s="62">
        <v>44132</v>
      </c>
      <c r="B3148" s="63">
        <v>44132</v>
      </c>
      <c r="C3148" s="63" t="s">
        <v>763</v>
      </c>
      <c r="D3148" s="64">
        <f>VLOOKUP(Pag_Inicio_Corr_mas_casos[[#This Row],[Corregimiento]],Hoja3!$A$2:$D$676,4,0)</f>
        <v>80806</v>
      </c>
      <c r="E3148" s="63">
        <v>20</v>
      </c>
      <c r="F3148">
        <v>1</v>
      </c>
    </row>
    <row r="3149" spans="1:6">
      <c r="A3149" s="62">
        <v>44132</v>
      </c>
      <c r="B3149" s="63">
        <v>44132</v>
      </c>
      <c r="C3149" s="63" t="s">
        <v>917</v>
      </c>
      <c r="D3149" s="64">
        <f>VLOOKUP(Pag_Inicio_Corr_mas_casos[[#This Row],[Corregimiento]],Hoja3!$A$2:$D$676,4,0)</f>
        <v>91011</v>
      </c>
      <c r="E3149" s="63">
        <v>19</v>
      </c>
      <c r="F3149">
        <v>1</v>
      </c>
    </row>
    <row r="3150" spans="1:6">
      <c r="A3150" s="62">
        <v>44132</v>
      </c>
      <c r="B3150" s="63">
        <v>44132</v>
      </c>
      <c r="C3150" s="63" t="s">
        <v>757</v>
      </c>
      <c r="D3150" s="64">
        <f>VLOOKUP(Pag_Inicio_Corr_mas_casos[[#This Row],[Corregimiento]],Hoja3!$A$2:$D$676,4,0)</f>
        <v>80819</v>
      </c>
      <c r="E3150" s="63">
        <v>19</v>
      </c>
      <c r="F3150">
        <v>1</v>
      </c>
    </row>
    <row r="3151" spans="1:6">
      <c r="A3151" s="62">
        <v>44132</v>
      </c>
      <c r="B3151" s="63">
        <v>44132</v>
      </c>
      <c r="C3151" s="63" t="s">
        <v>749</v>
      </c>
      <c r="D3151" s="64">
        <f>VLOOKUP(Pag_Inicio_Corr_mas_casos[[#This Row],[Corregimiento]],Hoja3!$A$2:$D$676,4,0)</f>
        <v>80821</v>
      </c>
      <c r="E3151" s="63">
        <v>18</v>
      </c>
      <c r="F3151">
        <v>1</v>
      </c>
    </row>
    <row r="3152" spans="1:6">
      <c r="A3152" s="62">
        <v>44132</v>
      </c>
      <c r="B3152" s="63">
        <v>44132</v>
      </c>
      <c r="C3152" s="63" t="s">
        <v>764</v>
      </c>
      <c r="D3152" s="64">
        <f>VLOOKUP(Pag_Inicio_Corr_mas_casos[[#This Row],[Corregimiento]],Hoja3!$A$2:$D$676,4,0)</f>
        <v>130108</v>
      </c>
      <c r="E3152" s="63">
        <v>17</v>
      </c>
      <c r="F3152">
        <v>1</v>
      </c>
    </row>
    <row r="3153" spans="1:6">
      <c r="A3153" s="62">
        <v>44132</v>
      </c>
      <c r="B3153" s="63">
        <v>44132</v>
      </c>
      <c r="C3153" s="63" t="s">
        <v>765</v>
      </c>
      <c r="D3153" s="64">
        <f>VLOOKUP(Pag_Inicio_Corr_mas_casos[[#This Row],[Corregimiento]],Hoja3!$A$2:$D$676,4,0)</f>
        <v>80810</v>
      </c>
      <c r="E3153" s="63">
        <v>17</v>
      </c>
      <c r="F3153">
        <v>1</v>
      </c>
    </row>
    <row r="3154" spans="1:6">
      <c r="A3154" s="62">
        <v>44132</v>
      </c>
      <c r="B3154" s="63">
        <v>44132</v>
      </c>
      <c r="C3154" s="63" t="s">
        <v>755</v>
      </c>
      <c r="D3154" s="64">
        <f>VLOOKUP(Pag_Inicio_Corr_mas_casos[[#This Row],[Corregimiento]],Hoja3!$A$2:$D$676,4,0)</f>
        <v>80823</v>
      </c>
      <c r="E3154" s="63">
        <v>13</v>
      </c>
      <c r="F3154">
        <v>1</v>
      </c>
    </row>
    <row r="3155" spans="1:6">
      <c r="A3155" s="62">
        <v>44132</v>
      </c>
      <c r="B3155" s="63">
        <v>44132</v>
      </c>
      <c r="C3155" s="63" t="s">
        <v>750</v>
      </c>
      <c r="D3155" s="64">
        <f>VLOOKUP(Pag_Inicio_Corr_mas_casos[[#This Row],[Corregimiento]],Hoja3!$A$2:$D$676,4,0)</f>
        <v>81007</v>
      </c>
      <c r="E3155" s="63">
        <v>13</v>
      </c>
      <c r="F3155">
        <v>1</v>
      </c>
    </row>
    <row r="3156" spans="1:6">
      <c r="A3156" s="62">
        <v>44132</v>
      </c>
      <c r="B3156" s="63">
        <v>44132</v>
      </c>
      <c r="C3156" s="63" t="s">
        <v>790</v>
      </c>
      <c r="D3156" s="64">
        <f>VLOOKUP(Pag_Inicio_Corr_mas_casos[[#This Row],[Corregimiento]],Hoja3!$A$2:$D$676,4,0)</f>
        <v>81009</v>
      </c>
      <c r="E3156" s="63">
        <v>13</v>
      </c>
      <c r="F3156">
        <v>1</v>
      </c>
    </row>
    <row r="3157" spans="1:6">
      <c r="A3157" s="62">
        <v>44132</v>
      </c>
      <c r="B3157" s="63">
        <v>44132</v>
      </c>
      <c r="C3157" s="63" t="s">
        <v>747</v>
      </c>
      <c r="D3157" s="64">
        <f>VLOOKUP(Pag_Inicio_Corr_mas_casos[[#This Row],[Corregimiento]],Hoja3!$A$2:$D$676,4,0)</f>
        <v>80802</v>
      </c>
      <c r="E3157" s="63">
        <v>12</v>
      </c>
      <c r="F3157">
        <v>1</v>
      </c>
    </row>
    <row r="3158" spans="1:6">
      <c r="A3158" s="62">
        <v>44132</v>
      </c>
      <c r="B3158" s="63">
        <v>44132</v>
      </c>
      <c r="C3158" s="63" t="s">
        <v>783</v>
      </c>
      <c r="D3158" s="64">
        <f>VLOOKUP(Pag_Inicio_Corr_mas_casos[[#This Row],[Corregimiento]],Hoja3!$A$2:$D$676,4,0)</f>
        <v>130105</v>
      </c>
      <c r="E3158" s="63">
        <v>11</v>
      </c>
      <c r="F3158">
        <v>1</v>
      </c>
    </row>
    <row r="3159" spans="1:6">
      <c r="A3159" s="62">
        <v>44132</v>
      </c>
      <c r="B3159" s="63">
        <v>44132</v>
      </c>
      <c r="C3159" s="63" t="s">
        <v>770</v>
      </c>
      <c r="D3159" s="64">
        <f>VLOOKUP(Pag_Inicio_Corr_mas_casos[[#This Row],[Corregimiento]],Hoja3!$A$2:$D$676,4,0)</f>
        <v>80813</v>
      </c>
      <c r="E3159" s="63">
        <v>11</v>
      </c>
      <c r="F3159">
        <v>1</v>
      </c>
    </row>
    <row r="3160" spans="1:6">
      <c r="A3160" s="62">
        <v>44132</v>
      </c>
      <c r="B3160" s="63">
        <v>44132</v>
      </c>
      <c r="C3160" s="63" t="s">
        <v>897</v>
      </c>
      <c r="D3160" s="64">
        <f>VLOOKUP(Pag_Inicio_Corr_mas_casos[[#This Row],[Corregimiento]],Hoja3!$A$2:$D$676,4,0)</f>
        <v>70211</v>
      </c>
      <c r="E3160" s="63">
        <v>11</v>
      </c>
      <c r="F3160">
        <v>1</v>
      </c>
    </row>
    <row r="3161" spans="1:6">
      <c r="A3161" s="50">
        <v>44133</v>
      </c>
      <c r="B3161" s="51">
        <v>44133</v>
      </c>
      <c r="C3161" s="51" t="s">
        <v>758</v>
      </c>
      <c r="D3161" s="52">
        <f>VLOOKUP(Pag_Inicio_Corr_mas_casos[[#This Row],[Corregimiento]],Hoja3!$A$2:$D$676,4,0)</f>
        <v>130107</v>
      </c>
      <c r="E3161" s="51">
        <v>26</v>
      </c>
      <c r="F3161">
        <v>1</v>
      </c>
    </row>
    <row r="3162" spans="1:6">
      <c r="A3162" s="50">
        <v>44133</v>
      </c>
      <c r="B3162" s="51">
        <v>44133</v>
      </c>
      <c r="C3162" s="51" t="s">
        <v>757</v>
      </c>
      <c r="D3162" s="52">
        <f>VLOOKUP(Pag_Inicio_Corr_mas_casos[[#This Row],[Corregimiento]],Hoja3!$A$2:$D$676,4,0)</f>
        <v>80819</v>
      </c>
      <c r="E3162" s="51">
        <v>26</v>
      </c>
      <c r="F3162">
        <v>1</v>
      </c>
    </row>
    <row r="3163" spans="1:6">
      <c r="A3163" s="50">
        <v>44133</v>
      </c>
      <c r="B3163" s="51">
        <v>44133</v>
      </c>
      <c r="C3163" s="51" t="s">
        <v>877</v>
      </c>
      <c r="D3163" s="52">
        <f>VLOOKUP(Pag_Inicio_Corr_mas_casos[[#This Row],[Corregimiento]],Hoja3!$A$2:$D$676,4,0)</f>
        <v>91101</v>
      </c>
      <c r="E3163" s="51">
        <v>25</v>
      </c>
      <c r="F3163">
        <v>1</v>
      </c>
    </row>
    <row r="3164" spans="1:6">
      <c r="A3164" s="50">
        <v>44133</v>
      </c>
      <c r="B3164" s="51">
        <v>44133</v>
      </c>
      <c r="C3164" s="51" t="s">
        <v>760</v>
      </c>
      <c r="D3164" s="52">
        <f>VLOOKUP(Pag_Inicio_Corr_mas_casos[[#This Row],[Corregimiento]],Hoja3!$A$2:$D$676,4,0)</f>
        <v>80812</v>
      </c>
      <c r="E3164" s="51">
        <v>19</v>
      </c>
      <c r="F3164">
        <v>1</v>
      </c>
    </row>
    <row r="3165" spans="1:6">
      <c r="A3165" s="50">
        <v>44133</v>
      </c>
      <c r="B3165" s="51">
        <v>44133</v>
      </c>
      <c r="C3165" s="51" t="s">
        <v>800</v>
      </c>
      <c r="D3165" s="52">
        <f>VLOOKUP(Pag_Inicio_Corr_mas_casos[[#This Row],[Corregimiento]],Hoja3!$A$2:$D$676,4,0)</f>
        <v>91001</v>
      </c>
      <c r="E3165" s="51">
        <v>19</v>
      </c>
      <c r="F3165">
        <v>1</v>
      </c>
    </row>
    <row r="3166" spans="1:6">
      <c r="A3166" s="50">
        <v>44133</v>
      </c>
      <c r="B3166" s="51">
        <v>44133</v>
      </c>
      <c r="C3166" s="51" t="s">
        <v>746</v>
      </c>
      <c r="D3166" s="52">
        <f>VLOOKUP(Pag_Inicio_Corr_mas_casos[[#This Row],[Corregimiento]],Hoja3!$A$2:$D$676,4,0)</f>
        <v>130106</v>
      </c>
      <c r="E3166" s="51">
        <v>19</v>
      </c>
      <c r="F3166">
        <v>1</v>
      </c>
    </row>
    <row r="3167" spans="1:6">
      <c r="A3167" s="50">
        <v>44133</v>
      </c>
      <c r="B3167" s="51">
        <v>44133</v>
      </c>
      <c r="C3167" s="51" t="s">
        <v>744</v>
      </c>
      <c r="D3167" s="52">
        <f>VLOOKUP(Pag_Inicio_Corr_mas_casos[[#This Row],[Corregimiento]],Hoja3!$A$2:$D$676,4,0)</f>
        <v>130101</v>
      </c>
      <c r="E3167" s="51">
        <v>18</v>
      </c>
      <c r="F3167">
        <v>1</v>
      </c>
    </row>
    <row r="3168" spans="1:6">
      <c r="A3168" s="50">
        <v>44133</v>
      </c>
      <c r="B3168" s="51">
        <v>44133</v>
      </c>
      <c r="C3168" s="51" t="s">
        <v>756</v>
      </c>
      <c r="D3168" s="52">
        <f>VLOOKUP(Pag_Inicio_Corr_mas_casos[[#This Row],[Corregimiento]],Hoja3!$A$2:$D$676,4,0)</f>
        <v>81001</v>
      </c>
      <c r="E3168" s="51">
        <v>17</v>
      </c>
      <c r="F3168">
        <v>1</v>
      </c>
    </row>
    <row r="3169" spans="1:6">
      <c r="A3169" s="50">
        <v>44133</v>
      </c>
      <c r="B3169" s="51">
        <v>44133</v>
      </c>
      <c r="C3169" s="51" t="s">
        <v>783</v>
      </c>
      <c r="D3169" s="52">
        <f>VLOOKUP(Pag_Inicio_Corr_mas_casos[[#This Row],[Corregimiento]],Hoja3!$A$2:$D$676,4,0)</f>
        <v>130105</v>
      </c>
      <c r="E3169" s="51">
        <v>17</v>
      </c>
      <c r="F3169">
        <v>1</v>
      </c>
    </row>
    <row r="3170" spans="1:6">
      <c r="A3170" s="50">
        <v>44133</v>
      </c>
      <c r="B3170" s="51">
        <v>44133</v>
      </c>
      <c r="C3170" s="51" t="s">
        <v>763</v>
      </c>
      <c r="D3170" s="52">
        <f>VLOOKUP(Pag_Inicio_Corr_mas_casos[[#This Row],[Corregimiento]],Hoja3!$A$2:$D$676,4,0)</f>
        <v>80806</v>
      </c>
      <c r="E3170" s="51">
        <v>16</v>
      </c>
      <c r="F3170">
        <v>1</v>
      </c>
    </row>
    <row r="3171" spans="1:6">
      <c r="A3171" s="50">
        <v>44133</v>
      </c>
      <c r="B3171" s="51">
        <v>44133</v>
      </c>
      <c r="C3171" s="51" t="s">
        <v>939</v>
      </c>
      <c r="D3171" s="52">
        <f>VLOOKUP(Pag_Inicio_Corr_mas_casos[[#This Row],[Corregimiento]],Hoja3!$A$2:$D$676,4,0)</f>
        <v>41001</v>
      </c>
      <c r="E3171" s="51">
        <v>16</v>
      </c>
      <c r="F3171">
        <v>1</v>
      </c>
    </row>
    <row r="3172" spans="1:6">
      <c r="A3172" s="50">
        <v>44133</v>
      </c>
      <c r="B3172" s="51">
        <v>44133</v>
      </c>
      <c r="C3172" s="51" t="s">
        <v>790</v>
      </c>
      <c r="D3172" s="52">
        <f>VLOOKUP(Pag_Inicio_Corr_mas_casos[[#This Row],[Corregimiento]],Hoja3!$A$2:$D$676,4,0)</f>
        <v>81009</v>
      </c>
      <c r="E3172" s="51">
        <v>16</v>
      </c>
      <c r="F3172">
        <v>1</v>
      </c>
    </row>
    <row r="3173" spans="1:6">
      <c r="A3173" s="50">
        <v>44133</v>
      </c>
      <c r="B3173" s="51">
        <v>44133</v>
      </c>
      <c r="C3173" s="51" t="s">
        <v>785</v>
      </c>
      <c r="D3173" s="52">
        <f>VLOOKUP(Pag_Inicio_Corr_mas_casos[[#This Row],[Corregimiento]],Hoja3!$A$2:$D$676,4,0)</f>
        <v>80809</v>
      </c>
      <c r="E3173" s="51">
        <v>16</v>
      </c>
      <c r="F3173">
        <v>1</v>
      </c>
    </row>
    <row r="3174" spans="1:6">
      <c r="A3174" s="50">
        <v>44133</v>
      </c>
      <c r="B3174" s="51">
        <v>44133</v>
      </c>
      <c r="C3174" s="51" t="s">
        <v>764</v>
      </c>
      <c r="D3174" s="52">
        <f>VLOOKUP(Pag_Inicio_Corr_mas_casos[[#This Row],[Corregimiento]],Hoja3!$A$2:$D$676,4,0)</f>
        <v>130108</v>
      </c>
      <c r="E3174" s="51">
        <v>14</v>
      </c>
      <c r="F3174">
        <v>1</v>
      </c>
    </row>
    <row r="3175" spans="1:6">
      <c r="A3175" s="50">
        <v>44133</v>
      </c>
      <c r="B3175" s="51">
        <v>44133</v>
      </c>
      <c r="C3175" s="51" t="s">
        <v>770</v>
      </c>
      <c r="D3175" s="52">
        <f>VLOOKUP(Pag_Inicio_Corr_mas_casos[[#This Row],[Corregimiento]],Hoja3!$A$2:$D$676,4,0)</f>
        <v>80813</v>
      </c>
      <c r="E3175" s="51">
        <v>14</v>
      </c>
      <c r="F3175">
        <v>1</v>
      </c>
    </row>
    <row r="3176" spans="1:6">
      <c r="A3176" s="50">
        <v>44133</v>
      </c>
      <c r="B3176" s="51">
        <v>44133</v>
      </c>
      <c r="C3176" s="51" t="s">
        <v>748</v>
      </c>
      <c r="D3176" s="52">
        <f>VLOOKUP(Pag_Inicio_Corr_mas_casos[[#This Row],[Corregimiento]],Hoja3!$A$2:$D$676,4,0)</f>
        <v>130102</v>
      </c>
      <c r="E3176" s="51">
        <v>13</v>
      </c>
      <c r="F3176">
        <v>1</v>
      </c>
    </row>
    <row r="3177" spans="1:6">
      <c r="A3177" s="50">
        <v>44133</v>
      </c>
      <c r="B3177" s="51">
        <v>44133</v>
      </c>
      <c r="C3177" s="51" t="s">
        <v>751</v>
      </c>
      <c r="D3177" s="52">
        <f>VLOOKUP(Pag_Inicio_Corr_mas_casos[[#This Row],[Corregimiento]],Hoja3!$A$2:$D$676,4,0)</f>
        <v>81008</v>
      </c>
      <c r="E3177" s="51">
        <v>13</v>
      </c>
      <c r="F3177">
        <v>1</v>
      </c>
    </row>
    <row r="3178" spans="1:6">
      <c r="A3178" s="50">
        <v>44133</v>
      </c>
      <c r="B3178" s="51">
        <v>44133</v>
      </c>
      <c r="C3178" s="51" t="s">
        <v>754</v>
      </c>
      <c r="D3178" s="52">
        <f>VLOOKUP(Pag_Inicio_Corr_mas_casos[[#This Row],[Corregimiento]],Hoja3!$A$2:$D$676,4,0)</f>
        <v>80822</v>
      </c>
      <c r="E3178" s="51">
        <v>12</v>
      </c>
      <c r="F3178">
        <v>1</v>
      </c>
    </row>
    <row r="3179" spans="1:6">
      <c r="A3179" s="50">
        <v>44133</v>
      </c>
      <c r="B3179" s="51">
        <v>44133</v>
      </c>
      <c r="C3179" s="51" t="s">
        <v>745</v>
      </c>
      <c r="D3179" s="52">
        <f>VLOOKUP(Pag_Inicio_Corr_mas_casos[[#This Row],[Corregimiento]],Hoja3!$A$2:$D$676,4,0)</f>
        <v>81002</v>
      </c>
      <c r="E3179" s="51">
        <v>12</v>
      </c>
      <c r="F3179">
        <v>1</v>
      </c>
    </row>
    <row r="3180" spans="1:6">
      <c r="A3180" s="50">
        <v>44133</v>
      </c>
      <c r="B3180" s="51">
        <v>44133</v>
      </c>
      <c r="C3180" s="51" t="s">
        <v>747</v>
      </c>
      <c r="D3180" s="52">
        <f>VLOOKUP(Pag_Inicio_Corr_mas_casos[[#This Row],[Corregimiento]],Hoja3!$A$2:$D$676,4,0)</f>
        <v>80802</v>
      </c>
      <c r="E3180" s="51">
        <v>12</v>
      </c>
      <c r="F3180">
        <v>1</v>
      </c>
    </row>
    <row r="3181" spans="1:6">
      <c r="A3181" s="50">
        <v>44133</v>
      </c>
      <c r="B3181" s="51">
        <v>44133</v>
      </c>
      <c r="C3181" s="51" t="s">
        <v>749</v>
      </c>
      <c r="D3181" s="52">
        <f>VLOOKUP(Pag_Inicio_Corr_mas_casos[[#This Row],[Corregimiento]],Hoja3!$A$2:$D$676,4,0)</f>
        <v>80821</v>
      </c>
      <c r="E3181" s="51">
        <v>11</v>
      </c>
      <c r="F3181">
        <v>1</v>
      </c>
    </row>
    <row r="3182" spans="1:6">
      <c r="A3182" s="50">
        <v>44133</v>
      </c>
      <c r="B3182" s="51">
        <v>44133</v>
      </c>
      <c r="C3182" s="51" t="s">
        <v>762</v>
      </c>
      <c r="D3182" s="52">
        <f>VLOOKUP(Pag_Inicio_Corr_mas_casos[[#This Row],[Corregimiento]],Hoja3!$A$2:$D$676,4,0)</f>
        <v>40601</v>
      </c>
      <c r="E3182" s="51">
        <v>11</v>
      </c>
      <c r="F3182">
        <v>1</v>
      </c>
    </row>
    <row r="3183" spans="1:6">
      <c r="A3183" s="86">
        <v>44134</v>
      </c>
      <c r="B3183" s="87">
        <v>44134</v>
      </c>
      <c r="C3183" s="87" t="s">
        <v>757</v>
      </c>
      <c r="D3183" s="88">
        <f>VLOOKUP(Pag_Inicio_Corr_mas_casos[[#This Row],[Corregimiento]],Hoja3!$A$2:$D$676,4,0)</f>
        <v>80819</v>
      </c>
      <c r="E3183" s="87">
        <v>31</v>
      </c>
      <c r="F3183">
        <v>1</v>
      </c>
    </row>
    <row r="3184" spans="1:6">
      <c r="A3184" s="86">
        <v>44134</v>
      </c>
      <c r="B3184" s="87">
        <v>44134</v>
      </c>
      <c r="C3184" s="87" t="s">
        <v>770</v>
      </c>
      <c r="D3184" s="88">
        <f>VLOOKUP(Pag_Inicio_Corr_mas_casos[[#This Row],[Corregimiento]],Hoja3!$A$2:$D$676,4,0)</f>
        <v>80813</v>
      </c>
      <c r="E3184" s="87">
        <v>26</v>
      </c>
      <c r="F3184">
        <v>1</v>
      </c>
    </row>
    <row r="3185" spans="1:6">
      <c r="A3185" s="86">
        <v>44134</v>
      </c>
      <c r="B3185" s="87">
        <v>44134</v>
      </c>
      <c r="C3185" s="87" t="s">
        <v>800</v>
      </c>
      <c r="D3185" s="88">
        <f>VLOOKUP(Pag_Inicio_Corr_mas_casos[[#This Row],[Corregimiento]],Hoja3!$A$2:$D$676,4,0)</f>
        <v>91001</v>
      </c>
      <c r="E3185" s="87">
        <v>24</v>
      </c>
      <c r="F3185">
        <v>1</v>
      </c>
    </row>
    <row r="3186" spans="1:6">
      <c r="A3186" s="86">
        <v>44134</v>
      </c>
      <c r="B3186" s="87">
        <v>44134</v>
      </c>
      <c r="C3186" s="87" t="s">
        <v>749</v>
      </c>
      <c r="D3186" s="88">
        <f>VLOOKUP(Pag_Inicio_Corr_mas_casos[[#This Row],[Corregimiento]],Hoja3!$A$2:$D$676,4,0)</f>
        <v>80821</v>
      </c>
      <c r="E3186" s="87">
        <v>22</v>
      </c>
      <c r="F3186">
        <v>1</v>
      </c>
    </row>
    <row r="3187" spans="1:6">
      <c r="A3187" s="86">
        <v>44134</v>
      </c>
      <c r="B3187" s="87">
        <v>44134</v>
      </c>
      <c r="C3187" s="87" t="s">
        <v>877</v>
      </c>
      <c r="D3187" s="88">
        <f>VLOOKUP(Pag_Inicio_Corr_mas_casos[[#This Row],[Corregimiento]],Hoja3!$A$2:$D$676,4,0)</f>
        <v>91101</v>
      </c>
      <c r="E3187" s="87">
        <v>22</v>
      </c>
      <c r="F3187">
        <v>1</v>
      </c>
    </row>
    <row r="3188" spans="1:6">
      <c r="A3188" s="86">
        <v>44134</v>
      </c>
      <c r="B3188" s="87">
        <v>44134</v>
      </c>
      <c r="C3188" s="87" t="s">
        <v>755</v>
      </c>
      <c r="D3188" s="88">
        <f>VLOOKUP(Pag_Inicio_Corr_mas_casos[[#This Row],[Corregimiento]],Hoja3!$A$2:$D$676,4,0)</f>
        <v>80823</v>
      </c>
      <c r="E3188" s="87">
        <v>20</v>
      </c>
      <c r="F3188">
        <v>1</v>
      </c>
    </row>
    <row r="3189" spans="1:6">
      <c r="A3189" s="86">
        <v>44134</v>
      </c>
      <c r="B3189" s="87">
        <v>44134</v>
      </c>
      <c r="C3189" s="87" t="s">
        <v>760</v>
      </c>
      <c r="D3189" s="88">
        <f>VLOOKUP(Pag_Inicio_Corr_mas_casos[[#This Row],[Corregimiento]],Hoja3!$A$2:$D$676,4,0)</f>
        <v>80812</v>
      </c>
      <c r="E3189" s="87">
        <v>20</v>
      </c>
      <c r="F3189">
        <v>1</v>
      </c>
    </row>
    <row r="3190" spans="1:6">
      <c r="A3190" s="86">
        <v>44134</v>
      </c>
      <c r="B3190" s="87">
        <v>44134</v>
      </c>
      <c r="C3190" s="87" t="s">
        <v>778</v>
      </c>
      <c r="D3190" s="88">
        <f>VLOOKUP(Pag_Inicio_Corr_mas_casos[[#This Row],[Corregimiento]],Hoja3!$A$2:$D$676,4,0)</f>
        <v>50316</v>
      </c>
      <c r="E3190" s="87">
        <v>19</v>
      </c>
      <c r="F3190">
        <v>1</v>
      </c>
    </row>
    <row r="3191" spans="1:6">
      <c r="A3191" s="86">
        <v>44134</v>
      </c>
      <c r="B3191" s="87">
        <v>44134</v>
      </c>
      <c r="C3191" s="87" t="s">
        <v>762</v>
      </c>
      <c r="D3191" s="88">
        <f>VLOOKUP(Pag_Inicio_Corr_mas_casos[[#This Row],[Corregimiento]],Hoja3!$A$2:$D$676,4,0)</f>
        <v>40601</v>
      </c>
      <c r="E3191" s="87">
        <v>18</v>
      </c>
      <c r="F3191">
        <v>1</v>
      </c>
    </row>
    <row r="3192" spans="1:6">
      <c r="A3192" s="86">
        <v>44134</v>
      </c>
      <c r="B3192" s="87">
        <v>44134</v>
      </c>
      <c r="C3192" s="87" t="s">
        <v>748</v>
      </c>
      <c r="D3192" s="88">
        <f>VLOOKUP(Pag_Inicio_Corr_mas_casos[[#This Row],[Corregimiento]],Hoja3!$A$2:$D$676,4,0)</f>
        <v>130102</v>
      </c>
      <c r="E3192" s="87">
        <v>18</v>
      </c>
      <c r="F3192">
        <v>1</v>
      </c>
    </row>
    <row r="3193" spans="1:6">
      <c r="A3193" s="86">
        <v>44134</v>
      </c>
      <c r="B3193" s="87">
        <v>44134</v>
      </c>
      <c r="C3193" s="87" t="s">
        <v>754</v>
      </c>
      <c r="D3193" s="88">
        <f>VLOOKUP(Pag_Inicio_Corr_mas_casos[[#This Row],[Corregimiento]],Hoja3!$A$2:$D$676,4,0)</f>
        <v>80822</v>
      </c>
      <c r="E3193" s="87">
        <v>16</v>
      </c>
      <c r="F3193">
        <v>1</v>
      </c>
    </row>
    <row r="3194" spans="1:6">
      <c r="A3194" s="86">
        <v>44134</v>
      </c>
      <c r="B3194" s="87">
        <v>44134</v>
      </c>
      <c r="C3194" s="87" t="s">
        <v>744</v>
      </c>
      <c r="D3194" s="88">
        <f>VLOOKUP(Pag_Inicio_Corr_mas_casos[[#This Row],[Corregimiento]],Hoja3!$A$2:$D$676,4,0)</f>
        <v>130101</v>
      </c>
      <c r="E3194" s="87">
        <v>16</v>
      </c>
      <c r="F3194">
        <v>1</v>
      </c>
    </row>
    <row r="3195" spans="1:6">
      <c r="A3195" s="86">
        <v>44134</v>
      </c>
      <c r="B3195" s="87">
        <v>44134</v>
      </c>
      <c r="C3195" s="87" t="s">
        <v>775</v>
      </c>
      <c r="D3195" s="88">
        <f>VLOOKUP(Pag_Inicio_Corr_mas_casos[[#This Row],[Corregimiento]],Hoja3!$A$2:$D$676,4,0)</f>
        <v>80815</v>
      </c>
      <c r="E3195" s="87">
        <v>16</v>
      </c>
      <c r="F3195">
        <v>1</v>
      </c>
    </row>
    <row r="3196" spans="1:6">
      <c r="A3196" s="86">
        <v>44134</v>
      </c>
      <c r="B3196" s="87">
        <v>44134</v>
      </c>
      <c r="C3196" s="87" t="s">
        <v>746</v>
      </c>
      <c r="D3196" s="88">
        <f>VLOOKUP(Pag_Inicio_Corr_mas_casos[[#This Row],[Corregimiento]],Hoja3!$A$2:$D$676,4,0)</f>
        <v>130106</v>
      </c>
      <c r="E3196" s="87">
        <v>16</v>
      </c>
      <c r="F3196">
        <v>1</v>
      </c>
    </row>
    <row r="3197" spans="1:6">
      <c r="A3197" s="86">
        <v>44134</v>
      </c>
      <c r="B3197" s="87">
        <v>44134</v>
      </c>
      <c r="C3197" s="87" t="s">
        <v>795</v>
      </c>
      <c r="D3197" s="88">
        <f>VLOOKUP(Pag_Inicio_Corr_mas_casos[[#This Row],[Corregimiento]],Hoja3!$A$2:$D$676,4,0)</f>
        <v>80807</v>
      </c>
      <c r="E3197" s="87">
        <v>14</v>
      </c>
      <c r="F3197">
        <v>1</v>
      </c>
    </row>
    <row r="3198" spans="1:6">
      <c r="A3198" s="86">
        <v>44134</v>
      </c>
      <c r="B3198" s="87">
        <v>44134</v>
      </c>
      <c r="C3198" s="87" t="s">
        <v>779</v>
      </c>
      <c r="D3198" s="88">
        <f>VLOOKUP(Pag_Inicio_Corr_mas_casos[[#This Row],[Corregimiento]],Hoja3!$A$2:$D$676,4,0)</f>
        <v>130708</v>
      </c>
      <c r="E3198" s="87">
        <v>14</v>
      </c>
      <c r="F3198">
        <v>1</v>
      </c>
    </row>
    <row r="3199" spans="1:6">
      <c r="A3199" s="86">
        <v>44134</v>
      </c>
      <c r="B3199" s="87">
        <v>44134</v>
      </c>
      <c r="C3199" s="87" t="s">
        <v>752</v>
      </c>
      <c r="D3199" s="88">
        <f>VLOOKUP(Pag_Inicio_Corr_mas_casos[[#This Row],[Corregimiento]],Hoja3!$A$2:$D$676,4,0)</f>
        <v>80816</v>
      </c>
      <c r="E3199" s="87">
        <v>14</v>
      </c>
      <c r="F3199">
        <v>1</v>
      </c>
    </row>
    <row r="3200" spans="1:6">
      <c r="A3200" s="86">
        <v>44134</v>
      </c>
      <c r="B3200" s="87">
        <v>44134</v>
      </c>
      <c r="C3200" s="87" t="s">
        <v>790</v>
      </c>
      <c r="D3200" s="88">
        <f>VLOOKUP(Pag_Inicio_Corr_mas_casos[[#This Row],[Corregimiento]],Hoja3!$A$2:$D$676,4,0)</f>
        <v>81009</v>
      </c>
      <c r="E3200" s="87">
        <v>14</v>
      </c>
      <c r="F3200">
        <v>1</v>
      </c>
    </row>
    <row r="3201" spans="1:6">
      <c r="A3201" s="86">
        <v>44134</v>
      </c>
      <c r="B3201" s="87">
        <v>44134</v>
      </c>
      <c r="C3201" s="87" t="s">
        <v>753</v>
      </c>
      <c r="D3201" s="88">
        <f>VLOOKUP(Pag_Inicio_Corr_mas_casos[[#This Row],[Corregimiento]],Hoja3!$A$2:$D$676,4,0)</f>
        <v>80817</v>
      </c>
      <c r="E3201" s="87">
        <v>13</v>
      </c>
      <c r="F3201">
        <v>1</v>
      </c>
    </row>
    <row r="3202" spans="1:6">
      <c r="A3202" s="86">
        <v>44134</v>
      </c>
      <c r="B3202" s="87">
        <v>44134</v>
      </c>
      <c r="C3202" s="87" t="s">
        <v>763</v>
      </c>
      <c r="D3202" s="88">
        <f>VLOOKUP(Pag_Inicio_Corr_mas_casos[[#This Row],[Corregimiento]],Hoja3!$A$2:$D$676,4,0)</f>
        <v>80806</v>
      </c>
      <c r="E3202" s="87">
        <v>12</v>
      </c>
      <c r="F3202">
        <v>1</v>
      </c>
    </row>
    <row r="3203" spans="1:6">
      <c r="A3203" s="86">
        <v>44134</v>
      </c>
      <c r="B3203" s="87">
        <v>44134</v>
      </c>
      <c r="C3203" s="87" t="s">
        <v>788</v>
      </c>
      <c r="D3203" s="88">
        <f>VLOOKUP(Pag_Inicio_Corr_mas_casos[[#This Row],[Corregimiento]],Hoja3!$A$2:$D$676,4,0)</f>
        <v>130717</v>
      </c>
      <c r="E3203" s="87">
        <v>12</v>
      </c>
      <c r="F3203">
        <v>1</v>
      </c>
    </row>
    <row r="3204" spans="1:6">
      <c r="A3204" s="86">
        <v>44134</v>
      </c>
      <c r="B3204" s="87">
        <v>44134</v>
      </c>
      <c r="C3204" s="87" t="s">
        <v>940</v>
      </c>
      <c r="D3204" s="88">
        <f>VLOOKUP(Pag_Inicio_Corr_mas_casos[[#This Row],[Corregimiento]],Hoja3!$A$2:$D$676,4,0)</f>
        <v>91103</v>
      </c>
      <c r="E3204" s="87">
        <v>11</v>
      </c>
      <c r="F3204">
        <v>1</v>
      </c>
    </row>
    <row r="3205" spans="1:6">
      <c r="A3205" s="86">
        <v>44134</v>
      </c>
      <c r="B3205" s="87">
        <v>44134</v>
      </c>
      <c r="C3205" s="87" t="s">
        <v>780</v>
      </c>
      <c r="D3205" s="88">
        <f>VLOOKUP(Pag_Inicio_Corr_mas_casos[[#This Row],[Corregimiento]],Hoja3!$A$2:$D$676,4,0)</f>
        <v>80826</v>
      </c>
      <c r="E3205" s="87">
        <v>11</v>
      </c>
      <c r="F3205">
        <v>1</v>
      </c>
    </row>
    <row r="3206" spans="1:6">
      <c r="A3206" s="86">
        <v>44134</v>
      </c>
      <c r="B3206" s="87">
        <v>44134</v>
      </c>
      <c r="C3206" s="87" t="s">
        <v>765</v>
      </c>
      <c r="D3206" s="88">
        <f>VLOOKUP(Pag_Inicio_Corr_mas_casos[[#This Row],[Corregimiento]],Hoja3!$A$2:$D$676,4,0)</f>
        <v>80810</v>
      </c>
      <c r="E3206" s="87">
        <v>11</v>
      </c>
      <c r="F3206">
        <v>1</v>
      </c>
    </row>
    <row r="3207" spans="1:6">
      <c r="A3207" s="59">
        <v>44135</v>
      </c>
      <c r="B3207" s="60">
        <v>44135</v>
      </c>
      <c r="C3207" s="60" t="s">
        <v>877</v>
      </c>
      <c r="D3207" s="61">
        <f>VLOOKUP(Pag_Inicio_Corr_mas_casos[[#This Row],[Corregimiento]],Hoja3!$A$2:$D$676,4,0)</f>
        <v>91101</v>
      </c>
      <c r="E3207" s="60">
        <v>31</v>
      </c>
      <c r="F3207">
        <v>1</v>
      </c>
    </row>
    <row r="3208" spans="1:6">
      <c r="A3208" s="59">
        <v>44135</v>
      </c>
      <c r="B3208" s="60">
        <v>44135</v>
      </c>
      <c r="C3208" s="60" t="s">
        <v>745</v>
      </c>
      <c r="D3208" s="61">
        <f>VLOOKUP(Pag_Inicio_Corr_mas_casos[[#This Row],[Corregimiento]],Hoja3!$A$2:$D$676,4,0)</f>
        <v>81002</v>
      </c>
      <c r="E3208" s="60">
        <v>28</v>
      </c>
      <c r="F3208">
        <v>1</v>
      </c>
    </row>
    <row r="3209" spans="1:6">
      <c r="A3209" s="59">
        <v>44135</v>
      </c>
      <c r="B3209" s="60">
        <v>44135</v>
      </c>
      <c r="C3209" s="60" t="s">
        <v>760</v>
      </c>
      <c r="D3209" s="61">
        <f>VLOOKUP(Pag_Inicio_Corr_mas_casos[[#This Row],[Corregimiento]],Hoja3!$A$2:$D$676,4,0)</f>
        <v>80812</v>
      </c>
      <c r="E3209" s="60">
        <v>23</v>
      </c>
      <c r="F3209">
        <v>1</v>
      </c>
    </row>
    <row r="3210" spans="1:6">
      <c r="A3210" s="59">
        <v>44135</v>
      </c>
      <c r="B3210" s="60">
        <v>44135</v>
      </c>
      <c r="C3210" s="60" t="s">
        <v>770</v>
      </c>
      <c r="D3210" s="61">
        <f>VLOOKUP(Pag_Inicio_Corr_mas_casos[[#This Row],[Corregimiento]],Hoja3!$A$2:$D$676,4,0)</f>
        <v>80813</v>
      </c>
      <c r="E3210" s="60">
        <v>23</v>
      </c>
      <c r="F3210">
        <v>1</v>
      </c>
    </row>
    <row r="3211" spans="1:6">
      <c r="A3211" s="59">
        <v>44135</v>
      </c>
      <c r="B3211" s="60">
        <v>44135</v>
      </c>
      <c r="C3211" s="60" t="s">
        <v>746</v>
      </c>
      <c r="D3211" s="61">
        <f>VLOOKUP(Pag_Inicio_Corr_mas_casos[[#This Row],[Corregimiento]],Hoja3!$A$2:$D$676,4,0)</f>
        <v>130106</v>
      </c>
      <c r="E3211" s="60">
        <v>19</v>
      </c>
      <c r="F3211">
        <v>1</v>
      </c>
    </row>
    <row r="3212" spans="1:6">
      <c r="A3212" s="59">
        <v>44135</v>
      </c>
      <c r="B3212" s="60">
        <v>44135</v>
      </c>
      <c r="C3212" s="60" t="s">
        <v>749</v>
      </c>
      <c r="D3212" s="61">
        <f>VLOOKUP(Pag_Inicio_Corr_mas_casos[[#This Row],[Corregimiento]],Hoja3!$A$2:$D$676,4,0)</f>
        <v>80821</v>
      </c>
      <c r="E3212" s="60">
        <v>18</v>
      </c>
      <c r="F3212">
        <v>1</v>
      </c>
    </row>
    <row r="3213" spans="1:6">
      <c r="A3213" s="59">
        <v>44135</v>
      </c>
      <c r="B3213" s="60">
        <v>44135</v>
      </c>
      <c r="C3213" s="60" t="s">
        <v>752</v>
      </c>
      <c r="D3213" s="61">
        <f>VLOOKUP(Pag_Inicio_Corr_mas_casos[[#This Row],[Corregimiento]],Hoja3!$A$2:$D$676,4,0)</f>
        <v>80816</v>
      </c>
      <c r="E3213" s="60">
        <v>18</v>
      </c>
      <c r="F3213">
        <v>1</v>
      </c>
    </row>
    <row r="3214" spans="1:6">
      <c r="A3214" s="59">
        <v>44135</v>
      </c>
      <c r="B3214" s="60">
        <v>44135</v>
      </c>
      <c r="C3214" s="60" t="s">
        <v>757</v>
      </c>
      <c r="D3214" s="61">
        <f>VLOOKUP(Pag_Inicio_Corr_mas_casos[[#This Row],[Corregimiento]],Hoja3!$A$2:$D$676,4,0)</f>
        <v>80819</v>
      </c>
      <c r="E3214" s="60">
        <v>15</v>
      </c>
      <c r="F3214">
        <v>1</v>
      </c>
    </row>
    <row r="3215" spans="1:6">
      <c r="A3215" s="59">
        <v>44135</v>
      </c>
      <c r="B3215" s="60">
        <v>44135</v>
      </c>
      <c r="C3215" s="60" t="s">
        <v>761</v>
      </c>
      <c r="D3215" s="61">
        <f>VLOOKUP(Pag_Inicio_Corr_mas_casos[[#This Row],[Corregimiento]],Hoja3!$A$2:$D$676,4,0)</f>
        <v>130702</v>
      </c>
      <c r="E3215" s="60">
        <v>13</v>
      </c>
      <c r="F3215">
        <v>1</v>
      </c>
    </row>
    <row r="3216" spans="1:6">
      <c r="A3216" s="59">
        <v>44135</v>
      </c>
      <c r="B3216" s="60">
        <v>44135</v>
      </c>
      <c r="C3216" s="60" t="s">
        <v>796</v>
      </c>
      <c r="D3216" s="61">
        <f>VLOOKUP(Pag_Inicio_Corr_mas_casos[[#This Row],[Corregimiento]],Hoja3!$A$2:$D$676,4,0)</f>
        <v>80814</v>
      </c>
      <c r="E3216" s="60">
        <v>12</v>
      </c>
      <c r="F3216">
        <v>1</v>
      </c>
    </row>
    <row r="3217" spans="1:6">
      <c r="A3217" s="59">
        <v>44135</v>
      </c>
      <c r="B3217" s="60">
        <v>44135</v>
      </c>
      <c r="C3217" s="60" t="s">
        <v>795</v>
      </c>
      <c r="D3217" s="61">
        <f>VLOOKUP(Pag_Inicio_Corr_mas_casos[[#This Row],[Corregimiento]],Hoja3!$A$2:$D$676,4,0)</f>
        <v>80807</v>
      </c>
      <c r="E3217" s="60">
        <v>12</v>
      </c>
      <c r="F3217">
        <v>1</v>
      </c>
    </row>
    <row r="3218" spans="1:6">
      <c r="A3218" s="59">
        <v>44135</v>
      </c>
      <c r="B3218" s="60">
        <v>44135</v>
      </c>
      <c r="C3218" s="60" t="s">
        <v>755</v>
      </c>
      <c r="D3218" s="61">
        <f>VLOOKUP(Pag_Inicio_Corr_mas_casos[[#This Row],[Corregimiento]],Hoja3!$A$2:$D$676,4,0)</f>
        <v>80823</v>
      </c>
      <c r="E3218" s="60">
        <v>12</v>
      </c>
      <c r="F3218">
        <v>1</v>
      </c>
    </row>
    <row r="3219" spans="1:6">
      <c r="A3219" s="59">
        <v>44135</v>
      </c>
      <c r="B3219" s="60">
        <v>44135</v>
      </c>
      <c r="C3219" s="60" t="s">
        <v>848</v>
      </c>
      <c r="D3219" s="61">
        <f>VLOOKUP(Pag_Inicio_Corr_mas_casos[[#This Row],[Corregimiento]],Hoja3!$A$2:$D$676,4,0)</f>
        <v>20606</v>
      </c>
      <c r="E3219" s="60">
        <v>12</v>
      </c>
      <c r="F3219">
        <v>1</v>
      </c>
    </row>
    <row r="3220" spans="1:6">
      <c r="A3220" s="59">
        <v>44135</v>
      </c>
      <c r="B3220" s="60">
        <v>44135</v>
      </c>
      <c r="C3220" s="60" t="s">
        <v>754</v>
      </c>
      <c r="D3220" s="61">
        <f>VLOOKUP(Pag_Inicio_Corr_mas_casos[[#This Row],[Corregimiento]],Hoja3!$A$2:$D$676,4,0)</f>
        <v>80822</v>
      </c>
      <c r="E3220" s="60">
        <v>11</v>
      </c>
      <c r="F3220">
        <v>1</v>
      </c>
    </row>
    <row r="3221" spans="1:6">
      <c r="A3221" s="59">
        <v>44135</v>
      </c>
      <c r="B3221" s="60">
        <v>44135</v>
      </c>
      <c r="C3221" s="60" t="s">
        <v>758</v>
      </c>
      <c r="D3221" s="61">
        <f>VLOOKUP(Pag_Inicio_Corr_mas_casos[[#This Row],[Corregimiento]],Hoja3!$A$2:$D$676,4,0)</f>
        <v>130107</v>
      </c>
      <c r="E3221" s="60">
        <v>11</v>
      </c>
      <c r="F3221">
        <v>1</v>
      </c>
    </row>
    <row r="3222" spans="1:6">
      <c r="A3222" s="59">
        <v>44135</v>
      </c>
      <c r="B3222" s="60">
        <v>44135</v>
      </c>
      <c r="C3222" s="60" t="s">
        <v>751</v>
      </c>
      <c r="D3222" s="61">
        <f>VLOOKUP(Pag_Inicio_Corr_mas_casos[[#This Row],[Corregimiento]],Hoja3!$A$2:$D$676,4,0)</f>
        <v>81008</v>
      </c>
      <c r="E3222" s="60">
        <v>11</v>
      </c>
      <c r="F3222">
        <v>1</v>
      </c>
    </row>
    <row r="3223" spans="1:6">
      <c r="A3223" s="59">
        <v>44135</v>
      </c>
      <c r="B3223" s="60">
        <v>44135</v>
      </c>
      <c r="C3223" s="60" t="s">
        <v>790</v>
      </c>
      <c r="D3223" s="61">
        <f>VLOOKUP(Pag_Inicio_Corr_mas_casos[[#This Row],[Corregimiento]],Hoja3!$A$2:$D$676,4,0)</f>
        <v>81009</v>
      </c>
      <c r="E3223" s="60">
        <v>11</v>
      </c>
      <c r="F3223">
        <v>1</v>
      </c>
    </row>
    <row r="3224" spans="1:6">
      <c r="A3224" s="59">
        <v>44135</v>
      </c>
      <c r="B3224" s="60">
        <v>44135</v>
      </c>
      <c r="C3224" s="60" t="s">
        <v>785</v>
      </c>
      <c r="D3224" s="61">
        <f>VLOOKUP(Pag_Inicio_Corr_mas_casos[[#This Row],[Corregimiento]],Hoja3!$A$2:$D$676,4,0)</f>
        <v>80809</v>
      </c>
      <c r="E3224" s="60">
        <v>11</v>
      </c>
      <c r="F3224">
        <v>1</v>
      </c>
    </row>
    <row r="3225" spans="1:6">
      <c r="A3225" s="53">
        <v>44136</v>
      </c>
      <c r="B3225" s="54">
        <v>44136</v>
      </c>
      <c r="C3225" s="54" t="s">
        <v>744</v>
      </c>
      <c r="D3225" s="55">
        <f>VLOOKUP(Pag_Inicio_Corr_mas_casos[[#This Row],[Corregimiento]],Hoja3!$A$2:$D$676,4,0)</f>
        <v>130101</v>
      </c>
      <c r="E3225" s="54">
        <v>29</v>
      </c>
      <c r="F3225">
        <v>1</v>
      </c>
    </row>
    <row r="3226" spans="1:6">
      <c r="A3226" s="53">
        <v>44136</v>
      </c>
      <c r="B3226" s="54">
        <v>44136</v>
      </c>
      <c r="C3226" s="54" t="s">
        <v>908</v>
      </c>
      <c r="D3226" s="55">
        <f>VLOOKUP(Pag_Inicio_Corr_mas_casos[[#This Row],[Corregimiento]],Hoja3!$A$2:$D$676,4,0)</f>
        <v>130104</v>
      </c>
      <c r="E3226" s="54">
        <v>27</v>
      </c>
      <c r="F3226">
        <v>1</v>
      </c>
    </row>
    <row r="3227" spans="1:6">
      <c r="A3227" s="53">
        <v>44136</v>
      </c>
      <c r="B3227" s="54">
        <v>44136</v>
      </c>
      <c r="C3227" s="54" t="s">
        <v>757</v>
      </c>
      <c r="D3227" s="55">
        <f>VLOOKUP(Pag_Inicio_Corr_mas_casos[[#This Row],[Corregimiento]],Hoja3!$A$2:$D$676,4,0)</f>
        <v>80819</v>
      </c>
      <c r="E3227" s="54">
        <v>27</v>
      </c>
      <c r="F3227">
        <v>1</v>
      </c>
    </row>
    <row r="3228" spans="1:6">
      <c r="A3228" s="53">
        <v>44136</v>
      </c>
      <c r="B3228" s="54">
        <v>44136</v>
      </c>
      <c r="C3228" s="54" t="s">
        <v>745</v>
      </c>
      <c r="D3228" s="55">
        <f>VLOOKUP(Pag_Inicio_Corr_mas_casos[[#This Row],[Corregimiento]],Hoja3!$A$2:$D$676,4,0)</f>
        <v>81002</v>
      </c>
      <c r="E3228" s="54">
        <v>20</v>
      </c>
      <c r="F3228">
        <v>1</v>
      </c>
    </row>
    <row r="3229" spans="1:6">
      <c r="A3229" s="53">
        <v>44136</v>
      </c>
      <c r="B3229" s="54">
        <v>44136</v>
      </c>
      <c r="C3229" s="54" t="s">
        <v>808</v>
      </c>
      <c r="D3229" s="55">
        <f>VLOOKUP(Pag_Inicio_Corr_mas_casos[[#This Row],[Corregimiento]],Hoja3!$A$2:$D$676,4,0)</f>
        <v>20207</v>
      </c>
      <c r="E3229" s="54">
        <v>19</v>
      </c>
      <c r="F3229">
        <v>1</v>
      </c>
    </row>
    <row r="3230" spans="1:6">
      <c r="A3230" s="53">
        <v>44136</v>
      </c>
      <c r="B3230" s="54">
        <v>44136</v>
      </c>
      <c r="C3230" s="54" t="s">
        <v>790</v>
      </c>
      <c r="D3230" s="55">
        <f>VLOOKUP(Pag_Inicio_Corr_mas_casos[[#This Row],[Corregimiento]],Hoja3!$A$2:$D$676,4,0)</f>
        <v>81009</v>
      </c>
      <c r="E3230" s="54">
        <v>18</v>
      </c>
      <c r="F3230">
        <v>1</v>
      </c>
    </row>
    <row r="3231" spans="1:6">
      <c r="A3231" s="53">
        <v>44136</v>
      </c>
      <c r="B3231" s="54">
        <v>44136</v>
      </c>
      <c r="C3231" s="54" t="s">
        <v>770</v>
      </c>
      <c r="D3231" s="55">
        <f>VLOOKUP(Pag_Inicio_Corr_mas_casos[[#This Row],[Corregimiento]],Hoja3!$A$2:$D$676,4,0)</f>
        <v>80813</v>
      </c>
      <c r="E3231" s="54">
        <v>18</v>
      </c>
      <c r="F3231">
        <v>1</v>
      </c>
    </row>
    <row r="3232" spans="1:6">
      <c r="A3232" s="53">
        <v>44136</v>
      </c>
      <c r="B3232" s="54">
        <v>44136</v>
      </c>
      <c r="C3232" s="54" t="s">
        <v>760</v>
      </c>
      <c r="D3232" s="55">
        <f>VLOOKUP(Pag_Inicio_Corr_mas_casos[[#This Row],[Corregimiento]],Hoja3!$A$2:$D$676,4,0)</f>
        <v>80812</v>
      </c>
      <c r="E3232" s="54">
        <v>18</v>
      </c>
      <c r="F3232">
        <v>1</v>
      </c>
    </row>
    <row r="3233" spans="1:6">
      <c r="A3233" s="53">
        <v>44136</v>
      </c>
      <c r="B3233" s="54">
        <v>44136</v>
      </c>
      <c r="C3233" s="54" t="s">
        <v>795</v>
      </c>
      <c r="D3233" s="55">
        <f>VLOOKUP(Pag_Inicio_Corr_mas_casos[[#This Row],[Corregimiento]],Hoja3!$A$2:$D$676,4,0)</f>
        <v>80807</v>
      </c>
      <c r="E3233" s="54">
        <v>15</v>
      </c>
      <c r="F3233">
        <v>1</v>
      </c>
    </row>
    <row r="3234" spans="1:6">
      <c r="A3234" s="53">
        <v>44136</v>
      </c>
      <c r="B3234" s="54">
        <v>44136</v>
      </c>
      <c r="C3234" s="54" t="s">
        <v>941</v>
      </c>
      <c r="D3234" s="55">
        <f>VLOOKUP(Pag_Inicio_Corr_mas_casos[[#This Row],[Corregimiento]],Hoja3!$A$2:$D$676,4,0)</f>
        <v>130908</v>
      </c>
      <c r="E3234" s="54">
        <v>15</v>
      </c>
      <c r="F3234">
        <v>1</v>
      </c>
    </row>
    <row r="3235" spans="1:6">
      <c r="A3235" s="53">
        <v>44136</v>
      </c>
      <c r="B3235" s="54">
        <v>44136</v>
      </c>
      <c r="C3235" s="54" t="s">
        <v>749</v>
      </c>
      <c r="D3235" s="55">
        <f>VLOOKUP(Pag_Inicio_Corr_mas_casos[[#This Row],[Corregimiento]],Hoja3!$A$2:$D$676,4,0)</f>
        <v>80821</v>
      </c>
      <c r="E3235" s="54">
        <v>14</v>
      </c>
      <c r="F3235">
        <v>1</v>
      </c>
    </row>
    <row r="3236" spans="1:6">
      <c r="A3236" s="53">
        <v>44136</v>
      </c>
      <c r="B3236" s="54">
        <v>44136</v>
      </c>
      <c r="C3236" s="54" t="s">
        <v>762</v>
      </c>
      <c r="D3236" s="55">
        <f>VLOOKUP(Pag_Inicio_Corr_mas_casos[[#This Row],[Corregimiento]],Hoja3!$A$2:$D$676,4,0)</f>
        <v>40601</v>
      </c>
      <c r="E3236" s="54">
        <v>13</v>
      </c>
      <c r="F3236">
        <v>1</v>
      </c>
    </row>
    <row r="3237" spans="1:6">
      <c r="A3237" s="53">
        <v>44136</v>
      </c>
      <c r="B3237" s="54">
        <v>44136</v>
      </c>
      <c r="C3237" s="54" t="s">
        <v>785</v>
      </c>
      <c r="D3237" s="55">
        <f>VLOOKUP(Pag_Inicio_Corr_mas_casos[[#This Row],[Corregimiento]],Hoja3!$A$2:$D$676,4,0)</f>
        <v>80809</v>
      </c>
      <c r="E3237" s="54">
        <v>12</v>
      </c>
      <c r="F3237">
        <v>1</v>
      </c>
    </row>
    <row r="3238" spans="1:6">
      <c r="A3238" s="53">
        <v>44136</v>
      </c>
      <c r="B3238" s="54">
        <v>44136</v>
      </c>
      <c r="C3238" s="54" t="s">
        <v>788</v>
      </c>
      <c r="D3238" s="55">
        <f>VLOOKUP(Pag_Inicio_Corr_mas_casos[[#This Row],[Corregimiento]],Hoja3!$A$2:$D$676,4,0)</f>
        <v>130717</v>
      </c>
      <c r="E3238" s="54">
        <v>12</v>
      </c>
      <c r="F3238">
        <v>1</v>
      </c>
    </row>
    <row r="3239" spans="1:6">
      <c r="A3239" s="53">
        <v>44136</v>
      </c>
      <c r="B3239" s="54">
        <v>44136</v>
      </c>
      <c r="C3239" s="54" t="s">
        <v>746</v>
      </c>
      <c r="D3239" s="55">
        <f>VLOOKUP(Pag_Inicio_Corr_mas_casos[[#This Row],[Corregimiento]],Hoja3!$A$2:$D$676,4,0)</f>
        <v>130106</v>
      </c>
      <c r="E3239" s="54">
        <v>12</v>
      </c>
      <c r="F3239">
        <v>1</v>
      </c>
    </row>
    <row r="3240" spans="1:6">
      <c r="A3240" s="53">
        <v>44136</v>
      </c>
      <c r="B3240" s="54">
        <v>44136</v>
      </c>
      <c r="C3240" s="54" t="s">
        <v>796</v>
      </c>
      <c r="D3240" s="55">
        <f>VLOOKUP(Pag_Inicio_Corr_mas_casos[[#This Row],[Corregimiento]],Hoja3!$A$2:$D$676,4,0)</f>
        <v>80814</v>
      </c>
      <c r="E3240" s="54">
        <v>12</v>
      </c>
      <c r="F3240">
        <v>1</v>
      </c>
    </row>
    <row r="3241" spans="1:6">
      <c r="A3241" s="53">
        <v>44136</v>
      </c>
      <c r="B3241" s="54">
        <v>44136</v>
      </c>
      <c r="C3241" s="54" t="s">
        <v>877</v>
      </c>
      <c r="D3241" s="55">
        <f>VLOOKUP(Pag_Inicio_Corr_mas_casos[[#This Row],[Corregimiento]],Hoja3!$A$2:$D$676,4,0)</f>
        <v>91101</v>
      </c>
      <c r="E3241" s="54">
        <v>11</v>
      </c>
      <c r="F3241">
        <v>1</v>
      </c>
    </row>
    <row r="3242" spans="1:6">
      <c r="A3242" s="53">
        <v>44136</v>
      </c>
      <c r="B3242" s="54">
        <v>44136</v>
      </c>
      <c r="C3242" s="54" t="s">
        <v>800</v>
      </c>
      <c r="D3242" s="55">
        <f>VLOOKUP(Pag_Inicio_Corr_mas_casos[[#This Row],[Corregimiento]],Hoja3!$A$2:$D$676,4,0)</f>
        <v>91001</v>
      </c>
      <c r="E3242" s="54">
        <v>11</v>
      </c>
      <c r="F3242">
        <v>1</v>
      </c>
    </row>
    <row r="3243" spans="1:6">
      <c r="A3243" s="53">
        <v>44136</v>
      </c>
      <c r="B3243" s="54">
        <v>44136</v>
      </c>
      <c r="C3243" s="54" t="s">
        <v>789</v>
      </c>
      <c r="D3243" s="55">
        <f>VLOOKUP(Pag_Inicio_Corr_mas_casos[[#This Row],[Corregimiento]],Hoja3!$A$2:$D$676,4,0)</f>
        <v>81003</v>
      </c>
      <c r="E3243" s="54">
        <v>11</v>
      </c>
      <c r="F3243">
        <v>1</v>
      </c>
    </row>
    <row r="3244" spans="1:6">
      <c r="A3244" s="53">
        <v>44136</v>
      </c>
      <c r="B3244" s="54">
        <v>44136</v>
      </c>
      <c r="C3244" s="54" t="s">
        <v>751</v>
      </c>
      <c r="D3244" s="55">
        <f>VLOOKUP(Pag_Inicio_Corr_mas_casos[[#This Row],[Corregimiento]],Hoja3!$A$2:$D$676,4,0)</f>
        <v>81008</v>
      </c>
      <c r="E3244" s="54">
        <v>11</v>
      </c>
      <c r="F3244">
        <v>1</v>
      </c>
    </row>
    <row r="3245" spans="1:6">
      <c r="A3245" s="83">
        <v>44137</v>
      </c>
      <c r="B3245" s="84">
        <v>44137</v>
      </c>
      <c r="C3245" s="84" t="s">
        <v>815</v>
      </c>
      <c r="D3245" s="85">
        <f>VLOOKUP(Pag_Inicio_Corr_mas_casos[[#This Row],[Corregimiento]],Hoja3!$A$2:$D$676,4,0)</f>
        <v>20601</v>
      </c>
      <c r="E3245" s="84">
        <v>43</v>
      </c>
      <c r="F3245">
        <v>1</v>
      </c>
    </row>
    <row r="3246" spans="1:6">
      <c r="A3246" s="83">
        <v>44137</v>
      </c>
      <c r="B3246" s="84">
        <v>44137</v>
      </c>
      <c r="C3246" s="84" t="s">
        <v>882</v>
      </c>
      <c r="D3246" s="85">
        <f>VLOOKUP(Pag_Inicio_Corr_mas_casos[[#This Row],[Corregimiento]],Hoja3!$A$2:$D$676,4,0)</f>
        <v>40502</v>
      </c>
      <c r="E3246" s="84">
        <v>23</v>
      </c>
      <c r="F3246">
        <v>1</v>
      </c>
    </row>
    <row r="3247" spans="1:6">
      <c r="A3247" s="83">
        <v>44137</v>
      </c>
      <c r="B3247" s="84">
        <v>44137</v>
      </c>
      <c r="C3247" s="84" t="s">
        <v>756</v>
      </c>
      <c r="D3247" s="85">
        <f>VLOOKUP(Pag_Inicio_Corr_mas_casos[[#This Row],[Corregimiento]],Hoja3!$A$2:$D$676,4,0)</f>
        <v>81001</v>
      </c>
      <c r="E3247" s="84">
        <v>19</v>
      </c>
      <c r="F3247">
        <v>1</v>
      </c>
    </row>
    <row r="3248" spans="1:6">
      <c r="A3248" s="83">
        <v>44137</v>
      </c>
      <c r="B3248" s="84">
        <v>44137</v>
      </c>
      <c r="C3248" s="84" t="s">
        <v>750</v>
      </c>
      <c r="D3248" s="85">
        <f>VLOOKUP(Pag_Inicio_Corr_mas_casos[[#This Row],[Corregimiento]],Hoja3!$A$2:$D$676,4,0)</f>
        <v>81007</v>
      </c>
      <c r="E3248" s="84">
        <v>18</v>
      </c>
      <c r="F3248">
        <v>1</v>
      </c>
    </row>
    <row r="3249" spans="1:6">
      <c r="A3249" s="83">
        <v>44137</v>
      </c>
      <c r="B3249" s="84">
        <v>44137</v>
      </c>
      <c r="C3249" s="84" t="s">
        <v>754</v>
      </c>
      <c r="D3249" s="85">
        <f>VLOOKUP(Pag_Inicio_Corr_mas_casos[[#This Row],[Corregimiento]],Hoja3!$A$2:$D$676,4,0)</f>
        <v>80822</v>
      </c>
      <c r="E3249" s="84">
        <v>16</v>
      </c>
      <c r="F3249">
        <v>1</v>
      </c>
    </row>
    <row r="3250" spans="1:6">
      <c r="A3250" s="83">
        <v>44137</v>
      </c>
      <c r="B3250" s="84">
        <v>44137</v>
      </c>
      <c r="C3250" s="84" t="s">
        <v>774</v>
      </c>
      <c r="D3250" s="85">
        <f>VLOOKUP(Pag_Inicio_Corr_mas_casos[[#This Row],[Corregimiento]],Hoja3!$A$2:$D$676,4,0)</f>
        <v>80820</v>
      </c>
      <c r="E3250" s="84">
        <v>14</v>
      </c>
      <c r="F3250">
        <v>1</v>
      </c>
    </row>
    <row r="3251" spans="1:6">
      <c r="A3251" s="83">
        <v>44137</v>
      </c>
      <c r="B3251" s="84">
        <v>44137</v>
      </c>
      <c r="C3251" s="84" t="s">
        <v>877</v>
      </c>
      <c r="D3251" s="85">
        <f>VLOOKUP(Pag_Inicio_Corr_mas_casos[[#This Row],[Corregimiento]],Hoja3!$A$2:$D$676,4,0)</f>
        <v>91101</v>
      </c>
      <c r="E3251" s="84">
        <v>14</v>
      </c>
      <c r="F3251">
        <v>1</v>
      </c>
    </row>
    <row r="3252" spans="1:6">
      <c r="A3252" s="83">
        <v>44137</v>
      </c>
      <c r="B3252" s="84">
        <v>44137</v>
      </c>
      <c r="C3252" s="84" t="s">
        <v>785</v>
      </c>
      <c r="D3252" s="85">
        <f>VLOOKUP(Pag_Inicio_Corr_mas_casos[[#This Row],[Corregimiento]],Hoja3!$A$2:$D$676,4,0)</f>
        <v>80809</v>
      </c>
      <c r="E3252" s="84">
        <v>13</v>
      </c>
      <c r="F3252">
        <v>1</v>
      </c>
    </row>
    <row r="3253" spans="1:6">
      <c r="A3253" s="83">
        <v>44137</v>
      </c>
      <c r="B3253" s="84">
        <v>44137</v>
      </c>
      <c r="C3253" s="84" t="s">
        <v>745</v>
      </c>
      <c r="D3253" s="85">
        <f>VLOOKUP(Pag_Inicio_Corr_mas_casos[[#This Row],[Corregimiento]],Hoja3!$A$2:$D$676,4,0)</f>
        <v>81002</v>
      </c>
      <c r="E3253" s="84">
        <v>12</v>
      </c>
      <c r="F3253">
        <v>1</v>
      </c>
    </row>
    <row r="3254" spans="1:6">
      <c r="A3254" s="83">
        <v>44137</v>
      </c>
      <c r="B3254" s="84">
        <v>44137</v>
      </c>
      <c r="C3254" s="84" t="s">
        <v>762</v>
      </c>
      <c r="D3254" s="85">
        <f>VLOOKUP(Pag_Inicio_Corr_mas_casos[[#This Row],[Corregimiento]],Hoja3!$A$2:$D$676,4,0)</f>
        <v>40601</v>
      </c>
      <c r="E3254" s="84">
        <v>11</v>
      </c>
      <c r="F3254">
        <v>1</v>
      </c>
    </row>
    <row r="3255" spans="1:6">
      <c r="A3255" s="83">
        <v>44137</v>
      </c>
      <c r="B3255" s="84">
        <v>44137</v>
      </c>
      <c r="C3255" s="84" t="s">
        <v>760</v>
      </c>
      <c r="D3255" s="85">
        <f>VLOOKUP(Pag_Inicio_Corr_mas_casos[[#This Row],[Corregimiento]],Hoja3!$A$2:$D$676,4,0)</f>
        <v>80812</v>
      </c>
      <c r="E3255" s="84">
        <v>11</v>
      </c>
      <c r="F3255">
        <v>1</v>
      </c>
    </row>
    <row r="3256" spans="1:6">
      <c r="A3256" s="50">
        <v>44138</v>
      </c>
      <c r="B3256" s="51">
        <v>44138</v>
      </c>
      <c r="C3256" s="51" t="s">
        <v>942</v>
      </c>
      <c r="D3256" s="52">
        <f>VLOOKUP(Pag_Inicio_Corr_mas_casos[[#This Row],[Corregimiento]],Hoja3!$A$2:$D$676,4,0)</f>
        <v>30301</v>
      </c>
      <c r="E3256" s="51">
        <v>29</v>
      </c>
      <c r="F3256">
        <v>1</v>
      </c>
    </row>
    <row r="3257" spans="1:6">
      <c r="A3257" s="50">
        <v>44138</v>
      </c>
      <c r="B3257" s="51">
        <v>44138</v>
      </c>
      <c r="C3257" s="51" t="s">
        <v>755</v>
      </c>
      <c r="D3257" s="52">
        <f>VLOOKUP(Pag_Inicio_Corr_mas_casos[[#This Row],[Corregimiento]],Hoja3!$A$2:$D$676,4,0)</f>
        <v>80823</v>
      </c>
      <c r="E3257" s="51">
        <v>24</v>
      </c>
      <c r="F3257">
        <v>1</v>
      </c>
    </row>
    <row r="3258" spans="1:6">
      <c r="A3258" s="50">
        <v>44138</v>
      </c>
      <c r="B3258" s="51">
        <v>44138</v>
      </c>
      <c r="C3258" s="51" t="s">
        <v>760</v>
      </c>
      <c r="D3258" s="52">
        <f>VLOOKUP(Pag_Inicio_Corr_mas_casos[[#This Row],[Corregimiento]],Hoja3!$A$2:$D$676,4,0)</f>
        <v>80812</v>
      </c>
      <c r="E3258" s="51">
        <v>24</v>
      </c>
      <c r="F3258">
        <v>1</v>
      </c>
    </row>
    <row r="3259" spans="1:6">
      <c r="A3259" s="50">
        <v>44138</v>
      </c>
      <c r="B3259" s="51">
        <v>44138</v>
      </c>
      <c r="C3259" s="51" t="s">
        <v>744</v>
      </c>
      <c r="D3259" s="52">
        <f>VLOOKUP(Pag_Inicio_Corr_mas_casos[[#This Row],[Corregimiento]],Hoja3!$A$2:$D$676,4,0)</f>
        <v>130101</v>
      </c>
      <c r="E3259" s="51">
        <v>23</v>
      </c>
      <c r="F3259">
        <v>1</v>
      </c>
    </row>
    <row r="3260" spans="1:6">
      <c r="A3260" s="50">
        <v>44138</v>
      </c>
      <c r="B3260" s="51">
        <v>44138</v>
      </c>
      <c r="C3260" s="51" t="s">
        <v>757</v>
      </c>
      <c r="D3260" s="52">
        <f>VLOOKUP(Pag_Inicio_Corr_mas_casos[[#This Row],[Corregimiento]],Hoja3!$A$2:$D$676,4,0)</f>
        <v>80819</v>
      </c>
      <c r="E3260" s="51">
        <v>23</v>
      </c>
      <c r="F3260">
        <v>1</v>
      </c>
    </row>
    <row r="3261" spans="1:6">
      <c r="A3261" s="50">
        <v>44138</v>
      </c>
      <c r="B3261" s="51">
        <v>44138</v>
      </c>
      <c r="C3261" s="51" t="s">
        <v>746</v>
      </c>
      <c r="D3261" s="52">
        <f>VLOOKUP(Pag_Inicio_Corr_mas_casos[[#This Row],[Corregimiento]],Hoja3!$A$2:$D$676,4,0)</f>
        <v>130106</v>
      </c>
      <c r="E3261" s="51">
        <v>23</v>
      </c>
      <c r="F3261">
        <v>1</v>
      </c>
    </row>
    <row r="3262" spans="1:6">
      <c r="A3262" s="50">
        <v>44138</v>
      </c>
      <c r="B3262" s="51">
        <v>44138</v>
      </c>
      <c r="C3262" s="51" t="s">
        <v>847</v>
      </c>
      <c r="D3262" s="52">
        <f>VLOOKUP(Pag_Inicio_Corr_mas_casos[[#This Row],[Corregimiento]],Hoja3!$A$2:$D$676,4,0)</f>
        <v>40606</v>
      </c>
      <c r="E3262" s="51">
        <v>17</v>
      </c>
      <c r="F3262">
        <v>1</v>
      </c>
    </row>
    <row r="3263" spans="1:6">
      <c r="A3263" s="50">
        <v>44138</v>
      </c>
      <c r="B3263" s="51">
        <v>44138</v>
      </c>
      <c r="C3263" s="51" t="s">
        <v>756</v>
      </c>
      <c r="D3263" s="52">
        <f>VLOOKUP(Pag_Inicio_Corr_mas_casos[[#This Row],[Corregimiento]],Hoja3!$A$2:$D$676,4,0)</f>
        <v>81001</v>
      </c>
      <c r="E3263" s="51">
        <v>16</v>
      </c>
      <c r="F3263">
        <v>1</v>
      </c>
    </row>
    <row r="3264" spans="1:6">
      <c r="A3264" s="50">
        <v>44138</v>
      </c>
      <c r="B3264" s="51">
        <v>44138</v>
      </c>
      <c r="C3264" s="51" t="s">
        <v>779</v>
      </c>
      <c r="D3264" s="52">
        <f>VLOOKUP(Pag_Inicio_Corr_mas_casos[[#This Row],[Corregimiento]],Hoja3!$A$2:$D$676,4,0)</f>
        <v>130708</v>
      </c>
      <c r="E3264" s="51">
        <v>16</v>
      </c>
      <c r="F3264">
        <v>1</v>
      </c>
    </row>
    <row r="3265" spans="1:6">
      <c r="A3265" s="50">
        <v>44138</v>
      </c>
      <c r="B3265" s="51">
        <v>44138</v>
      </c>
      <c r="C3265" s="51" t="s">
        <v>763</v>
      </c>
      <c r="D3265" s="52">
        <f>VLOOKUP(Pag_Inicio_Corr_mas_casos[[#This Row],[Corregimiento]],Hoja3!$A$2:$D$676,4,0)</f>
        <v>80806</v>
      </c>
      <c r="E3265" s="51">
        <v>15</v>
      </c>
      <c r="F3265">
        <v>1</v>
      </c>
    </row>
    <row r="3266" spans="1:6">
      <c r="A3266" s="50">
        <v>44138</v>
      </c>
      <c r="B3266" s="51">
        <v>44138</v>
      </c>
      <c r="C3266" s="51" t="s">
        <v>804</v>
      </c>
      <c r="D3266" s="52">
        <f>VLOOKUP(Pag_Inicio_Corr_mas_casos[[#This Row],[Corregimiento]],Hoja3!$A$2:$D$676,4,0)</f>
        <v>100101</v>
      </c>
      <c r="E3266" s="51">
        <v>15</v>
      </c>
      <c r="F3266">
        <v>1</v>
      </c>
    </row>
    <row r="3267" spans="1:6">
      <c r="A3267" s="50">
        <v>44138</v>
      </c>
      <c r="B3267" s="51">
        <v>44138</v>
      </c>
      <c r="C3267" s="51" t="s">
        <v>753</v>
      </c>
      <c r="D3267" s="52">
        <f>VLOOKUP(Pag_Inicio_Corr_mas_casos[[#This Row],[Corregimiento]],Hoja3!$A$2:$D$676,4,0)</f>
        <v>80817</v>
      </c>
      <c r="E3267" s="51">
        <v>15</v>
      </c>
      <c r="F3267">
        <v>1</v>
      </c>
    </row>
    <row r="3268" spans="1:6">
      <c r="A3268" s="50">
        <v>44138</v>
      </c>
      <c r="B3268" s="51">
        <v>44138</v>
      </c>
      <c r="C3268" s="51" t="s">
        <v>752</v>
      </c>
      <c r="D3268" s="52">
        <f>VLOOKUP(Pag_Inicio_Corr_mas_casos[[#This Row],[Corregimiento]],Hoja3!$A$2:$D$676,4,0)</f>
        <v>80816</v>
      </c>
      <c r="E3268" s="51">
        <v>14</v>
      </c>
      <c r="F3268">
        <v>1</v>
      </c>
    </row>
    <row r="3269" spans="1:6">
      <c r="A3269" s="50">
        <v>44138</v>
      </c>
      <c r="B3269" s="51">
        <v>44138</v>
      </c>
      <c r="C3269" s="51" t="s">
        <v>754</v>
      </c>
      <c r="D3269" s="52">
        <f>VLOOKUP(Pag_Inicio_Corr_mas_casos[[#This Row],[Corregimiento]],Hoja3!$A$2:$D$676,4,0)</f>
        <v>80822</v>
      </c>
      <c r="E3269" s="51">
        <v>13</v>
      </c>
      <c r="F3269">
        <v>1</v>
      </c>
    </row>
    <row r="3270" spans="1:6">
      <c r="A3270" s="50">
        <v>44138</v>
      </c>
      <c r="B3270" s="51">
        <v>44138</v>
      </c>
      <c r="C3270" s="51" t="s">
        <v>795</v>
      </c>
      <c r="D3270" s="52">
        <f>VLOOKUP(Pag_Inicio_Corr_mas_casos[[#This Row],[Corregimiento]],Hoja3!$A$2:$D$676,4,0)</f>
        <v>80807</v>
      </c>
      <c r="E3270" s="51">
        <v>12</v>
      </c>
      <c r="F3270">
        <v>1</v>
      </c>
    </row>
    <row r="3271" spans="1:6">
      <c r="A3271" s="50">
        <v>44138</v>
      </c>
      <c r="B3271" s="51">
        <v>44138</v>
      </c>
      <c r="C3271" s="51" t="s">
        <v>748</v>
      </c>
      <c r="D3271" s="52">
        <f>VLOOKUP(Pag_Inicio_Corr_mas_casos[[#This Row],[Corregimiento]],Hoja3!$A$2:$D$676,4,0)</f>
        <v>130102</v>
      </c>
      <c r="E3271" s="51">
        <v>12</v>
      </c>
      <c r="F3271">
        <v>1</v>
      </c>
    </row>
    <row r="3272" spans="1:6">
      <c r="A3272" s="86">
        <v>44139</v>
      </c>
      <c r="B3272" s="87">
        <v>44139</v>
      </c>
      <c r="C3272" s="87" t="s">
        <v>760</v>
      </c>
      <c r="D3272" s="88">
        <f>VLOOKUP(Pag_Inicio_Corr_mas_casos[[#This Row],[Corregimiento]],Hoja3!$A$2:$D$676,4,0)</f>
        <v>80812</v>
      </c>
      <c r="E3272" s="87">
        <v>15</v>
      </c>
      <c r="F3272">
        <v>1</v>
      </c>
    </row>
    <row r="3273" spans="1:6">
      <c r="A3273" s="86">
        <v>44139</v>
      </c>
      <c r="B3273" s="87">
        <v>44139</v>
      </c>
      <c r="C3273" s="87" t="s">
        <v>761</v>
      </c>
      <c r="D3273" s="88">
        <f>VLOOKUP(Pag_Inicio_Corr_mas_casos[[#This Row],[Corregimiento]],Hoja3!$A$2:$D$676,4,0)</f>
        <v>130702</v>
      </c>
      <c r="E3273" s="87">
        <v>15</v>
      </c>
      <c r="F3273">
        <v>1</v>
      </c>
    </row>
    <row r="3274" spans="1:6">
      <c r="A3274" s="86">
        <v>44139</v>
      </c>
      <c r="B3274" s="87">
        <v>44139</v>
      </c>
      <c r="C3274" s="87" t="s">
        <v>785</v>
      </c>
      <c r="D3274" s="88">
        <f>VLOOKUP(Pag_Inicio_Corr_mas_casos[[#This Row],[Corregimiento]],Hoja3!$A$2:$D$676,4,0)</f>
        <v>80809</v>
      </c>
      <c r="E3274" s="87">
        <v>14</v>
      </c>
      <c r="F3274">
        <v>1</v>
      </c>
    </row>
    <row r="3275" spans="1:6">
      <c r="A3275" s="86">
        <v>44139</v>
      </c>
      <c r="B3275" s="87">
        <v>44139</v>
      </c>
      <c r="C3275" s="87" t="s">
        <v>834</v>
      </c>
      <c r="D3275" s="88">
        <f>VLOOKUP(Pag_Inicio_Corr_mas_casos[[#This Row],[Corregimiento]],Hoja3!$A$2:$D$676,4,0)</f>
        <v>30110</v>
      </c>
      <c r="E3275" s="87">
        <v>12</v>
      </c>
      <c r="F3275">
        <v>1</v>
      </c>
    </row>
    <row r="3276" spans="1:6">
      <c r="A3276" s="86">
        <v>44139</v>
      </c>
      <c r="B3276" s="87">
        <v>44139</v>
      </c>
      <c r="C3276" s="87" t="s">
        <v>790</v>
      </c>
      <c r="D3276" s="88">
        <f>VLOOKUP(Pag_Inicio_Corr_mas_casos[[#This Row],[Corregimiento]],Hoja3!$A$2:$D$676,4,0)</f>
        <v>81009</v>
      </c>
      <c r="E3276" s="87">
        <v>12</v>
      </c>
      <c r="F3276">
        <v>1</v>
      </c>
    </row>
    <row r="3277" spans="1:6">
      <c r="A3277" s="86">
        <v>44139</v>
      </c>
      <c r="B3277" s="87">
        <v>44139</v>
      </c>
      <c r="C3277" s="87" t="s">
        <v>754</v>
      </c>
      <c r="D3277" s="88">
        <f>VLOOKUP(Pag_Inicio_Corr_mas_casos[[#This Row],[Corregimiento]],Hoja3!$A$2:$D$676,4,0)</f>
        <v>80822</v>
      </c>
      <c r="E3277" s="87">
        <v>12</v>
      </c>
      <c r="F3277">
        <v>1</v>
      </c>
    </row>
    <row r="3278" spans="1:6">
      <c r="A3278" s="86">
        <v>44139</v>
      </c>
      <c r="B3278" s="87">
        <v>44139</v>
      </c>
      <c r="C3278" s="87" t="s">
        <v>780</v>
      </c>
      <c r="D3278" s="88">
        <f>VLOOKUP(Pag_Inicio_Corr_mas_casos[[#This Row],[Corregimiento]],Hoja3!$A$2:$D$676,4,0)</f>
        <v>80826</v>
      </c>
      <c r="E3278" s="87">
        <v>12</v>
      </c>
      <c r="F3278">
        <v>1</v>
      </c>
    </row>
    <row r="3279" spans="1:6">
      <c r="A3279" s="86">
        <v>44139</v>
      </c>
      <c r="B3279" s="87">
        <v>44139</v>
      </c>
      <c r="C3279" s="87" t="s">
        <v>757</v>
      </c>
      <c r="D3279" s="88">
        <f>VLOOKUP(Pag_Inicio_Corr_mas_casos[[#This Row],[Corregimiento]],Hoja3!$A$2:$D$676,4,0)</f>
        <v>80819</v>
      </c>
      <c r="E3279" s="87">
        <v>11</v>
      </c>
      <c r="F3279">
        <v>1</v>
      </c>
    </row>
    <row r="3280" spans="1:6">
      <c r="A3280" s="59">
        <v>44140</v>
      </c>
      <c r="B3280" s="60">
        <v>44140</v>
      </c>
      <c r="C3280" s="60" t="s">
        <v>785</v>
      </c>
      <c r="D3280" s="61">
        <f>VLOOKUP(Pag_Inicio_Corr_mas_casos[[#This Row],[Corregimiento]],Hoja3!$A$2:$D$676,4,0)</f>
        <v>80809</v>
      </c>
      <c r="E3280" s="60">
        <v>17</v>
      </c>
      <c r="F3280">
        <v>1</v>
      </c>
    </row>
    <row r="3281" spans="1:6">
      <c r="A3281" s="59">
        <v>44140</v>
      </c>
      <c r="B3281" s="60">
        <v>44140</v>
      </c>
      <c r="C3281" s="60" t="s">
        <v>754</v>
      </c>
      <c r="D3281" s="61">
        <f>VLOOKUP(Pag_Inicio_Corr_mas_casos[[#This Row],[Corregimiento]],Hoja3!$A$2:$D$676,4,0)</f>
        <v>80822</v>
      </c>
      <c r="E3281" s="60">
        <v>16</v>
      </c>
      <c r="F3281">
        <v>1</v>
      </c>
    </row>
    <row r="3282" spans="1:6">
      <c r="A3282" s="59">
        <v>44140</v>
      </c>
      <c r="B3282" s="60">
        <v>44140</v>
      </c>
      <c r="C3282" s="60" t="s">
        <v>763</v>
      </c>
      <c r="D3282" s="61">
        <f>VLOOKUP(Pag_Inicio_Corr_mas_casos[[#This Row],[Corregimiento]],Hoja3!$A$2:$D$676,4,0)</f>
        <v>80806</v>
      </c>
      <c r="E3282" s="60">
        <v>16</v>
      </c>
      <c r="F3282">
        <v>1</v>
      </c>
    </row>
    <row r="3283" spans="1:6">
      <c r="A3283" s="59">
        <v>44140</v>
      </c>
      <c r="B3283" s="60">
        <v>44140</v>
      </c>
      <c r="C3283" s="60" t="s">
        <v>748</v>
      </c>
      <c r="D3283" s="61">
        <f>VLOOKUP(Pag_Inicio_Corr_mas_casos[[#This Row],[Corregimiento]],Hoja3!$A$2:$D$676,4,0)</f>
        <v>130102</v>
      </c>
      <c r="E3283" s="60">
        <v>15</v>
      </c>
      <c r="F3283">
        <v>1</v>
      </c>
    </row>
    <row r="3284" spans="1:6">
      <c r="A3284" s="59">
        <v>44140</v>
      </c>
      <c r="B3284" s="60">
        <v>44140</v>
      </c>
      <c r="C3284" s="60" t="s">
        <v>877</v>
      </c>
      <c r="D3284" s="61">
        <f>VLOOKUP(Pag_Inicio_Corr_mas_casos[[#This Row],[Corregimiento]],Hoja3!$A$2:$D$676,4,0)</f>
        <v>91101</v>
      </c>
      <c r="E3284" s="60">
        <v>14</v>
      </c>
      <c r="F3284">
        <v>1</v>
      </c>
    </row>
    <row r="3285" spans="1:6">
      <c r="A3285" s="59">
        <v>44140</v>
      </c>
      <c r="B3285" s="60">
        <v>44140</v>
      </c>
      <c r="C3285" s="60" t="s">
        <v>761</v>
      </c>
      <c r="D3285" s="61">
        <f>VLOOKUP(Pag_Inicio_Corr_mas_casos[[#This Row],[Corregimiento]],Hoja3!$A$2:$D$676,4,0)</f>
        <v>130702</v>
      </c>
      <c r="E3285" s="60">
        <v>13</v>
      </c>
      <c r="F3285">
        <v>1</v>
      </c>
    </row>
    <row r="3286" spans="1:6">
      <c r="A3286" s="59">
        <v>44140</v>
      </c>
      <c r="B3286" s="60">
        <v>44140</v>
      </c>
      <c r="C3286" s="60" t="s">
        <v>790</v>
      </c>
      <c r="D3286" s="61">
        <f>VLOOKUP(Pag_Inicio_Corr_mas_casos[[#This Row],[Corregimiento]],Hoja3!$A$2:$D$676,4,0)</f>
        <v>81009</v>
      </c>
      <c r="E3286" s="60">
        <v>13</v>
      </c>
      <c r="F3286">
        <v>1</v>
      </c>
    </row>
    <row r="3287" spans="1:6">
      <c r="A3287" s="59">
        <v>44140</v>
      </c>
      <c r="B3287" s="60">
        <v>44140</v>
      </c>
      <c r="C3287" s="60" t="s">
        <v>794</v>
      </c>
      <c r="D3287" s="61">
        <f>VLOOKUP(Pag_Inicio_Corr_mas_casos[[#This Row],[Corregimiento]],Hoja3!$A$2:$D$676,4,0)</f>
        <v>80508</v>
      </c>
      <c r="E3287" s="60">
        <v>13</v>
      </c>
      <c r="F3287">
        <v>1</v>
      </c>
    </row>
    <row r="3288" spans="1:6">
      <c r="A3288" s="59">
        <v>44140</v>
      </c>
      <c r="B3288" s="60">
        <v>44140</v>
      </c>
      <c r="C3288" s="60" t="s">
        <v>757</v>
      </c>
      <c r="D3288" s="61">
        <f>VLOOKUP(Pag_Inicio_Corr_mas_casos[[#This Row],[Corregimiento]],Hoja3!$A$2:$D$676,4,0)</f>
        <v>80819</v>
      </c>
      <c r="E3288" s="60">
        <v>12</v>
      </c>
      <c r="F3288">
        <v>1</v>
      </c>
    </row>
    <row r="3289" spans="1:6">
      <c r="A3289" s="53">
        <v>44141</v>
      </c>
      <c r="B3289" s="54">
        <v>44141</v>
      </c>
      <c r="C3289" s="54" t="s">
        <v>815</v>
      </c>
      <c r="D3289" s="55">
        <f>VLOOKUP(Pag_Inicio_Corr_mas_casos[[#This Row],[Corregimiento]],Hoja3!$A$2:$D$676,4,0)</f>
        <v>20601</v>
      </c>
      <c r="E3289" s="54">
        <v>85</v>
      </c>
      <c r="F3289">
        <v>1</v>
      </c>
    </row>
    <row r="3290" spans="1:6">
      <c r="A3290" s="53">
        <v>44141</v>
      </c>
      <c r="B3290" s="54">
        <v>44141</v>
      </c>
      <c r="C3290" s="54" t="s">
        <v>760</v>
      </c>
      <c r="D3290" s="55">
        <f>VLOOKUP(Pag_Inicio_Corr_mas_casos[[#This Row],[Corregimiento]],Hoja3!$A$2:$D$676,4,0)</f>
        <v>80812</v>
      </c>
      <c r="E3290" s="54">
        <v>34</v>
      </c>
      <c r="F3290">
        <v>1</v>
      </c>
    </row>
    <row r="3291" spans="1:6">
      <c r="A3291" s="53">
        <v>44141</v>
      </c>
      <c r="B3291" s="54">
        <v>44141</v>
      </c>
      <c r="C3291" s="54" t="s">
        <v>757</v>
      </c>
      <c r="D3291" s="55">
        <f>VLOOKUP(Pag_Inicio_Corr_mas_casos[[#This Row],[Corregimiento]],Hoja3!$A$2:$D$676,4,0)</f>
        <v>80819</v>
      </c>
      <c r="E3291" s="54">
        <v>34</v>
      </c>
      <c r="F3291">
        <v>1</v>
      </c>
    </row>
    <row r="3292" spans="1:6">
      <c r="A3292" s="53">
        <v>44141</v>
      </c>
      <c r="B3292" s="54">
        <v>44141</v>
      </c>
      <c r="C3292" s="54" t="s">
        <v>785</v>
      </c>
      <c r="D3292" s="55">
        <f>VLOOKUP(Pag_Inicio_Corr_mas_casos[[#This Row],[Corregimiento]],Hoja3!$A$2:$D$676,4,0)</f>
        <v>80809</v>
      </c>
      <c r="E3292" s="54">
        <v>30</v>
      </c>
      <c r="F3292">
        <v>1</v>
      </c>
    </row>
    <row r="3293" spans="1:6">
      <c r="A3293" s="53">
        <v>44141</v>
      </c>
      <c r="B3293" s="54">
        <v>44141</v>
      </c>
      <c r="C3293" s="54" t="s">
        <v>756</v>
      </c>
      <c r="D3293" s="55">
        <f>VLOOKUP(Pag_Inicio_Corr_mas_casos[[#This Row],[Corregimiento]],Hoja3!$A$2:$D$676,4,0)</f>
        <v>81001</v>
      </c>
      <c r="E3293" s="54">
        <v>29</v>
      </c>
      <c r="F3293">
        <v>1</v>
      </c>
    </row>
    <row r="3294" spans="1:6">
      <c r="A3294" s="53">
        <v>44141</v>
      </c>
      <c r="B3294" s="54">
        <v>44141</v>
      </c>
      <c r="C3294" s="54" t="s">
        <v>758</v>
      </c>
      <c r="D3294" s="55">
        <f>VLOOKUP(Pag_Inicio_Corr_mas_casos[[#This Row],[Corregimiento]],Hoja3!$A$2:$D$676,4,0)</f>
        <v>130107</v>
      </c>
      <c r="E3294" s="54">
        <v>28</v>
      </c>
      <c r="F3294">
        <v>1</v>
      </c>
    </row>
    <row r="3295" spans="1:6">
      <c r="A3295" s="53">
        <v>44141</v>
      </c>
      <c r="B3295" s="54">
        <v>44141</v>
      </c>
      <c r="C3295" s="54" t="s">
        <v>783</v>
      </c>
      <c r="D3295" s="55">
        <f>VLOOKUP(Pag_Inicio_Corr_mas_casos[[#This Row],[Corregimiento]],Hoja3!$A$2:$D$676,4,0)</f>
        <v>130105</v>
      </c>
      <c r="E3295" s="54">
        <v>28</v>
      </c>
      <c r="F3295">
        <v>1</v>
      </c>
    </row>
    <row r="3296" spans="1:6">
      <c r="A3296" s="53">
        <v>44141</v>
      </c>
      <c r="B3296" s="54">
        <v>44141</v>
      </c>
      <c r="C3296" s="54" t="s">
        <v>789</v>
      </c>
      <c r="D3296" s="55">
        <f>VLOOKUP(Pag_Inicio_Corr_mas_casos[[#This Row],[Corregimiento]],Hoja3!$A$2:$D$676,4,0)</f>
        <v>81003</v>
      </c>
      <c r="E3296" s="54">
        <v>27</v>
      </c>
      <c r="F3296">
        <v>1</v>
      </c>
    </row>
    <row r="3297" spans="1:6">
      <c r="A3297" s="53">
        <v>44141</v>
      </c>
      <c r="B3297" s="54">
        <v>44141</v>
      </c>
      <c r="C3297" s="54" t="s">
        <v>755</v>
      </c>
      <c r="D3297" s="55">
        <f>VLOOKUP(Pag_Inicio_Corr_mas_casos[[#This Row],[Corregimiento]],Hoja3!$A$2:$D$676,4,0)</f>
        <v>80823</v>
      </c>
      <c r="E3297" s="54">
        <v>26</v>
      </c>
      <c r="F3297">
        <v>1</v>
      </c>
    </row>
    <row r="3298" spans="1:6">
      <c r="A3298" s="53">
        <v>44141</v>
      </c>
      <c r="B3298" s="54">
        <v>44141</v>
      </c>
      <c r="C3298" s="54" t="s">
        <v>754</v>
      </c>
      <c r="D3298" s="55">
        <f>VLOOKUP(Pag_Inicio_Corr_mas_casos[[#This Row],[Corregimiento]],Hoja3!$A$2:$D$676,4,0)</f>
        <v>80822</v>
      </c>
      <c r="E3298" s="54">
        <v>24</v>
      </c>
      <c r="F3298">
        <v>1</v>
      </c>
    </row>
    <row r="3299" spans="1:6">
      <c r="A3299" s="53">
        <v>44141</v>
      </c>
      <c r="B3299" s="54">
        <v>44141</v>
      </c>
      <c r="C3299" s="54" t="s">
        <v>751</v>
      </c>
      <c r="D3299" s="55">
        <f>VLOOKUP(Pag_Inicio_Corr_mas_casos[[#This Row],[Corregimiento]],Hoja3!$A$2:$D$676,4,0)</f>
        <v>81008</v>
      </c>
      <c r="E3299" s="54">
        <v>24</v>
      </c>
      <c r="F3299">
        <v>1</v>
      </c>
    </row>
    <row r="3300" spans="1:6">
      <c r="A3300" s="53">
        <v>44141</v>
      </c>
      <c r="B3300" s="54">
        <v>44141</v>
      </c>
      <c r="C3300" s="54" t="s">
        <v>790</v>
      </c>
      <c r="D3300" s="55">
        <f>VLOOKUP(Pag_Inicio_Corr_mas_casos[[#This Row],[Corregimiento]],Hoja3!$A$2:$D$676,4,0)</f>
        <v>81009</v>
      </c>
      <c r="E3300" s="54">
        <v>24</v>
      </c>
      <c r="F3300">
        <v>1</v>
      </c>
    </row>
    <row r="3301" spans="1:6">
      <c r="A3301" s="53">
        <v>44141</v>
      </c>
      <c r="B3301" s="54">
        <v>44141</v>
      </c>
      <c r="C3301" s="54" t="s">
        <v>749</v>
      </c>
      <c r="D3301" s="55">
        <f>VLOOKUP(Pag_Inicio_Corr_mas_casos[[#This Row],[Corregimiento]],Hoja3!$A$2:$D$676,4,0)</f>
        <v>80821</v>
      </c>
      <c r="E3301" s="54">
        <v>23</v>
      </c>
      <c r="F3301">
        <v>1</v>
      </c>
    </row>
    <row r="3302" spans="1:6">
      <c r="A3302" s="53">
        <v>44141</v>
      </c>
      <c r="B3302" s="54">
        <v>44141</v>
      </c>
      <c r="C3302" s="54" t="s">
        <v>753</v>
      </c>
      <c r="D3302" s="55">
        <f>VLOOKUP(Pag_Inicio_Corr_mas_casos[[#This Row],[Corregimiento]],Hoja3!$A$2:$D$676,4,0)</f>
        <v>80817</v>
      </c>
      <c r="E3302" s="54">
        <v>23</v>
      </c>
      <c r="F3302">
        <v>1</v>
      </c>
    </row>
    <row r="3303" spans="1:6">
      <c r="A3303" s="53">
        <v>44141</v>
      </c>
      <c r="B3303" s="54">
        <v>44141</v>
      </c>
      <c r="C3303" s="54" t="s">
        <v>745</v>
      </c>
      <c r="D3303" s="55">
        <f>VLOOKUP(Pag_Inicio_Corr_mas_casos[[#This Row],[Corregimiento]],Hoja3!$A$2:$D$676,4,0)</f>
        <v>81002</v>
      </c>
      <c r="E3303" s="54">
        <v>22</v>
      </c>
      <c r="F3303">
        <v>1</v>
      </c>
    </row>
    <row r="3304" spans="1:6">
      <c r="A3304" s="53">
        <v>44141</v>
      </c>
      <c r="B3304" s="54">
        <v>44141</v>
      </c>
      <c r="C3304" s="54" t="s">
        <v>765</v>
      </c>
      <c r="D3304" s="55">
        <f>VLOOKUP(Pag_Inicio_Corr_mas_casos[[#This Row],[Corregimiento]],Hoja3!$A$2:$D$676,4,0)</f>
        <v>80810</v>
      </c>
      <c r="E3304" s="54">
        <v>22</v>
      </c>
      <c r="F3304">
        <v>1</v>
      </c>
    </row>
    <row r="3305" spans="1:6">
      <c r="A3305" s="53">
        <v>44141</v>
      </c>
      <c r="B3305" s="54">
        <v>44141</v>
      </c>
      <c r="C3305" s="54" t="s">
        <v>795</v>
      </c>
      <c r="D3305" s="55">
        <f>VLOOKUP(Pag_Inicio_Corr_mas_casos[[#This Row],[Corregimiento]],Hoja3!$A$2:$D$676,4,0)</f>
        <v>80807</v>
      </c>
      <c r="E3305" s="54">
        <v>20</v>
      </c>
      <c r="F3305">
        <v>1</v>
      </c>
    </row>
    <row r="3306" spans="1:6">
      <c r="A3306" s="53">
        <v>44141</v>
      </c>
      <c r="B3306" s="54">
        <v>44141</v>
      </c>
      <c r="C3306" s="54" t="s">
        <v>943</v>
      </c>
      <c r="D3306" s="55">
        <f>VLOOKUP(Pag_Inicio_Corr_mas_casos[[#This Row],[Corregimiento]],Hoja3!$A$2:$D$676,4,0)</f>
        <v>20302</v>
      </c>
      <c r="E3306" s="54">
        <v>18</v>
      </c>
      <c r="F3306">
        <v>1</v>
      </c>
    </row>
    <row r="3307" spans="1:6">
      <c r="A3307" s="53">
        <v>44141</v>
      </c>
      <c r="B3307" s="54">
        <v>44141</v>
      </c>
      <c r="C3307" s="54" t="s">
        <v>779</v>
      </c>
      <c r="D3307" s="55">
        <f>VLOOKUP(Pag_Inicio_Corr_mas_casos[[#This Row],[Corregimiento]],Hoja3!$A$2:$D$676,4,0)</f>
        <v>130708</v>
      </c>
      <c r="E3307" s="54">
        <v>18</v>
      </c>
      <c r="F3307">
        <v>1</v>
      </c>
    </row>
    <row r="3308" spans="1:6">
      <c r="A3308" s="53">
        <v>44141</v>
      </c>
      <c r="B3308" s="54">
        <v>44141</v>
      </c>
      <c r="C3308" s="54" t="s">
        <v>748</v>
      </c>
      <c r="D3308" s="55">
        <f>VLOOKUP(Pag_Inicio_Corr_mas_casos[[#This Row],[Corregimiento]],Hoja3!$A$2:$D$676,4,0)</f>
        <v>130102</v>
      </c>
      <c r="E3308" s="54">
        <v>18</v>
      </c>
      <c r="F3308">
        <v>1</v>
      </c>
    </row>
    <row r="3309" spans="1:6">
      <c r="A3309" s="53">
        <v>44141</v>
      </c>
      <c r="B3309" s="54">
        <v>44141</v>
      </c>
      <c r="C3309" s="54" t="s">
        <v>774</v>
      </c>
      <c r="D3309" s="55">
        <f>VLOOKUP(Pag_Inicio_Corr_mas_casos[[#This Row],[Corregimiento]],Hoja3!$A$2:$D$676,4,0)</f>
        <v>80820</v>
      </c>
      <c r="E3309" s="54">
        <v>18</v>
      </c>
      <c r="F3309">
        <v>1</v>
      </c>
    </row>
    <row r="3310" spans="1:6">
      <c r="A3310" s="53">
        <v>44141</v>
      </c>
      <c r="B3310" s="54">
        <v>44141</v>
      </c>
      <c r="C3310" s="54" t="s">
        <v>792</v>
      </c>
      <c r="D3310" s="55">
        <f>VLOOKUP(Pag_Inicio_Corr_mas_casos[[#This Row],[Corregimiento]],Hoja3!$A$2:$D$676,4,0)</f>
        <v>130701</v>
      </c>
      <c r="E3310" s="54">
        <v>17</v>
      </c>
      <c r="F3310">
        <v>1</v>
      </c>
    </row>
    <row r="3311" spans="1:6">
      <c r="A3311" s="53">
        <v>44141</v>
      </c>
      <c r="B3311" s="54">
        <v>44141</v>
      </c>
      <c r="C3311" s="54" t="s">
        <v>800</v>
      </c>
      <c r="D3311" s="55">
        <f>VLOOKUP(Pag_Inicio_Corr_mas_casos[[#This Row],[Corregimiento]],Hoja3!$A$2:$D$676,4,0)</f>
        <v>91001</v>
      </c>
      <c r="E3311" s="54">
        <v>17</v>
      </c>
      <c r="F3311">
        <v>1</v>
      </c>
    </row>
    <row r="3312" spans="1:6">
      <c r="A3312" s="53">
        <v>44141</v>
      </c>
      <c r="B3312" s="54">
        <v>44141</v>
      </c>
      <c r="C3312" s="54" t="s">
        <v>746</v>
      </c>
      <c r="D3312" s="55">
        <f>VLOOKUP(Pag_Inicio_Corr_mas_casos[[#This Row],[Corregimiento]],Hoja3!$A$2:$D$676,4,0)</f>
        <v>130106</v>
      </c>
      <c r="E3312" s="54">
        <v>17</v>
      </c>
      <c r="F3312">
        <v>1</v>
      </c>
    </row>
    <row r="3313" spans="1:6">
      <c r="A3313" s="53">
        <v>44141</v>
      </c>
      <c r="B3313" s="54">
        <v>44141</v>
      </c>
      <c r="C3313" s="54" t="s">
        <v>796</v>
      </c>
      <c r="D3313" s="55">
        <f>VLOOKUP(Pag_Inicio_Corr_mas_casos[[#This Row],[Corregimiento]],Hoja3!$A$2:$D$676,4,0)</f>
        <v>80814</v>
      </c>
      <c r="E3313" s="54">
        <v>16</v>
      </c>
      <c r="F3313">
        <v>1</v>
      </c>
    </row>
    <row r="3314" spans="1:6">
      <c r="A3314" s="53">
        <v>44141</v>
      </c>
      <c r="B3314" s="54">
        <v>44141</v>
      </c>
      <c r="C3314" s="54" t="s">
        <v>763</v>
      </c>
      <c r="D3314" s="55">
        <f>VLOOKUP(Pag_Inicio_Corr_mas_casos[[#This Row],[Corregimiento]],Hoja3!$A$2:$D$676,4,0)</f>
        <v>80806</v>
      </c>
      <c r="E3314" s="54">
        <v>16</v>
      </c>
      <c r="F3314">
        <v>1</v>
      </c>
    </row>
    <row r="3315" spans="1:6">
      <c r="A3315" s="53">
        <v>44141</v>
      </c>
      <c r="B3315" s="54">
        <v>44141</v>
      </c>
      <c r="C3315" s="54" t="s">
        <v>775</v>
      </c>
      <c r="D3315" s="55">
        <f>VLOOKUP(Pag_Inicio_Corr_mas_casos[[#This Row],[Corregimiento]],Hoja3!$A$2:$D$676,4,0)</f>
        <v>80815</v>
      </c>
      <c r="E3315" s="54">
        <v>16</v>
      </c>
      <c r="F3315">
        <v>1</v>
      </c>
    </row>
    <row r="3316" spans="1:6">
      <c r="A3316" s="53">
        <v>44141</v>
      </c>
      <c r="B3316" s="54">
        <v>44141</v>
      </c>
      <c r="C3316" s="54" t="s">
        <v>804</v>
      </c>
      <c r="D3316" s="55">
        <f>VLOOKUP(Pag_Inicio_Corr_mas_casos[[#This Row],[Corregimiento]],Hoja3!$A$2:$D$676,4,0)</f>
        <v>100101</v>
      </c>
      <c r="E3316" s="54">
        <v>16</v>
      </c>
      <c r="F3316">
        <v>1</v>
      </c>
    </row>
    <row r="3317" spans="1:6">
      <c r="A3317" s="53">
        <v>44141</v>
      </c>
      <c r="B3317" s="54">
        <v>44141</v>
      </c>
      <c r="C3317" s="54" t="s">
        <v>761</v>
      </c>
      <c r="D3317" s="55">
        <f>VLOOKUP(Pag_Inicio_Corr_mas_casos[[#This Row],[Corregimiento]],Hoja3!$A$2:$D$676,4,0)</f>
        <v>130702</v>
      </c>
      <c r="E3317" s="54">
        <v>15</v>
      </c>
      <c r="F3317">
        <v>1</v>
      </c>
    </row>
    <row r="3318" spans="1:6">
      <c r="A3318" s="53">
        <v>44141</v>
      </c>
      <c r="B3318" s="54">
        <v>44141</v>
      </c>
      <c r="C3318" s="54" t="s">
        <v>766</v>
      </c>
      <c r="D3318" s="55">
        <f>VLOOKUP(Pag_Inicio_Corr_mas_casos[[#This Row],[Corregimiento]],Hoja3!$A$2:$D$676,4,0)</f>
        <v>30107</v>
      </c>
      <c r="E3318" s="54">
        <v>14</v>
      </c>
      <c r="F3318">
        <v>1</v>
      </c>
    </row>
    <row r="3319" spans="1:6">
      <c r="A3319" s="53">
        <v>44141</v>
      </c>
      <c r="B3319" s="54">
        <v>44141</v>
      </c>
      <c r="C3319" s="54" t="s">
        <v>861</v>
      </c>
      <c r="D3319" s="55">
        <f>VLOOKUP(Pag_Inicio_Corr_mas_casos[[#This Row],[Corregimiento]],Hoja3!$A$2:$D$676,4,0)</f>
        <v>130705</v>
      </c>
      <c r="E3319" s="54">
        <v>14</v>
      </c>
      <c r="F3319">
        <v>1</v>
      </c>
    </row>
    <row r="3320" spans="1:6">
      <c r="A3320" s="53">
        <v>44141</v>
      </c>
      <c r="B3320" s="54">
        <v>44141</v>
      </c>
      <c r="C3320" s="54" t="s">
        <v>807</v>
      </c>
      <c r="D3320" s="55">
        <f>VLOOKUP(Pag_Inicio_Corr_mas_casos[[#This Row],[Corregimiento]],Hoja3!$A$2:$D$676,4,0)</f>
        <v>130716</v>
      </c>
      <c r="E3320" s="54">
        <v>14</v>
      </c>
      <c r="F3320">
        <v>1</v>
      </c>
    </row>
    <row r="3321" spans="1:6">
      <c r="A3321" s="53">
        <v>44141</v>
      </c>
      <c r="B3321" s="54">
        <v>44141</v>
      </c>
      <c r="C3321" s="54" t="s">
        <v>773</v>
      </c>
      <c r="D3321" s="55">
        <f>VLOOKUP(Pag_Inicio_Corr_mas_casos[[#This Row],[Corregimiento]],Hoja3!$A$2:$D$676,4,0)</f>
        <v>80808</v>
      </c>
      <c r="E3321" s="54">
        <v>14</v>
      </c>
      <c r="F3321">
        <v>1</v>
      </c>
    </row>
    <row r="3322" spans="1:6">
      <c r="A3322" s="53">
        <v>44141</v>
      </c>
      <c r="B3322" s="54">
        <v>44141</v>
      </c>
      <c r="C3322" s="54" t="s">
        <v>780</v>
      </c>
      <c r="D3322" s="55">
        <f>VLOOKUP(Pag_Inicio_Corr_mas_casos[[#This Row],[Corregimiento]],Hoja3!$A$2:$D$676,4,0)</f>
        <v>80826</v>
      </c>
      <c r="E3322" s="54">
        <v>13</v>
      </c>
      <c r="F3322">
        <v>1</v>
      </c>
    </row>
    <row r="3323" spans="1:6">
      <c r="A3323" s="53">
        <v>44141</v>
      </c>
      <c r="B3323" s="54">
        <v>44141</v>
      </c>
      <c r="C3323" s="54" t="s">
        <v>819</v>
      </c>
      <c r="D3323" s="55">
        <f>VLOOKUP(Pag_Inicio_Corr_mas_casos[[#This Row],[Corregimiento]],Hoja3!$A$2:$D$676,4,0)</f>
        <v>81004</v>
      </c>
      <c r="E3323" s="54">
        <v>13</v>
      </c>
      <c r="F3323">
        <v>1</v>
      </c>
    </row>
    <row r="3324" spans="1:6">
      <c r="A3324" s="53">
        <v>44141</v>
      </c>
      <c r="B3324" s="54">
        <v>44141</v>
      </c>
      <c r="C3324" s="54" t="s">
        <v>752</v>
      </c>
      <c r="D3324" s="55">
        <f>VLOOKUP(Pag_Inicio_Corr_mas_casos[[#This Row],[Corregimiento]],Hoja3!$A$2:$D$676,4,0)</f>
        <v>80816</v>
      </c>
      <c r="E3324" s="54">
        <v>11</v>
      </c>
      <c r="F3324">
        <v>1</v>
      </c>
    </row>
    <row r="3325" spans="1:6">
      <c r="A3325" s="53">
        <v>44141</v>
      </c>
      <c r="B3325" s="54">
        <v>44141</v>
      </c>
      <c r="C3325" s="54" t="s">
        <v>770</v>
      </c>
      <c r="D3325" s="55">
        <f>VLOOKUP(Pag_Inicio_Corr_mas_casos[[#This Row],[Corregimiento]],Hoja3!$A$2:$D$676,4,0)</f>
        <v>80813</v>
      </c>
      <c r="E3325" s="54">
        <v>11</v>
      </c>
      <c r="F3325">
        <v>1</v>
      </c>
    </row>
    <row r="3326" spans="1:6">
      <c r="A3326" s="83">
        <v>44142</v>
      </c>
      <c r="B3326" s="84">
        <v>44142</v>
      </c>
      <c r="C3326" s="84" t="s">
        <v>815</v>
      </c>
      <c r="D3326" s="85">
        <f>VLOOKUP(Pag_Inicio_Corr_mas_casos[[#This Row],[Corregimiento]],Hoja3!$A$2:$D$676,4,0)</f>
        <v>20601</v>
      </c>
      <c r="E3326" s="84">
        <v>40</v>
      </c>
      <c r="F3326">
        <v>1</v>
      </c>
    </row>
    <row r="3327" spans="1:6">
      <c r="A3327" s="83">
        <v>44142</v>
      </c>
      <c r="B3327" s="84">
        <v>44142</v>
      </c>
      <c r="C3327" s="84" t="s">
        <v>760</v>
      </c>
      <c r="D3327" s="85">
        <f>VLOOKUP(Pag_Inicio_Corr_mas_casos[[#This Row],[Corregimiento]],Hoja3!$A$2:$D$676,4,0)</f>
        <v>80812</v>
      </c>
      <c r="E3327" s="84">
        <v>34</v>
      </c>
      <c r="F3327">
        <v>1</v>
      </c>
    </row>
    <row r="3328" spans="1:6">
      <c r="A3328" s="83">
        <v>44142</v>
      </c>
      <c r="B3328" s="84">
        <v>44142</v>
      </c>
      <c r="C3328" s="84" t="s">
        <v>877</v>
      </c>
      <c r="D3328" s="85">
        <f>VLOOKUP(Pag_Inicio_Corr_mas_casos[[#This Row],[Corregimiento]],Hoja3!$A$2:$D$676,4,0)</f>
        <v>91101</v>
      </c>
      <c r="E3328" s="84">
        <v>30</v>
      </c>
      <c r="F3328">
        <v>1</v>
      </c>
    </row>
    <row r="3329" spans="1:6">
      <c r="A3329" s="83">
        <v>44142</v>
      </c>
      <c r="B3329" s="84">
        <v>44142</v>
      </c>
      <c r="C3329" s="84" t="s">
        <v>746</v>
      </c>
      <c r="D3329" s="85">
        <f>VLOOKUP(Pag_Inicio_Corr_mas_casos[[#This Row],[Corregimiento]],Hoja3!$A$2:$D$676,4,0)</f>
        <v>130106</v>
      </c>
      <c r="E3329" s="84">
        <v>22</v>
      </c>
      <c r="F3329">
        <v>1</v>
      </c>
    </row>
    <row r="3330" spans="1:6">
      <c r="A3330" s="83">
        <v>44142</v>
      </c>
      <c r="B3330" s="84">
        <v>44142</v>
      </c>
      <c r="C3330" s="84" t="s">
        <v>744</v>
      </c>
      <c r="D3330" s="85">
        <f>VLOOKUP(Pag_Inicio_Corr_mas_casos[[#This Row],[Corregimiento]],Hoja3!$A$2:$D$676,4,0)</f>
        <v>130101</v>
      </c>
      <c r="E3330" s="84">
        <v>20</v>
      </c>
      <c r="F3330">
        <v>1</v>
      </c>
    </row>
    <row r="3331" spans="1:6">
      <c r="A3331" s="83">
        <v>44142</v>
      </c>
      <c r="B3331" s="84">
        <v>44142</v>
      </c>
      <c r="C3331" s="84" t="s">
        <v>757</v>
      </c>
      <c r="D3331" s="85">
        <f>VLOOKUP(Pag_Inicio_Corr_mas_casos[[#This Row],[Corregimiento]],Hoja3!$A$2:$D$676,4,0)</f>
        <v>80819</v>
      </c>
      <c r="E3331" s="84">
        <v>18</v>
      </c>
      <c r="F3331">
        <v>1</v>
      </c>
    </row>
    <row r="3332" spans="1:6">
      <c r="A3332" s="83">
        <v>44142</v>
      </c>
      <c r="B3332" s="84">
        <v>44142</v>
      </c>
      <c r="C3332" s="84" t="s">
        <v>770</v>
      </c>
      <c r="D3332" s="85">
        <f>VLOOKUP(Pag_Inicio_Corr_mas_casos[[#This Row],[Corregimiento]],Hoja3!$A$2:$D$676,4,0)</f>
        <v>80813</v>
      </c>
      <c r="E3332" s="84">
        <v>16</v>
      </c>
      <c r="F3332">
        <v>1</v>
      </c>
    </row>
    <row r="3333" spans="1:6">
      <c r="A3333" s="83">
        <v>44142</v>
      </c>
      <c r="B3333" s="84">
        <v>44142</v>
      </c>
      <c r="C3333" s="84" t="s">
        <v>748</v>
      </c>
      <c r="D3333" s="85">
        <f>VLOOKUP(Pag_Inicio_Corr_mas_casos[[#This Row],[Corregimiento]],Hoja3!$A$2:$D$676,4,0)</f>
        <v>130102</v>
      </c>
      <c r="E3333" s="84">
        <v>16</v>
      </c>
      <c r="F3333">
        <v>1</v>
      </c>
    </row>
    <row r="3334" spans="1:6">
      <c r="A3334" s="83">
        <v>44142</v>
      </c>
      <c r="B3334" s="84">
        <v>44142</v>
      </c>
      <c r="C3334" s="84" t="s">
        <v>777</v>
      </c>
      <c r="D3334" s="85">
        <f>VLOOKUP(Pag_Inicio_Corr_mas_casos[[#This Row],[Corregimiento]],Hoja3!$A$2:$D$676,4,0)</f>
        <v>80811</v>
      </c>
      <c r="E3334" s="84">
        <v>14</v>
      </c>
      <c r="F3334">
        <v>1</v>
      </c>
    </row>
    <row r="3335" spans="1:6">
      <c r="A3335" s="83">
        <v>44142</v>
      </c>
      <c r="B3335" s="84">
        <v>44142</v>
      </c>
      <c r="C3335" s="84" t="s">
        <v>773</v>
      </c>
      <c r="D3335" s="85">
        <f>VLOOKUP(Pag_Inicio_Corr_mas_casos[[#This Row],[Corregimiento]],Hoja3!$A$2:$D$676,4,0)</f>
        <v>80808</v>
      </c>
      <c r="E3335" s="84">
        <v>14</v>
      </c>
      <c r="F3335">
        <v>1</v>
      </c>
    </row>
    <row r="3336" spans="1:6">
      <c r="A3336" s="83">
        <v>44142</v>
      </c>
      <c r="B3336" s="84">
        <v>44142</v>
      </c>
      <c r="C3336" s="84" t="s">
        <v>782</v>
      </c>
      <c r="D3336" s="85">
        <f>VLOOKUP(Pag_Inicio_Corr_mas_casos[[#This Row],[Corregimiento]],Hoja3!$A$2:$D$676,4,0)</f>
        <v>80803</v>
      </c>
      <c r="E3336" s="84">
        <v>14</v>
      </c>
      <c r="F3336">
        <v>1</v>
      </c>
    </row>
    <row r="3337" spans="1:6">
      <c r="A3337" s="83">
        <v>44142</v>
      </c>
      <c r="B3337" s="84">
        <v>44142</v>
      </c>
      <c r="C3337" s="84" t="s">
        <v>763</v>
      </c>
      <c r="D3337" s="85">
        <f>VLOOKUP(Pag_Inicio_Corr_mas_casos[[#This Row],[Corregimiento]],Hoja3!$A$2:$D$676,4,0)</f>
        <v>80806</v>
      </c>
      <c r="E3337" s="84">
        <v>14</v>
      </c>
      <c r="F3337">
        <v>1</v>
      </c>
    </row>
    <row r="3338" spans="1:6">
      <c r="A3338" s="83">
        <v>44142</v>
      </c>
      <c r="B3338" s="84">
        <v>44142</v>
      </c>
      <c r="C3338" s="84" t="s">
        <v>785</v>
      </c>
      <c r="D3338" s="85">
        <f>VLOOKUP(Pag_Inicio_Corr_mas_casos[[#This Row],[Corregimiento]],Hoja3!$A$2:$D$676,4,0)</f>
        <v>80809</v>
      </c>
      <c r="E3338" s="84">
        <v>13</v>
      </c>
      <c r="F3338">
        <v>1</v>
      </c>
    </row>
    <row r="3339" spans="1:6">
      <c r="A3339" s="83">
        <v>44142</v>
      </c>
      <c r="B3339" s="84">
        <v>44142</v>
      </c>
      <c r="C3339" s="84" t="s">
        <v>764</v>
      </c>
      <c r="D3339" s="85">
        <f>VLOOKUP(Pag_Inicio_Corr_mas_casos[[#This Row],[Corregimiento]],Hoja3!$A$2:$D$676,4,0)</f>
        <v>130108</v>
      </c>
      <c r="E3339" s="84">
        <v>12</v>
      </c>
      <c r="F3339">
        <v>1</v>
      </c>
    </row>
    <row r="3340" spans="1:6">
      <c r="A3340" s="83">
        <v>44142</v>
      </c>
      <c r="B3340" s="84">
        <v>44142</v>
      </c>
      <c r="C3340" s="84" t="s">
        <v>756</v>
      </c>
      <c r="D3340" s="85">
        <f>VLOOKUP(Pag_Inicio_Corr_mas_casos[[#This Row],[Corregimiento]],Hoja3!$A$2:$D$676,4,0)</f>
        <v>81001</v>
      </c>
      <c r="E3340" s="84">
        <v>12</v>
      </c>
      <c r="F3340">
        <v>1</v>
      </c>
    </row>
    <row r="3341" spans="1:6">
      <c r="A3341" s="83">
        <v>44142</v>
      </c>
      <c r="B3341" s="84">
        <v>44142</v>
      </c>
      <c r="C3341" s="84" t="s">
        <v>765</v>
      </c>
      <c r="D3341" s="85">
        <f>VLOOKUP(Pag_Inicio_Corr_mas_casos[[#This Row],[Corregimiento]],Hoja3!$A$2:$D$676,4,0)</f>
        <v>80810</v>
      </c>
      <c r="E3341" s="84">
        <v>12</v>
      </c>
      <c r="F3341">
        <v>1</v>
      </c>
    </row>
    <row r="3342" spans="1:6">
      <c r="A3342" s="83">
        <v>44142</v>
      </c>
      <c r="B3342" s="84">
        <v>44142</v>
      </c>
      <c r="C3342" s="84" t="s">
        <v>795</v>
      </c>
      <c r="D3342" s="85">
        <f>VLOOKUP(Pag_Inicio_Corr_mas_casos[[#This Row],[Corregimiento]],Hoja3!$A$2:$D$676,4,0)</f>
        <v>80807</v>
      </c>
      <c r="E3342" s="84">
        <v>11</v>
      </c>
      <c r="F3342">
        <v>1</v>
      </c>
    </row>
    <row r="3343" spans="1:6">
      <c r="A3343" s="83">
        <v>44142</v>
      </c>
      <c r="B3343" s="84">
        <v>44142</v>
      </c>
      <c r="C3343" s="84" t="s">
        <v>944</v>
      </c>
      <c r="D3343" s="85">
        <f>VLOOKUP(Pag_Inicio_Corr_mas_casos[[#This Row],[Corregimiento]],Hoja3!$A$2:$D$676,4,0)</f>
        <v>91105</v>
      </c>
      <c r="E3343" s="84">
        <v>11</v>
      </c>
      <c r="F3343">
        <v>1</v>
      </c>
    </row>
    <row r="3344" spans="1:6">
      <c r="A3344" s="83">
        <v>44142</v>
      </c>
      <c r="B3344" s="84">
        <v>44142</v>
      </c>
      <c r="C3344" s="84" t="s">
        <v>749</v>
      </c>
      <c r="D3344" s="85">
        <f>VLOOKUP(Pag_Inicio_Corr_mas_casos[[#This Row],[Corregimiento]],Hoja3!$A$2:$D$676,4,0)</f>
        <v>80821</v>
      </c>
      <c r="E3344" s="84">
        <v>11</v>
      </c>
      <c r="F3344">
        <v>1</v>
      </c>
    </row>
    <row r="3345" spans="1:6">
      <c r="A3345" s="50">
        <v>44143</v>
      </c>
      <c r="B3345" s="51">
        <v>44143</v>
      </c>
      <c r="C3345" s="51" t="s">
        <v>749</v>
      </c>
      <c r="D3345" s="52">
        <f>VLOOKUP(Pag_Inicio_Corr_mas_casos[[#This Row],[Corregimiento]],Hoja3!$A$2:$D$676,4,0)</f>
        <v>80821</v>
      </c>
      <c r="E3345" s="51">
        <v>45</v>
      </c>
      <c r="F3345">
        <v>1</v>
      </c>
    </row>
    <row r="3346" spans="1:6">
      <c r="A3346" s="50">
        <v>44143</v>
      </c>
      <c r="B3346" s="51">
        <v>44143</v>
      </c>
      <c r="C3346" s="51" t="s">
        <v>779</v>
      </c>
      <c r="D3346" s="52">
        <f>VLOOKUP(Pag_Inicio_Corr_mas_casos[[#This Row],[Corregimiento]],Hoja3!$A$2:$D$676,4,0)</f>
        <v>130708</v>
      </c>
      <c r="E3346" s="51">
        <v>33</v>
      </c>
      <c r="F3346">
        <v>1</v>
      </c>
    </row>
    <row r="3347" spans="1:6">
      <c r="A3347" s="50">
        <v>44143</v>
      </c>
      <c r="B3347" s="51">
        <v>44143</v>
      </c>
      <c r="C3347" s="51" t="s">
        <v>785</v>
      </c>
      <c r="D3347" s="52">
        <f>VLOOKUP(Pag_Inicio_Corr_mas_casos[[#This Row],[Corregimiento]],Hoja3!$A$2:$D$676,4,0)</f>
        <v>80809</v>
      </c>
      <c r="E3347" s="51">
        <v>30</v>
      </c>
      <c r="F3347">
        <v>1</v>
      </c>
    </row>
    <row r="3348" spans="1:6">
      <c r="A3348" s="50">
        <v>44143</v>
      </c>
      <c r="B3348" s="51">
        <v>44143</v>
      </c>
      <c r="C3348" s="51" t="s">
        <v>761</v>
      </c>
      <c r="D3348" s="52">
        <f>VLOOKUP(Pag_Inicio_Corr_mas_casos[[#This Row],[Corregimiento]],Hoja3!$A$2:$D$676,4,0)</f>
        <v>130702</v>
      </c>
      <c r="E3348" s="51">
        <v>29</v>
      </c>
      <c r="F3348">
        <v>1</v>
      </c>
    </row>
    <row r="3349" spans="1:6">
      <c r="A3349" s="50">
        <v>44143</v>
      </c>
      <c r="B3349" s="51">
        <v>44143</v>
      </c>
      <c r="C3349" s="51" t="s">
        <v>752</v>
      </c>
      <c r="D3349" s="52">
        <f>VLOOKUP(Pag_Inicio_Corr_mas_casos[[#This Row],[Corregimiento]],Hoja3!$A$2:$D$676,4,0)</f>
        <v>80816</v>
      </c>
      <c r="E3349" s="51">
        <v>28</v>
      </c>
      <c r="F3349">
        <v>1</v>
      </c>
    </row>
    <row r="3350" spans="1:6">
      <c r="A3350" s="50">
        <v>44143</v>
      </c>
      <c r="B3350" s="51">
        <v>44143</v>
      </c>
      <c r="C3350" s="51" t="s">
        <v>757</v>
      </c>
      <c r="D3350" s="52">
        <f>VLOOKUP(Pag_Inicio_Corr_mas_casos[[#This Row],[Corregimiento]],Hoja3!$A$2:$D$676,4,0)</f>
        <v>80819</v>
      </c>
      <c r="E3350" s="51">
        <v>27</v>
      </c>
      <c r="F3350">
        <v>1</v>
      </c>
    </row>
    <row r="3351" spans="1:6">
      <c r="A3351" s="50">
        <v>44143</v>
      </c>
      <c r="B3351" s="51">
        <v>44143</v>
      </c>
      <c r="C3351" s="51" t="s">
        <v>815</v>
      </c>
      <c r="D3351" s="52">
        <f>VLOOKUP(Pag_Inicio_Corr_mas_casos[[#This Row],[Corregimiento]],Hoja3!$A$2:$D$676,4,0)</f>
        <v>20601</v>
      </c>
      <c r="E3351" s="51">
        <v>26</v>
      </c>
      <c r="F3351">
        <v>1</v>
      </c>
    </row>
    <row r="3352" spans="1:6">
      <c r="A3352" s="50">
        <v>44143</v>
      </c>
      <c r="B3352" s="51">
        <v>44143</v>
      </c>
      <c r="C3352" s="51" t="s">
        <v>760</v>
      </c>
      <c r="D3352" s="52">
        <f>VLOOKUP(Pag_Inicio_Corr_mas_casos[[#This Row],[Corregimiento]],Hoja3!$A$2:$D$676,4,0)</f>
        <v>80812</v>
      </c>
      <c r="E3352" s="51">
        <v>25</v>
      </c>
      <c r="F3352">
        <v>1</v>
      </c>
    </row>
    <row r="3353" spans="1:6">
      <c r="A3353" s="50">
        <v>44143</v>
      </c>
      <c r="B3353" s="51">
        <v>44143</v>
      </c>
      <c r="C3353" s="51" t="s">
        <v>746</v>
      </c>
      <c r="D3353" s="52">
        <f>VLOOKUP(Pag_Inicio_Corr_mas_casos[[#This Row],[Corregimiento]],Hoja3!$A$2:$D$676,4,0)</f>
        <v>130106</v>
      </c>
      <c r="E3353" s="51">
        <v>22</v>
      </c>
      <c r="F3353">
        <v>1</v>
      </c>
    </row>
    <row r="3354" spans="1:6">
      <c r="A3354" s="50">
        <v>44143</v>
      </c>
      <c r="B3354" s="51">
        <v>44143</v>
      </c>
      <c r="C3354" s="51" t="s">
        <v>744</v>
      </c>
      <c r="D3354" s="52">
        <f>VLOOKUP(Pag_Inicio_Corr_mas_casos[[#This Row],[Corregimiento]],Hoja3!$A$2:$D$676,4,0)</f>
        <v>130101</v>
      </c>
      <c r="E3354" s="51">
        <v>22</v>
      </c>
      <c r="F3354">
        <v>1</v>
      </c>
    </row>
    <row r="3355" spans="1:6">
      <c r="A3355" s="50">
        <v>44143</v>
      </c>
      <c r="B3355" s="51">
        <v>44143</v>
      </c>
      <c r="C3355" s="51" t="s">
        <v>780</v>
      </c>
      <c r="D3355" s="52">
        <f>VLOOKUP(Pag_Inicio_Corr_mas_casos[[#This Row],[Corregimiento]],Hoja3!$A$2:$D$676,4,0)</f>
        <v>80826</v>
      </c>
      <c r="E3355" s="51">
        <v>22</v>
      </c>
      <c r="F3355">
        <v>1</v>
      </c>
    </row>
    <row r="3356" spans="1:6">
      <c r="A3356" s="50">
        <v>44143</v>
      </c>
      <c r="B3356" s="51">
        <v>44143</v>
      </c>
      <c r="C3356" s="51" t="s">
        <v>750</v>
      </c>
      <c r="D3356" s="52">
        <f>VLOOKUP(Pag_Inicio_Corr_mas_casos[[#This Row],[Corregimiento]],Hoja3!$A$2:$D$676,4,0)</f>
        <v>81007</v>
      </c>
      <c r="E3356" s="51">
        <v>21</v>
      </c>
      <c r="F3356">
        <v>1</v>
      </c>
    </row>
    <row r="3357" spans="1:6">
      <c r="A3357" s="50">
        <v>44143</v>
      </c>
      <c r="B3357" s="51">
        <v>44143</v>
      </c>
      <c r="C3357" s="51" t="s">
        <v>770</v>
      </c>
      <c r="D3357" s="52">
        <f>VLOOKUP(Pag_Inicio_Corr_mas_casos[[#This Row],[Corregimiento]],Hoja3!$A$2:$D$676,4,0)</f>
        <v>80813</v>
      </c>
      <c r="E3357" s="51">
        <v>20</v>
      </c>
      <c r="F3357">
        <v>1</v>
      </c>
    </row>
    <row r="3358" spans="1:6">
      <c r="A3358" s="50">
        <v>44143</v>
      </c>
      <c r="B3358" s="51">
        <v>44143</v>
      </c>
      <c r="C3358" s="51" t="s">
        <v>788</v>
      </c>
      <c r="D3358" s="52">
        <f>VLOOKUP(Pag_Inicio_Corr_mas_casos[[#This Row],[Corregimiento]],Hoja3!$A$2:$D$676,4,0)</f>
        <v>130717</v>
      </c>
      <c r="E3358" s="51">
        <v>19</v>
      </c>
      <c r="F3358">
        <v>1</v>
      </c>
    </row>
    <row r="3359" spans="1:6">
      <c r="A3359" s="50">
        <v>44143</v>
      </c>
      <c r="B3359" s="51">
        <v>44143</v>
      </c>
      <c r="C3359" s="51" t="s">
        <v>755</v>
      </c>
      <c r="D3359" s="52">
        <f>VLOOKUP(Pag_Inicio_Corr_mas_casos[[#This Row],[Corregimiento]],Hoja3!$A$2:$D$676,4,0)</f>
        <v>80823</v>
      </c>
      <c r="E3359" s="51">
        <v>19</v>
      </c>
      <c r="F3359">
        <v>1</v>
      </c>
    </row>
    <row r="3360" spans="1:6">
      <c r="A3360" s="50">
        <v>44143</v>
      </c>
      <c r="B3360" s="51">
        <v>44143</v>
      </c>
      <c r="C3360" s="51" t="s">
        <v>745</v>
      </c>
      <c r="D3360" s="52">
        <f>VLOOKUP(Pag_Inicio_Corr_mas_casos[[#This Row],[Corregimiento]],Hoja3!$A$2:$D$676,4,0)</f>
        <v>81002</v>
      </c>
      <c r="E3360" s="51">
        <v>19</v>
      </c>
      <c r="F3360">
        <v>1</v>
      </c>
    </row>
    <row r="3361" spans="1:6">
      <c r="A3361" s="50">
        <v>44143</v>
      </c>
      <c r="B3361" s="51">
        <v>44143</v>
      </c>
      <c r="C3361" s="51" t="s">
        <v>799</v>
      </c>
      <c r="D3361" s="52">
        <f>VLOOKUP(Pag_Inicio_Corr_mas_casos[[#This Row],[Corregimiento]],Hoja3!$A$2:$D$676,4,0)</f>
        <v>130706</v>
      </c>
      <c r="E3361" s="51">
        <v>19</v>
      </c>
      <c r="F3361">
        <v>1</v>
      </c>
    </row>
    <row r="3362" spans="1:6">
      <c r="A3362" s="50">
        <v>44143</v>
      </c>
      <c r="B3362" s="51">
        <v>44143</v>
      </c>
      <c r="C3362" s="51" t="s">
        <v>790</v>
      </c>
      <c r="D3362" s="52">
        <f>VLOOKUP(Pag_Inicio_Corr_mas_casos[[#This Row],[Corregimiento]],Hoja3!$A$2:$D$676,4,0)</f>
        <v>81009</v>
      </c>
      <c r="E3362" s="51">
        <v>18</v>
      </c>
      <c r="F3362">
        <v>1</v>
      </c>
    </row>
    <row r="3363" spans="1:6">
      <c r="A3363" s="50">
        <v>44143</v>
      </c>
      <c r="B3363" s="51">
        <v>44143</v>
      </c>
      <c r="C3363" s="51" t="s">
        <v>765</v>
      </c>
      <c r="D3363" s="52">
        <f>VLOOKUP(Pag_Inicio_Corr_mas_casos[[#This Row],[Corregimiento]],Hoja3!$A$2:$D$676,4,0)</f>
        <v>80810</v>
      </c>
      <c r="E3363" s="51">
        <v>17</v>
      </c>
      <c r="F3363">
        <v>1</v>
      </c>
    </row>
    <row r="3364" spans="1:6">
      <c r="A3364" s="50">
        <v>44143</v>
      </c>
      <c r="B3364" s="51">
        <v>44143</v>
      </c>
      <c r="C3364" s="51" t="s">
        <v>748</v>
      </c>
      <c r="D3364" s="52">
        <f>VLOOKUP(Pag_Inicio_Corr_mas_casos[[#This Row],[Corregimiento]],Hoja3!$A$2:$D$676,4,0)</f>
        <v>130102</v>
      </c>
      <c r="E3364" s="51">
        <v>17</v>
      </c>
      <c r="F3364">
        <v>1</v>
      </c>
    </row>
    <row r="3365" spans="1:6">
      <c r="A3365" s="50">
        <v>44143</v>
      </c>
      <c r="B3365" s="51">
        <v>44143</v>
      </c>
      <c r="C3365" s="51" t="s">
        <v>792</v>
      </c>
      <c r="D3365" s="52">
        <f>VLOOKUP(Pag_Inicio_Corr_mas_casos[[#This Row],[Corregimiento]],Hoja3!$A$2:$D$676,4,0)</f>
        <v>130701</v>
      </c>
      <c r="E3365" s="51">
        <v>16</v>
      </c>
      <c r="F3365">
        <v>1</v>
      </c>
    </row>
    <row r="3366" spans="1:6">
      <c r="A3366" s="50">
        <v>44143</v>
      </c>
      <c r="B3366" s="51">
        <v>44143</v>
      </c>
      <c r="C3366" s="51" t="s">
        <v>756</v>
      </c>
      <c r="D3366" s="52">
        <f>VLOOKUP(Pag_Inicio_Corr_mas_casos[[#This Row],[Corregimiento]],Hoja3!$A$2:$D$676,4,0)</f>
        <v>81001</v>
      </c>
      <c r="E3366" s="51">
        <v>16</v>
      </c>
      <c r="F3366">
        <v>1</v>
      </c>
    </row>
    <row r="3367" spans="1:6">
      <c r="A3367" s="50">
        <v>44143</v>
      </c>
      <c r="B3367" s="51">
        <v>44143</v>
      </c>
      <c r="C3367" s="51" t="s">
        <v>795</v>
      </c>
      <c r="D3367" s="52">
        <f>VLOOKUP(Pag_Inicio_Corr_mas_casos[[#This Row],[Corregimiento]],Hoja3!$A$2:$D$676,4,0)</f>
        <v>80807</v>
      </c>
      <c r="E3367" s="51">
        <v>16</v>
      </c>
      <c r="F3367">
        <v>1</v>
      </c>
    </row>
    <row r="3368" spans="1:6">
      <c r="A3368" s="50">
        <v>44143</v>
      </c>
      <c r="B3368" s="51">
        <v>44143</v>
      </c>
      <c r="C3368" s="51" t="s">
        <v>762</v>
      </c>
      <c r="D3368" s="52">
        <f>VLOOKUP(Pag_Inicio_Corr_mas_casos[[#This Row],[Corregimiento]],Hoja3!$A$2:$D$676,4,0)</f>
        <v>40601</v>
      </c>
      <c r="E3368" s="51">
        <v>14</v>
      </c>
      <c r="F3368">
        <v>1</v>
      </c>
    </row>
    <row r="3369" spans="1:6">
      <c r="A3369" s="50">
        <v>44143</v>
      </c>
      <c r="B3369" s="51">
        <v>44143</v>
      </c>
      <c r="C3369" s="51" t="s">
        <v>753</v>
      </c>
      <c r="D3369" s="52">
        <f>VLOOKUP(Pag_Inicio_Corr_mas_casos[[#This Row],[Corregimiento]],Hoja3!$A$2:$D$676,4,0)</f>
        <v>80817</v>
      </c>
      <c r="E3369" s="51">
        <v>14</v>
      </c>
      <c r="F3369">
        <v>1</v>
      </c>
    </row>
    <row r="3370" spans="1:6">
      <c r="A3370" s="50">
        <v>44143</v>
      </c>
      <c r="B3370" s="51">
        <v>44143</v>
      </c>
      <c r="C3370" s="51" t="s">
        <v>763</v>
      </c>
      <c r="D3370" s="52">
        <f>VLOOKUP(Pag_Inicio_Corr_mas_casos[[#This Row],[Corregimiento]],Hoja3!$A$2:$D$676,4,0)</f>
        <v>80806</v>
      </c>
      <c r="E3370" s="51">
        <v>14</v>
      </c>
      <c r="F3370">
        <v>1</v>
      </c>
    </row>
    <row r="3371" spans="1:6">
      <c r="A3371" s="50">
        <v>44143</v>
      </c>
      <c r="B3371" s="51">
        <v>44143</v>
      </c>
      <c r="C3371" s="51" t="s">
        <v>885</v>
      </c>
      <c r="D3371" s="52">
        <f>VLOOKUP(Pag_Inicio_Corr_mas_casos[[#This Row],[Corregimiento]],Hoja3!$A$2:$D$676,4,0)</f>
        <v>20201</v>
      </c>
      <c r="E3371" s="51">
        <v>13</v>
      </c>
      <c r="F3371">
        <v>1</v>
      </c>
    </row>
    <row r="3372" spans="1:6">
      <c r="A3372" s="50">
        <v>44143</v>
      </c>
      <c r="B3372" s="51">
        <v>44143</v>
      </c>
      <c r="C3372" s="51" t="s">
        <v>775</v>
      </c>
      <c r="D3372" s="52">
        <f>VLOOKUP(Pag_Inicio_Corr_mas_casos[[#This Row],[Corregimiento]],Hoja3!$A$2:$D$676,4,0)</f>
        <v>80815</v>
      </c>
      <c r="E3372" s="51">
        <v>13</v>
      </c>
      <c r="F3372">
        <v>1</v>
      </c>
    </row>
    <row r="3373" spans="1:6">
      <c r="A3373" s="50">
        <v>44143</v>
      </c>
      <c r="B3373" s="51">
        <v>44143</v>
      </c>
      <c r="C3373" s="51" t="s">
        <v>758</v>
      </c>
      <c r="D3373" s="52">
        <f>VLOOKUP(Pag_Inicio_Corr_mas_casos[[#This Row],[Corregimiento]],Hoja3!$A$2:$D$676,4,0)</f>
        <v>130107</v>
      </c>
      <c r="E3373" s="51">
        <v>13</v>
      </c>
      <c r="F3373">
        <v>1</v>
      </c>
    </row>
    <row r="3374" spans="1:6">
      <c r="A3374" s="50">
        <v>44143</v>
      </c>
      <c r="B3374" s="51">
        <v>44143</v>
      </c>
      <c r="C3374" s="51" t="s">
        <v>807</v>
      </c>
      <c r="D3374" s="52">
        <f>VLOOKUP(Pag_Inicio_Corr_mas_casos[[#This Row],[Corregimiento]],Hoja3!$A$2:$D$676,4,0)</f>
        <v>130716</v>
      </c>
      <c r="E3374" s="51">
        <v>12</v>
      </c>
      <c r="F3374">
        <v>1</v>
      </c>
    </row>
    <row r="3375" spans="1:6">
      <c r="A3375" s="50">
        <v>44143</v>
      </c>
      <c r="B3375" s="51">
        <v>44143</v>
      </c>
      <c r="C3375" s="51" t="s">
        <v>789</v>
      </c>
      <c r="D3375" s="52">
        <f>VLOOKUP(Pag_Inicio_Corr_mas_casos[[#This Row],[Corregimiento]],Hoja3!$A$2:$D$676,4,0)</f>
        <v>81003</v>
      </c>
      <c r="E3375" s="51">
        <v>12</v>
      </c>
      <c r="F3375">
        <v>1</v>
      </c>
    </row>
    <row r="3376" spans="1:6">
      <c r="A3376" s="50">
        <v>44143</v>
      </c>
      <c r="B3376" s="51">
        <v>44143</v>
      </c>
      <c r="C3376" s="51" t="s">
        <v>754</v>
      </c>
      <c r="D3376" s="52">
        <f>VLOOKUP(Pag_Inicio_Corr_mas_casos[[#This Row],[Corregimiento]],Hoja3!$A$2:$D$676,4,0)</f>
        <v>80822</v>
      </c>
      <c r="E3376" s="51">
        <v>11</v>
      </c>
      <c r="F3376">
        <v>1</v>
      </c>
    </row>
    <row r="3377" spans="1:6">
      <c r="A3377" s="86">
        <v>44144</v>
      </c>
      <c r="B3377" s="87">
        <v>44144</v>
      </c>
      <c r="C3377" s="87" t="s">
        <v>761</v>
      </c>
      <c r="D3377" s="88">
        <f>VLOOKUP(Pag_Inicio_Corr_mas_casos[[#This Row],[Corregimiento]],Hoja3!$A$2:$D$676,4,0)</f>
        <v>130702</v>
      </c>
      <c r="E3377" s="87">
        <v>34</v>
      </c>
      <c r="F3377">
        <v>1</v>
      </c>
    </row>
    <row r="3378" spans="1:6">
      <c r="A3378" s="86">
        <v>44144</v>
      </c>
      <c r="B3378" s="87">
        <v>44144</v>
      </c>
      <c r="C3378" s="87" t="s">
        <v>748</v>
      </c>
      <c r="D3378" s="88">
        <f>VLOOKUP(Pag_Inicio_Corr_mas_casos[[#This Row],[Corregimiento]],Hoja3!$A$2:$D$676,4,0)</f>
        <v>130102</v>
      </c>
      <c r="E3378" s="87">
        <v>34</v>
      </c>
      <c r="F3378">
        <v>1</v>
      </c>
    </row>
    <row r="3379" spans="1:6">
      <c r="A3379" s="86">
        <v>44144</v>
      </c>
      <c r="B3379" s="87">
        <v>44144</v>
      </c>
      <c r="C3379" s="87" t="s">
        <v>815</v>
      </c>
      <c r="D3379" s="88">
        <f>VLOOKUP(Pag_Inicio_Corr_mas_casos[[#This Row],[Corregimiento]],Hoja3!$A$2:$D$676,4,0)</f>
        <v>20601</v>
      </c>
      <c r="E3379" s="87">
        <v>31</v>
      </c>
      <c r="F3379">
        <v>1</v>
      </c>
    </row>
    <row r="3380" spans="1:6">
      <c r="A3380" s="86">
        <v>44144</v>
      </c>
      <c r="B3380" s="87">
        <v>44144</v>
      </c>
      <c r="C3380" s="87" t="s">
        <v>757</v>
      </c>
      <c r="D3380" s="88">
        <f>VLOOKUP(Pag_Inicio_Corr_mas_casos[[#This Row],[Corregimiento]],Hoja3!$A$2:$D$676,4,0)</f>
        <v>80819</v>
      </c>
      <c r="E3380" s="87">
        <v>31</v>
      </c>
      <c r="F3380">
        <v>1</v>
      </c>
    </row>
    <row r="3381" spans="1:6">
      <c r="A3381" s="86">
        <v>44144</v>
      </c>
      <c r="B3381" s="87">
        <v>44144</v>
      </c>
      <c r="C3381" s="87" t="s">
        <v>778</v>
      </c>
      <c r="D3381" s="88">
        <f>VLOOKUP(Pag_Inicio_Corr_mas_casos[[#This Row],[Corregimiento]],Hoja3!$A$2:$D$676,4,0)</f>
        <v>50316</v>
      </c>
      <c r="E3381" s="87">
        <v>25</v>
      </c>
      <c r="F3381">
        <v>1</v>
      </c>
    </row>
    <row r="3382" spans="1:6">
      <c r="A3382" s="86">
        <v>44144</v>
      </c>
      <c r="B3382" s="87">
        <v>44144</v>
      </c>
      <c r="C3382" s="87" t="s">
        <v>792</v>
      </c>
      <c r="D3382" s="88">
        <f>VLOOKUP(Pag_Inicio_Corr_mas_casos[[#This Row],[Corregimiento]],Hoja3!$A$2:$D$676,4,0)</f>
        <v>130701</v>
      </c>
      <c r="E3382" s="87">
        <v>24</v>
      </c>
      <c r="F3382">
        <v>1</v>
      </c>
    </row>
    <row r="3383" spans="1:6">
      <c r="A3383" s="86">
        <v>44144</v>
      </c>
      <c r="B3383" s="87">
        <v>44144</v>
      </c>
      <c r="C3383" s="87" t="s">
        <v>760</v>
      </c>
      <c r="D3383" s="88">
        <f>VLOOKUP(Pag_Inicio_Corr_mas_casos[[#This Row],[Corregimiento]],Hoja3!$A$2:$D$676,4,0)</f>
        <v>80812</v>
      </c>
      <c r="E3383" s="87">
        <v>22</v>
      </c>
      <c r="F3383">
        <v>1</v>
      </c>
    </row>
    <row r="3384" spans="1:6">
      <c r="A3384" s="86">
        <v>44144</v>
      </c>
      <c r="B3384" s="87">
        <v>44144</v>
      </c>
      <c r="C3384" s="87" t="s">
        <v>755</v>
      </c>
      <c r="D3384" s="88">
        <f>VLOOKUP(Pag_Inicio_Corr_mas_casos[[#This Row],[Corregimiento]],Hoja3!$A$2:$D$676,4,0)</f>
        <v>80823</v>
      </c>
      <c r="E3384" s="87">
        <v>17</v>
      </c>
      <c r="F3384">
        <v>1</v>
      </c>
    </row>
    <row r="3385" spans="1:6">
      <c r="A3385" s="86">
        <v>44144</v>
      </c>
      <c r="B3385" s="87">
        <v>44144</v>
      </c>
      <c r="C3385" s="87" t="s">
        <v>779</v>
      </c>
      <c r="D3385" s="88">
        <f>VLOOKUP(Pag_Inicio_Corr_mas_casos[[#This Row],[Corregimiento]],Hoja3!$A$2:$D$676,4,0)</f>
        <v>130708</v>
      </c>
      <c r="E3385" s="87">
        <v>16</v>
      </c>
      <c r="F3385">
        <v>1</v>
      </c>
    </row>
    <row r="3386" spans="1:6">
      <c r="A3386" s="86">
        <v>44144</v>
      </c>
      <c r="B3386" s="87">
        <v>44144</v>
      </c>
      <c r="C3386" s="87" t="s">
        <v>752</v>
      </c>
      <c r="D3386" s="88">
        <f>VLOOKUP(Pag_Inicio_Corr_mas_casos[[#This Row],[Corregimiento]],Hoja3!$A$2:$D$676,4,0)</f>
        <v>80816</v>
      </c>
      <c r="E3386" s="87">
        <v>16</v>
      </c>
      <c r="F3386">
        <v>1</v>
      </c>
    </row>
    <row r="3387" spans="1:6">
      <c r="A3387" s="86">
        <v>44144</v>
      </c>
      <c r="B3387" s="87">
        <v>44144</v>
      </c>
      <c r="C3387" s="87" t="s">
        <v>788</v>
      </c>
      <c r="D3387" s="88">
        <f>VLOOKUP(Pag_Inicio_Corr_mas_casos[[#This Row],[Corregimiento]],Hoja3!$A$2:$D$676,4,0)</f>
        <v>130717</v>
      </c>
      <c r="E3387" s="87">
        <v>16</v>
      </c>
      <c r="F3387">
        <v>1</v>
      </c>
    </row>
    <row r="3388" spans="1:6">
      <c r="A3388" s="86">
        <v>44144</v>
      </c>
      <c r="B3388" s="87">
        <v>44144</v>
      </c>
      <c r="C3388" s="87" t="s">
        <v>756</v>
      </c>
      <c r="D3388" s="88">
        <f>VLOOKUP(Pag_Inicio_Corr_mas_casos[[#This Row],[Corregimiento]],Hoja3!$A$2:$D$676,4,0)</f>
        <v>81001</v>
      </c>
      <c r="E3388" s="87">
        <v>15</v>
      </c>
      <c r="F3388">
        <v>1</v>
      </c>
    </row>
    <row r="3389" spans="1:6">
      <c r="A3389" s="86">
        <v>44144</v>
      </c>
      <c r="B3389" s="87">
        <v>44144</v>
      </c>
      <c r="C3389" s="87" t="s">
        <v>745</v>
      </c>
      <c r="D3389" s="88">
        <f>VLOOKUP(Pag_Inicio_Corr_mas_casos[[#This Row],[Corregimiento]],Hoja3!$A$2:$D$676,4,0)</f>
        <v>81002</v>
      </c>
      <c r="E3389" s="87">
        <v>15</v>
      </c>
      <c r="F3389">
        <v>1</v>
      </c>
    </row>
    <row r="3390" spans="1:6">
      <c r="A3390" s="86">
        <v>44144</v>
      </c>
      <c r="B3390" s="87">
        <v>44144</v>
      </c>
      <c r="C3390" s="87" t="s">
        <v>765</v>
      </c>
      <c r="D3390" s="88">
        <f>VLOOKUP(Pag_Inicio_Corr_mas_casos[[#This Row],[Corregimiento]],Hoja3!$A$2:$D$676,4,0)</f>
        <v>80810</v>
      </c>
      <c r="E3390" s="87">
        <v>15</v>
      </c>
      <c r="F3390">
        <v>1</v>
      </c>
    </row>
    <row r="3391" spans="1:6">
      <c r="A3391" s="86">
        <v>44144</v>
      </c>
      <c r="B3391" s="87">
        <v>44144</v>
      </c>
      <c r="C3391" s="87" t="s">
        <v>762</v>
      </c>
      <c r="D3391" s="88">
        <f>VLOOKUP(Pag_Inicio_Corr_mas_casos[[#This Row],[Corregimiento]],Hoja3!$A$2:$D$676,4,0)</f>
        <v>40601</v>
      </c>
      <c r="E3391" s="87">
        <v>14</v>
      </c>
      <c r="F3391">
        <v>1</v>
      </c>
    </row>
    <row r="3392" spans="1:6">
      <c r="A3392" s="86">
        <v>44144</v>
      </c>
      <c r="B3392" s="87">
        <v>44144</v>
      </c>
      <c r="C3392" s="87" t="s">
        <v>790</v>
      </c>
      <c r="D3392" s="88">
        <f>VLOOKUP(Pag_Inicio_Corr_mas_casos[[#This Row],[Corregimiento]],Hoja3!$A$2:$D$676,4,0)</f>
        <v>81009</v>
      </c>
      <c r="E3392" s="87">
        <v>14</v>
      </c>
      <c r="F3392">
        <v>1</v>
      </c>
    </row>
    <row r="3393" spans="1:6">
      <c r="A3393" s="86">
        <v>44144</v>
      </c>
      <c r="B3393" s="87">
        <v>44144</v>
      </c>
      <c r="C3393" s="87" t="s">
        <v>789</v>
      </c>
      <c r="D3393" s="88">
        <f>VLOOKUP(Pag_Inicio_Corr_mas_casos[[#This Row],[Corregimiento]],Hoja3!$A$2:$D$676,4,0)</f>
        <v>81003</v>
      </c>
      <c r="E3393" s="87">
        <v>13</v>
      </c>
      <c r="F3393">
        <v>1</v>
      </c>
    </row>
    <row r="3394" spans="1:6">
      <c r="A3394" s="86">
        <v>44144</v>
      </c>
      <c r="B3394" s="87">
        <v>44144</v>
      </c>
      <c r="C3394" s="87" t="s">
        <v>819</v>
      </c>
      <c r="D3394" s="88">
        <f>VLOOKUP(Pag_Inicio_Corr_mas_casos[[#This Row],[Corregimiento]],Hoja3!$A$2:$D$676,4,0)</f>
        <v>81004</v>
      </c>
      <c r="E3394" s="87">
        <v>13</v>
      </c>
      <c r="F3394">
        <v>1</v>
      </c>
    </row>
    <row r="3395" spans="1:6">
      <c r="A3395" s="86">
        <v>44144</v>
      </c>
      <c r="B3395" s="87">
        <v>44144</v>
      </c>
      <c r="C3395" s="87" t="s">
        <v>781</v>
      </c>
      <c r="D3395" s="88">
        <f>VLOOKUP(Pag_Inicio_Corr_mas_casos[[#This Row],[Corregimiento]],Hoja3!$A$2:$D$676,4,0)</f>
        <v>50208</v>
      </c>
      <c r="E3395" s="87">
        <v>12</v>
      </c>
      <c r="F3395">
        <v>1</v>
      </c>
    </row>
    <row r="3396" spans="1:6">
      <c r="A3396" s="86">
        <v>44144</v>
      </c>
      <c r="B3396" s="87">
        <v>44144</v>
      </c>
      <c r="C3396" s="87" t="s">
        <v>744</v>
      </c>
      <c r="D3396" s="88">
        <f>VLOOKUP(Pag_Inicio_Corr_mas_casos[[#This Row],[Corregimiento]],Hoja3!$A$2:$D$676,4,0)</f>
        <v>130101</v>
      </c>
      <c r="E3396" s="87">
        <v>11</v>
      </c>
      <c r="F3396">
        <v>1</v>
      </c>
    </row>
    <row r="3397" spans="1:6">
      <c r="A3397" s="86">
        <v>44144</v>
      </c>
      <c r="B3397" s="87">
        <v>44144</v>
      </c>
      <c r="C3397" s="87" t="s">
        <v>751</v>
      </c>
      <c r="D3397" s="88">
        <f>VLOOKUP(Pag_Inicio_Corr_mas_casos[[#This Row],[Corregimiento]],Hoja3!$A$2:$D$676,4,0)</f>
        <v>81008</v>
      </c>
      <c r="E3397" s="87">
        <v>11</v>
      </c>
      <c r="F3397">
        <v>1</v>
      </c>
    </row>
    <row r="3398" spans="1:6">
      <c r="A3398" s="86">
        <v>44144</v>
      </c>
      <c r="B3398" s="87">
        <v>44144</v>
      </c>
      <c r="C3398" s="87" t="s">
        <v>746</v>
      </c>
      <c r="D3398" s="88">
        <f>VLOOKUP(Pag_Inicio_Corr_mas_casos[[#This Row],[Corregimiento]],Hoja3!$A$2:$D$676,4,0)</f>
        <v>130106</v>
      </c>
      <c r="E3398" s="87">
        <v>11</v>
      </c>
      <c r="F3398">
        <v>1</v>
      </c>
    </row>
    <row r="3399" spans="1:6">
      <c r="A3399" s="59">
        <v>44145</v>
      </c>
      <c r="B3399" s="60">
        <v>44145</v>
      </c>
      <c r="C3399" s="60" t="s">
        <v>804</v>
      </c>
      <c r="D3399" s="61">
        <f>VLOOKUP(Pag_Inicio_Corr_mas_casos[[#This Row],[Corregimiento]],Hoja3!$A$2:$D$676,4,0)</f>
        <v>100101</v>
      </c>
      <c r="E3399" s="60">
        <v>72</v>
      </c>
      <c r="F3399">
        <v>1</v>
      </c>
    </row>
    <row r="3400" spans="1:6">
      <c r="A3400" s="59">
        <v>44145</v>
      </c>
      <c r="B3400" s="60">
        <v>44145</v>
      </c>
      <c r="C3400" s="60" t="s">
        <v>815</v>
      </c>
      <c r="D3400" s="61">
        <f>VLOOKUP(Pag_Inicio_Corr_mas_casos[[#This Row],[Corregimiento]],Hoja3!$A$2:$D$676,4,0)</f>
        <v>20601</v>
      </c>
      <c r="E3400" s="60">
        <v>43</v>
      </c>
      <c r="F3400">
        <v>1</v>
      </c>
    </row>
    <row r="3401" spans="1:6">
      <c r="A3401" s="59">
        <v>44145</v>
      </c>
      <c r="B3401" s="60">
        <v>44145</v>
      </c>
      <c r="C3401" s="60" t="s">
        <v>760</v>
      </c>
      <c r="D3401" s="61">
        <f>VLOOKUP(Pag_Inicio_Corr_mas_casos[[#This Row],[Corregimiento]],Hoja3!$A$2:$D$676,4,0)</f>
        <v>80812</v>
      </c>
      <c r="E3401" s="60">
        <v>37</v>
      </c>
      <c r="F3401">
        <v>1</v>
      </c>
    </row>
    <row r="3402" spans="1:6">
      <c r="A3402" s="59">
        <v>44145</v>
      </c>
      <c r="B3402" s="60">
        <v>44145</v>
      </c>
      <c r="C3402" s="60" t="s">
        <v>785</v>
      </c>
      <c r="D3402" s="61">
        <f>VLOOKUP(Pag_Inicio_Corr_mas_casos[[#This Row],[Corregimiento]],Hoja3!$A$2:$D$676,4,0)</f>
        <v>80809</v>
      </c>
      <c r="E3402" s="60">
        <v>27</v>
      </c>
      <c r="F3402">
        <v>1</v>
      </c>
    </row>
    <row r="3403" spans="1:6">
      <c r="A3403" s="59">
        <v>44145</v>
      </c>
      <c r="B3403" s="60">
        <v>44145</v>
      </c>
      <c r="C3403" s="60" t="s">
        <v>757</v>
      </c>
      <c r="D3403" s="61">
        <f>VLOOKUP(Pag_Inicio_Corr_mas_casos[[#This Row],[Corregimiento]],Hoja3!$A$2:$D$676,4,0)</f>
        <v>80819</v>
      </c>
      <c r="E3403" s="60">
        <v>27</v>
      </c>
      <c r="F3403">
        <v>1</v>
      </c>
    </row>
    <row r="3404" spans="1:6">
      <c r="A3404" s="59">
        <v>44145</v>
      </c>
      <c r="B3404" s="60">
        <v>44145</v>
      </c>
      <c r="C3404" s="60" t="s">
        <v>765</v>
      </c>
      <c r="D3404" s="61">
        <f>VLOOKUP(Pag_Inicio_Corr_mas_casos[[#This Row],[Corregimiento]],Hoja3!$A$2:$D$676,4,0)</f>
        <v>80810</v>
      </c>
      <c r="E3404" s="60">
        <v>26</v>
      </c>
      <c r="F3404">
        <v>1</v>
      </c>
    </row>
    <row r="3405" spans="1:6">
      <c r="A3405" s="59">
        <v>44145</v>
      </c>
      <c r="B3405" s="60">
        <v>44145</v>
      </c>
      <c r="C3405" s="60" t="s">
        <v>754</v>
      </c>
      <c r="D3405" s="61">
        <f>VLOOKUP(Pag_Inicio_Corr_mas_casos[[#This Row],[Corregimiento]],Hoja3!$A$2:$D$676,4,0)</f>
        <v>80822</v>
      </c>
      <c r="E3405" s="60">
        <v>25</v>
      </c>
      <c r="F3405">
        <v>1</v>
      </c>
    </row>
    <row r="3406" spans="1:6">
      <c r="A3406" s="59">
        <v>44145</v>
      </c>
      <c r="B3406" s="60">
        <v>44145</v>
      </c>
      <c r="C3406" s="60" t="s">
        <v>848</v>
      </c>
      <c r="D3406" s="61">
        <f>VLOOKUP(Pag_Inicio_Corr_mas_casos[[#This Row],[Corregimiento]],Hoja3!$A$2:$D$676,4,0)</f>
        <v>20606</v>
      </c>
      <c r="E3406" s="60">
        <v>23</v>
      </c>
      <c r="F3406">
        <v>1</v>
      </c>
    </row>
    <row r="3407" spans="1:6">
      <c r="A3407" s="59">
        <v>44145</v>
      </c>
      <c r="B3407" s="60">
        <v>44145</v>
      </c>
      <c r="C3407" s="60" t="s">
        <v>778</v>
      </c>
      <c r="D3407" s="61">
        <f>VLOOKUP(Pag_Inicio_Corr_mas_casos[[#This Row],[Corregimiento]],Hoja3!$A$2:$D$676,4,0)</f>
        <v>50316</v>
      </c>
      <c r="E3407" s="60">
        <v>23</v>
      </c>
      <c r="F3407">
        <v>1</v>
      </c>
    </row>
    <row r="3408" spans="1:6">
      <c r="A3408" s="59">
        <v>44145</v>
      </c>
      <c r="B3408" s="60">
        <v>44145</v>
      </c>
      <c r="C3408" s="60" t="s">
        <v>795</v>
      </c>
      <c r="D3408" s="61">
        <f>VLOOKUP(Pag_Inicio_Corr_mas_casos[[#This Row],[Corregimiento]],Hoja3!$A$2:$D$676,4,0)</f>
        <v>80807</v>
      </c>
      <c r="E3408" s="60">
        <v>20</v>
      </c>
      <c r="F3408">
        <v>1</v>
      </c>
    </row>
    <row r="3409" spans="1:6">
      <c r="A3409" s="59">
        <v>44145</v>
      </c>
      <c r="B3409" s="60">
        <v>44145</v>
      </c>
      <c r="C3409" s="60" t="s">
        <v>763</v>
      </c>
      <c r="D3409" s="61">
        <f>VLOOKUP(Pag_Inicio_Corr_mas_casos[[#This Row],[Corregimiento]],Hoja3!$A$2:$D$676,4,0)</f>
        <v>80806</v>
      </c>
      <c r="E3409" s="60">
        <v>20</v>
      </c>
      <c r="F3409">
        <v>1</v>
      </c>
    </row>
    <row r="3410" spans="1:6">
      <c r="A3410" s="59">
        <v>44145</v>
      </c>
      <c r="B3410" s="60">
        <v>44145</v>
      </c>
      <c r="C3410" s="60" t="s">
        <v>746</v>
      </c>
      <c r="D3410" s="61">
        <f>VLOOKUP(Pag_Inicio_Corr_mas_casos[[#This Row],[Corregimiento]],Hoja3!$A$2:$D$676,4,0)</f>
        <v>130106</v>
      </c>
      <c r="E3410" s="60">
        <v>19</v>
      </c>
      <c r="F3410">
        <v>1</v>
      </c>
    </row>
    <row r="3411" spans="1:6">
      <c r="A3411" s="59">
        <v>44145</v>
      </c>
      <c r="B3411" s="60">
        <v>44145</v>
      </c>
      <c r="C3411" s="60" t="s">
        <v>744</v>
      </c>
      <c r="D3411" s="61">
        <f>VLOOKUP(Pag_Inicio_Corr_mas_casos[[#This Row],[Corregimiento]],Hoja3!$A$2:$D$676,4,0)</f>
        <v>130101</v>
      </c>
      <c r="E3411" s="60">
        <v>18</v>
      </c>
      <c r="F3411">
        <v>1</v>
      </c>
    </row>
    <row r="3412" spans="1:6">
      <c r="A3412" s="59">
        <v>44145</v>
      </c>
      <c r="B3412" s="60">
        <v>44145</v>
      </c>
      <c r="C3412" s="60" t="s">
        <v>945</v>
      </c>
      <c r="D3412" s="61">
        <f>VLOOKUP(Pag_Inicio_Corr_mas_casos[[#This Row],[Corregimiento]],Hoja3!$A$2:$D$676,4,0)</f>
        <v>60202</v>
      </c>
      <c r="E3412" s="60">
        <v>17</v>
      </c>
      <c r="F3412">
        <v>1</v>
      </c>
    </row>
    <row r="3413" spans="1:6">
      <c r="A3413" s="59">
        <v>44145</v>
      </c>
      <c r="B3413" s="60">
        <v>44145</v>
      </c>
      <c r="C3413" s="60" t="s">
        <v>853</v>
      </c>
      <c r="D3413" s="61">
        <f>VLOOKUP(Pag_Inicio_Corr_mas_casos[[#This Row],[Corregimiento]],Hoja3!$A$2:$D$676,4,0)</f>
        <v>40501</v>
      </c>
      <c r="E3413" s="60">
        <v>17</v>
      </c>
      <c r="F3413">
        <v>1</v>
      </c>
    </row>
    <row r="3414" spans="1:6">
      <c r="A3414" s="59">
        <v>44145</v>
      </c>
      <c r="B3414" s="60">
        <v>44145</v>
      </c>
      <c r="C3414" s="60" t="s">
        <v>762</v>
      </c>
      <c r="D3414" s="61">
        <f>VLOOKUP(Pag_Inicio_Corr_mas_casos[[#This Row],[Corregimiento]],Hoja3!$A$2:$D$676,4,0)</f>
        <v>40601</v>
      </c>
      <c r="E3414" s="60">
        <v>16</v>
      </c>
      <c r="F3414">
        <v>1</v>
      </c>
    </row>
    <row r="3415" spans="1:6">
      <c r="A3415" s="59">
        <v>44145</v>
      </c>
      <c r="B3415" s="60">
        <v>44145</v>
      </c>
      <c r="C3415" s="60" t="s">
        <v>749</v>
      </c>
      <c r="D3415" s="61">
        <f>VLOOKUP(Pag_Inicio_Corr_mas_casos[[#This Row],[Corregimiento]],Hoja3!$A$2:$D$676,4,0)</f>
        <v>80821</v>
      </c>
      <c r="E3415" s="60">
        <v>15</v>
      </c>
      <c r="F3415">
        <v>1</v>
      </c>
    </row>
    <row r="3416" spans="1:6">
      <c r="A3416" s="59">
        <v>44145</v>
      </c>
      <c r="B3416" s="60">
        <v>44145</v>
      </c>
      <c r="C3416" s="60" t="s">
        <v>752</v>
      </c>
      <c r="D3416" s="61">
        <f>VLOOKUP(Pag_Inicio_Corr_mas_casos[[#This Row],[Corregimiento]],Hoja3!$A$2:$D$676,4,0)</f>
        <v>80816</v>
      </c>
      <c r="E3416" s="60">
        <v>13</v>
      </c>
      <c r="F3416">
        <v>1</v>
      </c>
    </row>
    <row r="3417" spans="1:6">
      <c r="A3417" s="59">
        <v>44145</v>
      </c>
      <c r="B3417" s="60">
        <v>44145</v>
      </c>
      <c r="C3417" s="60" t="s">
        <v>751</v>
      </c>
      <c r="D3417" s="61">
        <f>VLOOKUP(Pag_Inicio_Corr_mas_casos[[#This Row],[Corregimiento]],Hoja3!$A$2:$D$676,4,0)</f>
        <v>81008</v>
      </c>
      <c r="E3417" s="60">
        <v>13</v>
      </c>
      <c r="F3417">
        <v>1</v>
      </c>
    </row>
    <row r="3418" spans="1:6">
      <c r="A3418" s="59">
        <v>44145</v>
      </c>
      <c r="B3418" s="60">
        <v>44145</v>
      </c>
      <c r="C3418" s="60" t="s">
        <v>790</v>
      </c>
      <c r="D3418" s="61">
        <f>VLOOKUP(Pag_Inicio_Corr_mas_casos[[#This Row],[Corregimiento]],Hoja3!$A$2:$D$676,4,0)</f>
        <v>81009</v>
      </c>
      <c r="E3418" s="60">
        <v>12</v>
      </c>
      <c r="F3418">
        <v>1</v>
      </c>
    </row>
    <row r="3419" spans="1:6">
      <c r="A3419" s="59">
        <v>44145</v>
      </c>
      <c r="B3419" s="60">
        <v>44145</v>
      </c>
      <c r="C3419" s="60" t="s">
        <v>756</v>
      </c>
      <c r="D3419" s="61">
        <f>VLOOKUP(Pag_Inicio_Corr_mas_casos[[#This Row],[Corregimiento]],Hoja3!$A$2:$D$676,4,0)</f>
        <v>81001</v>
      </c>
      <c r="E3419" s="60">
        <v>11</v>
      </c>
      <c r="F3419">
        <v>1</v>
      </c>
    </row>
    <row r="3420" spans="1:6">
      <c r="A3420" s="59">
        <v>44145</v>
      </c>
      <c r="B3420" s="60">
        <v>44145</v>
      </c>
      <c r="C3420" s="60" t="s">
        <v>750</v>
      </c>
      <c r="D3420" s="61">
        <f>VLOOKUP(Pag_Inicio_Corr_mas_casos[[#This Row],[Corregimiento]],Hoja3!$A$2:$D$676,4,0)</f>
        <v>81007</v>
      </c>
      <c r="E3420" s="60">
        <v>11</v>
      </c>
      <c r="F3420">
        <v>1</v>
      </c>
    </row>
    <row r="3421" spans="1:6">
      <c r="A3421" s="59">
        <v>44145</v>
      </c>
      <c r="B3421" s="60">
        <v>44145</v>
      </c>
      <c r="C3421" s="60" t="s">
        <v>780</v>
      </c>
      <c r="D3421" s="61">
        <f>VLOOKUP(Pag_Inicio_Corr_mas_casos[[#This Row],[Corregimiento]],Hoja3!$A$2:$D$676,4,0)</f>
        <v>80826</v>
      </c>
      <c r="E3421" s="60">
        <v>11</v>
      </c>
      <c r="F3421">
        <v>1</v>
      </c>
    </row>
    <row r="3422" spans="1:6">
      <c r="A3422" s="59">
        <v>44145</v>
      </c>
      <c r="B3422" s="60">
        <v>44145</v>
      </c>
      <c r="C3422" s="60" t="s">
        <v>789</v>
      </c>
      <c r="D3422" s="61">
        <f>VLOOKUP(Pag_Inicio_Corr_mas_casos[[#This Row],[Corregimiento]],Hoja3!$A$2:$D$676,4,0)</f>
        <v>81003</v>
      </c>
      <c r="E3422" s="60">
        <v>11</v>
      </c>
      <c r="F3422">
        <v>1</v>
      </c>
    </row>
    <row r="3423" spans="1:6">
      <c r="A3423" s="59">
        <v>44145</v>
      </c>
      <c r="B3423" s="60">
        <v>44145</v>
      </c>
      <c r="C3423" s="60" t="s">
        <v>781</v>
      </c>
      <c r="D3423" s="61">
        <f>VLOOKUP(Pag_Inicio_Corr_mas_casos[[#This Row],[Corregimiento]],Hoja3!$A$2:$D$676,4,0)</f>
        <v>50208</v>
      </c>
      <c r="E3423" s="60">
        <v>11</v>
      </c>
      <c r="F3423">
        <v>1</v>
      </c>
    </row>
    <row r="3424" spans="1:6">
      <c r="A3424" s="59">
        <v>44145</v>
      </c>
      <c r="B3424" s="60">
        <v>44145</v>
      </c>
      <c r="C3424" s="60" t="s">
        <v>782</v>
      </c>
      <c r="D3424" s="61">
        <f>VLOOKUP(Pag_Inicio_Corr_mas_casos[[#This Row],[Corregimiento]],Hoja3!$A$2:$D$676,4,0)</f>
        <v>80803</v>
      </c>
      <c r="E3424" s="60">
        <v>11</v>
      </c>
      <c r="F3424">
        <v>1</v>
      </c>
    </row>
    <row r="3425" spans="1:6">
      <c r="A3425" s="83">
        <v>44146</v>
      </c>
      <c r="B3425" s="84">
        <v>44146</v>
      </c>
      <c r="C3425" s="84" t="s">
        <v>804</v>
      </c>
      <c r="D3425" s="85">
        <f>VLOOKUP(Pag_Inicio_Corr_mas_casos[[#This Row],[Corregimiento]],Hoja3!$A$2:$D$676,4,0)</f>
        <v>100101</v>
      </c>
      <c r="E3425" s="84">
        <v>56</v>
      </c>
      <c r="F3425">
        <v>1</v>
      </c>
    </row>
    <row r="3426" spans="1:6">
      <c r="A3426" s="83">
        <v>44146</v>
      </c>
      <c r="B3426" s="84">
        <v>44146</v>
      </c>
      <c r="C3426" s="84" t="s">
        <v>757</v>
      </c>
      <c r="D3426" s="85">
        <f>VLOOKUP(Pag_Inicio_Corr_mas_casos[[#This Row],[Corregimiento]],Hoja3!$A$2:$D$676,4,0)</f>
        <v>80819</v>
      </c>
      <c r="E3426" s="84">
        <v>45</v>
      </c>
      <c r="F3426">
        <v>1</v>
      </c>
    </row>
    <row r="3427" spans="1:6">
      <c r="A3427" s="83">
        <v>44146</v>
      </c>
      <c r="B3427" s="84">
        <v>44146</v>
      </c>
      <c r="C3427" s="84" t="s">
        <v>744</v>
      </c>
      <c r="D3427" s="85">
        <f>VLOOKUP(Pag_Inicio_Corr_mas_casos[[#This Row],[Corregimiento]],Hoja3!$A$2:$D$676,4,0)</f>
        <v>130101</v>
      </c>
      <c r="E3427" s="84">
        <v>37</v>
      </c>
      <c r="F3427">
        <v>1</v>
      </c>
    </row>
    <row r="3428" spans="1:6">
      <c r="A3428" s="83">
        <v>44146</v>
      </c>
      <c r="B3428" s="84">
        <v>44146</v>
      </c>
      <c r="C3428" s="84" t="s">
        <v>761</v>
      </c>
      <c r="D3428" s="85">
        <f>VLOOKUP(Pag_Inicio_Corr_mas_casos[[#This Row],[Corregimiento]],Hoja3!$A$2:$D$676,4,0)</f>
        <v>130702</v>
      </c>
      <c r="E3428" s="84">
        <v>36</v>
      </c>
      <c r="F3428">
        <v>1</v>
      </c>
    </row>
    <row r="3429" spans="1:6">
      <c r="A3429" s="83">
        <v>44146</v>
      </c>
      <c r="B3429" s="84">
        <v>44146</v>
      </c>
      <c r="C3429" s="84" t="s">
        <v>760</v>
      </c>
      <c r="D3429" s="85">
        <f>VLOOKUP(Pag_Inicio_Corr_mas_casos[[#This Row],[Corregimiento]],Hoja3!$A$2:$D$676,4,0)</f>
        <v>80812</v>
      </c>
      <c r="E3429" s="84">
        <v>33</v>
      </c>
      <c r="F3429">
        <v>1</v>
      </c>
    </row>
    <row r="3430" spans="1:6">
      <c r="A3430" s="83">
        <v>44146</v>
      </c>
      <c r="B3430" s="84">
        <v>44146</v>
      </c>
      <c r="C3430" s="84" t="s">
        <v>755</v>
      </c>
      <c r="D3430" s="85">
        <f>VLOOKUP(Pag_Inicio_Corr_mas_casos[[#This Row],[Corregimiento]],Hoja3!$A$2:$D$676,4,0)</f>
        <v>80823</v>
      </c>
      <c r="E3430" s="84">
        <v>31</v>
      </c>
      <c r="F3430">
        <v>1</v>
      </c>
    </row>
    <row r="3431" spans="1:6">
      <c r="A3431" s="83">
        <v>44146</v>
      </c>
      <c r="B3431" s="84">
        <v>44146</v>
      </c>
      <c r="C3431" s="84" t="s">
        <v>750</v>
      </c>
      <c r="D3431" s="85">
        <f>VLOOKUP(Pag_Inicio_Corr_mas_casos[[#This Row],[Corregimiento]],Hoja3!$A$2:$D$676,4,0)</f>
        <v>81007</v>
      </c>
      <c r="E3431" s="84">
        <v>30</v>
      </c>
      <c r="F3431">
        <v>1</v>
      </c>
    </row>
    <row r="3432" spans="1:6">
      <c r="A3432" s="83">
        <v>44146</v>
      </c>
      <c r="B3432" s="84">
        <v>44146</v>
      </c>
      <c r="C3432" s="84" t="s">
        <v>751</v>
      </c>
      <c r="D3432" s="85">
        <f>VLOOKUP(Pag_Inicio_Corr_mas_casos[[#This Row],[Corregimiento]],Hoja3!$A$2:$D$676,4,0)</f>
        <v>81008</v>
      </c>
      <c r="E3432" s="84">
        <v>29</v>
      </c>
      <c r="F3432">
        <v>1</v>
      </c>
    </row>
    <row r="3433" spans="1:6">
      <c r="A3433" s="83">
        <v>44146</v>
      </c>
      <c r="B3433" s="84">
        <v>44146</v>
      </c>
      <c r="C3433" s="84" t="s">
        <v>783</v>
      </c>
      <c r="D3433" s="85">
        <f>VLOOKUP(Pag_Inicio_Corr_mas_casos[[#This Row],[Corregimiento]],Hoja3!$A$2:$D$676,4,0)</f>
        <v>130105</v>
      </c>
      <c r="E3433" s="84">
        <v>29</v>
      </c>
      <c r="F3433">
        <v>1</v>
      </c>
    </row>
    <row r="3434" spans="1:6">
      <c r="A3434" s="83">
        <v>44146</v>
      </c>
      <c r="B3434" s="84">
        <v>44146</v>
      </c>
      <c r="C3434" s="84" t="s">
        <v>754</v>
      </c>
      <c r="D3434" s="85">
        <f>VLOOKUP(Pag_Inicio_Corr_mas_casos[[#This Row],[Corregimiento]],Hoja3!$A$2:$D$676,4,0)</f>
        <v>80822</v>
      </c>
      <c r="E3434" s="84">
        <v>27</v>
      </c>
      <c r="F3434">
        <v>1</v>
      </c>
    </row>
    <row r="3435" spans="1:6">
      <c r="A3435" s="83">
        <v>44146</v>
      </c>
      <c r="B3435" s="84">
        <v>44146</v>
      </c>
      <c r="C3435" s="84" t="s">
        <v>748</v>
      </c>
      <c r="D3435" s="85">
        <f>VLOOKUP(Pag_Inicio_Corr_mas_casos[[#This Row],[Corregimiento]],Hoja3!$A$2:$D$676,4,0)</f>
        <v>130102</v>
      </c>
      <c r="E3435" s="84">
        <v>27</v>
      </c>
      <c r="F3435">
        <v>1</v>
      </c>
    </row>
    <row r="3436" spans="1:6">
      <c r="A3436" s="83">
        <v>44146</v>
      </c>
      <c r="B3436" s="84">
        <v>44146</v>
      </c>
      <c r="C3436" s="84" t="s">
        <v>779</v>
      </c>
      <c r="D3436" s="85">
        <f>VLOOKUP(Pag_Inicio_Corr_mas_casos[[#This Row],[Corregimiento]],Hoja3!$A$2:$D$676,4,0)</f>
        <v>130708</v>
      </c>
      <c r="E3436" s="84">
        <v>26</v>
      </c>
      <c r="F3436">
        <v>1</v>
      </c>
    </row>
    <row r="3437" spans="1:6">
      <c r="A3437" s="83">
        <v>44146</v>
      </c>
      <c r="B3437" s="84">
        <v>44146</v>
      </c>
      <c r="C3437" s="84" t="s">
        <v>815</v>
      </c>
      <c r="D3437" s="85">
        <f>VLOOKUP(Pag_Inicio_Corr_mas_casos[[#This Row],[Corregimiento]],Hoja3!$A$2:$D$676,4,0)</f>
        <v>20601</v>
      </c>
      <c r="E3437" s="84">
        <v>25</v>
      </c>
      <c r="F3437">
        <v>1</v>
      </c>
    </row>
    <row r="3438" spans="1:6">
      <c r="A3438" s="83">
        <v>44146</v>
      </c>
      <c r="B3438" s="84">
        <v>44146</v>
      </c>
      <c r="C3438" s="84" t="s">
        <v>746</v>
      </c>
      <c r="D3438" s="85">
        <f>VLOOKUP(Pag_Inicio_Corr_mas_casos[[#This Row],[Corregimiento]],Hoja3!$A$2:$D$676,4,0)</f>
        <v>130106</v>
      </c>
      <c r="E3438" s="84">
        <v>25</v>
      </c>
      <c r="F3438">
        <v>1</v>
      </c>
    </row>
    <row r="3439" spans="1:6">
      <c r="A3439" s="83">
        <v>44146</v>
      </c>
      <c r="B3439" s="84">
        <v>44146</v>
      </c>
      <c r="C3439" s="84" t="s">
        <v>790</v>
      </c>
      <c r="D3439" s="85">
        <f>VLOOKUP(Pag_Inicio_Corr_mas_casos[[#This Row],[Corregimiento]],Hoja3!$A$2:$D$676,4,0)</f>
        <v>81009</v>
      </c>
      <c r="E3439" s="84">
        <v>24</v>
      </c>
      <c r="F3439">
        <v>1</v>
      </c>
    </row>
    <row r="3440" spans="1:6">
      <c r="A3440" s="83">
        <v>44146</v>
      </c>
      <c r="B3440" s="84">
        <v>44146</v>
      </c>
      <c r="C3440" s="84" t="s">
        <v>756</v>
      </c>
      <c r="D3440" s="85">
        <f>VLOOKUP(Pag_Inicio_Corr_mas_casos[[#This Row],[Corregimiento]],Hoja3!$A$2:$D$676,4,0)</f>
        <v>81001</v>
      </c>
      <c r="E3440" s="84">
        <v>22</v>
      </c>
      <c r="F3440">
        <v>1</v>
      </c>
    </row>
    <row r="3441" spans="1:6">
      <c r="A3441" s="83">
        <v>44146</v>
      </c>
      <c r="B3441" s="84">
        <v>44146</v>
      </c>
      <c r="C3441" s="84" t="s">
        <v>807</v>
      </c>
      <c r="D3441" s="85">
        <f>VLOOKUP(Pag_Inicio_Corr_mas_casos[[#This Row],[Corregimiento]],Hoja3!$A$2:$D$676,4,0)</f>
        <v>130716</v>
      </c>
      <c r="E3441" s="84">
        <v>22</v>
      </c>
      <c r="F3441">
        <v>1</v>
      </c>
    </row>
    <row r="3442" spans="1:6">
      <c r="A3442" s="83">
        <v>44146</v>
      </c>
      <c r="B3442" s="84">
        <v>44146</v>
      </c>
      <c r="C3442" s="84" t="s">
        <v>736</v>
      </c>
      <c r="D3442" s="85">
        <f>VLOOKUP(Pag_Inicio_Corr_mas_casos[[#This Row],[Corregimiento]],Hoja3!$A$2:$D$676,4,0)</f>
        <v>130709</v>
      </c>
      <c r="E3442" s="84">
        <v>21</v>
      </c>
      <c r="F3442">
        <v>1</v>
      </c>
    </row>
    <row r="3443" spans="1:6">
      <c r="A3443" s="83">
        <v>44146</v>
      </c>
      <c r="B3443" s="84">
        <v>44146</v>
      </c>
      <c r="C3443" s="84" t="s">
        <v>752</v>
      </c>
      <c r="D3443" s="85">
        <f>VLOOKUP(Pag_Inicio_Corr_mas_casos[[#This Row],[Corregimiento]],Hoja3!$A$2:$D$676,4,0)</f>
        <v>80816</v>
      </c>
      <c r="E3443" s="84">
        <v>20</v>
      </c>
      <c r="F3443">
        <v>1</v>
      </c>
    </row>
    <row r="3444" spans="1:6">
      <c r="A3444" s="83">
        <v>44146</v>
      </c>
      <c r="B3444" s="84">
        <v>44146</v>
      </c>
      <c r="C3444" s="84" t="s">
        <v>792</v>
      </c>
      <c r="D3444" s="85">
        <f>VLOOKUP(Pag_Inicio_Corr_mas_casos[[#This Row],[Corregimiento]],Hoja3!$A$2:$D$676,4,0)</f>
        <v>130701</v>
      </c>
      <c r="E3444" s="84">
        <v>20</v>
      </c>
      <c r="F3444">
        <v>1</v>
      </c>
    </row>
    <row r="3445" spans="1:6">
      <c r="A3445" s="83">
        <v>44146</v>
      </c>
      <c r="B3445" s="84">
        <v>44146</v>
      </c>
      <c r="C3445" s="84" t="s">
        <v>799</v>
      </c>
      <c r="D3445" s="85">
        <f>VLOOKUP(Pag_Inicio_Corr_mas_casos[[#This Row],[Corregimiento]],Hoja3!$A$2:$D$676,4,0)</f>
        <v>130706</v>
      </c>
      <c r="E3445" s="84">
        <v>19</v>
      </c>
      <c r="F3445">
        <v>1</v>
      </c>
    </row>
    <row r="3446" spans="1:6">
      <c r="A3446" s="83">
        <v>44146</v>
      </c>
      <c r="B3446" s="84">
        <v>44146</v>
      </c>
      <c r="C3446" s="84" t="s">
        <v>785</v>
      </c>
      <c r="D3446" s="85">
        <f>VLOOKUP(Pag_Inicio_Corr_mas_casos[[#This Row],[Corregimiento]],Hoja3!$A$2:$D$676,4,0)</f>
        <v>80809</v>
      </c>
      <c r="E3446" s="84">
        <v>18</v>
      </c>
      <c r="F3446">
        <v>1</v>
      </c>
    </row>
    <row r="3447" spans="1:6">
      <c r="A3447" s="83">
        <v>44146</v>
      </c>
      <c r="B3447" s="84">
        <v>44146</v>
      </c>
      <c r="C3447" s="84" t="s">
        <v>788</v>
      </c>
      <c r="D3447" s="85">
        <f>VLOOKUP(Pag_Inicio_Corr_mas_casos[[#This Row],[Corregimiento]],Hoja3!$A$2:$D$676,4,0)</f>
        <v>130717</v>
      </c>
      <c r="E3447" s="84">
        <v>18</v>
      </c>
      <c r="F3447">
        <v>1</v>
      </c>
    </row>
    <row r="3448" spans="1:6">
      <c r="A3448" s="83">
        <v>44146</v>
      </c>
      <c r="B3448" s="84">
        <v>44146</v>
      </c>
      <c r="C3448" s="84" t="s">
        <v>795</v>
      </c>
      <c r="D3448" s="85">
        <f>VLOOKUP(Pag_Inicio_Corr_mas_casos[[#This Row],[Corregimiento]],Hoja3!$A$2:$D$676,4,0)</f>
        <v>80807</v>
      </c>
      <c r="E3448" s="84">
        <v>17</v>
      </c>
      <c r="F3448">
        <v>1</v>
      </c>
    </row>
    <row r="3449" spans="1:6">
      <c r="A3449" s="83">
        <v>44146</v>
      </c>
      <c r="B3449" s="84">
        <v>44146</v>
      </c>
      <c r="C3449" s="84" t="s">
        <v>758</v>
      </c>
      <c r="D3449" s="85">
        <f>VLOOKUP(Pag_Inicio_Corr_mas_casos[[#This Row],[Corregimiento]],Hoja3!$A$2:$D$676,4,0)</f>
        <v>130107</v>
      </c>
      <c r="E3449" s="84">
        <v>17</v>
      </c>
      <c r="F3449">
        <v>1</v>
      </c>
    </row>
    <row r="3450" spans="1:6">
      <c r="A3450" s="83">
        <v>44146</v>
      </c>
      <c r="B3450" s="84">
        <v>44146</v>
      </c>
      <c r="C3450" s="84" t="s">
        <v>745</v>
      </c>
      <c r="D3450" s="85">
        <f>VLOOKUP(Pag_Inicio_Corr_mas_casos[[#This Row],[Corregimiento]],Hoja3!$A$2:$D$676,4,0)</f>
        <v>81002</v>
      </c>
      <c r="E3450" s="84">
        <v>17</v>
      </c>
      <c r="F3450">
        <v>1</v>
      </c>
    </row>
    <row r="3451" spans="1:6">
      <c r="A3451" s="83">
        <v>44146</v>
      </c>
      <c r="B3451" s="84">
        <v>44146</v>
      </c>
      <c r="C3451" s="84" t="s">
        <v>775</v>
      </c>
      <c r="D3451" s="85">
        <f>VLOOKUP(Pag_Inicio_Corr_mas_casos[[#This Row],[Corregimiento]],Hoja3!$A$2:$D$676,4,0)</f>
        <v>80815</v>
      </c>
      <c r="E3451" s="84">
        <v>29</v>
      </c>
      <c r="F3451">
        <v>1</v>
      </c>
    </row>
    <row r="3452" spans="1:6">
      <c r="A3452" s="83">
        <v>44146</v>
      </c>
      <c r="B3452" s="84">
        <v>44146</v>
      </c>
      <c r="C3452" s="84" t="s">
        <v>763</v>
      </c>
      <c r="D3452" s="85">
        <f>VLOOKUP(Pag_Inicio_Corr_mas_casos[[#This Row],[Corregimiento]],Hoja3!$A$2:$D$676,4,0)</f>
        <v>80806</v>
      </c>
      <c r="E3452" s="84">
        <v>16</v>
      </c>
      <c r="F3452">
        <v>1</v>
      </c>
    </row>
    <row r="3453" spans="1:6">
      <c r="A3453" s="83">
        <v>44146</v>
      </c>
      <c r="B3453" s="84">
        <v>44146</v>
      </c>
      <c r="C3453" s="84" t="s">
        <v>765</v>
      </c>
      <c r="D3453" s="85">
        <f>VLOOKUP(Pag_Inicio_Corr_mas_casos[[#This Row],[Corregimiento]],Hoja3!$A$2:$D$676,4,0)</f>
        <v>80810</v>
      </c>
      <c r="E3453" s="84">
        <v>16</v>
      </c>
      <c r="F3453">
        <v>1</v>
      </c>
    </row>
    <row r="3454" spans="1:6">
      <c r="A3454" s="83">
        <v>44146</v>
      </c>
      <c r="B3454" s="84">
        <v>44146</v>
      </c>
      <c r="C3454" s="84" t="s">
        <v>819</v>
      </c>
      <c r="D3454" s="85">
        <f>VLOOKUP(Pag_Inicio_Corr_mas_casos[[#This Row],[Corregimiento]],Hoja3!$A$2:$D$676,4,0)</f>
        <v>81004</v>
      </c>
      <c r="E3454" s="84">
        <v>15</v>
      </c>
      <c r="F3454">
        <v>1</v>
      </c>
    </row>
    <row r="3455" spans="1:6">
      <c r="A3455" s="83">
        <v>44146</v>
      </c>
      <c r="B3455" s="84">
        <v>44146</v>
      </c>
      <c r="C3455" s="84" t="s">
        <v>764</v>
      </c>
      <c r="D3455" s="85">
        <f>VLOOKUP(Pag_Inicio_Corr_mas_casos[[#This Row],[Corregimiento]],Hoja3!$A$2:$D$676,4,0)</f>
        <v>130108</v>
      </c>
      <c r="E3455" s="84">
        <v>15</v>
      </c>
      <c r="F3455">
        <v>1</v>
      </c>
    </row>
    <row r="3456" spans="1:6">
      <c r="A3456" s="83">
        <v>44146</v>
      </c>
      <c r="B3456" s="84">
        <v>44146</v>
      </c>
      <c r="C3456" s="84" t="s">
        <v>770</v>
      </c>
      <c r="D3456" s="85">
        <f>VLOOKUP(Pag_Inicio_Corr_mas_casos[[#This Row],[Corregimiento]],Hoja3!$A$2:$D$676,4,0)</f>
        <v>80813</v>
      </c>
      <c r="E3456" s="84">
        <v>14</v>
      </c>
      <c r="F3456">
        <v>1</v>
      </c>
    </row>
    <row r="3457" spans="1:6">
      <c r="A3457" s="83">
        <v>44146</v>
      </c>
      <c r="B3457" s="84">
        <v>44146</v>
      </c>
      <c r="C3457" s="84" t="s">
        <v>749</v>
      </c>
      <c r="D3457" s="85">
        <f>VLOOKUP(Pag_Inicio_Corr_mas_casos[[#This Row],[Corregimiento]],Hoja3!$A$2:$D$676,4,0)</f>
        <v>80821</v>
      </c>
      <c r="E3457" s="84">
        <v>14</v>
      </c>
      <c r="F3457">
        <v>1</v>
      </c>
    </row>
    <row r="3458" spans="1:6">
      <c r="A3458" s="83">
        <v>44146</v>
      </c>
      <c r="B3458" s="84">
        <v>44146</v>
      </c>
      <c r="C3458" s="84" t="s">
        <v>861</v>
      </c>
      <c r="D3458" s="85">
        <f>VLOOKUP(Pag_Inicio_Corr_mas_casos[[#This Row],[Corregimiento]],Hoja3!$A$2:$D$676,4,0)</f>
        <v>130705</v>
      </c>
      <c r="E3458" s="84">
        <v>13</v>
      </c>
      <c r="F3458">
        <v>1</v>
      </c>
    </row>
    <row r="3459" spans="1:6">
      <c r="A3459" s="83">
        <v>44146</v>
      </c>
      <c r="B3459" s="84">
        <v>44146</v>
      </c>
      <c r="C3459" s="84" t="s">
        <v>774</v>
      </c>
      <c r="D3459" s="85">
        <f>VLOOKUP(Pag_Inicio_Corr_mas_casos[[#This Row],[Corregimiento]],Hoja3!$A$2:$D$676,4,0)</f>
        <v>80820</v>
      </c>
      <c r="E3459" s="84">
        <v>12</v>
      </c>
      <c r="F3459">
        <v>1</v>
      </c>
    </row>
    <row r="3460" spans="1:6">
      <c r="A3460" s="83">
        <v>44146</v>
      </c>
      <c r="B3460" s="84">
        <v>44146</v>
      </c>
      <c r="C3460" s="84" t="s">
        <v>762</v>
      </c>
      <c r="D3460" s="85">
        <f>VLOOKUP(Pag_Inicio_Corr_mas_casos[[#This Row],[Corregimiento]],Hoja3!$A$2:$D$676,4,0)</f>
        <v>40601</v>
      </c>
      <c r="E3460" s="84">
        <v>12</v>
      </c>
      <c r="F3460">
        <v>1</v>
      </c>
    </row>
    <row r="3461" spans="1:6">
      <c r="A3461" s="83">
        <v>44146</v>
      </c>
      <c r="B3461" s="84">
        <v>44146</v>
      </c>
      <c r="C3461" s="84" t="s">
        <v>773</v>
      </c>
      <c r="D3461" s="85">
        <f>VLOOKUP(Pag_Inicio_Corr_mas_casos[[#This Row],[Corregimiento]],Hoja3!$A$2:$D$676,4,0)</f>
        <v>80808</v>
      </c>
      <c r="E3461" s="84">
        <v>11</v>
      </c>
      <c r="F3461">
        <v>1</v>
      </c>
    </row>
    <row r="3462" spans="1:6">
      <c r="A3462" s="50">
        <v>44147</v>
      </c>
      <c r="B3462" s="51">
        <v>44147</v>
      </c>
      <c r="C3462" s="51" t="s">
        <v>749</v>
      </c>
      <c r="D3462" s="52">
        <f>VLOOKUP(Pag_Inicio_Corr_mas_casos[[#This Row],[Corregimiento]],Hoja3!$A$2:$D$676,4,0)</f>
        <v>80821</v>
      </c>
      <c r="E3462" s="51">
        <v>37</v>
      </c>
      <c r="F3462">
        <v>1</v>
      </c>
    </row>
    <row r="3463" spans="1:6">
      <c r="A3463" s="50">
        <v>44147</v>
      </c>
      <c r="B3463" s="51">
        <v>44147</v>
      </c>
      <c r="C3463" s="51" t="s">
        <v>760</v>
      </c>
      <c r="D3463" s="52">
        <f>VLOOKUP(Pag_Inicio_Corr_mas_casos[[#This Row],[Corregimiento]],Hoja3!$A$2:$D$676,4,0)</f>
        <v>80812</v>
      </c>
      <c r="E3463" s="51">
        <v>31</v>
      </c>
      <c r="F3463">
        <v>1</v>
      </c>
    </row>
    <row r="3464" spans="1:6">
      <c r="A3464" s="50">
        <v>44147</v>
      </c>
      <c r="B3464" s="51">
        <v>44147</v>
      </c>
      <c r="C3464" s="51" t="s">
        <v>765</v>
      </c>
      <c r="D3464" s="52">
        <f>VLOOKUP(Pag_Inicio_Corr_mas_casos[[#This Row],[Corregimiento]],Hoja3!$A$2:$D$676,4,0)</f>
        <v>80810</v>
      </c>
      <c r="E3464" s="51">
        <v>27</v>
      </c>
      <c r="F3464">
        <v>1</v>
      </c>
    </row>
    <row r="3465" spans="1:6">
      <c r="A3465" s="50">
        <v>44147</v>
      </c>
      <c r="B3465" s="51">
        <v>44147</v>
      </c>
      <c r="C3465" s="51" t="s">
        <v>757</v>
      </c>
      <c r="D3465" s="52">
        <f>VLOOKUP(Pag_Inicio_Corr_mas_casos[[#This Row],[Corregimiento]],Hoja3!$A$2:$D$676,4,0)</f>
        <v>80819</v>
      </c>
      <c r="E3465" s="51">
        <v>25</v>
      </c>
      <c r="F3465">
        <v>1</v>
      </c>
    </row>
    <row r="3466" spans="1:6">
      <c r="A3466" s="50">
        <v>44147</v>
      </c>
      <c r="B3466" s="51">
        <v>44147</v>
      </c>
      <c r="C3466" s="51" t="s">
        <v>785</v>
      </c>
      <c r="D3466" s="52">
        <f>VLOOKUP(Pag_Inicio_Corr_mas_casos[[#This Row],[Corregimiento]],Hoja3!$A$2:$D$676,4,0)</f>
        <v>80809</v>
      </c>
      <c r="E3466" s="51">
        <v>23</v>
      </c>
      <c r="F3466">
        <v>1</v>
      </c>
    </row>
    <row r="3467" spans="1:6">
      <c r="A3467" s="50">
        <v>44147</v>
      </c>
      <c r="B3467" s="51">
        <v>44147</v>
      </c>
      <c r="C3467" s="51" t="s">
        <v>800</v>
      </c>
      <c r="D3467" s="52">
        <f>VLOOKUP(Pag_Inicio_Corr_mas_casos[[#This Row],[Corregimiento]],Hoja3!$A$2:$D$676,4,0)</f>
        <v>91001</v>
      </c>
      <c r="E3467" s="51">
        <v>23</v>
      </c>
      <c r="F3467">
        <v>1</v>
      </c>
    </row>
    <row r="3468" spans="1:6">
      <c r="A3468" s="50">
        <v>44147</v>
      </c>
      <c r="B3468" s="51">
        <v>44147</v>
      </c>
      <c r="C3468" s="51" t="s">
        <v>748</v>
      </c>
      <c r="D3468" s="52">
        <f>VLOOKUP(Pag_Inicio_Corr_mas_casos[[#This Row],[Corregimiento]],Hoja3!$A$2:$D$676,4,0)</f>
        <v>130102</v>
      </c>
      <c r="E3468" s="51">
        <v>20</v>
      </c>
      <c r="F3468">
        <v>1</v>
      </c>
    </row>
    <row r="3469" spans="1:6">
      <c r="A3469" s="50">
        <v>44147</v>
      </c>
      <c r="B3469" s="51">
        <v>44147</v>
      </c>
      <c r="C3469" s="51" t="s">
        <v>753</v>
      </c>
      <c r="D3469" s="52">
        <f>VLOOKUP(Pag_Inicio_Corr_mas_casos[[#This Row],[Corregimiento]],Hoja3!$A$2:$D$676,4,0)</f>
        <v>80817</v>
      </c>
      <c r="E3469" s="51">
        <v>20</v>
      </c>
      <c r="F3469">
        <v>1</v>
      </c>
    </row>
    <row r="3470" spans="1:6">
      <c r="A3470" s="50">
        <v>44147</v>
      </c>
      <c r="B3470" s="51">
        <v>44147</v>
      </c>
      <c r="C3470" s="51" t="s">
        <v>789</v>
      </c>
      <c r="D3470" s="52">
        <f>VLOOKUP(Pag_Inicio_Corr_mas_casos[[#This Row],[Corregimiento]],Hoja3!$A$2:$D$676,4,0)</f>
        <v>81003</v>
      </c>
      <c r="E3470" s="51">
        <v>19</v>
      </c>
      <c r="F3470">
        <v>1</v>
      </c>
    </row>
    <row r="3471" spans="1:6">
      <c r="A3471" s="50">
        <v>44147</v>
      </c>
      <c r="B3471" s="51">
        <v>44147</v>
      </c>
      <c r="C3471" s="51" t="s">
        <v>762</v>
      </c>
      <c r="D3471" s="52">
        <f>VLOOKUP(Pag_Inicio_Corr_mas_casos[[#This Row],[Corregimiento]],Hoja3!$A$2:$D$676,4,0)</f>
        <v>40601</v>
      </c>
      <c r="E3471" s="51">
        <v>18</v>
      </c>
      <c r="F3471">
        <v>1</v>
      </c>
    </row>
    <row r="3472" spans="1:6">
      <c r="A3472" s="50">
        <v>44147</v>
      </c>
      <c r="B3472" s="51">
        <v>44147</v>
      </c>
      <c r="C3472" s="51" t="s">
        <v>770</v>
      </c>
      <c r="D3472" s="52">
        <f>VLOOKUP(Pag_Inicio_Corr_mas_casos[[#This Row],[Corregimiento]],Hoja3!$A$2:$D$676,4,0)</f>
        <v>80813</v>
      </c>
      <c r="E3472" s="51">
        <v>17</v>
      </c>
      <c r="F3472">
        <v>1</v>
      </c>
    </row>
    <row r="3473" spans="1:6">
      <c r="A3473" s="50">
        <v>44147</v>
      </c>
      <c r="B3473" s="51">
        <v>44147</v>
      </c>
      <c r="C3473" s="51" t="s">
        <v>794</v>
      </c>
      <c r="D3473" s="52">
        <f>VLOOKUP(Pag_Inicio_Corr_mas_casos[[#This Row],[Corregimiento]],Hoja3!$A$2:$D$676,4,0)</f>
        <v>80508</v>
      </c>
      <c r="E3473" s="51">
        <v>17</v>
      </c>
      <c r="F3473">
        <v>1</v>
      </c>
    </row>
    <row r="3474" spans="1:6">
      <c r="A3474" s="50">
        <v>44147</v>
      </c>
      <c r="B3474" s="51">
        <v>44147</v>
      </c>
      <c r="C3474" s="51" t="s">
        <v>763</v>
      </c>
      <c r="D3474" s="52">
        <f>VLOOKUP(Pag_Inicio_Corr_mas_casos[[#This Row],[Corregimiento]],Hoja3!$A$2:$D$676,4,0)</f>
        <v>80806</v>
      </c>
      <c r="E3474" s="51">
        <v>16</v>
      </c>
      <c r="F3474">
        <v>1</v>
      </c>
    </row>
    <row r="3475" spans="1:6">
      <c r="A3475" s="50">
        <v>44147</v>
      </c>
      <c r="B3475" s="51">
        <v>44147</v>
      </c>
      <c r="C3475" s="51" t="s">
        <v>775</v>
      </c>
      <c r="D3475" s="52">
        <f>VLOOKUP(Pag_Inicio_Corr_mas_casos[[#This Row],[Corregimiento]],Hoja3!$A$2:$D$676,4,0)</f>
        <v>80815</v>
      </c>
      <c r="E3475" s="51">
        <v>16</v>
      </c>
      <c r="F3475">
        <v>1</v>
      </c>
    </row>
    <row r="3476" spans="1:6">
      <c r="A3476" s="50">
        <v>44147</v>
      </c>
      <c r="B3476" s="51">
        <v>44147</v>
      </c>
      <c r="C3476" s="51" t="s">
        <v>790</v>
      </c>
      <c r="D3476" s="52">
        <f>VLOOKUP(Pag_Inicio_Corr_mas_casos[[#This Row],[Corregimiento]],Hoja3!$A$2:$D$676,4,0)</f>
        <v>81009</v>
      </c>
      <c r="E3476" s="51">
        <v>16</v>
      </c>
      <c r="F3476">
        <v>1</v>
      </c>
    </row>
    <row r="3477" spans="1:6">
      <c r="A3477" s="50">
        <v>44147</v>
      </c>
      <c r="B3477" s="51">
        <v>44147</v>
      </c>
      <c r="C3477" s="51" t="s">
        <v>877</v>
      </c>
      <c r="D3477" s="52">
        <f>VLOOKUP(Pag_Inicio_Corr_mas_casos[[#This Row],[Corregimiento]],Hoja3!$A$2:$D$676,4,0)</f>
        <v>91101</v>
      </c>
      <c r="E3477" s="51">
        <v>16</v>
      </c>
      <c r="F3477">
        <v>1</v>
      </c>
    </row>
    <row r="3478" spans="1:6">
      <c r="A3478" s="50">
        <v>44147</v>
      </c>
      <c r="B3478" s="51">
        <v>44147</v>
      </c>
      <c r="C3478" s="51" t="s">
        <v>815</v>
      </c>
      <c r="D3478" s="52">
        <f>VLOOKUP(Pag_Inicio_Corr_mas_casos[[#This Row],[Corregimiento]],Hoja3!$A$2:$D$676,4,0)</f>
        <v>20601</v>
      </c>
      <c r="E3478" s="51">
        <v>15</v>
      </c>
      <c r="F3478">
        <v>1</v>
      </c>
    </row>
    <row r="3479" spans="1:6">
      <c r="A3479" s="50">
        <v>44147</v>
      </c>
      <c r="B3479" s="51">
        <v>44147</v>
      </c>
      <c r="C3479" s="51" t="s">
        <v>752</v>
      </c>
      <c r="D3479" s="52">
        <f>VLOOKUP(Pag_Inicio_Corr_mas_casos[[#This Row],[Corregimiento]],Hoja3!$A$2:$D$676,4,0)</f>
        <v>80816</v>
      </c>
      <c r="E3479" s="51">
        <v>14</v>
      </c>
      <c r="F3479">
        <v>1</v>
      </c>
    </row>
    <row r="3480" spans="1:6">
      <c r="A3480" s="50">
        <v>44147</v>
      </c>
      <c r="B3480" s="51">
        <v>44147</v>
      </c>
      <c r="C3480" s="51" t="s">
        <v>854</v>
      </c>
      <c r="D3480" s="52">
        <f>VLOOKUP(Pag_Inicio_Corr_mas_casos[[#This Row],[Corregimiento]],Hoja3!$A$2:$D$676,4,0)</f>
        <v>91008</v>
      </c>
      <c r="E3480" s="51">
        <v>14</v>
      </c>
      <c r="F3480">
        <v>1</v>
      </c>
    </row>
    <row r="3481" spans="1:6">
      <c r="A3481" s="50">
        <v>44147</v>
      </c>
      <c r="B3481" s="51">
        <v>44147</v>
      </c>
      <c r="C3481" s="51" t="s">
        <v>746</v>
      </c>
      <c r="D3481" s="52">
        <f>VLOOKUP(Pag_Inicio_Corr_mas_casos[[#This Row],[Corregimiento]],Hoja3!$A$2:$D$676,4,0)</f>
        <v>130106</v>
      </c>
      <c r="E3481" s="51">
        <v>14</v>
      </c>
      <c r="F3481">
        <v>1</v>
      </c>
    </row>
    <row r="3482" spans="1:6">
      <c r="A3482" s="50">
        <v>44147</v>
      </c>
      <c r="B3482" s="51">
        <v>44147</v>
      </c>
      <c r="C3482" s="51" t="s">
        <v>795</v>
      </c>
      <c r="D3482" s="52">
        <f>VLOOKUP(Pag_Inicio_Corr_mas_casos[[#This Row],[Corregimiento]],Hoja3!$A$2:$D$676,4,0)</f>
        <v>80807</v>
      </c>
      <c r="E3482" s="51">
        <v>12</v>
      </c>
      <c r="F3482">
        <v>1</v>
      </c>
    </row>
    <row r="3483" spans="1:6">
      <c r="A3483" s="50">
        <v>44147</v>
      </c>
      <c r="B3483" s="51">
        <v>44147</v>
      </c>
      <c r="C3483" s="51" t="s">
        <v>779</v>
      </c>
      <c r="D3483" s="52">
        <f>VLOOKUP(Pag_Inicio_Corr_mas_casos[[#This Row],[Corregimiento]],Hoja3!$A$2:$D$676,4,0)</f>
        <v>130708</v>
      </c>
      <c r="E3483" s="51">
        <v>12</v>
      </c>
      <c r="F3483">
        <v>1</v>
      </c>
    </row>
    <row r="3484" spans="1:6">
      <c r="A3484" s="50">
        <v>44147</v>
      </c>
      <c r="B3484" s="51">
        <v>44147</v>
      </c>
      <c r="C3484" s="51" t="s">
        <v>792</v>
      </c>
      <c r="D3484" s="52">
        <f>VLOOKUP(Pag_Inicio_Corr_mas_casos[[#This Row],[Corregimiento]],Hoja3!$A$2:$D$676,4,0)</f>
        <v>130701</v>
      </c>
      <c r="E3484" s="51">
        <v>11</v>
      </c>
      <c r="F3484">
        <v>1</v>
      </c>
    </row>
    <row r="3485" spans="1:6">
      <c r="A3485" s="50">
        <v>44147</v>
      </c>
      <c r="B3485" s="51">
        <v>44147</v>
      </c>
      <c r="C3485" s="51" t="s">
        <v>745</v>
      </c>
      <c r="D3485" s="52">
        <f>VLOOKUP(Pag_Inicio_Corr_mas_casos[[#This Row],[Corregimiento]],Hoja3!$A$2:$D$676,4,0)</f>
        <v>81002</v>
      </c>
      <c r="E3485" s="51">
        <v>11</v>
      </c>
      <c r="F3485">
        <v>1</v>
      </c>
    </row>
    <row r="3486" spans="1:6">
      <c r="A3486" s="74">
        <v>44148</v>
      </c>
      <c r="B3486" s="75">
        <v>44148</v>
      </c>
      <c r="C3486" s="75" t="s">
        <v>746</v>
      </c>
      <c r="D3486" s="76">
        <f>VLOOKUP(Pag_Inicio_Corr_mas_casos[[#This Row],[Corregimiento]],Hoja3!$A$2:$D$676,4,0)</f>
        <v>130106</v>
      </c>
      <c r="E3486" s="75">
        <v>42</v>
      </c>
      <c r="F3486">
        <v>1</v>
      </c>
    </row>
    <row r="3487" spans="1:6">
      <c r="A3487" s="74">
        <v>44148</v>
      </c>
      <c r="B3487" s="75">
        <v>44148</v>
      </c>
      <c r="C3487" s="75" t="s">
        <v>785</v>
      </c>
      <c r="D3487" s="76">
        <f>VLOOKUP(Pag_Inicio_Corr_mas_casos[[#This Row],[Corregimiento]],Hoja3!$A$2:$D$676,4,0)</f>
        <v>80809</v>
      </c>
      <c r="E3487" s="75">
        <v>38</v>
      </c>
      <c r="F3487">
        <v>1</v>
      </c>
    </row>
    <row r="3488" spans="1:6">
      <c r="A3488" s="74">
        <v>44148</v>
      </c>
      <c r="B3488" s="75">
        <v>44148</v>
      </c>
      <c r="C3488" s="75" t="s">
        <v>760</v>
      </c>
      <c r="D3488" s="76">
        <f>VLOOKUP(Pag_Inicio_Corr_mas_casos[[#This Row],[Corregimiento]],Hoja3!$A$2:$D$676,4,0)</f>
        <v>80812</v>
      </c>
      <c r="E3488" s="75">
        <v>30</v>
      </c>
      <c r="F3488">
        <v>1</v>
      </c>
    </row>
    <row r="3489" spans="1:6">
      <c r="A3489" s="74">
        <v>44148</v>
      </c>
      <c r="B3489" s="75">
        <v>44148</v>
      </c>
      <c r="C3489" s="75" t="s">
        <v>757</v>
      </c>
      <c r="D3489" s="76">
        <f>VLOOKUP(Pag_Inicio_Corr_mas_casos[[#This Row],[Corregimiento]],Hoja3!$A$2:$D$676,4,0)</f>
        <v>80819</v>
      </c>
      <c r="E3489" s="75">
        <v>30</v>
      </c>
      <c r="F3489">
        <v>1</v>
      </c>
    </row>
    <row r="3490" spans="1:6">
      <c r="A3490" s="74">
        <v>44148</v>
      </c>
      <c r="B3490" s="75">
        <v>44148</v>
      </c>
      <c r="C3490" s="75" t="s">
        <v>780</v>
      </c>
      <c r="D3490" s="76">
        <f>VLOOKUP(Pag_Inicio_Corr_mas_casos[[#This Row],[Corregimiento]],Hoja3!$A$2:$D$676,4,0)</f>
        <v>80826</v>
      </c>
      <c r="E3490" s="75">
        <v>28</v>
      </c>
      <c r="F3490">
        <v>1</v>
      </c>
    </row>
    <row r="3491" spans="1:6">
      <c r="A3491" s="74">
        <v>44148</v>
      </c>
      <c r="B3491" s="75">
        <v>44148</v>
      </c>
      <c r="C3491" s="75" t="s">
        <v>744</v>
      </c>
      <c r="D3491" s="76">
        <f>VLOOKUP(Pag_Inicio_Corr_mas_casos[[#This Row],[Corregimiento]],Hoja3!$A$2:$D$676,4,0)</f>
        <v>130101</v>
      </c>
      <c r="E3491" s="75">
        <v>27</v>
      </c>
      <c r="F3491">
        <v>1</v>
      </c>
    </row>
    <row r="3492" spans="1:6">
      <c r="A3492" s="74">
        <v>44148</v>
      </c>
      <c r="B3492" s="75">
        <v>44148</v>
      </c>
      <c r="C3492" s="75" t="s">
        <v>791</v>
      </c>
      <c r="D3492" s="76">
        <f>VLOOKUP(Pag_Inicio_Corr_mas_casos[[#This Row],[Corregimiento]],Hoja3!$A$2:$D$676,4,0)</f>
        <v>30104</v>
      </c>
      <c r="E3492" s="75">
        <v>25</v>
      </c>
      <c r="F3492">
        <v>1</v>
      </c>
    </row>
    <row r="3493" spans="1:6">
      <c r="A3493" s="74">
        <v>44148</v>
      </c>
      <c r="B3493" s="75">
        <v>44148</v>
      </c>
      <c r="C3493" s="75" t="s">
        <v>863</v>
      </c>
      <c r="D3493" s="76">
        <f>VLOOKUP(Pag_Inicio_Corr_mas_casos[[#This Row],[Corregimiento]],Hoja3!$A$2:$D$676,4,0)</f>
        <v>40612</v>
      </c>
      <c r="E3493" s="75">
        <v>23</v>
      </c>
      <c r="F3493">
        <v>1</v>
      </c>
    </row>
    <row r="3494" spans="1:6">
      <c r="A3494" s="74">
        <v>44148</v>
      </c>
      <c r="B3494" s="75">
        <v>44148</v>
      </c>
      <c r="C3494" s="75" t="s">
        <v>765</v>
      </c>
      <c r="D3494" s="76">
        <f>VLOOKUP(Pag_Inicio_Corr_mas_casos[[#This Row],[Corregimiento]],Hoja3!$A$2:$D$676,4,0)</f>
        <v>80810</v>
      </c>
      <c r="E3494" s="75">
        <v>23</v>
      </c>
      <c r="F3494">
        <v>1</v>
      </c>
    </row>
    <row r="3495" spans="1:6">
      <c r="A3495" s="74">
        <v>44148</v>
      </c>
      <c r="B3495" s="75">
        <v>44148</v>
      </c>
      <c r="C3495" s="75" t="s">
        <v>779</v>
      </c>
      <c r="D3495" s="76">
        <f>VLOOKUP(Pag_Inicio_Corr_mas_casos[[#This Row],[Corregimiento]],Hoja3!$A$2:$D$676,4,0)</f>
        <v>130708</v>
      </c>
      <c r="E3495" s="75">
        <v>22</v>
      </c>
      <c r="F3495">
        <v>1</v>
      </c>
    </row>
    <row r="3496" spans="1:6">
      <c r="A3496" s="74">
        <v>44148</v>
      </c>
      <c r="B3496" s="75">
        <v>44148</v>
      </c>
      <c r="C3496" s="75" t="s">
        <v>748</v>
      </c>
      <c r="D3496" s="76">
        <f>VLOOKUP(Pag_Inicio_Corr_mas_casos[[#This Row],[Corregimiento]],Hoja3!$A$2:$D$676,4,0)</f>
        <v>130102</v>
      </c>
      <c r="E3496" s="75">
        <v>22</v>
      </c>
      <c r="F3496">
        <v>1</v>
      </c>
    </row>
    <row r="3497" spans="1:6">
      <c r="A3497" s="74">
        <v>44148</v>
      </c>
      <c r="B3497" s="75">
        <v>44148</v>
      </c>
      <c r="C3497" s="75" t="s">
        <v>752</v>
      </c>
      <c r="D3497" s="76">
        <f>VLOOKUP(Pag_Inicio_Corr_mas_casos[[#This Row],[Corregimiento]],Hoja3!$A$2:$D$676,4,0)</f>
        <v>80816</v>
      </c>
      <c r="E3497" s="75">
        <v>22</v>
      </c>
      <c r="F3497">
        <v>1</v>
      </c>
    </row>
    <row r="3498" spans="1:6">
      <c r="A3498" s="74">
        <v>44148</v>
      </c>
      <c r="B3498" s="75">
        <v>44148</v>
      </c>
      <c r="C3498" s="75" t="s">
        <v>762</v>
      </c>
      <c r="D3498" s="76">
        <f>VLOOKUP(Pag_Inicio_Corr_mas_casos[[#This Row],[Corregimiento]],Hoja3!$A$2:$D$676,4,0)</f>
        <v>40601</v>
      </c>
      <c r="E3498" s="75">
        <v>21</v>
      </c>
      <c r="F3498">
        <v>1</v>
      </c>
    </row>
    <row r="3499" spans="1:6">
      <c r="A3499" s="74">
        <v>44148</v>
      </c>
      <c r="B3499" s="75">
        <v>44148</v>
      </c>
      <c r="C3499" s="75" t="s">
        <v>800</v>
      </c>
      <c r="D3499" s="76">
        <f>VLOOKUP(Pag_Inicio_Corr_mas_casos[[#This Row],[Corregimiento]],Hoja3!$A$2:$D$676,4,0)</f>
        <v>91001</v>
      </c>
      <c r="E3499" s="75">
        <v>20</v>
      </c>
      <c r="F3499">
        <v>1</v>
      </c>
    </row>
    <row r="3500" spans="1:6">
      <c r="A3500" s="74">
        <v>44148</v>
      </c>
      <c r="B3500" s="75">
        <v>44148</v>
      </c>
      <c r="C3500" s="75" t="s">
        <v>755</v>
      </c>
      <c r="D3500" s="76">
        <f>VLOOKUP(Pag_Inicio_Corr_mas_casos[[#This Row],[Corregimiento]],Hoja3!$A$2:$D$676,4,0)</f>
        <v>80823</v>
      </c>
      <c r="E3500" s="75">
        <v>20</v>
      </c>
      <c r="F3500">
        <v>1</v>
      </c>
    </row>
    <row r="3501" spans="1:6">
      <c r="A3501" s="74">
        <v>44148</v>
      </c>
      <c r="B3501" s="75">
        <v>44148</v>
      </c>
      <c r="C3501" s="75" t="s">
        <v>751</v>
      </c>
      <c r="D3501" s="76">
        <f>VLOOKUP(Pag_Inicio_Corr_mas_casos[[#This Row],[Corregimiento]],Hoja3!$A$2:$D$676,4,0)</f>
        <v>81008</v>
      </c>
      <c r="E3501" s="75">
        <v>20</v>
      </c>
      <c r="F3501">
        <v>1</v>
      </c>
    </row>
    <row r="3502" spans="1:6">
      <c r="A3502" s="74">
        <v>44148</v>
      </c>
      <c r="B3502" s="75">
        <v>44148</v>
      </c>
      <c r="C3502" s="75" t="s">
        <v>864</v>
      </c>
      <c r="D3502" s="76">
        <f>VLOOKUP(Pag_Inicio_Corr_mas_casos[[#This Row],[Corregimiento]],Hoja3!$A$2:$D$676,4,0)</f>
        <v>40404</v>
      </c>
      <c r="E3502" s="75">
        <v>19</v>
      </c>
      <c r="F3502">
        <v>1</v>
      </c>
    </row>
    <row r="3503" spans="1:6">
      <c r="A3503" s="74">
        <v>44148</v>
      </c>
      <c r="B3503" s="75">
        <v>44148</v>
      </c>
      <c r="C3503" s="75" t="s">
        <v>795</v>
      </c>
      <c r="D3503" s="76">
        <f>VLOOKUP(Pag_Inicio_Corr_mas_casos[[#This Row],[Corregimiento]],Hoja3!$A$2:$D$676,4,0)</f>
        <v>80807</v>
      </c>
      <c r="E3503" s="75">
        <v>19</v>
      </c>
      <c r="F3503">
        <v>1</v>
      </c>
    </row>
    <row r="3504" spans="1:6">
      <c r="A3504" s="74">
        <v>44148</v>
      </c>
      <c r="B3504" s="75">
        <v>44148</v>
      </c>
      <c r="C3504" s="75" t="s">
        <v>764</v>
      </c>
      <c r="D3504" s="76">
        <f>VLOOKUP(Pag_Inicio_Corr_mas_casos[[#This Row],[Corregimiento]],Hoja3!$A$2:$D$676,4,0)</f>
        <v>130108</v>
      </c>
      <c r="E3504" s="75">
        <v>19</v>
      </c>
      <c r="F3504">
        <v>1</v>
      </c>
    </row>
    <row r="3505" spans="1:6">
      <c r="A3505" s="74">
        <v>44148</v>
      </c>
      <c r="B3505" s="75">
        <v>44148</v>
      </c>
      <c r="C3505" s="75" t="s">
        <v>926</v>
      </c>
      <c r="D3505" s="76">
        <f>VLOOKUP(Pag_Inicio_Corr_mas_casos[[#This Row],[Corregimiento]],Hoja3!$A$2:$D$676,4,0)</f>
        <v>70408</v>
      </c>
      <c r="E3505" s="75">
        <v>16</v>
      </c>
      <c r="F3505">
        <v>1</v>
      </c>
    </row>
    <row r="3506" spans="1:6">
      <c r="A3506" s="74">
        <v>44148</v>
      </c>
      <c r="B3506" s="75">
        <v>44148</v>
      </c>
      <c r="C3506" s="75" t="s">
        <v>753</v>
      </c>
      <c r="D3506" s="76">
        <f>VLOOKUP(Pag_Inicio_Corr_mas_casos[[#This Row],[Corregimiento]],Hoja3!$A$2:$D$676,4,0)</f>
        <v>80817</v>
      </c>
      <c r="E3506" s="75">
        <v>16</v>
      </c>
      <c r="F3506">
        <v>1</v>
      </c>
    </row>
    <row r="3507" spans="1:6">
      <c r="A3507" s="74">
        <v>44148</v>
      </c>
      <c r="B3507" s="75">
        <v>44148</v>
      </c>
      <c r="C3507" s="75" t="s">
        <v>758</v>
      </c>
      <c r="D3507" s="76">
        <f>VLOOKUP(Pag_Inicio_Corr_mas_casos[[#This Row],[Corregimiento]],Hoja3!$A$2:$D$676,4,0)</f>
        <v>130107</v>
      </c>
      <c r="E3507" s="75">
        <v>15</v>
      </c>
      <c r="F3507">
        <v>1</v>
      </c>
    </row>
    <row r="3508" spans="1:6">
      <c r="A3508" s="74">
        <v>44148</v>
      </c>
      <c r="B3508" s="75">
        <v>44148</v>
      </c>
      <c r="C3508" s="75" t="s">
        <v>877</v>
      </c>
      <c r="D3508" s="76">
        <f>VLOOKUP(Pag_Inicio_Corr_mas_casos[[#This Row],[Corregimiento]],Hoja3!$A$2:$D$676,4,0)</f>
        <v>91101</v>
      </c>
      <c r="E3508" s="75">
        <v>15</v>
      </c>
      <c r="F3508">
        <v>1</v>
      </c>
    </row>
    <row r="3509" spans="1:6">
      <c r="A3509" s="74">
        <v>44148</v>
      </c>
      <c r="B3509" s="75">
        <v>44148</v>
      </c>
      <c r="C3509" s="75" t="s">
        <v>735</v>
      </c>
      <c r="D3509" s="76">
        <f>VLOOKUP(Pag_Inicio_Corr_mas_casos[[#This Row],[Corregimiento]],Hoja3!$A$2:$D$676,4,0)</f>
        <v>20603</v>
      </c>
      <c r="E3509" s="75">
        <v>14</v>
      </c>
      <c r="F3509">
        <v>1</v>
      </c>
    </row>
    <row r="3510" spans="1:6">
      <c r="A3510" s="74">
        <v>44148</v>
      </c>
      <c r="B3510" s="75">
        <v>44148</v>
      </c>
      <c r="C3510" s="75" t="s">
        <v>775</v>
      </c>
      <c r="D3510" s="76">
        <f>VLOOKUP(Pag_Inicio_Corr_mas_casos[[#This Row],[Corregimiento]],Hoja3!$A$2:$D$676,4,0)</f>
        <v>80815</v>
      </c>
      <c r="E3510" s="75">
        <v>25</v>
      </c>
      <c r="F3510">
        <v>1</v>
      </c>
    </row>
    <row r="3511" spans="1:6">
      <c r="A3511" s="74">
        <v>44148</v>
      </c>
      <c r="B3511" s="75">
        <v>44148</v>
      </c>
      <c r="C3511" s="75" t="s">
        <v>788</v>
      </c>
      <c r="D3511" s="76">
        <f>VLOOKUP(Pag_Inicio_Corr_mas_casos[[#This Row],[Corregimiento]],Hoja3!$A$2:$D$676,4,0)</f>
        <v>130717</v>
      </c>
      <c r="E3511" s="75">
        <v>13</v>
      </c>
      <c r="F3511">
        <v>1</v>
      </c>
    </row>
    <row r="3512" spans="1:6">
      <c r="A3512" s="74">
        <v>44148</v>
      </c>
      <c r="B3512" s="75">
        <v>44148</v>
      </c>
      <c r="C3512" s="75" t="s">
        <v>777</v>
      </c>
      <c r="D3512" s="76">
        <f>VLOOKUP(Pag_Inicio_Corr_mas_casos[[#This Row],[Corregimiento]],Hoja3!$A$2:$D$676,4,0)</f>
        <v>80811</v>
      </c>
      <c r="E3512" s="75">
        <v>13</v>
      </c>
      <c r="F3512">
        <v>1</v>
      </c>
    </row>
    <row r="3513" spans="1:6">
      <c r="A3513" s="74">
        <v>44148</v>
      </c>
      <c r="B3513" s="75">
        <v>44148</v>
      </c>
      <c r="C3513" s="75" t="s">
        <v>804</v>
      </c>
      <c r="D3513" s="76">
        <f>VLOOKUP(Pag_Inicio_Corr_mas_casos[[#This Row],[Corregimiento]],Hoja3!$A$2:$D$676,4,0)</f>
        <v>100101</v>
      </c>
      <c r="E3513" s="75">
        <v>12</v>
      </c>
      <c r="F3513">
        <v>1</v>
      </c>
    </row>
    <row r="3514" spans="1:6">
      <c r="A3514" s="74">
        <v>44148</v>
      </c>
      <c r="B3514" s="75">
        <v>44148</v>
      </c>
      <c r="C3514" s="75" t="s">
        <v>749</v>
      </c>
      <c r="D3514" s="76">
        <f>VLOOKUP(Pag_Inicio_Corr_mas_casos[[#This Row],[Corregimiento]],Hoja3!$A$2:$D$676,4,0)</f>
        <v>80821</v>
      </c>
      <c r="E3514" s="75">
        <v>11</v>
      </c>
      <c r="F3514">
        <v>1</v>
      </c>
    </row>
    <row r="3515" spans="1:6">
      <c r="A3515" s="74">
        <v>44148</v>
      </c>
      <c r="B3515" s="75">
        <v>44148</v>
      </c>
      <c r="C3515" s="75" t="s">
        <v>754</v>
      </c>
      <c r="D3515" s="76">
        <f>VLOOKUP(Pag_Inicio_Corr_mas_casos[[#This Row],[Corregimiento]],Hoja3!$A$2:$D$676,4,0)</f>
        <v>80822</v>
      </c>
      <c r="E3515" s="75">
        <v>11</v>
      </c>
      <c r="F3515">
        <v>1</v>
      </c>
    </row>
    <row r="3516" spans="1:6">
      <c r="A3516" s="74">
        <v>44148</v>
      </c>
      <c r="B3516" s="75">
        <v>44148</v>
      </c>
      <c r="C3516" s="75" t="s">
        <v>756</v>
      </c>
      <c r="D3516" s="76">
        <f>VLOOKUP(Pag_Inicio_Corr_mas_casos[[#This Row],[Corregimiento]],Hoja3!$A$2:$D$676,4,0)</f>
        <v>81001</v>
      </c>
      <c r="E3516" s="75">
        <v>11</v>
      </c>
      <c r="F3516">
        <v>1</v>
      </c>
    </row>
    <row r="3517" spans="1:6">
      <c r="A3517" s="74">
        <v>44148</v>
      </c>
      <c r="B3517" s="75">
        <v>44148</v>
      </c>
      <c r="C3517" s="75" t="s">
        <v>750</v>
      </c>
      <c r="D3517" s="76">
        <f>VLOOKUP(Pag_Inicio_Corr_mas_casos[[#This Row],[Corregimiento]],Hoja3!$A$2:$D$676,4,0)</f>
        <v>81007</v>
      </c>
      <c r="E3517" s="75">
        <v>11</v>
      </c>
      <c r="F3517">
        <v>1</v>
      </c>
    </row>
    <row r="3518" spans="1:6">
      <c r="A3518" s="74">
        <v>44148</v>
      </c>
      <c r="B3518" s="75">
        <v>44148</v>
      </c>
      <c r="C3518" s="75" t="s">
        <v>789</v>
      </c>
      <c r="D3518" s="76">
        <f>VLOOKUP(Pag_Inicio_Corr_mas_casos[[#This Row],[Corregimiento]],Hoja3!$A$2:$D$676,4,0)</f>
        <v>81003</v>
      </c>
      <c r="E3518" s="75">
        <v>11</v>
      </c>
      <c r="F3518">
        <v>1</v>
      </c>
    </row>
    <row r="3519" spans="1:6">
      <c r="A3519" s="74">
        <v>44148</v>
      </c>
      <c r="B3519" s="75">
        <v>44148</v>
      </c>
      <c r="C3519" s="75" t="s">
        <v>770</v>
      </c>
      <c r="D3519" s="76">
        <f>VLOOKUP(Pag_Inicio_Corr_mas_casos[[#This Row],[Corregimiento]],Hoja3!$A$2:$D$676,4,0)</f>
        <v>80813</v>
      </c>
      <c r="E3519" s="75">
        <v>11</v>
      </c>
      <c r="F3519">
        <v>1</v>
      </c>
    </row>
    <row r="3520" spans="1:6">
      <c r="A3520" s="74">
        <v>44148</v>
      </c>
      <c r="B3520" s="75">
        <v>44148</v>
      </c>
      <c r="C3520" s="75" t="s">
        <v>807</v>
      </c>
      <c r="D3520" s="76">
        <f>VLOOKUP(Pag_Inicio_Corr_mas_casos[[#This Row],[Corregimiento]],Hoja3!$A$2:$D$676,4,0)</f>
        <v>130716</v>
      </c>
      <c r="E3520" s="75">
        <v>11</v>
      </c>
      <c r="F3520">
        <v>1</v>
      </c>
    </row>
    <row r="3521" spans="1:6">
      <c r="A3521" s="74">
        <v>44148</v>
      </c>
      <c r="B3521" s="75">
        <v>44148</v>
      </c>
      <c r="C3521" s="75" t="s">
        <v>778</v>
      </c>
      <c r="D3521" s="76">
        <f>VLOOKUP(Pag_Inicio_Corr_mas_casos[[#This Row],[Corregimiento]],Hoja3!$A$2:$D$676,4,0)</f>
        <v>50316</v>
      </c>
      <c r="E3521" s="75">
        <v>11</v>
      </c>
      <c r="F3521">
        <v>1</v>
      </c>
    </row>
    <row r="3522" spans="1:6">
      <c r="A3522" s="95">
        <v>44149</v>
      </c>
      <c r="B3522" s="96">
        <v>44149</v>
      </c>
      <c r="C3522" s="96" t="s">
        <v>746</v>
      </c>
      <c r="D3522" s="97">
        <f>VLOOKUP(Pag_Inicio_Corr_mas_casos[[#This Row],[Corregimiento]],Hoja3!$A$2:$D$676,4,0)</f>
        <v>130106</v>
      </c>
      <c r="E3522" s="96">
        <v>58</v>
      </c>
      <c r="F3522">
        <v>1</v>
      </c>
    </row>
    <row r="3523" spans="1:6">
      <c r="A3523" s="95">
        <v>44149</v>
      </c>
      <c r="B3523" s="96">
        <v>44149</v>
      </c>
      <c r="C3523" s="96" t="s">
        <v>744</v>
      </c>
      <c r="D3523" s="97">
        <f>VLOOKUP(Pag_Inicio_Corr_mas_casos[[#This Row],[Corregimiento]],Hoja3!$A$2:$D$676,4,0)</f>
        <v>130101</v>
      </c>
      <c r="E3523" s="96">
        <v>48</v>
      </c>
      <c r="F3523">
        <v>1</v>
      </c>
    </row>
    <row r="3524" spans="1:6">
      <c r="A3524" s="95">
        <v>44149</v>
      </c>
      <c r="B3524" s="96">
        <v>44149</v>
      </c>
      <c r="C3524" s="98" t="s">
        <v>761</v>
      </c>
      <c r="D3524" s="97">
        <f>VLOOKUP(Pag_Inicio_Corr_mas_casos[[#This Row],[Corregimiento]],Hoja3!$A$2:$D$676,4,0)</f>
        <v>130702</v>
      </c>
      <c r="E3524" s="96">
        <v>31</v>
      </c>
      <c r="F3524">
        <v>1</v>
      </c>
    </row>
    <row r="3525" spans="1:6">
      <c r="A3525" s="95">
        <v>44149</v>
      </c>
      <c r="B3525" s="96">
        <v>44149</v>
      </c>
      <c r="C3525" s="98" t="s">
        <v>758</v>
      </c>
      <c r="D3525" s="97">
        <f>VLOOKUP(Pag_Inicio_Corr_mas_casos[[#This Row],[Corregimiento]],Hoja3!$A$2:$D$676,4,0)</f>
        <v>130107</v>
      </c>
      <c r="E3525" s="96">
        <v>21</v>
      </c>
      <c r="F3525">
        <v>1</v>
      </c>
    </row>
    <row r="3526" spans="1:6">
      <c r="A3526" s="95">
        <v>44149</v>
      </c>
      <c r="B3526" s="96">
        <v>44149</v>
      </c>
      <c r="C3526" s="98" t="s">
        <v>748</v>
      </c>
      <c r="D3526" s="97">
        <f>VLOOKUP(Pag_Inicio_Corr_mas_casos[[#This Row],[Corregimiento]],Hoja3!$A$2:$D$676,4,0)</f>
        <v>130102</v>
      </c>
      <c r="E3526" s="96">
        <v>29</v>
      </c>
      <c r="F3526">
        <v>1</v>
      </c>
    </row>
    <row r="3527" spans="1:6">
      <c r="A3527" s="95">
        <v>44149</v>
      </c>
      <c r="B3527" s="96">
        <v>44149</v>
      </c>
      <c r="C3527" s="98" t="s">
        <v>946</v>
      </c>
      <c r="D3527" s="97">
        <f>VLOOKUP(Pag_Inicio_Corr_mas_casos[[#This Row],[Corregimiento]],Hoja3!$A$2:$D$676,4,0)</f>
        <v>30302</v>
      </c>
      <c r="E3527" s="96">
        <v>29</v>
      </c>
      <c r="F3527">
        <v>1</v>
      </c>
    </row>
    <row r="3528" spans="1:6">
      <c r="A3528" s="95">
        <v>44149</v>
      </c>
      <c r="B3528" s="96">
        <v>44149</v>
      </c>
      <c r="C3528" s="98" t="s">
        <v>795</v>
      </c>
      <c r="D3528" s="97">
        <f>VLOOKUP(Pag_Inicio_Corr_mas_casos[[#This Row],[Corregimiento]],Hoja3!$A$2:$D$676,4,0)</f>
        <v>80807</v>
      </c>
      <c r="E3528" s="96">
        <v>18</v>
      </c>
      <c r="F3528">
        <v>1</v>
      </c>
    </row>
    <row r="3529" spans="1:6">
      <c r="A3529" s="95">
        <v>44149</v>
      </c>
      <c r="B3529" s="96">
        <v>44149</v>
      </c>
      <c r="C3529" s="98" t="s">
        <v>807</v>
      </c>
      <c r="D3529" s="97">
        <f>VLOOKUP(Pag_Inicio_Corr_mas_casos[[#This Row],[Corregimiento]],Hoja3!$A$2:$D$676,4,0)</f>
        <v>130716</v>
      </c>
      <c r="E3529" s="96">
        <v>18</v>
      </c>
      <c r="F3529">
        <v>1</v>
      </c>
    </row>
    <row r="3530" spans="1:6">
      <c r="A3530" s="95">
        <v>44149</v>
      </c>
      <c r="B3530" s="96">
        <v>44149</v>
      </c>
      <c r="C3530" s="98" t="s">
        <v>760</v>
      </c>
      <c r="D3530" s="97">
        <f>VLOOKUP(Pag_Inicio_Corr_mas_casos[[#This Row],[Corregimiento]],Hoja3!$A$2:$D$676,4,0)</f>
        <v>80812</v>
      </c>
      <c r="E3530" s="96">
        <v>18</v>
      </c>
      <c r="F3530">
        <v>1</v>
      </c>
    </row>
    <row r="3531" spans="1:6">
      <c r="A3531" s="95">
        <v>44149</v>
      </c>
      <c r="B3531" s="96">
        <v>44149</v>
      </c>
      <c r="C3531" s="98" t="s">
        <v>774</v>
      </c>
      <c r="D3531" s="97">
        <f>VLOOKUP(Pag_Inicio_Corr_mas_casos[[#This Row],[Corregimiento]],Hoja3!$A$2:$D$676,4,0)</f>
        <v>80820</v>
      </c>
      <c r="E3531" s="96">
        <v>17</v>
      </c>
      <c r="F3531">
        <v>1</v>
      </c>
    </row>
    <row r="3532" spans="1:6">
      <c r="A3532" s="95">
        <v>44149</v>
      </c>
      <c r="B3532" s="96">
        <v>44149</v>
      </c>
      <c r="C3532" s="98" t="s">
        <v>750</v>
      </c>
      <c r="D3532" s="97">
        <f>VLOOKUP(Pag_Inicio_Corr_mas_casos[[#This Row],[Corregimiento]],Hoja3!$A$2:$D$676,4,0)</f>
        <v>81007</v>
      </c>
      <c r="E3532" s="96">
        <v>17</v>
      </c>
      <c r="F3532">
        <v>1</v>
      </c>
    </row>
    <row r="3533" spans="1:6">
      <c r="A3533" s="95">
        <v>44149</v>
      </c>
      <c r="B3533" s="96">
        <v>44149</v>
      </c>
      <c r="C3533" s="98" t="s">
        <v>757</v>
      </c>
      <c r="D3533" s="97">
        <f>VLOOKUP(Pag_Inicio_Corr_mas_casos[[#This Row],[Corregimiento]],Hoja3!$A$2:$D$676,4,0)</f>
        <v>80819</v>
      </c>
      <c r="E3533" s="96">
        <v>15</v>
      </c>
      <c r="F3533">
        <v>1</v>
      </c>
    </row>
    <row r="3534" spans="1:6">
      <c r="A3534" s="95">
        <v>44149</v>
      </c>
      <c r="B3534" s="96">
        <v>44149</v>
      </c>
      <c r="C3534" s="98" t="s">
        <v>763</v>
      </c>
      <c r="D3534" s="97">
        <f>VLOOKUP(Pag_Inicio_Corr_mas_casos[[#This Row],[Corregimiento]],Hoja3!$A$2:$D$676,4,0)</f>
        <v>80806</v>
      </c>
      <c r="E3534" s="96">
        <v>14</v>
      </c>
      <c r="F3534">
        <v>1</v>
      </c>
    </row>
    <row r="3535" spans="1:6">
      <c r="A3535" s="95">
        <v>44149</v>
      </c>
      <c r="B3535" s="96">
        <v>44149</v>
      </c>
      <c r="C3535" s="98" t="s">
        <v>749</v>
      </c>
      <c r="D3535" s="97">
        <f>VLOOKUP(Pag_Inicio_Corr_mas_casos[[#This Row],[Corregimiento]],Hoja3!$A$2:$D$676,4,0)</f>
        <v>80821</v>
      </c>
      <c r="E3535" s="96">
        <v>14</v>
      </c>
      <c r="F3535">
        <v>1</v>
      </c>
    </row>
    <row r="3536" spans="1:6">
      <c r="A3536" s="95">
        <v>44149</v>
      </c>
      <c r="B3536" s="96">
        <v>44149</v>
      </c>
      <c r="C3536" s="98" t="s">
        <v>947</v>
      </c>
      <c r="D3536" s="97">
        <f>VLOOKUP(Pag_Inicio_Corr_mas_casos[[#This Row],[Corregimiento]],Hoja3!$A$2:$D$676,4,0)</f>
        <v>40608</v>
      </c>
      <c r="E3536" s="96">
        <v>13</v>
      </c>
      <c r="F3536">
        <v>1</v>
      </c>
    </row>
    <row r="3537" spans="1:6">
      <c r="A3537" s="95">
        <v>44149</v>
      </c>
      <c r="B3537" s="96">
        <v>44149</v>
      </c>
      <c r="C3537" s="98" t="s">
        <v>792</v>
      </c>
      <c r="D3537" s="97">
        <f>VLOOKUP(Pag_Inicio_Corr_mas_casos[[#This Row],[Corregimiento]],Hoja3!$A$2:$D$676,4,0)</f>
        <v>130701</v>
      </c>
      <c r="E3537" s="96">
        <v>13</v>
      </c>
      <c r="F3537">
        <v>1</v>
      </c>
    </row>
    <row r="3538" spans="1:6">
      <c r="A3538" s="95">
        <v>44149</v>
      </c>
      <c r="B3538" s="96">
        <v>44149</v>
      </c>
      <c r="C3538" s="98" t="s">
        <v>785</v>
      </c>
      <c r="D3538" s="97">
        <f>VLOOKUP(Pag_Inicio_Corr_mas_casos[[#This Row],[Corregimiento]],Hoja3!$A$2:$D$676,4,0)</f>
        <v>80809</v>
      </c>
      <c r="E3538" s="96">
        <v>13</v>
      </c>
      <c r="F3538">
        <v>1</v>
      </c>
    </row>
    <row r="3539" spans="1:6">
      <c r="A3539" s="95">
        <v>44149</v>
      </c>
      <c r="B3539" s="96">
        <v>44149</v>
      </c>
      <c r="C3539" s="98" t="s">
        <v>764</v>
      </c>
      <c r="D3539" s="97">
        <f>VLOOKUP(Pag_Inicio_Corr_mas_casos[[#This Row],[Corregimiento]],Hoja3!$A$2:$D$676,4,0)</f>
        <v>130108</v>
      </c>
      <c r="E3539" s="96">
        <v>13</v>
      </c>
      <c r="F3539">
        <v>1</v>
      </c>
    </row>
    <row r="3540" spans="1:6">
      <c r="A3540" s="95">
        <v>44149</v>
      </c>
      <c r="B3540" s="96">
        <v>44149</v>
      </c>
      <c r="C3540" s="98" t="s">
        <v>788</v>
      </c>
      <c r="D3540" s="97">
        <f>VLOOKUP(Pag_Inicio_Corr_mas_casos[[#This Row],[Corregimiento]],Hoja3!$A$2:$D$676,4,0)</f>
        <v>130717</v>
      </c>
      <c r="E3540" s="96">
        <v>13</v>
      </c>
      <c r="F3540">
        <v>1</v>
      </c>
    </row>
    <row r="3541" spans="1:6">
      <c r="A3541" s="95">
        <v>44149</v>
      </c>
      <c r="B3541" s="96">
        <v>44149</v>
      </c>
      <c r="C3541" s="98" t="s">
        <v>799</v>
      </c>
      <c r="D3541" s="97">
        <f>VLOOKUP(Pag_Inicio_Corr_mas_casos[[#This Row],[Corregimiento]],Hoja3!$A$2:$D$676,4,0)</f>
        <v>130706</v>
      </c>
      <c r="E3541" s="96">
        <v>13</v>
      </c>
      <c r="F3541">
        <v>1</v>
      </c>
    </row>
    <row r="3542" spans="1:6">
      <c r="A3542" s="95">
        <v>44149</v>
      </c>
      <c r="B3542" s="96">
        <v>44149</v>
      </c>
      <c r="C3542" s="98" t="s">
        <v>753</v>
      </c>
      <c r="D3542" s="97">
        <f>VLOOKUP(Pag_Inicio_Corr_mas_casos[[#This Row],[Corregimiento]],Hoja3!$A$2:$D$676,4,0)</f>
        <v>80817</v>
      </c>
      <c r="E3542" s="96">
        <v>12</v>
      </c>
      <c r="F3542">
        <v>1</v>
      </c>
    </row>
    <row r="3543" spans="1:6">
      <c r="A3543" s="95">
        <v>44149</v>
      </c>
      <c r="B3543" s="96">
        <v>44149</v>
      </c>
      <c r="C3543" s="98" t="s">
        <v>751</v>
      </c>
      <c r="D3543" s="97">
        <f>VLOOKUP(Pag_Inicio_Corr_mas_casos[[#This Row],[Corregimiento]],Hoja3!$A$2:$D$676,4,0)</f>
        <v>81008</v>
      </c>
      <c r="E3543" s="96">
        <v>12</v>
      </c>
      <c r="F3543">
        <v>1</v>
      </c>
    </row>
    <row r="3544" spans="1:6">
      <c r="A3544" s="95">
        <v>44149</v>
      </c>
      <c r="B3544" s="96">
        <v>44149</v>
      </c>
      <c r="C3544" s="98" t="s">
        <v>756</v>
      </c>
      <c r="D3544" s="97">
        <f>VLOOKUP(Pag_Inicio_Corr_mas_casos[[#This Row],[Corregimiento]],Hoja3!$A$2:$D$676,4,0)</f>
        <v>81001</v>
      </c>
      <c r="E3544" s="96">
        <v>12</v>
      </c>
      <c r="F3544">
        <v>1</v>
      </c>
    </row>
    <row r="3545" spans="1:6">
      <c r="A3545" s="95">
        <v>44149</v>
      </c>
      <c r="B3545" s="96">
        <v>44149</v>
      </c>
      <c r="C3545" s="98" t="s">
        <v>808</v>
      </c>
      <c r="D3545" s="97">
        <f>VLOOKUP(Pag_Inicio_Corr_mas_casos[[#This Row],[Corregimiento]],Hoja3!$A$2:$D$676,4,0)</f>
        <v>20207</v>
      </c>
      <c r="E3545" s="96">
        <v>12</v>
      </c>
      <c r="F3545">
        <v>1</v>
      </c>
    </row>
    <row r="3546" spans="1:6">
      <c r="A3546" s="95">
        <v>44149</v>
      </c>
      <c r="B3546" s="96">
        <v>44149</v>
      </c>
      <c r="C3546" s="96" t="s">
        <v>948</v>
      </c>
      <c r="D3546" s="97">
        <f>VLOOKUP(Pag_Inicio_Corr_mas_casos[[#This Row],[Corregimiento]],Hoja3!$A$2:$D$676,4,0)</f>
        <v>90302</v>
      </c>
      <c r="E3546" s="96">
        <v>11</v>
      </c>
      <c r="F3546">
        <v>1</v>
      </c>
    </row>
    <row r="3547" spans="1:6">
      <c r="A3547" s="95">
        <v>44149</v>
      </c>
      <c r="B3547" s="96">
        <v>44149</v>
      </c>
      <c r="C3547" s="98" t="s">
        <v>779</v>
      </c>
      <c r="D3547" s="97">
        <f>VLOOKUP(Pag_Inicio_Corr_mas_casos[[#This Row],[Corregimiento]],Hoja3!$A$2:$D$676,4,0)</f>
        <v>130708</v>
      </c>
      <c r="E3547" s="96">
        <v>11</v>
      </c>
      <c r="F3547">
        <v>1</v>
      </c>
    </row>
    <row r="3548" spans="1:6">
      <c r="A3548" s="95">
        <v>44149</v>
      </c>
      <c r="B3548" s="96">
        <v>44149</v>
      </c>
      <c r="C3548" s="98" t="s">
        <v>752</v>
      </c>
      <c r="D3548" s="97">
        <f>VLOOKUP(Pag_Inicio_Corr_mas_casos[[#This Row],[Corregimiento]],Hoja3!$A$2:$D$676,4,0)</f>
        <v>80816</v>
      </c>
      <c r="E3548" s="96">
        <v>11</v>
      </c>
      <c r="F3548">
        <v>1</v>
      </c>
    </row>
    <row r="3549" spans="1:6">
      <c r="A3549" s="62">
        <v>44150</v>
      </c>
      <c r="B3549" s="63">
        <v>44150</v>
      </c>
      <c r="C3549" s="63" t="s">
        <v>761</v>
      </c>
      <c r="D3549" s="64">
        <f>VLOOKUP(Pag_Inicio_Corr_mas_casos[[#This Row],[Corregimiento]],Hoja3!$A$2:$D$676,4,0)</f>
        <v>130702</v>
      </c>
      <c r="E3549" s="63">
        <v>65</v>
      </c>
      <c r="F3549">
        <v>1</v>
      </c>
    </row>
    <row r="3550" spans="1:6">
      <c r="A3550" s="62">
        <v>44150</v>
      </c>
      <c r="B3550" s="63">
        <v>44150</v>
      </c>
      <c r="C3550" s="63" t="s">
        <v>746</v>
      </c>
      <c r="D3550" s="64">
        <f>VLOOKUP(Pag_Inicio_Corr_mas_casos[[#This Row],[Corregimiento]],Hoja3!$A$2:$D$676,4,0)</f>
        <v>130106</v>
      </c>
      <c r="E3550" s="63">
        <v>60</v>
      </c>
      <c r="F3550">
        <v>1</v>
      </c>
    </row>
    <row r="3551" spans="1:6">
      <c r="A3551" s="62">
        <v>44150</v>
      </c>
      <c r="B3551" s="63">
        <v>44150</v>
      </c>
      <c r="C3551" s="63" t="s">
        <v>804</v>
      </c>
      <c r="D3551" s="64">
        <f>VLOOKUP(Pag_Inicio_Corr_mas_casos[[#This Row],[Corregimiento]],Hoja3!$A$2:$D$676,4,0)</f>
        <v>100101</v>
      </c>
      <c r="E3551" s="63">
        <v>44</v>
      </c>
      <c r="F3551">
        <v>1</v>
      </c>
    </row>
    <row r="3552" spans="1:6">
      <c r="A3552" s="62">
        <v>44150</v>
      </c>
      <c r="B3552" s="63">
        <v>44150</v>
      </c>
      <c r="C3552" s="63" t="s">
        <v>757</v>
      </c>
      <c r="D3552" s="64">
        <f>VLOOKUP(Pag_Inicio_Corr_mas_casos[[#This Row],[Corregimiento]],Hoja3!$A$2:$D$676,4,0)</f>
        <v>80819</v>
      </c>
      <c r="E3552" s="63">
        <v>40</v>
      </c>
      <c r="F3552">
        <v>1</v>
      </c>
    </row>
    <row r="3553" spans="1:6">
      <c r="A3553" s="62">
        <v>44150</v>
      </c>
      <c r="B3553" s="63">
        <v>44150</v>
      </c>
      <c r="C3553" s="63" t="s">
        <v>760</v>
      </c>
      <c r="D3553" s="64">
        <f>VLOOKUP(Pag_Inicio_Corr_mas_casos[[#This Row],[Corregimiento]],Hoja3!$A$2:$D$676,4,0)</f>
        <v>80812</v>
      </c>
      <c r="E3553" s="63">
        <v>38</v>
      </c>
      <c r="F3553">
        <v>1</v>
      </c>
    </row>
    <row r="3554" spans="1:6">
      <c r="A3554" s="62">
        <v>44150</v>
      </c>
      <c r="B3554" s="63">
        <v>44150</v>
      </c>
      <c r="C3554" s="63" t="s">
        <v>748</v>
      </c>
      <c r="D3554" s="64">
        <f>VLOOKUP(Pag_Inicio_Corr_mas_casos[[#This Row],[Corregimiento]],Hoja3!$A$2:$D$676,4,0)</f>
        <v>130102</v>
      </c>
      <c r="E3554" s="63">
        <v>35</v>
      </c>
      <c r="F3554">
        <v>1</v>
      </c>
    </row>
    <row r="3555" spans="1:6">
      <c r="A3555" s="62">
        <v>44150</v>
      </c>
      <c r="B3555" s="63">
        <v>44150</v>
      </c>
      <c r="C3555" s="63" t="s">
        <v>779</v>
      </c>
      <c r="D3555" s="64">
        <f>VLOOKUP(Pag_Inicio_Corr_mas_casos[[#This Row],[Corregimiento]],Hoja3!$A$2:$D$676,4,0)</f>
        <v>130708</v>
      </c>
      <c r="E3555" s="63">
        <v>31</v>
      </c>
      <c r="F3555">
        <v>1</v>
      </c>
    </row>
    <row r="3556" spans="1:6">
      <c r="A3556" s="62">
        <v>44150</v>
      </c>
      <c r="B3556" s="63">
        <v>44150</v>
      </c>
      <c r="C3556" s="63" t="s">
        <v>755</v>
      </c>
      <c r="D3556" s="64">
        <f>VLOOKUP(Pag_Inicio_Corr_mas_casos[[#This Row],[Corregimiento]],Hoja3!$A$2:$D$676,4,0)</f>
        <v>80823</v>
      </c>
      <c r="E3556" s="63">
        <v>30</v>
      </c>
      <c r="F3556">
        <v>1</v>
      </c>
    </row>
    <row r="3557" spans="1:6">
      <c r="A3557" s="62">
        <v>44150</v>
      </c>
      <c r="B3557" s="63">
        <v>44150</v>
      </c>
      <c r="C3557" s="63" t="s">
        <v>792</v>
      </c>
      <c r="D3557" s="64">
        <f>VLOOKUP(Pag_Inicio_Corr_mas_casos[[#This Row],[Corregimiento]],Hoja3!$A$2:$D$676,4,0)</f>
        <v>130701</v>
      </c>
      <c r="E3557" s="63">
        <v>28</v>
      </c>
      <c r="F3557">
        <v>1</v>
      </c>
    </row>
    <row r="3558" spans="1:6">
      <c r="A3558" s="62">
        <v>44150</v>
      </c>
      <c r="B3558" s="63">
        <v>44150</v>
      </c>
      <c r="C3558" s="63" t="s">
        <v>744</v>
      </c>
      <c r="D3558" s="64">
        <f>VLOOKUP(Pag_Inicio_Corr_mas_casos[[#This Row],[Corregimiento]],Hoja3!$A$2:$D$676,4,0)</f>
        <v>130101</v>
      </c>
      <c r="E3558" s="63">
        <v>27</v>
      </c>
      <c r="F3558">
        <v>1</v>
      </c>
    </row>
    <row r="3559" spans="1:6">
      <c r="A3559" s="62">
        <v>44150</v>
      </c>
      <c r="B3559" s="63">
        <v>44150</v>
      </c>
      <c r="C3559" s="63" t="s">
        <v>788</v>
      </c>
      <c r="D3559" s="64">
        <f>VLOOKUP(Pag_Inicio_Corr_mas_casos[[#This Row],[Corregimiento]],Hoja3!$A$2:$D$676,4,0)</f>
        <v>130717</v>
      </c>
      <c r="E3559" s="63">
        <v>27</v>
      </c>
      <c r="F3559">
        <v>1</v>
      </c>
    </row>
    <row r="3560" spans="1:6">
      <c r="A3560" s="62">
        <v>44150</v>
      </c>
      <c r="B3560" s="63">
        <v>44150</v>
      </c>
      <c r="C3560" s="63" t="s">
        <v>944</v>
      </c>
      <c r="D3560" s="64">
        <f>VLOOKUP(Pag_Inicio_Corr_mas_casos[[#This Row],[Corregimiento]],Hoja3!$A$2:$D$676,4,0)</f>
        <v>91105</v>
      </c>
      <c r="E3560" s="63">
        <v>25</v>
      </c>
      <c r="F3560">
        <v>1</v>
      </c>
    </row>
    <row r="3561" spans="1:6">
      <c r="A3561" s="62">
        <v>44150</v>
      </c>
      <c r="B3561" s="63">
        <v>44150</v>
      </c>
      <c r="C3561" s="63" t="s">
        <v>756</v>
      </c>
      <c r="D3561" s="64">
        <f>VLOOKUP(Pag_Inicio_Corr_mas_casos[[#This Row],[Corregimiento]],Hoja3!$A$2:$D$676,4,0)</f>
        <v>81001</v>
      </c>
      <c r="E3561" s="63">
        <v>24</v>
      </c>
      <c r="F3561">
        <v>1</v>
      </c>
    </row>
    <row r="3562" spans="1:6">
      <c r="A3562" s="62">
        <v>44150</v>
      </c>
      <c r="B3562" s="63">
        <v>44150</v>
      </c>
      <c r="C3562" s="63" t="s">
        <v>780</v>
      </c>
      <c r="D3562" s="64">
        <f>VLOOKUP(Pag_Inicio_Corr_mas_casos[[#This Row],[Corregimiento]],Hoja3!$A$2:$D$676,4,0)</f>
        <v>80826</v>
      </c>
      <c r="E3562" s="63">
        <v>23</v>
      </c>
      <c r="F3562">
        <v>1</v>
      </c>
    </row>
    <row r="3563" spans="1:6">
      <c r="A3563" s="62">
        <v>44150</v>
      </c>
      <c r="B3563" s="63">
        <v>44150</v>
      </c>
      <c r="C3563" s="63" t="s">
        <v>799</v>
      </c>
      <c r="D3563" s="64">
        <f>VLOOKUP(Pag_Inicio_Corr_mas_casos[[#This Row],[Corregimiento]],Hoja3!$A$2:$D$676,4,0)</f>
        <v>130706</v>
      </c>
      <c r="E3563" s="63">
        <v>23</v>
      </c>
      <c r="F3563">
        <v>1</v>
      </c>
    </row>
    <row r="3564" spans="1:6">
      <c r="A3564" s="62">
        <v>44150</v>
      </c>
      <c r="B3564" s="63">
        <v>44150</v>
      </c>
      <c r="C3564" s="63" t="s">
        <v>745</v>
      </c>
      <c r="D3564" s="64">
        <f>VLOOKUP(Pag_Inicio_Corr_mas_casos[[#This Row],[Corregimiento]],Hoja3!$A$2:$D$676,4,0)</f>
        <v>81002</v>
      </c>
      <c r="E3564" s="63">
        <v>21</v>
      </c>
      <c r="F3564">
        <v>1</v>
      </c>
    </row>
    <row r="3565" spans="1:6">
      <c r="A3565" s="62">
        <v>44150</v>
      </c>
      <c r="B3565" s="63">
        <v>44150</v>
      </c>
      <c r="C3565" s="63" t="s">
        <v>762</v>
      </c>
      <c r="D3565" s="64">
        <f>VLOOKUP(Pag_Inicio_Corr_mas_casos[[#This Row],[Corregimiento]],Hoja3!$A$2:$D$676,4,0)</f>
        <v>40601</v>
      </c>
      <c r="E3565" s="63">
        <v>21</v>
      </c>
      <c r="F3565">
        <v>1</v>
      </c>
    </row>
    <row r="3566" spans="1:6">
      <c r="A3566" s="62">
        <v>44150</v>
      </c>
      <c r="B3566" s="63">
        <v>44150</v>
      </c>
      <c r="C3566" s="63" t="s">
        <v>853</v>
      </c>
      <c r="D3566" s="64">
        <f>VLOOKUP(Pag_Inicio_Corr_mas_casos[[#This Row],[Corregimiento]],Hoja3!$A$2:$D$676,4,0)</f>
        <v>40501</v>
      </c>
      <c r="E3566" s="63">
        <v>20</v>
      </c>
      <c r="F3566">
        <v>1</v>
      </c>
    </row>
    <row r="3567" spans="1:6">
      <c r="A3567" s="62">
        <v>44150</v>
      </c>
      <c r="B3567" s="63">
        <v>44150</v>
      </c>
      <c r="C3567" s="63" t="s">
        <v>751</v>
      </c>
      <c r="D3567" s="64">
        <f>VLOOKUP(Pag_Inicio_Corr_mas_casos[[#This Row],[Corregimiento]],Hoja3!$A$2:$D$676,4,0)</f>
        <v>81008</v>
      </c>
      <c r="E3567" s="63">
        <v>20</v>
      </c>
      <c r="F3567">
        <v>1</v>
      </c>
    </row>
    <row r="3568" spans="1:6">
      <c r="A3568" s="62">
        <v>44150</v>
      </c>
      <c r="B3568" s="63">
        <v>44150</v>
      </c>
      <c r="C3568" s="63" t="s">
        <v>807</v>
      </c>
      <c r="D3568" s="64">
        <f>VLOOKUP(Pag_Inicio_Corr_mas_casos[[#This Row],[Corregimiento]],Hoja3!$A$2:$D$676,4,0)</f>
        <v>130716</v>
      </c>
      <c r="E3568" s="63">
        <v>20</v>
      </c>
      <c r="F3568">
        <v>1</v>
      </c>
    </row>
    <row r="3569" spans="1:6">
      <c r="A3569" s="62">
        <v>44150</v>
      </c>
      <c r="B3569" s="63">
        <v>44150</v>
      </c>
      <c r="C3569" s="63" t="s">
        <v>785</v>
      </c>
      <c r="D3569" s="64">
        <f>VLOOKUP(Pag_Inicio_Corr_mas_casos[[#This Row],[Corregimiento]],Hoja3!$A$2:$D$676,4,0)</f>
        <v>80809</v>
      </c>
      <c r="E3569" s="63">
        <v>20</v>
      </c>
      <c r="F3569">
        <v>1</v>
      </c>
    </row>
    <row r="3570" spans="1:6">
      <c r="A3570" s="62">
        <v>44150</v>
      </c>
      <c r="B3570" s="63">
        <v>44150</v>
      </c>
      <c r="C3570" s="63" t="s">
        <v>754</v>
      </c>
      <c r="D3570" s="64">
        <f>VLOOKUP(Pag_Inicio_Corr_mas_casos[[#This Row],[Corregimiento]],Hoja3!$A$2:$D$676,4,0)</f>
        <v>80822</v>
      </c>
      <c r="E3570" s="63">
        <v>19</v>
      </c>
      <c r="F3570">
        <v>1</v>
      </c>
    </row>
    <row r="3571" spans="1:6">
      <c r="A3571" s="62">
        <v>44150</v>
      </c>
      <c r="B3571" s="63">
        <v>44150</v>
      </c>
      <c r="C3571" s="63" t="s">
        <v>775</v>
      </c>
      <c r="D3571" s="64">
        <f>VLOOKUP(Pag_Inicio_Corr_mas_casos[[#This Row],[Corregimiento]],Hoja3!$A$2:$D$676,4,0)</f>
        <v>80815</v>
      </c>
      <c r="E3571" s="63">
        <v>19</v>
      </c>
      <c r="F3571">
        <v>1</v>
      </c>
    </row>
    <row r="3572" spans="1:6">
      <c r="A3572" s="62">
        <v>44150</v>
      </c>
      <c r="B3572" s="63">
        <v>44150</v>
      </c>
      <c r="C3572" s="63" t="s">
        <v>774</v>
      </c>
      <c r="D3572" s="64">
        <f>VLOOKUP(Pag_Inicio_Corr_mas_casos[[#This Row],[Corregimiento]],Hoja3!$A$2:$D$676,4,0)</f>
        <v>80820</v>
      </c>
      <c r="E3572" s="63">
        <v>19</v>
      </c>
      <c r="F3572">
        <v>1</v>
      </c>
    </row>
    <row r="3573" spans="1:6">
      <c r="A3573" s="62">
        <v>44150</v>
      </c>
      <c r="B3573" s="63">
        <v>44150</v>
      </c>
      <c r="C3573" s="63" t="s">
        <v>763</v>
      </c>
      <c r="D3573" s="64">
        <f>VLOOKUP(Pag_Inicio_Corr_mas_casos[[#This Row],[Corregimiento]],Hoja3!$A$2:$D$676,4,0)</f>
        <v>80806</v>
      </c>
      <c r="E3573" s="63">
        <v>17</v>
      </c>
      <c r="F3573">
        <v>1</v>
      </c>
    </row>
    <row r="3574" spans="1:6">
      <c r="A3574" s="62">
        <v>44150</v>
      </c>
      <c r="B3574" s="63">
        <v>44150</v>
      </c>
      <c r="C3574" s="63" t="s">
        <v>749</v>
      </c>
      <c r="D3574" s="64">
        <f>VLOOKUP(Pag_Inicio_Corr_mas_casos[[#This Row],[Corregimiento]],Hoja3!$A$2:$D$676,4,0)</f>
        <v>80821</v>
      </c>
      <c r="E3574" s="63">
        <v>16</v>
      </c>
      <c r="F3574">
        <v>1</v>
      </c>
    </row>
    <row r="3575" spans="1:6">
      <c r="A3575" s="62">
        <v>44150</v>
      </c>
      <c r="B3575" s="63">
        <v>44150</v>
      </c>
      <c r="C3575" s="63" t="s">
        <v>764</v>
      </c>
      <c r="D3575" s="64">
        <f>VLOOKUP(Pag_Inicio_Corr_mas_casos[[#This Row],[Corregimiento]],Hoja3!$A$2:$D$676,4,0)</f>
        <v>130108</v>
      </c>
      <c r="E3575" s="63">
        <v>16</v>
      </c>
      <c r="F3575">
        <v>1</v>
      </c>
    </row>
    <row r="3576" spans="1:6">
      <c r="A3576" s="62">
        <v>44150</v>
      </c>
      <c r="B3576" s="63">
        <v>44150</v>
      </c>
      <c r="C3576" s="63" t="s">
        <v>777</v>
      </c>
      <c r="D3576" s="64">
        <f>VLOOKUP(Pag_Inicio_Corr_mas_casos[[#This Row],[Corregimiento]],Hoja3!$A$2:$D$676,4,0)</f>
        <v>80811</v>
      </c>
      <c r="E3576" s="63">
        <v>16</v>
      </c>
      <c r="F3576">
        <v>1</v>
      </c>
    </row>
    <row r="3577" spans="1:6">
      <c r="A3577" s="62">
        <v>44150</v>
      </c>
      <c r="B3577" s="63">
        <v>44150</v>
      </c>
      <c r="C3577" s="63" t="s">
        <v>946</v>
      </c>
      <c r="D3577" s="64">
        <f>VLOOKUP(Pag_Inicio_Corr_mas_casos[[#This Row],[Corregimiento]],Hoja3!$A$2:$D$676,4,0)</f>
        <v>30302</v>
      </c>
      <c r="E3577" s="63">
        <v>15</v>
      </c>
      <c r="F3577">
        <v>1</v>
      </c>
    </row>
    <row r="3578" spans="1:6">
      <c r="A3578" s="62">
        <v>44150</v>
      </c>
      <c r="B3578" s="63">
        <v>44150</v>
      </c>
      <c r="C3578" s="63" t="s">
        <v>770</v>
      </c>
      <c r="D3578" s="64">
        <f>VLOOKUP(Pag_Inicio_Corr_mas_casos[[#This Row],[Corregimiento]],Hoja3!$A$2:$D$676,4,0)</f>
        <v>80813</v>
      </c>
      <c r="E3578" s="63">
        <v>15</v>
      </c>
      <c r="F3578">
        <v>1</v>
      </c>
    </row>
    <row r="3579" spans="1:6">
      <c r="A3579" s="62">
        <v>44150</v>
      </c>
      <c r="B3579" s="63">
        <v>44150</v>
      </c>
      <c r="C3579" s="63" t="s">
        <v>795</v>
      </c>
      <c r="D3579" s="64">
        <f>VLOOKUP(Pag_Inicio_Corr_mas_casos[[#This Row],[Corregimiento]],Hoja3!$A$2:$D$676,4,0)</f>
        <v>80807</v>
      </c>
      <c r="E3579" s="63">
        <v>14</v>
      </c>
      <c r="F3579">
        <v>1</v>
      </c>
    </row>
    <row r="3580" spans="1:6">
      <c r="A3580" s="62">
        <v>44150</v>
      </c>
      <c r="B3580" s="63">
        <v>44150</v>
      </c>
      <c r="C3580" s="63" t="s">
        <v>736</v>
      </c>
      <c r="D3580" s="64">
        <f>VLOOKUP(Pag_Inicio_Corr_mas_casos[[#This Row],[Corregimiento]],Hoja3!$A$2:$D$676,4,0)</f>
        <v>130709</v>
      </c>
      <c r="E3580" s="63">
        <v>14</v>
      </c>
      <c r="F3580">
        <v>1</v>
      </c>
    </row>
    <row r="3581" spans="1:6">
      <c r="A3581" s="62">
        <v>44150</v>
      </c>
      <c r="B3581" s="63">
        <v>44150</v>
      </c>
      <c r="C3581" s="63" t="s">
        <v>752</v>
      </c>
      <c r="D3581" s="64">
        <f>VLOOKUP(Pag_Inicio_Corr_mas_casos[[#This Row],[Corregimiento]],Hoja3!$A$2:$D$676,4,0)</f>
        <v>80816</v>
      </c>
      <c r="E3581" s="63">
        <v>13</v>
      </c>
      <c r="F3581">
        <v>1</v>
      </c>
    </row>
    <row r="3582" spans="1:6">
      <c r="A3582" s="62">
        <v>44150</v>
      </c>
      <c r="B3582" s="63">
        <v>44150</v>
      </c>
      <c r="C3582" s="63" t="s">
        <v>877</v>
      </c>
      <c r="D3582" s="64">
        <f>VLOOKUP(Pag_Inicio_Corr_mas_casos[[#This Row],[Corregimiento]],Hoja3!$A$2:$D$676,4,0)</f>
        <v>91101</v>
      </c>
      <c r="E3582" s="63">
        <v>13</v>
      </c>
      <c r="F3582">
        <v>1</v>
      </c>
    </row>
    <row r="3583" spans="1:6">
      <c r="A3583" s="62">
        <v>44150</v>
      </c>
      <c r="B3583" s="63">
        <v>44150</v>
      </c>
      <c r="C3583" s="63" t="s">
        <v>793</v>
      </c>
      <c r="D3583" s="64">
        <f>VLOOKUP(Pag_Inicio_Corr_mas_casos[[#This Row],[Corregimiento]],Hoja3!$A$2:$D$676,4,0)</f>
        <v>80804</v>
      </c>
      <c r="E3583" s="63">
        <v>12</v>
      </c>
      <c r="F3583">
        <v>1</v>
      </c>
    </row>
    <row r="3584" spans="1:6">
      <c r="A3584" s="62">
        <v>44150</v>
      </c>
      <c r="B3584" s="63">
        <v>44150</v>
      </c>
      <c r="C3584" s="63" t="s">
        <v>773</v>
      </c>
      <c r="D3584" s="64">
        <f>VLOOKUP(Pag_Inicio_Corr_mas_casos[[#This Row],[Corregimiento]],Hoja3!$A$2:$D$676,4,0)</f>
        <v>80808</v>
      </c>
      <c r="E3584" s="63">
        <v>12</v>
      </c>
      <c r="F3584">
        <v>1</v>
      </c>
    </row>
    <row r="3585" spans="1:6">
      <c r="A3585" s="62">
        <v>44150</v>
      </c>
      <c r="B3585" s="63">
        <v>44150</v>
      </c>
      <c r="C3585" s="63" t="s">
        <v>783</v>
      </c>
      <c r="D3585" s="64">
        <f>VLOOKUP(Pag_Inicio_Corr_mas_casos[[#This Row],[Corregimiento]],Hoja3!$A$2:$D$676,4,0)</f>
        <v>130105</v>
      </c>
      <c r="E3585" s="63">
        <v>12</v>
      </c>
      <c r="F3585">
        <v>1</v>
      </c>
    </row>
    <row r="3586" spans="1:6">
      <c r="A3586" s="62">
        <v>44150</v>
      </c>
      <c r="B3586" s="63">
        <v>44150</v>
      </c>
      <c r="C3586" s="63" t="s">
        <v>750</v>
      </c>
      <c r="D3586" s="64">
        <f>VLOOKUP(Pag_Inicio_Corr_mas_casos[[#This Row],[Corregimiento]],Hoja3!$A$2:$D$676,4,0)</f>
        <v>81007</v>
      </c>
      <c r="E3586" s="63">
        <v>11</v>
      </c>
      <c r="F3586">
        <v>1</v>
      </c>
    </row>
    <row r="3587" spans="1:6">
      <c r="A3587" s="62">
        <v>44150</v>
      </c>
      <c r="B3587" s="63">
        <v>44150</v>
      </c>
      <c r="C3587" s="63" t="s">
        <v>789</v>
      </c>
      <c r="D3587" s="64">
        <f>VLOOKUP(Pag_Inicio_Corr_mas_casos[[#This Row],[Corregimiento]],Hoja3!$A$2:$D$676,4,0)</f>
        <v>81003</v>
      </c>
      <c r="E3587" s="63">
        <v>11</v>
      </c>
      <c r="F3587">
        <v>1</v>
      </c>
    </row>
    <row r="3588" spans="1:6">
      <c r="A3588" s="53">
        <v>44151</v>
      </c>
      <c r="B3588" s="54">
        <v>44151</v>
      </c>
      <c r="C3588" s="54" t="s">
        <v>748</v>
      </c>
      <c r="D3588" s="55">
        <f>VLOOKUP(Pag_Inicio_Corr_mas_casos[[#This Row],[Corregimiento]],Hoja3!$A$2:$D$676,4,0)</f>
        <v>130102</v>
      </c>
      <c r="E3588" s="54">
        <v>49</v>
      </c>
      <c r="F3588">
        <v>1</v>
      </c>
    </row>
    <row r="3589" spans="1:6">
      <c r="A3589" s="53">
        <v>44151</v>
      </c>
      <c r="B3589" s="54">
        <v>44151</v>
      </c>
      <c r="C3589" s="54" t="s">
        <v>758</v>
      </c>
      <c r="D3589" s="55">
        <f>VLOOKUP(Pag_Inicio_Corr_mas_casos[[#This Row],[Corregimiento]],Hoja3!$A$2:$D$676,4,0)</f>
        <v>130107</v>
      </c>
      <c r="E3589" s="54">
        <v>37</v>
      </c>
      <c r="F3589">
        <v>1</v>
      </c>
    </row>
    <row r="3590" spans="1:6">
      <c r="A3590" s="53">
        <v>44151</v>
      </c>
      <c r="B3590" s="54">
        <v>44151</v>
      </c>
      <c r="C3590" s="54" t="s">
        <v>804</v>
      </c>
      <c r="D3590" s="55">
        <f>VLOOKUP(Pag_Inicio_Corr_mas_casos[[#This Row],[Corregimiento]],Hoja3!$A$2:$D$676,4,0)</f>
        <v>100101</v>
      </c>
      <c r="E3590" s="54">
        <v>29</v>
      </c>
      <c r="F3590">
        <v>1</v>
      </c>
    </row>
    <row r="3591" spans="1:6">
      <c r="A3591" s="53">
        <v>44151</v>
      </c>
      <c r="B3591" s="54">
        <v>44151</v>
      </c>
      <c r="C3591" s="54" t="s">
        <v>761</v>
      </c>
      <c r="D3591" s="55">
        <f>VLOOKUP(Pag_Inicio_Corr_mas_casos[[#This Row],[Corregimiento]],Hoja3!$A$2:$D$676,4,0)</f>
        <v>130702</v>
      </c>
      <c r="E3591" s="54">
        <v>29</v>
      </c>
      <c r="F3591">
        <v>1</v>
      </c>
    </row>
    <row r="3592" spans="1:6">
      <c r="A3592" s="53">
        <v>44151</v>
      </c>
      <c r="B3592" s="54">
        <v>44151</v>
      </c>
      <c r="C3592" s="54" t="s">
        <v>746</v>
      </c>
      <c r="D3592" s="55">
        <f>VLOOKUP(Pag_Inicio_Corr_mas_casos[[#This Row],[Corregimiento]],Hoja3!$A$2:$D$676,4,0)</f>
        <v>130106</v>
      </c>
      <c r="E3592" s="54">
        <v>29</v>
      </c>
      <c r="F3592">
        <v>1</v>
      </c>
    </row>
    <row r="3593" spans="1:6">
      <c r="A3593" s="53">
        <v>44151</v>
      </c>
      <c r="B3593" s="54">
        <v>44151</v>
      </c>
      <c r="C3593" s="54" t="s">
        <v>792</v>
      </c>
      <c r="D3593" s="55">
        <f>VLOOKUP(Pag_Inicio_Corr_mas_casos[[#This Row],[Corregimiento]],Hoja3!$A$2:$D$676,4,0)</f>
        <v>130701</v>
      </c>
      <c r="E3593" s="54">
        <v>28</v>
      </c>
      <c r="F3593">
        <v>1</v>
      </c>
    </row>
    <row r="3594" spans="1:6">
      <c r="A3594" s="53">
        <v>44151</v>
      </c>
      <c r="B3594" s="54">
        <v>44151</v>
      </c>
      <c r="C3594" s="54" t="s">
        <v>751</v>
      </c>
      <c r="D3594" s="55">
        <f>VLOOKUP(Pag_Inicio_Corr_mas_casos[[#This Row],[Corregimiento]],Hoja3!$A$2:$D$676,4,0)</f>
        <v>81008</v>
      </c>
      <c r="E3594" s="54">
        <v>24</v>
      </c>
      <c r="F3594">
        <v>1</v>
      </c>
    </row>
    <row r="3595" spans="1:6">
      <c r="A3595" s="53">
        <v>44151</v>
      </c>
      <c r="B3595" s="54">
        <v>44151</v>
      </c>
      <c r="C3595" s="54" t="s">
        <v>788</v>
      </c>
      <c r="D3595" s="55">
        <f>VLOOKUP(Pag_Inicio_Corr_mas_casos[[#This Row],[Corregimiento]],Hoja3!$A$2:$D$676,4,0)</f>
        <v>130717</v>
      </c>
      <c r="E3595" s="54">
        <v>23</v>
      </c>
      <c r="F3595">
        <v>1</v>
      </c>
    </row>
    <row r="3596" spans="1:6">
      <c r="A3596" s="53">
        <v>44151</v>
      </c>
      <c r="B3596" s="54">
        <v>44151</v>
      </c>
      <c r="C3596" s="54" t="s">
        <v>785</v>
      </c>
      <c r="D3596" s="55">
        <f>VLOOKUP(Pag_Inicio_Corr_mas_casos[[#This Row],[Corregimiento]],Hoja3!$A$2:$D$676,4,0)</f>
        <v>80809</v>
      </c>
      <c r="E3596" s="54">
        <v>22</v>
      </c>
      <c r="F3596">
        <v>1</v>
      </c>
    </row>
    <row r="3597" spans="1:6">
      <c r="A3597" s="53">
        <v>44151</v>
      </c>
      <c r="B3597" s="54">
        <v>44151</v>
      </c>
      <c r="C3597" s="54" t="s">
        <v>745</v>
      </c>
      <c r="D3597" s="55">
        <f>VLOOKUP(Pag_Inicio_Corr_mas_casos[[#This Row],[Corregimiento]],Hoja3!$A$2:$D$676,4,0)</f>
        <v>81002</v>
      </c>
      <c r="E3597" s="54">
        <v>21</v>
      </c>
      <c r="F3597">
        <v>1</v>
      </c>
    </row>
    <row r="3598" spans="1:6">
      <c r="A3598" s="53">
        <v>44151</v>
      </c>
      <c r="B3598" s="54">
        <v>44151</v>
      </c>
      <c r="C3598" s="54" t="s">
        <v>815</v>
      </c>
      <c r="D3598" s="55">
        <f>VLOOKUP(Pag_Inicio_Corr_mas_casos[[#This Row],[Corregimiento]],Hoja3!$A$2:$D$676,4,0)</f>
        <v>20601</v>
      </c>
      <c r="E3598" s="54">
        <v>20</v>
      </c>
      <c r="F3598">
        <v>1</v>
      </c>
    </row>
    <row r="3599" spans="1:6">
      <c r="A3599" s="53">
        <v>44151</v>
      </c>
      <c r="B3599" s="54">
        <v>44151</v>
      </c>
      <c r="C3599" s="54" t="s">
        <v>779</v>
      </c>
      <c r="D3599" s="55">
        <f>VLOOKUP(Pag_Inicio_Corr_mas_casos[[#This Row],[Corregimiento]],Hoja3!$A$2:$D$676,4,0)</f>
        <v>130708</v>
      </c>
      <c r="E3599" s="54">
        <v>20</v>
      </c>
      <c r="F3599">
        <v>1</v>
      </c>
    </row>
    <row r="3600" spans="1:6">
      <c r="A3600" s="53">
        <v>44151</v>
      </c>
      <c r="B3600" s="54">
        <v>44151</v>
      </c>
      <c r="C3600" s="54" t="s">
        <v>757</v>
      </c>
      <c r="D3600" s="55">
        <f>VLOOKUP(Pag_Inicio_Corr_mas_casos[[#This Row],[Corregimiento]],Hoja3!$A$2:$D$676,4,0)</f>
        <v>80819</v>
      </c>
      <c r="E3600" s="54">
        <v>19</v>
      </c>
      <c r="F3600">
        <v>1</v>
      </c>
    </row>
    <row r="3601" spans="1:6">
      <c r="A3601" s="53">
        <v>44151</v>
      </c>
      <c r="B3601" s="54">
        <v>44151</v>
      </c>
      <c r="C3601" s="54" t="s">
        <v>744</v>
      </c>
      <c r="D3601" s="55">
        <f>VLOOKUP(Pag_Inicio_Corr_mas_casos[[#This Row],[Corregimiento]],Hoja3!$A$2:$D$676,4,0)</f>
        <v>130101</v>
      </c>
      <c r="E3601" s="54">
        <v>19</v>
      </c>
      <c r="F3601">
        <v>1</v>
      </c>
    </row>
    <row r="3602" spans="1:6">
      <c r="A3602" s="53">
        <v>44151</v>
      </c>
      <c r="B3602" s="54">
        <v>44151</v>
      </c>
      <c r="C3602" s="54" t="s">
        <v>749</v>
      </c>
      <c r="D3602" s="55">
        <f>VLOOKUP(Pag_Inicio_Corr_mas_casos[[#This Row],[Corregimiento]],Hoja3!$A$2:$D$676,4,0)</f>
        <v>80821</v>
      </c>
      <c r="E3602" s="54">
        <v>19</v>
      </c>
      <c r="F3602">
        <v>1</v>
      </c>
    </row>
    <row r="3603" spans="1:6">
      <c r="A3603" s="53">
        <v>44151</v>
      </c>
      <c r="B3603" s="54">
        <v>44151</v>
      </c>
      <c r="C3603" s="54" t="s">
        <v>807</v>
      </c>
      <c r="D3603" s="55">
        <f>VLOOKUP(Pag_Inicio_Corr_mas_casos[[#This Row],[Corregimiento]],Hoja3!$A$2:$D$676,4,0)</f>
        <v>130716</v>
      </c>
      <c r="E3603" s="54">
        <v>18</v>
      </c>
      <c r="F3603">
        <v>1</v>
      </c>
    </row>
    <row r="3604" spans="1:6">
      <c r="A3604" s="53">
        <v>44151</v>
      </c>
      <c r="B3604" s="54">
        <v>44151</v>
      </c>
      <c r="C3604" s="54" t="s">
        <v>755</v>
      </c>
      <c r="D3604" s="55">
        <f>VLOOKUP(Pag_Inicio_Corr_mas_casos[[#This Row],[Corregimiento]],Hoja3!$A$2:$D$676,4,0)</f>
        <v>80823</v>
      </c>
      <c r="E3604" s="54">
        <v>18</v>
      </c>
      <c r="F3604">
        <v>1</v>
      </c>
    </row>
    <row r="3605" spans="1:6">
      <c r="A3605" s="53">
        <v>44151</v>
      </c>
      <c r="B3605" s="54">
        <v>44151</v>
      </c>
      <c r="C3605" s="54" t="s">
        <v>799</v>
      </c>
      <c r="D3605" s="55">
        <f>VLOOKUP(Pag_Inicio_Corr_mas_casos[[#This Row],[Corregimiento]],Hoja3!$A$2:$D$676,4,0)</f>
        <v>130706</v>
      </c>
      <c r="E3605" s="54">
        <v>16</v>
      </c>
      <c r="F3605">
        <v>1</v>
      </c>
    </row>
    <row r="3606" spans="1:6">
      <c r="A3606" s="53">
        <v>44151</v>
      </c>
      <c r="B3606" s="54">
        <v>44151</v>
      </c>
      <c r="C3606" s="54" t="s">
        <v>800</v>
      </c>
      <c r="D3606" s="55">
        <f>VLOOKUP(Pag_Inicio_Corr_mas_casos[[#This Row],[Corregimiento]],Hoja3!$A$2:$D$676,4,0)</f>
        <v>91001</v>
      </c>
      <c r="E3606" s="54">
        <v>16</v>
      </c>
      <c r="F3606">
        <v>1</v>
      </c>
    </row>
    <row r="3607" spans="1:6">
      <c r="A3607" s="53">
        <v>44151</v>
      </c>
      <c r="B3607" s="54">
        <v>44151</v>
      </c>
      <c r="C3607" s="54" t="s">
        <v>750</v>
      </c>
      <c r="D3607" s="55">
        <f>VLOOKUP(Pag_Inicio_Corr_mas_casos[[#This Row],[Corregimiento]],Hoja3!$A$2:$D$676,4,0)</f>
        <v>81007</v>
      </c>
      <c r="E3607" s="54">
        <v>16</v>
      </c>
      <c r="F3607">
        <v>1</v>
      </c>
    </row>
    <row r="3608" spans="1:6">
      <c r="A3608" s="53">
        <v>44151</v>
      </c>
      <c r="B3608" s="54">
        <v>44151</v>
      </c>
      <c r="C3608" s="54" t="s">
        <v>760</v>
      </c>
      <c r="D3608" s="55">
        <f>VLOOKUP(Pag_Inicio_Corr_mas_casos[[#This Row],[Corregimiento]],Hoja3!$A$2:$D$676,4,0)</f>
        <v>80812</v>
      </c>
      <c r="E3608" s="54">
        <v>15</v>
      </c>
      <c r="F3608">
        <v>1</v>
      </c>
    </row>
    <row r="3609" spans="1:6">
      <c r="A3609" s="53">
        <v>44151</v>
      </c>
      <c r="B3609" s="54">
        <v>44151</v>
      </c>
      <c r="C3609" s="54" t="s">
        <v>754</v>
      </c>
      <c r="D3609" s="55">
        <f>VLOOKUP(Pag_Inicio_Corr_mas_casos[[#This Row],[Corregimiento]],Hoja3!$A$2:$D$676,4,0)</f>
        <v>80822</v>
      </c>
      <c r="E3609" s="54">
        <v>15</v>
      </c>
      <c r="F3609">
        <v>1</v>
      </c>
    </row>
    <row r="3610" spans="1:6">
      <c r="A3610" s="53">
        <v>44151</v>
      </c>
      <c r="B3610" s="54">
        <v>44151</v>
      </c>
      <c r="C3610" s="54" t="s">
        <v>756</v>
      </c>
      <c r="D3610" s="55">
        <f>VLOOKUP(Pag_Inicio_Corr_mas_casos[[#This Row],[Corregimiento]],Hoja3!$A$2:$D$676,4,0)</f>
        <v>81001</v>
      </c>
      <c r="E3610" s="54">
        <v>15</v>
      </c>
      <c r="F3610">
        <v>1</v>
      </c>
    </row>
    <row r="3611" spans="1:6">
      <c r="A3611" s="53">
        <v>44151</v>
      </c>
      <c r="B3611" s="54">
        <v>44151</v>
      </c>
      <c r="C3611" s="54" t="s">
        <v>762</v>
      </c>
      <c r="D3611" s="55">
        <f>VLOOKUP(Pag_Inicio_Corr_mas_casos[[#This Row],[Corregimiento]],Hoja3!$A$2:$D$676,4,0)</f>
        <v>40601</v>
      </c>
      <c r="E3611" s="54">
        <v>14</v>
      </c>
      <c r="F3611">
        <v>1</v>
      </c>
    </row>
    <row r="3612" spans="1:6">
      <c r="A3612" s="53">
        <v>44151</v>
      </c>
      <c r="B3612" s="54">
        <v>44151</v>
      </c>
      <c r="C3612" s="54" t="s">
        <v>783</v>
      </c>
      <c r="D3612" s="55">
        <f>VLOOKUP(Pag_Inicio_Corr_mas_casos[[#This Row],[Corregimiento]],Hoja3!$A$2:$D$676,4,0)</f>
        <v>130105</v>
      </c>
      <c r="E3612" s="54">
        <v>14</v>
      </c>
      <c r="F3612">
        <v>1</v>
      </c>
    </row>
    <row r="3613" spans="1:6">
      <c r="A3613" s="53">
        <v>44151</v>
      </c>
      <c r="B3613" s="54">
        <v>44151</v>
      </c>
      <c r="C3613" s="54" t="s">
        <v>736</v>
      </c>
      <c r="D3613" s="55">
        <f>VLOOKUP(Pag_Inicio_Corr_mas_casos[[#This Row],[Corregimiento]],Hoja3!$A$2:$D$676,4,0)</f>
        <v>130709</v>
      </c>
      <c r="E3613" s="54">
        <v>14</v>
      </c>
      <c r="F3613">
        <v>1</v>
      </c>
    </row>
    <row r="3614" spans="1:6">
      <c r="A3614" s="53">
        <v>44151</v>
      </c>
      <c r="B3614" s="54">
        <v>44151</v>
      </c>
      <c r="C3614" s="54" t="s">
        <v>765</v>
      </c>
      <c r="D3614" s="55">
        <f>VLOOKUP(Pag_Inicio_Corr_mas_casos[[#This Row],[Corregimiento]],Hoja3!$A$2:$D$676,4,0)</f>
        <v>80810</v>
      </c>
      <c r="E3614" s="54">
        <v>13</v>
      </c>
      <c r="F3614">
        <v>1</v>
      </c>
    </row>
    <row r="3615" spans="1:6">
      <c r="A3615" s="53">
        <v>44151</v>
      </c>
      <c r="B3615" s="54">
        <v>44151</v>
      </c>
      <c r="C3615" s="54" t="s">
        <v>795</v>
      </c>
      <c r="D3615" s="55">
        <f>VLOOKUP(Pag_Inicio_Corr_mas_casos[[#This Row],[Corregimiento]],Hoja3!$A$2:$D$676,4,0)</f>
        <v>80807</v>
      </c>
      <c r="E3615" s="54">
        <v>13</v>
      </c>
      <c r="F3615">
        <v>1</v>
      </c>
    </row>
    <row r="3616" spans="1:6">
      <c r="A3616" s="53">
        <v>44151</v>
      </c>
      <c r="B3616" s="54">
        <v>44151</v>
      </c>
      <c r="C3616" s="54" t="s">
        <v>847</v>
      </c>
      <c r="D3616" s="55">
        <f>VLOOKUP(Pag_Inicio_Corr_mas_casos[[#This Row],[Corregimiento]],Hoja3!$A$2:$D$676,4,0)</f>
        <v>40606</v>
      </c>
      <c r="E3616" s="54">
        <v>13</v>
      </c>
      <c r="F3616">
        <v>1</v>
      </c>
    </row>
    <row r="3617" spans="1:6">
      <c r="A3617" s="53">
        <v>44151</v>
      </c>
      <c r="B3617" s="54">
        <v>44151</v>
      </c>
      <c r="C3617" s="54" t="s">
        <v>789</v>
      </c>
      <c r="D3617" s="55">
        <f>VLOOKUP(Pag_Inicio_Corr_mas_casos[[#This Row],[Corregimiento]],Hoja3!$A$2:$D$676,4,0)</f>
        <v>81003</v>
      </c>
      <c r="E3617" s="54">
        <v>13</v>
      </c>
      <c r="F3617">
        <v>1</v>
      </c>
    </row>
    <row r="3618" spans="1:6">
      <c r="A3618" s="53">
        <v>44151</v>
      </c>
      <c r="B3618" s="54">
        <v>44151</v>
      </c>
      <c r="C3618" s="54" t="s">
        <v>786</v>
      </c>
      <c r="D3618" s="55">
        <f>VLOOKUP(Pag_Inicio_Corr_mas_casos[[#This Row],[Corregimiento]],Hoja3!$A$2:$D$676,4,0)</f>
        <v>40201</v>
      </c>
      <c r="E3618" s="54">
        <v>12</v>
      </c>
      <c r="F3618">
        <v>1</v>
      </c>
    </row>
    <row r="3619" spans="1:6">
      <c r="A3619" s="53">
        <v>44151</v>
      </c>
      <c r="B3619" s="54">
        <v>44151</v>
      </c>
      <c r="C3619" s="54" t="s">
        <v>775</v>
      </c>
      <c r="D3619" s="55">
        <f>VLOOKUP(Pag_Inicio_Corr_mas_casos[[#This Row],[Corregimiento]],Hoja3!$A$2:$D$676,4,0)</f>
        <v>80815</v>
      </c>
      <c r="E3619" s="54">
        <v>11</v>
      </c>
      <c r="F3619">
        <v>1</v>
      </c>
    </row>
    <row r="3620" spans="1:6">
      <c r="A3620" s="53">
        <v>44151</v>
      </c>
      <c r="B3620" s="54">
        <v>44151</v>
      </c>
      <c r="C3620" s="54" t="s">
        <v>766</v>
      </c>
      <c r="D3620" s="55">
        <f>VLOOKUP(Pag_Inicio_Corr_mas_casos[[#This Row],[Corregimiento]],Hoja3!$A$2:$D$676,4,0)</f>
        <v>30107</v>
      </c>
      <c r="E3620" s="54">
        <v>11</v>
      </c>
      <c r="F3620">
        <v>1</v>
      </c>
    </row>
    <row r="3621" spans="1:6">
      <c r="A3621" s="53">
        <v>44151</v>
      </c>
      <c r="B3621" s="54">
        <v>44151</v>
      </c>
      <c r="C3621" s="54" t="s">
        <v>774</v>
      </c>
      <c r="D3621" s="55">
        <f>VLOOKUP(Pag_Inicio_Corr_mas_casos[[#This Row],[Corregimiento]],Hoja3!$A$2:$D$676,4,0)</f>
        <v>80820</v>
      </c>
      <c r="E3621" s="54">
        <v>11</v>
      </c>
      <c r="F3621">
        <v>1</v>
      </c>
    </row>
    <row r="3622" spans="1:6">
      <c r="A3622" s="53">
        <v>44151</v>
      </c>
      <c r="B3622" s="54">
        <v>44151</v>
      </c>
      <c r="C3622" s="54" t="s">
        <v>752</v>
      </c>
      <c r="D3622" s="55">
        <f>VLOOKUP(Pag_Inicio_Corr_mas_casos[[#This Row],[Corregimiento]],Hoja3!$A$2:$D$676,4,0)</f>
        <v>80816</v>
      </c>
      <c r="E3622" s="54">
        <v>11</v>
      </c>
      <c r="F3622">
        <v>1</v>
      </c>
    </row>
    <row r="3623" spans="1:6">
      <c r="A3623" s="77">
        <v>44152</v>
      </c>
      <c r="B3623" s="78">
        <v>44152</v>
      </c>
      <c r="C3623" s="78" t="s">
        <v>744</v>
      </c>
      <c r="D3623" s="79">
        <f>VLOOKUP(Pag_Inicio_Corr_mas_casos[[#This Row],[Corregimiento]],Hoja3!$A$2:$D$676,4,0)</f>
        <v>130101</v>
      </c>
      <c r="E3623" s="78">
        <v>52</v>
      </c>
      <c r="F3623">
        <v>1</v>
      </c>
    </row>
    <row r="3624" spans="1:6">
      <c r="A3624" s="77">
        <v>44152</v>
      </c>
      <c r="B3624" s="78">
        <v>44152</v>
      </c>
      <c r="C3624" s="78" t="s">
        <v>746</v>
      </c>
      <c r="D3624" s="79">
        <f>VLOOKUP(Pag_Inicio_Corr_mas_casos[[#This Row],[Corregimiento]],Hoja3!$A$2:$D$676,4,0)</f>
        <v>130106</v>
      </c>
      <c r="E3624" s="78">
        <v>40</v>
      </c>
      <c r="F3624">
        <v>1</v>
      </c>
    </row>
    <row r="3625" spans="1:6">
      <c r="A3625" s="77">
        <v>44152</v>
      </c>
      <c r="B3625" s="78">
        <v>44152</v>
      </c>
      <c r="C3625" s="78" t="s">
        <v>757</v>
      </c>
      <c r="D3625" s="79">
        <f>VLOOKUP(Pag_Inicio_Corr_mas_casos[[#This Row],[Corregimiento]],Hoja3!$A$2:$D$676,4,0)</f>
        <v>80819</v>
      </c>
      <c r="E3625" s="78">
        <v>35</v>
      </c>
      <c r="F3625">
        <v>1</v>
      </c>
    </row>
    <row r="3626" spans="1:6">
      <c r="A3626" s="77">
        <v>44152</v>
      </c>
      <c r="B3626" s="78">
        <v>44152</v>
      </c>
      <c r="C3626" s="78" t="s">
        <v>760</v>
      </c>
      <c r="D3626" s="79">
        <f>VLOOKUP(Pag_Inicio_Corr_mas_casos[[#This Row],[Corregimiento]],Hoja3!$A$2:$D$676,4,0)</f>
        <v>80812</v>
      </c>
      <c r="E3626" s="78">
        <v>29</v>
      </c>
      <c r="F3626">
        <v>1</v>
      </c>
    </row>
    <row r="3627" spans="1:6">
      <c r="A3627" s="77">
        <v>44152</v>
      </c>
      <c r="B3627" s="78">
        <v>44152</v>
      </c>
      <c r="C3627" s="78" t="s">
        <v>754</v>
      </c>
      <c r="D3627" s="79">
        <f>VLOOKUP(Pag_Inicio_Corr_mas_casos[[#This Row],[Corregimiento]],Hoja3!$A$2:$D$676,4,0)</f>
        <v>80822</v>
      </c>
      <c r="E3627" s="78">
        <v>28</v>
      </c>
      <c r="F3627">
        <v>1</v>
      </c>
    </row>
    <row r="3628" spans="1:6">
      <c r="A3628" s="77">
        <v>44152</v>
      </c>
      <c r="B3628" s="78">
        <v>44152</v>
      </c>
      <c r="C3628" s="78" t="s">
        <v>785</v>
      </c>
      <c r="D3628" s="79">
        <f>VLOOKUP(Pag_Inicio_Corr_mas_casos[[#This Row],[Corregimiento]],Hoja3!$A$2:$D$676,4,0)</f>
        <v>80809</v>
      </c>
      <c r="E3628" s="78">
        <v>27</v>
      </c>
      <c r="F3628">
        <v>1</v>
      </c>
    </row>
    <row r="3629" spans="1:6">
      <c r="A3629" s="77">
        <v>44152</v>
      </c>
      <c r="B3629" s="78">
        <v>44152</v>
      </c>
      <c r="C3629" s="78" t="s">
        <v>789</v>
      </c>
      <c r="D3629" s="79">
        <f>VLOOKUP(Pag_Inicio_Corr_mas_casos[[#This Row],[Corregimiento]],Hoja3!$A$2:$D$676,4,0)</f>
        <v>81003</v>
      </c>
      <c r="E3629" s="78">
        <v>25</v>
      </c>
      <c r="F3629">
        <v>1</v>
      </c>
    </row>
    <row r="3630" spans="1:6">
      <c r="A3630" s="77">
        <v>44152</v>
      </c>
      <c r="B3630" s="78">
        <v>44152</v>
      </c>
      <c r="C3630" s="78" t="s">
        <v>748</v>
      </c>
      <c r="D3630" s="79">
        <f>VLOOKUP(Pag_Inicio_Corr_mas_casos[[#This Row],[Corregimiento]],Hoja3!$A$2:$D$676,4,0)</f>
        <v>130102</v>
      </c>
      <c r="E3630" s="78">
        <v>25</v>
      </c>
      <c r="F3630">
        <v>1</v>
      </c>
    </row>
    <row r="3631" spans="1:6">
      <c r="A3631" s="77">
        <v>44152</v>
      </c>
      <c r="B3631" s="78">
        <v>44152</v>
      </c>
      <c r="C3631" s="78" t="s">
        <v>758</v>
      </c>
      <c r="D3631" s="79">
        <f>VLOOKUP(Pag_Inicio_Corr_mas_casos[[#This Row],[Corregimiento]],Hoja3!$A$2:$D$676,4,0)</f>
        <v>130107</v>
      </c>
      <c r="E3631" s="78">
        <v>23</v>
      </c>
      <c r="F3631">
        <v>1</v>
      </c>
    </row>
    <row r="3632" spans="1:6">
      <c r="A3632" s="77">
        <v>44152</v>
      </c>
      <c r="B3632" s="78">
        <v>44152</v>
      </c>
      <c r="C3632" s="78" t="s">
        <v>800</v>
      </c>
      <c r="D3632" s="79">
        <f>VLOOKUP(Pag_Inicio_Corr_mas_casos[[#This Row],[Corregimiento]],Hoja3!$A$2:$D$676,4,0)</f>
        <v>91001</v>
      </c>
      <c r="E3632" s="78">
        <v>23</v>
      </c>
      <c r="F3632">
        <v>1</v>
      </c>
    </row>
    <row r="3633" spans="1:6">
      <c r="A3633" s="77">
        <v>44152</v>
      </c>
      <c r="B3633" s="78">
        <v>44152</v>
      </c>
      <c r="C3633" s="78" t="s">
        <v>749</v>
      </c>
      <c r="D3633" s="79">
        <f>VLOOKUP(Pag_Inicio_Corr_mas_casos[[#This Row],[Corregimiento]],Hoja3!$A$2:$D$676,4,0)</f>
        <v>80821</v>
      </c>
      <c r="E3633" s="78">
        <v>21</v>
      </c>
      <c r="F3633">
        <v>1</v>
      </c>
    </row>
    <row r="3634" spans="1:6">
      <c r="A3634" s="77">
        <v>44152</v>
      </c>
      <c r="B3634" s="78">
        <v>44152</v>
      </c>
      <c r="C3634" s="78" t="s">
        <v>775</v>
      </c>
      <c r="D3634" s="79">
        <f>VLOOKUP(Pag_Inicio_Corr_mas_casos[[#This Row],[Corregimiento]],Hoja3!$A$2:$D$676,4,0)</f>
        <v>80815</v>
      </c>
      <c r="E3634" s="78">
        <v>21</v>
      </c>
      <c r="F3634">
        <v>1</v>
      </c>
    </row>
    <row r="3635" spans="1:6">
      <c r="A3635" s="77">
        <v>44152</v>
      </c>
      <c r="B3635" s="78">
        <v>44152</v>
      </c>
      <c r="C3635" s="78" t="s">
        <v>755</v>
      </c>
      <c r="D3635" s="79">
        <f>VLOOKUP(Pag_Inicio_Corr_mas_casos[[#This Row],[Corregimiento]],Hoja3!$A$2:$D$676,4,0)</f>
        <v>80823</v>
      </c>
      <c r="E3635" s="78">
        <v>19</v>
      </c>
      <c r="F3635">
        <v>1</v>
      </c>
    </row>
    <row r="3636" spans="1:6">
      <c r="A3636" s="77">
        <v>44152</v>
      </c>
      <c r="B3636" s="78">
        <v>44152</v>
      </c>
      <c r="C3636" s="78" t="s">
        <v>751</v>
      </c>
      <c r="D3636" s="79">
        <f>VLOOKUP(Pag_Inicio_Corr_mas_casos[[#This Row],[Corregimiento]],Hoja3!$A$2:$D$676,4,0)</f>
        <v>81008</v>
      </c>
      <c r="E3636" s="78">
        <v>19</v>
      </c>
      <c r="F3636">
        <v>1</v>
      </c>
    </row>
    <row r="3637" spans="1:6">
      <c r="A3637" s="77">
        <v>44152</v>
      </c>
      <c r="B3637" s="78">
        <v>44152</v>
      </c>
      <c r="C3637" s="78" t="s">
        <v>753</v>
      </c>
      <c r="D3637" s="79">
        <f>VLOOKUP(Pag_Inicio_Corr_mas_casos[[#This Row],[Corregimiento]],Hoja3!$A$2:$D$676,4,0)</f>
        <v>80817</v>
      </c>
      <c r="E3637" s="78">
        <v>32</v>
      </c>
      <c r="F3637">
        <v>1</v>
      </c>
    </row>
    <row r="3638" spans="1:6">
      <c r="A3638" s="77">
        <v>44152</v>
      </c>
      <c r="B3638" s="78">
        <v>44152</v>
      </c>
      <c r="C3638" s="78" t="s">
        <v>765</v>
      </c>
      <c r="D3638" s="79">
        <f>VLOOKUP(Pag_Inicio_Corr_mas_casos[[#This Row],[Corregimiento]],Hoja3!$A$2:$D$676,4,0)</f>
        <v>80810</v>
      </c>
      <c r="E3638" s="78">
        <v>18</v>
      </c>
      <c r="F3638">
        <v>1</v>
      </c>
    </row>
    <row r="3639" spans="1:6">
      <c r="A3639" s="77">
        <v>44152</v>
      </c>
      <c r="B3639" s="78">
        <v>44152</v>
      </c>
      <c r="C3639" s="78" t="s">
        <v>763</v>
      </c>
      <c r="D3639" s="79">
        <f>VLOOKUP(Pag_Inicio_Corr_mas_casos[[#This Row],[Corregimiento]],Hoja3!$A$2:$D$676,4,0)</f>
        <v>80806</v>
      </c>
      <c r="E3639" s="78">
        <v>17</v>
      </c>
      <c r="F3639">
        <v>1</v>
      </c>
    </row>
    <row r="3640" spans="1:6">
      <c r="A3640" s="77">
        <v>44152</v>
      </c>
      <c r="B3640" s="78">
        <v>44152</v>
      </c>
      <c r="C3640" s="78" t="s">
        <v>745</v>
      </c>
      <c r="D3640" s="79">
        <f>VLOOKUP(Pag_Inicio_Corr_mas_casos[[#This Row],[Corregimiento]],Hoja3!$A$2:$D$676,4,0)</f>
        <v>81002</v>
      </c>
      <c r="E3640" s="78">
        <v>16</v>
      </c>
      <c r="F3640">
        <v>1</v>
      </c>
    </row>
    <row r="3641" spans="1:6">
      <c r="A3641" s="77">
        <v>44152</v>
      </c>
      <c r="B3641" s="78">
        <v>44152</v>
      </c>
      <c r="C3641" s="78" t="s">
        <v>804</v>
      </c>
      <c r="D3641" s="79">
        <f>VLOOKUP(Pag_Inicio_Corr_mas_casos[[#This Row],[Corregimiento]],Hoja3!$A$2:$D$676,4,0)</f>
        <v>100101</v>
      </c>
      <c r="E3641" s="78">
        <v>16</v>
      </c>
      <c r="F3641">
        <v>1</v>
      </c>
    </row>
    <row r="3642" spans="1:6">
      <c r="A3642" s="77">
        <v>44152</v>
      </c>
      <c r="B3642" s="78">
        <v>44152</v>
      </c>
      <c r="C3642" s="78" t="s">
        <v>761</v>
      </c>
      <c r="D3642" s="79">
        <f>VLOOKUP(Pag_Inicio_Corr_mas_casos[[#This Row],[Corregimiento]],Hoja3!$A$2:$D$676,4,0)</f>
        <v>130702</v>
      </c>
      <c r="E3642" s="78">
        <v>15</v>
      </c>
      <c r="F3642">
        <v>1</v>
      </c>
    </row>
    <row r="3643" spans="1:6">
      <c r="A3643" s="77">
        <v>44152</v>
      </c>
      <c r="B3643" s="78">
        <v>44152</v>
      </c>
      <c r="C3643" s="78" t="s">
        <v>788</v>
      </c>
      <c r="D3643" s="79">
        <f>VLOOKUP(Pag_Inicio_Corr_mas_casos[[#This Row],[Corregimiento]],Hoja3!$A$2:$D$676,4,0)</f>
        <v>130717</v>
      </c>
      <c r="E3643" s="78">
        <v>15</v>
      </c>
      <c r="F3643">
        <v>1</v>
      </c>
    </row>
    <row r="3644" spans="1:6">
      <c r="A3644" s="77">
        <v>44152</v>
      </c>
      <c r="B3644" s="78">
        <v>44152</v>
      </c>
      <c r="C3644" s="78" t="s">
        <v>764</v>
      </c>
      <c r="D3644" s="79">
        <f>VLOOKUP(Pag_Inicio_Corr_mas_casos[[#This Row],[Corregimiento]],Hoja3!$A$2:$D$676,4,0)</f>
        <v>130108</v>
      </c>
      <c r="E3644" s="78">
        <v>14</v>
      </c>
      <c r="F3644">
        <v>1</v>
      </c>
    </row>
    <row r="3645" spans="1:6">
      <c r="A3645" s="77">
        <v>44152</v>
      </c>
      <c r="B3645" s="78">
        <v>44152</v>
      </c>
      <c r="C3645" s="78" t="s">
        <v>792</v>
      </c>
      <c r="D3645" s="79">
        <f>VLOOKUP(Pag_Inicio_Corr_mas_casos[[#This Row],[Corregimiento]],Hoja3!$A$2:$D$676,4,0)</f>
        <v>130701</v>
      </c>
      <c r="E3645" s="78">
        <v>13</v>
      </c>
      <c r="F3645">
        <v>1</v>
      </c>
    </row>
    <row r="3646" spans="1:6">
      <c r="A3646" s="77">
        <v>44152</v>
      </c>
      <c r="B3646" s="78">
        <v>44152</v>
      </c>
      <c r="C3646" s="78" t="s">
        <v>752</v>
      </c>
      <c r="D3646" s="79">
        <f>VLOOKUP(Pag_Inicio_Corr_mas_casos[[#This Row],[Corregimiento]],Hoja3!$A$2:$D$676,4,0)</f>
        <v>80816</v>
      </c>
      <c r="E3646" s="78">
        <v>13</v>
      </c>
      <c r="F3646">
        <v>1</v>
      </c>
    </row>
    <row r="3647" spans="1:6">
      <c r="A3647" s="77">
        <v>44152</v>
      </c>
      <c r="B3647" s="78">
        <v>44152</v>
      </c>
      <c r="C3647" s="78" t="s">
        <v>790</v>
      </c>
      <c r="D3647" s="79">
        <f>VLOOKUP(Pag_Inicio_Corr_mas_casos[[#This Row],[Corregimiento]],Hoja3!$A$2:$D$676,4,0)</f>
        <v>81009</v>
      </c>
      <c r="E3647" s="78">
        <v>13</v>
      </c>
      <c r="F3647">
        <v>1</v>
      </c>
    </row>
    <row r="3648" spans="1:6">
      <c r="A3648" s="77">
        <v>44152</v>
      </c>
      <c r="B3648" s="78">
        <v>44152</v>
      </c>
      <c r="C3648" s="78" t="s">
        <v>796</v>
      </c>
      <c r="D3648" s="79">
        <f>VLOOKUP(Pag_Inicio_Corr_mas_casos[[#This Row],[Corregimiento]],Hoja3!$A$2:$D$676,4,0)</f>
        <v>80814</v>
      </c>
      <c r="E3648" s="78">
        <v>11</v>
      </c>
      <c r="F3648">
        <v>1</v>
      </c>
    </row>
    <row r="3649" spans="1:6">
      <c r="A3649" s="77">
        <v>44152</v>
      </c>
      <c r="B3649" s="78">
        <v>44152</v>
      </c>
      <c r="C3649" s="78" t="s">
        <v>795</v>
      </c>
      <c r="D3649" s="79">
        <f>VLOOKUP(Pag_Inicio_Corr_mas_casos[[#This Row],[Corregimiento]],Hoja3!$A$2:$D$676,4,0)</f>
        <v>80807</v>
      </c>
      <c r="E3649" s="78">
        <v>11</v>
      </c>
      <c r="F3649">
        <v>1</v>
      </c>
    </row>
    <row r="3650" spans="1:6">
      <c r="A3650" s="77">
        <v>44152</v>
      </c>
      <c r="B3650" s="78">
        <v>44152</v>
      </c>
      <c r="C3650" s="78" t="s">
        <v>779</v>
      </c>
      <c r="D3650" s="79">
        <f>VLOOKUP(Pag_Inicio_Corr_mas_casos[[#This Row],[Corregimiento]],Hoja3!$A$2:$D$676,4,0)</f>
        <v>130708</v>
      </c>
      <c r="E3650" s="78">
        <v>11</v>
      </c>
      <c r="F3650">
        <v>1</v>
      </c>
    </row>
    <row r="3651" spans="1:6">
      <c r="A3651" s="77">
        <v>44152</v>
      </c>
      <c r="B3651" s="78">
        <v>44152</v>
      </c>
      <c r="C3651" s="78" t="s">
        <v>815</v>
      </c>
      <c r="D3651" s="79">
        <f>VLOOKUP(Pag_Inicio_Corr_mas_casos[[#This Row],[Corregimiento]],Hoja3!$A$2:$D$676,4,0)</f>
        <v>20601</v>
      </c>
      <c r="E3651" s="78">
        <v>11</v>
      </c>
      <c r="F3651">
        <v>1</v>
      </c>
    </row>
    <row r="3652" spans="1:6">
      <c r="A3652" s="77">
        <v>44152</v>
      </c>
      <c r="B3652" s="78">
        <v>44152</v>
      </c>
      <c r="C3652" s="78" t="s">
        <v>777</v>
      </c>
      <c r="D3652" s="79">
        <f>VLOOKUP(Pag_Inicio_Corr_mas_casos[[#This Row],[Corregimiento]],Hoja3!$A$2:$D$676,4,0)</f>
        <v>80811</v>
      </c>
      <c r="E3652" s="78">
        <v>11</v>
      </c>
      <c r="F3652">
        <v>1</v>
      </c>
    </row>
    <row r="3653" spans="1:6">
      <c r="A3653" s="50">
        <v>44153</v>
      </c>
      <c r="B3653" s="51">
        <v>44153</v>
      </c>
      <c r="C3653" s="51" t="s">
        <v>744</v>
      </c>
      <c r="D3653" s="52">
        <f>VLOOKUP(Pag_Inicio_Corr_mas_casos[[#This Row],[Corregimiento]],Hoja3!$A$2:$D$676,4,0)</f>
        <v>130101</v>
      </c>
      <c r="E3653" s="51">
        <v>39</v>
      </c>
      <c r="F3653">
        <v>1</v>
      </c>
    </row>
    <row r="3654" spans="1:6">
      <c r="A3654" s="50">
        <v>44153</v>
      </c>
      <c r="B3654" s="51">
        <v>44153</v>
      </c>
      <c r="C3654" s="51" t="s">
        <v>749</v>
      </c>
      <c r="D3654" s="52">
        <f>VLOOKUP(Pag_Inicio_Corr_mas_casos[[#This Row],[Corregimiento]],Hoja3!$A$2:$D$676,4,0)</f>
        <v>80821</v>
      </c>
      <c r="E3654" s="51">
        <v>34</v>
      </c>
      <c r="F3654">
        <v>1</v>
      </c>
    </row>
    <row r="3655" spans="1:6">
      <c r="A3655" s="50">
        <v>44153</v>
      </c>
      <c r="B3655" s="51">
        <v>44153</v>
      </c>
      <c r="C3655" s="51" t="s">
        <v>765</v>
      </c>
      <c r="D3655" s="52">
        <f>VLOOKUP(Pag_Inicio_Corr_mas_casos[[#This Row],[Corregimiento]],Hoja3!$A$2:$D$676,4,0)</f>
        <v>80810</v>
      </c>
      <c r="E3655" s="51">
        <v>29</v>
      </c>
      <c r="F3655">
        <v>1</v>
      </c>
    </row>
    <row r="3656" spans="1:6">
      <c r="A3656" s="50">
        <v>44153</v>
      </c>
      <c r="B3656" s="51">
        <v>44153</v>
      </c>
      <c r="C3656" s="51" t="s">
        <v>757</v>
      </c>
      <c r="D3656" s="52">
        <f>VLOOKUP(Pag_Inicio_Corr_mas_casos[[#This Row],[Corregimiento]],Hoja3!$A$2:$D$676,4,0)</f>
        <v>80819</v>
      </c>
      <c r="E3656" s="51">
        <v>29</v>
      </c>
      <c r="F3656">
        <v>1</v>
      </c>
    </row>
    <row r="3657" spans="1:6">
      <c r="A3657" s="50">
        <v>44153</v>
      </c>
      <c r="B3657" s="51">
        <v>44153</v>
      </c>
      <c r="C3657" s="51" t="s">
        <v>760</v>
      </c>
      <c r="D3657" s="52">
        <f>VLOOKUP(Pag_Inicio_Corr_mas_casos[[#This Row],[Corregimiento]],Hoja3!$A$2:$D$676,4,0)</f>
        <v>80812</v>
      </c>
      <c r="E3657" s="51">
        <v>27</v>
      </c>
      <c r="F3657">
        <v>1</v>
      </c>
    </row>
    <row r="3658" spans="1:6">
      <c r="A3658" s="50">
        <v>44153</v>
      </c>
      <c r="B3658" s="51">
        <v>44153</v>
      </c>
      <c r="C3658" s="51" t="s">
        <v>753</v>
      </c>
      <c r="D3658" s="52">
        <f>VLOOKUP(Pag_Inicio_Corr_mas_casos[[#This Row],[Corregimiento]],Hoja3!$A$2:$D$676,4,0)</f>
        <v>80817</v>
      </c>
      <c r="E3658" s="51">
        <v>26</v>
      </c>
      <c r="F3658">
        <v>1</v>
      </c>
    </row>
    <row r="3659" spans="1:6">
      <c r="A3659" s="50">
        <v>44153</v>
      </c>
      <c r="B3659" s="51">
        <v>44153</v>
      </c>
      <c r="C3659" s="51" t="s">
        <v>736</v>
      </c>
      <c r="D3659" s="52">
        <f>VLOOKUP(Pag_Inicio_Corr_mas_casos[[#This Row],[Corregimiento]],Hoja3!$A$2:$D$676,4,0)</f>
        <v>130709</v>
      </c>
      <c r="E3659" s="51">
        <v>25</v>
      </c>
      <c r="F3659">
        <v>1</v>
      </c>
    </row>
    <row r="3660" spans="1:6">
      <c r="A3660" s="50">
        <v>44153</v>
      </c>
      <c r="B3660" s="51">
        <v>44153</v>
      </c>
      <c r="C3660" s="51" t="s">
        <v>755</v>
      </c>
      <c r="D3660" s="52">
        <f>VLOOKUP(Pag_Inicio_Corr_mas_casos[[#This Row],[Corregimiento]],Hoja3!$A$2:$D$676,4,0)</f>
        <v>80823</v>
      </c>
      <c r="E3660" s="51">
        <v>25</v>
      </c>
      <c r="F3660">
        <v>1</v>
      </c>
    </row>
    <row r="3661" spans="1:6">
      <c r="A3661" s="50">
        <v>44153</v>
      </c>
      <c r="B3661" s="51">
        <v>44153</v>
      </c>
      <c r="C3661" s="51" t="s">
        <v>758</v>
      </c>
      <c r="D3661" s="52">
        <f>VLOOKUP(Pag_Inicio_Corr_mas_casos[[#This Row],[Corregimiento]],Hoja3!$A$2:$D$676,4,0)</f>
        <v>130107</v>
      </c>
      <c r="E3661" s="51">
        <v>25</v>
      </c>
      <c r="F3661">
        <v>1</v>
      </c>
    </row>
    <row r="3662" spans="1:6">
      <c r="A3662" s="50">
        <v>44153</v>
      </c>
      <c r="B3662" s="51">
        <v>44153</v>
      </c>
      <c r="C3662" s="51" t="s">
        <v>785</v>
      </c>
      <c r="D3662" s="52">
        <f>VLOOKUP(Pag_Inicio_Corr_mas_casos[[#This Row],[Corregimiento]],Hoja3!$A$2:$D$676,4,0)</f>
        <v>80809</v>
      </c>
      <c r="E3662" s="51">
        <v>24</v>
      </c>
      <c r="F3662">
        <v>1</v>
      </c>
    </row>
    <row r="3663" spans="1:6">
      <c r="A3663" s="50">
        <v>44153</v>
      </c>
      <c r="B3663" s="51">
        <v>44153</v>
      </c>
      <c r="C3663" s="51" t="s">
        <v>762</v>
      </c>
      <c r="D3663" s="52">
        <f>VLOOKUP(Pag_Inicio_Corr_mas_casos[[#This Row],[Corregimiento]],Hoja3!$A$2:$D$676,4,0)</f>
        <v>40601</v>
      </c>
      <c r="E3663" s="51">
        <v>22</v>
      </c>
      <c r="F3663">
        <v>1</v>
      </c>
    </row>
    <row r="3664" spans="1:6">
      <c r="A3664" s="50">
        <v>44153</v>
      </c>
      <c r="B3664" s="51">
        <v>44153</v>
      </c>
      <c r="C3664" s="51" t="s">
        <v>764</v>
      </c>
      <c r="D3664" s="52">
        <f>VLOOKUP(Pag_Inicio_Corr_mas_casos[[#This Row],[Corregimiento]],Hoja3!$A$2:$D$676,4,0)</f>
        <v>130108</v>
      </c>
      <c r="E3664" s="51">
        <v>21</v>
      </c>
      <c r="F3664">
        <v>1</v>
      </c>
    </row>
    <row r="3665" spans="1:6">
      <c r="A3665" s="50">
        <v>44153</v>
      </c>
      <c r="B3665" s="51">
        <v>44153</v>
      </c>
      <c r="C3665" s="51" t="s">
        <v>746</v>
      </c>
      <c r="D3665" s="52">
        <f>VLOOKUP(Pag_Inicio_Corr_mas_casos[[#This Row],[Corregimiento]],Hoja3!$A$2:$D$676,4,0)</f>
        <v>130106</v>
      </c>
      <c r="E3665" s="51">
        <v>21</v>
      </c>
      <c r="F3665">
        <v>1</v>
      </c>
    </row>
    <row r="3666" spans="1:6">
      <c r="A3666" s="50">
        <v>44153</v>
      </c>
      <c r="B3666" s="51">
        <v>44153</v>
      </c>
      <c r="C3666" s="51" t="s">
        <v>773</v>
      </c>
      <c r="D3666" s="52">
        <f>VLOOKUP(Pag_Inicio_Corr_mas_casos[[#This Row],[Corregimiento]],Hoja3!$A$2:$D$676,4,0)</f>
        <v>80808</v>
      </c>
      <c r="E3666" s="51">
        <v>19</v>
      </c>
      <c r="F3666">
        <v>1</v>
      </c>
    </row>
    <row r="3667" spans="1:6">
      <c r="A3667" s="50">
        <v>44153</v>
      </c>
      <c r="B3667" s="51">
        <v>44153</v>
      </c>
      <c r="C3667" s="51" t="s">
        <v>752</v>
      </c>
      <c r="D3667" s="52">
        <f>VLOOKUP(Pag_Inicio_Corr_mas_casos[[#This Row],[Corregimiento]],Hoja3!$A$2:$D$676,4,0)</f>
        <v>80816</v>
      </c>
      <c r="E3667" s="51">
        <v>19</v>
      </c>
      <c r="F3667">
        <v>1</v>
      </c>
    </row>
    <row r="3668" spans="1:6">
      <c r="A3668" s="50">
        <v>44153</v>
      </c>
      <c r="B3668" s="51">
        <v>44153</v>
      </c>
      <c r="C3668" s="51" t="s">
        <v>754</v>
      </c>
      <c r="D3668" s="52">
        <f>VLOOKUP(Pag_Inicio_Corr_mas_casos[[#This Row],[Corregimiento]],Hoja3!$A$2:$D$676,4,0)</f>
        <v>80822</v>
      </c>
      <c r="E3668" s="51">
        <v>19</v>
      </c>
      <c r="F3668">
        <v>1</v>
      </c>
    </row>
    <row r="3669" spans="1:6">
      <c r="A3669" s="50">
        <v>44153</v>
      </c>
      <c r="B3669" s="51">
        <v>44153</v>
      </c>
      <c r="C3669" s="51" t="s">
        <v>761</v>
      </c>
      <c r="D3669" s="52">
        <f>VLOOKUP(Pag_Inicio_Corr_mas_casos[[#This Row],[Corregimiento]],Hoja3!$A$2:$D$676,4,0)</f>
        <v>130702</v>
      </c>
      <c r="E3669" s="51">
        <v>18</v>
      </c>
      <c r="F3669">
        <v>1</v>
      </c>
    </row>
    <row r="3670" spans="1:6">
      <c r="A3670" s="50">
        <v>44153</v>
      </c>
      <c r="B3670" s="51">
        <v>44153</v>
      </c>
      <c r="C3670" s="51" t="s">
        <v>748</v>
      </c>
      <c r="D3670" s="52">
        <f>VLOOKUP(Pag_Inicio_Corr_mas_casos[[#This Row],[Corregimiento]],Hoja3!$A$2:$D$676,4,0)</f>
        <v>130102</v>
      </c>
      <c r="E3670" s="51">
        <v>18</v>
      </c>
      <c r="F3670">
        <v>1</v>
      </c>
    </row>
    <row r="3671" spans="1:6">
      <c r="A3671" s="50">
        <v>44153</v>
      </c>
      <c r="B3671" s="51">
        <v>44153</v>
      </c>
      <c r="C3671" s="51" t="s">
        <v>792</v>
      </c>
      <c r="D3671" s="52">
        <f>VLOOKUP(Pag_Inicio_Corr_mas_casos[[#This Row],[Corregimiento]],Hoja3!$A$2:$D$676,4,0)</f>
        <v>130701</v>
      </c>
      <c r="E3671" s="51">
        <v>17</v>
      </c>
      <c r="F3671">
        <v>1</v>
      </c>
    </row>
    <row r="3672" spans="1:6">
      <c r="A3672" s="50">
        <v>44153</v>
      </c>
      <c r="B3672" s="51">
        <v>44153</v>
      </c>
      <c r="C3672" s="51" t="s">
        <v>790</v>
      </c>
      <c r="D3672" s="52">
        <f>VLOOKUP(Pag_Inicio_Corr_mas_casos[[#This Row],[Corregimiento]],Hoja3!$A$2:$D$676,4,0)</f>
        <v>81009</v>
      </c>
      <c r="E3672" s="51">
        <v>16</v>
      </c>
      <c r="F3672">
        <v>1</v>
      </c>
    </row>
    <row r="3673" spans="1:6">
      <c r="A3673" s="50">
        <v>44153</v>
      </c>
      <c r="B3673" s="51">
        <v>44153</v>
      </c>
      <c r="C3673" s="51" t="s">
        <v>779</v>
      </c>
      <c r="D3673" s="52">
        <f>VLOOKUP(Pag_Inicio_Corr_mas_casos[[#This Row],[Corregimiento]],Hoja3!$A$2:$D$676,4,0)</f>
        <v>130708</v>
      </c>
      <c r="E3673" s="51">
        <v>16</v>
      </c>
      <c r="F3673">
        <v>1</v>
      </c>
    </row>
    <row r="3674" spans="1:6">
      <c r="A3674" s="50">
        <v>44153</v>
      </c>
      <c r="B3674" s="51">
        <v>44153</v>
      </c>
      <c r="C3674" s="51" t="s">
        <v>756</v>
      </c>
      <c r="D3674" s="52">
        <f>VLOOKUP(Pag_Inicio_Corr_mas_casos[[#This Row],[Corregimiento]],Hoja3!$A$2:$D$676,4,0)</f>
        <v>81001</v>
      </c>
      <c r="E3674" s="51">
        <v>15</v>
      </c>
      <c r="F3674">
        <v>1</v>
      </c>
    </row>
    <row r="3675" spans="1:6">
      <c r="A3675" s="50">
        <v>44153</v>
      </c>
      <c r="B3675" s="51">
        <v>44153</v>
      </c>
      <c r="C3675" s="51" t="s">
        <v>800</v>
      </c>
      <c r="D3675" s="52">
        <f>VLOOKUP(Pag_Inicio_Corr_mas_casos[[#This Row],[Corregimiento]],Hoja3!$A$2:$D$676,4,0)</f>
        <v>91001</v>
      </c>
      <c r="E3675" s="51">
        <v>15</v>
      </c>
      <c r="F3675">
        <v>1</v>
      </c>
    </row>
    <row r="3676" spans="1:6">
      <c r="A3676" s="50">
        <v>44153</v>
      </c>
      <c r="B3676" s="51">
        <v>44153</v>
      </c>
      <c r="C3676" s="51" t="s">
        <v>750</v>
      </c>
      <c r="D3676" s="52">
        <f>VLOOKUP(Pag_Inicio_Corr_mas_casos[[#This Row],[Corregimiento]],Hoja3!$A$2:$D$676,4,0)</f>
        <v>81007</v>
      </c>
      <c r="E3676" s="51">
        <v>14</v>
      </c>
      <c r="F3676">
        <v>1</v>
      </c>
    </row>
    <row r="3677" spans="1:6">
      <c r="A3677" s="50">
        <v>44153</v>
      </c>
      <c r="B3677" s="51">
        <v>44153</v>
      </c>
      <c r="C3677" s="51" t="s">
        <v>815</v>
      </c>
      <c r="D3677" s="52">
        <f>VLOOKUP(Pag_Inicio_Corr_mas_casos[[#This Row],[Corregimiento]],Hoja3!$A$2:$D$676,4,0)</f>
        <v>20601</v>
      </c>
      <c r="E3677" s="51">
        <v>14</v>
      </c>
      <c r="F3677">
        <v>1</v>
      </c>
    </row>
    <row r="3678" spans="1:6">
      <c r="A3678" s="50">
        <v>44153</v>
      </c>
      <c r="B3678" s="51">
        <v>44153</v>
      </c>
      <c r="C3678" s="51" t="s">
        <v>770</v>
      </c>
      <c r="D3678" s="52">
        <f>VLOOKUP(Pag_Inicio_Corr_mas_casos[[#This Row],[Corregimiento]],Hoja3!$A$2:$D$676,4,0)</f>
        <v>80813</v>
      </c>
      <c r="E3678" s="51">
        <v>14</v>
      </c>
      <c r="F3678">
        <v>1</v>
      </c>
    </row>
    <row r="3679" spans="1:6">
      <c r="A3679" s="50">
        <v>44153</v>
      </c>
      <c r="B3679" s="51">
        <v>44153</v>
      </c>
      <c r="C3679" s="51" t="s">
        <v>745</v>
      </c>
      <c r="D3679" s="52">
        <f>VLOOKUP(Pag_Inicio_Corr_mas_casos[[#This Row],[Corregimiento]],Hoja3!$A$2:$D$676,4,0)</f>
        <v>81002</v>
      </c>
      <c r="E3679" s="51">
        <v>13</v>
      </c>
      <c r="F3679">
        <v>1</v>
      </c>
    </row>
    <row r="3680" spans="1:6">
      <c r="A3680" s="50">
        <v>44153</v>
      </c>
      <c r="B3680" s="51">
        <v>44153</v>
      </c>
      <c r="C3680" s="51" t="s">
        <v>795</v>
      </c>
      <c r="D3680" s="52">
        <f>VLOOKUP(Pag_Inicio_Corr_mas_casos[[#This Row],[Corregimiento]],Hoja3!$A$2:$D$676,4,0)</f>
        <v>80807</v>
      </c>
      <c r="E3680" s="51">
        <v>13</v>
      </c>
      <c r="F3680">
        <v>1</v>
      </c>
    </row>
    <row r="3681" spans="1:6">
      <c r="A3681" s="50">
        <v>44153</v>
      </c>
      <c r="B3681" s="51">
        <v>44153</v>
      </c>
      <c r="C3681" s="51" t="s">
        <v>853</v>
      </c>
      <c r="D3681" s="52">
        <f>VLOOKUP(Pag_Inicio_Corr_mas_casos[[#This Row],[Corregimiento]],Hoja3!$A$2:$D$676,4,0)</f>
        <v>40501</v>
      </c>
      <c r="E3681" s="51">
        <v>12</v>
      </c>
      <c r="F3681">
        <v>1</v>
      </c>
    </row>
    <row r="3682" spans="1:6">
      <c r="A3682" s="50">
        <v>44153</v>
      </c>
      <c r="B3682" s="51">
        <v>44153</v>
      </c>
      <c r="C3682" s="51" t="s">
        <v>834</v>
      </c>
      <c r="D3682" s="52">
        <f>VLOOKUP(Pag_Inicio_Corr_mas_casos[[#This Row],[Corregimiento]],Hoja3!$A$2:$D$676,4,0)</f>
        <v>30110</v>
      </c>
      <c r="E3682" s="51">
        <v>11</v>
      </c>
      <c r="F3682">
        <v>1</v>
      </c>
    </row>
    <row r="3683" spans="1:6">
      <c r="A3683" s="50">
        <v>44153</v>
      </c>
      <c r="B3683" s="51">
        <v>44153</v>
      </c>
      <c r="C3683" s="51" t="s">
        <v>775</v>
      </c>
      <c r="D3683" s="52">
        <f>VLOOKUP(Pag_Inicio_Corr_mas_casos[[#This Row],[Corregimiento]],Hoja3!$A$2:$D$676,4,0)</f>
        <v>80815</v>
      </c>
      <c r="E3683" s="51">
        <v>11</v>
      </c>
      <c r="F3683">
        <v>1</v>
      </c>
    </row>
    <row r="3684" spans="1:6">
      <c r="A3684" s="53">
        <v>44154</v>
      </c>
      <c r="B3684" s="54">
        <v>44154</v>
      </c>
      <c r="C3684" s="54" t="s">
        <v>746</v>
      </c>
      <c r="D3684" s="55">
        <f>VLOOKUP(Pag_Inicio_Corr_mas_casos[[#This Row],[Corregimiento]],Hoja3!$A$2:$D$676,4,0)</f>
        <v>130106</v>
      </c>
      <c r="E3684" s="54">
        <v>93</v>
      </c>
      <c r="F3684">
        <v>1</v>
      </c>
    </row>
    <row r="3685" spans="1:6">
      <c r="A3685" s="53">
        <v>44154</v>
      </c>
      <c r="B3685" s="54">
        <v>44154</v>
      </c>
      <c r="C3685" s="54" t="s">
        <v>779</v>
      </c>
      <c r="D3685" s="55">
        <f>VLOOKUP(Pag_Inicio_Corr_mas_casos[[#This Row],[Corregimiento]],Hoja3!$A$2:$D$676,4,0)</f>
        <v>130708</v>
      </c>
      <c r="E3685" s="54">
        <v>40</v>
      </c>
      <c r="F3685">
        <v>1</v>
      </c>
    </row>
    <row r="3686" spans="1:6">
      <c r="A3686" s="53">
        <v>44154</v>
      </c>
      <c r="B3686" s="54">
        <v>44154</v>
      </c>
      <c r="C3686" s="54" t="s">
        <v>757</v>
      </c>
      <c r="D3686" s="55">
        <f>VLOOKUP(Pag_Inicio_Corr_mas_casos[[#This Row],[Corregimiento]],Hoja3!$A$2:$D$676,4,0)</f>
        <v>80819</v>
      </c>
      <c r="E3686" s="54">
        <v>38</v>
      </c>
      <c r="F3686">
        <v>1</v>
      </c>
    </row>
    <row r="3687" spans="1:6">
      <c r="A3687" s="53">
        <v>44154</v>
      </c>
      <c r="B3687" s="54">
        <v>44154</v>
      </c>
      <c r="C3687" s="54" t="s">
        <v>744</v>
      </c>
      <c r="D3687" s="55">
        <f>VLOOKUP(Pag_Inicio_Corr_mas_casos[[#This Row],[Corregimiento]],Hoja3!$A$2:$D$676,4,0)</f>
        <v>130101</v>
      </c>
      <c r="E3687" s="54">
        <v>36</v>
      </c>
      <c r="F3687">
        <v>1</v>
      </c>
    </row>
    <row r="3688" spans="1:6">
      <c r="A3688" s="53">
        <v>44154</v>
      </c>
      <c r="B3688" s="54">
        <v>44154</v>
      </c>
      <c r="C3688" s="54" t="s">
        <v>749</v>
      </c>
      <c r="D3688" s="55">
        <f>VLOOKUP(Pag_Inicio_Corr_mas_casos[[#This Row],[Corregimiento]],Hoja3!$A$2:$D$676,4,0)</f>
        <v>80821</v>
      </c>
      <c r="E3688" s="54">
        <v>33</v>
      </c>
      <c r="F3688">
        <v>1</v>
      </c>
    </row>
    <row r="3689" spans="1:6">
      <c r="A3689" s="53">
        <v>44154</v>
      </c>
      <c r="B3689" s="54">
        <v>44154</v>
      </c>
      <c r="C3689" s="54" t="s">
        <v>761</v>
      </c>
      <c r="D3689" s="55">
        <f>VLOOKUP(Pag_Inicio_Corr_mas_casos[[#This Row],[Corregimiento]],Hoja3!$A$2:$D$676,4,0)</f>
        <v>130702</v>
      </c>
      <c r="E3689" s="54">
        <v>32</v>
      </c>
      <c r="F3689">
        <v>1</v>
      </c>
    </row>
    <row r="3690" spans="1:6">
      <c r="A3690" s="53">
        <v>44154</v>
      </c>
      <c r="B3690" s="54">
        <v>44154</v>
      </c>
      <c r="C3690" s="54" t="s">
        <v>753</v>
      </c>
      <c r="D3690" s="55">
        <f>VLOOKUP(Pag_Inicio_Corr_mas_casos[[#This Row],[Corregimiento]],Hoja3!$A$2:$D$676,4,0)</f>
        <v>80817</v>
      </c>
      <c r="E3690" s="54">
        <v>30</v>
      </c>
      <c r="F3690">
        <v>1</v>
      </c>
    </row>
    <row r="3691" spans="1:6">
      <c r="A3691" s="53">
        <v>44154</v>
      </c>
      <c r="B3691" s="54">
        <v>44154</v>
      </c>
      <c r="C3691" s="54" t="s">
        <v>792</v>
      </c>
      <c r="D3691" s="55">
        <f>VLOOKUP(Pag_Inicio_Corr_mas_casos[[#This Row],[Corregimiento]],Hoja3!$A$2:$D$676,4,0)</f>
        <v>130701</v>
      </c>
      <c r="E3691" s="54">
        <v>29</v>
      </c>
      <c r="F3691">
        <v>1</v>
      </c>
    </row>
    <row r="3692" spans="1:6">
      <c r="A3692" s="53">
        <v>44154</v>
      </c>
      <c r="B3692" s="54">
        <v>44154</v>
      </c>
      <c r="C3692" s="54" t="s">
        <v>745</v>
      </c>
      <c r="D3692" s="55">
        <f>VLOOKUP(Pag_Inicio_Corr_mas_casos[[#This Row],[Corregimiento]],Hoja3!$A$2:$D$676,4,0)</f>
        <v>81002</v>
      </c>
      <c r="E3692" s="54">
        <v>27</v>
      </c>
      <c r="F3692">
        <v>1</v>
      </c>
    </row>
    <row r="3693" spans="1:6">
      <c r="A3693" s="53">
        <v>44154</v>
      </c>
      <c r="B3693" s="54">
        <v>44154</v>
      </c>
      <c r="C3693" s="54" t="s">
        <v>795</v>
      </c>
      <c r="D3693" s="55">
        <f>VLOOKUP(Pag_Inicio_Corr_mas_casos[[#This Row],[Corregimiento]],Hoja3!$A$2:$D$676,4,0)</f>
        <v>80807</v>
      </c>
      <c r="E3693" s="54">
        <v>27</v>
      </c>
      <c r="F3693">
        <v>1</v>
      </c>
    </row>
    <row r="3694" spans="1:6">
      <c r="A3694" s="53">
        <v>44154</v>
      </c>
      <c r="B3694" s="54">
        <v>44154</v>
      </c>
      <c r="C3694" s="54" t="s">
        <v>752</v>
      </c>
      <c r="D3694" s="55">
        <f>VLOOKUP(Pag_Inicio_Corr_mas_casos[[#This Row],[Corregimiento]],Hoja3!$A$2:$D$676,4,0)</f>
        <v>80816</v>
      </c>
      <c r="E3694" s="54">
        <v>26</v>
      </c>
      <c r="F3694">
        <v>1</v>
      </c>
    </row>
    <row r="3695" spans="1:6">
      <c r="A3695" s="53">
        <v>44154</v>
      </c>
      <c r="B3695" s="54">
        <v>44154</v>
      </c>
      <c r="C3695" s="54" t="s">
        <v>762</v>
      </c>
      <c r="D3695" s="55">
        <f>VLOOKUP(Pag_Inicio_Corr_mas_casos[[#This Row],[Corregimiento]],Hoja3!$A$2:$D$676,4,0)</f>
        <v>40601</v>
      </c>
      <c r="E3695" s="54">
        <v>25</v>
      </c>
      <c r="F3695">
        <v>1</v>
      </c>
    </row>
    <row r="3696" spans="1:6">
      <c r="A3696" s="53">
        <v>44154</v>
      </c>
      <c r="B3696" s="54">
        <v>44154</v>
      </c>
      <c r="C3696" s="54" t="s">
        <v>758</v>
      </c>
      <c r="D3696" s="55">
        <f>VLOOKUP(Pag_Inicio_Corr_mas_casos[[#This Row],[Corregimiento]],Hoja3!$A$2:$D$676,4,0)</f>
        <v>130107</v>
      </c>
      <c r="E3696" s="54">
        <v>23</v>
      </c>
      <c r="F3696">
        <v>1</v>
      </c>
    </row>
    <row r="3697" spans="1:6">
      <c r="A3697" s="53">
        <v>44154</v>
      </c>
      <c r="B3697" s="54">
        <v>44154</v>
      </c>
      <c r="C3697" s="54" t="s">
        <v>780</v>
      </c>
      <c r="D3697" s="55">
        <f>VLOOKUP(Pag_Inicio_Corr_mas_casos[[#This Row],[Corregimiento]],Hoja3!$A$2:$D$676,4,0)</f>
        <v>80826</v>
      </c>
      <c r="E3697" s="54">
        <v>22</v>
      </c>
      <c r="F3697">
        <v>1</v>
      </c>
    </row>
    <row r="3698" spans="1:6">
      <c r="A3698" s="53">
        <v>44154</v>
      </c>
      <c r="B3698" s="54">
        <v>44154</v>
      </c>
      <c r="C3698" s="54" t="s">
        <v>760</v>
      </c>
      <c r="D3698" s="55">
        <f>VLOOKUP(Pag_Inicio_Corr_mas_casos[[#This Row],[Corregimiento]],Hoja3!$A$2:$D$676,4,0)</f>
        <v>80812</v>
      </c>
      <c r="E3698" s="54">
        <v>22</v>
      </c>
      <c r="F3698">
        <v>1</v>
      </c>
    </row>
    <row r="3699" spans="1:6">
      <c r="A3699" s="53">
        <v>44154</v>
      </c>
      <c r="B3699" s="54">
        <v>44154</v>
      </c>
      <c r="C3699" s="54" t="s">
        <v>785</v>
      </c>
      <c r="D3699" s="55">
        <f>VLOOKUP(Pag_Inicio_Corr_mas_casos[[#This Row],[Corregimiento]],Hoja3!$A$2:$D$676,4,0)</f>
        <v>80809</v>
      </c>
      <c r="E3699" s="54">
        <v>22</v>
      </c>
      <c r="F3699">
        <v>1</v>
      </c>
    </row>
    <row r="3700" spans="1:6">
      <c r="A3700" s="53">
        <v>44154</v>
      </c>
      <c r="B3700" s="54">
        <v>44154</v>
      </c>
      <c r="C3700" s="54" t="s">
        <v>815</v>
      </c>
      <c r="D3700" s="55">
        <f>VLOOKUP(Pag_Inicio_Corr_mas_casos[[#This Row],[Corregimiento]],Hoja3!$A$2:$D$676,4,0)</f>
        <v>20601</v>
      </c>
      <c r="E3700" s="54">
        <v>21</v>
      </c>
      <c r="F3700">
        <v>1</v>
      </c>
    </row>
    <row r="3701" spans="1:6">
      <c r="A3701" s="53">
        <v>44154</v>
      </c>
      <c r="B3701" s="54">
        <v>44154</v>
      </c>
      <c r="C3701" s="54" t="s">
        <v>754</v>
      </c>
      <c r="D3701" s="55">
        <f>VLOOKUP(Pag_Inicio_Corr_mas_casos[[#This Row],[Corregimiento]],Hoja3!$A$2:$D$676,4,0)</f>
        <v>80822</v>
      </c>
      <c r="E3701" s="54">
        <v>20</v>
      </c>
      <c r="F3701">
        <v>1</v>
      </c>
    </row>
    <row r="3702" spans="1:6">
      <c r="A3702" s="53">
        <v>44154</v>
      </c>
      <c r="B3702" s="54">
        <v>44154</v>
      </c>
      <c r="C3702" s="54" t="s">
        <v>748</v>
      </c>
      <c r="D3702" s="55">
        <f>VLOOKUP(Pag_Inicio_Corr_mas_casos[[#This Row],[Corregimiento]],Hoja3!$A$2:$D$676,4,0)</f>
        <v>130102</v>
      </c>
      <c r="E3702" s="54">
        <v>20</v>
      </c>
      <c r="F3702">
        <v>1</v>
      </c>
    </row>
    <row r="3703" spans="1:6">
      <c r="A3703" s="53">
        <v>44154</v>
      </c>
      <c r="B3703" s="54">
        <v>44154</v>
      </c>
      <c r="C3703" s="54" t="s">
        <v>763</v>
      </c>
      <c r="D3703" s="55">
        <f>VLOOKUP(Pag_Inicio_Corr_mas_casos[[#This Row],[Corregimiento]],Hoja3!$A$2:$D$676,4,0)</f>
        <v>80806</v>
      </c>
      <c r="E3703" s="54">
        <v>19</v>
      </c>
      <c r="F3703">
        <v>1</v>
      </c>
    </row>
    <row r="3704" spans="1:6">
      <c r="A3704" s="53">
        <v>44154</v>
      </c>
      <c r="B3704" s="54">
        <v>44154</v>
      </c>
      <c r="C3704" s="54" t="s">
        <v>750</v>
      </c>
      <c r="D3704" s="55">
        <f>VLOOKUP(Pag_Inicio_Corr_mas_casos[[#This Row],[Corregimiento]],Hoja3!$A$2:$D$676,4,0)</f>
        <v>81007</v>
      </c>
      <c r="E3704" s="54">
        <v>18</v>
      </c>
      <c r="F3704">
        <v>1</v>
      </c>
    </row>
    <row r="3705" spans="1:6">
      <c r="A3705" s="53">
        <v>44154</v>
      </c>
      <c r="B3705" s="54">
        <v>44154</v>
      </c>
      <c r="C3705" s="54" t="s">
        <v>755</v>
      </c>
      <c r="D3705" s="55">
        <f>VLOOKUP(Pag_Inicio_Corr_mas_casos[[#This Row],[Corregimiento]],Hoja3!$A$2:$D$676,4,0)</f>
        <v>80823</v>
      </c>
      <c r="E3705" s="54">
        <v>17</v>
      </c>
      <c r="F3705">
        <v>1</v>
      </c>
    </row>
    <row r="3706" spans="1:6">
      <c r="A3706" s="53">
        <v>44154</v>
      </c>
      <c r="B3706" s="54">
        <v>44154</v>
      </c>
      <c r="C3706" s="54" t="s">
        <v>788</v>
      </c>
      <c r="D3706" s="55">
        <f>VLOOKUP(Pag_Inicio_Corr_mas_casos[[#This Row],[Corregimiento]],Hoja3!$A$2:$D$676,4,0)</f>
        <v>130717</v>
      </c>
      <c r="E3706" s="54">
        <v>17</v>
      </c>
      <c r="F3706">
        <v>1</v>
      </c>
    </row>
    <row r="3707" spans="1:6">
      <c r="A3707" s="53">
        <v>44154</v>
      </c>
      <c r="B3707" s="54">
        <v>44154</v>
      </c>
      <c r="C3707" s="54" t="s">
        <v>756</v>
      </c>
      <c r="D3707" s="55">
        <f>VLOOKUP(Pag_Inicio_Corr_mas_casos[[#This Row],[Corregimiento]],Hoja3!$A$2:$D$676,4,0)</f>
        <v>81001</v>
      </c>
      <c r="E3707" s="54">
        <v>16</v>
      </c>
      <c r="F3707">
        <v>1</v>
      </c>
    </row>
    <row r="3708" spans="1:6">
      <c r="A3708" s="53">
        <v>44154</v>
      </c>
      <c r="B3708" s="54">
        <v>44154</v>
      </c>
      <c r="C3708" s="54" t="s">
        <v>770</v>
      </c>
      <c r="D3708" s="55">
        <f>VLOOKUP(Pag_Inicio_Corr_mas_casos[[#This Row],[Corregimiento]],Hoja3!$A$2:$D$676,4,0)</f>
        <v>80813</v>
      </c>
      <c r="E3708" s="54">
        <v>16</v>
      </c>
      <c r="F3708">
        <v>1</v>
      </c>
    </row>
    <row r="3709" spans="1:6">
      <c r="A3709" s="53">
        <v>44154</v>
      </c>
      <c r="B3709" s="54">
        <v>44154</v>
      </c>
      <c r="C3709" s="54" t="s">
        <v>775</v>
      </c>
      <c r="D3709" s="55">
        <f>VLOOKUP(Pag_Inicio_Corr_mas_casos[[#This Row],[Corregimiento]],Hoja3!$A$2:$D$676,4,0)</f>
        <v>80815</v>
      </c>
      <c r="E3709" s="54">
        <v>15</v>
      </c>
      <c r="F3709">
        <v>1</v>
      </c>
    </row>
    <row r="3710" spans="1:6">
      <c r="A3710" s="53">
        <v>44154</v>
      </c>
      <c r="B3710" s="54">
        <v>44154</v>
      </c>
      <c r="C3710" s="54" t="s">
        <v>751</v>
      </c>
      <c r="D3710" s="55">
        <f>VLOOKUP(Pag_Inicio_Corr_mas_casos[[#This Row],[Corregimiento]],Hoja3!$A$2:$D$676,4,0)</f>
        <v>81008</v>
      </c>
      <c r="E3710" s="54">
        <v>15</v>
      </c>
      <c r="F3710">
        <v>1</v>
      </c>
    </row>
    <row r="3711" spans="1:6">
      <c r="A3711" s="53">
        <v>44154</v>
      </c>
      <c r="B3711" s="54">
        <v>44154</v>
      </c>
      <c r="C3711" s="54" t="s">
        <v>807</v>
      </c>
      <c r="D3711" s="55">
        <f>VLOOKUP(Pag_Inicio_Corr_mas_casos[[#This Row],[Corregimiento]],Hoja3!$A$2:$D$676,4,0)</f>
        <v>130716</v>
      </c>
      <c r="E3711" s="54">
        <v>15</v>
      </c>
      <c r="F3711">
        <v>1</v>
      </c>
    </row>
    <row r="3712" spans="1:6">
      <c r="A3712" s="53">
        <v>44154</v>
      </c>
      <c r="B3712" s="54">
        <v>44154</v>
      </c>
      <c r="C3712" s="54" t="s">
        <v>796</v>
      </c>
      <c r="D3712" s="55">
        <f>VLOOKUP(Pag_Inicio_Corr_mas_casos[[#This Row],[Corregimiento]],Hoja3!$A$2:$D$676,4,0)</f>
        <v>80814</v>
      </c>
      <c r="E3712" s="54">
        <v>14</v>
      </c>
      <c r="F3712">
        <v>1</v>
      </c>
    </row>
    <row r="3713" spans="1:6">
      <c r="A3713" s="53">
        <v>44154</v>
      </c>
      <c r="B3713" s="54">
        <v>44154</v>
      </c>
      <c r="C3713" s="54" t="s">
        <v>799</v>
      </c>
      <c r="D3713" s="55">
        <f>VLOOKUP(Pag_Inicio_Corr_mas_casos[[#This Row],[Corregimiento]],Hoja3!$A$2:$D$676,4,0)</f>
        <v>130706</v>
      </c>
      <c r="E3713" s="54">
        <v>14</v>
      </c>
      <c r="F3713">
        <v>1</v>
      </c>
    </row>
    <row r="3714" spans="1:6">
      <c r="A3714" s="53">
        <v>44154</v>
      </c>
      <c r="B3714" s="54">
        <v>44154</v>
      </c>
      <c r="C3714" s="54" t="s">
        <v>765</v>
      </c>
      <c r="D3714" s="55">
        <f>VLOOKUP(Pag_Inicio_Corr_mas_casos[[#This Row],[Corregimiento]],Hoja3!$A$2:$D$676,4,0)</f>
        <v>80810</v>
      </c>
      <c r="E3714" s="54">
        <v>14</v>
      </c>
      <c r="F3714">
        <v>1</v>
      </c>
    </row>
    <row r="3715" spans="1:6">
      <c r="A3715" s="53">
        <v>44154</v>
      </c>
      <c r="B3715" s="54">
        <v>44154</v>
      </c>
      <c r="C3715" s="54" t="s">
        <v>790</v>
      </c>
      <c r="D3715" s="55">
        <f>VLOOKUP(Pag_Inicio_Corr_mas_casos[[#This Row],[Corregimiento]],Hoja3!$A$2:$D$676,4,0)</f>
        <v>81009</v>
      </c>
      <c r="E3715" s="54">
        <v>14</v>
      </c>
      <c r="F3715">
        <v>1</v>
      </c>
    </row>
    <row r="3716" spans="1:6">
      <c r="A3716" s="53">
        <v>44154</v>
      </c>
      <c r="B3716" s="54">
        <v>44154</v>
      </c>
      <c r="C3716" s="54" t="s">
        <v>789</v>
      </c>
      <c r="D3716" s="55">
        <f>VLOOKUP(Pag_Inicio_Corr_mas_casos[[#This Row],[Corregimiento]],Hoja3!$A$2:$D$676,4,0)</f>
        <v>81003</v>
      </c>
      <c r="E3716" s="54">
        <v>13</v>
      </c>
      <c r="F3716">
        <v>1</v>
      </c>
    </row>
    <row r="3717" spans="1:6">
      <c r="A3717" s="53">
        <v>44154</v>
      </c>
      <c r="B3717" s="54">
        <v>44154</v>
      </c>
      <c r="C3717" s="54" t="s">
        <v>783</v>
      </c>
      <c r="D3717" s="55">
        <f>VLOOKUP(Pag_Inicio_Corr_mas_casos[[#This Row],[Corregimiento]],Hoja3!$A$2:$D$676,4,0)</f>
        <v>130105</v>
      </c>
      <c r="E3717" s="54">
        <v>13</v>
      </c>
      <c r="F3717">
        <v>1</v>
      </c>
    </row>
    <row r="3718" spans="1:6">
      <c r="A3718" s="53">
        <v>44154</v>
      </c>
      <c r="B3718" s="54">
        <v>44154</v>
      </c>
      <c r="C3718" s="54" t="s">
        <v>764</v>
      </c>
      <c r="D3718" s="55">
        <f>VLOOKUP(Pag_Inicio_Corr_mas_casos[[#This Row],[Corregimiento]],Hoja3!$A$2:$D$676,4,0)</f>
        <v>130108</v>
      </c>
      <c r="E3718" s="54">
        <v>11</v>
      </c>
      <c r="F3718">
        <v>1</v>
      </c>
    </row>
    <row r="3719" spans="1:6">
      <c r="A3719" s="53">
        <v>44154</v>
      </c>
      <c r="B3719" s="54">
        <v>44154</v>
      </c>
      <c r="C3719" s="54" t="s">
        <v>774</v>
      </c>
      <c r="D3719" s="55">
        <f>VLOOKUP(Pag_Inicio_Corr_mas_casos[[#This Row],[Corregimiento]],Hoja3!$A$2:$D$676,4,0)</f>
        <v>80820</v>
      </c>
      <c r="E3719" s="54">
        <v>11</v>
      </c>
      <c r="F3719">
        <v>1</v>
      </c>
    </row>
    <row r="3720" spans="1:6">
      <c r="A3720" s="53">
        <v>44154</v>
      </c>
      <c r="B3720" s="54">
        <v>44154</v>
      </c>
      <c r="C3720" s="54" t="s">
        <v>804</v>
      </c>
      <c r="D3720" s="55">
        <f>VLOOKUP(Pag_Inicio_Corr_mas_casos[[#This Row],[Corregimiento]],Hoja3!$A$2:$D$676,4,0)</f>
        <v>100101</v>
      </c>
      <c r="E3720" s="54">
        <v>11</v>
      </c>
      <c r="F3720">
        <v>1</v>
      </c>
    </row>
    <row r="3721" spans="1:6">
      <c r="A3721" s="83">
        <v>44155</v>
      </c>
      <c r="B3721" s="84">
        <v>44155</v>
      </c>
      <c r="C3721" s="84" t="s">
        <v>753</v>
      </c>
      <c r="D3721" s="85">
        <f>VLOOKUP(Pag_Inicio_Corr_mas_casos[[#This Row],[Corregimiento]],Hoja3!$A$2:$D$676,4,0)</f>
        <v>80817</v>
      </c>
      <c r="E3721" s="84">
        <v>42</v>
      </c>
      <c r="F3721">
        <v>1</v>
      </c>
    </row>
    <row r="3722" spans="1:6">
      <c r="A3722" s="83">
        <v>44155</v>
      </c>
      <c r="B3722" s="84">
        <v>44155</v>
      </c>
      <c r="C3722" s="84" t="s">
        <v>760</v>
      </c>
      <c r="D3722" s="85">
        <f>VLOOKUP(Pag_Inicio_Corr_mas_casos[[#This Row],[Corregimiento]],Hoja3!$A$2:$D$676,4,0)</f>
        <v>80812</v>
      </c>
      <c r="E3722" s="84">
        <v>38</v>
      </c>
      <c r="F3722">
        <v>1</v>
      </c>
    </row>
    <row r="3723" spans="1:6">
      <c r="A3723" s="83">
        <v>44155</v>
      </c>
      <c r="B3723" s="84">
        <v>44155</v>
      </c>
      <c r="C3723" s="84" t="s">
        <v>748</v>
      </c>
      <c r="D3723" s="85">
        <f>VLOOKUP(Pag_Inicio_Corr_mas_casos[[#This Row],[Corregimiento]],Hoja3!$A$2:$D$676,4,0)</f>
        <v>130102</v>
      </c>
      <c r="E3723" s="84">
        <v>37</v>
      </c>
      <c r="F3723">
        <v>1</v>
      </c>
    </row>
    <row r="3724" spans="1:6">
      <c r="A3724" s="83">
        <v>44155</v>
      </c>
      <c r="B3724" s="84">
        <v>44155</v>
      </c>
      <c r="C3724" s="84" t="s">
        <v>746</v>
      </c>
      <c r="D3724" s="85">
        <f>VLOOKUP(Pag_Inicio_Corr_mas_casos[[#This Row],[Corregimiento]],Hoja3!$A$2:$D$676,4,0)</f>
        <v>130106</v>
      </c>
      <c r="E3724" s="84">
        <v>34</v>
      </c>
      <c r="F3724">
        <v>1</v>
      </c>
    </row>
    <row r="3725" spans="1:6">
      <c r="A3725" s="83">
        <v>44155</v>
      </c>
      <c r="B3725" s="84">
        <v>44155</v>
      </c>
      <c r="C3725" s="84" t="s">
        <v>744</v>
      </c>
      <c r="D3725" s="85">
        <f>VLOOKUP(Pag_Inicio_Corr_mas_casos[[#This Row],[Corregimiento]],Hoja3!$A$2:$D$676,4,0)</f>
        <v>130101</v>
      </c>
      <c r="E3725" s="84">
        <v>33</v>
      </c>
      <c r="F3725">
        <v>1</v>
      </c>
    </row>
    <row r="3726" spans="1:6">
      <c r="A3726" s="83">
        <v>44155</v>
      </c>
      <c r="B3726" s="84">
        <v>44155</v>
      </c>
      <c r="C3726" s="84" t="s">
        <v>754</v>
      </c>
      <c r="D3726" s="85">
        <f>VLOOKUP(Pag_Inicio_Corr_mas_casos[[#This Row],[Corregimiento]],Hoja3!$A$2:$D$676,4,0)</f>
        <v>80822</v>
      </c>
      <c r="E3726" s="84">
        <v>31</v>
      </c>
      <c r="F3726">
        <v>1</v>
      </c>
    </row>
    <row r="3727" spans="1:6">
      <c r="A3727" s="83">
        <v>44155</v>
      </c>
      <c r="B3727" s="84">
        <v>44155</v>
      </c>
      <c r="C3727" s="84" t="s">
        <v>757</v>
      </c>
      <c r="D3727" s="85">
        <f>VLOOKUP(Pag_Inicio_Corr_mas_casos[[#This Row],[Corregimiento]],Hoja3!$A$2:$D$676,4,0)</f>
        <v>80819</v>
      </c>
      <c r="E3727" s="84">
        <v>31</v>
      </c>
      <c r="F3727">
        <v>1</v>
      </c>
    </row>
    <row r="3728" spans="1:6">
      <c r="A3728" s="83">
        <v>44155</v>
      </c>
      <c r="B3728" s="84">
        <v>44155</v>
      </c>
      <c r="C3728" s="84" t="s">
        <v>758</v>
      </c>
      <c r="D3728" s="85">
        <f>VLOOKUP(Pag_Inicio_Corr_mas_casos[[#This Row],[Corregimiento]],Hoja3!$A$2:$D$676,4,0)</f>
        <v>130107</v>
      </c>
      <c r="E3728" s="84">
        <v>30</v>
      </c>
      <c r="F3728">
        <v>1</v>
      </c>
    </row>
    <row r="3729" spans="1:6">
      <c r="A3729" s="83">
        <v>44155</v>
      </c>
      <c r="B3729" s="84">
        <v>44155</v>
      </c>
      <c r="C3729" s="84" t="s">
        <v>804</v>
      </c>
      <c r="D3729" s="85">
        <f>VLOOKUP(Pag_Inicio_Corr_mas_casos[[#This Row],[Corregimiento]],Hoja3!$A$2:$D$676,4,0)</f>
        <v>100101</v>
      </c>
      <c r="E3729" s="84">
        <v>30</v>
      </c>
      <c r="F3729">
        <v>1</v>
      </c>
    </row>
    <row r="3730" spans="1:6">
      <c r="A3730" s="83">
        <v>44155</v>
      </c>
      <c r="B3730" s="84">
        <v>44155</v>
      </c>
      <c r="C3730" s="84" t="s">
        <v>749</v>
      </c>
      <c r="D3730" s="85">
        <f>VLOOKUP(Pag_Inicio_Corr_mas_casos[[#This Row],[Corregimiento]],Hoja3!$A$2:$D$676,4,0)</f>
        <v>80821</v>
      </c>
      <c r="E3730" s="84">
        <v>29</v>
      </c>
      <c r="F3730">
        <v>1</v>
      </c>
    </row>
    <row r="3731" spans="1:6">
      <c r="A3731" s="83">
        <v>44155</v>
      </c>
      <c r="B3731" s="84">
        <v>44155</v>
      </c>
      <c r="C3731" s="84" t="s">
        <v>761</v>
      </c>
      <c r="D3731" s="85">
        <f>VLOOKUP(Pag_Inicio_Corr_mas_casos[[#This Row],[Corregimiento]],Hoja3!$A$2:$D$676,4,0)</f>
        <v>130702</v>
      </c>
      <c r="E3731" s="84">
        <v>29</v>
      </c>
      <c r="F3731">
        <v>1</v>
      </c>
    </row>
    <row r="3732" spans="1:6">
      <c r="A3732" s="83">
        <v>44155</v>
      </c>
      <c r="B3732" s="84">
        <v>44155</v>
      </c>
      <c r="C3732" s="84" t="s">
        <v>800</v>
      </c>
      <c r="D3732" s="85">
        <f>VLOOKUP(Pag_Inicio_Corr_mas_casos[[#This Row],[Corregimiento]],Hoja3!$A$2:$D$676,4,0)</f>
        <v>91001</v>
      </c>
      <c r="E3732" s="84">
        <v>27</v>
      </c>
      <c r="F3732">
        <v>1</v>
      </c>
    </row>
    <row r="3733" spans="1:6">
      <c r="A3733" s="83">
        <v>44155</v>
      </c>
      <c r="B3733" s="84">
        <v>44155</v>
      </c>
      <c r="C3733" s="84" t="s">
        <v>785</v>
      </c>
      <c r="D3733" s="85">
        <f>VLOOKUP(Pag_Inicio_Corr_mas_casos[[#This Row],[Corregimiento]],Hoja3!$A$2:$D$676,4,0)</f>
        <v>80809</v>
      </c>
      <c r="E3733" s="84">
        <v>26</v>
      </c>
      <c r="F3733">
        <v>1</v>
      </c>
    </row>
    <row r="3734" spans="1:6">
      <c r="A3734" s="83">
        <v>44155</v>
      </c>
      <c r="B3734" s="84">
        <v>44155</v>
      </c>
      <c r="C3734" s="84" t="s">
        <v>745</v>
      </c>
      <c r="D3734" s="85">
        <f>VLOOKUP(Pag_Inicio_Corr_mas_casos[[#This Row],[Corregimiento]],Hoja3!$A$2:$D$676,4,0)</f>
        <v>81002</v>
      </c>
      <c r="E3734" s="84">
        <v>24</v>
      </c>
      <c r="F3734">
        <v>1</v>
      </c>
    </row>
    <row r="3735" spans="1:6">
      <c r="A3735" s="83">
        <v>44155</v>
      </c>
      <c r="B3735" s="84">
        <v>44155</v>
      </c>
      <c r="C3735" s="84" t="s">
        <v>752</v>
      </c>
      <c r="D3735" s="85">
        <f>VLOOKUP(Pag_Inicio_Corr_mas_casos[[#This Row],[Corregimiento]],Hoja3!$A$2:$D$676,4,0)</f>
        <v>80816</v>
      </c>
      <c r="E3735" s="84">
        <v>24</v>
      </c>
      <c r="F3735">
        <v>1</v>
      </c>
    </row>
    <row r="3736" spans="1:6">
      <c r="A3736" s="83">
        <v>44155</v>
      </c>
      <c r="B3736" s="84">
        <v>44155</v>
      </c>
      <c r="C3736" s="84" t="s">
        <v>788</v>
      </c>
      <c r="D3736" s="85">
        <f>VLOOKUP(Pag_Inicio_Corr_mas_casos[[#This Row],[Corregimiento]],Hoja3!$A$2:$D$676,4,0)</f>
        <v>130717</v>
      </c>
      <c r="E3736" s="84">
        <v>24</v>
      </c>
      <c r="F3736">
        <v>1</v>
      </c>
    </row>
    <row r="3737" spans="1:6">
      <c r="A3737" s="83">
        <v>44155</v>
      </c>
      <c r="B3737" s="84">
        <v>44155</v>
      </c>
      <c r="C3737" s="84" t="s">
        <v>763</v>
      </c>
      <c r="D3737" s="85">
        <f>VLOOKUP(Pag_Inicio_Corr_mas_casos[[#This Row],[Corregimiento]],Hoja3!$A$2:$D$676,4,0)</f>
        <v>80806</v>
      </c>
      <c r="E3737" s="84">
        <v>22</v>
      </c>
      <c r="F3737">
        <v>1</v>
      </c>
    </row>
    <row r="3738" spans="1:6">
      <c r="A3738" s="83">
        <v>44155</v>
      </c>
      <c r="B3738" s="84">
        <v>44155</v>
      </c>
      <c r="C3738" s="84" t="s">
        <v>790</v>
      </c>
      <c r="D3738" s="85">
        <f>VLOOKUP(Pag_Inicio_Corr_mas_casos[[#This Row],[Corregimiento]],Hoja3!$A$2:$D$676,4,0)</f>
        <v>81009</v>
      </c>
      <c r="E3738" s="84">
        <v>22</v>
      </c>
      <c r="F3738">
        <v>1</v>
      </c>
    </row>
    <row r="3739" spans="1:6">
      <c r="A3739" s="83">
        <v>44155</v>
      </c>
      <c r="B3739" s="84">
        <v>44155</v>
      </c>
      <c r="C3739" s="84" t="s">
        <v>751</v>
      </c>
      <c r="D3739" s="85">
        <f>VLOOKUP(Pag_Inicio_Corr_mas_casos[[#This Row],[Corregimiento]],Hoja3!$A$2:$D$676,4,0)</f>
        <v>81008</v>
      </c>
      <c r="E3739" s="84">
        <v>21</v>
      </c>
      <c r="F3739">
        <v>1</v>
      </c>
    </row>
    <row r="3740" spans="1:6">
      <c r="A3740" s="83">
        <v>44155</v>
      </c>
      <c r="B3740" s="84">
        <v>44155</v>
      </c>
      <c r="C3740" s="84" t="s">
        <v>795</v>
      </c>
      <c r="D3740" s="85">
        <f>VLOOKUP(Pag_Inicio_Corr_mas_casos[[#This Row],[Corregimiento]],Hoja3!$A$2:$D$676,4,0)</f>
        <v>80807</v>
      </c>
      <c r="E3740" s="84">
        <v>20</v>
      </c>
      <c r="F3740">
        <v>1</v>
      </c>
    </row>
    <row r="3741" spans="1:6">
      <c r="A3741" s="83">
        <v>44155</v>
      </c>
      <c r="B3741" s="84">
        <v>44155</v>
      </c>
      <c r="C3741" s="84" t="s">
        <v>765</v>
      </c>
      <c r="D3741" s="85">
        <f>VLOOKUP(Pag_Inicio_Corr_mas_casos[[#This Row],[Corregimiento]],Hoja3!$A$2:$D$676,4,0)</f>
        <v>80810</v>
      </c>
      <c r="E3741" s="84">
        <v>20</v>
      </c>
      <c r="F3741">
        <v>1</v>
      </c>
    </row>
    <row r="3742" spans="1:6">
      <c r="A3742" s="83">
        <v>44155</v>
      </c>
      <c r="B3742" s="84">
        <v>44155</v>
      </c>
      <c r="C3742" s="84" t="s">
        <v>764</v>
      </c>
      <c r="D3742" s="85">
        <f>VLOOKUP(Pag_Inicio_Corr_mas_casos[[#This Row],[Corregimiento]],Hoja3!$A$2:$D$676,4,0)</f>
        <v>130108</v>
      </c>
      <c r="E3742" s="84">
        <v>19</v>
      </c>
      <c r="F3742">
        <v>1</v>
      </c>
    </row>
    <row r="3743" spans="1:6">
      <c r="A3743" s="83">
        <v>44155</v>
      </c>
      <c r="B3743" s="84">
        <v>44155</v>
      </c>
      <c r="C3743" s="84" t="s">
        <v>945</v>
      </c>
      <c r="D3743" s="85">
        <f>VLOOKUP(Pag_Inicio_Corr_mas_casos[[#This Row],[Corregimiento]],Hoja3!$A$2:$D$676,4,0)</f>
        <v>60202</v>
      </c>
      <c r="E3743" s="84">
        <v>18</v>
      </c>
      <c r="F3743">
        <v>1</v>
      </c>
    </row>
    <row r="3744" spans="1:6">
      <c r="A3744" s="83">
        <v>44155</v>
      </c>
      <c r="B3744" s="84">
        <v>44155</v>
      </c>
      <c r="C3744" s="84" t="s">
        <v>762</v>
      </c>
      <c r="D3744" s="85">
        <f>VLOOKUP(Pag_Inicio_Corr_mas_casos[[#This Row],[Corregimiento]],Hoja3!$A$2:$D$676,4,0)</f>
        <v>40601</v>
      </c>
      <c r="E3744" s="84">
        <v>18</v>
      </c>
      <c r="F3744">
        <v>1</v>
      </c>
    </row>
    <row r="3745" spans="1:6">
      <c r="A3745" s="83">
        <v>44155</v>
      </c>
      <c r="B3745" s="84">
        <v>44155</v>
      </c>
      <c r="C3745" s="84" t="s">
        <v>852</v>
      </c>
      <c r="D3745" s="85">
        <f>VLOOKUP(Pag_Inicio_Corr_mas_casos[[#This Row],[Corregimiento]],Hoja3!$A$2:$D$676,4,0)</f>
        <v>100104</v>
      </c>
      <c r="E3745" s="84">
        <v>17</v>
      </c>
      <c r="F3745">
        <v>1</v>
      </c>
    </row>
    <row r="3746" spans="1:6">
      <c r="A3746" s="83">
        <v>44155</v>
      </c>
      <c r="B3746" s="84">
        <v>44155</v>
      </c>
      <c r="C3746" s="84" t="s">
        <v>789</v>
      </c>
      <c r="D3746" s="85">
        <f>VLOOKUP(Pag_Inicio_Corr_mas_casos[[#This Row],[Corregimiento]],Hoja3!$A$2:$D$676,4,0)</f>
        <v>81003</v>
      </c>
      <c r="E3746" s="84">
        <v>16</v>
      </c>
      <c r="F3746">
        <v>1</v>
      </c>
    </row>
    <row r="3747" spans="1:6">
      <c r="A3747" s="83">
        <v>44155</v>
      </c>
      <c r="B3747" s="84">
        <v>44155</v>
      </c>
      <c r="C3747" s="84" t="s">
        <v>794</v>
      </c>
      <c r="D3747" s="85">
        <f>VLOOKUP(Pag_Inicio_Corr_mas_casos[[#This Row],[Corregimiento]],Hoja3!$A$2:$D$676,4,0)</f>
        <v>80508</v>
      </c>
      <c r="E3747" s="84">
        <v>16</v>
      </c>
      <c r="F3747">
        <v>1</v>
      </c>
    </row>
    <row r="3748" spans="1:6">
      <c r="A3748" s="83">
        <v>44155</v>
      </c>
      <c r="B3748" s="84">
        <v>44155</v>
      </c>
      <c r="C3748" s="84" t="s">
        <v>774</v>
      </c>
      <c r="D3748" s="85">
        <f>VLOOKUP(Pag_Inicio_Corr_mas_casos[[#This Row],[Corregimiento]],Hoja3!$A$2:$D$676,4,0)</f>
        <v>80820</v>
      </c>
      <c r="E3748" s="84">
        <v>15</v>
      </c>
      <c r="F3748">
        <v>1</v>
      </c>
    </row>
    <row r="3749" spans="1:6">
      <c r="A3749" s="83">
        <v>44155</v>
      </c>
      <c r="B3749" s="84">
        <v>44155</v>
      </c>
      <c r="C3749" s="84" t="s">
        <v>766</v>
      </c>
      <c r="D3749" s="85">
        <f>VLOOKUP(Pag_Inicio_Corr_mas_casos[[#This Row],[Corregimiento]],Hoja3!$A$2:$D$676,4,0)</f>
        <v>30107</v>
      </c>
      <c r="E3749" s="84">
        <v>14</v>
      </c>
      <c r="F3749">
        <v>1</v>
      </c>
    </row>
    <row r="3750" spans="1:6">
      <c r="A3750" s="83">
        <v>44155</v>
      </c>
      <c r="B3750" s="84">
        <v>44155</v>
      </c>
      <c r="C3750" s="84" t="s">
        <v>736</v>
      </c>
      <c r="D3750" s="85">
        <f>VLOOKUP(Pag_Inicio_Corr_mas_casos[[#This Row],[Corregimiento]],Hoja3!$A$2:$D$676,4,0)</f>
        <v>130709</v>
      </c>
      <c r="E3750" s="84">
        <v>14</v>
      </c>
      <c r="F3750">
        <v>1</v>
      </c>
    </row>
    <row r="3751" spans="1:6">
      <c r="A3751" s="83">
        <v>44155</v>
      </c>
      <c r="B3751" s="84">
        <v>44155</v>
      </c>
      <c r="C3751" s="84" t="s">
        <v>807</v>
      </c>
      <c r="D3751" s="85">
        <f>VLOOKUP(Pag_Inicio_Corr_mas_casos[[#This Row],[Corregimiento]],Hoja3!$A$2:$D$676,4,0)</f>
        <v>130716</v>
      </c>
      <c r="E3751" s="84">
        <v>14</v>
      </c>
      <c r="F3751">
        <v>1</v>
      </c>
    </row>
    <row r="3752" spans="1:6">
      <c r="A3752" s="83">
        <v>44155</v>
      </c>
      <c r="B3752" s="84">
        <v>44155</v>
      </c>
      <c r="C3752" s="84" t="s">
        <v>792</v>
      </c>
      <c r="D3752" s="85">
        <f>VLOOKUP(Pag_Inicio_Corr_mas_casos[[#This Row],[Corregimiento]],Hoja3!$A$2:$D$676,4,0)</f>
        <v>130701</v>
      </c>
      <c r="E3752" s="84">
        <v>13</v>
      </c>
      <c r="F3752">
        <v>1</v>
      </c>
    </row>
    <row r="3753" spans="1:6">
      <c r="A3753" s="83">
        <v>44155</v>
      </c>
      <c r="B3753" s="84">
        <v>44155</v>
      </c>
      <c r="C3753" s="84" t="s">
        <v>756</v>
      </c>
      <c r="D3753" s="85">
        <f>VLOOKUP(Pag_Inicio_Corr_mas_casos[[#This Row],[Corregimiento]],Hoja3!$A$2:$D$676,4,0)</f>
        <v>81001</v>
      </c>
      <c r="E3753" s="84">
        <v>12</v>
      </c>
      <c r="F3753">
        <v>1</v>
      </c>
    </row>
    <row r="3754" spans="1:6">
      <c r="A3754" s="83">
        <v>44155</v>
      </c>
      <c r="B3754" s="84">
        <v>44155</v>
      </c>
      <c r="C3754" s="84" t="s">
        <v>759</v>
      </c>
      <c r="D3754" s="85">
        <f>VLOOKUP(Pag_Inicio_Corr_mas_casos[[#This Row],[Corregimiento]],Hoja3!$A$2:$D$676,4,0)</f>
        <v>81006</v>
      </c>
      <c r="E3754" s="84">
        <v>12</v>
      </c>
      <c r="F3754">
        <v>1</v>
      </c>
    </row>
    <row r="3755" spans="1:6">
      <c r="A3755" s="83">
        <v>44155</v>
      </c>
      <c r="B3755" s="84">
        <v>44155</v>
      </c>
      <c r="C3755" s="84" t="s">
        <v>755</v>
      </c>
      <c r="D3755" s="85">
        <f>VLOOKUP(Pag_Inicio_Corr_mas_casos[[#This Row],[Corregimiento]],Hoja3!$A$2:$D$676,4,0)</f>
        <v>80823</v>
      </c>
      <c r="E3755" s="84">
        <v>12</v>
      </c>
      <c r="F3755">
        <v>1</v>
      </c>
    </row>
    <row r="3756" spans="1:6">
      <c r="A3756" s="83">
        <v>44155</v>
      </c>
      <c r="B3756" s="84">
        <v>44155</v>
      </c>
      <c r="C3756" s="84" t="s">
        <v>779</v>
      </c>
      <c r="D3756" s="85">
        <f>VLOOKUP(Pag_Inicio_Corr_mas_casos[[#This Row],[Corregimiento]],Hoja3!$A$2:$D$676,4,0)</f>
        <v>130708</v>
      </c>
      <c r="E3756" s="84">
        <v>12</v>
      </c>
      <c r="F3756">
        <v>1</v>
      </c>
    </row>
    <row r="3757" spans="1:6">
      <c r="A3757" s="83">
        <v>44155</v>
      </c>
      <c r="B3757" s="84">
        <v>44155</v>
      </c>
      <c r="C3757" s="84" t="s">
        <v>750</v>
      </c>
      <c r="D3757" s="85">
        <f>VLOOKUP(Pag_Inicio_Corr_mas_casos[[#This Row],[Corregimiento]],Hoja3!$A$2:$D$676,4,0)</f>
        <v>81007</v>
      </c>
      <c r="E3757" s="84">
        <v>11</v>
      </c>
      <c r="F3757">
        <v>1</v>
      </c>
    </row>
    <row r="3758" spans="1:6">
      <c r="A3758" s="53">
        <v>44156</v>
      </c>
      <c r="B3758" s="54">
        <v>44156</v>
      </c>
      <c r="C3758" s="54" t="s">
        <v>746</v>
      </c>
      <c r="D3758" s="55">
        <f>VLOOKUP(Pag_Inicio_Corr_mas_casos[[#This Row],[Corregimiento]],Hoja3!$A$2:$D$676,4,0)</f>
        <v>130106</v>
      </c>
      <c r="E3758" s="54">
        <v>83</v>
      </c>
      <c r="F3758">
        <v>1</v>
      </c>
    </row>
    <row r="3759" spans="1:6">
      <c r="A3759" s="53">
        <v>44156</v>
      </c>
      <c r="B3759" s="54">
        <v>44156</v>
      </c>
      <c r="C3759" s="54" t="s">
        <v>753</v>
      </c>
      <c r="D3759" s="55">
        <f>VLOOKUP(Pag_Inicio_Corr_mas_casos[[#This Row],[Corregimiento]],Hoja3!$A$2:$D$676,4,0)</f>
        <v>80817</v>
      </c>
      <c r="E3759" s="54">
        <v>47</v>
      </c>
      <c r="F3759">
        <v>1</v>
      </c>
    </row>
    <row r="3760" spans="1:6">
      <c r="A3760" s="53">
        <v>44156</v>
      </c>
      <c r="B3760" s="54">
        <v>44156</v>
      </c>
      <c r="C3760" s="54" t="s">
        <v>758</v>
      </c>
      <c r="D3760" s="55">
        <f>VLOOKUP(Pag_Inicio_Corr_mas_casos[[#This Row],[Corregimiento]],Hoja3!$A$2:$D$676,4,0)</f>
        <v>130107</v>
      </c>
      <c r="E3760" s="54">
        <v>40</v>
      </c>
      <c r="F3760">
        <v>1</v>
      </c>
    </row>
    <row r="3761" spans="1:6">
      <c r="A3761" s="53">
        <v>44156</v>
      </c>
      <c r="B3761" s="54">
        <v>44156</v>
      </c>
      <c r="C3761" s="54" t="s">
        <v>815</v>
      </c>
      <c r="D3761" s="55">
        <f>VLOOKUP(Pag_Inicio_Corr_mas_casos[[#This Row],[Corregimiento]],Hoja3!$A$2:$D$676,4,0)</f>
        <v>20601</v>
      </c>
      <c r="E3761" s="54">
        <v>31</v>
      </c>
      <c r="F3761">
        <v>1</v>
      </c>
    </row>
    <row r="3762" spans="1:6">
      <c r="A3762" s="53">
        <v>44156</v>
      </c>
      <c r="B3762" s="54">
        <v>44156</v>
      </c>
      <c r="C3762" s="54" t="s">
        <v>757</v>
      </c>
      <c r="D3762" s="55">
        <f>VLOOKUP(Pag_Inicio_Corr_mas_casos[[#This Row],[Corregimiento]],Hoja3!$A$2:$D$676,4,0)</f>
        <v>80819</v>
      </c>
      <c r="E3762" s="54">
        <v>31</v>
      </c>
      <c r="F3762">
        <v>1</v>
      </c>
    </row>
    <row r="3763" spans="1:6">
      <c r="A3763" s="53">
        <v>44156</v>
      </c>
      <c r="B3763" s="54">
        <v>44156</v>
      </c>
      <c r="C3763" s="54" t="s">
        <v>779</v>
      </c>
      <c r="D3763" s="55">
        <f>VLOOKUP(Pag_Inicio_Corr_mas_casos[[#This Row],[Corregimiento]],Hoja3!$A$2:$D$676,4,0)</f>
        <v>130708</v>
      </c>
      <c r="E3763" s="54">
        <v>31</v>
      </c>
      <c r="F3763">
        <v>1</v>
      </c>
    </row>
    <row r="3764" spans="1:6">
      <c r="A3764" s="53">
        <v>44156</v>
      </c>
      <c r="B3764" s="54">
        <v>44156</v>
      </c>
      <c r="C3764" s="54" t="s">
        <v>785</v>
      </c>
      <c r="D3764" s="55">
        <f>VLOOKUP(Pag_Inicio_Corr_mas_casos[[#This Row],[Corregimiento]],Hoja3!$A$2:$D$676,4,0)</f>
        <v>80809</v>
      </c>
      <c r="E3764" s="54">
        <v>30</v>
      </c>
      <c r="F3764">
        <v>1</v>
      </c>
    </row>
    <row r="3765" spans="1:6">
      <c r="A3765" s="53">
        <v>44156</v>
      </c>
      <c r="B3765" s="54">
        <v>44156</v>
      </c>
      <c r="C3765" s="54" t="s">
        <v>775</v>
      </c>
      <c r="D3765" s="55">
        <f>VLOOKUP(Pag_Inicio_Corr_mas_casos[[#This Row],[Corregimiento]],Hoja3!$A$2:$D$676,4,0)</f>
        <v>80815</v>
      </c>
      <c r="E3765" s="54">
        <v>30</v>
      </c>
      <c r="F3765">
        <v>1</v>
      </c>
    </row>
    <row r="3766" spans="1:6">
      <c r="A3766" s="53">
        <v>44156</v>
      </c>
      <c r="B3766" s="54">
        <v>44156</v>
      </c>
      <c r="C3766" s="54" t="s">
        <v>760</v>
      </c>
      <c r="D3766" s="55">
        <f>VLOOKUP(Pag_Inicio_Corr_mas_casos[[#This Row],[Corregimiento]],Hoja3!$A$2:$D$676,4,0)</f>
        <v>80812</v>
      </c>
      <c r="E3766" s="54">
        <v>29</v>
      </c>
      <c r="F3766">
        <v>1</v>
      </c>
    </row>
    <row r="3767" spans="1:6">
      <c r="A3767" s="53">
        <v>44156</v>
      </c>
      <c r="B3767" s="54">
        <v>44156</v>
      </c>
      <c r="C3767" s="54" t="s">
        <v>754</v>
      </c>
      <c r="D3767" s="55">
        <f>VLOOKUP(Pag_Inicio_Corr_mas_casos[[#This Row],[Corregimiento]],Hoja3!$A$2:$D$676,4,0)</f>
        <v>80822</v>
      </c>
      <c r="E3767" s="54">
        <v>29</v>
      </c>
      <c r="F3767">
        <v>1</v>
      </c>
    </row>
    <row r="3768" spans="1:6">
      <c r="A3768" s="53">
        <v>44156</v>
      </c>
      <c r="B3768" s="54">
        <v>44156</v>
      </c>
      <c r="C3768" s="54" t="s">
        <v>788</v>
      </c>
      <c r="D3768" s="55">
        <f>VLOOKUP(Pag_Inicio_Corr_mas_casos[[#This Row],[Corregimiento]],Hoja3!$A$2:$D$676,4,0)</f>
        <v>130717</v>
      </c>
      <c r="E3768" s="54">
        <v>29</v>
      </c>
      <c r="F3768">
        <v>1</v>
      </c>
    </row>
    <row r="3769" spans="1:6">
      <c r="A3769" s="53">
        <v>44156</v>
      </c>
      <c r="B3769" s="54">
        <v>44156</v>
      </c>
      <c r="C3769" s="54" t="s">
        <v>755</v>
      </c>
      <c r="D3769" s="55">
        <f>VLOOKUP(Pag_Inicio_Corr_mas_casos[[#This Row],[Corregimiento]],Hoja3!$A$2:$D$676,4,0)</f>
        <v>80823</v>
      </c>
      <c r="E3769" s="54">
        <v>24</v>
      </c>
      <c r="F3769">
        <v>1</v>
      </c>
    </row>
    <row r="3770" spans="1:6">
      <c r="A3770" s="53">
        <v>44156</v>
      </c>
      <c r="B3770" s="54">
        <v>44156</v>
      </c>
      <c r="C3770" s="54" t="s">
        <v>756</v>
      </c>
      <c r="D3770" s="55">
        <f>VLOOKUP(Pag_Inicio_Corr_mas_casos[[#This Row],[Corregimiento]],Hoja3!$A$2:$D$676,4,0)</f>
        <v>81001</v>
      </c>
      <c r="E3770" s="54">
        <v>24</v>
      </c>
      <c r="F3770">
        <v>1</v>
      </c>
    </row>
    <row r="3771" spans="1:6">
      <c r="A3771" s="53">
        <v>44156</v>
      </c>
      <c r="B3771" s="54">
        <v>44156</v>
      </c>
      <c r="C3771" s="54" t="s">
        <v>748</v>
      </c>
      <c r="D3771" s="55">
        <f>VLOOKUP(Pag_Inicio_Corr_mas_casos[[#This Row],[Corregimiento]],Hoja3!$A$2:$D$676,4,0)</f>
        <v>130102</v>
      </c>
      <c r="E3771" s="54">
        <v>23</v>
      </c>
      <c r="F3771">
        <v>1</v>
      </c>
    </row>
    <row r="3772" spans="1:6">
      <c r="A3772" s="53">
        <v>44156</v>
      </c>
      <c r="B3772" s="54">
        <v>44156</v>
      </c>
      <c r="C3772" s="54" t="s">
        <v>765</v>
      </c>
      <c r="D3772" s="55">
        <f>VLOOKUP(Pag_Inicio_Corr_mas_casos[[#This Row],[Corregimiento]],Hoja3!$A$2:$D$676,4,0)</f>
        <v>80810</v>
      </c>
      <c r="E3772" s="54">
        <v>22</v>
      </c>
      <c r="F3772">
        <v>1</v>
      </c>
    </row>
    <row r="3773" spans="1:6">
      <c r="A3773" s="53">
        <v>44156</v>
      </c>
      <c r="B3773" s="54">
        <v>44156</v>
      </c>
      <c r="C3773" s="54" t="s">
        <v>763</v>
      </c>
      <c r="D3773" s="55">
        <f>VLOOKUP(Pag_Inicio_Corr_mas_casos[[#This Row],[Corregimiento]],Hoja3!$A$2:$D$676,4,0)</f>
        <v>80806</v>
      </c>
      <c r="E3773" s="54">
        <v>22</v>
      </c>
      <c r="F3773">
        <v>1</v>
      </c>
    </row>
    <row r="3774" spans="1:6">
      <c r="A3774" s="53">
        <v>44156</v>
      </c>
      <c r="B3774" s="54">
        <v>44156</v>
      </c>
      <c r="C3774" s="54" t="s">
        <v>752</v>
      </c>
      <c r="D3774" s="55">
        <f>VLOOKUP(Pag_Inicio_Corr_mas_casos[[#This Row],[Corregimiento]],Hoja3!$A$2:$D$676,4,0)</f>
        <v>80816</v>
      </c>
      <c r="E3774" s="54">
        <v>22</v>
      </c>
      <c r="F3774">
        <v>1</v>
      </c>
    </row>
    <row r="3775" spans="1:6">
      <c r="A3775" s="53">
        <v>44156</v>
      </c>
      <c r="B3775" s="54">
        <v>44156</v>
      </c>
      <c r="C3775" s="54" t="s">
        <v>745</v>
      </c>
      <c r="D3775" s="55">
        <f>VLOOKUP(Pag_Inicio_Corr_mas_casos[[#This Row],[Corregimiento]],Hoja3!$A$2:$D$676,4,0)</f>
        <v>81002</v>
      </c>
      <c r="E3775" s="54">
        <v>21</v>
      </c>
      <c r="F3775">
        <v>1</v>
      </c>
    </row>
    <row r="3776" spans="1:6">
      <c r="A3776" s="53">
        <v>44156</v>
      </c>
      <c r="B3776" s="54">
        <v>44156</v>
      </c>
      <c r="C3776" s="54" t="s">
        <v>800</v>
      </c>
      <c r="D3776" s="55">
        <f>VLOOKUP(Pag_Inicio_Corr_mas_casos[[#This Row],[Corregimiento]],Hoja3!$A$2:$D$676,4,0)</f>
        <v>91001</v>
      </c>
      <c r="E3776" s="54">
        <v>21</v>
      </c>
      <c r="F3776">
        <v>1</v>
      </c>
    </row>
    <row r="3777" spans="1:6">
      <c r="A3777" s="53">
        <v>44156</v>
      </c>
      <c r="B3777" s="54">
        <v>44156</v>
      </c>
      <c r="C3777" s="54" t="s">
        <v>744</v>
      </c>
      <c r="D3777" s="55">
        <f>VLOOKUP(Pag_Inicio_Corr_mas_casos[[#This Row],[Corregimiento]],Hoja3!$A$2:$D$676,4,0)</f>
        <v>130101</v>
      </c>
      <c r="E3777" s="54">
        <v>20</v>
      </c>
      <c r="F3777">
        <v>1</v>
      </c>
    </row>
    <row r="3778" spans="1:6">
      <c r="A3778" s="53">
        <v>44156</v>
      </c>
      <c r="B3778" s="54">
        <v>44156</v>
      </c>
      <c r="C3778" s="54" t="s">
        <v>749</v>
      </c>
      <c r="D3778" s="55">
        <f>VLOOKUP(Pag_Inicio_Corr_mas_casos[[#This Row],[Corregimiento]],Hoja3!$A$2:$D$676,4,0)</f>
        <v>80821</v>
      </c>
      <c r="E3778" s="54">
        <v>20</v>
      </c>
      <c r="F3778">
        <v>1</v>
      </c>
    </row>
    <row r="3779" spans="1:6">
      <c r="A3779" s="53">
        <v>44156</v>
      </c>
      <c r="B3779" s="54">
        <v>44156</v>
      </c>
      <c r="C3779" s="54" t="s">
        <v>780</v>
      </c>
      <c r="D3779" s="55">
        <f>VLOOKUP(Pag_Inicio_Corr_mas_casos[[#This Row],[Corregimiento]],Hoja3!$A$2:$D$676,4,0)</f>
        <v>80826</v>
      </c>
      <c r="E3779" s="54">
        <v>19</v>
      </c>
      <c r="F3779">
        <v>1</v>
      </c>
    </row>
    <row r="3780" spans="1:6">
      <c r="A3780" s="53">
        <v>44156</v>
      </c>
      <c r="B3780" s="54">
        <v>44156</v>
      </c>
      <c r="C3780" s="54" t="s">
        <v>761</v>
      </c>
      <c r="D3780" s="55">
        <f>VLOOKUP(Pag_Inicio_Corr_mas_casos[[#This Row],[Corregimiento]],Hoja3!$A$2:$D$676,4,0)</f>
        <v>130702</v>
      </c>
      <c r="E3780" s="54">
        <v>19</v>
      </c>
      <c r="F3780">
        <v>1</v>
      </c>
    </row>
    <row r="3781" spans="1:6">
      <c r="A3781" s="53">
        <v>44156</v>
      </c>
      <c r="B3781" s="54">
        <v>44156</v>
      </c>
      <c r="C3781" s="54" t="s">
        <v>795</v>
      </c>
      <c r="D3781" s="55">
        <f>VLOOKUP(Pag_Inicio_Corr_mas_casos[[#This Row],[Corregimiento]],Hoja3!$A$2:$D$676,4,0)</f>
        <v>80807</v>
      </c>
      <c r="E3781" s="54">
        <v>18</v>
      </c>
      <c r="F3781">
        <v>1</v>
      </c>
    </row>
    <row r="3782" spans="1:6">
      <c r="A3782" s="53">
        <v>44156</v>
      </c>
      <c r="B3782" s="54">
        <v>44156</v>
      </c>
      <c r="C3782" s="54" t="s">
        <v>770</v>
      </c>
      <c r="D3782" s="55">
        <f>VLOOKUP(Pag_Inicio_Corr_mas_casos[[#This Row],[Corregimiento]],Hoja3!$A$2:$D$676,4,0)</f>
        <v>80813</v>
      </c>
      <c r="E3782" s="54">
        <v>17</v>
      </c>
      <c r="F3782">
        <v>1</v>
      </c>
    </row>
    <row r="3783" spans="1:6">
      <c r="A3783" s="53">
        <v>44156</v>
      </c>
      <c r="B3783" s="54">
        <v>44156</v>
      </c>
      <c r="C3783" s="54" t="s">
        <v>766</v>
      </c>
      <c r="D3783" s="55">
        <f>VLOOKUP(Pag_Inicio_Corr_mas_casos[[#This Row],[Corregimiento]],Hoja3!$A$2:$D$676,4,0)</f>
        <v>30107</v>
      </c>
      <c r="E3783" s="54">
        <v>15</v>
      </c>
      <c r="F3783">
        <v>1</v>
      </c>
    </row>
    <row r="3784" spans="1:6">
      <c r="A3784" s="53">
        <v>44156</v>
      </c>
      <c r="B3784" s="54">
        <v>44156</v>
      </c>
      <c r="C3784" s="54" t="s">
        <v>789</v>
      </c>
      <c r="D3784" s="55">
        <f>VLOOKUP(Pag_Inicio_Corr_mas_casos[[#This Row],[Corregimiento]],Hoja3!$A$2:$D$676,4,0)</f>
        <v>81003</v>
      </c>
      <c r="E3784" s="54">
        <v>15</v>
      </c>
      <c r="F3784">
        <v>1</v>
      </c>
    </row>
    <row r="3785" spans="1:6">
      <c r="A3785" s="53">
        <v>44156</v>
      </c>
      <c r="B3785" s="54">
        <v>44156</v>
      </c>
      <c r="C3785" s="54" t="s">
        <v>914</v>
      </c>
      <c r="D3785" s="55">
        <f>VLOOKUP(Pag_Inicio_Corr_mas_casos[[#This Row],[Corregimiento]],Hoja3!$A$2:$D$676,4,0)</f>
        <v>20401</v>
      </c>
      <c r="E3785" s="54">
        <v>14</v>
      </c>
      <c r="F3785">
        <v>1</v>
      </c>
    </row>
    <row r="3786" spans="1:6">
      <c r="A3786" s="53">
        <v>44156</v>
      </c>
      <c r="B3786" s="54">
        <v>44156</v>
      </c>
      <c r="C3786" s="54" t="s">
        <v>796</v>
      </c>
      <c r="D3786" s="55">
        <f>VLOOKUP(Pag_Inicio_Corr_mas_casos[[#This Row],[Corregimiento]],Hoja3!$A$2:$D$676,4,0)</f>
        <v>80814</v>
      </c>
      <c r="E3786" s="54">
        <v>14</v>
      </c>
      <c r="F3786">
        <v>1</v>
      </c>
    </row>
    <row r="3787" spans="1:6">
      <c r="A3787" s="53">
        <v>44156</v>
      </c>
      <c r="B3787" s="54">
        <v>44156</v>
      </c>
      <c r="C3787" s="54" t="s">
        <v>751</v>
      </c>
      <c r="D3787" s="55">
        <f>VLOOKUP(Pag_Inicio_Corr_mas_casos[[#This Row],[Corregimiento]],Hoja3!$A$2:$D$676,4,0)</f>
        <v>81008</v>
      </c>
      <c r="E3787" s="54">
        <v>14</v>
      </c>
      <c r="F3787">
        <v>1</v>
      </c>
    </row>
    <row r="3788" spans="1:6">
      <c r="A3788" s="53">
        <v>44156</v>
      </c>
      <c r="B3788" s="54">
        <v>44156</v>
      </c>
      <c r="C3788" s="54" t="s">
        <v>773</v>
      </c>
      <c r="D3788" s="55">
        <f>VLOOKUP(Pag_Inicio_Corr_mas_casos[[#This Row],[Corregimiento]],Hoja3!$A$2:$D$676,4,0)</f>
        <v>80808</v>
      </c>
      <c r="E3788" s="54">
        <v>13</v>
      </c>
      <c r="F3788">
        <v>1</v>
      </c>
    </row>
    <row r="3789" spans="1:6">
      <c r="A3789" s="53">
        <v>44156</v>
      </c>
      <c r="B3789" s="54">
        <v>44156</v>
      </c>
      <c r="C3789" s="54" t="s">
        <v>792</v>
      </c>
      <c r="D3789" s="55">
        <f>VLOOKUP(Pag_Inicio_Corr_mas_casos[[#This Row],[Corregimiento]],Hoja3!$A$2:$D$676,4,0)</f>
        <v>130701</v>
      </c>
      <c r="E3789" s="54">
        <v>13</v>
      </c>
      <c r="F3789">
        <v>1</v>
      </c>
    </row>
    <row r="3790" spans="1:6">
      <c r="A3790" s="53">
        <v>44156</v>
      </c>
      <c r="B3790" s="54">
        <v>44156</v>
      </c>
      <c r="C3790" s="54" t="s">
        <v>774</v>
      </c>
      <c r="D3790" s="55">
        <f>VLOOKUP(Pag_Inicio_Corr_mas_casos[[#This Row],[Corregimiento]],Hoja3!$A$2:$D$676,4,0)</f>
        <v>80820</v>
      </c>
      <c r="E3790" s="54">
        <v>12</v>
      </c>
      <c r="F3790">
        <v>1</v>
      </c>
    </row>
    <row r="3791" spans="1:6">
      <c r="A3791" s="53">
        <v>44156</v>
      </c>
      <c r="B3791" s="54">
        <v>44156</v>
      </c>
      <c r="C3791" s="54" t="s">
        <v>807</v>
      </c>
      <c r="D3791" s="55">
        <f>VLOOKUP(Pag_Inicio_Corr_mas_casos[[#This Row],[Corregimiento]],Hoja3!$A$2:$D$676,4,0)</f>
        <v>130716</v>
      </c>
      <c r="E3791" s="54">
        <v>12</v>
      </c>
      <c r="F3791">
        <v>1</v>
      </c>
    </row>
    <row r="3792" spans="1:6">
      <c r="A3792" s="53">
        <v>44156</v>
      </c>
      <c r="B3792" s="54">
        <v>44156</v>
      </c>
      <c r="C3792" s="54" t="s">
        <v>926</v>
      </c>
      <c r="D3792" s="55">
        <f>VLOOKUP(Pag_Inicio_Corr_mas_casos[[#This Row],[Corregimiento]],Hoja3!$A$2:$D$676,4,0)</f>
        <v>70408</v>
      </c>
      <c r="E3792" s="54">
        <v>12</v>
      </c>
      <c r="F3792">
        <v>1</v>
      </c>
    </row>
    <row r="3793" spans="1:6">
      <c r="A3793" s="53">
        <v>44156</v>
      </c>
      <c r="B3793" s="54">
        <v>44156</v>
      </c>
      <c r="C3793" s="54" t="s">
        <v>736</v>
      </c>
      <c r="D3793" s="55">
        <f>VLOOKUP(Pag_Inicio_Corr_mas_casos[[#This Row],[Corregimiento]],Hoja3!$A$2:$D$676,4,0)</f>
        <v>130709</v>
      </c>
      <c r="E3793" s="54">
        <v>11</v>
      </c>
      <c r="F3793">
        <v>1</v>
      </c>
    </row>
    <row r="3794" spans="1:6">
      <c r="A3794" s="53">
        <v>44156</v>
      </c>
      <c r="B3794" s="54">
        <v>44156</v>
      </c>
      <c r="C3794" s="54" t="s">
        <v>790</v>
      </c>
      <c r="D3794" s="55">
        <f>VLOOKUP(Pag_Inicio_Corr_mas_casos[[#This Row],[Corregimiento]],Hoja3!$A$2:$D$676,4,0)</f>
        <v>81009</v>
      </c>
      <c r="E3794" s="54">
        <v>11</v>
      </c>
      <c r="F3794">
        <v>1</v>
      </c>
    </row>
    <row r="3795" spans="1:6">
      <c r="A3795" s="53">
        <v>44156</v>
      </c>
      <c r="B3795" s="54">
        <v>44156</v>
      </c>
      <c r="C3795" s="54" t="s">
        <v>764</v>
      </c>
      <c r="D3795" s="55">
        <f>VLOOKUP(Pag_Inicio_Corr_mas_casos[[#This Row],[Corregimiento]],Hoja3!$A$2:$D$676,4,0)</f>
        <v>130108</v>
      </c>
      <c r="E3795" s="54">
        <v>11</v>
      </c>
      <c r="F3795">
        <v>1</v>
      </c>
    </row>
    <row r="3796" spans="1:6">
      <c r="A3796" s="53">
        <v>44156</v>
      </c>
      <c r="B3796" s="54">
        <v>44156</v>
      </c>
      <c r="C3796" s="54" t="s">
        <v>852</v>
      </c>
      <c r="D3796" s="55">
        <f>VLOOKUP(Pag_Inicio_Corr_mas_casos[[#This Row],[Corregimiento]],Hoja3!$A$2:$D$676,4,0)</f>
        <v>100104</v>
      </c>
      <c r="E3796" s="54">
        <v>11</v>
      </c>
      <c r="F3796">
        <v>1</v>
      </c>
    </row>
    <row r="3797" spans="1:6">
      <c r="A3797" s="68">
        <v>44157</v>
      </c>
      <c r="B3797" s="69">
        <v>44157</v>
      </c>
      <c r="C3797" s="69" t="s">
        <v>770</v>
      </c>
      <c r="D3797" s="70">
        <f>VLOOKUP(Pag_Inicio_Corr_mas_casos[[#This Row],[Corregimiento]],Hoja3!$A$2:$D$676,4,0)</f>
        <v>80813</v>
      </c>
      <c r="E3797" s="69">
        <v>47</v>
      </c>
      <c r="F3797">
        <v>1</v>
      </c>
    </row>
    <row r="3798" spans="1:6">
      <c r="A3798" s="68">
        <v>44157</v>
      </c>
      <c r="B3798" s="69">
        <v>44157</v>
      </c>
      <c r="C3798" s="69" t="s">
        <v>746</v>
      </c>
      <c r="D3798" s="70">
        <f>VLOOKUP(Pag_Inicio_Corr_mas_casos[[#This Row],[Corregimiento]],Hoja3!$A$2:$D$676,4,0)</f>
        <v>130106</v>
      </c>
      <c r="E3798" s="69">
        <v>42</v>
      </c>
      <c r="F3798">
        <v>1</v>
      </c>
    </row>
    <row r="3799" spans="1:6">
      <c r="A3799" s="68">
        <v>44157</v>
      </c>
      <c r="B3799" s="69">
        <v>44157</v>
      </c>
      <c r="C3799" s="69" t="s">
        <v>757</v>
      </c>
      <c r="D3799" s="70">
        <f>VLOOKUP(Pag_Inicio_Corr_mas_casos[[#This Row],[Corregimiento]],Hoja3!$A$2:$D$676,4,0)</f>
        <v>80819</v>
      </c>
      <c r="E3799" s="69">
        <v>40</v>
      </c>
      <c r="F3799">
        <v>1</v>
      </c>
    </row>
    <row r="3800" spans="1:6">
      <c r="A3800" s="68">
        <v>44157</v>
      </c>
      <c r="B3800" s="69">
        <v>44157</v>
      </c>
      <c r="C3800" s="69" t="s">
        <v>744</v>
      </c>
      <c r="D3800" s="70">
        <f>VLOOKUP(Pag_Inicio_Corr_mas_casos[[#This Row],[Corregimiento]],Hoja3!$A$2:$D$676,4,0)</f>
        <v>130101</v>
      </c>
      <c r="E3800" s="69">
        <v>34</v>
      </c>
      <c r="F3800">
        <v>1</v>
      </c>
    </row>
    <row r="3801" spans="1:6">
      <c r="A3801" s="68">
        <v>44157</v>
      </c>
      <c r="B3801" s="69">
        <v>44157</v>
      </c>
      <c r="C3801" s="69" t="s">
        <v>760</v>
      </c>
      <c r="D3801" s="70">
        <f>VLOOKUP(Pag_Inicio_Corr_mas_casos[[#This Row],[Corregimiento]],Hoja3!$A$2:$D$676,4,0)</f>
        <v>80812</v>
      </c>
      <c r="E3801" s="69">
        <v>30</v>
      </c>
      <c r="F3801">
        <v>1</v>
      </c>
    </row>
    <row r="3802" spans="1:6">
      <c r="A3802" s="68">
        <v>44157</v>
      </c>
      <c r="B3802" s="69">
        <v>44157</v>
      </c>
      <c r="C3802" s="69" t="s">
        <v>755</v>
      </c>
      <c r="D3802" s="70">
        <f>VLOOKUP(Pag_Inicio_Corr_mas_casos[[#This Row],[Corregimiento]],Hoja3!$A$2:$D$676,4,0)</f>
        <v>80823</v>
      </c>
      <c r="E3802" s="69">
        <v>29</v>
      </c>
      <c r="F3802">
        <v>1</v>
      </c>
    </row>
    <row r="3803" spans="1:6">
      <c r="A3803" s="68">
        <v>44157</v>
      </c>
      <c r="B3803" s="69">
        <v>44157</v>
      </c>
      <c r="C3803" s="69" t="s">
        <v>788</v>
      </c>
      <c r="D3803" s="70">
        <f>VLOOKUP(Pag_Inicio_Corr_mas_casos[[#This Row],[Corregimiento]],Hoja3!$A$2:$D$676,4,0)</f>
        <v>130717</v>
      </c>
      <c r="E3803" s="69">
        <v>29</v>
      </c>
      <c r="F3803">
        <v>1</v>
      </c>
    </row>
    <row r="3804" spans="1:6">
      <c r="A3804" s="68">
        <v>44157</v>
      </c>
      <c r="B3804" s="69">
        <v>44157</v>
      </c>
      <c r="C3804" s="69" t="s">
        <v>753</v>
      </c>
      <c r="D3804" s="70">
        <f>VLOOKUP(Pag_Inicio_Corr_mas_casos[[#This Row],[Corregimiento]],Hoja3!$A$2:$D$676,4,0)</f>
        <v>80817</v>
      </c>
      <c r="E3804" s="69">
        <v>28</v>
      </c>
      <c r="F3804">
        <v>1</v>
      </c>
    </row>
    <row r="3805" spans="1:6">
      <c r="A3805" s="68">
        <v>44157</v>
      </c>
      <c r="B3805" s="69">
        <v>44157</v>
      </c>
      <c r="C3805" s="69" t="s">
        <v>785</v>
      </c>
      <c r="D3805" s="70">
        <f>VLOOKUP(Pag_Inicio_Corr_mas_casos[[#This Row],[Corregimiento]],Hoja3!$A$2:$D$676,4,0)</f>
        <v>80809</v>
      </c>
      <c r="E3805" s="69">
        <v>28</v>
      </c>
      <c r="F3805">
        <v>1</v>
      </c>
    </row>
    <row r="3806" spans="1:6">
      <c r="A3806" s="68">
        <v>44157</v>
      </c>
      <c r="B3806" s="69">
        <v>44157</v>
      </c>
      <c r="C3806" s="69" t="s">
        <v>792</v>
      </c>
      <c r="D3806" s="70">
        <f>VLOOKUP(Pag_Inicio_Corr_mas_casos[[#This Row],[Corregimiento]],Hoja3!$A$2:$D$676,4,0)</f>
        <v>130701</v>
      </c>
      <c r="E3806" s="69">
        <v>26</v>
      </c>
      <c r="F3806">
        <v>1</v>
      </c>
    </row>
    <row r="3807" spans="1:6">
      <c r="A3807" s="68">
        <v>44157</v>
      </c>
      <c r="B3807" s="69">
        <v>44157</v>
      </c>
      <c r="C3807" s="69" t="s">
        <v>780</v>
      </c>
      <c r="D3807" s="70">
        <f>VLOOKUP(Pag_Inicio_Corr_mas_casos[[#This Row],[Corregimiento]],Hoja3!$A$2:$D$676,4,0)</f>
        <v>80826</v>
      </c>
      <c r="E3807" s="69">
        <v>26</v>
      </c>
      <c r="F3807">
        <v>1</v>
      </c>
    </row>
    <row r="3808" spans="1:6">
      <c r="A3808" s="68">
        <v>44157</v>
      </c>
      <c r="B3808" s="69">
        <v>44157</v>
      </c>
      <c r="C3808" s="69" t="s">
        <v>748</v>
      </c>
      <c r="D3808" s="70">
        <f>VLOOKUP(Pag_Inicio_Corr_mas_casos[[#This Row],[Corregimiento]],Hoja3!$A$2:$D$676,4,0)</f>
        <v>130102</v>
      </c>
      <c r="E3808" s="69">
        <v>26</v>
      </c>
      <c r="F3808">
        <v>1</v>
      </c>
    </row>
    <row r="3809" spans="1:6">
      <c r="A3809" s="68">
        <v>44157</v>
      </c>
      <c r="B3809" s="69">
        <v>44157</v>
      </c>
      <c r="C3809" s="69" t="s">
        <v>752</v>
      </c>
      <c r="D3809" s="70">
        <f>VLOOKUP(Pag_Inicio_Corr_mas_casos[[#This Row],[Corregimiento]],Hoja3!$A$2:$D$676,4,0)</f>
        <v>80816</v>
      </c>
      <c r="E3809" s="69">
        <v>25</v>
      </c>
      <c r="F3809">
        <v>1</v>
      </c>
    </row>
    <row r="3810" spans="1:6">
      <c r="A3810" s="68">
        <v>44157</v>
      </c>
      <c r="B3810" s="69">
        <v>44157</v>
      </c>
      <c r="C3810" s="69" t="s">
        <v>758</v>
      </c>
      <c r="D3810" s="70">
        <f>VLOOKUP(Pag_Inicio_Corr_mas_casos[[#This Row],[Corregimiento]],Hoja3!$A$2:$D$676,4,0)</f>
        <v>130107</v>
      </c>
      <c r="E3810" s="69">
        <v>24</v>
      </c>
      <c r="F3810">
        <v>1</v>
      </c>
    </row>
    <row r="3811" spans="1:6">
      <c r="A3811" s="68">
        <v>44157</v>
      </c>
      <c r="B3811" s="69">
        <v>44157</v>
      </c>
      <c r="C3811" s="69" t="s">
        <v>750</v>
      </c>
      <c r="D3811" s="70">
        <f>VLOOKUP(Pag_Inicio_Corr_mas_casos[[#This Row],[Corregimiento]],Hoja3!$A$2:$D$676,4,0)</f>
        <v>81007</v>
      </c>
      <c r="E3811" s="69">
        <v>23</v>
      </c>
      <c r="F3811">
        <v>1</v>
      </c>
    </row>
    <row r="3812" spans="1:6">
      <c r="A3812" s="68">
        <v>44157</v>
      </c>
      <c r="B3812" s="69">
        <v>44157</v>
      </c>
      <c r="C3812" s="69" t="s">
        <v>749</v>
      </c>
      <c r="D3812" s="70">
        <f>VLOOKUP(Pag_Inicio_Corr_mas_casos[[#This Row],[Corregimiento]],Hoja3!$A$2:$D$676,4,0)</f>
        <v>80821</v>
      </c>
      <c r="E3812" s="69">
        <v>22</v>
      </c>
      <c r="F3812">
        <v>1</v>
      </c>
    </row>
    <row r="3813" spans="1:6">
      <c r="A3813" s="68">
        <v>44157</v>
      </c>
      <c r="B3813" s="69">
        <v>44157</v>
      </c>
      <c r="C3813" s="69" t="s">
        <v>761</v>
      </c>
      <c r="D3813" s="70">
        <f>VLOOKUP(Pag_Inicio_Corr_mas_casos[[#This Row],[Corregimiento]],Hoja3!$A$2:$D$676,4,0)</f>
        <v>130702</v>
      </c>
      <c r="E3813" s="69">
        <v>22</v>
      </c>
      <c r="F3813">
        <v>1</v>
      </c>
    </row>
    <row r="3814" spans="1:6">
      <c r="A3814" s="68">
        <v>44157</v>
      </c>
      <c r="B3814" s="69">
        <v>44157</v>
      </c>
      <c r="C3814" s="69" t="s">
        <v>763</v>
      </c>
      <c r="D3814" s="70">
        <f>VLOOKUP(Pag_Inicio_Corr_mas_casos[[#This Row],[Corregimiento]],Hoja3!$A$2:$D$676,4,0)</f>
        <v>80806</v>
      </c>
      <c r="E3814" s="69">
        <v>22</v>
      </c>
      <c r="F3814">
        <v>1</v>
      </c>
    </row>
    <row r="3815" spans="1:6">
      <c r="A3815" s="68">
        <v>44157</v>
      </c>
      <c r="B3815" s="69">
        <v>44157</v>
      </c>
      <c r="C3815" s="69" t="s">
        <v>736</v>
      </c>
      <c r="D3815" s="70">
        <f>VLOOKUP(Pag_Inicio_Corr_mas_casos[[#This Row],[Corregimiento]],Hoja3!$A$2:$D$676,4,0)</f>
        <v>130709</v>
      </c>
      <c r="E3815" s="69">
        <v>22</v>
      </c>
      <c r="F3815">
        <v>1</v>
      </c>
    </row>
    <row r="3816" spans="1:6">
      <c r="A3816" s="68">
        <v>44157</v>
      </c>
      <c r="B3816" s="69">
        <v>44157</v>
      </c>
      <c r="C3816" s="69" t="s">
        <v>774</v>
      </c>
      <c r="D3816" s="70">
        <f>VLOOKUP(Pag_Inicio_Corr_mas_casos[[#This Row],[Corregimiento]],Hoja3!$A$2:$D$676,4,0)</f>
        <v>80820</v>
      </c>
      <c r="E3816" s="69">
        <v>22</v>
      </c>
      <c r="F3816">
        <v>1</v>
      </c>
    </row>
    <row r="3817" spans="1:6">
      <c r="A3817" s="68">
        <v>44157</v>
      </c>
      <c r="B3817" s="69">
        <v>44157</v>
      </c>
      <c r="C3817" s="69" t="s">
        <v>751</v>
      </c>
      <c r="D3817" s="70">
        <f>VLOOKUP(Pag_Inicio_Corr_mas_casos[[#This Row],[Corregimiento]],Hoja3!$A$2:$D$676,4,0)</f>
        <v>81008</v>
      </c>
      <c r="E3817" s="69">
        <v>22</v>
      </c>
      <c r="F3817">
        <v>1</v>
      </c>
    </row>
    <row r="3818" spans="1:6">
      <c r="A3818" s="68">
        <v>44157</v>
      </c>
      <c r="B3818" s="69">
        <v>44157</v>
      </c>
      <c r="C3818" s="69" t="s">
        <v>790</v>
      </c>
      <c r="D3818" s="70">
        <f>VLOOKUP(Pag_Inicio_Corr_mas_casos[[#This Row],[Corregimiento]],Hoja3!$A$2:$D$676,4,0)</f>
        <v>81009</v>
      </c>
      <c r="E3818" s="69">
        <v>22</v>
      </c>
      <c r="F3818">
        <v>1</v>
      </c>
    </row>
    <row r="3819" spans="1:6">
      <c r="A3819" s="68">
        <v>44157</v>
      </c>
      <c r="B3819" s="69">
        <v>44157</v>
      </c>
      <c r="C3819" s="69" t="s">
        <v>779</v>
      </c>
      <c r="D3819" s="70">
        <f>VLOOKUP(Pag_Inicio_Corr_mas_casos[[#This Row],[Corregimiento]],Hoja3!$A$2:$D$676,4,0)</f>
        <v>130708</v>
      </c>
      <c r="E3819" s="69">
        <v>20</v>
      </c>
      <c r="F3819">
        <v>1</v>
      </c>
    </row>
    <row r="3820" spans="1:6">
      <c r="A3820" s="68">
        <v>44157</v>
      </c>
      <c r="B3820" s="69">
        <v>44157</v>
      </c>
      <c r="C3820" s="69" t="s">
        <v>819</v>
      </c>
      <c r="D3820" s="70">
        <f>VLOOKUP(Pag_Inicio_Corr_mas_casos[[#This Row],[Corregimiento]],Hoja3!$A$2:$D$676,4,0)</f>
        <v>81004</v>
      </c>
      <c r="E3820" s="69">
        <v>20</v>
      </c>
      <c r="F3820">
        <v>1</v>
      </c>
    </row>
    <row r="3821" spans="1:6">
      <c r="A3821" s="68">
        <v>44157</v>
      </c>
      <c r="B3821" s="69">
        <v>44157</v>
      </c>
      <c r="C3821" s="69" t="s">
        <v>764</v>
      </c>
      <c r="D3821" s="70">
        <f>VLOOKUP(Pag_Inicio_Corr_mas_casos[[#This Row],[Corregimiento]],Hoja3!$A$2:$D$676,4,0)</f>
        <v>130108</v>
      </c>
      <c r="E3821" s="69">
        <v>19</v>
      </c>
      <c r="F3821">
        <v>1</v>
      </c>
    </row>
    <row r="3822" spans="1:6">
      <c r="A3822" s="68">
        <v>44157</v>
      </c>
      <c r="B3822" s="69">
        <v>44157</v>
      </c>
      <c r="C3822" s="69" t="s">
        <v>745</v>
      </c>
      <c r="D3822" s="70">
        <f>VLOOKUP(Pag_Inicio_Corr_mas_casos[[#This Row],[Corregimiento]],Hoja3!$A$2:$D$676,4,0)</f>
        <v>81002</v>
      </c>
      <c r="E3822" s="69">
        <v>17</v>
      </c>
      <c r="F3822">
        <v>1</v>
      </c>
    </row>
    <row r="3823" spans="1:6">
      <c r="A3823" s="68">
        <v>44157</v>
      </c>
      <c r="B3823" s="69">
        <v>44157</v>
      </c>
      <c r="C3823" s="69" t="s">
        <v>754</v>
      </c>
      <c r="D3823" s="70">
        <f>VLOOKUP(Pag_Inicio_Corr_mas_casos[[#This Row],[Corregimiento]],Hoja3!$A$2:$D$676,4,0)</f>
        <v>80822</v>
      </c>
      <c r="E3823" s="69">
        <v>15</v>
      </c>
      <c r="F3823">
        <v>1</v>
      </c>
    </row>
    <row r="3824" spans="1:6">
      <c r="A3824" s="68">
        <v>44157</v>
      </c>
      <c r="B3824" s="69">
        <v>44157</v>
      </c>
      <c r="C3824" s="69" t="s">
        <v>756</v>
      </c>
      <c r="D3824" s="70">
        <f>VLOOKUP(Pag_Inicio_Corr_mas_casos[[#This Row],[Corregimiento]],Hoja3!$A$2:$D$676,4,0)</f>
        <v>81001</v>
      </c>
      <c r="E3824" s="69">
        <v>15</v>
      </c>
      <c r="F3824">
        <v>1</v>
      </c>
    </row>
    <row r="3825" spans="1:6">
      <c r="A3825" s="68">
        <v>44157</v>
      </c>
      <c r="B3825" s="69">
        <v>44157</v>
      </c>
      <c r="C3825" s="69" t="s">
        <v>796</v>
      </c>
      <c r="D3825" s="70">
        <f>VLOOKUP(Pag_Inicio_Corr_mas_casos[[#This Row],[Corregimiento]],Hoja3!$A$2:$D$676,4,0)</f>
        <v>80814</v>
      </c>
      <c r="E3825" s="69">
        <v>14</v>
      </c>
      <c r="F3825">
        <v>1</v>
      </c>
    </row>
    <row r="3826" spans="1:6">
      <c r="A3826" s="68">
        <v>44157</v>
      </c>
      <c r="B3826" s="69">
        <v>44157</v>
      </c>
      <c r="C3826" s="69" t="s">
        <v>799</v>
      </c>
      <c r="D3826" s="70">
        <f>VLOOKUP(Pag_Inicio_Corr_mas_casos[[#This Row],[Corregimiento]],Hoja3!$A$2:$D$676,4,0)</f>
        <v>130706</v>
      </c>
      <c r="E3826" s="69">
        <v>13</v>
      </c>
      <c r="F3826">
        <v>1</v>
      </c>
    </row>
    <row r="3827" spans="1:6">
      <c r="A3827" s="68">
        <v>44157</v>
      </c>
      <c r="B3827" s="69">
        <v>44157</v>
      </c>
      <c r="C3827" s="69" t="s">
        <v>783</v>
      </c>
      <c r="D3827" s="70">
        <f>VLOOKUP(Pag_Inicio_Corr_mas_casos[[#This Row],[Corregimiento]],Hoja3!$A$2:$D$676,4,0)</f>
        <v>130105</v>
      </c>
      <c r="E3827" s="69">
        <v>13</v>
      </c>
      <c r="F3827">
        <v>1</v>
      </c>
    </row>
    <row r="3828" spans="1:6">
      <c r="A3828" s="68">
        <v>44157</v>
      </c>
      <c r="B3828" s="69">
        <v>44157</v>
      </c>
      <c r="C3828" s="69" t="s">
        <v>793</v>
      </c>
      <c r="D3828" s="70">
        <f>VLOOKUP(Pag_Inicio_Corr_mas_casos[[#This Row],[Corregimiento]],Hoja3!$A$2:$D$676,4,0)</f>
        <v>80804</v>
      </c>
      <c r="E3828" s="69">
        <v>12</v>
      </c>
      <c r="F3828">
        <v>1</v>
      </c>
    </row>
    <row r="3829" spans="1:6">
      <c r="A3829" s="68">
        <v>44157</v>
      </c>
      <c r="B3829" s="69">
        <v>44157</v>
      </c>
      <c r="C3829" s="69" t="s">
        <v>775</v>
      </c>
      <c r="D3829" s="70">
        <f>VLOOKUP(Pag_Inicio_Corr_mas_casos[[#This Row],[Corregimiento]],Hoja3!$A$2:$D$676,4,0)</f>
        <v>80815</v>
      </c>
      <c r="E3829" s="69">
        <v>12</v>
      </c>
      <c r="F3829">
        <v>1</v>
      </c>
    </row>
    <row r="3830" spans="1:6">
      <c r="A3830" s="68">
        <v>44157</v>
      </c>
      <c r="B3830" s="69">
        <v>44157</v>
      </c>
      <c r="C3830" s="69" t="s">
        <v>765</v>
      </c>
      <c r="D3830" s="70">
        <f>VLOOKUP(Pag_Inicio_Corr_mas_casos[[#This Row],[Corregimiento]],Hoja3!$A$2:$D$676,4,0)</f>
        <v>80810</v>
      </c>
      <c r="E3830" s="69">
        <v>12</v>
      </c>
      <c r="F3830">
        <v>1</v>
      </c>
    </row>
    <row r="3831" spans="1:6">
      <c r="A3831" s="68">
        <v>44157</v>
      </c>
      <c r="B3831" s="69">
        <v>44157</v>
      </c>
      <c r="C3831" s="69" t="s">
        <v>782</v>
      </c>
      <c r="D3831" s="70">
        <f>VLOOKUP(Pag_Inicio_Corr_mas_casos[[#This Row],[Corregimiento]],Hoja3!$A$2:$D$676,4,0)</f>
        <v>80803</v>
      </c>
      <c r="E3831" s="69">
        <v>12</v>
      </c>
      <c r="F3831">
        <v>1</v>
      </c>
    </row>
    <row r="3832" spans="1:6">
      <c r="A3832" s="68">
        <v>44157</v>
      </c>
      <c r="B3832" s="69">
        <v>44157</v>
      </c>
      <c r="C3832" s="69" t="s">
        <v>795</v>
      </c>
      <c r="D3832" s="70">
        <f>VLOOKUP(Pag_Inicio_Corr_mas_casos[[#This Row],[Corregimiento]],Hoja3!$A$2:$D$676,4,0)</f>
        <v>80807</v>
      </c>
      <c r="E3832" s="69">
        <v>11</v>
      </c>
      <c r="F3832">
        <v>1</v>
      </c>
    </row>
    <row r="3833" spans="1:6">
      <c r="A3833" s="68">
        <v>44157</v>
      </c>
      <c r="B3833" s="69">
        <v>44157</v>
      </c>
      <c r="C3833" s="69" t="s">
        <v>878</v>
      </c>
      <c r="D3833" s="70">
        <f>VLOOKUP(Pag_Inicio_Corr_mas_casos[[#This Row],[Corregimiento]],Hoja3!$A$2:$D$676,4,0)</f>
        <v>70409</v>
      </c>
      <c r="E3833" s="69">
        <v>11</v>
      </c>
      <c r="F3833">
        <v>1</v>
      </c>
    </row>
    <row r="3834" spans="1:6">
      <c r="A3834" s="68">
        <v>44157</v>
      </c>
      <c r="B3834" s="69">
        <v>44157</v>
      </c>
      <c r="C3834" s="69" t="s">
        <v>815</v>
      </c>
      <c r="D3834" s="70">
        <f>VLOOKUP(Pag_Inicio_Corr_mas_casos[[#This Row],[Corregimiento]],Hoja3!$A$2:$D$676,4,0)</f>
        <v>20601</v>
      </c>
      <c r="E3834" s="69">
        <v>11</v>
      </c>
      <c r="F3834">
        <v>1</v>
      </c>
    </row>
    <row r="3835" spans="1:6">
      <c r="A3835" s="77">
        <v>44158</v>
      </c>
      <c r="B3835" s="78">
        <v>44158</v>
      </c>
      <c r="C3835" s="78" t="s">
        <v>794</v>
      </c>
      <c r="D3835" s="79">
        <f>VLOOKUP(Pag_Inicio_Corr_mas_casos[[#This Row],[Corregimiento]],Hoja3!$A$2:$D$676,4,0)</f>
        <v>80508</v>
      </c>
      <c r="E3835" s="78">
        <v>38</v>
      </c>
      <c r="F3835">
        <v>1</v>
      </c>
    </row>
    <row r="3836" spans="1:6">
      <c r="A3836" s="77">
        <v>44158</v>
      </c>
      <c r="B3836" s="78">
        <v>44158</v>
      </c>
      <c r="C3836" s="78" t="s">
        <v>757</v>
      </c>
      <c r="D3836" s="79">
        <f>VLOOKUP(Pag_Inicio_Corr_mas_casos[[#This Row],[Corregimiento]],Hoja3!$A$2:$D$676,4,0)</f>
        <v>80819</v>
      </c>
      <c r="E3836" s="78">
        <v>28</v>
      </c>
      <c r="F3836">
        <v>1</v>
      </c>
    </row>
    <row r="3837" spans="1:6">
      <c r="A3837" s="77">
        <v>44158</v>
      </c>
      <c r="B3837" s="78">
        <v>44158</v>
      </c>
      <c r="C3837" s="78" t="s">
        <v>763</v>
      </c>
      <c r="D3837" s="79">
        <f>VLOOKUP(Pag_Inicio_Corr_mas_casos[[#This Row],[Corregimiento]],Hoja3!$A$2:$D$676,4,0)</f>
        <v>80806</v>
      </c>
      <c r="E3837" s="78">
        <v>26</v>
      </c>
      <c r="F3837">
        <v>1</v>
      </c>
    </row>
    <row r="3838" spans="1:6">
      <c r="A3838" s="77">
        <v>44158</v>
      </c>
      <c r="B3838" s="78">
        <v>44158</v>
      </c>
      <c r="C3838" s="78" t="s">
        <v>755</v>
      </c>
      <c r="D3838" s="79">
        <f>VLOOKUP(Pag_Inicio_Corr_mas_casos[[#This Row],[Corregimiento]],Hoja3!$A$2:$D$676,4,0)</f>
        <v>80823</v>
      </c>
      <c r="E3838" s="78">
        <v>23</v>
      </c>
      <c r="F3838">
        <v>1</v>
      </c>
    </row>
    <row r="3839" spans="1:6">
      <c r="A3839" s="77">
        <v>44158</v>
      </c>
      <c r="B3839" s="78">
        <v>44158</v>
      </c>
      <c r="C3839" s="78" t="s">
        <v>748</v>
      </c>
      <c r="D3839" s="79">
        <f>VLOOKUP(Pag_Inicio_Corr_mas_casos[[#This Row],[Corregimiento]],Hoja3!$A$2:$D$676,4,0)</f>
        <v>130102</v>
      </c>
      <c r="E3839" s="78">
        <v>23</v>
      </c>
      <c r="F3839">
        <v>1</v>
      </c>
    </row>
    <row r="3840" spans="1:6">
      <c r="A3840" s="77">
        <v>44158</v>
      </c>
      <c r="B3840" s="78">
        <v>44158</v>
      </c>
      <c r="C3840" s="78" t="s">
        <v>766</v>
      </c>
      <c r="D3840" s="79">
        <f>VLOOKUP(Pag_Inicio_Corr_mas_casos[[#This Row],[Corregimiento]],Hoja3!$A$2:$D$676,4,0)</f>
        <v>30107</v>
      </c>
      <c r="E3840" s="78">
        <v>21</v>
      </c>
      <c r="F3840">
        <v>1</v>
      </c>
    </row>
    <row r="3841" spans="1:6">
      <c r="A3841" s="77">
        <v>44158</v>
      </c>
      <c r="B3841" s="78">
        <v>44158</v>
      </c>
      <c r="C3841" s="78" t="s">
        <v>752</v>
      </c>
      <c r="D3841" s="79">
        <f>VLOOKUP(Pag_Inicio_Corr_mas_casos[[#This Row],[Corregimiento]],Hoja3!$A$2:$D$676,4,0)</f>
        <v>80816</v>
      </c>
      <c r="E3841" s="78">
        <v>19</v>
      </c>
      <c r="F3841">
        <v>1</v>
      </c>
    </row>
    <row r="3842" spans="1:6">
      <c r="A3842" s="77">
        <v>44158</v>
      </c>
      <c r="B3842" s="78">
        <v>44158</v>
      </c>
      <c r="C3842" s="78" t="s">
        <v>754</v>
      </c>
      <c r="D3842" s="79">
        <f>VLOOKUP(Pag_Inicio_Corr_mas_casos[[#This Row],[Corregimiento]],Hoja3!$A$2:$D$676,4,0)</f>
        <v>80822</v>
      </c>
      <c r="E3842" s="78">
        <v>18</v>
      </c>
      <c r="F3842">
        <v>1</v>
      </c>
    </row>
    <row r="3843" spans="1:6">
      <c r="A3843" s="77">
        <v>44158</v>
      </c>
      <c r="B3843" s="78">
        <v>44158</v>
      </c>
      <c r="C3843" s="78" t="s">
        <v>744</v>
      </c>
      <c r="D3843" s="79">
        <f>VLOOKUP(Pag_Inicio_Corr_mas_casos[[#This Row],[Corregimiento]],Hoja3!$A$2:$D$676,4,0)</f>
        <v>130101</v>
      </c>
      <c r="E3843" s="78">
        <v>18</v>
      </c>
      <c r="F3843">
        <v>1</v>
      </c>
    </row>
    <row r="3844" spans="1:6">
      <c r="A3844" s="77">
        <v>44158</v>
      </c>
      <c r="B3844" s="78">
        <v>44158</v>
      </c>
      <c r="C3844" s="78" t="s">
        <v>761</v>
      </c>
      <c r="D3844" s="79">
        <f>VLOOKUP(Pag_Inicio_Corr_mas_casos[[#This Row],[Corregimiento]],Hoja3!$A$2:$D$676,4,0)</f>
        <v>130702</v>
      </c>
      <c r="E3844" s="78">
        <v>18</v>
      </c>
      <c r="F3844">
        <v>1</v>
      </c>
    </row>
    <row r="3845" spans="1:6">
      <c r="A3845" s="77">
        <v>44158</v>
      </c>
      <c r="B3845" s="78">
        <v>44158</v>
      </c>
      <c r="C3845" s="78" t="s">
        <v>750</v>
      </c>
      <c r="D3845" s="79">
        <f>VLOOKUP(Pag_Inicio_Corr_mas_casos[[#This Row],[Corregimiento]],Hoja3!$A$2:$D$676,4,0)</f>
        <v>81007</v>
      </c>
      <c r="E3845" s="78">
        <v>18</v>
      </c>
      <c r="F3845">
        <v>1</v>
      </c>
    </row>
    <row r="3846" spans="1:6">
      <c r="A3846" s="77">
        <v>44158</v>
      </c>
      <c r="B3846" s="78">
        <v>44158</v>
      </c>
      <c r="C3846" s="78" t="s">
        <v>749</v>
      </c>
      <c r="D3846" s="79">
        <f>VLOOKUP(Pag_Inicio_Corr_mas_casos[[#This Row],[Corregimiento]],Hoja3!$A$2:$D$676,4,0)</f>
        <v>80821</v>
      </c>
      <c r="E3846" s="78">
        <v>17</v>
      </c>
      <c r="F3846">
        <v>1</v>
      </c>
    </row>
    <row r="3847" spans="1:6">
      <c r="A3847" s="77">
        <v>44158</v>
      </c>
      <c r="B3847" s="78">
        <v>44158</v>
      </c>
      <c r="C3847" s="78" t="s">
        <v>746</v>
      </c>
      <c r="D3847" s="79">
        <f>VLOOKUP(Pag_Inicio_Corr_mas_casos[[#This Row],[Corregimiento]],Hoja3!$A$2:$D$676,4,0)</f>
        <v>130106</v>
      </c>
      <c r="E3847" s="78">
        <v>17</v>
      </c>
      <c r="F3847">
        <v>1</v>
      </c>
    </row>
    <row r="3848" spans="1:6">
      <c r="A3848" s="77">
        <v>44158</v>
      </c>
      <c r="B3848" s="78">
        <v>44158</v>
      </c>
      <c r="C3848" s="78" t="s">
        <v>753</v>
      </c>
      <c r="D3848" s="79">
        <f>VLOOKUP(Pag_Inicio_Corr_mas_casos[[#This Row],[Corregimiento]],Hoja3!$A$2:$D$676,4,0)</f>
        <v>80817</v>
      </c>
      <c r="E3848" s="78">
        <v>27</v>
      </c>
      <c r="F3848">
        <v>1</v>
      </c>
    </row>
    <row r="3849" spans="1:6">
      <c r="A3849" s="77">
        <v>44158</v>
      </c>
      <c r="B3849" s="78">
        <v>44158</v>
      </c>
      <c r="C3849" s="78" t="s">
        <v>745</v>
      </c>
      <c r="D3849" s="79">
        <f>VLOOKUP(Pag_Inicio_Corr_mas_casos[[#This Row],[Corregimiento]],Hoja3!$A$2:$D$676,4,0)</f>
        <v>81002</v>
      </c>
      <c r="E3849" s="78">
        <v>15</v>
      </c>
      <c r="F3849">
        <v>1</v>
      </c>
    </row>
    <row r="3850" spans="1:6">
      <c r="A3850" s="77">
        <v>44158</v>
      </c>
      <c r="B3850" s="78">
        <v>44158</v>
      </c>
      <c r="C3850" s="78" t="s">
        <v>795</v>
      </c>
      <c r="D3850" s="79">
        <f>VLOOKUP(Pag_Inicio_Corr_mas_casos[[#This Row],[Corregimiento]],Hoja3!$A$2:$D$676,4,0)</f>
        <v>80807</v>
      </c>
      <c r="E3850" s="78">
        <v>15</v>
      </c>
      <c r="F3850">
        <v>1</v>
      </c>
    </row>
    <row r="3851" spans="1:6">
      <c r="A3851" s="77">
        <v>44158</v>
      </c>
      <c r="B3851" s="78">
        <v>44158</v>
      </c>
      <c r="C3851" s="78" t="s">
        <v>789</v>
      </c>
      <c r="D3851" s="79">
        <f>VLOOKUP(Pag_Inicio_Corr_mas_casos[[#This Row],[Corregimiento]],Hoja3!$A$2:$D$676,4,0)</f>
        <v>81003</v>
      </c>
      <c r="E3851" s="78">
        <v>15</v>
      </c>
      <c r="F3851">
        <v>1</v>
      </c>
    </row>
    <row r="3852" spans="1:6">
      <c r="A3852" s="77">
        <v>44158</v>
      </c>
      <c r="B3852" s="78">
        <v>44158</v>
      </c>
      <c r="C3852" s="78" t="s">
        <v>760</v>
      </c>
      <c r="D3852" s="79">
        <f>VLOOKUP(Pag_Inicio_Corr_mas_casos[[#This Row],[Corregimiento]],Hoja3!$A$2:$D$676,4,0)</f>
        <v>80812</v>
      </c>
      <c r="E3852" s="78">
        <v>15</v>
      </c>
      <c r="F3852">
        <v>1</v>
      </c>
    </row>
    <row r="3853" spans="1:6">
      <c r="A3853" s="77">
        <v>44158</v>
      </c>
      <c r="B3853" s="78">
        <v>44158</v>
      </c>
      <c r="C3853" s="78" t="s">
        <v>807</v>
      </c>
      <c r="D3853" s="79">
        <f>VLOOKUP(Pag_Inicio_Corr_mas_casos[[#This Row],[Corregimiento]],Hoja3!$A$2:$D$676,4,0)</f>
        <v>130716</v>
      </c>
      <c r="E3853" s="78">
        <v>15</v>
      </c>
      <c r="F3853">
        <v>1</v>
      </c>
    </row>
    <row r="3854" spans="1:6">
      <c r="A3854" s="77">
        <v>44158</v>
      </c>
      <c r="B3854" s="78">
        <v>44158</v>
      </c>
      <c r="C3854" s="78" t="s">
        <v>949</v>
      </c>
      <c r="D3854" s="79">
        <f>VLOOKUP(Pag_Inicio_Corr_mas_casos[[#This Row],[Corregimiento]],Hoja3!$A$2:$D$676,4,0)</f>
        <v>90801</v>
      </c>
      <c r="E3854" s="78">
        <v>15</v>
      </c>
      <c r="F3854">
        <v>1</v>
      </c>
    </row>
    <row r="3855" spans="1:6">
      <c r="A3855" s="77">
        <v>44158</v>
      </c>
      <c r="B3855" s="78">
        <v>44158</v>
      </c>
      <c r="C3855" s="78" t="s">
        <v>774</v>
      </c>
      <c r="D3855" s="79">
        <f>VLOOKUP(Pag_Inicio_Corr_mas_casos[[#This Row],[Corregimiento]],Hoja3!$A$2:$D$676,4,0)</f>
        <v>80820</v>
      </c>
      <c r="E3855" s="78">
        <v>14</v>
      </c>
      <c r="F3855">
        <v>1</v>
      </c>
    </row>
    <row r="3856" spans="1:6">
      <c r="A3856" s="77">
        <v>44158</v>
      </c>
      <c r="B3856" s="78">
        <v>44158</v>
      </c>
      <c r="C3856" s="78" t="s">
        <v>756</v>
      </c>
      <c r="D3856" s="79">
        <f>VLOOKUP(Pag_Inicio_Corr_mas_casos[[#This Row],[Corregimiento]],Hoja3!$A$2:$D$676,4,0)</f>
        <v>81001</v>
      </c>
      <c r="E3856" s="78">
        <v>13</v>
      </c>
      <c r="F3856">
        <v>1</v>
      </c>
    </row>
    <row r="3857" spans="1:6">
      <c r="A3857" s="77">
        <v>44158</v>
      </c>
      <c r="B3857" s="78">
        <v>44158</v>
      </c>
      <c r="C3857" s="78" t="s">
        <v>758</v>
      </c>
      <c r="D3857" s="79">
        <f>VLOOKUP(Pag_Inicio_Corr_mas_casos[[#This Row],[Corregimiento]],Hoja3!$A$2:$D$676,4,0)</f>
        <v>130107</v>
      </c>
      <c r="E3857" s="78">
        <v>13</v>
      </c>
      <c r="F3857">
        <v>1</v>
      </c>
    </row>
    <row r="3858" spans="1:6">
      <c r="A3858" s="77">
        <v>44158</v>
      </c>
      <c r="B3858" s="78">
        <v>44158</v>
      </c>
      <c r="C3858" s="78" t="s">
        <v>788</v>
      </c>
      <c r="D3858" s="79">
        <f>VLOOKUP(Pag_Inicio_Corr_mas_casos[[#This Row],[Corregimiento]],Hoja3!$A$2:$D$676,4,0)</f>
        <v>130717</v>
      </c>
      <c r="E3858" s="78">
        <v>12</v>
      </c>
      <c r="F3858">
        <v>1</v>
      </c>
    </row>
    <row r="3859" spans="1:6">
      <c r="A3859" s="77">
        <v>44158</v>
      </c>
      <c r="B3859" s="78">
        <v>44158</v>
      </c>
      <c r="C3859" s="78" t="s">
        <v>759</v>
      </c>
      <c r="D3859" s="79">
        <f>VLOOKUP(Pag_Inicio_Corr_mas_casos[[#This Row],[Corregimiento]],Hoja3!$A$2:$D$676,4,0)</f>
        <v>81006</v>
      </c>
      <c r="E3859" s="78">
        <v>11</v>
      </c>
      <c r="F3859">
        <v>1</v>
      </c>
    </row>
    <row r="3860" spans="1:6">
      <c r="A3860" s="77">
        <v>44158</v>
      </c>
      <c r="B3860" s="78">
        <v>44158</v>
      </c>
      <c r="C3860" s="78" t="s">
        <v>847</v>
      </c>
      <c r="D3860" s="79">
        <f>VLOOKUP(Pag_Inicio_Corr_mas_casos[[#This Row],[Corregimiento]],Hoja3!$A$2:$D$676,4,0)</f>
        <v>40606</v>
      </c>
      <c r="E3860" s="78">
        <v>11</v>
      </c>
      <c r="F3860">
        <v>1</v>
      </c>
    </row>
    <row r="3861" spans="1:6">
      <c r="A3861" s="77">
        <v>44158</v>
      </c>
      <c r="B3861" s="78">
        <v>44158</v>
      </c>
      <c r="C3861" s="78" t="s">
        <v>751</v>
      </c>
      <c r="D3861" s="79">
        <f>VLOOKUP(Pag_Inicio_Corr_mas_casos[[#This Row],[Corregimiento]],Hoja3!$A$2:$D$676,4,0)</f>
        <v>81008</v>
      </c>
      <c r="E3861" s="78">
        <v>11</v>
      </c>
      <c r="F3861">
        <v>1</v>
      </c>
    </row>
    <row r="3862" spans="1:6">
      <c r="A3862" s="77">
        <v>44158</v>
      </c>
      <c r="B3862" s="78">
        <v>44158</v>
      </c>
      <c r="C3862" s="78" t="s">
        <v>770</v>
      </c>
      <c r="D3862" s="79">
        <f>VLOOKUP(Pag_Inicio_Corr_mas_casos[[#This Row],[Corregimiento]],Hoja3!$A$2:$D$676,4,0)</f>
        <v>80813</v>
      </c>
      <c r="E3862" s="78">
        <v>11</v>
      </c>
      <c r="F3862">
        <v>1</v>
      </c>
    </row>
    <row r="3863" spans="1:6">
      <c r="A3863" s="99">
        <v>44159</v>
      </c>
      <c r="B3863" s="100">
        <v>44159</v>
      </c>
      <c r="C3863" s="100" t="s">
        <v>746</v>
      </c>
      <c r="D3863" s="101">
        <f>VLOOKUP(Pag_Inicio_Corr_mas_casos[[#This Row],[Corregimiento]],Hoja3!$A$2:$D$676,4,0)</f>
        <v>130106</v>
      </c>
      <c r="E3863" s="100">
        <v>55</v>
      </c>
      <c r="F3863">
        <v>1</v>
      </c>
    </row>
    <row r="3864" spans="1:6">
      <c r="A3864" s="99">
        <v>44159</v>
      </c>
      <c r="B3864" s="100">
        <v>44159</v>
      </c>
      <c r="C3864" s="100" t="s">
        <v>792</v>
      </c>
      <c r="D3864" s="101">
        <f>VLOOKUP(Pag_Inicio_Corr_mas_casos[[#This Row],[Corregimiento]],Hoja3!$A$2:$D$676,4,0)</f>
        <v>130701</v>
      </c>
      <c r="E3864" s="100">
        <v>41</v>
      </c>
      <c r="F3864">
        <v>1</v>
      </c>
    </row>
    <row r="3865" spans="1:6">
      <c r="A3865" s="99">
        <v>44159</v>
      </c>
      <c r="B3865" s="100">
        <v>44159</v>
      </c>
      <c r="C3865" s="100" t="s">
        <v>744</v>
      </c>
      <c r="D3865" s="101">
        <f>VLOOKUP(Pag_Inicio_Corr_mas_casos[[#This Row],[Corregimiento]],Hoja3!$A$2:$D$676,4,0)</f>
        <v>130101</v>
      </c>
      <c r="E3865" s="100">
        <v>38</v>
      </c>
      <c r="F3865">
        <v>1</v>
      </c>
    </row>
    <row r="3866" spans="1:6">
      <c r="A3866" s="99">
        <v>44159</v>
      </c>
      <c r="B3866" s="100">
        <v>44159</v>
      </c>
      <c r="C3866" s="100" t="s">
        <v>761</v>
      </c>
      <c r="D3866" s="101">
        <f>VLOOKUP(Pag_Inicio_Corr_mas_casos[[#This Row],[Corregimiento]],Hoja3!$A$2:$D$676,4,0)</f>
        <v>130702</v>
      </c>
      <c r="E3866" s="100">
        <v>37</v>
      </c>
      <c r="F3866">
        <v>1</v>
      </c>
    </row>
    <row r="3867" spans="1:6">
      <c r="A3867" s="99">
        <v>44159</v>
      </c>
      <c r="B3867" s="100">
        <v>44159</v>
      </c>
      <c r="C3867" s="100" t="s">
        <v>760</v>
      </c>
      <c r="D3867" s="101">
        <f>VLOOKUP(Pag_Inicio_Corr_mas_casos[[#This Row],[Corregimiento]],Hoja3!$A$2:$D$676,4,0)</f>
        <v>80812</v>
      </c>
      <c r="E3867" s="100">
        <v>35</v>
      </c>
      <c r="F3867">
        <v>1</v>
      </c>
    </row>
    <row r="3868" spans="1:6">
      <c r="A3868" s="99">
        <v>44159</v>
      </c>
      <c r="B3868" s="100">
        <v>44159</v>
      </c>
      <c r="C3868" s="100" t="s">
        <v>775</v>
      </c>
      <c r="D3868" s="101">
        <f>VLOOKUP(Pag_Inicio_Corr_mas_casos[[#This Row],[Corregimiento]],Hoja3!$A$2:$D$676,4,0)</f>
        <v>80815</v>
      </c>
      <c r="E3868" s="100">
        <v>33</v>
      </c>
      <c r="F3868">
        <v>1</v>
      </c>
    </row>
    <row r="3869" spans="1:6">
      <c r="A3869" s="99">
        <v>44159</v>
      </c>
      <c r="B3869" s="100">
        <v>44159</v>
      </c>
      <c r="C3869" s="100" t="s">
        <v>785</v>
      </c>
      <c r="D3869" s="101">
        <f>VLOOKUP(Pag_Inicio_Corr_mas_casos[[#This Row],[Corregimiento]],Hoja3!$A$2:$D$676,4,0)</f>
        <v>80809</v>
      </c>
      <c r="E3869" s="100">
        <v>33</v>
      </c>
      <c r="F3869">
        <v>1</v>
      </c>
    </row>
    <row r="3870" spans="1:6">
      <c r="A3870" s="99">
        <v>44159</v>
      </c>
      <c r="B3870" s="100">
        <v>44159</v>
      </c>
      <c r="C3870" s="100" t="s">
        <v>757</v>
      </c>
      <c r="D3870" s="101">
        <f>VLOOKUP(Pag_Inicio_Corr_mas_casos[[#This Row],[Corregimiento]],Hoja3!$A$2:$D$676,4,0)</f>
        <v>80819</v>
      </c>
      <c r="E3870" s="100">
        <v>31</v>
      </c>
      <c r="F3870">
        <v>1</v>
      </c>
    </row>
    <row r="3871" spans="1:6">
      <c r="A3871" s="99">
        <v>44159</v>
      </c>
      <c r="B3871" s="100">
        <v>44159</v>
      </c>
      <c r="C3871" s="100" t="s">
        <v>754</v>
      </c>
      <c r="D3871" s="101">
        <f>VLOOKUP(Pag_Inicio_Corr_mas_casos[[#This Row],[Corregimiento]],Hoja3!$A$2:$D$676,4,0)</f>
        <v>80822</v>
      </c>
      <c r="E3871" s="100">
        <v>30</v>
      </c>
      <c r="F3871">
        <v>1</v>
      </c>
    </row>
    <row r="3872" spans="1:6">
      <c r="A3872" s="99">
        <v>44159</v>
      </c>
      <c r="B3872" s="100">
        <v>44159</v>
      </c>
      <c r="C3872" s="100" t="s">
        <v>753</v>
      </c>
      <c r="D3872" s="101">
        <f>VLOOKUP(Pag_Inicio_Corr_mas_casos[[#This Row],[Corregimiento]],Hoja3!$A$2:$D$676,4,0)</f>
        <v>80817</v>
      </c>
      <c r="E3872" s="100">
        <v>29</v>
      </c>
      <c r="F3872">
        <v>1</v>
      </c>
    </row>
    <row r="3873" spans="1:6">
      <c r="A3873" s="99">
        <v>44159</v>
      </c>
      <c r="B3873" s="100">
        <v>44159</v>
      </c>
      <c r="C3873" s="100" t="s">
        <v>795</v>
      </c>
      <c r="D3873" s="101">
        <f>VLOOKUP(Pag_Inicio_Corr_mas_casos[[#This Row],[Corregimiento]],Hoja3!$A$2:$D$676,4,0)</f>
        <v>80807</v>
      </c>
      <c r="E3873" s="100">
        <v>27</v>
      </c>
      <c r="F3873">
        <v>1</v>
      </c>
    </row>
    <row r="3874" spans="1:6">
      <c r="A3874" s="99">
        <v>44159</v>
      </c>
      <c r="B3874" s="100">
        <v>44159</v>
      </c>
      <c r="C3874" s="100" t="s">
        <v>765</v>
      </c>
      <c r="D3874" s="101">
        <f>VLOOKUP(Pag_Inicio_Corr_mas_casos[[#This Row],[Corregimiento]],Hoja3!$A$2:$D$676,4,0)</f>
        <v>80810</v>
      </c>
      <c r="E3874" s="100">
        <v>26</v>
      </c>
      <c r="F3874">
        <v>1</v>
      </c>
    </row>
    <row r="3875" spans="1:6">
      <c r="A3875" s="99">
        <v>44159</v>
      </c>
      <c r="B3875" s="100">
        <v>44159</v>
      </c>
      <c r="C3875" s="100" t="s">
        <v>749</v>
      </c>
      <c r="D3875" s="101">
        <f>VLOOKUP(Pag_Inicio_Corr_mas_casos[[#This Row],[Corregimiento]],Hoja3!$A$2:$D$676,4,0)</f>
        <v>80821</v>
      </c>
      <c r="E3875" s="100">
        <v>25</v>
      </c>
      <c r="F3875">
        <v>1</v>
      </c>
    </row>
    <row r="3876" spans="1:6">
      <c r="A3876" s="99">
        <v>44159</v>
      </c>
      <c r="B3876" s="100">
        <v>44159</v>
      </c>
      <c r="C3876" s="100" t="s">
        <v>790</v>
      </c>
      <c r="D3876" s="101">
        <f>VLOOKUP(Pag_Inicio_Corr_mas_casos[[#This Row],[Corregimiento]],Hoja3!$A$2:$D$676,4,0)</f>
        <v>81009</v>
      </c>
      <c r="E3876" s="100">
        <v>25</v>
      </c>
      <c r="F3876">
        <v>1</v>
      </c>
    </row>
    <row r="3877" spans="1:6">
      <c r="A3877" s="99">
        <v>44159</v>
      </c>
      <c r="B3877" s="100">
        <v>44159</v>
      </c>
      <c r="C3877" s="100" t="s">
        <v>750</v>
      </c>
      <c r="D3877" s="101">
        <f>VLOOKUP(Pag_Inicio_Corr_mas_casos[[#This Row],[Corregimiento]],Hoja3!$A$2:$D$676,4,0)</f>
        <v>81007</v>
      </c>
      <c r="E3877" s="100">
        <v>24</v>
      </c>
      <c r="F3877">
        <v>1</v>
      </c>
    </row>
    <row r="3878" spans="1:6">
      <c r="A3878" s="99">
        <v>44159</v>
      </c>
      <c r="B3878" s="100">
        <v>44159</v>
      </c>
      <c r="C3878" s="100" t="s">
        <v>755</v>
      </c>
      <c r="D3878" s="101">
        <f>VLOOKUP(Pag_Inicio_Corr_mas_casos[[#This Row],[Corregimiento]],Hoja3!$A$2:$D$676,4,0)</f>
        <v>80823</v>
      </c>
      <c r="E3878" s="100">
        <v>23</v>
      </c>
      <c r="F3878">
        <v>1</v>
      </c>
    </row>
    <row r="3879" spans="1:6">
      <c r="A3879" s="99">
        <v>44159</v>
      </c>
      <c r="B3879" s="100">
        <v>44159</v>
      </c>
      <c r="C3879" s="100" t="s">
        <v>756</v>
      </c>
      <c r="D3879" s="101">
        <f>VLOOKUP(Pag_Inicio_Corr_mas_casos[[#This Row],[Corregimiento]],Hoja3!$A$2:$D$676,4,0)</f>
        <v>81001</v>
      </c>
      <c r="E3879" s="100">
        <v>21</v>
      </c>
      <c r="F3879">
        <v>1</v>
      </c>
    </row>
    <row r="3880" spans="1:6">
      <c r="A3880" s="99">
        <v>44159</v>
      </c>
      <c r="B3880" s="100">
        <v>44159</v>
      </c>
      <c r="C3880" s="100" t="s">
        <v>745</v>
      </c>
      <c r="D3880" s="101">
        <f>VLOOKUP(Pag_Inicio_Corr_mas_casos[[#This Row],[Corregimiento]],Hoja3!$A$2:$D$676,4,0)</f>
        <v>81002</v>
      </c>
      <c r="E3880" s="100">
        <v>21</v>
      </c>
      <c r="F3880">
        <v>1</v>
      </c>
    </row>
    <row r="3881" spans="1:6">
      <c r="A3881" s="99">
        <v>44159</v>
      </c>
      <c r="B3881" s="100">
        <v>44159</v>
      </c>
      <c r="C3881" s="100" t="s">
        <v>763</v>
      </c>
      <c r="D3881" s="101">
        <f>VLOOKUP(Pag_Inicio_Corr_mas_casos[[#This Row],[Corregimiento]],Hoja3!$A$2:$D$676,4,0)</f>
        <v>80806</v>
      </c>
      <c r="E3881" s="100">
        <v>21</v>
      </c>
      <c r="F3881">
        <v>1</v>
      </c>
    </row>
    <row r="3882" spans="1:6">
      <c r="A3882" s="99">
        <v>44159</v>
      </c>
      <c r="B3882" s="100">
        <v>44159</v>
      </c>
      <c r="C3882" s="100" t="s">
        <v>748</v>
      </c>
      <c r="D3882" s="101">
        <f>VLOOKUP(Pag_Inicio_Corr_mas_casos[[#This Row],[Corregimiento]],Hoja3!$A$2:$D$676,4,0)</f>
        <v>130102</v>
      </c>
      <c r="E3882" s="100">
        <v>21</v>
      </c>
      <c r="F3882">
        <v>1</v>
      </c>
    </row>
    <row r="3883" spans="1:6">
      <c r="A3883" s="99">
        <v>44159</v>
      </c>
      <c r="B3883" s="100">
        <v>44159</v>
      </c>
      <c r="C3883" s="100" t="s">
        <v>752</v>
      </c>
      <c r="D3883" s="101">
        <f>VLOOKUP(Pag_Inicio_Corr_mas_casos[[#This Row],[Corregimiento]],Hoja3!$A$2:$D$676,4,0)</f>
        <v>80816</v>
      </c>
      <c r="E3883" s="100">
        <v>21</v>
      </c>
      <c r="F3883">
        <v>1</v>
      </c>
    </row>
    <row r="3884" spans="1:6">
      <c r="A3884" s="99">
        <v>44159</v>
      </c>
      <c r="B3884" s="100">
        <v>44159</v>
      </c>
      <c r="C3884" s="100" t="s">
        <v>758</v>
      </c>
      <c r="D3884" s="101">
        <f>VLOOKUP(Pag_Inicio_Corr_mas_casos[[#This Row],[Corregimiento]],Hoja3!$A$2:$D$676,4,0)</f>
        <v>130107</v>
      </c>
      <c r="E3884" s="100">
        <v>20</v>
      </c>
      <c r="F3884">
        <v>1</v>
      </c>
    </row>
    <row r="3885" spans="1:6">
      <c r="A3885" s="99">
        <v>44159</v>
      </c>
      <c r="B3885" s="100">
        <v>44159</v>
      </c>
      <c r="C3885" s="100" t="s">
        <v>799</v>
      </c>
      <c r="D3885" s="101">
        <f>VLOOKUP(Pag_Inicio_Corr_mas_casos[[#This Row],[Corregimiento]],Hoja3!$A$2:$D$676,4,0)</f>
        <v>130706</v>
      </c>
      <c r="E3885" s="100">
        <v>18</v>
      </c>
      <c r="F3885">
        <v>1</v>
      </c>
    </row>
    <row r="3886" spans="1:6">
      <c r="A3886" s="99">
        <v>44159</v>
      </c>
      <c r="B3886" s="100">
        <v>44159</v>
      </c>
      <c r="C3886" s="100" t="s">
        <v>944</v>
      </c>
      <c r="D3886" s="101">
        <f>VLOOKUP(Pag_Inicio_Corr_mas_casos[[#This Row],[Corregimiento]],Hoja3!$A$2:$D$676,4,0)</f>
        <v>91105</v>
      </c>
      <c r="E3886" s="100">
        <v>17</v>
      </c>
      <c r="F3886">
        <v>1</v>
      </c>
    </row>
    <row r="3887" spans="1:6">
      <c r="A3887" s="99">
        <v>44159</v>
      </c>
      <c r="B3887" s="100">
        <v>44159</v>
      </c>
      <c r="C3887" s="100" t="s">
        <v>815</v>
      </c>
      <c r="D3887" s="101">
        <f>VLOOKUP(Pag_Inicio_Corr_mas_casos[[#This Row],[Corregimiento]],Hoja3!$A$2:$D$676,4,0)</f>
        <v>20601</v>
      </c>
      <c r="E3887" s="100">
        <v>17</v>
      </c>
      <c r="F3887">
        <v>1</v>
      </c>
    </row>
    <row r="3888" spans="1:6">
      <c r="A3888" s="99">
        <v>44159</v>
      </c>
      <c r="B3888" s="100">
        <v>44159</v>
      </c>
      <c r="C3888" s="100" t="s">
        <v>764</v>
      </c>
      <c r="D3888" s="101">
        <f>VLOOKUP(Pag_Inicio_Corr_mas_casos[[#This Row],[Corregimiento]],Hoja3!$A$2:$D$676,4,0)</f>
        <v>130108</v>
      </c>
      <c r="E3888" s="100">
        <v>16</v>
      </c>
      <c r="F3888">
        <v>1</v>
      </c>
    </row>
    <row r="3889" spans="1:6">
      <c r="A3889" s="99">
        <v>44159</v>
      </c>
      <c r="B3889" s="100">
        <v>44159</v>
      </c>
      <c r="C3889" s="100" t="s">
        <v>766</v>
      </c>
      <c r="D3889" s="101">
        <f>VLOOKUP(Pag_Inicio_Corr_mas_casos[[#This Row],[Corregimiento]],Hoja3!$A$2:$D$676,4,0)</f>
        <v>30107</v>
      </c>
      <c r="E3889" s="100">
        <v>16</v>
      </c>
      <c r="F3889">
        <v>1</v>
      </c>
    </row>
    <row r="3890" spans="1:6">
      <c r="A3890" s="99">
        <v>44159</v>
      </c>
      <c r="B3890" s="100">
        <v>44159</v>
      </c>
      <c r="C3890" s="100" t="s">
        <v>788</v>
      </c>
      <c r="D3890" s="101">
        <f>VLOOKUP(Pag_Inicio_Corr_mas_casos[[#This Row],[Corregimiento]],Hoja3!$A$2:$D$676,4,0)</f>
        <v>130717</v>
      </c>
      <c r="E3890" s="100">
        <v>16</v>
      </c>
      <c r="F3890">
        <v>1</v>
      </c>
    </row>
    <row r="3891" spans="1:6">
      <c r="A3891" s="99">
        <v>44159</v>
      </c>
      <c r="B3891" s="100">
        <v>44159</v>
      </c>
      <c r="C3891" s="100" t="s">
        <v>751</v>
      </c>
      <c r="D3891" s="101">
        <f>VLOOKUP(Pag_Inicio_Corr_mas_casos[[#This Row],[Corregimiento]],Hoja3!$A$2:$D$676,4,0)</f>
        <v>81008</v>
      </c>
      <c r="E3891" s="100">
        <v>14</v>
      </c>
      <c r="F3891">
        <v>1</v>
      </c>
    </row>
    <row r="3892" spans="1:6">
      <c r="A3892" s="99">
        <v>44159</v>
      </c>
      <c r="B3892" s="100">
        <v>44159</v>
      </c>
      <c r="C3892" s="100" t="s">
        <v>807</v>
      </c>
      <c r="D3892" s="101">
        <f>VLOOKUP(Pag_Inicio_Corr_mas_casos[[#This Row],[Corregimiento]],Hoja3!$A$2:$D$676,4,0)</f>
        <v>130716</v>
      </c>
      <c r="E3892" s="100">
        <v>14</v>
      </c>
      <c r="F3892">
        <v>1</v>
      </c>
    </row>
    <row r="3893" spans="1:6">
      <c r="A3893" s="99">
        <v>44159</v>
      </c>
      <c r="B3893" s="100">
        <v>44159</v>
      </c>
      <c r="C3893" s="100" t="s">
        <v>789</v>
      </c>
      <c r="D3893" s="101">
        <f>VLOOKUP(Pag_Inicio_Corr_mas_casos[[#This Row],[Corregimiento]],Hoja3!$A$2:$D$676,4,0)</f>
        <v>81003</v>
      </c>
      <c r="E3893" s="100">
        <v>13</v>
      </c>
      <c r="F3893">
        <v>1</v>
      </c>
    </row>
    <row r="3894" spans="1:6">
      <c r="A3894" s="99">
        <v>44159</v>
      </c>
      <c r="B3894" s="100">
        <v>44159</v>
      </c>
      <c r="C3894" s="100" t="s">
        <v>762</v>
      </c>
      <c r="D3894" s="101">
        <f>VLOOKUP(Pag_Inicio_Corr_mas_casos[[#This Row],[Corregimiento]],Hoja3!$A$2:$D$676,4,0)</f>
        <v>40601</v>
      </c>
      <c r="E3894" s="100">
        <v>12</v>
      </c>
      <c r="F3894">
        <v>1</v>
      </c>
    </row>
    <row r="3895" spans="1:6">
      <c r="A3895" s="99">
        <v>44159</v>
      </c>
      <c r="B3895" s="100">
        <v>44159</v>
      </c>
      <c r="C3895" s="100" t="s">
        <v>779</v>
      </c>
      <c r="D3895" s="101">
        <f>VLOOKUP(Pag_Inicio_Corr_mas_casos[[#This Row],[Corregimiento]],Hoja3!$A$2:$D$676,4,0)</f>
        <v>130708</v>
      </c>
      <c r="E3895" s="100">
        <v>12</v>
      </c>
      <c r="F3895">
        <v>1</v>
      </c>
    </row>
    <row r="3896" spans="1:6">
      <c r="A3896" s="99">
        <v>44159</v>
      </c>
      <c r="B3896" s="100">
        <v>44159</v>
      </c>
      <c r="C3896" s="100" t="s">
        <v>774</v>
      </c>
      <c r="D3896" s="101">
        <f>VLOOKUP(Pag_Inicio_Corr_mas_casos[[#This Row],[Corregimiento]],Hoja3!$A$2:$D$676,4,0)</f>
        <v>80820</v>
      </c>
      <c r="E3896" s="100">
        <v>12</v>
      </c>
      <c r="F3896">
        <v>1</v>
      </c>
    </row>
    <row r="3897" spans="1:6">
      <c r="A3897" s="99">
        <v>44159</v>
      </c>
      <c r="B3897" s="100">
        <v>44159</v>
      </c>
      <c r="C3897" s="100" t="s">
        <v>950</v>
      </c>
      <c r="D3897" s="101">
        <f>VLOOKUP(Pag_Inicio_Corr_mas_casos[[#This Row],[Corregimiento]],Hoja3!$A$2:$D$676,4,0)</f>
        <v>20307</v>
      </c>
      <c r="E3897" s="100">
        <v>12</v>
      </c>
      <c r="F3897">
        <v>1</v>
      </c>
    </row>
    <row r="3898" spans="1:6">
      <c r="A3898" s="99">
        <v>44159</v>
      </c>
      <c r="B3898" s="100">
        <v>44159</v>
      </c>
      <c r="C3898" s="100" t="s">
        <v>770</v>
      </c>
      <c r="D3898" s="101">
        <f>VLOOKUP(Pag_Inicio_Corr_mas_casos[[#This Row],[Corregimiento]],Hoja3!$A$2:$D$676,4,0)</f>
        <v>80813</v>
      </c>
      <c r="E3898" s="100">
        <v>12</v>
      </c>
      <c r="F3898">
        <v>1</v>
      </c>
    </row>
    <row r="3899" spans="1:6">
      <c r="A3899" s="32">
        <v>44160</v>
      </c>
      <c r="B3899" s="33">
        <v>44160</v>
      </c>
      <c r="C3899" s="33" t="s">
        <v>757</v>
      </c>
      <c r="D3899" s="34">
        <f>VLOOKUP(Pag_Inicio_Corr_mas_casos[[#This Row],[Corregimiento]],Hoja3!$A$2:$D$676,4,0)</f>
        <v>80819</v>
      </c>
      <c r="E3899" s="33">
        <v>67</v>
      </c>
      <c r="F3899">
        <v>1</v>
      </c>
    </row>
    <row r="3900" spans="1:6">
      <c r="A3900" s="32">
        <v>44160</v>
      </c>
      <c r="B3900" s="33">
        <v>44160</v>
      </c>
      <c r="C3900" s="33" t="s">
        <v>760</v>
      </c>
      <c r="D3900" s="34">
        <f>VLOOKUP(Pag_Inicio_Corr_mas_casos[[#This Row],[Corregimiento]],Hoja3!$A$2:$D$676,4,0)</f>
        <v>80812</v>
      </c>
      <c r="E3900" s="33">
        <v>65</v>
      </c>
      <c r="F3900">
        <v>1</v>
      </c>
    </row>
    <row r="3901" spans="1:6">
      <c r="A3901" s="32">
        <v>44160</v>
      </c>
      <c r="B3901" s="33">
        <v>44160</v>
      </c>
      <c r="C3901" s="33" t="s">
        <v>746</v>
      </c>
      <c r="D3901" s="34">
        <f>VLOOKUP(Pag_Inicio_Corr_mas_casos[[#This Row],[Corregimiento]],Hoja3!$A$2:$D$676,4,0)</f>
        <v>130106</v>
      </c>
      <c r="E3901" s="33">
        <v>46</v>
      </c>
      <c r="F3901">
        <v>1</v>
      </c>
    </row>
    <row r="3902" spans="1:6">
      <c r="A3902" s="32">
        <v>44160</v>
      </c>
      <c r="B3902" s="33">
        <v>44160</v>
      </c>
      <c r="C3902" s="33" t="s">
        <v>790</v>
      </c>
      <c r="D3902" s="34">
        <f>VLOOKUP(Pag_Inicio_Corr_mas_casos[[#This Row],[Corregimiento]],Hoja3!$A$2:$D$676,4,0)</f>
        <v>81009</v>
      </c>
      <c r="E3902" s="33">
        <v>41</v>
      </c>
      <c r="F3902">
        <v>1</v>
      </c>
    </row>
    <row r="3903" spans="1:6">
      <c r="A3903" s="32">
        <v>44160</v>
      </c>
      <c r="B3903" s="33">
        <v>44160</v>
      </c>
      <c r="C3903" s="33" t="s">
        <v>744</v>
      </c>
      <c r="D3903" s="34">
        <f>VLOOKUP(Pag_Inicio_Corr_mas_casos[[#This Row],[Corregimiento]],Hoja3!$A$2:$D$676,4,0)</f>
        <v>130101</v>
      </c>
      <c r="E3903" s="33">
        <v>41</v>
      </c>
      <c r="F3903">
        <v>1</v>
      </c>
    </row>
    <row r="3904" spans="1:6">
      <c r="A3904" s="32">
        <v>44160</v>
      </c>
      <c r="B3904" s="33">
        <v>44160</v>
      </c>
      <c r="C3904" s="33" t="s">
        <v>795</v>
      </c>
      <c r="D3904" s="34">
        <f>VLOOKUP(Pag_Inicio_Corr_mas_casos[[#This Row],[Corregimiento]],Hoja3!$A$2:$D$676,4,0)</f>
        <v>80807</v>
      </c>
      <c r="E3904" s="33">
        <v>41</v>
      </c>
      <c r="F3904">
        <v>1</v>
      </c>
    </row>
    <row r="3905" spans="1:6">
      <c r="A3905" s="32">
        <v>44160</v>
      </c>
      <c r="B3905" s="33">
        <v>44160</v>
      </c>
      <c r="C3905" s="33" t="s">
        <v>748</v>
      </c>
      <c r="D3905" s="34">
        <f>VLOOKUP(Pag_Inicio_Corr_mas_casos[[#This Row],[Corregimiento]],Hoja3!$A$2:$D$676,4,0)</f>
        <v>130102</v>
      </c>
      <c r="E3905" s="33">
        <v>39</v>
      </c>
      <c r="F3905">
        <v>1</v>
      </c>
    </row>
    <row r="3906" spans="1:6">
      <c r="A3906" s="32">
        <v>44160</v>
      </c>
      <c r="B3906" s="33">
        <v>44160</v>
      </c>
      <c r="C3906" s="33" t="s">
        <v>753</v>
      </c>
      <c r="D3906" s="34">
        <f>VLOOKUP(Pag_Inicio_Corr_mas_casos[[#This Row],[Corregimiento]],Hoja3!$A$2:$D$676,4,0)</f>
        <v>80817</v>
      </c>
      <c r="E3906" s="33">
        <v>38</v>
      </c>
      <c r="F3906">
        <v>1</v>
      </c>
    </row>
    <row r="3907" spans="1:6">
      <c r="A3907" s="32">
        <v>44160</v>
      </c>
      <c r="B3907" s="33">
        <v>44160</v>
      </c>
      <c r="C3907" s="33" t="s">
        <v>949</v>
      </c>
      <c r="D3907" s="34">
        <f>VLOOKUP(Pag_Inicio_Corr_mas_casos[[#This Row],[Corregimiento]],Hoja3!$A$2:$D$676,4,0)</f>
        <v>90801</v>
      </c>
      <c r="E3907" s="33">
        <v>35</v>
      </c>
      <c r="F3907">
        <v>1</v>
      </c>
    </row>
    <row r="3908" spans="1:6">
      <c r="A3908" s="32">
        <v>44160</v>
      </c>
      <c r="B3908" s="33">
        <v>44160</v>
      </c>
      <c r="C3908" s="33" t="s">
        <v>780</v>
      </c>
      <c r="D3908" s="34">
        <f>VLOOKUP(Pag_Inicio_Corr_mas_casos[[#This Row],[Corregimiento]],Hoja3!$A$2:$D$676,4,0)</f>
        <v>80826</v>
      </c>
      <c r="E3908" s="33">
        <v>35</v>
      </c>
      <c r="F3908">
        <v>1</v>
      </c>
    </row>
    <row r="3909" spans="1:6">
      <c r="A3909" s="32">
        <v>44160</v>
      </c>
      <c r="B3909" s="33">
        <v>44160</v>
      </c>
      <c r="C3909" s="33" t="s">
        <v>756</v>
      </c>
      <c r="D3909" s="34">
        <f>VLOOKUP(Pag_Inicio_Corr_mas_casos[[#This Row],[Corregimiento]],Hoja3!$A$2:$D$676,4,0)</f>
        <v>81001</v>
      </c>
      <c r="E3909" s="33">
        <v>34</v>
      </c>
      <c r="F3909">
        <v>1</v>
      </c>
    </row>
    <row r="3910" spans="1:6">
      <c r="A3910" s="32">
        <v>44160</v>
      </c>
      <c r="B3910" s="33">
        <v>44160</v>
      </c>
      <c r="C3910" s="33" t="s">
        <v>754</v>
      </c>
      <c r="D3910" s="34">
        <f>VLOOKUP(Pag_Inicio_Corr_mas_casos[[#This Row],[Corregimiento]],Hoja3!$A$2:$D$676,4,0)</f>
        <v>80822</v>
      </c>
      <c r="E3910" s="33">
        <v>33</v>
      </c>
      <c r="F3910">
        <v>1</v>
      </c>
    </row>
    <row r="3911" spans="1:6">
      <c r="A3911" s="32">
        <v>44160</v>
      </c>
      <c r="B3911" s="33">
        <v>44160</v>
      </c>
      <c r="C3911" s="33" t="s">
        <v>750</v>
      </c>
      <c r="D3911" s="34">
        <f>VLOOKUP(Pag_Inicio_Corr_mas_casos[[#This Row],[Corregimiento]],Hoja3!$A$2:$D$676,4,0)</f>
        <v>81007</v>
      </c>
      <c r="E3911" s="33">
        <v>30</v>
      </c>
      <c r="F3911">
        <v>1</v>
      </c>
    </row>
    <row r="3912" spans="1:6">
      <c r="A3912" s="32">
        <v>44160</v>
      </c>
      <c r="B3912" s="33">
        <v>44160</v>
      </c>
      <c r="C3912" s="33" t="s">
        <v>770</v>
      </c>
      <c r="D3912" s="34">
        <f>VLOOKUP(Pag_Inicio_Corr_mas_casos[[#This Row],[Corregimiento]],Hoja3!$A$2:$D$676,4,0)</f>
        <v>80813</v>
      </c>
      <c r="E3912" s="33">
        <v>30</v>
      </c>
      <c r="F3912">
        <v>1</v>
      </c>
    </row>
    <row r="3913" spans="1:6">
      <c r="A3913" s="32">
        <v>44160</v>
      </c>
      <c r="B3913" s="33">
        <v>44160</v>
      </c>
      <c r="C3913" s="33" t="s">
        <v>763</v>
      </c>
      <c r="D3913" s="34">
        <f>VLOOKUP(Pag_Inicio_Corr_mas_casos[[#This Row],[Corregimiento]],Hoja3!$A$2:$D$676,4,0)</f>
        <v>80806</v>
      </c>
      <c r="E3913" s="33">
        <v>29</v>
      </c>
      <c r="F3913">
        <v>1</v>
      </c>
    </row>
    <row r="3914" spans="1:6">
      <c r="A3914" s="32">
        <v>44160</v>
      </c>
      <c r="B3914" s="33">
        <v>44160</v>
      </c>
      <c r="C3914" s="33" t="s">
        <v>758</v>
      </c>
      <c r="D3914" s="34">
        <f>VLOOKUP(Pag_Inicio_Corr_mas_casos[[#This Row],[Corregimiento]],Hoja3!$A$2:$D$676,4,0)</f>
        <v>130107</v>
      </c>
      <c r="E3914" s="33">
        <v>28</v>
      </c>
      <c r="F3914">
        <v>1</v>
      </c>
    </row>
    <row r="3915" spans="1:6">
      <c r="A3915" s="32">
        <v>44160</v>
      </c>
      <c r="B3915" s="33">
        <v>44160</v>
      </c>
      <c r="C3915" s="33" t="s">
        <v>745</v>
      </c>
      <c r="D3915" s="34">
        <f>VLOOKUP(Pag_Inicio_Corr_mas_casos[[#This Row],[Corregimiento]],Hoja3!$A$2:$D$676,4,0)</f>
        <v>81002</v>
      </c>
      <c r="E3915" s="33">
        <v>27</v>
      </c>
      <c r="F3915">
        <v>1</v>
      </c>
    </row>
    <row r="3916" spans="1:6">
      <c r="A3916" s="32">
        <v>44160</v>
      </c>
      <c r="B3916" s="33">
        <v>44160</v>
      </c>
      <c r="C3916" s="33" t="s">
        <v>751</v>
      </c>
      <c r="D3916" s="34">
        <f>VLOOKUP(Pag_Inicio_Corr_mas_casos[[#This Row],[Corregimiento]],Hoja3!$A$2:$D$676,4,0)</f>
        <v>81008</v>
      </c>
      <c r="E3916" s="33">
        <v>27</v>
      </c>
      <c r="F3916">
        <v>1</v>
      </c>
    </row>
    <row r="3917" spans="1:6">
      <c r="A3917" s="32">
        <v>44160</v>
      </c>
      <c r="B3917" s="33">
        <v>44160</v>
      </c>
      <c r="C3917" s="33" t="s">
        <v>749</v>
      </c>
      <c r="D3917" s="34">
        <f>VLOOKUP(Pag_Inicio_Corr_mas_casos[[#This Row],[Corregimiento]],Hoja3!$A$2:$D$676,4,0)</f>
        <v>80821</v>
      </c>
      <c r="E3917" s="33">
        <v>26</v>
      </c>
      <c r="F3917">
        <v>1</v>
      </c>
    </row>
    <row r="3918" spans="1:6">
      <c r="A3918" s="32">
        <v>44160</v>
      </c>
      <c r="B3918" s="33">
        <v>44160</v>
      </c>
      <c r="C3918" s="33" t="s">
        <v>752</v>
      </c>
      <c r="D3918" s="34">
        <f>VLOOKUP(Pag_Inicio_Corr_mas_casos[[#This Row],[Corregimiento]],Hoja3!$A$2:$D$676,4,0)</f>
        <v>80816</v>
      </c>
      <c r="E3918" s="33">
        <v>26</v>
      </c>
      <c r="F3918">
        <v>1</v>
      </c>
    </row>
    <row r="3919" spans="1:6">
      <c r="A3919" s="32">
        <v>44160</v>
      </c>
      <c r="B3919" s="33">
        <v>44160</v>
      </c>
      <c r="C3919" s="33" t="s">
        <v>788</v>
      </c>
      <c r="D3919" s="34">
        <f>VLOOKUP(Pag_Inicio_Corr_mas_casos[[#This Row],[Corregimiento]],Hoja3!$A$2:$D$676,4,0)</f>
        <v>130717</v>
      </c>
      <c r="E3919" s="33">
        <v>26</v>
      </c>
      <c r="F3919">
        <v>1</v>
      </c>
    </row>
    <row r="3920" spans="1:6">
      <c r="A3920" s="32">
        <v>44160</v>
      </c>
      <c r="B3920" s="33">
        <v>44160</v>
      </c>
      <c r="C3920" s="33" t="s">
        <v>777</v>
      </c>
      <c r="D3920" s="34">
        <f>VLOOKUP(Pag_Inicio_Corr_mas_casos[[#This Row],[Corregimiento]],Hoja3!$A$2:$D$676,4,0)</f>
        <v>80811</v>
      </c>
      <c r="E3920" s="33">
        <v>25</v>
      </c>
      <c r="F3920">
        <v>1</v>
      </c>
    </row>
    <row r="3921" spans="1:6">
      <c r="A3921" s="32">
        <v>44160</v>
      </c>
      <c r="B3921" s="33">
        <v>44160</v>
      </c>
      <c r="C3921" s="33" t="s">
        <v>789</v>
      </c>
      <c r="D3921" s="34">
        <f>VLOOKUP(Pag_Inicio_Corr_mas_casos[[#This Row],[Corregimiento]],Hoja3!$A$2:$D$676,4,0)</f>
        <v>81003</v>
      </c>
      <c r="E3921" s="33">
        <v>25</v>
      </c>
      <c r="F3921">
        <v>1</v>
      </c>
    </row>
    <row r="3922" spans="1:6">
      <c r="A3922" s="32">
        <v>44160</v>
      </c>
      <c r="B3922" s="33">
        <v>44160</v>
      </c>
      <c r="C3922" s="33" t="s">
        <v>765</v>
      </c>
      <c r="D3922" s="34">
        <f>VLOOKUP(Pag_Inicio_Corr_mas_casos[[#This Row],[Corregimiento]],Hoja3!$A$2:$D$676,4,0)</f>
        <v>80810</v>
      </c>
      <c r="E3922" s="33">
        <v>24</v>
      </c>
      <c r="F3922">
        <v>1</v>
      </c>
    </row>
    <row r="3923" spans="1:6">
      <c r="A3923" s="32">
        <v>44160</v>
      </c>
      <c r="B3923" s="33">
        <v>44160</v>
      </c>
      <c r="C3923" s="33" t="s">
        <v>779</v>
      </c>
      <c r="D3923" s="34">
        <f>VLOOKUP(Pag_Inicio_Corr_mas_casos[[#This Row],[Corregimiento]],Hoja3!$A$2:$D$676,4,0)</f>
        <v>130708</v>
      </c>
      <c r="E3923" s="33">
        <v>21</v>
      </c>
      <c r="F3923">
        <v>1</v>
      </c>
    </row>
    <row r="3924" spans="1:6">
      <c r="A3924" s="32">
        <v>44160</v>
      </c>
      <c r="B3924" s="33">
        <v>44160</v>
      </c>
      <c r="C3924" s="33" t="s">
        <v>781</v>
      </c>
      <c r="D3924" s="34">
        <f>VLOOKUP(Pag_Inicio_Corr_mas_casos[[#This Row],[Corregimiento]],Hoja3!$A$2:$D$676,4,0)</f>
        <v>50208</v>
      </c>
      <c r="E3924" s="33">
        <v>20</v>
      </c>
      <c r="F3924">
        <v>1</v>
      </c>
    </row>
    <row r="3925" spans="1:6">
      <c r="A3925" s="32">
        <v>44160</v>
      </c>
      <c r="B3925" s="33">
        <v>44160</v>
      </c>
      <c r="C3925" s="33" t="s">
        <v>761</v>
      </c>
      <c r="D3925" s="34">
        <f>VLOOKUP(Pag_Inicio_Corr_mas_casos[[#This Row],[Corregimiento]],Hoja3!$A$2:$D$676,4,0)</f>
        <v>130702</v>
      </c>
      <c r="E3925" s="33">
        <v>20</v>
      </c>
      <c r="F3925">
        <v>1</v>
      </c>
    </row>
    <row r="3926" spans="1:6">
      <c r="A3926" s="32">
        <v>44160</v>
      </c>
      <c r="B3926" s="33">
        <v>44160</v>
      </c>
      <c r="C3926" s="33" t="s">
        <v>755</v>
      </c>
      <c r="D3926" s="34">
        <f>VLOOKUP(Pag_Inicio_Corr_mas_casos[[#This Row],[Corregimiento]],Hoja3!$A$2:$D$676,4,0)</f>
        <v>80823</v>
      </c>
      <c r="E3926" s="33">
        <v>19</v>
      </c>
      <c r="F3926">
        <v>1</v>
      </c>
    </row>
    <row r="3927" spans="1:6">
      <c r="A3927" s="32">
        <v>44160</v>
      </c>
      <c r="B3927" s="33">
        <v>44160</v>
      </c>
      <c r="C3927" s="33" t="s">
        <v>774</v>
      </c>
      <c r="D3927" s="34">
        <f>VLOOKUP(Pag_Inicio_Corr_mas_casos[[#This Row],[Corregimiento]],Hoja3!$A$2:$D$676,4,0)</f>
        <v>80820</v>
      </c>
      <c r="E3927" s="33">
        <v>19</v>
      </c>
      <c r="F3927">
        <v>1</v>
      </c>
    </row>
    <row r="3928" spans="1:6">
      <c r="A3928" s="32">
        <v>44160</v>
      </c>
      <c r="B3928" s="33">
        <v>44160</v>
      </c>
      <c r="C3928" s="33" t="s">
        <v>792</v>
      </c>
      <c r="D3928" s="34">
        <f>VLOOKUP(Pag_Inicio_Corr_mas_casos[[#This Row],[Corregimiento]],Hoja3!$A$2:$D$676,4,0)</f>
        <v>130701</v>
      </c>
      <c r="E3928" s="33">
        <v>18</v>
      </c>
      <c r="F3928">
        <v>1</v>
      </c>
    </row>
    <row r="3929" spans="1:6">
      <c r="A3929" s="32">
        <v>44160</v>
      </c>
      <c r="B3929" s="33">
        <v>44160</v>
      </c>
      <c r="C3929" s="33" t="s">
        <v>775</v>
      </c>
      <c r="D3929" s="34">
        <f>VLOOKUP(Pag_Inicio_Corr_mas_casos[[#This Row],[Corregimiento]],Hoja3!$A$2:$D$676,4,0)</f>
        <v>80815</v>
      </c>
      <c r="E3929" s="33">
        <v>17</v>
      </c>
      <c r="F3929">
        <v>1</v>
      </c>
    </row>
    <row r="3930" spans="1:6">
      <c r="A3930" s="32">
        <v>44160</v>
      </c>
      <c r="B3930" s="33">
        <v>44160</v>
      </c>
      <c r="C3930" s="33" t="s">
        <v>945</v>
      </c>
      <c r="D3930" s="34">
        <f>VLOOKUP(Pag_Inicio_Corr_mas_casos[[#This Row],[Corregimiento]],Hoja3!$A$2:$D$676,4,0)</f>
        <v>60202</v>
      </c>
      <c r="E3930" s="33">
        <v>17</v>
      </c>
      <c r="F3930">
        <v>1</v>
      </c>
    </row>
    <row r="3931" spans="1:6">
      <c r="A3931" s="32">
        <v>44160</v>
      </c>
      <c r="B3931" s="33">
        <v>44160</v>
      </c>
      <c r="C3931" s="33" t="s">
        <v>906</v>
      </c>
      <c r="D3931" s="34">
        <f>VLOOKUP(Pag_Inicio_Corr_mas_casos[[#This Row],[Corregimiento]],Hoja3!$A$2:$D$676,4,0)</f>
        <v>60103</v>
      </c>
      <c r="E3931" s="33">
        <v>16</v>
      </c>
      <c r="F3931">
        <v>1</v>
      </c>
    </row>
    <row r="3932" spans="1:6">
      <c r="A3932" s="32">
        <v>44160</v>
      </c>
      <c r="B3932" s="33">
        <v>44160</v>
      </c>
      <c r="C3932" s="33" t="s">
        <v>800</v>
      </c>
      <c r="D3932" s="34">
        <f>VLOOKUP(Pag_Inicio_Corr_mas_casos[[#This Row],[Corregimiento]],Hoja3!$A$2:$D$676,4,0)</f>
        <v>91001</v>
      </c>
      <c r="E3932" s="33">
        <v>14</v>
      </c>
      <c r="F3932">
        <v>1</v>
      </c>
    </row>
    <row r="3933" spans="1:6">
      <c r="A3933" s="32">
        <v>44160</v>
      </c>
      <c r="B3933" s="33">
        <v>44160</v>
      </c>
      <c r="C3933" s="33" t="s">
        <v>762</v>
      </c>
      <c r="D3933" s="34">
        <f>VLOOKUP(Pag_Inicio_Corr_mas_casos[[#This Row],[Corregimiento]],Hoja3!$A$2:$D$676,4,0)</f>
        <v>40601</v>
      </c>
      <c r="E3933" s="33">
        <v>14</v>
      </c>
      <c r="F3933">
        <v>1</v>
      </c>
    </row>
    <row r="3934" spans="1:6">
      <c r="A3934" s="32">
        <v>44160</v>
      </c>
      <c r="B3934" s="33">
        <v>44160</v>
      </c>
      <c r="C3934" s="33" t="s">
        <v>951</v>
      </c>
      <c r="D3934" s="34">
        <f>VLOOKUP(Pag_Inicio_Corr_mas_casos[[#This Row],[Corregimiento]],Hoja3!$A$2:$D$676,4,0)</f>
        <v>90601</v>
      </c>
      <c r="E3934" s="33">
        <v>14</v>
      </c>
      <c r="F3934">
        <v>1</v>
      </c>
    </row>
    <row r="3935" spans="1:6">
      <c r="A3935" s="32">
        <v>44160</v>
      </c>
      <c r="B3935" s="33">
        <v>44160</v>
      </c>
      <c r="C3935" s="33" t="s">
        <v>796</v>
      </c>
      <c r="D3935" s="34">
        <f>VLOOKUP(Pag_Inicio_Corr_mas_casos[[#This Row],[Corregimiento]],Hoja3!$A$2:$D$676,4,0)</f>
        <v>80814</v>
      </c>
      <c r="E3935" s="33">
        <v>13</v>
      </c>
      <c r="F3935">
        <v>1</v>
      </c>
    </row>
    <row r="3936" spans="1:6">
      <c r="A3936" s="32">
        <v>44160</v>
      </c>
      <c r="B3936" s="33">
        <v>44160</v>
      </c>
      <c r="C3936" s="33" t="s">
        <v>766</v>
      </c>
      <c r="D3936" s="34">
        <f>VLOOKUP(Pag_Inicio_Corr_mas_casos[[#This Row],[Corregimiento]],Hoja3!$A$2:$D$676,4,0)</f>
        <v>30107</v>
      </c>
      <c r="E3936" s="33">
        <v>13</v>
      </c>
      <c r="F3936">
        <v>1</v>
      </c>
    </row>
    <row r="3937" spans="1:6">
      <c r="A3937" s="32">
        <v>44160</v>
      </c>
      <c r="B3937" s="33">
        <v>44160</v>
      </c>
      <c r="C3937" s="33" t="s">
        <v>759</v>
      </c>
      <c r="D3937" s="34">
        <f>VLOOKUP(Pag_Inicio_Corr_mas_casos[[#This Row],[Corregimiento]],Hoja3!$A$2:$D$676,4,0)</f>
        <v>81006</v>
      </c>
      <c r="E3937" s="33">
        <v>11</v>
      </c>
      <c r="F3937">
        <v>1</v>
      </c>
    </row>
    <row r="3938" spans="1:6">
      <c r="A3938" s="32">
        <v>44160</v>
      </c>
      <c r="B3938" s="33">
        <v>44160</v>
      </c>
      <c r="C3938" s="33" t="s">
        <v>952</v>
      </c>
      <c r="D3938" s="34">
        <f>VLOOKUP(Pag_Inicio_Corr_mas_casos[[#This Row],[Corregimiento]],Hoja3!$A$2:$D$676,4,0)</f>
        <v>20602</v>
      </c>
      <c r="E3938" s="33">
        <v>11</v>
      </c>
      <c r="F3938">
        <v>1</v>
      </c>
    </row>
    <row r="3939" spans="1:6">
      <c r="A3939" s="32">
        <v>44160</v>
      </c>
      <c r="B3939" s="33">
        <v>44160</v>
      </c>
      <c r="C3939" s="33" t="s">
        <v>767</v>
      </c>
      <c r="D3939" s="33">
        <v>30113</v>
      </c>
      <c r="E3939" s="33">
        <v>11</v>
      </c>
      <c r="F3939">
        <v>1</v>
      </c>
    </row>
    <row r="3940" spans="1:6">
      <c r="A3940" s="32">
        <v>44160</v>
      </c>
      <c r="B3940" s="33">
        <v>44160</v>
      </c>
      <c r="C3940" s="33" t="s">
        <v>819</v>
      </c>
      <c r="D3940" s="34">
        <f>VLOOKUP(Pag_Inicio_Corr_mas_casos[[#This Row],[Corregimiento]],Hoja3!$A$2:$D$676,4,0)</f>
        <v>81004</v>
      </c>
      <c r="E3940" s="33">
        <v>11</v>
      </c>
      <c r="F3940">
        <v>1</v>
      </c>
    </row>
    <row r="3941" spans="1:6">
      <c r="A3941" s="32">
        <v>44160</v>
      </c>
      <c r="B3941" s="33">
        <v>44160</v>
      </c>
      <c r="C3941" s="33" t="s">
        <v>764</v>
      </c>
      <c r="D3941" s="34">
        <f>VLOOKUP(Pag_Inicio_Corr_mas_casos[[#This Row],[Corregimiento]],Hoja3!$A$2:$D$676,4,0)</f>
        <v>130108</v>
      </c>
      <c r="E3941" s="33">
        <v>11</v>
      </c>
      <c r="F3941">
        <v>1</v>
      </c>
    </row>
    <row r="3942" spans="1:6">
      <c r="A3942" s="32">
        <v>44160</v>
      </c>
      <c r="B3942" s="33">
        <v>44160</v>
      </c>
      <c r="C3942" s="33" t="s">
        <v>953</v>
      </c>
      <c r="D3942" s="34">
        <f>VLOOKUP(Pag_Inicio_Corr_mas_casos[[#This Row],[Corregimiento]],Hoja3!$A$2:$D$676,4,0)</f>
        <v>90305</v>
      </c>
      <c r="E3942" s="33">
        <v>11</v>
      </c>
      <c r="F3942">
        <v>1</v>
      </c>
    </row>
    <row r="3943" spans="1:6">
      <c r="A3943" s="62">
        <v>44161</v>
      </c>
      <c r="B3943" s="63">
        <v>44161</v>
      </c>
      <c r="C3943" s="63" t="s">
        <v>746</v>
      </c>
      <c r="D3943" s="64">
        <f>VLOOKUP(Pag_Inicio_Corr_mas_casos[[#This Row],[Corregimiento]],Hoja3!$A$2:$D$676,4,0)</f>
        <v>130106</v>
      </c>
      <c r="E3943" s="63">
        <v>90</v>
      </c>
      <c r="F3943">
        <v>1</v>
      </c>
    </row>
    <row r="3944" spans="1:6">
      <c r="A3944" s="62">
        <v>44161</v>
      </c>
      <c r="B3944" s="63">
        <v>44161</v>
      </c>
      <c r="C3944" s="63" t="s">
        <v>749</v>
      </c>
      <c r="D3944" s="64">
        <f>VLOOKUP(Pag_Inicio_Corr_mas_casos[[#This Row],[Corregimiento]],Hoja3!$A$2:$D$676,4,0)</f>
        <v>80821</v>
      </c>
      <c r="E3944" s="63">
        <v>51</v>
      </c>
      <c r="F3944">
        <v>1</v>
      </c>
    </row>
    <row r="3945" spans="1:6">
      <c r="A3945" s="62">
        <v>44161</v>
      </c>
      <c r="B3945" s="63">
        <v>44161</v>
      </c>
      <c r="C3945" s="63" t="s">
        <v>763</v>
      </c>
      <c r="D3945" s="64">
        <f>VLOOKUP(Pag_Inicio_Corr_mas_casos[[#This Row],[Corregimiento]],Hoja3!$A$2:$D$676,4,0)</f>
        <v>80806</v>
      </c>
      <c r="E3945" s="63">
        <v>45</v>
      </c>
      <c r="F3945">
        <v>1</v>
      </c>
    </row>
    <row r="3946" spans="1:6">
      <c r="A3946" s="62">
        <v>44161</v>
      </c>
      <c r="B3946" s="63">
        <v>44161</v>
      </c>
      <c r="C3946" s="63" t="s">
        <v>744</v>
      </c>
      <c r="D3946" s="64">
        <f>VLOOKUP(Pag_Inicio_Corr_mas_casos[[#This Row],[Corregimiento]],Hoja3!$A$2:$D$676,4,0)</f>
        <v>130101</v>
      </c>
      <c r="E3946" s="63">
        <v>43</v>
      </c>
      <c r="F3946">
        <v>1</v>
      </c>
    </row>
    <row r="3947" spans="1:6">
      <c r="A3947" s="62">
        <v>44161</v>
      </c>
      <c r="B3947" s="63">
        <v>44161</v>
      </c>
      <c r="C3947" s="63" t="s">
        <v>754</v>
      </c>
      <c r="D3947" s="64">
        <f>VLOOKUP(Pag_Inicio_Corr_mas_casos[[#This Row],[Corregimiento]],Hoja3!$A$2:$D$676,4,0)</f>
        <v>80822</v>
      </c>
      <c r="E3947" s="63">
        <v>42</v>
      </c>
      <c r="F3947">
        <v>1</v>
      </c>
    </row>
    <row r="3948" spans="1:6">
      <c r="A3948" s="62">
        <v>44161</v>
      </c>
      <c r="B3948" s="63">
        <v>44161</v>
      </c>
      <c r="C3948" s="63" t="s">
        <v>765</v>
      </c>
      <c r="D3948" s="64">
        <f>VLOOKUP(Pag_Inicio_Corr_mas_casos[[#This Row],[Corregimiento]],Hoja3!$A$2:$D$676,4,0)</f>
        <v>80810</v>
      </c>
      <c r="E3948" s="63">
        <v>41</v>
      </c>
      <c r="F3948">
        <v>1</v>
      </c>
    </row>
    <row r="3949" spans="1:6">
      <c r="A3949" s="62">
        <v>44161</v>
      </c>
      <c r="B3949" s="63">
        <v>44161</v>
      </c>
      <c r="C3949" s="63" t="s">
        <v>752</v>
      </c>
      <c r="D3949" s="64">
        <f>VLOOKUP(Pag_Inicio_Corr_mas_casos[[#This Row],[Corregimiento]],Hoja3!$A$2:$D$676,4,0)</f>
        <v>80816</v>
      </c>
      <c r="E3949" s="63">
        <v>40</v>
      </c>
      <c r="F3949">
        <v>1</v>
      </c>
    </row>
    <row r="3950" spans="1:6">
      <c r="A3950" s="62">
        <v>44161</v>
      </c>
      <c r="B3950" s="63">
        <v>44161</v>
      </c>
      <c r="C3950" s="63" t="s">
        <v>755</v>
      </c>
      <c r="D3950" s="64">
        <f>VLOOKUP(Pag_Inicio_Corr_mas_casos[[#This Row],[Corregimiento]],Hoja3!$A$2:$D$676,4,0)</f>
        <v>80823</v>
      </c>
      <c r="E3950" s="63">
        <v>39</v>
      </c>
      <c r="F3950">
        <v>1</v>
      </c>
    </row>
    <row r="3951" spans="1:6">
      <c r="A3951" s="62">
        <v>44161</v>
      </c>
      <c r="B3951" s="63">
        <v>44161</v>
      </c>
      <c r="C3951" s="63" t="s">
        <v>757</v>
      </c>
      <c r="D3951" s="64">
        <f>VLOOKUP(Pag_Inicio_Corr_mas_casos[[#This Row],[Corregimiento]],Hoja3!$A$2:$D$676,4,0)</f>
        <v>80819</v>
      </c>
      <c r="E3951" s="63">
        <v>39</v>
      </c>
      <c r="F3951">
        <v>1</v>
      </c>
    </row>
    <row r="3952" spans="1:6">
      <c r="A3952" s="62">
        <v>44161</v>
      </c>
      <c r="B3952" s="63">
        <v>44161</v>
      </c>
      <c r="C3952" s="63" t="s">
        <v>779</v>
      </c>
      <c r="D3952" s="64">
        <f>VLOOKUP(Pag_Inicio_Corr_mas_casos[[#This Row],[Corregimiento]],Hoja3!$A$2:$D$676,4,0)</f>
        <v>130708</v>
      </c>
      <c r="E3952" s="63">
        <v>38</v>
      </c>
      <c r="F3952">
        <v>1</v>
      </c>
    </row>
    <row r="3953" spans="1:6">
      <c r="A3953" s="62">
        <v>44161</v>
      </c>
      <c r="B3953" s="63">
        <v>44161</v>
      </c>
      <c r="C3953" s="63" t="s">
        <v>748</v>
      </c>
      <c r="D3953" s="64">
        <f>VLOOKUP(Pag_Inicio_Corr_mas_casos[[#This Row],[Corregimiento]],Hoja3!$A$2:$D$676,4,0)</f>
        <v>130102</v>
      </c>
      <c r="E3953" s="63">
        <v>37</v>
      </c>
      <c r="F3953">
        <v>1</v>
      </c>
    </row>
    <row r="3954" spans="1:6">
      <c r="A3954" s="62">
        <v>44161</v>
      </c>
      <c r="B3954" s="63">
        <v>44161</v>
      </c>
      <c r="C3954" s="63" t="s">
        <v>775</v>
      </c>
      <c r="D3954" s="64">
        <f>VLOOKUP(Pag_Inicio_Corr_mas_casos[[#This Row],[Corregimiento]],Hoja3!$A$2:$D$676,4,0)</f>
        <v>80815</v>
      </c>
      <c r="E3954" s="63">
        <v>35</v>
      </c>
      <c r="F3954">
        <v>1</v>
      </c>
    </row>
    <row r="3955" spans="1:6">
      <c r="A3955" s="62">
        <v>44161</v>
      </c>
      <c r="B3955" s="63">
        <v>44161</v>
      </c>
      <c r="C3955" s="63" t="s">
        <v>760</v>
      </c>
      <c r="D3955" s="64">
        <f>VLOOKUP(Pag_Inicio_Corr_mas_casos[[#This Row],[Corregimiento]],Hoja3!$A$2:$D$676,4,0)</f>
        <v>80812</v>
      </c>
      <c r="E3955" s="63">
        <v>35</v>
      </c>
      <c r="F3955">
        <v>1</v>
      </c>
    </row>
    <row r="3956" spans="1:6">
      <c r="A3956" s="62">
        <v>44161</v>
      </c>
      <c r="B3956" s="63">
        <v>44161</v>
      </c>
      <c r="C3956" s="63" t="s">
        <v>761</v>
      </c>
      <c r="D3956" s="64">
        <f>VLOOKUP(Pag_Inicio_Corr_mas_casos[[#This Row],[Corregimiento]],Hoja3!$A$2:$D$676,4,0)</f>
        <v>130702</v>
      </c>
      <c r="E3956" s="63">
        <v>34</v>
      </c>
      <c r="F3956">
        <v>1</v>
      </c>
    </row>
    <row r="3957" spans="1:6">
      <c r="A3957" s="62">
        <v>44161</v>
      </c>
      <c r="B3957" s="63">
        <v>44161</v>
      </c>
      <c r="C3957" s="63" t="s">
        <v>750</v>
      </c>
      <c r="D3957" s="64">
        <f>VLOOKUP(Pag_Inicio_Corr_mas_casos[[#This Row],[Corregimiento]],Hoja3!$A$2:$D$676,4,0)</f>
        <v>81007</v>
      </c>
      <c r="E3957" s="63">
        <v>34</v>
      </c>
      <c r="F3957">
        <v>1</v>
      </c>
    </row>
    <row r="3958" spans="1:6">
      <c r="A3958" s="62">
        <v>44161</v>
      </c>
      <c r="B3958" s="63">
        <v>44161</v>
      </c>
      <c r="C3958" s="63" t="s">
        <v>949</v>
      </c>
      <c r="D3958" s="64">
        <f>VLOOKUP(Pag_Inicio_Corr_mas_casos[[#This Row],[Corregimiento]],Hoja3!$A$2:$D$676,4,0)</f>
        <v>90801</v>
      </c>
      <c r="E3958" s="63">
        <v>33</v>
      </c>
      <c r="F3958">
        <v>1</v>
      </c>
    </row>
    <row r="3959" spans="1:6">
      <c r="A3959" s="62">
        <v>44161</v>
      </c>
      <c r="B3959" s="63">
        <v>44161</v>
      </c>
      <c r="C3959" s="63" t="s">
        <v>795</v>
      </c>
      <c r="D3959" s="64">
        <f>VLOOKUP(Pag_Inicio_Corr_mas_casos[[#This Row],[Corregimiento]],Hoja3!$A$2:$D$676,4,0)</f>
        <v>80807</v>
      </c>
      <c r="E3959" s="63">
        <v>32</v>
      </c>
      <c r="F3959">
        <v>1</v>
      </c>
    </row>
    <row r="3960" spans="1:6">
      <c r="A3960" s="62">
        <v>44161</v>
      </c>
      <c r="B3960" s="63">
        <v>44161</v>
      </c>
      <c r="C3960" s="63" t="s">
        <v>783</v>
      </c>
      <c r="D3960" s="64">
        <f>VLOOKUP(Pag_Inicio_Corr_mas_casos[[#This Row],[Corregimiento]],Hoja3!$A$2:$D$676,4,0)</f>
        <v>130105</v>
      </c>
      <c r="E3960" s="63">
        <v>32</v>
      </c>
      <c r="F3960">
        <v>1</v>
      </c>
    </row>
    <row r="3961" spans="1:6">
      <c r="A3961" s="62">
        <v>44161</v>
      </c>
      <c r="B3961" s="63">
        <v>44161</v>
      </c>
      <c r="C3961" s="63" t="s">
        <v>745</v>
      </c>
      <c r="D3961" s="64">
        <f>VLOOKUP(Pag_Inicio_Corr_mas_casos[[#This Row],[Corregimiento]],Hoja3!$A$2:$D$676,4,0)</f>
        <v>81002</v>
      </c>
      <c r="E3961" s="63">
        <v>29</v>
      </c>
      <c r="F3961">
        <v>1</v>
      </c>
    </row>
    <row r="3962" spans="1:6">
      <c r="A3962" s="62">
        <v>44161</v>
      </c>
      <c r="B3962" s="63">
        <v>44161</v>
      </c>
      <c r="C3962" s="63" t="s">
        <v>770</v>
      </c>
      <c r="D3962" s="64">
        <f>VLOOKUP(Pag_Inicio_Corr_mas_casos[[#This Row],[Corregimiento]],Hoja3!$A$2:$D$676,4,0)</f>
        <v>80813</v>
      </c>
      <c r="E3962" s="63">
        <v>29</v>
      </c>
      <c r="F3962">
        <v>1</v>
      </c>
    </row>
    <row r="3963" spans="1:6">
      <c r="A3963" s="62">
        <v>44161</v>
      </c>
      <c r="B3963" s="63">
        <v>44161</v>
      </c>
      <c r="C3963" s="63" t="s">
        <v>792</v>
      </c>
      <c r="D3963" s="64">
        <f>VLOOKUP(Pag_Inicio_Corr_mas_casos[[#This Row],[Corregimiento]],Hoja3!$A$2:$D$676,4,0)</f>
        <v>130701</v>
      </c>
      <c r="E3963" s="63">
        <v>8</v>
      </c>
      <c r="F3963">
        <v>1</v>
      </c>
    </row>
    <row r="3964" spans="1:6">
      <c r="A3964" s="62">
        <v>44161</v>
      </c>
      <c r="B3964" s="63">
        <v>44161</v>
      </c>
      <c r="C3964" s="63" t="s">
        <v>793</v>
      </c>
      <c r="D3964" s="64">
        <f>VLOOKUP(Pag_Inicio_Corr_mas_casos[[#This Row],[Corregimiento]],Hoja3!$A$2:$D$676,4,0)</f>
        <v>80804</v>
      </c>
      <c r="E3964" s="63">
        <v>28</v>
      </c>
      <c r="F3964">
        <v>1</v>
      </c>
    </row>
    <row r="3965" spans="1:6">
      <c r="A3965" s="62">
        <v>44161</v>
      </c>
      <c r="B3965" s="63">
        <v>44161</v>
      </c>
      <c r="C3965" s="63" t="s">
        <v>788</v>
      </c>
      <c r="D3965" s="64">
        <f>VLOOKUP(Pag_Inicio_Corr_mas_casos[[#This Row],[Corregimiento]],Hoja3!$A$2:$D$676,4,0)</f>
        <v>130717</v>
      </c>
      <c r="E3965" s="63">
        <v>28</v>
      </c>
      <c r="F3965">
        <v>1</v>
      </c>
    </row>
    <row r="3966" spans="1:6">
      <c r="A3966" s="62">
        <v>44161</v>
      </c>
      <c r="B3966" s="63">
        <v>44161</v>
      </c>
      <c r="C3966" s="63" t="s">
        <v>753</v>
      </c>
      <c r="D3966" s="64">
        <f>VLOOKUP(Pag_Inicio_Corr_mas_casos[[#This Row],[Corregimiento]],Hoja3!$A$2:$D$676,4,0)</f>
        <v>80817</v>
      </c>
      <c r="E3966" s="63">
        <v>27</v>
      </c>
      <c r="F3966">
        <v>1</v>
      </c>
    </row>
    <row r="3967" spans="1:6">
      <c r="A3967" s="62">
        <v>44161</v>
      </c>
      <c r="B3967" s="63">
        <v>44161</v>
      </c>
      <c r="C3967" s="63" t="s">
        <v>756</v>
      </c>
      <c r="D3967" s="64">
        <f>VLOOKUP(Pag_Inicio_Corr_mas_casos[[#This Row],[Corregimiento]],Hoja3!$A$2:$D$676,4,0)</f>
        <v>81001</v>
      </c>
      <c r="E3967" s="63">
        <v>26</v>
      </c>
      <c r="F3967">
        <v>1</v>
      </c>
    </row>
    <row r="3968" spans="1:6">
      <c r="A3968" s="62">
        <v>44161</v>
      </c>
      <c r="B3968" s="63">
        <v>44161</v>
      </c>
      <c r="C3968" s="63" t="s">
        <v>790</v>
      </c>
      <c r="D3968" s="64">
        <f>VLOOKUP(Pag_Inicio_Corr_mas_casos[[#This Row],[Corregimiento]],Hoja3!$A$2:$D$676,4,0)</f>
        <v>81009</v>
      </c>
      <c r="E3968" s="63">
        <v>26</v>
      </c>
      <c r="F3968">
        <v>1</v>
      </c>
    </row>
    <row r="3969" spans="1:6">
      <c r="A3969" s="62">
        <v>44161</v>
      </c>
      <c r="B3969" s="63">
        <v>44161</v>
      </c>
      <c r="C3969" s="63" t="s">
        <v>764</v>
      </c>
      <c r="D3969" s="64">
        <f>VLOOKUP(Pag_Inicio_Corr_mas_casos[[#This Row],[Corregimiento]],Hoja3!$A$2:$D$676,4,0)</f>
        <v>130108</v>
      </c>
      <c r="E3969" s="63">
        <v>24</v>
      </c>
      <c r="F3969">
        <v>1</v>
      </c>
    </row>
    <row r="3970" spans="1:6">
      <c r="A3970" s="62">
        <v>44161</v>
      </c>
      <c r="B3970" s="63">
        <v>44161</v>
      </c>
      <c r="C3970" s="63" t="s">
        <v>773</v>
      </c>
      <c r="D3970" s="64">
        <f>VLOOKUP(Pag_Inicio_Corr_mas_casos[[#This Row],[Corregimiento]],Hoja3!$A$2:$D$676,4,0)</f>
        <v>80808</v>
      </c>
      <c r="E3970" s="63">
        <v>24</v>
      </c>
      <c r="F3970">
        <v>1</v>
      </c>
    </row>
    <row r="3971" spans="1:6">
      <c r="A3971" s="62">
        <v>44161</v>
      </c>
      <c r="B3971" s="63">
        <v>44161</v>
      </c>
      <c r="C3971" s="63" t="s">
        <v>758</v>
      </c>
      <c r="D3971" s="64">
        <f>VLOOKUP(Pag_Inicio_Corr_mas_casos[[#This Row],[Corregimiento]],Hoja3!$A$2:$D$676,4,0)</f>
        <v>130107</v>
      </c>
      <c r="E3971" s="63">
        <v>23</v>
      </c>
      <c r="F3971">
        <v>1</v>
      </c>
    </row>
    <row r="3972" spans="1:6">
      <c r="A3972" s="62">
        <v>44161</v>
      </c>
      <c r="B3972" s="63">
        <v>44161</v>
      </c>
      <c r="C3972" s="63" t="s">
        <v>807</v>
      </c>
      <c r="D3972" s="64">
        <f>VLOOKUP(Pag_Inicio_Corr_mas_casos[[#This Row],[Corregimiento]],Hoja3!$A$2:$D$676,4,0)</f>
        <v>130716</v>
      </c>
      <c r="E3972" s="63">
        <v>23</v>
      </c>
      <c r="F3972">
        <v>1</v>
      </c>
    </row>
    <row r="3973" spans="1:6">
      <c r="A3973" s="62">
        <v>44161</v>
      </c>
      <c r="B3973" s="63">
        <v>44161</v>
      </c>
      <c r="C3973" s="63" t="s">
        <v>780</v>
      </c>
      <c r="D3973" s="64">
        <f>VLOOKUP(Pag_Inicio_Corr_mas_casos[[#This Row],[Corregimiento]],Hoja3!$A$2:$D$676,4,0)</f>
        <v>80826</v>
      </c>
      <c r="E3973" s="63">
        <v>22</v>
      </c>
      <c r="F3973">
        <v>1</v>
      </c>
    </row>
    <row r="3974" spans="1:6">
      <c r="A3974" s="62">
        <v>44161</v>
      </c>
      <c r="B3974" s="63">
        <v>44161</v>
      </c>
      <c r="C3974" s="63" t="s">
        <v>736</v>
      </c>
      <c r="D3974" s="64">
        <f>VLOOKUP(Pag_Inicio_Corr_mas_casos[[#This Row],[Corregimiento]],Hoja3!$A$2:$D$676,4,0)</f>
        <v>130709</v>
      </c>
      <c r="E3974" s="63">
        <v>22</v>
      </c>
      <c r="F3974">
        <v>1</v>
      </c>
    </row>
    <row r="3975" spans="1:6">
      <c r="A3975" s="62">
        <v>44161</v>
      </c>
      <c r="B3975" s="63">
        <v>44161</v>
      </c>
      <c r="C3975" s="63" t="s">
        <v>782</v>
      </c>
      <c r="D3975" s="64">
        <f>VLOOKUP(Pag_Inicio_Corr_mas_casos[[#This Row],[Corregimiento]],Hoja3!$A$2:$D$676,4,0)</f>
        <v>80803</v>
      </c>
      <c r="E3975" s="63">
        <v>22</v>
      </c>
      <c r="F3975">
        <v>1</v>
      </c>
    </row>
    <row r="3976" spans="1:6">
      <c r="A3976" s="62">
        <v>44161</v>
      </c>
      <c r="B3976" s="63">
        <v>44161</v>
      </c>
      <c r="C3976" s="63" t="s">
        <v>751</v>
      </c>
      <c r="D3976" s="64">
        <f>VLOOKUP(Pag_Inicio_Corr_mas_casos[[#This Row],[Corregimiento]],Hoja3!$A$2:$D$676,4,0)</f>
        <v>81008</v>
      </c>
      <c r="E3976" s="63">
        <v>21</v>
      </c>
      <c r="F3976">
        <v>1</v>
      </c>
    </row>
    <row r="3977" spans="1:6">
      <c r="A3977" s="62">
        <v>44161</v>
      </c>
      <c r="B3977" s="63">
        <v>44161</v>
      </c>
      <c r="C3977" s="63" t="s">
        <v>799</v>
      </c>
      <c r="D3977" s="64">
        <f>VLOOKUP(Pag_Inicio_Corr_mas_casos[[#This Row],[Corregimiento]],Hoja3!$A$2:$D$676,4,0)</f>
        <v>130706</v>
      </c>
      <c r="E3977" s="63">
        <v>19</v>
      </c>
      <c r="F3977">
        <v>1</v>
      </c>
    </row>
    <row r="3978" spans="1:6">
      <c r="A3978" s="62">
        <v>44161</v>
      </c>
      <c r="B3978" s="63">
        <v>44161</v>
      </c>
      <c r="C3978" s="63" t="s">
        <v>954</v>
      </c>
      <c r="D3978" s="64">
        <f>VLOOKUP(Pag_Inicio_Corr_mas_casos[[#This Row],[Corregimiento]],Hoja3!$A$2:$D$676,4,0)</f>
        <v>50307</v>
      </c>
      <c r="E3978" s="63">
        <v>18</v>
      </c>
      <c r="F3978">
        <v>1</v>
      </c>
    </row>
    <row r="3979" spans="1:6">
      <c r="A3979" s="62">
        <v>44161</v>
      </c>
      <c r="B3979" s="63">
        <v>44161</v>
      </c>
      <c r="C3979" s="63" t="s">
        <v>781</v>
      </c>
      <c r="D3979" s="64">
        <f>VLOOKUP(Pag_Inicio_Corr_mas_casos[[#This Row],[Corregimiento]],Hoja3!$A$2:$D$676,4,0)</f>
        <v>50208</v>
      </c>
      <c r="E3979" s="63">
        <v>17</v>
      </c>
      <c r="F3979">
        <v>1</v>
      </c>
    </row>
    <row r="3980" spans="1:6">
      <c r="A3980" s="62">
        <v>44161</v>
      </c>
      <c r="B3980" s="63">
        <v>44161</v>
      </c>
      <c r="C3980" s="63" t="s">
        <v>777</v>
      </c>
      <c r="D3980" s="64">
        <f>VLOOKUP(Pag_Inicio_Corr_mas_casos[[#This Row],[Corregimiento]],Hoja3!$A$2:$D$676,4,0)</f>
        <v>80811</v>
      </c>
      <c r="E3980" s="63">
        <v>17</v>
      </c>
      <c r="F3980">
        <v>1</v>
      </c>
    </row>
    <row r="3981" spans="1:6">
      <c r="A3981" s="62">
        <v>44161</v>
      </c>
      <c r="B3981" s="63">
        <v>44161</v>
      </c>
      <c r="C3981" s="63" t="s">
        <v>789</v>
      </c>
      <c r="D3981" s="64">
        <f>VLOOKUP(Pag_Inicio_Corr_mas_casos[[#This Row],[Corregimiento]],Hoja3!$A$2:$D$676,4,0)</f>
        <v>81003</v>
      </c>
      <c r="E3981" s="63">
        <v>16</v>
      </c>
      <c r="F3981">
        <v>1</v>
      </c>
    </row>
    <row r="3982" spans="1:6">
      <c r="A3982" s="62">
        <v>44161</v>
      </c>
      <c r="B3982" s="63">
        <v>44161</v>
      </c>
      <c r="C3982" s="63" t="s">
        <v>796</v>
      </c>
      <c r="D3982" s="64">
        <f>VLOOKUP(Pag_Inicio_Corr_mas_casos[[#This Row],[Corregimiento]],Hoja3!$A$2:$D$676,4,0)</f>
        <v>80814</v>
      </c>
      <c r="E3982" s="63">
        <v>14</v>
      </c>
      <c r="F3982">
        <v>1</v>
      </c>
    </row>
    <row r="3983" spans="1:6">
      <c r="A3983" s="62">
        <v>44161</v>
      </c>
      <c r="B3983" s="63">
        <v>44161</v>
      </c>
      <c r="C3983" s="63" t="s">
        <v>762</v>
      </c>
      <c r="D3983" s="64">
        <f>VLOOKUP(Pag_Inicio_Corr_mas_casos[[#This Row],[Corregimiento]],Hoja3!$A$2:$D$676,4,0)</f>
        <v>40601</v>
      </c>
      <c r="E3983" s="63">
        <v>14</v>
      </c>
      <c r="F3983">
        <v>1</v>
      </c>
    </row>
    <row r="3984" spans="1:6">
      <c r="A3984" s="62">
        <v>44161</v>
      </c>
      <c r="B3984" s="63">
        <v>44161</v>
      </c>
      <c r="C3984" s="63" t="s">
        <v>774</v>
      </c>
      <c r="D3984" s="64">
        <f>VLOOKUP(Pag_Inicio_Corr_mas_casos[[#This Row],[Corregimiento]],Hoja3!$A$2:$D$676,4,0)</f>
        <v>80820</v>
      </c>
      <c r="E3984" s="63">
        <v>14</v>
      </c>
      <c r="F3984">
        <v>1</v>
      </c>
    </row>
    <row r="3985" spans="1:6">
      <c r="A3985" s="62">
        <v>44161</v>
      </c>
      <c r="B3985" s="63">
        <v>44161</v>
      </c>
      <c r="C3985" s="63" t="s">
        <v>806</v>
      </c>
      <c r="D3985" s="64">
        <f>VLOOKUP(Pag_Inicio_Corr_mas_casos[[#This Row],[Corregimiento]],Hoja3!$A$2:$D$676,4,0)</f>
        <v>81005</v>
      </c>
      <c r="E3985" s="63">
        <v>13</v>
      </c>
      <c r="F3985">
        <v>1</v>
      </c>
    </row>
    <row r="3986" spans="1:6">
      <c r="A3986" s="62">
        <v>44161</v>
      </c>
      <c r="B3986" s="63">
        <v>44161</v>
      </c>
      <c r="C3986" s="63" t="s">
        <v>759</v>
      </c>
      <c r="D3986" s="64">
        <f>VLOOKUP(Pag_Inicio_Corr_mas_casos[[#This Row],[Corregimiento]],Hoja3!$A$2:$D$676,4,0)</f>
        <v>81006</v>
      </c>
      <c r="E3986" s="63">
        <v>11</v>
      </c>
      <c r="F3986">
        <v>1</v>
      </c>
    </row>
    <row r="3987" spans="1:6">
      <c r="A3987" s="62">
        <v>44161</v>
      </c>
      <c r="B3987" s="63">
        <v>44161</v>
      </c>
      <c r="C3987" s="63" t="s">
        <v>791</v>
      </c>
      <c r="D3987" s="64">
        <f>VLOOKUP(Pag_Inicio_Corr_mas_casos[[#This Row],[Corregimiento]],Hoja3!$A$2:$D$676,4,0)</f>
        <v>30104</v>
      </c>
      <c r="E3987" s="63">
        <v>11</v>
      </c>
      <c r="F3987">
        <v>1</v>
      </c>
    </row>
    <row r="3988" spans="1:6">
      <c r="A3988" s="62">
        <v>44161</v>
      </c>
      <c r="B3988" s="63">
        <v>44161</v>
      </c>
      <c r="C3988" s="63" t="s">
        <v>945</v>
      </c>
      <c r="D3988" s="64">
        <f>VLOOKUP(Pag_Inicio_Corr_mas_casos[[#This Row],[Corregimiento]],Hoja3!$A$2:$D$676,4,0)</f>
        <v>60202</v>
      </c>
      <c r="E3988" s="63">
        <v>11</v>
      </c>
      <c r="F3988">
        <v>1</v>
      </c>
    </row>
    <row r="3989" spans="1:6">
      <c r="A3989" s="62">
        <v>44161</v>
      </c>
      <c r="B3989" s="63">
        <v>44161</v>
      </c>
      <c r="C3989" s="63" t="s">
        <v>794</v>
      </c>
      <c r="D3989" s="64">
        <f>VLOOKUP(Pag_Inicio_Corr_mas_casos[[#This Row],[Corregimiento]],Hoja3!$A$2:$D$676,4,0)</f>
        <v>80508</v>
      </c>
      <c r="E3989" s="63">
        <v>11</v>
      </c>
      <c r="F3989">
        <v>1</v>
      </c>
    </row>
    <row r="3990" spans="1:6">
      <c r="A3990" s="59">
        <v>44162</v>
      </c>
      <c r="B3990" s="60">
        <v>44162</v>
      </c>
      <c r="C3990" s="60" t="s">
        <v>746</v>
      </c>
      <c r="D3990" s="61">
        <f>VLOOKUP(Pag_Inicio_Corr_mas_casos[[#This Row],[Corregimiento]],Hoja3!$A$2:$D$676,4,0)</f>
        <v>130106</v>
      </c>
      <c r="E3990" s="60">
        <v>67</v>
      </c>
      <c r="F3990">
        <v>1</v>
      </c>
    </row>
    <row r="3991" spans="1:6">
      <c r="A3991" s="59">
        <v>44162</v>
      </c>
      <c r="B3991" s="60">
        <v>44162</v>
      </c>
      <c r="C3991" s="60" t="s">
        <v>757</v>
      </c>
      <c r="D3991" s="61">
        <f>VLOOKUP(Pag_Inicio_Corr_mas_casos[[#This Row],[Corregimiento]],Hoja3!$A$2:$D$676,4,0)</f>
        <v>80819</v>
      </c>
      <c r="E3991" s="60">
        <v>51</v>
      </c>
      <c r="F3991">
        <v>1</v>
      </c>
    </row>
    <row r="3992" spans="1:6">
      <c r="A3992" s="59">
        <v>44162</v>
      </c>
      <c r="B3992" s="60">
        <v>44162</v>
      </c>
      <c r="C3992" s="60" t="s">
        <v>770</v>
      </c>
      <c r="D3992" s="61">
        <f>VLOOKUP(Pag_Inicio_Corr_mas_casos[[#This Row],[Corregimiento]],Hoja3!$A$2:$D$676,4,0)</f>
        <v>80813</v>
      </c>
      <c r="E3992" s="60">
        <v>44</v>
      </c>
      <c r="F3992">
        <v>1</v>
      </c>
    </row>
    <row r="3993" spans="1:6">
      <c r="A3993" s="59">
        <v>44162</v>
      </c>
      <c r="B3993" s="60">
        <v>44162</v>
      </c>
      <c r="C3993" s="60" t="s">
        <v>744</v>
      </c>
      <c r="D3993" s="61">
        <f>VLOOKUP(Pag_Inicio_Corr_mas_casos[[#This Row],[Corregimiento]],Hoja3!$A$2:$D$676,4,0)</f>
        <v>130101</v>
      </c>
      <c r="E3993" s="60">
        <v>42</v>
      </c>
      <c r="F3993">
        <v>1</v>
      </c>
    </row>
    <row r="3994" spans="1:6">
      <c r="A3994" s="59">
        <v>44162</v>
      </c>
      <c r="B3994" s="60">
        <v>44162</v>
      </c>
      <c r="C3994" s="60" t="s">
        <v>761</v>
      </c>
      <c r="D3994" s="61">
        <f>VLOOKUP(Pag_Inicio_Corr_mas_casos[[#This Row],[Corregimiento]],Hoja3!$A$2:$D$676,4,0)</f>
        <v>130702</v>
      </c>
      <c r="E3994" s="60">
        <v>37</v>
      </c>
      <c r="F3994">
        <v>1</v>
      </c>
    </row>
    <row r="3995" spans="1:6">
      <c r="A3995" s="59">
        <v>44162</v>
      </c>
      <c r="B3995" s="60">
        <v>44162</v>
      </c>
      <c r="C3995" s="60" t="s">
        <v>788</v>
      </c>
      <c r="D3995" s="61">
        <f>VLOOKUP(Pag_Inicio_Corr_mas_casos[[#This Row],[Corregimiento]],Hoja3!$A$2:$D$676,4,0)</f>
        <v>130717</v>
      </c>
      <c r="E3995" s="60">
        <v>37</v>
      </c>
      <c r="F3995">
        <v>1</v>
      </c>
    </row>
    <row r="3996" spans="1:6">
      <c r="A3996" s="59">
        <v>44162</v>
      </c>
      <c r="B3996" s="60">
        <v>44162</v>
      </c>
      <c r="C3996" s="60" t="s">
        <v>949</v>
      </c>
      <c r="D3996" s="61">
        <f>VLOOKUP(Pag_Inicio_Corr_mas_casos[[#This Row],[Corregimiento]],Hoja3!$A$2:$D$676,4,0)</f>
        <v>90801</v>
      </c>
      <c r="E3996" s="60">
        <v>36</v>
      </c>
      <c r="F3996">
        <v>1</v>
      </c>
    </row>
    <row r="3997" spans="1:6">
      <c r="A3997" s="59">
        <v>44162</v>
      </c>
      <c r="B3997" s="60">
        <v>44162</v>
      </c>
      <c r="C3997" s="60" t="s">
        <v>760</v>
      </c>
      <c r="D3997" s="61">
        <f>VLOOKUP(Pag_Inicio_Corr_mas_casos[[#This Row],[Corregimiento]],Hoja3!$A$2:$D$676,4,0)</f>
        <v>80812</v>
      </c>
      <c r="E3997" s="60">
        <v>35</v>
      </c>
      <c r="F3997">
        <v>1</v>
      </c>
    </row>
    <row r="3998" spans="1:6">
      <c r="A3998" s="59">
        <v>44162</v>
      </c>
      <c r="B3998" s="60">
        <v>44162</v>
      </c>
      <c r="C3998" s="60" t="s">
        <v>756</v>
      </c>
      <c r="D3998" s="61">
        <f>VLOOKUP(Pag_Inicio_Corr_mas_casos[[#This Row],[Corregimiento]],Hoja3!$A$2:$D$676,4,0)</f>
        <v>81001</v>
      </c>
      <c r="E3998" s="60">
        <v>33</v>
      </c>
      <c r="F3998">
        <v>1</v>
      </c>
    </row>
    <row r="3999" spans="1:6">
      <c r="A3999" s="59">
        <v>44162</v>
      </c>
      <c r="B3999" s="60">
        <v>44162</v>
      </c>
      <c r="C3999" s="60" t="s">
        <v>753</v>
      </c>
      <c r="D3999" s="61">
        <f>VLOOKUP(Pag_Inicio_Corr_mas_casos[[#This Row],[Corregimiento]],Hoja3!$A$2:$D$676,4,0)</f>
        <v>80817</v>
      </c>
      <c r="E3999" s="60">
        <v>32</v>
      </c>
      <c r="F3999">
        <v>1</v>
      </c>
    </row>
    <row r="4000" spans="1:6">
      <c r="A4000" s="59">
        <v>44162</v>
      </c>
      <c r="B4000" s="60">
        <v>44162</v>
      </c>
      <c r="C4000" s="60" t="s">
        <v>758</v>
      </c>
      <c r="D4000" s="61">
        <f>VLOOKUP(Pag_Inicio_Corr_mas_casos[[#This Row],[Corregimiento]],Hoja3!$A$2:$D$676,4,0)</f>
        <v>130107</v>
      </c>
      <c r="E4000" s="60">
        <v>31</v>
      </c>
      <c r="F4000">
        <v>1</v>
      </c>
    </row>
    <row r="4001" spans="1:6">
      <c r="A4001" s="59">
        <v>44162</v>
      </c>
      <c r="B4001" s="60">
        <v>44162</v>
      </c>
      <c r="C4001" s="60" t="s">
        <v>764</v>
      </c>
      <c r="D4001" s="61">
        <f>VLOOKUP(Pag_Inicio_Corr_mas_casos[[#This Row],[Corregimiento]],Hoja3!$A$2:$D$676,4,0)</f>
        <v>130108</v>
      </c>
      <c r="E4001" s="60">
        <v>30</v>
      </c>
      <c r="F4001">
        <v>1</v>
      </c>
    </row>
    <row r="4002" spans="1:6">
      <c r="A4002" s="59">
        <v>44162</v>
      </c>
      <c r="B4002" s="60">
        <v>44162</v>
      </c>
      <c r="C4002" s="60" t="s">
        <v>748</v>
      </c>
      <c r="D4002" s="61">
        <f>VLOOKUP(Pag_Inicio_Corr_mas_casos[[#This Row],[Corregimiento]],Hoja3!$A$2:$D$676,4,0)</f>
        <v>130102</v>
      </c>
      <c r="E4002" s="60">
        <v>29</v>
      </c>
      <c r="F4002">
        <v>1</v>
      </c>
    </row>
    <row r="4003" spans="1:6">
      <c r="A4003" s="59">
        <v>44162</v>
      </c>
      <c r="B4003" s="60">
        <v>44162</v>
      </c>
      <c r="C4003" s="60" t="s">
        <v>783</v>
      </c>
      <c r="D4003" s="61">
        <f>VLOOKUP(Pag_Inicio_Corr_mas_casos[[#This Row],[Corregimiento]],Hoja3!$A$2:$D$676,4,0)</f>
        <v>130105</v>
      </c>
      <c r="E4003" s="60">
        <v>29</v>
      </c>
      <c r="F4003">
        <v>1</v>
      </c>
    </row>
    <row r="4004" spans="1:6">
      <c r="A4004" s="59">
        <v>44162</v>
      </c>
      <c r="B4004" s="60">
        <v>44162</v>
      </c>
      <c r="C4004" s="60" t="s">
        <v>755</v>
      </c>
      <c r="D4004" s="61">
        <f>VLOOKUP(Pag_Inicio_Corr_mas_casos[[#This Row],[Corregimiento]],Hoja3!$A$2:$D$676,4,0)</f>
        <v>80823</v>
      </c>
      <c r="E4004" s="60">
        <v>27</v>
      </c>
      <c r="F4004">
        <v>1</v>
      </c>
    </row>
    <row r="4005" spans="1:6">
      <c r="A4005" s="59">
        <v>44162</v>
      </c>
      <c r="B4005" s="60">
        <v>44162</v>
      </c>
      <c r="C4005" s="60" t="s">
        <v>789</v>
      </c>
      <c r="D4005" s="61">
        <f>VLOOKUP(Pag_Inicio_Corr_mas_casos[[#This Row],[Corregimiento]],Hoja3!$A$2:$D$676,4,0)</f>
        <v>81003</v>
      </c>
      <c r="E4005" s="60">
        <v>27</v>
      </c>
      <c r="F4005">
        <v>1</v>
      </c>
    </row>
    <row r="4006" spans="1:6">
      <c r="A4006" s="59">
        <v>44162</v>
      </c>
      <c r="B4006" s="60">
        <v>44162</v>
      </c>
      <c r="C4006" s="60" t="s">
        <v>751</v>
      </c>
      <c r="D4006" s="61">
        <f>VLOOKUP(Pag_Inicio_Corr_mas_casos[[#This Row],[Corregimiento]],Hoja3!$A$2:$D$676,4,0)</f>
        <v>81008</v>
      </c>
      <c r="E4006" s="60">
        <v>27</v>
      </c>
      <c r="F4006">
        <v>1</v>
      </c>
    </row>
    <row r="4007" spans="1:6">
      <c r="A4007" s="59">
        <v>44162</v>
      </c>
      <c r="B4007" s="60">
        <v>44162</v>
      </c>
      <c r="C4007" s="60" t="s">
        <v>749</v>
      </c>
      <c r="D4007" s="61">
        <f>VLOOKUP(Pag_Inicio_Corr_mas_casos[[#This Row],[Corregimiento]],Hoja3!$A$2:$D$676,4,0)</f>
        <v>80821</v>
      </c>
      <c r="E4007" s="60">
        <v>26</v>
      </c>
      <c r="F4007">
        <v>1</v>
      </c>
    </row>
    <row r="4008" spans="1:6">
      <c r="A4008" s="59">
        <v>44162</v>
      </c>
      <c r="B4008" s="60">
        <v>44162</v>
      </c>
      <c r="C4008" s="60" t="s">
        <v>765</v>
      </c>
      <c r="D4008" s="61">
        <f>VLOOKUP(Pag_Inicio_Corr_mas_casos[[#This Row],[Corregimiento]],Hoja3!$A$2:$D$676,4,0)</f>
        <v>80810</v>
      </c>
      <c r="E4008" s="60">
        <v>26</v>
      </c>
      <c r="F4008">
        <v>1</v>
      </c>
    </row>
    <row r="4009" spans="1:6">
      <c r="A4009" s="59">
        <v>44162</v>
      </c>
      <c r="B4009" s="60">
        <v>44162</v>
      </c>
      <c r="C4009" s="60" t="s">
        <v>790</v>
      </c>
      <c r="D4009" s="61">
        <f>VLOOKUP(Pag_Inicio_Corr_mas_casos[[#This Row],[Corregimiento]],Hoja3!$A$2:$D$676,4,0)</f>
        <v>81009</v>
      </c>
      <c r="E4009" s="60">
        <v>25</v>
      </c>
      <c r="F4009">
        <v>1</v>
      </c>
    </row>
    <row r="4010" spans="1:6">
      <c r="A4010" s="59">
        <v>44162</v>
      </c>
      <c r="B4010" s="60">
        <v>44162</v>
      </c>
      <c r="C4010" s="60" t="s">
        <v>754</v>
      </c>
      <c r="D4010" s="61">
        <f>VLOOKUP(Pag_Inicio_Corr_mas_casos[[#This Row],[Corregimiento]],Hoja3!$A$2:$D$676,4,0)</f>
        <v>80822</v>
      </c>
      <c r="E4010" s="60">
        <v>23</v>
      </c>
      <c r="F4010">
        <v>1</v>
      </c>
    </row>
    <row r="4011" spans="1:6">
      <c r="A4011" s="59">
        <v>44162</v>
      </c>
      <c r="B4011" s="60">
        <v>44162</v>
      </c>
      <c r="C4011" s="60" t="s">
        <v>750</v>
      </c>
      <c r="D4011" s="61">
        <f>VLOOKUP(Pag_Inicio_Corr_mas_casos[[#This Row],[Corregimiento]],Hoja3!$A$2:$D$676,4,0)</f>
        <v>81007</v>
      </c>
      <c r="E4011" s="60">
        <v>23</v>
      </c>
      <c r="F4011">
        <v>1</v>
      </c>
    </row>
    <row r="4012" spans="1:6">
      <c r="A4012" s="59">
        <v>44162</v>
      </c>
      <c r="B4012" s="60">
        <v>44162</v>
      </c>
      <c r="C4012" s="60" t="s">
        <v>763</v>
      </c>
      <c r="D4012" s="61">
        <f>VLOOKUP(Pag_Inicio_Corr_mas_casos[[#This Row],[Corregimiento]],Hoja3!$A$2:$D$676,4,0)</f>
        <v>80806</v>
      </c>
      <c r="E4012" s="60">
        <v>23</v>
      </c>
      <c r="F4012">
        <v>1</v>
      </c>
    </row>
    <row r="4013" spans="1:6">
      <c r="A4013" s="59">
        <v>44162</v>
      </c>
      <c r="B4013" s="60">
        <v>44162</v>
      </c>
      <c r="C4013" s="60" t="s">
        <v>779</v>
      </c>
      <c r="D4013" s="61">
        <f>VLOOKUP(Pag_Inicio_Corr_mas_casos[[#This Row],[Corregimiento]],Hoja3!$A$2:$D$676,4,0)</f>
        <v>130708</v>
      </c>
      <c r="E4013" s="60">
        <v>21</v>
      </c>
      <c r="F4013">
        <v>1</v>
      </c>
    </row>
    <row r="4014" spans="1:6">
      <c r="A4014" s="59">
        <v>44162</v>
      </c>
      <c r="B4014" s="60">
        <v>44162</v>
      </c>
      <c r="C4014" s="60" t="s">
        <v>745</v>
      </c>
      <c r="D4014" s="61">
        <f>VLOOKUP(Pag_Inicio_Corr_mas_casos[[#This Row],[Corregimiento]],Hoja3!$A$2:$D$676,4,0)</f>
        <v>81002</v>
      </c>
      <c r="E4014" s="60">
        <v>18</v>
      </c>
      <c r="F4014">
        <v>1</v>
      </c>
    </row>
    <row r="4015" spans="1:6">
      <c r="A4015" s="59">
        <v>44162</v>
      </c>
      <c r="B4015" s="60">
        <v>44162</v>
      </c>
      <c r="C4015" s="60" t="s">
        <v>775</v>
      </c>
      <c r="D4015" s="61">
        <f>VLOOKUP(Pag_Inicio_Corr_mas_casos[[#This Row],[Corregimiento]],Hoja3!$A$2:$D$676,4,0)</f>
        <v>80815</v>
      </c>
      <c r="E4015" s="60">
        <v>18</v>
      </c>
      <c r="F4015">
        <v>1</v>
      </c>
    </row>
    <row r="4016" spans="1:6">
      <c r="A4016" s="59">
        <v>44162</v>
      </c>
      <c r="B4016" s="60">
        <v>44162</v>
      </c>
      <c r="C4016" s="60" t="s">
        <v>773</v>
      </c>
      <c r="D4016" s="61">
        <f>VLOOKUP(Pag_Inicio_Corr_mas_casos[[#This Row],[Corregimiento]],Hoja3!$A$2:$D$676,4,0)</f>
        <v>80808</v>
      </c>
      <c r="E4016" s="60">
        <v>18</v>
      </c>
      <c r="F4016">
        <v>1</v>
      </c>
    </row>
    <row r="4017" spans="1:6">
      <c r="A4017" s="59">
        <v>44162</v>
      </c>
      <c r="B4017" s="60">
        <v>44162</v>
      </c>
      <c r="C4017" s="60" t="s">
        <v>780</v>
      </c>
      <c r="D4017" s="61">
        <f>VLOOKUP(Pag_Inicio_Corr_mas_casos[[#This Row],[Corregimiento]],Hoja3!$A$2:$D$676,4,0)</f>
        <v>80826</v>
      </c>
      <c r="E4017" s="60">
        <v>17</v>
      </c>
      <c r="F4017">
        <v>1</v>
      </c>
    </row>
    <row r="4018" spans="1:6">
      <c r="A4018" s="59">
        <v>44162</v>
      </c>
      <c r="B4018" s="60">
        <v>44162</v>
      </c>
      <c r="C4018" s="60" t="s">
        <v>774</v>
      </c>
      <c r="D4018" s="61">
        <f>VLOOKUP(Pag_Inicio_Corr_mas_casos[[#This Row],[Corregimiento]],Hoja3!$A$2:$D$676,4,0)</f>
        <v>80820</v>
      </c>
      <c r="E4018" s="60">
        <v>17</v>
      </c>
      <c r="F4018">
        <v>1</v>
      </c>
    </row>
    <row r="4019" spans="1:6">
      <c r="A4019" s="59">
        <v>44162</v>
      </c>
      <c r="B4019" s="60">
        <v>44162</v>
      </c>
      <c r="C4019" s="60" t="s">
        <v>795</v>
      </c>
      <c r="D4019" s="61">
        <f>VLOOKUP(Pag_Inicio_Corr_mas_casos[[#This Row],[Corregimiento]],Hoja3!$A$2:$D$676,4,0)</f>
        <v>80807</v>
      </c>
      <c r="E4019" s="60">
        <v>16</v>
      </c>
      <c r="F4019">
        <v>1</v>
      </c>
    </row>
    <row r="4020" spans="1:6">
      <c r="A4020" s="59">
        <v>44162</v>
      </c>
      <c r="B4020" s="60">
        <v>44162</v>
      </c>
      <c r="C4020" s="60" t="s">
        <v>945</v>
      </c>
      <c r="D4020" s="61">
        <f>VLOOKUP(Pag_Inicio_Corr_mas_casos[[#This Row],[Corregimiento]],Hoja3!$A$2:$D$676,4,0)</f>
        <v>60202</v>
      </c>
      <c r="E4020" s="60">
        <v>16</v>
      </c>
      <c r="F4020">
        <v>1</v>
      </c>
    </row>
    <row r="4021" spans="1:6">
      <c r="A4021" s="59">
        <v>44162</v>
      </c>
      <c r="B4021" s="60">
        <v>44162</v>
      </c>
      <c r="C4021" s="60" t="s">
        <v>736</v>
      </c>
      <c r="D4021" s="61">
        <f>VLOOKUP(Pag_Inicio_Corr_mas_casos[[#This Row],[Corregimiento]],Hoja3!$A$2:$D$676,4,0)</f>
        <v>130709</v>
      </c>
      <c r="E4021" s="60">
        <v>15</v>
      </c>
      <c r="F4021">
        <v>1</v>
      </c>
    </row>
    <row r="4022" spans="1:6">
      <c r="A4022" s="59">
        <v>44162</v>
      </c>
      <c r="B4022" s="60">
        <v>44162</v>
      </c>
      <c r="C4022" s="60" t="s">
        <v>792</v>
      </c>
      <c r="D4022" s="61">
        <f>VLOOKUP(Pag_Inicio_Corr_mas_casos[[#This Row],[Corregimiento]],Hoja3!$A$2:$D$676,4,0)</f>
        <v>130701</v>
      </c>
      <c r="E4022" s="60">
        <v>14</v>
      </c>
      <c r="F4022">
        <v>1</v>
      </c>
    </row>
    <row r="4023" spans="1:6">
      <c r="A4023" s="59">
        <v>44162</v>
      </c>
      <c r="B4023" s="60">
        <v>44162</v>
      </c>
      <c r="C4023" s="60" t="s">
        <v>762</v>
      </c>
      <c r="D4023" s="61">
        <f>VLOOKUP(Pag_Inicio_Corr_mas_casos[[#This Row],[Corregimiento]],Hoja3!$A$2:$D$676,4,0)</f>
        <v>40601</v>
      </c>
      <c r="E4023" s="60">
        <v>14</v>
      </c>
      <c r="F4023">
        <v>1</v>
      </c>
    </row>
    <row r="4024" spans="1:6">
      <c r="A4024" s="59">
        <v>44162</v>
      </c>
      <c r="B4024" s="60">
        <v>44162</v>
      </c>
      <c r="C4024" s="60" t="s">
        <v>781</v>
      </c>
      <c r="D4024" s="61">
        <f>VLOOKUP(Pag_Inicio_Corr_mas_casos[[#This Row],[Corregimiento]],Hoja3!$A$2:$D$676,4,0)</f>
        <v>50208</v>
      </c>
      <c r="E4024" s="60">
        <v>14</v>
      </c>
      <c r="F4024">
        <v>1</v>
      </c>
    </row>
    <row r="4025" spans="1:6">
      <c r="A4025" s="59">
        <v>44162</v>
      </c>
      <c r="B4025" s="60">
        <v>44162</v>
      </c>
      <c r="C4025" s="60" t="s">
        <v>955</v>
      </c>
      <c r="D4025" s="61">
        <f>VLOOKUP(Pag_Inicio_Corr_mas_casos[[#This Row],[Corregimiento]],Hoja3!$A$2:$D$676,4,0)</f>
        <v>70301</v>
      </c>
      <c r="E4025" s="60">
        <v>13</v>
      </c>
      <c r="F4025">
        <v>1</v>
      </c>
    </row>
    <row r="4026" spans="1:6">
      <c r="A4026" s="59">
        <v>44162</v>
      </c>
      <c r="B4026" s="60">
        <v>44162</v>
      </c>
      <c r="C4026" s="60" t="s">
        <v>752</v>
      </c>
      <c r="D4026" s="61">
        <f>VLOOKUP(Pag_Inicio_Corr_mas_casos[[#This Row],[Corregimiento]],Hoja3!$A$2:$D$676,4,0)</f>
        <v>80816</v>
      </c>
      <c r="E4026" s="60">
        <v>12</v>
      </c>
      <c r="F4026">
        <v>1</v>
      </c>
    </row>
    <row r="4027" spans="1:6">
      <c r="A4027" s="59">
        <v>44162</v>
      </c>
      <c r="B4027" s="60">
        <v>44162</v>
      </c>
      <c r="C4027" s="60" t="s">
        <v>956</v>
      </c>
      <c r="D4027" s="61">
        <f>VLOOKUP(Pag_Inicio_Corr_mas_casos[[#This Row],[Corregimiento]],Hoja3!$A$2:$D$676,4,0)</f>
        <v>130402</v>
      </c>
      <c r="E4027" s="60">
        <v>11</v>
      </c>
      <c r="F4027">
        <v>1</v>
      </c>
    </row>
    <row r="4028" spans="1:6">
      <c r="A4028" s="59">
        <v>44162</v>
      </c>
      <c r="B4028" s="60">
        <v>44162</v>
      </c>
      <c r="C4028" s="60" t="s">
        <v>957</v>
      </c>
      <c r="D4028" s="61">
        <f>VLOOKUP(Pag_Inicio_Corr_mas_casos[[#This Row],[Corregimiento]],Hoja3!$A$2:$D$676,4,0)</f>
        <v>130401</v>
      </c>
      <c r="E4028" s="60">
        <v>11</v>
      </c>
      <c r="F4028">
        <v>1</v>
      </c>
    </row>
    <row r="4029" spans="1:6">
      <c r="A4029" s="59">
        <v>44162</v>
      </c>
      <c r="B4029" s="60">
        <v>44162</v>
      </c>
      <c r="C4029" s="60" t="s">
        <v>819</v>
      </c>
      <c r="D4029" s="61">
        <f>VLOOKUP(Pag_Inicio_Corr_mas_casos[[#This Row],[Corregimiento]],Hoja3!$A$2:$D$676,4,0)</f>
        <v>81004</v>
      </c>
      <c r="E4029" s="60">
        <v>11</v>
      </c>
      <c r="F4029">
        <v>1</v>
      </c>
    </row>
    <row r="4030" spans="1:6">
      <c r="A4030" s="59">
        <v>44162</v>
      </c>
      <c r="B4030" s="60">
        <v>44162</v>
      </c>
      <c r="C4030" s="60" t="s">
        <v>906</v>
      </c>
      <c r="D4030" s="61">
        <f>VLOOKUP(Pag_Inicio_Corr_mas_casos[[#This Row],[Corregimiento]],Hoja3!$A$2:$D$676,4,0)</f>
        <v>60103</v>
      </c>
      <c r="E4030" s="60">
        <v>11</v>
      </c>
      <c r="F4030">
        <v>1</v>
      </c>
    </row>
    <row r="4031" spans="1:6">
      <c r="A4031" s="59">
        <v>44162</v>
      </c>
      <c r="B4031" s="60">
        <v>44162</v>
      </c>
      <c r="C4031" s="60" t="s">
        <v>806</v>
      </c>
      <c r="D4031" s="61">
        <f>VLOOKUP(Pag_Inicio_Corr_mas_casos[[#This Row],[Corregimiento]],Hoja3!$A$2:$D$676,4,0)</f>
        <v>81005</v>
      </c>
      <c r="E4031" s="60">
        <v>11</v>
      </c>
      <c r="F4031">
        <v>1</v>
      </c>
    </row>
    <row r="4032" spans="1:6">
      <c r="A4032" s="77">
        <v>44163</v>
      </c>
      <c r="B4032" s="78">
        <v>44163</v>
      </c>
      <c r="C4032" s="78" t="s">
        <v>746</v>
      </c>
      <c r="D4032" s="79">
        <f>VLOOKUP(Pag_Inicio_Corr_mas_casos[[#This Row],[Corregimiento]],Hoja3!$A$2:$D$676,4,0)</f>
        <v>130106</v>
      </c>
      <c r="E4032" s="78">
        <v>89</v>
      </c>
      <c r="F4032">
        <v>1</v>
      </c>
    </row>
    <row r="4033" spans="1:6">
      <c r="A4033" s="77">
        <v>44163</v>
      </c>
      <c r="B4033" s="78">
        <v>44163</v>
      </c>
      <c r="C4033" s="78" t="s">
        <v>785</v>
      </c>
      <c r="D4033" s="79">
        <f>VLOOKUP(Pag_Inicio_Corr_mas_casos[[#This Row],[Corregimiento]],Hoja3!$A$2:$D$676,4,0)</f>
        <v>80809</v>
      </c>
      <c r="E4033" s="78">
        <v>59</v>
      </c>
      <c r="F4033">
        <v>1</v>
      </c>
    </row>
    <row r="4034" spans="1:6">
      <c r="A4034" s="77">
        <v>44163</v>
      </c>
      <c r="B4034" s="78">
        <v>44163</v>
      </c>
      <c r="C4034" s="78" t="s">
        <v>760</v>
      </c>
      <c r="D4034" s="79">
        <f>VLOOKUP(Pag_Inicio_Corr_mas_casos[[#This Row],[Corregimiento]],Hoja3!$A$2:$D$676,4,0)</f>
        <v>80812</v>
      </c>
      <c r="E4034" s="78">
        <v>52</v>
      </c>
      <c r="F4034">
        <v>1</v>
      </c>
    </row>
    <row r="4035" spans="1:6">
      <c r="A4035" s="77">
        <v>44163</v>
      </c>
      <c r="B4035" s="78">
        <v>44163</v>
      </c>
      <c r="C4035" s="78" t="s">
        <v>765</v>
      </c>
      <c r="D4035" s="79">
        <f>VLOOKUP(Pag_Inicio_Corr_mas_casos[[#This Row],[Corregimiento]],Hoja3!$A$2:$D$676,4,0)</f>
        <v>80810</v>
      </c>
      <c r="E4035" s="78">
        <v>2</v>
      </c>
      <c r="F4035">
        <v>1</v>
      </c>
    </row>
    <row r="4036" spans="1:6">
      <c r="A4036" s="77">
        <v>44163</v>
      </c>
      <c r="B4036" s="78">
        <v>44163</v>
      </c>
      <c r="C4036" s="78" t="s">
        <v>757</v>
      </c>
      <c r="D4036" s="79">
        <f>VLOOKUP(Pag_Inicio_Corr_mas_casos[[#This Row],[Corregimiento]],Hoja3!$A$2:$D$676,4,0)</f>
        <v>80819</v>
      </c>
      <c r="E4036" s="78">
        <v>41</v>
      </c>
      <c r="F4036">
        <v>1</v>
      </c>
    </row>
    <row r="4037" spans="1:6">
      <c r="A4037" s="77">
        <v>44163</v>
      </c>
      <c r="B4037" s="78">
        <v>44163</v>
      </c>
      <c r="C4037" s="78" t="s">
        <v>750</v>
      </c>
      <c r="D4037" s="79">
        <f>VLOOKUP(Pag_Inicio_Corr_mas_casos[[#This Row],[Corregimiento]],Hoja3!$A$2:$D$676,4,0)</f>
        <v>81007</v>
      </c>
      <c r="E4037" s="78">
        <v>41</v>
      </c>
      <c r="F4037">
        <v>1</v>
      </c>
    </row>
    <row r="4038" spans="1:6">
      <c r="A4038" s="77">
        <v>44163</v>
      </c>
      <c r="B4038" s="78">
        <v>44163</v>
      </c>
      <c r="C4038" s="78" t="s">
        <v>761</v>
      </c>
      <c r="D4038" s="79">
        <f>VLOOKUP(Pag_Inicio_Corr_mas_casos[[#This Row],[Corregimiento]],Hoja3!$A$2:$D$676,4,0)</f>
        <v>130702</v>
      </c>
      <c r="E4038" s="78">
        <v>40</v>
      </c>
      <c r="F4038">
        <v>1</v>
      </c>
    </row>
    <row r="4039" spans="1:6">
      <c r="A4039" s="77">
        <v>44163</v>
      </c>
      <c r="B4039" s="78">
        <v>44163</v>
      </c>
      <c r="C4039" s="78" t="s">
        <v>756</v>
      </c>
      <c r="D4039" s="79">
        <f>VLOOKUP(Pag_Inicio_Corr_mas_casos[[#This Row],[Corregimiento]],Hoja3!$A$2:$D$676,4,0)</f>
        <v>81001</v>
      </c>
      <c r="E4039" s="78">
        <v>39</v>
      </c>
      <c r="F4039">
        <v>1</v>
      </c>
    </row>
    <row r="4040" spans="1:6">
      <c r="A4040" s="77">
        <v>44163</v>
      </c>
      <c r="B4040" s="78">
        <v>44163</v>
      </c>
      <c r="C4040" s="78" t="s">
        <v>744</v>
      </c>
      <c r="D4040" s="79">
        <f>VLOOKUP(Pag_Inicio_Corr_mas_casos[[#This Row],[Corregimiento]],Hoja3!$A$2:$D$676,4,0)</f>
        <v>130101</v>
      </c>
      <c r="E4040" s="78">
        <v>38</v>
      </c>
      <c r="F4040">
        <v>1</v>
      </c>
    </row>
    <row r="4041" spans="1:6">
      <c r="A4041" s="77">
        <v>44163</v>
      </c>
      <c r="B4041" s="78">
        <v>44163</v>
      </c>
      <c r="C4041" s="78" t="s">
        <v>753</v>
      </c>
      <c r="D4041" s="79">
        <f>VLOOKUP(Pag_Inicio_Corr_mas_casos[[#This Row],[Corregimiento]],Hoja3!$A$2:$D$676,4,0)</f>
        <v>80817</v>
      </c>
      <c r="E4041" s="78">
        <v>37</v>
      </c>
      <c r="F4041">
        <v>1</v>
      </c>
    </row>
    <row r="4042" spans="1:6">
      <c r="A4042" s="77">
        <v>44163</v>
      </c>
      <c r="B4042" s="78">
        <v>44163</v>
      </c>
      <c r="C4042" s="78" t="s">
        <v>758</v>
      </c>
      <c r="D4042" s="79">
        <f>VLOOKUP(Pag_Inicio_Corr_mas_casos[[#This Row],[Corregimiento]],Hoja3!$A$2:$D$676,4,0)</f>
        <v>130107</v>
      </c>
      <c r="E4042" s="78">
        <v>36</v>
      </c>
      <c r="F4042">
        <v>1</v>
      </c>
    </row>
    <row r="4043" spans="1:6">
      <c r="A4043" s="77">
        <v>44163</v>
      </c>
      <c r="B4043" s="78">
        <v>44163</v>
      </c>
      <c r="C4043" s="78" t="s">
        <v>763</v>
      </c>
      <c r="D4043" s="79">
        <f>VLOOKUP(Pag_Inicio_Corr_mas_casos[[#This Row],[Corregimiento]],Hoja3!$A$2:$D$676,4,0)</f>
        <v>80806</v>
      </c>
      <c r="E4043" s="78">
        <v>34</v>
      </c>
      <c r="F4043">
        <v>1</v>
      </c>
    </row>
    <row r="4044" spans="1:6">
      <c r="A4044" s="77">
        <v>44163</v>
      </c>
      <c r="B4044" s="78">
        <v>44163</v>
      </c>
      <c r="C4044" s="78" t="s">
        <v>780</v>
      </c>
      <c r="D4044" s="79">
        <f>VLOOKUP(Pag_Inicio_Corr_mas_casos[[#This Row],[Corregimiento]],Hoja3!$A$2:$D$676,4,0)</f>
        <v>80826</v>
      </c>
      <c r="E4044" s="78">
        <v>33</v>
      </c>
      <c r="F4044">
        <v>1</v>
      </c>
    </row>
    <row r="4045" spans="1:6">
      <c r="A4045" s="77">
        <v>44163</v>
      </c>
      <c r="B4045" s="78">
        <v>44163</v>
      </c>
      <c r="C4045" s="78" t="s">
        <v>804</v>
      </c>
      <c r="D4045" s="79">
        <f>VLOOKUP(Pag_Inicio_Corr_mas_casos[[#This Row],[Corregimiento]],Hoja3!$A$2:$D$676,4,0)</f>
        <v>100101</v>
      </c>
      <c r="E4045" s="78">
        <v>32</v>
      </c>
      <c r="F4045">
        <v>1</v>
      </c>
    </row>
    <row r="4046" spans="1:6">
      <c r="A4046" s="77">
        <v>44163</v>
      </c>
      <c r="B4046" s="78">
        <v>44163</v>
      </c>
      <c r="C4046" s="78" t="s">
        <v>775</v>
      </c>
      <c r="D4046" s="79">
        <f>VLOOKUP(Pag_Inicio_Corr_mas_casos[[#This Row],[Corregimiento]],Hoja3!$A$2:$D$676,4,0)</f>
        <v>80815</v>
      </c>
      <c r="E4046" s="78">
        <v>32</v>
      </c>
      <c r="F4046">
        <v>1</v>
      </c>
    </row>
    <row r="4047" spans="1:6">
      <c r="A4047" s="77">
        <v>44163</v>
      </c>
      <c r="B4047" s="78">
        <v>44163</v>
      </c>
      <c r="C4047" s="78" t="s">
        <v>762</v>
      </c>
      <c r="D4047" s="79">
        <f>VLOOKUP(Pag_Inicio_Corr_mas_casos[[#This Row],[Corregimiento]],Hoja3!$A$2:$D$676,4,0)</f>
        <v>40601</v>
      </c>
      <c r="E4047" s="78">
        <v>32</v>
      </c>
      <c r="F4047">
        <v>1</v>
      </c>
    </row>
    <row r="4048" spans="1:6">
      <c r="A4048" s="77">
        <v>44163</v>
      </c>
      <c r="B4048" s="78">
        <v>44163</v>
      </c>
      <c r="C4048" s="78" t="s">
        <v>749</v>
      </c>
      <c r="D4048" s="79">
        <f>VLOOKUP(Pag_Inicio_Corr_mas_casos[[#This Row],[Corregimiento]],Hoja3!$A$2:$D$676,4,0)</f>
        <v>80821</v>
      </c>
      <c r="E4048" s="78">
        <v>31</v>
      </c>
      <c r="F4048">
        <v>1</v>
      </c>
    </row>
    <row r="4049" spans="1:6">
      <c r="A4049" s="77">
        <v>44163</v>
      </c>
      <c r="B4049" s="78">
        <v>44163</v>
      </c>
      <c r="C4049" s="78" t="s">
        <v>755</v>
      </c>
      <c r="D4049" s="79">
        <f>VLOOKUP(Pag_Inicio_Corr_mas_casos[[#This Row],[Corregimiento]],Hoja3!$A$2:$D$676,4,0)</f>
        <v>80823</v>
      </c>
      <c r="E4049" s="78">
        <v>30</v>
      </c>
      <c r="F4049">
        <v>1</v>
      </c>
    </row>
    <row r="4050" spans="1:6">
      <c r="A4050" s="77">
        <v>44163</v>
      </c>
      <c r="B4050" s="78">
        <v>44163</v>
      </c>
      <c r="C4050" s="78" t="s">
        <v>783</v>
      </c>
      <c r="D4050" s="79">
        <f>VLOOKUP(Pag_Inicio_Corr_mas_casos[[#This Row],[Corregimiento]],Hoja3!$A$2:$D$676,4,0)</f>
        <v>130105</v>
      </c>
      <c r="E4050" s="78">
        <v>28</v>
      </c>
      <c r="F4050">
        <v>1</v>
      </c>
    </row>
    <row r="4051" spans="1:6">
      <c r="A4051" s="77">
        <v>44163</v>
      </c>
      <c r="B4051" s="78">
        <v>44163</v>
      </c>
      <c r="C4051" s="78" t="s">
        <v>958</v>
      </c>
      <c r="D4051" s="79">
        <f>VLOOKUP(Pag_Inicio_Corr_mas_casos[[#This Row],[Corregimiento]],Hoja3!$A$2:$D$676,4,0)</f>
        <v>20610</v>
      </c>
      <c r="E4051" s="78">
        <v>27</v>
      </c>
      <c r="F4051">
        <v>1</v>
      </c>
    </row>
    <row r="4052" spans="1:6">
      <c r="A4052" s="77">
        <v>44163</v>
      </c>
      <c r="B4052" s="78">
        <v>44163</v>
      </c>
      <c r="C4052" s="78" t="s">
        <v>788</v>
      </c>
      <c r="D4052" s="79">
        <f>VLOOKUP(Pag_Inicio_Corr_mas_casos[[#This Row],[Corregimiento]],Hoja3!$A$2:$D$676,4,0)</f>
        <v>130717</v>
      </c>
      <c r="E4052" s="78">
        <v>27</v>
      </c>
      <c r="F4052">
        <v>1</v>
      </c>
    </row>
    <row r="4053" spans="1:6">
      <c r="A4053" s="77">
        <v>44163</v>
      </c>
      <c r="B4053" s="78">
        <v>44163</v>
      </c>
      <c r="C4053" s="78" t="s">
        <v>751</v>
      </c>
      <c r="D4053" s="79">
        <f>VLOOKUP(Pag_Inicio_Corr_mas_casos[[#This Row],[Corregimiento]],Hoja3!$A$2:$D$676,4,0)</f>
        <v>81008</v>
      </c>
      <c r="E4053" s="78">
        <v>26</v>
      </c>
      <c r="F4053">
        <v>1</v>
      </c>
    </row>
    <row r="4054" spans="1:6">
      <c r="A4054" s="77">
        <v>44163</v>
      </c>
      <c r="B4054" s="78">
        <v>44163</v>
      </c>
      <c r="C4054" s="78" t="s">
        <v>770</v>
      </c>
      <c r="D4054" s="79">
        <f>VLOOKUP(Pag_Inicio_Corr_mas_casos[[#This Row],[Corregimiento]],Hoja3!$A$2:$D$676,4,0)</f>
        <v>80813</v>
      </c>
      <c r="E4054" s="78">
        <v>25</v>
      </c>
      <c r="F4054">
        <v>1</v>
      </c>
    </row>
    <row r="4055" spans="1:6">
      <c r="A4055" s="77">
        <v>44163</v>
      </c>
      <c r="B4055" s="78">
        <v>44163</v>
      </c>
      <c r="C4055" s="78" t="s">
        <v>754</v>
      </c>
      <c r="D4055" s="79">
        <f>VLOOKUP(Pag_Inicio_Corr_mas_casos[[#This Row],[Corregimiento]],Hoja3!$A$2:$D$676,4,0)</f>
        <v>80822</v>
      </c>
      <c r="E4055" s="78">
        <v>25</v>
      </c>
      <c r="F4055">
        <v>1</v>
      </c>
    </row>
    <row r="4056" spans="1:6">
      <c r="A4056" s="77">
        <v>44163</v>
      </c>
      <c r="B4056" s="78">
        <v>44163</v>
      </c>
      <c r="C4056" s="78" t="s">
        <v>752</v>
      </c>
      <c r="D4056" s="79">
        <f>VLOOKUP(Pag_Inicio_Corr_mas_casos[[#This Row],[Corregimiento]],Hoja3!$A$2:$D$676,4,0)</f>
        <v>80816</v>
      </c>
      <c r="E4056" s="78">
        <v>25</v>
      </c>
      <c r="F4056">
        <v>1</v>
      </c>
    </row>
    <row r="4057" spans="1:6">
      <c r="A4057" s="77">
        <v>44163</v>
      </c>
      <c r="B4057" s="78">
        <v>44163</v>
      </c>
      <c r="C4057" s="78" t="s">
        <v>790</v>
      </c>
      <c r="D4057" s="79">
        <f>VLOOKUP(Pag_Inicio_Corr_mas_casos[[#This Row],[Corregimiento]],Hoja3!$A$2:$D$676,4,0)</f>
        <v>81009</v>
      </c>
      <c r="E4057" s="78">
        <v>24</v>
      </c>
      <c r="F4057">
        <v>1</v>
      </c>
    </row>
    <row r="4058" spans="1:6">
      <c r="A4058" s="77">
        <v>44163</v>
      </c>
      <c r="B4058" s="78">
        <v>44163</v>
      </c>
      <c r="C4058" s="78" t="s">
        <v>779</v>
      </c>
      <c r="D4058" s="79">
        <f>VLOOKUP(Pag_Inicio_Corr_mas_casos[[#This Row],[Corregimiento]],Hoja3!$A$2:$D$676,4,0)</f>
        <v>130708</v>
      </c>
      <c r="E4058" s="78">
        <v>23</v>
      </c>
      <c r="F4058">
        <v>1</v>
      </c>
    </row>
    <row r="4059" spans="1:6">
      <c r="A4059" s="77">
        <v>44163</v>
      </c>
      <c r="B4059" s="78">
        <v>44163</v>
      </c>
      <c r="C4059" s="78" t="s">
        <v>789</v>
      </c>
      <c r="D4059" s="79">
        <f>VLOOKUP(Pag_Inicio_Corr_mas_casos[[#This Row],[Corregimiento]],Hoja3!$A$2:$D$676,4,0)</f>
        <v>81003</v>
      </c>
      <c r="E4059" s="78">
        <v>21</v>
      </c>
      <c r="F4059">
        <v>1</v>
      </c>
    </row>
    <row r="4060" spans="1:6">
      <c r="A4060" s="77">
        <v>44163</v>
      </c>
      <c r="B4060" s="78">
        <v>44163</v>
      </c>
      <c r="C4060" s="78" t="s">
        <v>815</v>
      </c>
      <c r="D4060" s="79">
        <f>VLOOKUP(Pag_Inicio_Corr_mas_casos[[#This Row],[Corregimiento]],Hoja3!$A$2:$D$676,4,0)</f>
        <v>20601</v>
      </c>
      <c r="E4060" s="78">
        <v>20</v>
      </c>
      <c r="F4060">
        <v>1</v>
      </c>
    </row>
    <row r="4061" spans="1:6">
      <c r="A4061" s="77">
        <v>44163</v>
      </c>
      <c r="B4061" s="78">
        <v>44163</v>
      </c>
      <c r="C4061" s="78" t="s">
        <v>807</v>
      </c>
      <c r="D4061" s="79">
        <f>VLOOKUP(Pag_Inicio_Corr_mas_casos[[#This Row],[Corregimiento]],Hoja3!$A$2:$D$676,4,0)</f>
        <v>130716</v>
      </c>
      <c r="E4061" s="78">
        <v>19</v>
      </c>
      <c r="F4061">
        <v>1</v>
      </c>
    </row>
    <row r="4062" spans="1:6">
      <c r="A4062" s="77">
        <v>44163</v>
      </c>
      <c r="B4062" s="78">
        <v>44163</v>
      </c>
      <c r="C4062" s="78" t="s">
        <v>745</v>
      </c>
      <c r="D4062" s="79">
        <f>VLOOKUP(Pag_Inicio_Corr_mas_casos[[#This Row],[Corregimiento]],Hoja3!$A$2:$D$676,4,0)</f>
        <v>81002</v>
      </c>
      <c r="E4062" s="78">
        <v>18</v>
      </c>
      <c r="F4062">
        <v>1</v>
      </c>
    </row>
    <row r="4063" spans="1:6">
      <c r="A4063" s="77">
        <v>44163</v>
      </c>
      <c r="B4063" s="78">
        <v>44163</v>
      </c>
      <c r="C4063" s="78" t="s">
        <v>795</v>
      </c>
      <c r="D4063" s="79">
        <f>VLOOKUP(Pag_Inicio_Corr_mas_casos[[#This Row],[Corregimiento]],Hoja3!$A$2:$D$676,4,0)</f>
        <v>80807</v>
      </c>
      <c r="E4063" s="78">
        <v>17</v>
      </c>
      <c r="F4063">
        <v>1</v>
      </c>
    </row>
    <row r="4064" spans="1:6">
      <c r="A4064" s="77">
        <v>44163</v>
      </c>
      <c r="B4064" s="78">
        <v>44163</v>
      </c>
      <c r="C4064" s="78" t="s">
        <v>736</v>
      </c>
      <c r="D4064" s="79">
        <f>VLOOKUP(Pag_Inicio_Corr_mas_casos[[#This Row],[Corregimiento]],Hoja3!$A$2:$D$676,4,0)</f>
        <v>130709</v>
      </c>
      <c r="E4064" s="78">
        <v>17</v>
      </c>
      <c r="F4064">
        <v>1</v>
      </c>
    </row>
    <row r="4065" spans="1:6">
      <c r="A4065" s="77">
        <v>44163</v>
      </c>
      <c r="B4065" s="78">
        <v>44163</v>
      </c>
      <c r="C4065" s="78" t="s">
        <v>799</v>
      </c>
      <c r="D4065" s="79">
        <f>VLOOKUP(Pag_Inicio_Corr_mas_casos[[#This Row],[Corregimiento]],Hoja3!$A$2:$D$676,4,0)</f>
        <v>130706</v>
      </c>
      <c r="E4065" s="78">
        <v>16</v>
      </c>
      <c r="F4065">
        <v>1</v>
      </c>
    </row>
    <row r="4066" spans="1:6">
      <c r="A4066" s="77">
        <v>44163</v>
      </c>
      <c r="B4066" s="78">
        <v>44163</v>
      </c>
      <c r="C4066" s="78" t="s">
        <v>786</v>
      </c>
      <c r="D4066" s="79">
        <f>VLOOKUP(Pag_Inicio_Corr_mas_casos[[#This Row],[Corregimiento]],Hoja3!$A$2:$D$676,4,0)</f>
        <v>40201</v>
      </c>
      <c r="E4066" s="78">
        <v>16</v>
      </c>
      <c r="F4066">
        <v>1</v>
      </c>
    </row>
    <row r="4067" spans="1:6">
      <c r="A4067" s="77">
        <v>44163</v>
      </c>
      <c r="B4067" s="78">
        <v>44163</v>
      </c>
      <c r="C4067" s="78" t="s">
        <v>774</v>
      </c>
      <c r="D4067" s="79">
        <f>VLOOKUP(Pag_Inicio_Corr_mas_casos[[#This Row],[Corregimiento]],Hoja3!$A$2:$D$676,4,0)</f>
        <v>80820</v>
      </c>
      <c r="E4067" s="78">
        <v>16</v>
      </c>
      <c r="F4067">
        <v>1</v>
      </c>
    </row>
    <row r="4068" spans="1:6">
      <c r="A4068" s="77">
        <v>44163</v>
      </c>
      <c r="B4068" s="78">
        <v>44163</v>
      </c>
      <c r="C4068" s="78" t="s">
        <v>792</v>
      </c>
      <c r="D4068" s="79">
        <f>VLOOKUP(Pag_Inicio_Corr_mas_casos[[#This Row],[Corregimiento]],Hoja3!$A$2:$D$676,4,0)</f>
        <v>130701</v>
      </c>
      <c r="E4068" s="78">
        <v>15</v>
      </c>
      <c r="F4068">
        <v>1</v>
      </c>
    </row>
    <row r="4069" spans="1:6">
      <c r="A4069" s="77">
        <v>44163</v>
      </c>
      <c r="B4069" s="78">
        <v>44163</v>
      </c>
      <c r="C4069" s="78" t="s">
        <v>777</v>
      </c>
      <c r="D4069" s="79">
        <f>VLOOKUP(Pag_Inicio_Corr_mas_casos[[#This Row],[Corregimiento]],Hoja3!$A$2:$D$676,4,0)</f>
        <v>80811</v>
      </c>
      <c r="E4069" s="78">
        <v>15</v>
      </c>
      <c r="F4069">
        <v>1</v>
      </c>
    </row>
    <row r="4070" spans="1:6">
      <c r="A4070" s="77">
        <v>44163</v>
      </c>
      <c r="B4070" s="78">
        <v>44163</v>
      </c>
      <c r="C4070" s="78" t="s">
        <v>950</v>
      </c>
      <c r="D4070" s="79">
        <f>VLOOKUP(Pag_Inicio_Corr_mas_casos[[#This Row],[Corregimiento]],Hoja3!$A$2:$D$676,4,0)</f>
        <v>20307</v>
      </c>
      <c r="E4070" s="78">
        <v>14</v>
      </c>
      <c r="F4070">
        <v>1</v>
      </c>
    </row>
    <row r="4071" spans="1:6">
      <c r="A4071" s="77">
        <v>44163</v>
      </c>
      <c r="B4071" s="78">
        <v>44163</v>
      </c>
      <c r="C4071" s="78" t="s">
        <v>748</v>
      </c>
      <c r="D4071" s="79">
        <f>VLOOKUP(Pag_Inicio_Corr_mas_casos[[#This Row],[Corregimiento]],Hoja3!$A$2:$D$676,4,0)</f>
        <v>130102</v>
      </c>
      <c r="E4071" s="78">
        <v>13</v>
      </c>
      <c r="F4071">
        <v>1</v>
      </c>
    </row>
    <row r="4072" spans="1:6">
      <c r="A4072" s="77">
        <v>44163</v>
      </c>
      <c r="B4072" s="78">
        <v>44163</v>
      </c>
      <c r="C4072" s="78" t="s">
        <v>852</v>
      </c>
      <c r="D4072" s="79">
        <f>VLOOKUP(Pag_Inicio_Corr_mas_casos[[#This Row],[Corregimiento]],Hoja3!$A$2:$D$676,4,0)</f>
        <v>100104</v>
      </c>
      <c r="E4072" s="78">
        <v>13</v>
      </c>
      <c r="F4072">
        <v>1</v>
      </c>
    </row>
    <row r="4073" spans="1:6">
      <c r="A4073" s="77">
        <v>44163</v>
      </c>
      <c r="B4073" s="78">
        <v>44163</v>
      </c>
      <c r="C4073" s="78" t="s">
        <v>959</v>
      </c>
      <c r="D4073" s="79">
        <f>VLOOKUP(Pag_Inicio_Corr_mas_casos[[#This Row],[Corregimiento]],Hoja3!$A$2:$D$676,4,0)</f>
        <v>91001</v>
      </c>
      <c r="E4073" s="78">
        <v>12</v>
      </c>
      <c r="F4073">
        <v>1</v>
      </c>
    </row>
    <row r="4074" spans="1:6">
      <c r="A4074" s="77">
        <v>44163</v>
      </c>
      <c r="B4074" s="78">
        <v>44163</v>
      </c>
      <c r="C4074" s="78" t="s">
        <v>796</v>
      </c>
      <c r="D4074" s="79">
        <f>VLOOKUP(Pag_Inicio_Corr_mas_casos[[#This Row],[Corregimiento]],Hoja3!$A$2:$D$676,4,0)</f>
        <v>80814</v>
      </c>
      <c r="E4074" s="78">
        <v>12</v>
      </c>
      <c r="F4074">
        <v>1</v>
      </c>
    </row>
    <row r="4075" spans="1:6">
      <c r="A4075" s="77">
        <v>44163</v>
      </c>
      <c r="B4075" s="78">
        <v>44163</v>
      </c>
      <c r="C4075" s="78" t="s">
        <v>764</v>
      </c>
      <c r="D4075" s="79">
        <f>VLOOKUP(Pag_Inicio_Corr_mas_casos[[#This Row],[Corregimiento]],Hoja3!$A$2:$D$676,4,0)</f>
        <v>130108</v>
      </c>
      <c r="E4075" s="78">
        <v>11</v>
      </c>
      <c r="F4075">
        <v>1</v>
      </c>
    </row>
    <row r="4076" spans="1:6">
      <c r="A4076" s="50">
        <v>44164</v>
      </c>
      <c r="B4076" s="51">
        <v>44164</v>
      </c>
      <c r="C4076" s="51" t="s">
        <v>746</v>
      </c>
      <c r="D4076" s="52">
        <f>VLOOKUP(Pag_Inicio_Corr_mas_casos[[#This Row],[Corregimiento]],Hoja3!$A$2:$D$676,4,0)</f>
        <v>130106</v>
      </c>
      <c r="E4076" s="51">
        <v>57</v>
      </c>
      <c r="F4076">
        <v>1</v>
      </c>
    </row>
    <row r="4077" spans="1:6">
      <c r="A4077" s="50">
        <v>44164</v>
      </c>
      <c r="B4077" s="51">
        <v>44164</v>
      </c>
      <c r="C4077" s="51" t="s">
        <v>744</v>
      </c>
      <c r="D4077" s="52">
        <f>VLOOKUP(Pag_Inicio_Corr_mas_casos[[#This Row],[Corregimiento]],Hoja3!$A$2:$D$676,4,0)</f>
        <v>130101</v>
      </c>
      <c r="E4077" s="51">
        <v>48</v>
      </c>
      <c r="F4077">
        <v>1</v>
      </c>
    </row>
    <row r="4078" spans="1:6">
      <c r="A4078" s="50">
        <v>44164</v>
      </c>
      <c r="B4078" s="51">
        <v>44164</v>
      </c>
      <c r="C4078" s="51" t="s">
        <v>760</v>
      </c>
      <c r="D4078" s="52">
        <f>VLOOKUP(Pag_Inicio_Corr_mas_casos[[#This Row],[Corregimiento]],Hoja3!$A$2:$D$676,4,0)</f>
        <v>80812</v>
      </c>
      <c r="E4078" s="51">
        <v>38</v>
      </c>
      <c r="F4078">
        <v>1</v>
      </c>
    </row>
    <row r="4079" spans="1:6">
      <c r="A4079" s="50">
        <v>44164</v>
      </c>
      <c r="B4079" s="51">
        <v>44164</v>
      </c>
      <c r="C4079" s="51" t="s">
        <v>751</v>
      </c>
      <c r="D4079" s="52">
        <f>VLOOKUP(Pag_Inicio_Corr_mas_casos[[#This Row],[Corregimiento]],Hoja3!$A$2:$D$676,4,0)</f>
        <v>81008</v>
      </c>
      <c r="E4079" s="51">
        <v>34</v>
      </c>
      <c r="F4079">
        <v>1</v>
      </c>
    </row>
    <row r="4080" spans="1:6">
      <c r="A4080" s="50">
        <v>44164</v>
      </c>
      <c r="B4080" s="51">
        <v>44164</v>
      </c>
      <c r="C4080" s="51" t="s">
        <v>757</v>
      </c>
      <c r="D4080" s="52">
        <f>VLOOKUP(Pag_Inicio_Corr_mas_casos[[#This Row],[Corregimiento]],Hoja3!$A$2:$D$676,4,0)</f>
        <v>80819</v>
      </c>
      <c r="E4080" s="51">
        <v>34</v>
      </c>
      <c r="F4080">
        <v>1</v>
      </c>
    </row>
    <row r="4081" spans="1:6">
      <c r="A4081" s="50">
        <v>44164</v>
      </c>
      <c r="B4081" s="51">
        <v>44164</v>
      </c>
      <c r="C4081" s="51" t="s">
        <v>785</v>
      </c>
      <c r="D4081" s="52">
        <f>VLOOKUP(Pag_Inicio_Corr_mas_casos[[#This Row],[Corregimiento]],Hoja3!$A$2:$D$676,4,0)</f>
        <v>80809</v>
      </c>
      <c r="E4081" s="51">
        <v>33</v>
      </c>
      <c r="F4081">
        <v>1</v>
      </c>
    </row>
    <row r="4082" spans="1:6">
      <c r="A4082" s="50">
        <v>44164</v>
      </c>
      <c r="B4082" s="51">
        <v>44164</v>
      </c>
      <c r="C4082" s="51" t="s">
        <v>758</v>
      </c>
      <c r="D4082" s="52">
        <f>VLOOKUP(Pag_Inicio_Corr_mas_casos[[#This Row],[Corregimiento]],Hoja3!$A$2:$D$676,4,0)</f>
        <v>130107</v>
      </c>
      <c r="E4082" s="51">
        <v>32</v>
      </c>
      <c r="F4082">
        <v>1</v>
      </c>
    </row>
    <row r="4083" spans="1:6">
      <c r="A4083" s="50">
        <v>44164</v>
      </c>
      <c r="B4083" s="51">
        <v>44164</v>
      </c>
      <c r="C4083" s="51" t="s">
        <v>795</v>
      </c>
      <c r="D4083" s="52">
        <f>VLOOKUP(Pag_Inicio_Corr_mas_casos[[#This Row],[Corregimiento]],Hoja3!$A$2:$D$676,4,0)</f>
        <v>80807</v>
      </c>
      <c r="E4083" s="51">
        <v>31</v>
      </c>
      <c r="F4083">
        <v>1</v>
      </c>
    </row>
    <row r="4084" spans="1:6">
      <c r="A4084" s="50">
        <v>44164</v>
      </c>
      <c r="B4084" s="51">
        <v>44164</v>
      </c>
      <c r="C4084" s="51" t="s">
        <v>765</v>
      </c>
      <c r="D4084" s="52">
        <f>VLOOKUP(Pag_Inicio_Corr_mas_casos[[#This Row],[Corregimiento]],Hoja3!$A$2:$D$676,4,0)</f>
        <v>80810</v>
      </c>
      <c r="E4084" s="51">
        <v>31</v>
      </c>
      <c r="F4084">
        <v>1</v>
      </c>
    </row>
    <row r="4085" spans="1:6">
      <c r="A4085" s="50">
        <v>44164</v>
      </c>
      <c r="B4085" s="51">
        <v>44164</v>
      </c>
      <c r="C4085" s="51" t="s">
        <v>770</v>
      </c>
      <c r="D4085" s="52">
        <f>VLOOKUP(Pag_Inicio_Corr_mas_casos[[#This Row],[Corregimiento]],Hoja3!$A$2:$D$676,4,0)</f>
        <v>80813</v>
      </c>
      <c r="E4085" s="51">
        <v>30</v>
      </c>
      <c r="F4085">
        <v>1</v>
      </c>
    </row>
    <row r="4086" spans="1:6">
      <c r="A4086" s="50">
        <v>44164</v>
      </c>
      <c r="B4086" s="51">
        <v>44164</v>
      </c>
      <c r="C4086" s="51" t="s">
        <v>763</v>
      </c>
      <c r="D4086" s="52">
        <f>VLOOKUP(Pag_Inicio_Corr_mas_casos[[#This Row],[Corregimiento]],Hoja3!$A$2:$D$676,4,0)</f>
        <v>80806</v>
      </c>
      <c r="E4086" s="51">
        <v>29</v>
      </c>
      <c r="F4086">
        <v>1</v>
      </c>
    </row>
    <row r="4087" spans="1:6">
      <c r="A4087" s="50">
        <v>44164</v>
      </c>
      <c r="B4087" s="51">
        <v>44164</v>
      </c>
      <c r="C4087" s="51" t="s">
        <v>745</v>
      </c>
      <c r="D4087" s="52">
        <f>VLOOKUP(Pag_Inicio_Corr_mas_casos[[#This Row],[Corregimiento]],Hoja3!$A$2:$D$676,4,0)</f>
        <v>81002</v>
      </c>
      <c r="E4087" s="51">
        <v>27</v>
      </c>
      <c r="F4087">
        <v>1</v>
      </c>
    </row>
    <row r="4088" spans="1:6">
      <c r="A4088" s="50">
        <v>44164</v>
      </c>
      <c r="B4088" s="51">
        <v>44164</v>
      </c>
      <c r="C4088" s="51" t="s">
        <v>780</v>
      </c>
      <c r="D4088" s="52">
        <f>VLOOKUP(Pag_Inicio_Corr_mas_casos[[#This Row],[Corregimiento]],Hoja3!$A$2:$D$676,4,0)</f>
        <v>80826</v>
      </c>
      <c r="E4088" s="51">
        <v>27</v>
      </c>
      <c r="F4088">
        <v>1</v>
      </c>
    </row>
    <row r="4089" spans="1:6">
      <c r="A4089" s="50">
        <v>44164</v>
      </c>
      <c r="B4089" s="51">
        <v>44164</v>
      </c>
      <c r="C4089" s="51" t="s">
        <v>790</v>
      </c>
      <c r="D4089" s="52">
        <f>VLOOKUP(Pag_Inicio_Corr_mas_casos[[#This Row],[Corregimiento]],Hoja3!$A$2:$D$676,4,0)</f>
        <v>81009</v>
      </c>
      <c r="E4089" s="51">
        <v>27</v>
      </c>
      <c r="F4089">
        <v>1</v>
      </c>
    </row>
    <row r="4090" spans="1:6">
      <c r="A4090" s="50">
        <v>44164</v>
      </c>
      <c r="B4090" s="51">
        <v>44164</v>
      </c>
      <c r="C4090" s="51" t="s">
        <v>779</v>
      </c>
      <c r="D4090" s="52">
        <f>VLOOKUP(Pag_Inicio_Corr_mas_casos[[#This Row],[Corregimiento]],Hoja3!$A$2:$D$676,4,0)</f>
        <v>130708</v>
      </c>
      <c r="E4090" s="51">
        <v>26</v>
      </c>
      <c r="F4090">
        <v>1</v>
      </c>
    </row>
    <row r="4091" spans="1:6">
      <c r="A4091" s="50">
        <v>44164</v>
      </c>
      <c r="B4091" s="51">
        <v>44164</v>
      </c>
      <c r="C4091" s="51" t="s">
        <v>748</v>
      </c>
      <c r="D4091" s="52">
        <f>VLOOKUP(Pag_Inicio_Corr_mas_casos[[#This Row],[Corregimiento]],Hoja3!$A$2:$D$676,4,0)</f>
        <v>130102</v>
      </c>
      <c r="E4091" s="51">
        <v>26</v>
      </c>
      <c r="F4091">
        <v>1</v>
      </c>
    </row>
    <row r="4092" spans="1:6">
      <c r="A4092" s="50">
        <v>44164</v>
      </c>
      <c r="B4092" s="51">
        <v>44164</v>
      </c>
      <c r="C4092" s="51" t="s">
        <v>752</v>
      </c>
      <c r="D4092" s="52">
        <f>VLOOKUP(Pag_Inicio_Corr_mas_casos[[#This Row],[Corregimiento]],Hoja3!$A$2:$D$676,4,0)</f>
        <v>80816</v>
      </c>
      <c r="E4092" s="51">
        <v>26</v>
      </c>
      <c r="F4092">
        <v>1</v>
      </c>
    </row>
    <row r="4093" spans="1:6">
      <c r="A4093" s="50">
        <v>44164</v>
      </c>
      <c r="B4093" s="51">
        <v>44164</v>
      </c>
      <c r="C4093" s="51" t="s">
        <v>749</v>
      </c>
      <c r="D4093" s="52">
        <f>VLOOKUP(Pag_Inicio_Corr_mas_casos[[#This Row],[Corregimiento]],Hoja3!$A$2:$D$676,4,0)</f>
        <v>80821</v>
      </c>
      <c r="E4093" s="51">
        <v>25</v>
      </c>
      <c r="F4093">
        <v>1</v>
      </c>
    </row>
    <row r="4094" spans="1:6">
      <c r="A4094" s="50">
        <v>44164</v>
      </c>
      <c r="B4094" s="51">
        <v>44164</v>
      </c>
      <c r="C4094" s="51" t="s">
        <v>754</v>
      </c>
      <c r="D4094" s="52">
        <f>VLOOKUP(Pag_Inicio_Corr_mas_casos[[#This Row],[Corregimiento]],Hoja3!$A$2:$D$676,4,0)</f>
        <v>80822</v>
      </c>
      <c r="E4094" s="51">
        <v>23</v>
      </c>
      <c r="F4094">
        <v>1</v>
      </c>
    </row>
    <row r="4095" spans="1:6">
      <c r="A4095" s="50">
        <v>44164</v>
      </c>
      <c r="B4095" s="51">
        <v>44164</v>
      </c>
      <c r="C4095" s="51" t="s">
        <v>750</v>
      </c>
      <c r="D4095" s="52">
        <f>VLOOKUP(Pag_Inicio_Corr_mas_casos[[#This Row],[Corregimiento]],Hoja3!$A$2:$D$676,4,0)</f>
        <v>81007</v>
      </c>
      <c r="E4095" s="51">
        <v>23</v>
      </c>
      <c r="F4095">
        <v>1</v>
      </c>
    </row>
    <row r="4096" spans="1:6">
      <c r="A4096" s="50">
        <v>44164</v>
      </c>
      <c r="B4096" s="51">
        <v>44164</v>
      </c>
      <c r="C4096" s="51" t="s">
        <v>755</v>
      </c>
      <c r="D4096" s="52">
        <f>VLOOKUP(Pag_Inicio_Corr_mas_casos[[#This Row],[Corregimiento]],Hoja3!$A$2:$D$676,4,0)</f>
        <v>80823</v>
      </c>
      <c r="E4096" s="51">
        <v>23</v>
      </c>
      <c r="F4096">
        <v>1</v>
      </c>
    </row>
    <row r="4097" spans="1:6">
      <c r="A4097" s="50">
        <v>44164</v>
      </c>
      <c r="B4097" s="51">
        <v>44164</v>
      </c>
      <c r="C4097" s="51" t="s">
        <v>789</v>
      </c>
      <c r="D4097" s="52">
        <f>VLOOKUP(Pag_Inicio_Corr_mas_casos[[#This Row],[Corregimiento]],Hoja3!$A$2:$D$676,4,0)</f>
        <v>81003</v>
      </c>
      <c r="E4097" s="51">
        <v>22</v>
      </c>
      <c r="F4097">
        <v>1</v>
      </c>
    </row>
    <row r="4098" spans="1:6">
      <c r="A4098" s="50">
        <v>44164</v>
      </c>
      <c r="B4098" s="51">
        <v>44164</v>
      </c>
      <c r="C4098" s="51" t="s">
        <v>753</v>
      </c>
      <c r="D4098" s="52">
        <f>VLOOKUP(Pag_Inicio_Corr_mas_casos[[#This Row],[Corregimiento]],Hoja3!$A$2:$D$676,4,0)</f>
        <v>80817</v>
      </c>
      <c r="E4098" s="51">
        <v>22</v>
      </c>
      <c r="F4098">
        <v>1</v>
      </c>
    </row>
    <row r="4099" spans="1:6">
      <c r="A4099" s="50">
        <v>44164</v>
      </c>
      <c r="B4099" s="51">
        <v>44164</v>
      </c>
      <c r="C4099" s="51" t="s">
        <v>761</v>
      </c>
      <c r="D4099" s="52">
        <f>VLOOKUP(Pag_Inicio_Corr_mas_casos[[#This Row],[Corregimiento]],Hoja3!$A$2:$D$676,4,0)</f>
        <v>130702</v>
      </c>
      <c r="E4099" s="51">
        <v>18</v>
      </c>
      <c r="F4099">
        <v>1</v>
      </c>
    </row>
    <row r="4100" spans="1:6">
      <c r="A4100" s="50">
        <v>44164</v>
      </c>
      <c r="B4100" s="51">
        <v>44164</v>
      </c>
      <c r="C4100" s="51" t="s">
        <v>788</v>
      </c>
      <c r="D4100" s="52">
        <f>VLOOKUP(Pag_Inicio_Corr_mas_casos[[#This Row],[Corregimiento]],Hoja3!$A$2:$D$676,4,0)</f>
        <v>130717</v>
      </c>
      <c r="E4100" s="51">
        <v>18</v>
      </c>
      <c r="F4100">
        <v>1</v>
      </c>
    </row>
    <row r="4101" spans="1:6">
      <c r="A4101" s="50">
        <v>44164</v>
      </c>
      <c r="B4101" s="51">
        <v>44164</v>
      </c>
      <c r="C4101" s="51" t="s">
        <v>756</v>
      </c>
      <c r="D4101" s="52">
        <f>VLOOKUP(Pag_Inicio_Corr_mas_casos[[#This Row],[Corregimiento]],Hoja3!$A$2:$D$676,4,0)</f>
        <v>81001</v>
      </c>
      <c r="E4101" s="51">
        <v>17</v>
      </c>
      <c r="F4101">
        <v>1</v>
      </c>
    </row>
    <row r="4102" spans="1:6">
      <c r="A4102" s="50">
        <v>44164</v>
      </c>
      <c r="B4102" s="51">
        <v>44164</v>
      </c>
      <c r="C4102" s="51" t="s">
        <v>960</v>
      </c>
      <c r="D4102" s="52">
        <f>VLOOKUP(Pag_Inicio_Corr_mas_casos[[#This Row],[Corregimiento]],Hoja3!$A$2:$D$676,4,0)</f>
        <v>130302</v>
      </c>
      <c r="E4102" s="51">
        <v>15</v>
      </c>
      <c r="F4102">
        <v>1</v>
      </c>
    </row>
    <row r="4103" spans="1:6">
      <c r="A4103" s="50">
        <v>44164</v>
      </c>
      <c r="B4103" s="51">
        <v>44164</v>
      </c>
      <c r="C4103" s="51" t="s">
        <v>774</v>
      </c>
      <c r="D4103" s="52">
        <f>VLOOKUP(Pag_Inicio_Corr_mas_casos[[#This Row],[Corregimiento]],Hoja3!$A$2:$D$676,4,0)</f>
        <v>80820</v>
      </c>
      <c r="E4103" s="51">
        <v>15</v>
      </c>
      <c r="F4103">
        <v>1</v>
      </c>
    </row>
    <row r="4104" spans="1:6">
      <c r="A4104" s="50">
        <v>44164</v>
      </c>
      <c r="B4104" s="51">
        <v>44164</v>
      </c>
      <c r="C4104" s="51" t="s">
        <v>794</v>
      </c>
      <c r="D4104" s="52">
        <f>VLOOKUP(Pag_Inicio_Corr_mas_casos[[#This Row],[Corregimiento]],Hoja3!$A$2:$D$676,4,0)</f>
        <v>80508</v>
      </c>
      <c r="E4104" s="51">
        <v>15</v>
      </c>
      <c r="F4104">
        <v>1</v>
      </c>
    </row>
    <row r="4105" spans="1:6">
      <c r="A4105" s="50">
        <v>44164</v>
      </c>
      <c r="B4105" s="51">
        <v>44164</v>
      </c>
      <c r="C4105" s="51" t="s">
        <v>807</v>
      </c>
      <c r="D4105" s="52">
        <f>VLOOKUP(Pag_Inicio_Corr_mas_casos[[#This Row],[Corregimiento]],Hoja3!$A$2:$D$676,4,0)</f>
        <v>130716</v>
      </c>
      <c r="E4105" s="51">
        <v>13</v>
      </c>
      <c r="F4105">
        <v>1</v>
      </c>
    </row>
    <row r="4106" spans="1:6">
      <c r="A4106" s="50">
        <v>44164</v>
      </c>
      <c r="B4106" s="51">
        <v>44164</v>
      </c>
      <c r="C4106" s="51" t="s">
        <v>773</v>
      </c>
      <c r="D4106" s="52">
        <f>VLOOKUP(Pag_Inicio_Corr_mas_casos[[#This Row],[Corregimiento]],Hoja3!$A$2:$D$676,4,0)</f>
        <v>80808</v>
      </c>
      <c r="E4106" s="51">
        <v>13</v>
      </c>
      <c r="F4106">
        <v>1</v>
      </c>
    </row>
    <row r="4107" spans="1:6">
      <c r="A4107" s="50">
        <v>44164</v>
      </c>
      <c r="B4107" s="51">
        <v>44164</v>
      </c>
      <c r="C4107" s="51" t="s">
        <v>793</v>
      </c>
      <c r="D4107" s="52">
        <f>VLOOKUP(Pag_Inicio_Corr_mas_casos[[#This Row],[Corregimiento]],Hoja3!$A$2:$D$676,4,0)</f>
        <v>80804</v>
      </c>
      <c r="E4107" s="51">
        <v>12</v>
      </c>
      <c r="F4107">
        <v>1</v>
      </c>
    </row>
    <row r="4108" spans="1:6">
      <c r="A4108" s="50">
        <v>44164</v>
      </c>
      <c r="B4108" s="51">
        <v>44164</v>
      </c>
      <c r="C4108" s="51" t="s">
        <v>883</v>
      </c>
      <c r="D4108" s="52">
        <f>VLOOKUP(Pag_Inicio_Corr_mas_casos[[#This Row],[Corregimiento]],Hoja3!$A$2:$D$676,4,0)</f>
        <v>20107</v>
      </c>
      <c r="E4108" s="51">
        <v>12</v>
      </c>
      <c r="F4108">
        <v>1</v>
      </c>
    </row>
    <row r="4109" spans="1:6">
      <c r="A4109" s="50">
        <v>44164</v>
      </c>
      <c r="B4109" s="51">
        <v>44164</v>
      </c>
      <c r="C4109" s="51" t="s">
        <v>955</v>
      </c>
      <c r="D4109" s="52">
        <f>VLOOKUP(Pag_Inicio_Corr_mas_casos[[#This Row],[Corregimiento]],Hoja3!$A$2:$D$676,4,0)</f>
        <v>70301</v>
      </c>
      <c r="E4109" s="51">
        <v>11</v>
      </c>
      <c r="F4109">
        <v>1</v>
      </c>
    </row>
    <row r="4110" spans="1:6">
      <c r="A4110" s="50">
        <v>44164</v>
      </c>
      <c r="B4110" s="51">
        <v>44164</v>
      </c>
      <c r="C4110" s="51" t="s">
        <v>799</v>
      </c>
      <c r="D4110" s="52">
        <f>VLOOKUP(Pag_Inicio_Corr_mas_casos[[#This Row],[Corregimiento]],Hoja3!$A$2:$D$676,4,0)</f>
        <v>130706</v>
      </c>
      <c r="E4110" s="51">
        <v>10</v>
      </c>
      <c r="F4110">
        <v>1</v>
      </c>
    </row>
    <row r="4111" spans="1:6">
      <c r="A4111" s="53">
        <v>44165</v>
      </c>
      <c r="B4111" s="54">
        <v>44165</v>
      </c>
      <c r="C4111" s="54" t="s">
        <v>748</v>
      </c>
      <c r="D4111" s="55">
        <f>VLOOKUP(Pag_Inicio_Corr_mas_casos[[#This Row],[Corregimiento]],Hoja3!$A$2:$D$676,4,0)</f>
        <v>130102</v>
      </c>
      <c r="E4111" s="54">
        <v>39</v>
      </c>
      <c r="F4111">
        <v>1</v>
      </c>
    </row>
    <row r="4112" spans="1:6">
      <c r="A4112" s="53">
        <v>44165</v>
      </c>
      <c r="B4112" s="54">
        <v>44165</v>
      </c>
      <c r="C4112" s="54" t="s">
        <v>804</v>
      </c>
      <c r="D4112" s="55">
        <f>VLOOKUP(Pag_Inicio_Corr_mas_casos[[#This Row],[Corregimiento]],Hoja3!$A$2:$D$676,4,0)</f>
        <v>100101</v>
      </c>
      <c r="E4112" s="54">
        <v>33</v>
      </c>
      <c r="F4112">
        <v>1</v>
      </c>
    </row>
    <row r="4113" spans="1:6">
      <c r="A4113" s="53">
        <v>44165</v>
      </c>
      <c r="B4113" s="54">
        <v>44165</v>
      </c>
      <c r="C4113" s="54" t="s">
        <v>763</v>
      </c>
      <c r="D4113" s="55">
        <f>VLOOKUP(Pag_Inicio_Corr_mas_casos[[#This Row],[Corregimiento]],Hoja3!$A$2:$D$676,4,0)</f>
        <v>80806</v>
      </c>
      <c r="E4113" s="54">
        <v>30</v>
      </c>
      <c r="F4113">
        <v>1</v>
      </c>
    </row>
    <row r="4114" spans="1:6">
      <c r="A4114" s="53">
        <v>44165</v>
      </c>
      <c r="B4114" s="54">
        <v>44165</v>
      </c>
      <c r="C4114" s="54" t="s">
        <v>746</v>
      </c>
      <c r="D4114" s="55">
        <f>VLOOKUP(Pag_Inicio_Corr_mas_casos[[#This Row],[Corregimiento]],Hoja3!$A$2:$D$676,4,0)</f>
        <v>130106</v>
      </c>
      <c r="E4114" s="54">
        <v>29</v>
      </c>
      <c r="F4114">
        <v>1</v>
      </c>
    </row>
    <row r="4115" spans="1:6">
      <c r="A4115" s="53">
        <v>44165</v>
      </c>
      <c r="B4115" s="54">
        <v>44165</v>
      </c>
      <c r="C4115" s="54" t="s">
        <v>756</v>
      </c>
      <c r="D4115" s="55">
        <f>VLOOKUP(Pag_Inicio_Corr_mas_casos[[#This Row],[Corregimiento]],Hoja3!$A$2:$D$676,4,0)</f>
        <v>81001</v>
      </c>
      <c r="E4115" s="54">
        <v>28</v>
      </c>
      <c r="F4115">
        <v>1</v>
      </c>
    </row>
    <row r="4116" spans="1:6">
      <c r="A4116" s="53">
        <v>44165</v>
      </c>
      <c r="B4116" s="54">
        <v>44165</v>
      </c>
      <c r="C4116" s="54" t="s">
        <v>788</v>
      </c>
      <c r="D4116" s="55">
        <f>VLOOKUP(Pag_Inicio_Corr_mas_casos[[#This Row],[Corregimiento]],Hoja3!$A$2:$D$676,4,0)</f>
        <v>130717</v>
      </c>
      <c r="E4116" s="54">
        <v>28</v>
      </c>
      <c r="F4116">
        <v>1</v>
      </c>
    </row>
    <row r="4117" spans="1:6">
      <c r="A4117" s="53">
        <v>44165</v>
      </c>
      <c r="B4117" s="54">
        <v>44165</v>
      </c>
      <c r="C4117" s="54" t="s">
        <v>754</v>
      </c>
      <c r="D4117" s="55">
        <f>VLOOKUP(Pag_Inicio_Corr_mas_casos[[#This Row],[Corregimiento]],Hoja3!$A$2:$D$676,4,0)</f>
        <v>80822</v>
      </c>
      <c r="E4117" s="54">
        <v>26</v>
      </c>
      <c r="F4117">
        <v>1</v>
      </c>
    </row>
    <row r="4118" spans="1:6">
      <c r="A4118" s="53">
        <v>44165</v>
      </c>
      <c r="B4118" s="54">
        <v>44165</v>
      </c>
      <c r="C4118" s="54" t="s">
        <v>755</v>
      </c>
      <c r="D4118" s="55">
        <f>VLOOKUP(Pag_Inicio_Corr_mas_casos[[#This Row],[Corregimiento]],Hoja3!$A$2:$D$676,4,0)</f>
        <v>80823</v>
      </c>
      <c r="E4118" s="54">
        <v>26</v>
      </c>
      <c r="F4118">
        <v>1</v>
      </c>
    </row>
    <row r="4119" spans="1:6">
      <c r="A4119" s="53">
        <v>44165</v>
      </c>
      <c r="B4119" s="54">
        <v>44165</v>
      </c>
      <c r="C4119" s="54" t="s">
        <v>789</v>
      </c>
      <c r="D4119" s="55">
        <f>VLOOKUP(Pag_Inicio_Corr_mas_casos[[#This Row],[Corregimiento]],Hoja3!$A$2:$D$676,4,0)</f>
        <v>81003</v>
      </c>
      <c r="E4119" s="54">
        <v>25</v>
      </c>
      <c r="F4119">
        <v>1</v>
      </c>
    </row>
    <row r="4120" spans="1:6">
      <c r="A4120" s="53">
        <v>44165</v>
      </c>
      <c r="B4120" s="54">
        <v>44165</v>
      </c>
      <c r="C4120" s="54" t="s">
        <v>770</v>
      </c>
      <c r="D4120" s="55">
        <f>VLOOKUP(Pag_Inicio_Corr_mas_casos[[#This Row],[Corregimiento]],Hoja3!$A$2:$D$676,4,0)</f>
        <v>80813</v>
      </c>
      <c r="E4120" s="54">
        <v>25</v>
      </c>
      <c r="F4120">
        <v>1</v>
      </c>
    </row>
    <row r="4121" spans="1:6">
      <c r="A4121" s="53">
        <v>44165</v>
      </c>
      <c r="B4121" s="54">
        <v>44165</v>
      </c>
      <c r="C4121" s="54" t="s">
        <v>745</v>
      </c>
      <c r="D4121" s="55">
        <f>VLOOKUP(Pag_Inicio_Corr_mas_casos[[#This Row],[Corregimiento]],Hoja3!$A$2:$D$676,4,0)</f>
        <v>81002</v>
      </c>
      <c r="E4121" s="54">
        <v>24</v>
      </c>
      <c r="F4121">
        <v>1</v>
      </c>
    </row>
    <row r="4122" spans="1:6">
      <c r="A4122" s="53">
        <v>44165</v>
      </c>
      <c r="B4122" s="54">
        <v>44165</v>
      </c>
      <c r="C4122" s="54" t="s">
        <v>757</v>
      </c>
      <c r="D4122" s="55">
        <f>VLOOKUP(Pag_Inicio_Corr_mas_casos[[#This Row],[Corregimiento]],Hoja3!$A$2:$D$676,4,0)</f>
        <v>80819</v>
      </c>
      <c r="E4122" s="54">
        <v>24</v>
      </c>
      <c r="F4122">
        <v>1</v>
      </c>
    </row>
    <row r="4123" spans="1:6">
      <c r="A4123" s="53">
        <v>44165</v>
      </c>
      <c r="B4123" s="54">
        <v>44165</v>
      </c>
      <c r="C4123" s="54" t="s">
        <v>752</v>
      </c>
      <c r="D4123" s="55">
        <f>VLOOKUP(Pag_Inicio_Corr_mas_casos[[#This Row],[Corregimiento]],Hoja3!$A$2:$D$676,4,0)</f>
        <v>80816</v>
      </c>
      <c r="E4123" s="54">
        <v>20</v>
      </c>
      <c r="F4123">
        <v>1</v>
      </c>
    </row>
    <row r="4124" spans="1:6">
      <c r="A4124" s="53">
        <v>44165</v>
      </c>
      <c r="B4124" s="54">
        <v>44165</v>
      </c>
      <c r="C4124" s="54" t="s">
        <v>744</v>
      </c>
      <c r="D4124" s="55">
        <f>VLOOKUP(Pag_Inicio_Corr_mas_casos[[#This Row],[Corregimiento]],Hoja3!$A$2:$D$676,4,0)</f>
        <v>130101</v>
      </c>
      <c r="E4124" s="54">
        <v>19</v>
      </c>
      <c r="F4124">
        <v>1</v>
      </c>
    </row>
    <row r="4125" spans="1:6">
      <c r="A4125" s="53">
        <v>44165</v>
      </c>
      <c r="B4125" s="54">
        <v>44165</v>
      </c>
      <c r="C4125" s="54" t="s">
        <v>750</v>
      </c>
      <c r="D4125" s="55">
        <f>VLOOKUP(Pag_Inicio_Corr_mas_casos[[#This Row],[Corregimiento]],Hoja3!$A$2:$D$676,4,0)</f>
        <v>81007</v>
      </c>
      <c r="E4125" s="54">
        <v>19</v>
      </c>
      <c r="F4125">
        <v>1</v>
      </c>
    </row>
    <row r="4126" spans="1:6">
      <c r="A4126" s="53">
        <v>44165</v>
      </c>
      <c r="B4126" s="54">
        <v>44165</v>
      </c>
      <c r="C4126" s="54" t="s">
        <v>774</v>
      </c>
      <c r="D4126" s="55">
        <f>VLOOKUP(Pag_Inicio_Corr_mas_casos[[#This Row],[Corregimiento]],Hoja3!$A$2:$D$676,4,0)</f>
        <v>80820</v>
      </c>
      <c r="E4126" s="54">
        <v>19</v>
      </c>
      <c r="F4126">
        <v>1</v>
      </c>
    </row>
    <row r="4127" spans="1:6">
      <c r="A4127" s="53">
        <v>44165</v>
      </c>
      <c r="B4127" s="54">
        <v>44165</v>
      </c>
      <c r="C4127" s="54" t="s">
        <v>749</v>
      </c>
      <c r="D4127" s="55">
        <f>VLOOKUP(Pag_Inicio_Corr_mas_casos[[#This Row],[Corregimiento]],Hoja3!$A$2:$D$676,4,0)</f>
        <v>80821</v>
      </c>
      <c r="E4127" s="54">
        <v>18</v>
      </c>
      <c r="F4127">
        <v>1</v>
      </c>
    </row>
    <row r="4128" spans="1:6">
      <c r="A4128" s="53">
        <v>44165</v>
      </c>
      <c r="B4128" s="54">
        <v>44165</v>
      </c>
      <c r="C4128" s="54" t="s">
        <v>761</v>
      </c>
      <c r="D4128" s="55">
        <f>VLOOKUP(Pag_Inicio_Corr_mas_casos[[#This Row],[Corregimiento]],Hoja3!$A$2:$D$676,4,0)</f>
        <v>130702</v>
      </c>
      <c r="E4128" s="54">
        <v>18</v>
      </c>
      <c r="F4128">
        <v>1</v>
      </c>
    </row>
    <row r="4129" spans="1:6">
      <c r="A4129" s="53">
        <v>44165</v>
      </c>
      <c r="B4129" s="54">
        <v>44165</v>
      </c>
      <c r="C4129" s="54" t="s">
        <v>760</v>
      </c>
      <c r="D4129" s="55">
        <f>VLOOKUP(Pag_Inicio_Corr_mas_casos[[#This Row],[Corregimiento]],Hoja3!$A$2:$D$676,4,0)</f>
        <v>80812</v>
      </c>
      <c r="E4129" s="54">
        <v>18</v>
      </c>
      <c r="F4129">
        <v>1</v>
      </c>
    </row>
    <row r="4130" spans="1:6">
      <c r="A4130" s="53">
        <v>44165</v>
      </c>
      <c r="B4130" s="54">
        <v>44165</v>
      </c>
      <c r="C4130" s="54" t="s">
        <v>799</v>
      </c>
      <c r="D4130" s="55">
        <f>VLOOKUP(Pag_Inicio_Corr_mas_casos[[#This Row],[Corregimiento]],Hoja3!$A$2:$D$676,4,0)</f>
        <v>130706</v>
      </c>
      <c r="E4130" s="54">
        <v>17</v>
      </c>
      <c r="F4130">
        <v>1</v>
      </c>
    </row>
    <row r="4131" spans="1:6">
      <c r="A4131" s="53">
        <v>44165</v>
      </c>
      <c r="B4131" s="54">
        <v>44165</v>
      </c>
      <c r="C4131" s="54" t="s">
        <v>790</v>
      </c>
      <c r="D4131" s="55">
        <f>VLOOKUP(Pag_Inicio_Corr_mas_casos[[#This Row],[Corregimiento]],Hoja3!$A$2:$D$676,4,0)</f>
        <v>81009</v>
      </c>
      <c r="E4131" s="54">
        <v>17</v>
      </c>
      <c r="F4131">
        <v>1</v>
      </c>
    </row>
    <row r="4132" spans="1:6">
      <c r="A4132" s="53">
        <v>44165</v>
      </c>
      <c r="B4132" s="54">
        <v>44165</v>
      </c>
      <c r="C4132" s="54" t="s">
        <v>773</v>
      </c>
      <c r="D4132" s="55">
        <f>VLOOKUP(Pag_Inicio_Corr_mas_casos[[#This Row],[Corregimiento]],Hoja3!$A$2:$D$676,4,0)</f>
        <v>80808</v>
      </c>
      <c r="E4132" s="54">
        <v>16</v>
      </c>
      <c r="F4132">
        <v>1</v>
      </c>
    </row>
    <row r="4133" spans="1:6">
      <c r="A4133" s="53">
        <v>44165</v>
      </c>
      <c r="B4133" s="54">
        <v>44165</v>
      </c>
      <c r="C4133" s="54" t="s">
        <v>758</v>
      </c>
      <c r="D4133" s="55">
        <f>VLOOKUP(Pag_Inicio_Corr_mas_casos[[#This Row],[Corregimiento]],Hoja3!$A$2:$D$676,4,0)</f>
        <v>130107</v>
      </c>
      <c r="E4133" s="54">
        <v>15</v>
      </c>
      <c r="F4133">
        <v>1</v>
      </c>
    </row>
    <row r="4134" spans="1:6">
      <c r="A4134" s="53">
        <v>44165</v>
      </c>
      <c r="B4134" s="54">
        <v>44165</v>
      </c>
      <c r="C4134" s="54" t="s">
        <v>753</v>
      </c>
      <c r="D4134" s="55">
        <f>VLOOKUP(Pag_Inicio_Corr_mas_casos[[#This Row],[Corregimiento]],Hoja3!$A$2:$D$676,4,0)</f>
        <v>80817</v>
      </c>
      <c r="E4134" s="54">
        <v>15</v>
      </c>
      <c r="F4134">
        <v>1</v>
      </c>
    </row>
    <row r="4135" spans="1:6">
      <c r="A4135" s="53">
        <v>44165</v>
      </c>
      <c r="B4135" s="54">
        <v>44165</v>
      </c>
      <c r="C4135" s="54" t="s">
        <v>787</v>
      </c>
      <c r="D4135" s="55">
        <f>VLOOKUP(Pag_Inicio_Corr_mas_casos[[#This Row],[Corregimiento]],Hoja3!$A$2:$D$676,4,0)</f>
        <v>80805</v>
      </c>
      <c r="E4135" s="54">
        <v>14</v>
      </c>
      <c r="F4135">
        <v>1</v>
      </c>
    </row>
    <row r="4136" spans="1:6">
      <c r="A4136" s="53">
        <v>44165</v>
      </c>
      <c r="B4136" s="54">
        <v>44165</v>
      </c>
      <c r="C4136" s="54" t="s">
        <v>781</v>
      </c>
      <c r="D4136" s="55">
        <f>VLOOKUP(Pag_Inicio_Corr_mas_casos[[#This Row],[Corregimiento]],Hoja3!$A$2:$D$676,4,0)</f>
        <v>50208</v>
      </c>
      <c r="E4136" s="54">
        <v>14</v>
      </c>
      <c r="F4136">
        <v>1</v>
      </c>
    </row>
    <row r="4137" spans="1:6">
      <c r="A4137" s="53">
        <v>44165</v>
      </c>
      <c r="B4137" s="54">
        <v>44165</v>
      </c>
      <c r="C4137" s="54" t="s">
        <v>792</v>
      </c>
      <c r="D4137" s="55">
        <f>VLOOKUP(Pag_Inicio_Corr_mas_casos[[#This Row],[Corregimiento]],Hoja3!$A$2:$D$676,4,0)</f>
        <v>130701</v>
      </c>
      <c r="E4137" s="54">
        <v>13</v>
      </c>
      <c r="F4137">
        <v>1</v>
      </c>
    </row>
    <row r="4138" spans="1:6">
      <c r="A4138" s="53">
        <v>44165</v>
      </c>
      <c r="B4138" s="54">
        <v>44165</v>
      </c>
      <c r="C4138" s="54" t="s">
        <v>795</v>
      </c>
      <c r="D4138" s="55">
        <f>VLOOKUP(Pag_Inicio_Corr_mas_casos[[#This Row],[Corregimiento]],Hoja3!$A$2:$D$676,4,0)</f>
        <v>80807</v>
      </c>
      <c r="E4138" s="54">
        <v>13</v>
      </c>
      <c r="F4138">
        <v>1</v>
      </c>
    </row>
    <row r="4139" spans="1:6">
      <c r="A4139" s="53">
        <v>44165</v>
      </c>
      <c r="B4139" s="54">
        <v>44165</v>
      </c>
      <c r="C4139" s="54" t="s">
        <v>764</v>
      </c>
      <c r="D4139" s="55">
        <f>VLOOKUP(Pag_Inicio_Corr_mas_casos[[#This Row],[Corregimiento]],Hoja3!$A$2:$D$676,4,0)</f>
        <v>130108</v>
      </c>
      <c r="E4139" s="54">
        <v>13</v>
      </c>
      <c r="F4139">
        <v>1</v>
      </c>
    </row>
    <row r="4140" spans="1:6">
      <c r="A4140" s="53">
        <v>44165</v>
      </c>
      <c r="B4140" s="54">
        <v>44165</v>
      </c>
      <c r="C4140" s="54" t="s">
        <v>775</v>
      </c>
      <c r="D4140" s="55">
        <f>VLOOKUP(Pag_Inicio_Corr_mas_casos[[#This Row],[Corregimiento]],Hoja3!$A$2:$D$676,4,0)</f>
        <v>80815</v>
      </c>
      <c r="E4140" s="54">
        <v>13</v>
      </c>
      <c r="F4140">
        <v>1</v>
      </c>
    </row>
    <row r="4141" spans="1:6">
      <c r="A4141" s="53">
        <v>44165</v>
      </c>
      <c r="B4141" s="54">
        <v>44165</v>
      </c>
      <c r="C4141" s="54" t="s">
        <v>785</v>
      </c>
      <c r="D4141" s="55">
        <f>VLOOKUP(Pag_Inicio_Corr_mas_casos[[#This Row],[Corregimiento]],Hoja3!$A$2:$D$676,4,0)</f>
        <v>80809</v>
      </c>
      <c r="E4141" s="54">
        <v>13</v>
      </c>
      <c r="F4141">
        <v>1</v>
      </c>
    </row>
    <row r="4142" spans="1:6">
      <c r="A4142" s="53">
        <v>44165</v>
      </c>
      <c r="B4142" s="54">
        <v>44165</v>
      </c>
      <c r="C4142" s="54" t="s">
        <v>961</v>
      </c>
      <c r="D4142" s="55">
        <f>VLOOKUP(Pag_Inicio_Corr_mas_casos[[#This Row],[Corregimiento]],Hoja3!$A$2:$D$676,4,0)</f>
        <v>40707</v>
      </c>
      <c r="E4142" s="54">
        <v>13</v>
      </c>
      <c r="F4142">
        <v>1</v>
      </c>
    </row>
    <row r="4143" spans="1:6">
      <c r="A4143" s="53">
        <v>44165</v>
      </c>
      <c r="B4143" s="54">
        <v>44165</v>
      </c>
      <c r="C4143" s="54" t="s">
        <v>883</v>
      </c>
      <c r="D4143" s="55">
        <f>VLOOKUP(Pag_Inicio_Corr_mas_casos[[#This Row],[Corregimiento]],Hoja3!$A$2:$D$676,4,0)</f>
        <v>20107</v>
      </c>
      <c r="E4143" s="54">
        <v>13</v>
      </c>
      <c r="F4143">
        <v>1</v>
      </c>
    </row>
    <row r="4144" spans="1:6">
      <c r="A4144" s="53">
        <v>44165</v>
      </c>
      <c r="B4144" s="54">
        <v>44165</v>
      </c>
      <c r="C4144" s="54" t="s">
        <v>765</v>
      </c>
      <c r="D4144" s="55">
        <f>VLOOKUP(Pag_Inicio_Corr_mas_casos[[#This Row],[Corregimiento]],Hoja3!$A$2:$D$676,4,0)</f>
        <v>80810</v>
      </c>
      <c r="E4144" s="54">
        <v>12</v>
      </c>
      <c r="F4144">
        <v>1</v>
      </c>
    </row>
    <row r="4145" spans="1:6">
      <c r="A4145" s="53">
        <v>44165</v>
      </c>
      <c r="B4145" s="54">
        <v>44165</v>
      </c>
      <c r="C4145" s="54" t="s">
        <v>767</v>
      </c>
      <c r="D4145" s="55">
        <f>VLOOKUP(Pag_Inicio_Corr_mas_casos[[#This Row],[Corregimiento]],Hoja3!$A$2:$D$676,4,0)</f>
        <v>30113</v>
      </c>
      <c r="E4145" s="54">
        <v>12</v>
      </c>
      <c r="F4145">
        <v>1</v>
      </c>
    </row>
    <row r="4146" spans="1:6">
      <c r="A4146" s="53">
        <v>44165</v>
      </c>
      <c r="B4146" s="54">
        <v>44165</v>
      </c>
      <c r="C4146" s="54" t="s">
        <v>815</v>
      </c>
      <c r="D4146" s="55">
        <f>VLOOKUP(Pag_Inicio_Corr_mas_casos[[#This Row],[Corregimiento]],Hoja3!$A$2:$D$676,4,0)</f>
        <v>20601</v>
      </c>
      <c r="E4146" s="54">
        <v>11</v>
      </c>
      <c r="F4146">
        <v>1</v>
      </c>
    </row>
    <row r="4147" spans="1:6">
      <c r="A4147" s="53">
        <v>44165</v>
      </c>
      <c r="B4147" s="54">
        <v>44165</v>
      </c>
      <c r="C4147" s="54" t="s">
        <v>807</v>
      </c>
      <c r="D4147" s="55">
        <f>VLOOKUP(Pag_Inicio_Corr_mas_casos[[#This Row],[Corregimiento]],Hoja3!$A$2:$D$676,4,0)</f>
        <v>130716</v>
      </c>
      <c r="E4147" s="54">
        <v>11</v>
      </c>
      <c r="F4147">
        <v>1</v>
      </c>
    </row>
    <row r="4148" spans="1:6">
      <c r="A4148" s="53">
        <v>44165</v>
      </c>
      <c r="B4148" s="54">
        <v>44165</v>
      </c>
      <c r="C4148" s="54" t="s">
        <v>736</v>
      </c>
      <c r="D4148" s="55">
        <f>VLOOKUP(Pag_Inicio_Corr_mas_casos[[#This Row],[Corregimiento]],Hoja3!$A$2:$D$676,4,0)</f>
        <v>130709</v>
      </c>
      <c r="E4148" s="54">
        <v>10</v>
      </c>
      <c r="F4148">
        <v>1</v>
      </c>
    </row>
    <row r="4149" spans="1:6">
      <c r="A4149" s="62">
        <v>44166</v>
      </c>
      <c r="B4149" s="63">
        <v>44166</v>
      </c>
      <c r="C4149" s="63" t="s">
        <v>760</v>
      </c>
      <c r="D4149" s="64">
        <f>VLOOKUP(Pag_Inicio_Corr_mas_casos[[#This Row],[Corregimiento]],Hoja3!$A$2:$D$676,4,0)</f>
        <v>80812</v>
      </c>
      <c r="E4149" s="63">
        <v>62</v>
      </c>
      <c r="F4149">
        <v>1</v>
      </c>
    </row>
    <row r="4150" spans="1:6">
      <c r="A4150" s="62">
        <v>44166</v>
      </c>
      <c r="B4150" s="63">
        <v>44166</v>
      </c>
      <c r="C4150" s="63" t="s">
        <v>785</v>
      </c>
      <c r="D4150" s="64">
        <f>VLOOKUP(Pag_Inicio_Corr_mas_casos[[#This Row],[Corregimiento]],Hoja3!$A$2:$D$676,4,0)</f>
        <v>80809</v>
      </c>
      <c r="E4150" s="63">
        <v>62</v>
      </c>
      <c r="F4150">
        <v>1</v>
      </c>
    </row>
    <row r="4151" spans="1:6">
      <c r="A4151" s="62">
        <v>44166</v>
      </c>
      <c r="B4151" s="63">
        <v>44166</v>
      </c>
      <c r="C4151" s="63" t="s">
        <v>757</v>
      </c>
      <c r="D4151" s="64">
        <f>VLOOKUP(Pag_Inicio_Corr_mas_casos[[#This Row],[Corregimiento]],Hoja3!$A$2:$D$676,4,0)</f>
        <v>80819</v>
      </c>
      <c r="E4151" s="63">
        <v>47</v>
      </c>
      <c r="F4151">
        <v>1</v>
      </c>
    </row>
    <row r="4152" spans="1:6">
      <c r="A4152" s="62">
        <v>44166</v>
      </c>
      <c r="B4152" s="63">
        <v>44166</v>
      </c>
      <c r="C4152" s="63" t="s">
        <v>754</v>
      </c>
      <c r="D4152" s="64">
        <f>VLOOKUP(Pag_Inicio_Corr_mas_casos[[#This Row],[Corregimiento]],Hoja3!$A$2:$D$676,4,0)</f>
        <v>80822</v>
      </c>
      <c r="E4152" s="63">
        <v>40</v>
      </c>
      <c r="F4152">
        <v>1</v>
      </c>
    </row>
    <row r="4153" spans="1:6">
      <c r="A4153" s="62">
        <v>44166</v>
      </c>
      <c r="B4153" s="63">
        <v>44166</v>
      </c>
      <c r="C4153" s="63" t="s">
        <v>753</v>
      </c>
      <c r="D4153" s="64">
        <f>VLOOKUP(Pag_Inicio_Corr_mas_casos[[#This Row],[Corregimiento]],Hoja3!$A$2:$D$676,4,0)</f>
        <v>80817</v>
      </c>
      <c r="E4153" s="63">
        <v>37</v>
      </c>
      <c r="F4153">
        <v>1</v>
      </c>
    </row>
    <row r="4154" spans="1:6">
      <c r="A4154" s="62">
        <v>44166</v>
      </c>
      <c r="B4154" s="63">
        <v>44166</v>
      </c>
      <c r="C4154" s="63" t="s">
        <v>749</v>
      </c>
      <c r="D4154" s="64">
        <f>VLOOKUP(Pag_Inicio_Corr_mas_casos[[#This Row],[Corregimiento]],Hoja3!$A$2:$D$676,4,0)</f>
        <v>80821</v>
      </c>
      <c r="E4154" s="63">
        <v>35</v>
      </c>
      <c r="F4154">
        <v>1</v>
      </c>
    </row>
    <row r="4155" spans="1:6">
      <c r="A4155" s="62">
        <v>44166</v>
      </c>
      <c r="B4155" s="63">
        <v>44166</v>
      </c>
      <c r="C4155" s="63" t="s">
        <v>958</v>
      </c>
      <c r="D4155" s="64">
        <f>VLOOKUP(Pag_Inicio_Corr_mas_casos[[#This Row],[Corregimiento]],Hoja3!$A$2:$D$676,4,0)</f>
        <v>20610</v>
      </c>
      <c r="E4155" s="63">
        <v>33</v>
      </c>
      <c r="F4155">
        <v>1</v>
      </c>
    </row>
    <row r="4156" spans="1:6">
      <c r="A4156" s="62">
        <v>44166</v>
      </c>
      <c r="B4156" s="63">
        <v>44166</v>
      </c>
      <c r="C4156" s="63" t="s">
        <v>763</v>
      </c>
      <c r="D4156" s="64">
        <f>VLOOKUP(Pag_Inicio_Corr_mas_casos[[#This Row],[Corregimiento]],Hoja3!$A$2:$D$676,4,0)</f>
        <v>80806</v>
      </c>
      <c r="E4156" s="63">
        <v>30</v>
      </c>
      <c r="F4156">
        <v>1</v>
      </c>
    </row>
    <row r="4157" spans="1:6">
      <c r="A4157" s="62">
        <v>44166</v>
      </c>
      <c r="B4157" s="63">
        <v>44166</v>
      </c>
      <c r="C4157" s="63" t="s">
        <v>750</v>
      </c>
      <c r="D4157" s="64">
        <f>VLOOKUP(Pag_Inicio_Corr_mas_casos[[#This Row],[Corregimiento]],Hoja3!$A$2:$D$676,4,0)</f>
        <v>81007</v>
      </c>
      <c r="E4157" s="63">
        <v>29</v>
      </c>
      <c r="F4157">
        <v>1</v>
      </c>
    </row>
    <row r="4158" spans="1:6">
      <c r="A4158" s="62">
        <v>44166</v>
      </c>
      <c r="B4158" s="63">
        <v>44166</v>
      </c>
      <c r="C4158" s="63" t="s">
        <v>745</v>
      </c>
      <c r="D4158" s="64">
        <f>VLOOKUP(Pag_Inicio_Corr_mas_casos[[#This Row],[Corregimiento]],Hoja3!$A$2:$D$676,4,0)</f>
        <v>81002</v>
      </c>
      <c r="E4158" s="63">
        <v>29</v>
      </c>
      <c r="F4158">
        <v>1</v>
      </c>
    </row>
    <row r="4159" spans="1:6">
      <c r="A4159" s="62">
        <v>44166</v>
      </c>
      <c r="B4159" s="63">
        <v>44166</v>
      </c>
      <c r="C4159" s="63" t="s">
        <v>775</v>
      </c>
      <c r="D4159" s="64">
        <f>VLOOKUP(Pag_Inicio_Corr_mas_casos[[#This Row],[Corregimiento]],Hoja3!$A$2:$D$676,4,0)</f>
        <v>80815</v>
      </c>
      <c r="E4159" s="63">
        <v>29</v>
      </c>
      <c r="F4159">
        <v>1</v>
      </c>
    </row>
    <row r="4160" spans="1:6">
      <c r="A4160" s="62">
        <v>44166</v>
      </c>
      <c r="B4160" s="63">
        <v>44166</v>
      </c>
      <c r="C4160" s="63" t="s">
        <v>752</v>
      </c>
      <c r="D4160" s="64">
        <f>VLOOKUP(Pag_Inicio_Corr_mas_casos[[#This Row],[Corregimiento]],Hoja3!$A$2:$D$676,4,0)</f>
        <v>80816</v>
      </c>
      <c r="E4160" s="63">
        <v>29</v>
      </c>
      <c r="F4160">
        <v>1</v>
      </c>
    </row>
    <row r="4161" spans="1:6">
      <c r="A4161" s="62">
        <v>44166</v>
      </c>
      <c r="B4161" s="63">
        <v>44166</v>
      </c>
      <c r="C4161" s="63" t="s">
        <v>780</v>
      </c>
      <c r="D4161" s="64">
        <f>VLOOKUP(Pag_Inicio_Corr_mas_casos[[#This Row],[Corregimiento]],Hoja3!$A$2:$D$676,4,0)</f>
        <v>80826</v>
      </c>
      <c r="E4161" s="63">
        <v>28</v>
      </c>
      <c r="F4161">
        <v>1</v>
      </c>
    </row>
    <row r="4162" spans="1:6">
      <c r="A4162" s="62">
        <v>44166</v>
      </c>
      <c r="B4162" s="63">
        <v>44166</v>
      </c>
      <c r="C4162" s="63" t="s">
        <v>755</v>
      </c>
      <c r="D4162" s="64">
        <f>VLOOKUP(Pag_Inicio_Corr_mas_casos[[#This Row],[Corregimiento]],Hoja3!$A$2:$D$676,4,0)</f>
        <v>80823</v>
      </c>
      <c r="E4162" s="63">
        <v>27</v>
      </c>
      <c r="F4162">
        <v>1</v>
      </c>
    </row>
    <row r="4163" spans="1:6">
      <c r="A4163" s="62">
        <v>44166</v>
      </c>
      <c r="B4163" s="63">
        <v>44166</v>
      </c>
      <c r="C4163" s="63" t="s">
        <v>770</v>
      </c>
      <c r="D4163" s="64">
        <f>VLOOKUP(Pag_Inicio_Corr_mas_casos[[#This Row],[Corregimiento]],Hoja3!$A$2:$D$676,4,0)</f>
        <v>80813</v>
      </c>
      <c r="E4163" s="63">
        <v>26</v>
      </c>
      <c r="F4163">
        <v>1</v>
      </c>
    </row>
    <row r="4164" spans="1:6">
      <c r="A4164" s="62">
        <v>44166</v>
      </c>
      <c r="B4164" s="63">
        <v>44166</v>
      </c>
      <c r="C4164" s="63" t="s">
        <v>790</v>
      </c>
      <c r="D4164" s="64">
        <f>VLOOKUP(Pag_Inicio_Corr_mas_casos[[#This Row],[Corregimiento]],Hoja3!$A$2:$D$676,4,0)</f>
        <v>81009</v>
      </c>
      <c r="E4164" s="63">
        <v>26</v>
      </c>
      <c r="F4164">
        <v>1</v>
      </c>
    </row>
    <row r="4165" spans="1:6">
      <c r="A4165" s="62">
        <v>44166</v>
      </c>
      <c r="B4165" s="63">
        <v>44166</v>
      </c>
      <c r="C4165" s="63" t="s">
        <v>795</v>
      </c>
      <c r="D4165" s="64">
        <f>VLOOKUP(Pag_Inicio_Corr_mas_casos[[#This Row],[Corregimiento]],Hoja3!$A$2:$D$676,4,0)</f>
        <v>80807</v>
      </c>
      <c r="E4165" s="63">
        <v>25</v>
      </c>
      <c r="F4165">
        <v>1</v>
      </c>
    </row>
    <row r="4166" spans="1:6">
      <c r="A4166" s="62">
        <v>44166</v>
      </c>
      <c r="B4166" s="63">
        <v>44166</v>
      </c>
      <c r="C4166" s="63" t="s">
        <v>765</v>
      </c>
      <c r="D4166" s="64">
        <f>VLOOKUP(Pag_Inicio_Corr_mas_casos[[#This Row],[Corregimiento]],Hoja3!$A$2:$D$676,4,0)</f>
        <v>80810</v>
      </c>
      <c r="E4166" s="63">
        <v>24</v>
      </c>
      <c r="F4166">
        <v>1</v>
      </c>
    </row>
    <row r="4167" spans="1:6">
      <c r="A4167" s="62">
        <v>44166</v>
      </c>
      <c r="B4167" s="63">
        <v>44166</v>
      </c>
      <c r="C4167" s="63" t="s">
        <v>812</v>
      </c>
      <c r="D4167" s="64">
        <f>VLOOKUP(Pag_Inicio_Corr_mas_casos[[#This Row],[Corregimiento]],Hoja3!$A$2:$D$676,4,0)</f>
        <v>20101</v>
      </c>
      <c r="E4167" s="63">
        <v>23</v>
      </c>
      <c r="F4167">
        <v>1</v>
      </c>
    </row>
    <row r="4168" spans="1:6">
      <c r="A4168" s="62">
        <v>44166</v>
      </c>
      <c r="B4168" s="63">
        <v>44166</v>
      </c>
      <c r="C4168" s="63" t="s">
        <v>756</v>
      </c>
      <c r="D4168" s="64">
        <f>VLOOKUP(Pag_Inicio_Corr_mas_casos[[#This Row],[Corregimiento]],Hoja3!$A$2:$D$676,4,0)</f>
        <v>81001</v>
      </c>
      <c r="E4168" s="63">
        <v>23</v>
      </c>
      <c r="F4168">
        <v>1</v>
      </c>
    </row>
    <row r="4169" spans="1:6">
      <c r="A4169" s="62">
        <v>44166</v>
      </c>
      <c r="B4169" s="63">
        <v>44166</v>
      </c>
      <c r="C4169" s="63" t="s">
        <v>746</v>
      </c>
      <c r="D4169" s="64">
        <f>VLOOKUP(Pag_Inicio_Corr_mas_casos[[#This Row],[Corregimiento]],Hoja3!$A$2:$D$676,4,0)</f>
        <v>130106</v>
      </c>
      <c r="E4169" s="63">
        <v>23</v>
      </c>
      <c r="F4169">
        <v>1</v>
      </c>
    </row>
    <row r="4170" spans="1:6">
      <c r="A4170" s="62">
        <v>44166</v>
      </c>
      <c r="B4170" s="63">
        <v>44166</v>
      </c>
      <c r="C4170" s="63" t="s">
        <v>748</v>
      </c>
      <c r="D4170" s="64">
        <f>VLOOKUP(Pag_Inicio_Corr_mas_casos[[#This Row],[Corregimiento]],Hoja3!$A$2:$D$676,4,0)</f>
        <v>130102</v>
      </c>
      <c r="E4170" s="63">
        <v>21</v>
      </c>
      <c r="F4170">
        <v>1</v>
      </c>
    </row>
    <row r="4171" spans="1:6">
      <c r="A4171" s="62">
        <v>44166</v>
      </c>
      <c r="B4171" s="63">
        <v>44166</v>
      </c>
      <c r="C4171" s="63" t="s">
        <v>774</v>
      </c>
      <c r="D4171" s="64">
        <f>VLOOKUP(Pag_Inicio_Corr_mas_casos[[#This Row],[Corregimiento]],Hoja3!$A$2:$D$676,4,0)</f>
        <v>80820</v>
      </c>
      <c r="E4171" s="63">
        <v>21</v>
      </c>
      <c r="F4171">
        <v>1</v>
      </c>
    </row>
    <row r="4172" spans="1:6">
      <c r="A4172" s="62">
        <v>44166</v>
      </c>
      <c r="B4172" s="63">
        <v>44166</v>
      </c>
      <c r="C4172" s="63" t="s">
        <v>783</v>
      </c>
      <c r="D4172" s="64">
        <f>VLOOKUP(Pag_Inicio_Corr_mas_casos[[#This Row],[Corregimiento]],Hoja3!$A$2:$D$676,4,0)</f>
        <v>130105</v>
      </c>
      <c r="E4172" s="63">
        <v>21</v>
      </c>
      <c r="F4172">
        <v>1</v>
      </c>
    </row>
    <row r="4173" spans="1:6">
      <c r="A4173" s="62">
        <v>44166</v>
      </c>
      <c r="B4173" s="63">
        <v>44166</v>
      </c>
      <c r="C4173" s="63" t="s">
        <v>800</v>
      </c>
      <c r="D4173" s="64">
        <f>VLOOKUP(Pag_Inicio_Corr_mas_casos[[#This Row],[Corregimiento]],Hoja3!$A$2:$D$676,4,0)</f>
        <v>91001</v>
      </c>
      <c r="E4173" s="63">
        <v>20</v>
      </c>
      <c r="F4173">
        <v>1</v>
      </c>
    </row>
    <row r="4174" spans="1:6">
      <c r="A4174" s="62">
        <v>44166</v>
      </c>
      <c r="B4174" s="63">
        <v>44166</v>
      </c>
      <c r="C4174" s="63" t="s">
        <v>796</v>
      </c>
      <c r="D4174" s="64">
        <f>VLOOKUP(Pag_Inicio_Corr_mas_casos[[#This Row],[Corregimiento]],Hoja3!$A$2:$D$676,4,0)</f>
        <v>80814</v>
      </c>
      <c r="E4174" s="63">
        <v>19</v>
      </c>
      <c r="F4174">
        <v>1</v>
      </c>
    </row>
    <row r="4175" spans="1:6">
      <c r="A4175" s="62">
        <v>44166</v>
      </c>
      <c r="B4175" s="63">
        <v>44166</v>
      </c>
      <c r="C4175" s="63" t="s">
        <v>751</v>
      </c>
      <c r="D4175" s="64">
        <f>VLOOKUP(Pag_Inicio_Corr_mas_casos[[#This Row],[Corregimiento]],Hoja3!$A$2:$D$676,4,0)</f>
        <v>81008</v>
      </c>
      <c r="E4175" s="63">
        <v>19</v>
      </c>
      <c r="F4175">
        <v>1</v>
      </c>
    </row>
    <row r="4176" spans="1:6">
      <c r="A4176" s="62">
        <v>44166</v>
      </c>
      <c r="B4176" s="63">
        <v>44166</v>
      </c>
      <c r="C4176" s="63" t="s">
        <v>764</v>
      </c>
      <c r="D4176" s="64">
        <f>VLOOKUP(Pag_Inicio_Corr_mas_casos[[#This Row],[Corregimiento]],Hoja3!$A$2:$D$676,4,0)</f>
        <v>130108</v>
      </c>
      <c r="E4176" s="63">
        <v>18</v>
      </c>
      <c r="F4176">
        <v>1</v>
      </c>
    </row>
    <row r="4177" spans="1:6">
      <c r="A4177" s="62">
        <v>44166</v>
      </c>
      <c r="B4177" s="63">
        <v>44166</v>
      </c>
      <c r="C4177" s="63" t="s">
        <v>779</v>
      </c>
      <c r="D4177" s="64">
        <f>VLOOKUP(Pag_Inicio_Corr_mas_casos[[#This Row],[Corregimiento]],Hoja3!$A$2:$D$676,4,0)</f>
        <v>130708</v>
      </c>
      <c r="E4177" s="63">
        <v>18</v>
      </c>
      <c r="F4177">
        <v>1</v>
      </c>
    </row>
    <row r="4178" spans="1:6">
      <c r="A4178" s="62">
        <v>44166</v>
      </c>
      <c r="B4178" s="63">
        <v>44166</v>
      </c>
      <c r="C4178" s="63" t="s">
        <v>777</v>
      </c>
      <c r="D4178" s="64">
        <f>VLOOKUP(Pag_Inicio_Corr_mas_casos[[#This Row],[Corregimiento]],Hoja3!$A$2:$D$676,4,0)</f>
        <v>80811</v>
      </c>
      <c r="E4178" s="63">
        <v>18</v>
      </c>
      <c r="F4178">
        <v>1</v>
      </c>
    </row>
    <row r="4179" spans="1:6">
      <c r="A4179" s="62">
        <v>44166</v>
      </c>
      <c r="B4179" s="63">
        <v>44166</v>
      </c>
      <c r="C4179" s="63" t="s">
        <v>807</v>
      </c>
      <c r="D4179" s="64">
        <f>VLOOKUP(Pag_Inicio_Corr_mas_casos[[#This Row],[Corregimiento]],Hoja3!$A$2:$D$676,4,0)</f>
        <v>130716</v>
      </c>
      <c r="E4179" s="63">
        <v>17</v>
      </c>
      <c r="F4179">
        <v>1</v>
      </c>
    </row>
    <row r="4180" spans="1:6">
      <c r="A4180" s="62">
        <v>44166</v>
      </c>
      <c r="B4180" s="63">
        <v>44166</v>
      </c>
      <c r="C4180" s="63" t="s">
        <v>793</v>
      </c>
      <c r="D4180" s="64">
        <f>VLOOKUP(Pag_Inicio_Corr_mas_casos[[#This Row],[Corregimiento]],Hoja3!$A$2:$D$676,4,0)</f>
        <v>80804</v>
      </c>
      <c r="E4180" s="63">
        <v>16</v>
      </c>
      <c r="F4180">
        <v>1</v>
      </c>
    </row>
    <row r="4181" spans="1:6">
      <c r="A4181" s="62">
        <v>44166</v>
      </c>
      <c r="B4181" s="63">
        <v>44166</v>
      </c>
      <c r="C4181" s="63" t="s">
        <v>744</v>
      </c>
      <c r="D4181" s="64">
        <f>VLOOKUP(Pag_Inicio_Corr_mas_casos[[#This Row],[Corregimiento]],Hoja3!$A$2:$D$676,4,0)</f>
        <v>130101</v>
      </c>
      <c r="E4181" s="63">
        <v>15</v>
      </c>
      <c r="F4181">
        <v>1</v>
      </c>
    </row>
    <row r="4182" spans="1:6">
      <c r="A4182" s="62">
        <v>44166</v>
      </c>
      <c r="B4182" s="63">
        <v>44166</v>
      </c>
      <c r="C4182" s="63" t="s">
        <v>962</v>
      </c>
      <c r="D4182" s="64">
        <f>VLOOKUP(Pag_Inicio_Corr_mas_casos[[#This Row],[Corregimiento]],Hoja3!$A$2:$D$676,4,0)</f>
        <v>41003</v>
      </c>
      <c r="E4182" s="63">
        <v>15</v>
      </c>
      <c r="F4182">
        <v>1</v>
      </c>
    </row>
    <row r="4183" spans="1:6">
      <c r="A4183" s="62">
        <v>44166</v>
      </c>
      <c r="B4183" s="63">
        <v>44166</v>
      </c>
      <c r="C4183" s="63" t="s">
        <v>789</v>
      </c>
      <c r="D4183" s="64">
        <f>VLOOKUP(Pag_Inicio_Corr_mas_casos[[#This Row],[Corregimiento]],Hoja3!$A$2:$D$676,4,0)</f>
        <v>81003</v>
      </c>
      <c r="E4183" s="63">
        <v>15</v>
      </c>
      <c r="F4183">
        <v>1</v>
      </c>
    </row>
    <row r="4184" spans="1:6">
      <c r="A4184" s="62">
        <v>44166</v>
      </c>
      <c r="B4184" s="63">
        <v>44166</v>
      </c>
      <c r="C4184" s="63" t="s">
        <v>781</v>
      </c>
      <c r="D4184" s="64">
        <f>VLOOKUP(Pag_Inicio_Corr_mas_casos[[#This Row],[Corregimiento]],Hoja3!$A$2:$D$676,4,0)</f>
        <v>50208</v>
      </c>
      <c r="E4184" s="63">
        <v>14</v>
      </c>
      <c r="F4184">
        <v>1</v>
      </c>
    </row>
    <row r="4185" spans="1:6">
      <c r="A4185" s="62">
        <v>44166</v>
      </c>
      <c r="B4185" s="63">
        <v>44166</v>
      </c>
      <c r="C4185" s="63" t="s">
        <v>823</v>
      </c>
      <c r="D4185" s="64">
        <f>VLOOKUP(Pag_Inicio_Corr_mas_casos[[#This Row],[Corregimiento]],Hoja3!$A$2:$D$676,4,0)</f>
        <v>40611</v>
      </c>
      <c r="E4185" s="63">
        <v>13</v>
      </c>
      <c r="F4185">
        <v>1</v>
      </c>
    </row>
    <row r="4186" spans="1:6">
      <c r="A4186" s="62">
        <v>44166</v>
      </c>
      <c r="B4186" s="63">
        <v>44166</v>
      </c>
      <c r="C4186" s="63" t="s">
        <v>761</v>
      </c>
      <c r="D4186" s="64">
        <f>VLOOKUP(Pag_Inicio_Corr_mas_casos[[#This Row],[Corregimiento]],Hoja3!$A$2:$D$676,4,0)</f>
        <v>130702</v>
      </c>
      <c r="E4186" s="63">
        <v>12</v>
      </c>
      <c r="F4186">
        <v>1</v>
      </c>
    </row>
    <row r="4187" spans="1:6">
      <c r="A4187" s="62">
        <v>44166</v>
      </c>
      <c r="B4187" s="63">
        <v>44166</v>
      </c>
      <c r="C4187" s="63" t="s">
        <v>773</v>
      </c>
      <c r="D4187" s="64">
        <f>VLOOKUP(Pag_Inicio_Corr_mas_casos[[#This Row],[Corregimiento]],Hoja3!$A$2:$D$676,4,0)</f>
        <v>80808</v>
      </c>
      <c r="E4187" s="63">
        <v>12</v>
      </c>
      <c r="F4187">
        <v>1</v>
      </c>
    </row>
    <row r="4188" spans="1:6">
      <c r="A4188" s="62">
        <v>44166</v>
      </c>
      <c r="B4188" s="63">
        <v>44166</v>
      </c>
      <c r="C4188" s="63" t="s">
        <v>963</v>
      </c>
      <c r="D4188" s="64">
        <f>VLOOKUP(Pag_Inicio_Corr_mas_casos[[#This Row],[Corregimiento]],Hoja3!$A$2:$D$676,4,0)</f>
        <v>90701</v>
      </c>
      <c r="E4188" s="63">
        <v>12</v>
      </c>
      <c r="F4188">
        <v>1</v>
      </c>
    </row>
    <row r="4189" spans="1:6">
      <c r="A4189" s="62">
        <v>44166</v>
      </c>
      <c r="B4189" s="63">
        <v>44166</v>
      </c>
      <c r="C4189" s="63" t="s">
        <v>770</v>
      </c>
      <c r="D4189" s="64">
        <f>VLOOKUP(Pag_Inicio_Corr_mas_casos[[#This Row],[Corregimiento]],Hoja3!$A$2:$D$676,4,0)</f>
        <v>80813</v>
      </c>
      <c r="E4189" s="63">
        <v>12</v>
      </c>
      <c r="F4189">
        <v>1</v>
      </c>
    </row>
    <row r="4190" spans="1:6">
      <c r="A4190" s="62">
        <v>44166</v>
      </c>
      <c r="B4190" s="63">
        <v>44166</v>
      </c>
      <c r="C4190" s="63" t="s">
        <v>758</v>
      </c>
      <c r="D4190" s="64">
        <f>VLOOKUP(Pag_Inicio_Corr_mas_casos[[#This Row],[Corregimiento]],Hoja3!$A$2:$D$676,4,0)</f>
        <v>130107</v>
      </c>
      <c r="E4190" s="63">
        <v>11</v>
      </c>
      <c r="F4190">
        <v>1</v>
      </c>
    </row>
    <row r="4191" spans="1:6">
      <c r="A4191" s="62">
        <v>44166</v>
      </c>
      <c r="B4191" s="63">
        <v>44166</v>
      </c>
      <c r="C4191" s="63" t="s">
        <v>791</v>
      </c>
      <c r="D4191" s="64">
        <f>VLOOKUP(Pag_Inicio_Corr_mas_casos[[#This Row],[Corregimiento]],Hoja3!$A$2:$D$676,4,0)</f>
        <v>30104</v>
      </c>
      <c r="E4191" s="63">
        <v>11</v>
      </c>
      <c r="F4191">
        <v>1</v>
      </c>
    </row>
    <row r="4192" spans="1:6">
      <c r="A4192" s="62">
        <v>44166</v>
      </c>
      <c r="B4192" s="63">
        <v>44166</v>
      </c>
      <c r="C4192" s="63" t="s">
        <v>736</v>
      </c>
      <c r="D4192" s="64">
        <f>VLOOKUP(Pag_Inicio_Corr_mas_casos[[#This Row],[Corregimiento]],Hoja3!$A$2:$D$676,4,0)</f>
        <v>130709</v>
      </c>
      <c r="E4192" s="63">
        <v>11</v>
      </c>
      <c r="F4192">
        <v>1</v>
      </c>
    </row>
    <row r="4193" spans="1:6">
      <c r="A4193" s="62">
        <v>44166</v>
      </c>
      <c r="B4193" s="63">
        <v>44166</v>
      </c>
      <c r="C4193" s="63" t="s">
        <v>815</v>
      </c>
      <c r="D4193" s="64">
        <f>VLOOKUP(Pag_Inicio_Corr_mas_casos[[#This Row],[Corregimiento]],Hoja3!$A$2:$D$676,4,0)</f>
        <v>20601</v>
      </c>
      <c r="E4193" s="63">
        <v>11</v>
      </c>
      <c r="F4193">
        <v>1</v>
      </c>
    </row>
    <row r="4194" spans="1:6">
      <c r="A4194" s="62">
        <v>44166</v>
      </c>
      <c r="B4194" s="63">
        <v>44166</v>
      </c>
      <c r="C4194" s="63" t="s">
        <v>788</v>
      </c>
      <c r="D4194" s="64">
        <f>VLOOKUP(Pag_Inicio_Corr_mas_casos[[#This Row],[Corregimiento]],Hoja3!$A$2:$D$676,4,0)</f>
        <v>130717</v>
      </c>
      <c r="E4194" s="63">
        <v>11</v>
      </c>
      <c r="F4194">
        <v>1</v>
      </c>
    </row>
    <row r="4195" spans="1:6">
      <c r="A4195" s="62">
        <v>44166</v>
      </c>
      <c r="B4195" s="63">
        <v>44166</v>
      </c>
      <c r="C4195" s="63" t="s">
        <v>834</v>
      </c>
      <c r="D4195" s="64">
        <f>VLOOKUP(Pag_Inicio_Corr_mas_casos[[#This Row],[Corregimiento]],Hoja3!$A$2:$D$676,4,0)</f>
        <v>30110</v>
      </c>
      <c r="E4195" s="63">
        <v>11</v>
      </c>
      <c r="F4195">
        <v>1</v>
      </c>
    </row>
    <row r="4196" spans="1:6">
      <c r="A4196" s="59">
        <v>44167</v>
      </c>
      <c r="B4196" s="60">
        <v>44167</v>
      </c>
      <c r="C4196" s="60" t="s">
        <v>744</v>
      </c>
      <c r="D4196" s="61">
        <f>VLOOKUP(Pag_Inicio_Corr_mas_casos[[#This Row],[Corregimiento]],Hoja3!$A$2:$D$676,4,0)</f>
        <v>130101</v>
      </c>
      <c r="E4196" s="60">
        <v>119</v>
      </c>
      <c r="F4196">
        <v>1</v>
      </c>
    </row>
    <row r="4197" spans="1:6">
      <c r="A4197" s="59">
        <v>44167</v>
      </c>
      <c r="B4197" s="60">
        <v>44167</v>
      </c>
      <c r="C4197" s="60" t="s">
        <v>746</v>
      </c>
      <c r="D4197" s="61">
        <f>VLOOKUP(Pag_Inicio_Corr_mas_casos[[#This Row],[Corregimiento]],Hoja3!$A$2:$D$676,4,0)</f>
        <v>130106</v>
      </c>
      <c r="E4197" s="60">
        <v>87</v>
      </c>
      <c r="F4197">
        <v>1</v>
      </c>
    </row>
    <row r="4198" spans="1:6">
      <c r="A4198" s="59">
        <v>44167</v>
      </c>
      <c r="B4198" s="60">
        <v>44167</v>
      </c>
      <c r="C4198" s="60" t="s">
        <v>785</v>
      </c>
      <c r="D4198" s="61">
        <f>VLOOKUP(Pag_Inicio_Corr_mas_casos[[#This Row],[Corregimiento]],Hoja3!$A$2:$D$676,4,0)</f>
        <v>80809</v>
      </c>
      <c r="E4198" s="60">
        <v>68</v>
      </c>
      <c r="F4198">
        <v>1</v>
      </c>
    </row>
    <row r="4199" spans="1:6">
      <c r="A4199" s="59">
        <v>44167</v>
      </c>
      <c r="B4199" s="60">
        <v>44167</v>
      </c>
      <c r="C4199" s="60" t="s">
        <v>748</v>
      </c>
      <c r="D4199" s="61">
        <f>VLOOKUP(Pag_Inicio_Corr_mas_casos[[#This Row],[Corregimiento]],Hoja3!$A$2:$D$676,4,0)</f>
        <v>130102</v>
      </c>
      <c r="E4199" s="60">
        <v>66</v>
      </c>
      <c r="F4199">
        <v>1</v>
      </c>
    </row>
    <row r="4200" spans="1:6">
      <c r="A4200" s="59">
        <v>44167</v>
      </c>
      <c r="B4200" s="60">
        <v>44167</v>
      </c>
      <c r="C4200" s="60" t="s">
        <v>760</v>
      </c>
      <c r="D4200" s="61">
        <f>VLOOKUP(Pag_Inicio_Corr_mas_casos[[#This Row],[Corregimiento]],Hoja3!$A$2:$D$676,4,0)</f>
        <v>80812</v>
      </c>
      <c r="E4200" s="60">
        <v>65</v>
      </c>
      <c r="F4200">
        <v>1</v>
      </c>
    </row>
    <row r="4201" spans="1:6">
      <c r="A4201" s="59">
        <v>44167</v>
      </c>
      <c r="B4201" s="60">
        <v>44167</v>
      </c>
      <c r="C4201" s="60" t="s">
        <v>757</v>
      </c>
      <c r="D4201" s="61">
        <f>VLOOKUP(Pag_Inicio_Corr_mas_casos[[#This Row],[Corregimiento]],Hoja3!$A$2:$D$676,4,0)</f>
        <v>80819</v>
      </c>
      <c r="E4201" s="60">
        <v>57</v>
      </c>
      <c r="F4201">
        <v>1</v>
      </c>
    </row>
    <row r="4202" spans="1:6">
      <c r="A4202" s="59">
        <v>44167</v>
      </c>
      <c r="B4202" s="60">
        <v>44167</v>
      </c>
      <c r="C4202" s="60" t="s">
        <v>779</v>
      </c>
      <c r="D4202" s="61">
        <f>VLOOKUP(Pag_Inicio_Corr_mas_casos[[#This Row],[Corregimiento]],Hoja3!$A$2:$D$676,4,0)</f>
        <v>130708</v>
      </c>
      <c r="E4202" s="60">
        <v>53</v>
      </c>
      <c r="F4202">
        <v>1</v>
      </c>
    </row>
    <row r="4203" spans="1:6">
      <c r="A4203" s="59">
        <v>44167</v>
      </c>
      <c r="B4203" s="60">
        <v>44167</v>
      </c>
      <c r="C4203" s="60" t="s">
        <v>763</v>
      </c>
      <c r="D4203" s="61">
        <f>VLOOKUP(Pag_Inicio_Corr_mas_casos[[#This Row],[Corregimiento]],Hoja3!$A$2:$D$676,4,0)</f>
        <v>80806</v>
      </c>
      <c r="E4203" s="60">
        <v>51</v>
      </c>
      <c r="F4203">
        <v>1</v>
      </c>
    </row>
    <row r="4204" spans="1:6">
      <c r="A4204" s="59">
        <v>44167</v>
      </c>
      <c r="B4204" s="60">
        <v>44167</v>
      </c>
      <c r="C4204" s="60" t="s">
        <v>764</v>
      </c>
      <c r="D4204" s="61">
        <f>VLOOKUP(Pag_Inicio_Corr_mas_casos[[#This Row],[Corregimiento]],Hoja3!$A$2:$D$676,4,0)</f>
        <v>130108</v>
      </c>
      <c r="E4204" s="60">
        <v>51</v>
      </c>
      <c r="F4204">
        <v>1</v>
      </c>
    </row>
    <row r="4205" spans="1:6">
      <c r="A4205" s="59">
        <v>44167</v>
      </c>
      <c r="B4205" s="60">
        <v>44167</v>
      </c>
      <c r="C4205" s="60" t="s">
        <v>749</v>
      </c>
      <c r="D4205" s="61">
        <f>VLOOKUP(Pag_Inicio_Corr_mas_casos[[#This Row],[Corregimiento]],Hoja3!$A$2:$D$676,4,0)</f>
        <v>80821</v>
      </c>
      <c r="E4205" s="60">
        <v>50</v>
      </c>
      <c r="F4205">
        <v>1</v>
      </c>
    </row>
    <row r="4206" spans="1:6">
      <c r="A4206" s="59">
        <v>44167</v>
      </c>
      <c r="B4206" s="60">
        <v>44167</v>
      </c>
      <c r="C4206" s="60" t="s">
        <v>780</v>
      </c>
      <c r="D4206" s="61">
        <f>VLOOKUP(Pag_Inicio_Corr_mas_casos[[#This Row],[Corregimiento]],Hoja3!$A$2:$D$676,4,0)</f>
        <v>80826</v>
      </c>
      <c r="E4206" s="60">
        <v>49</v>
      </c>
      <c r="F4206">
        <v>1</v>
      </c>
    </row>
    <row r="4207" spans="1:6">
      <c r="A4207" s="59">
        <v>44167</v>
      </c>
      <c r="B4207" s="60">
        <v>44167</v>
      </c>
      <c r="C4207" s="60" t="s">
        <v>758</v>
      </c>
      <c r="D4207" s="61">
        <f>VLOOKUP(Pag_Inicio_Corr_mas_casos[[#This Row],[Corregimiento]],Hoja3!$A$2:$D$676,4,0)</f>
        <v>130107</v>
      </c>
      <c r="E4207" s="60">
        <v>49</v>
      </c>
      <c r="F4207">
        <v>1</v>
      </c>
    </row>
    <row r="4208" spans="1:6">
      <c r="A4208" s="59">
        <v>44167</v>
      </c>
      <c r="B4208" s="60">
        <v>44167</v>
      </c>
      <c r="C4208" s="60" t="s">
        <v>790</v>
      </c>
      <c r="D4208" s="61">
        <f>VLOOKUP(Pag_Inicio_Corr_mas_casos[[#This Row],[Corregimiento]],Hoja3!$A$2:$D$676,4,0)</f>
        <v>81009</v>
      </c>
      <c r="E4208" s="60">
        <v>45</v>
      </c>
      <c r="F4208">
        <v>1</v>
      </c>
    </row>
    <row r="4209" spans="1:6">
      <c r="A4209" s="59">
        <v>44167</v>
      </c>
      <c r="B4209" s="60">
        <v>44167</v>
      </c>
      <c r="C4209" s="60" t="s">
        <v>765</v>
      </c>
      <c r="D4209" s="61">
        <f>VLOOKUP(Pag_Inicio_Corr_mas_casos[[#This Row],[Corregimiento]],Hoja3!$A$2:$D$676,4,0)</f>
        <v>80810</v>
      </c>
      <c r="E4209" s="60">
        <v>44</v>
      </c>
      <c r="F4209">
        <v>1</v>
      </c>
    </row>
    <row r="4210" spans="1:6">
      <c r="A4210" s="59">
        <v>44167</v>
      </c>
      <c r="B4210" s="60">
        <v>44167</v>
      </c>
      <c r="C4210" s="60" t="s">
        <v>789</v>
      </c>
      <c r="D4210" s="61">
        <f>VLOOKUP(Pag_Inicio_Corr_mas_casos[[#This Row],[Corregimiento]],Hoja3!$A$2:$D$676,4,0)</f>
        <v>81003</v>
      </c>
      <c r="E4210" s="60">
        <v>42</v>
      </c>
      <c r="F4210">
        <v>1</v>
      </c>
    </row>
    <row r="4211" spans="1:6">
      <c r="A4211" s="59">
        <v>44167</v>
      </c>
      <c r="B4211" s="60">
        <v>44167</v>
      </c>
      <c r="C4211" s="60" t="s">
        <v>750</v>
      </c>
      <c r="D4211" s="61">
        <f>VLOOKUP(Pag_Inicio_Corr_mas_casos[[#This Row],[Corregimiento]],Hoja3!$A$2:$D$676,4,0)</f>
        <v>81007</v>
      </c>
      <c r="E4211" s="60">
        <v>41</v>
      </c>
      <c r="F4211">
        <v>1</v>
      </c>
    </row>
    <row r="4212" spans="1:6">
      <c r="A4212" s="59">
        <v>44167</v>
      </c>
      <c r="B4212" s="60">
        <v>44167</v>
      </c>
      <c r="C4212" s="60" t="s">
        <v>761</v>
      </c>
      <c r="D4212" s="61">
        <f>VLOOKUP(Pag_Inicio_Corr_mas_casos[[#This Row],[Corregimiento]],Hoja3!$A$2:$D$676,4,0)</f>
        <v>130702</v>
      </c>
      <c r="E4212" s="60">
        <v>41</v>
      </c>
      <c r="F4212">
        <v>1</v>
      </c>
    </row>
    <row r="4213" spans="1:6">
      <c r="A4213" s="59">
        <v>44167</v>
      </c>
      <c r="B4213" s="60">
        <v>44167</v>
      </c>
      <c r="C4213" s="60" t="s">
        <v>754</v>
      </c>
      <c r="D4213" s="61">
        <f>VLOOKUP(Pag_Inicio_Corr_mas_casos[[#This Row],[Corregimiento]],Hoja3!$A$2:$D$676,4,0)</f>
        <v>80822</v>
      </c>
      <c r="E4213" s="60">
        <v>38</v>
      </c>
      <c r="F4213">
        <v>1</v>
      </c>
    </row>
    <row r="4214" spans="1:6">
      <c r="A4214" s="59">
        <v>44167</v>
      </c>
      <c r="B4214" s="60">
        <v>44167</v>
      </c>
      <c r="C4214" s="60" t="s">
        <v>753</v>
      </c>
      <c r="D4214" s="61">
        <f>VLOOKUP(Pag_Inicio_Corr_mas_casos[[#This Row],[Corregimiento]],Hoja3!$A$2:$D$676,4,0)</f>
        <v>80817</v>
      </c>
      <c r="E4214" s="60">
        <v>49</v>
      </c>
      <c r="F4214">
        <v>1</v>
      </c>
    </row>
    <row r="4215" spans="1:6">
      <c r="A4215" s="59">
        <v>44167</v>
      </c>
      <c r="B4215" s="60">
        <v>44167</v>
      </c>
      <c r="C4215" s="60" t="s">
        <v>770</v>
      </c>
      <c r="D4215" s="61">
        <f>VLOOKUP(Pag_Inicio_Corr_mas_casos[[#This Row],[Corregimiento]],Hoja3!$A$2:$D$676,4,0)</f>
        <v>80813</v>
      </c>
      <c r="E4215" s="60">
        <v>32</v>
      </c>
      <c r="F4215">
        <v>1</v>
      </c>
    </row>
    <row r="4216" spans="1:6">
      <c r="A4216" s="59">
        <v>44167</v>
      </c>
      <c r="B4216" s="60">
        <v>44167</v>
      </c>
      <c r="C4216" s="60" t="s">
        <v>795</v>
      </c>
      <c r="D4216" s="61">
        <f>VLOOKUP(Pag_Inicio_Corr_mas_casos[[#This Row],[Corregimiento]],Hoja3!$A$2:$D$676,4,0)</f>
        <v>80807</v>
      </c>
      <c r="E4216" s="60">
        <v>31</v>
      </c>
      <c r="F4216">
        <v>1</v>
      </c>
    </row>
    <row r="4217" spans="1:6">
      <c r="A4217" s="59">
        <v>44167</v>
      </c>
      <c r="B4217" s="60">
        <v>44167</v>
      </c>
      <c r="C4217" s="60" t="s">
        <v>752</v>
      </c>
      <c r="D4217" s="61">
        <f>VLOOKUP(Pag_Inicio_Corr_mas_casos[[#This Row],[Corregimiento]],Hoja3!$A$2:$D$676,4,0)</f>
        <v>80816</v>
      </c>
      <c r="E4217" s="60">
        <v>30</v>
      </c>
      <c r="F4217">
        <v>1</v>
      </c>
    </row>
    <row r="4218" spans="1:6">
      <c r="A4218" s="59">
        <v>44167</v>
      </c>
      <c r="B4218" s="60">
        <v>44167</v>
      </c>
      <c r="C4218" s="60" t="s">
        <v>762</v>
      </c>
      <c r="D4218" s="61">
        <f>VLOOKUP(Pag_Inicio_Corr_mas_casos[[#This Row],[Corregimiento]],Hoja3!$A$2:$D$676,4,0)</f>
        <v>40601</v>
      </c>
      <c r="E4218" s="60">
        <v>29</v>
      </c>
      <c r="F4218">
        <v>1</v>
      </c>
    </row>
    <row r="4219" spans="1:6">
      <c r="A4219" s="59">
        <v>44167</v>
      </c>
      <c r="B4219" s="60">
        <v>44167</v>
      </c>
      <c r="C4219" s="60" t="s">
        <v>755</v>
      </c>
      <c r="D4219" s="61">
        <f>VLOOKUP(Pag_Inicio_Corr_mas_casos[[#This Row],[Corregimiento]],Hoja3!$A$2:$D$676,4,0)</f>
        <v>80823</v>
      </c>
      <c r="E4219" s="60">
        <v>29</v>
      </c>
      <c r="F4219">
        <v>1</v>
      </c>
    </row>
    <row r="4220" spans="1:6">
      <c r="A4220" s="59">
        <v>44167</v>
      </c>
      <c r="B4220" s="60">
        <v>44167</v>
      </c>
      <c r="C4220" s="60" t="s">
        <v>751</v>
      </c>
      <c r="D4220" s="61">
        <f>VLOOKUP(Pag_Inicio_Corr_mas_casos[[#This Row],[Corregimiento]],Hoja3!$A$2:$D$676,4,0)</f>
        <v>81008</v>
      </c>
      <c r="E4220" s="60">
        <v>27</v>
      </c>
      <c r="F4220">
        <v>1</v>
      </c>
    </row>
    <row r="4221" spans="1:6">
      <c r="A4221" s="59">
        <v>44167</v>
      </c>
      <c r="B4221" s="60">
        <v>44167</v>
      </c>
      <c r="C4221" s="60" t="s">
        <v>945</v>
      </c>
      <c r="D4221" s="61">
        <f>VLOOKUP(Pag_Inicio_Corr_mas_casos[[#This Row],[Corregimiento]],Hoja3!$A$2:$D$676,4,0)</f>
        <v>60202</v>
      </c>
      <c r="E4221" s="60">
        <v>23</v>
      </c>
      <c r="F4221">
        <v>1</v>
      </c>
    </row>
    <row r="4222" spans="1:6">
      <c r="A4222" s="59">
        <v>44167</v>
      </c>
      <c r="B4222" s="60">
        <v>44167</v>
      </c>
      <c r="C4222" s="60" t="s">
        <v>796</v>
      </c>
      <c r="D4222" s="61">
        <f>VLOOKUP(Pag_Inicio_Corr_mas_casos[[#This Row],[Corregimiento]],Hoja3!$A$2:$D$676,4,0)</f>
        <v>80814</v>
      </c>
      <c r="E4222" s="60">
        <v>22</v>
      </c>
      <c r="F4222">
        <v>1</v>
      </c>
    </row>
    <row r="4223" spans="1:6">
      <c r="A4223" s="59">
        <v>44167</v>
      </c>
      <c r="B4223" s="60">
        <v>44167</v>
      </c>
      <c r="C4223" s="60" t="s">
        <v>774</v>
      </c>
      <c r="D4223" s="61">
        <f>VLOOKUP(Pag_Inicio_Corr_mas_casos[[#This Row],[Corregimiento]],Hoja3!$A$2:$D$676,4,0)</f>
        <v>80820</v>
      </c>
      <c r="E4223" s="60">
        <v>22</v>
      </c>
      <c r="F4223">
        <v>1</v>
      </c>
    </row>
    <row r="4224" spans="1:6">
      <c r="A4224" s="59">
        <v>44167</v>
      </c>
      <c r="B4224" s="60">
        <v>44167</v>
      </c>
      <c r="C4224" s="60" t="s">
        <v>788</v>
      </c>
      <c r="D4224" s="61">
        <f>VLOOKUP(Pag_Inicio_Corr_mas_casos[[#This Row],[Corregimiento]],Hoja3!$A$2:$D$676,4,0)</f>
        <v>130717</v>
      </c>
      <c r="E4224" s="60">
        <v>20</v>
      </c>
      <c r="F4224">
        <v>1</v>
      </c>
    </row>
    <row r="4225" spans="1:6">
      <c r="A4225" s="59">
        <v>44167</v>
      </c>
      <c r="B4225" s="60">
        <v>44167</v>
      </c>
      <c r="C4225" s="60" t="s">
        <v>745</v>
      </c>
      <c r="D4225" s="61">
        <f>VLOOKUP(Pag_Inicio_Corr_mas_casos[[#This Row],[Corregimiento]],Hoja3!$A$2:$D$676,4,0)</f>
        <v>81002</v>
      </c>
      <c r="E4225" s="60">
        <v>20</v>
      </c>
      <c r="F4225">
        <v>1</v>
      </c>
    </row>
    <row r="4226" spans="1:6">
      <c r="A4226" s="59">
        <v>44167</v>
      </c>
      <c r="B4226" s="60">
        <v>44167</v>
      </c>
      <c r="C4226" s="60" t="s">
        <v>756</v>
      </c>
      <c r="D4226" s="61">
        <f>VLOOKUP(Pag_Inicio_Corr_mas_casos[[#This Row],[Corregimiento]],Hoja3!$A$2:$D$676,4,0)</f>
        <v>81001</v>
      </c>
      <c r="E4226" s="60">
        <v>19</v>
      </c>
      <c r="F4226">
        <v>1</v>
      </c>
    </row>
    <row r="4227" spans="1:6">
      <c r="A4227" s="59">
        <v>44167</v>
      </c>
      <c r="B4227" s="60">
        <v>44167</v>
      </c>
      <c r="C4227" s="60" t="s">
        <v>777</v>
      </c>
      <c r="D4227" s="61">
        <f>VLOOKUP(Pag_Inicio_Corr_mas_casos[[#This Row],[Corregimiento]],Hoja3!$A$2:$D$676,4,0)</f>
        <v>80811</v>
      </c>
      <c r="E4227" s="60">
        <v>18</v>
      </c>
      <c r="F4227">
        <v>1</v>
      </c>
    </row>
    <row r="4228" spans="1:6">
      <c r="A4228" s="59">
        <v>44167</v>
      </c>
      <c r="B4228" s="60">
        <v>44167</v>
      </c>
      <c r="C4228" s="60" t="s">
        <v>849</v>
      </c>
      <c r="D4228" s="61">
        <f>VLOOKUP(Pag_Inicio_Corr_mas_casos[[#This Row],[Corregimiento]],Hoja3!$A$2:$D$676,4,0)</f>
        <v>41401</v>
      </c>
      <c r="E4228" s="60">
        <v>17</v>
      </c>
      <c r="F4228">
        <v>1</v>
      </c>
    </row>
    <row r="4229" spans="1:6">
      <c r="A4229" s="59">
        <v>44167</v>
      </c>
      <c r="B4229" s="60">
        <v>44167</v>
      </c>
      <c r="C4229" s="60" t="s">
        <v>775</v>
      </c>
      <c r="D4229" s="61">
        <f>VLOOKUP(Pag_Inicio_Corr_mas_casos[[#This Row],[Corregimiento]],Hoja3!$A$2:$D$676,4,0)</f>
        <v>80815</v>
      </c>
      <c r="E4229" s="60">
        <v>32</v>
      </c>
      <c r="F4229">
        <v>1</v>
      </c>
    </row>
    <row r="4230" spans="1:6">
      <c r="A4230" s="59">
        <v>44167</v>
      </c>
      <c r="B4230" s="60">
        <v>44167</v>
      </c>
      <c r="C4230" s="60" t="s">
        <v>807</v>
      </c>
      <c r="D4230" s="61">
        <f>VLOOKUP(Pag_Inicio_Corr_mas_casos[[#This Row],[Corregimiento]],Hoja3!$A$2:$D$676,4,0)</f>
        <v>130716</v>
      </c>
      <c r="E4230" s="60">
        <v>16</v>
      </c>
      <c r="F4230">
        <v>1</v>
      </c>
    </row>
    <row r="4231" spans="1:6">
      <c r="A4231" s="59">
        <v>44167</v>
      </c>
      <c r="B4231" s="60">
        <v>44167</v>
      </c>
      <c r="C4231" s="60" t="s">
        <v>783</v>
      </c>
      <c r="D4231" s="61">
        <f>VLOOKUP(Pag_Inicio_Corr_mas_casos[[#This Row],[Corregimiento]],Hoja3!$A$2:$D$676,4,0)</f>
        <v>130105</v>
      </c>
      <c r="E4231" s="60">
        <v>15</v>
      </c>
      <c r="F4231">
        <v>1</v>
      </c>
    </row>
    <row r="4232" spans="1:6">
      <c r="A4232" s="59">
        <v>44167</v>
      </c>
      <c r="B4232" s="60">
        <v>44167</v>
      </c>
      <c r="C4232" s="60" t="s">
        <v>773</v>
      </c>
      <c r="D4232" s="61">
        <f>VLOOKUP(Pag_Inicio_Corr_mas_casos[[#This Row],[Corregimiento]],Hoja3!$A$2:$D$676,4,0)</f>
        <v>80808</v>
      </c>
      <c r="E4232" s="60">
        <v>14</v>
      </c>
      <c r="F4232">
        <v>1</v>
      </c>
    </row>
    <row r="4233" spans="1:6">
      <c r="A4233" s="59">
        <v>44167</v>
      </c>
      <c r="B4233" s="60">
        <v>44167</v>
      </c>
      <c r="C4233" s="60" t="s">
        <v>883</v>
      </c>
      <c r="D4233" s="61">
        <f>VLOOKUP(Pag_Inicio_Corr_mas_casos[[#This Row],[Corregimiento]],Hoja3!$A$2:$D$676,4,0)</f>
        <v>20107</v>
      </c>
      <c r="E4233" s="60">
        <v>13</v>
      </c>
      <c r="F4233">
        <v>1</v>
      </c>
    </row>
    <row r="4234" spans="1:6">
      <c r="A4234" s="59">
        <v>44167</v>
      </c>
      <c r="B4234" s="60">
        <v>44167</v>
      </c>
      <c r="C4234" s="60" t="s">
        <v>759</v>
      </c>
      <c r="D4234" s="61">
        <f>VLOOKUP(Pag_Inicio_Corr_mas_casos[[#This Row],[Corregimiento]],Hoja3!$A$2:$D$676,4,0)</f>
        <v>81006</v>
      </c>
      <c r="E4234" s="60">
        <v>13</v>
      </c>
      <c r="F4234">
        <v>1</v>
      </c>
    </row>
    <row r="4235" spans="1:6">
      <c r="A4235" s="59">
        <v>44167</v>
      </c>
      <c r="B4235" s="60">
        <v>44167</v>
      </c>
      <c r="C4235" s="60" t="s">
        <v>782</v>
      </c>
      <c r="D4235" s="61">
        <f>VLOOKUP(Pag_Inicio_Corr_mas_casos[[#This Row],[Corregimiento]],Hoja3!$A$2:$D$676,4,0)</f>
        <v>80803</v>
      </c>
      <c r="E4235" s="60">
        <v>12</v>
      </c>
      <c r="F4235">
        <v>1</v>
      </c>
    </row>
    <row r="4236" spans="1:6">
      <c r="A4236" s="59">
        <v>44167</v>
      </c>
      <c r="B4236" s="60">
        <v>44167</v>
      </c>
      <c r="C4236" s="60" t="s">
        <v>781</v>
      </c>
      <c r="D4236" s="61">
        <f>VLOOKUP(Pag_Inicio_Corr_mas_casos[[#This Row],[Corregimiento]],Hoja3!$A$2:$D$676,4,0)</f>
        <v>50208</v>
      </c>
      <c r="E4236" s="60">
        <v>12</v>
      </c>
      <c r="F4236">
        <v>1</v>
      </c>
    </row>
    <row r="4237" spans="1:6">
      <c r="A4237" s="59">
        <v>44167</v>
      </c>
      <c r="B4237" s="60">
        <v>44167</v>
      </c>
      <c r="C4237" s="60" t="s">
        <v>778</v>
      </c>
      <c r="D4237" s="61">
        <f>VLOOKUP(Pag_Inicio_Corr_mas_casos[[#This Row],[Corregimiento]],Hoja3!$A$2:$D$676,4,0)</f>
        <v>50316</v>
      </c>
      <c r="E4237" s="60">
        <v>12</v>
      </c>
      <c r="F4237">
        <v>1</v>
      </c>
    </row>
    <row r="4238" spans="1:6">
      <c r="A4238" s="59">
        <v>44167</v>
      </c>
      <c r="B4238" s="60">
        <v>44167</v>
      </c>
      <c r="C4238" s="60" t="s">
        <v>792</v>
      </c>
      <c r="D4238" s="61">
        <f>VLOOKUP(Pag_Inicio_Corr_mas_casos[[#This Row],[Corregimiento]],Hoja3!$A$2:$D$676,4,0)</f>
        <v>130701</v>
      </c>
      <c r="E4238" s="60">
        <v>11</v>
      </c>
      <c r="F4238">
        <v>1</v>
      </c>
    </row>
    <row r="4239" spans="1:6">
      <c r="A4239" s="59">
        <v>44167</v>
      </c>
      <c r="B4239" s="60">
        <v>44167</v>
      </c>
      <c r="C4239" s="60" t="s">
        <v>794</v>
      </c>
      <c r="D4239" s="61">
        <f>VLOOKUP(Pag_Inicio_Corr_mas_casos[[#This Row],[Corregimiento]],Hoja3!$A$2:$D$676,4,0)</f>
        <v>80508</v>
      </c>
      <c r="E4239" s="60">
        <v>11</v>
      </c>
      <c r="F4239">
        <v>1</v>
      </c>
    </row>
    <row r="4240" spans="1:6">
      <c r="A4240" s="59">
        <v>44167</v>
      </c>
      <c r="B4240" s="60">
        <v>44167</v>
      </c>
      <c r="C4240" s="60" t="s">
        <v>819</v>
      </c>
      <c r="D4240" s="61">
        <f>VLOOKUP(Pag_Inicio_Corr_mas_casos[[#This Row],[Corregimiento]],Hoja3!$A$2:$D$676,4,0)</f>
        <v>81004</v>
      </c>
      <c r="E4240" s="60">
        <v>11</v>
      </c>
      <c r="F4240">
        <v>1</v>
      </c>
    </row>
    <row r="4241" spans="1:6">
      <c r="A4241" s="74">
        <v>44168</v>
      </c>
      <c r="B4241" s="75">
        <v>44168</v>
      </c>
      <c r="C4241" s="75" t="s">
        <v>746</v>
      </c>
      <c r="D4241" s="76">
        <f>VLOOKUP(Pag_Inicio_Corr_mas_casos[[#This Row],[Corregimiento]],Hoja3!$A$2:$D$676,4,0)</f>
        <v>130106</v>
      </c>
      <c r="E4241" s="75">
        <v>88</v>
      </c>
      <c r="F4241">
        <v>1</v>
      </c>
    </row>
    <row r="4242" spans="1:6">
      <c r="A4242" s="74">
        <v>44168</v>
      </c>
      <c r="B4242" s="75">
        <v>44168</v>
      </c>
      <c r="C4242" s="75" t="s">
        <v>744</v>
      </c>
      <c r="D4242" s="76">
        <f>VLOOKUP(Pag_Inicio_Corr_mas_casos[[#This Row],[Corregimiento]],Hoja3!$A$2:$D$676,4,0)</f>
        <v>130101</v>
      </c>
      <c r="E4242" s="75">
        <v>75</v>
      </c>
      <c r="F4242">
        <v>1</v>
      </c>
    </row>
    <row r="4243" spans="1:6">
      <c r="A4243" s="74">
        <v>44168</v>
      </c>
      <c r="B4243" s="75">
        <v>44168</v>
      </c>
      <c r="C4243" s="75" t="s">
        <v>757</v>
      </c>
      <c r="D4243" s="76">
        <f>VLOOKUP(Pag_Inicio_Corr_mas_casos[[#This Row],[Corregimiento]],Hoja3!$A$2:$D$676,4,0)</f>
        <v>80819</v>
      </c>
      <c r="E4243" s="75">
        <v>69</v>
      </c>
      <c r="F4243">
        <v>1</v>
      </c>
    </row>
    <row r="4244" spans="1:6">
      <c r="A4244" s="74">
        <v>44168</v>
      </c>
      <c r="B4244" s="75">
        <v>44168</v>
      </c>
      <c r="C4244" s="75" t="s">
        <v>760</v>
      </c>
      <c r="D4244" s="76">
        <f>VLOOKUP(Pag_Inicio_Corr_mas_casos[[#This Row],[Corregimiento]],Hoja3!$A$2:$D$676,4,0)</f>
        <v>80812</v>
      </c>
      <c r="E4244" s="75">
        <v>62</v>
      </c>
      <c r="F4244">
        <v>1</v>
      </c>
    </row>
    <row r="4245" spans="1:6">
      <c r="A4245" s="74">
        <v>44168</v>
      </c>
      <c r="B4245" s="75">
        <v>44168</v>
      </c>
      <c r="C4245" s="75" t="s">
        <v>785</v>
      </c>
      <c r="D4245" s="76">
        <f>VLOOKUP(Pag_Inicio_Corr_mas_casos[[#This Row],[Corregimiento]],Hoja3!$A$2:$D$676,4,0)</f>
        <v>80809</v>
      </c>
      <c r="E4245" s="75">
        <v>51</v>
      </c>
      <c r="F4245">
        <v>1</v>
      </c>
    </row>
    <row r="4246" spans="1:6">
      <c r="A4246" s="74">
        <v>44168</v>
      </c>
      <c r="B4246" s="75">
        <v>44168</v>
      </c>
      <c r="C4246" s="75" t="s">
        <v>780</v>
      </c>
      <c r="D4246" s="76">
        <f>VLOOKUP(Pag_Inicio_Corr_mas_casos[[#This Row],[Corregimiento]],Hoja3!$A$2:$D$676,4,0)</f>
        <v>80826</v>
      </c>
      <c r="E4246" s="75">
        <v>43</v>
      </c>
      <c r="F4246">
        <v>1</v>
      </c>
    </row>
    <row r="4247" spans="1:6">
      <c r="A4247" s="74">
        <v>44168</v>
      </c>
      <c r="B4247" s="75">
        <v>44168</v>
      </c>
      <c r="C4247" s="75" t="s">
        <v>748</v>
      </c>
      <c r="D4247" s="76">
        <f>VLOOKUP(Pag_Inicio_Corr_mas_casos[[#This Row],[Corregimiento]],Hoja3!$A$2:$D$676,4,0)</f>
        <v>130102</v>
      </c>
      <c r="E4247" s="75">
        <v>43</v>
      </c>
      <c r="F4247">
        <v>1</v>
      </c>
    </row>
    <row r="4248" spans="1:6">
      <c r="A4248" s="74">
        <v>44168</v>
      </c>
      <c r="B4248" s="75">
        <v>44168</v>
      </c>
      <c r="C4248" s="75" t="s">
        <v>761</v>
      </c>
      <c r="D4248" s="76">
        <f>VLOOKUP(Pag_Inicio_Corr_mas_casos[[#This Row],[Corregimiento]],Hoja3!$A$2:$D$676,4,0)</f>
        <v>130702</v>
      </c>
      <c r="E4248" s="75">
        <v>39</v>
      </c>
      <c r="F4248">
        <v>1</v>
      </c>
    </row>
    <row r="4249" spans="1:6">
      <c r="A4249" s="74">
        <v>44168</v>
      </c>
      <c r="B4249" s="75">
        <v>44168</v>
      </c>
      <c r="C4249" s="75" t="s">
        <v>763</v>
      </c>
      <c r="D4249" s="76">
        <f>VLOOKUP(Pag_Inicio_Corr_mas_casos[[#This Row],[Corregimiento]],Hoja3!$A$2:$D$676,4,0)</f>
        <v>80806</v>
      </c>
      <c r="E4249" s="75">
        <v>39</v>
      </c>
      <c r="F4249">
        <v>1</v>
      </c>
    </row>
    <row r="4250" spans="1:6">
      <c r="A4250" s="74">
        <v>44168</v>
      </c>
      <c r="B4250" s="75">
        <v>44168</v>
      </c>
      <c r="C4250" s="75" t="s">
        <v>765</v>
      </c>
      <c r="D4250" s="76">
        <f>VLOOKUP(Pag_Inicio_Corr_mas_casos[[#This Row],[Corregimiento]],Hoja3!$A$2:$D$676,4,0)</f>
        <v>80810</v>
      </c>
      <c r="E4250" s="75">
        <v>34</v>
      </c>
      <c r="F4250">
        <v>1</v>
      </c>
    </row>
    <row r="4251" spans="1:6">
      <c r="A4251" s="74">
        <v>44168</v>
      </c>
      <c r="B4251" s="75">
        <v>44168</v>
      </c>
      <c r="C4251" s="75" t="s">
        <v>788</v>
      </c>
      <c r="D4251" s="76">
        <f>VLOOKUP(Pag_Inicio_Corr_mas_casos[[#This Row],[Corregimiento]],Hoja3!$A$2:$D$676,4,0)</f>
        <v>130717</v>
      </c>
      <c r="E4251" s="75">
        <v>34</v>
      </c>
      <c r="F4251">
        <v>1</v>
      </c>
    </row>
    <row r="4252" spans="1:6">
      <c r="A4252" s="74">
        <v>44168</v>
      </c>
      <c r="B4252" s="75">
        <v>44168</v>
      </c>
      <c r="C4252" s="75" t="s">
        <v>777</v>
      </c>
      <c r="D4252" s="76">
        <f>VLOOKUP(Pag_Inicio_Corr_mas_casos[[#This Row],[Corregimiento]],Hoja3!$A$2:$D$676,4,0)</f>
        <v>80811</v>
      </c>
      <c r="E4252" s="75">
        <v>33</v>
      </c>
      <c r="F4252">
        <v>1</v>
      </c>
    </row>
    <row r="4253" spans="1:6">
      <c r="A4253" s="74">
        <v>44168</v>
      </c>
      <c r="B4253" s="75">
        <v>44168</v>
      </c>
      <c r="C4253" s="75" t="s">
        <v>790</v>
      </c>
      <c r="D4253" s="76">
        <f>VLOOKUP(Pag_Inicio_Corr_mas_casos[[#This Row],[Corregimiento]],Hoja3!$A$2:$D$676,4,0)</f>
        <v>81009</v>
      </c>
      <c r="E4253" s="75">
        <v>32</v>
      </c>
      <c r="F4253">
        <v>1</v>
      </c>
    </row>
    <row r="4254" spans="1:6">
      <c r="A4254" s="74">
        <v>44168</v>
      </c>
      <c r="B4254" s="75">
        <v>44168</v>
      </c>
      <c r="C4254" s="75" t="s">
        <v>749</v>
      </c>
      <c r="D4254" s="76">
        <f>VLOOKUP(Pag_Inicio_Corr_mas_casos[[#This Row],[Corregimiento]],Hoja3!$A$2:$D$676,4,0)</f>
        <v>80821</v>
      </c>
      <c r="E4254" s="75">
        <v>30</v>
      </c>
      <c r="F4254">
        <v>1</v>
      </c>
    </row>
    <row r="4255" spans="1:6">
      <c r="A4255" s="74">
        <v>44168</v>
      </c>
      <c r="B4255" s="75">
        <v>44168</v>
      </c>
      <c r="C4255" s="75" t="s">
        <v>795</v>
      </c>
      <c r="D4255" s="76">
        <f>VLOOKUP(Pag_Inicio_Corr_mas_casos[[#This Row],[Corregimiento]],Hoja3!$A$2:$D$676,4,0)</f>
        <v>80807</v>
      </c>
      <c r="E4255" s="75">
        <v>30</v>
      </c>
      <c r="F4255">
        <v>1</v>
      </c>
    </row>
    <row r="4256" spans="1:6">
      <c r="A4256" s="74">
        <v>44168</v>
      </c>
      <c r="B4256" s="75">
        <v>44168</v>
      </c>
      <c r="C4256" s="75" t="s">
        <v>758</v>
      </c>
      <c r="D4256" s="76">
        <f>VLOOKUP(Pag_Inicio_Corr_mas_casos[[#This Row],[Corregimiento]],Hoja3!$A$2:$D$676,4,0)</f>
        <v>130107</v>
      </c>
      <c r="E4256" s="75">
        <v>30</v>
      </c>
      <c r="F4256">
        <v>1</v>
      </c>
    </row>
    <row r="4257" spans="1:6">
      <c r="A4257" s="74">
        <v>44168</v>
      </c>
      <c r="B4257" s="75">
        <v>44168</v>
      </c>
      <c r="C4257" s="75" t="s">
        <v>962</v>
      </c>
      <c r="D4257" s="76">
        <f>VLOOKUP(Pag_Inicio_Corr_mas_casos[[#This Row],[Corregimiento]],Hoja3!$A$2:$D$676,4,0)</f>
        <v>41003</v>
      </c>
      <c r="E4257" s="75">
        <v>30</v>
      </c>
      <c r="F4257">
        <v>1</v>
      </c>
    </row>
    <row r="4258" spans="1:6">
      <c r="A4258" s="74">
        <v>44168</v>
      </c>
      <c r="B4258" s="75">
        <v>44168</v>
      </c>
      <c r="C4258" s="75" t="s">
        <v>753</v>
      </c>
      <c r="D4258" s="76">
        <f>VLOOKUP(Pag_Inicio_Corr_mas_casos[[#This Row],[Corregimiento]],Hoja3!$A$2:$D$676,4,0)</f>
        <v>80817</v>
      </c>
      <c r="E4258" s="75">
        <v>46</v>
      </c>
      <c r="F4258">
        <v>1</v>
      </c>
    </row>
    <row r="4259" spans="1:6">
      <c r="A4259" s="74">
        <v>44168</v>
      </c>
      <c r="B4259" s="75">
        <v>44168</v>
      </c>
      <c r="C4259" s="75" t="s">
        <v>754</v>
      </c>
      <c r="D4259" s="76">
        <f>VLOOKUP(Pag_Inicio_Corr_mas_casos[[#This Row],[Corregimiento]],Hoja3!$A$2:$D$676,4,0)</f>
        <v>80822</v>
      </c>
      <c r="E4259" s="75">
        <v>29</v>
      </c>
      <c r="F4259">
        <v>1</v>
      </c>
    </row>
    <row r="4260" spans="1:6">
      <c r="A4260" s="74">
        <v>44168</v>
      </c>
      <c r="B4260" s="75">
        <v>44168</v>
      </c>
      <c r="C4260" s="75" t="s">
        <v>792</v>
      </c>
      <c r="D4260" s="76">
        <f>VLOOKUP(Pag_Inicio_Corr_mas_casos[[#This Row],[Corregimiento]],Hoja3!$A$2:$D$676,4,0)</f>
        <v>130701</v>
      </c>
      <c r="E4260" s="75">
        <v>29</v>
      </c>
      <c r="F4260">
        <v>1</v>
      </c>
    </row>
    <row r="4261" spans="1:6">
      <c r="A4261" s="74">
        <v>44168</v>
      </c>
      <c r="B4261" s="75">
        <v>44168</v>
      </c>
      <c r="C4261" s="75" t="s">
        <v>770</v>
      </c>
      <c r="D4261" s="76">
        <f>VLOOKUP(Pag_Inicio_Corr_mas_casos[[#This Row],[Corregimiento]],Hoja3!$A$2:$D$676,4,0)</f>
        <v>80813</v>
      </c>
      <c r="E4261" s="75">
        <v>29</v>
      </c>
      <c r="F4261">
        <v>1</v>
      </c>
    </row>
    <row r="4262" spans="1:6">
      <c r="A4262" s="74">
        <v>44168</v>
      </c>
      <c r="B4262" s="75">
        <v>44168</v>
      </c>
      <c r="C4262" s="75" t="s">
        <v>745</v>
      </c>
      <c r="D4262" s="76">
        <f>VLOOKUP(Pag_Inicio_Corr_mas_casos[[#This Row],[Corregimiento]],Hoja3!$A$2:$D$676,4,0)</f>
        <v>81002</v>
      </c>
      <c r="E4262" s="75">
        <v>28</v>
      </c>
      <c r="F4262">
        <v>1</v>
      </c>
    </row>
    <row r="4263" spans="1:6">
      <c r="A4263" s="74">
        <v>44168</v>
      </c>
      <c r="B4263" s="75">
        <v>44168</v>
      </c>
      <c r="C4263" s="75" t="s">
        <v>789</v>
      </c>
      <c r="D4263" s="76">
        <f>VLOOKUP(Pag_Inicio_Corr_mas_casos[[#This Row],[Corregimiento]],Hoja3!$A$2:$D$676,4,0)</f>
        <v>81003</v>
      </c>
      <c r="E4263" s="75">
        <v>28</v>
      </c>
      <c r="F4263">
        <v>1</v>
      </c>
    </row>
    <row r="4264" spans="1:6">
      <c r="A4264" s="74">
        <v>44168</v>
      </c>
      <c r="B4264" s="75">
        <v>44168</v>
      </c>
      <c r="C4264" s="75" t="s">
        <v>755</v>
      </c>
      <c r="D4264" s="76">
        <f>VLOOKUP(Pag_Inicio_Corr_mas_casos[[#This Row],[Corregimiento]],Hoja3!$A$2:$D$676,4,0)</f>
        <v>80823</v>
      </c>
      <c r="E4264" s="75">
        <v>27</v>
      </c>
      <c r="F4264">
        <v>1</v>
      </c>
    </row>
    <row r="4265" spans="1:6">
      <c r="A4265" s="74">
        <v>44168</v>
      </c>
      <c r="B4265" s="75">
        <v>44168</v>
      </c>
      <c r="C4265" s="75" t="s">
        <v>751</v>
      </c>
      <c r="D4265" s="76">
        <f>VLOOKUP(Pag_Inicio_Corr_mas_casos[[#This Row],[Corregimiento]],Hoja3!$A$2:$D$676,4,0)</f>
        <v>81008</v>
      </c>
      <c r="E4265" s="75">
        <v>27</v>
      </c>
      <c r="F4265">
        <v>1</v>
      </c>
    </row>
    <row r="4266" spans="1:6">
      <c r="A4266" s="74">
        <v>44168</v>
      </c>
      <c r="B4266" s="75">
        <v>44168</v>
      </c>
      <c r="C4266" s="75" t="s">
        <v>752</v>
      </c>
      <c r="D4266" s="76">
        <f>VLOOKUP(Pag_Inicio_Corr_mas_casos[[#This Row],[Corregimiento]],Hoja3!$A$2:$D$676,4,0)</f>
        <v>80816</v>
      </c>
      <c r="E4266" s="75">
        <v>26</v>
      </c>
      <c r="F4266">
        <v>1</v>
      </c>
    </row>
    <row r="4267" spans="1:6">
      <c r="A4267" s="74">
        <v>44168</v>
      </c>
      <c r="B4267" s="75">
        <v>44168</v>
      </c>
      <c r="C4267" s="75" t="s">
        <v>750</v>
      </c>
      <c r="D4267" s="76">
        <f>VLOOKUP(Pag_Inicio_Corr_mas_casos[[#This Row],[Corregimiento]],Hoja3!$A$2:$D$676,4,0)</f>
        <v>81007</v>
      </c>
      <c r="E4267" s="75">
        <v>25</v>
      </c>
      <c r="F4267">
        <v>1</v>
      </c>
    </row>
    <row r="4268" spans="1:6">
      <c r="A4268" s="74">
        <v>44168</v>
      </c>
      <c r="B4268" s="75">
        <v>44168</v>
      </c>
      <c r="C4268" s="75" t="s">
        <v>819</v>
      </c>
      <c r="D4268" s="76">
        <f>VLOOKUP(Pag_Inicio_Corr_mas_casos[[#This Row],[Corregimiento]],Hoja3!$A$2:$D$676,4,0)</f>
        <v>81004</v>
      </c>
      <c r="E4268" s="75">
        <v>25</v>
      </c>
      <c r="F4268">
        <v>1</v>
      </c>
    </row>
    <row r="4269" spans="1:6">
      <c r="A4269" s="74">
        <v>44168</v>
      </c>
      <c r="B4269" s="75">
        <v>44168</v>
      </c>
      <c r="C4269" s="75" t="s">
        <v>756</v>
      </c>
      <c r="D4269" s="76">
        <f>VLOOKUP(Pag_Inicio_Corr_mas_casos[[#This Row],[Corregimiento]],Hoja3!$A$2:$D$676,4,0)</f>
        <v>81001</v>
      </c>
      <c r="E4269" s="75">
        <v>24</v>
      </c>
      <c r="F4269">
        <v>1</v>
      </c>
    </row>
    <row r="4270" spans="1:6">
      <c r="A4270" s="74">
        <v>44168</v>
      </c>
      <c r="B4270" s="75">
        <v>44168</v>
      </c>
      <c r="C4270" s="75" t="s">
        <v>804</v>
      </c>
      <c r="D4270" s="76">
        <f>VLOOKUP(Pag_Inicio_Corr_mas_casos[[#This Row],[Corregimiento]],Hoja3!$A$2:$D$676,4,0)</f>
        <v>100101</v>
      </c>
      <c r="E4270" s="75">
        <v>23</v>
      </c>
      <c r="F4270">
        <v>1</v>
      </c>
    </row>
    <row r="4271" spans="1:6">
      <c r="A4271" s="74">
        <v>44168</v>
      </c>
      <c r="B4271" s="75">
        <v>44168</v>
      </c>
      <c r="C4271" s="75" t="s">
        <v>796</v>
      </c>
      <c r="D4271" s="76">
        <f>VLOOKUP(Pag_Inicio_Corr_mas_casos[[#This Row],[Corregimiento]],Hoja3!$A$2:$D$676,4,0)</f>
        <v>80814</v>
      </c>
      <c r="E4271" s="75">
        <v>22</v>
      </c>
      <c r="F4271">
        <v>1</v>
      </c>
    </row>
    <row r="4272" spans="1:6">
      <c r="A4272" s="74">
        <v>44168</v>
      </c>
      <c r="B4272" s="75">
        <v>44168</v>
      </c>
      <c r="C4272" s="75" t="s">
        <v>764</v>
      </c>
      <c r="D4272" s="76">
        <f>VLOOKUP(Pag_Inicio_Corr_mas_casos[[#This Row],[Corregimiento]],Hoja3!$A$2:$D$676,4,0)</f>
        <v>130108</v>
      </c>
      <c r="E4272" s="75">
        <v>22</v>
      </c>
      <c r="F4272">
        <v>1</v>
      </c>
    </row>
    <row r="4273" spans="1:6">
      <c r="A4273" s="74">
        <v>44168</v>
      </c>
      <c r="B4273" s="75">
        <v>44168</v>
      </c>
      <c r="C4273" s="75" t="s">
        <v>775</v>
      </c>
      <c r="D4273" s="76">
        <f>VLOOKUP(Pag_Inicio_Corr_mas_casos[[#This Row],[Corregimiento]],Hoja3!$A$2:$D$676,4,0)</f>
        <v>80815</v>
      </c>
      <c r="E4273" s="75">
        <v>43</v>
      </c>
      <c r="F4273">
        <v>1</v>
      </c>
    </row>
    <row r="4274" spans="1:6">
      <c r="A4274" s="74">
        <v>44168</v>
      </c>
      <c r="B4274" s="75">
        <v>44168</v>
      </c>
      <c r="C4274" s="75" t="s">
        <v>783</v>
      </c>
      <c r="D4274" s="76">
        <f>VLOOKUP(Pag_Inicio_Corr_mas_casos[[#This Row],[Corregimiento]],Hoja3!$A$2:$D$676,4,0)</f>
        <v>130105</v>
      </c>
      <c r="E4274" s="75">
        <v>22</v>
      </c>
      <c r="F4274">
        <v>1</v>
      </c>
    </row>
    <row r="4275" spans="1:6">
      <c r="A4275" s="74">
        <v>44168</v>
      </c>
      <c r="B4275" s="75">
        <v>44168</v>
      </c>
      <c r="C4275" s="75" t="s">
        <v>773</v>
      </c>
      <c r="D4275" s="76">
        <f>VLOOKUP(Pag_Inicio_Corr_mas_casos[[#This Row],[Corregimiento]],Hoja3!$A$2:$D$676,4,0)</f>
        <v>80808</v>
      </c>
      <c r="E4275" s="75">
        <v>19</v>
      </c>
      <c r="F4275">
        <v>1</v>
      </c>
    </row>
    <row r="4276" spans="1:6">
      <c r="A4276" s="74">
        <v>44168</v>
      </c>
      <c r="B4276" s="75">
        <v>44168</v>
      </c>
      <c r="C4276" s="75" t="s">
        <v>807</v>
      </c>
      <c r="D4276" s="76">
        <f>VLOOKUP(Pag_Inicio_Corr_mas_casos[[#This Row],[Corregimiento]],Hoja3!$A$2:$D$676,4,0)</f>
        <v>130716</v>
      </c>
      <c r="E4276" s="75">
        <v>18</v>
      </c>
      <c r="F4276">
        <v>1</v>
      </c>
    </row>
    <row r="4277" spans="1:6">
      <c r="A4277" s="74">
        <v>44168</v>
      </c>
      <c r="B4277" s="75">
        <v>44168</v>
      </c>
      <c r="C4277" s="75" t="s">
        <v>779</v>
      </c>
      <c r="D4277" s="76">
        <f>VLOOKUP(Pag_Inicio_Corr_mas_casos[[#This Row],[Corregimiento]],Hoja3!$A$2:$D$676,4,0)</f>
        <v>130708</v>
      </c>
      <c r="E4277" s="75">
        <v>17</v>
      </c>
      <c r="F4277">
        <v>1</v>
      </c>
    </row>
    <row r="4278" spans="1:6">
      <c r="A4278" s="74">
        <v>44168</v>
      </c>
      <c r="B4278" s="75">
        <v>44168</v>
      </c>
      <c r="C4278" s="75" t="s">
        <v>774</v>
      </c>
      <c r="D4278" s="76">
        <f>VLOOKUP(Pag_Inicio_Corr_mas_casos[[#This Row],[Corregimiento]],Hoja3!$A$2:$D$676,4,0)</f>
        <v>80820</v>
      </c>
      <c r="E4278" s="75">
        <v>17</v>
      </c>
      <c r="F4278">
        <v>1</v>
      </c>
    </row>
    <row r="4279" spans="1:6">
      <c r="A4279" s="74">
        <v>44168</v>
      </c>
      <c r="B4279" s="75">
        <v>44168</v>
      </c>
      <c r="C4279" s="75" t="s">
        <v>800</v>
      </c>
      <c r="D4279" s="76">
        <f>VLOOKUP(Pag_Inicio_Corr_mas_casos[[#This Row],[Corregimiento]],Hoja3!$A$2:$D$676,4,0)</f>
        <v>91001</v>
      </c>
      <c r="E4279" s="75">
        <v>17</v>
      </c>
      <c r="F4279">
        <v>1</v>
      </c>
    </row>
    <row r="4280" spans="1:6">
      <c r="A4280" s="74">
        <v>44168</v>
      </c>
      <c r="B4280" s="75">
        <v>44168</v>
      </c>
      <c r="C4280" s="75" t="s">
        <v>759</v>
      </c>
      <c r="D4280" s="76">
        <f>VLOOKUP(Pag_Inicio_Corr_mas_casos[[#This Row],[Corregimiento]],Hoja3!$A$2:$D$676,4,0)</f>
        <v>81006</v>
      </c>
      <c r="E4280" s="75">
        <v>15</v>
      </c>
      <c r="F4280">
        <v>1</v>
      </c>
    </row>
    <row r="4281" spans="1:6">
      <c r="A4281" s="74">
        <v>44168</v>
      </c>
      <c r="B4281" s="75">
        <v>44168</v>
      </c>
      <c r="C4281" s="75" t="s">
        <v>793</v>
      </c>
      <c r="D4281" s="76">
        <f>VLOOKUP(Pag_Inicio_Corr_mas_casos[[#This Row],[Corregimiento]],Hoja3!$A$2:$D$676,4,0)</f>
        <v>80804</v>
      </c>
      <c r="E4281" s="75">
        <v>15</v>
      </c>
      <c r="F4281">
        <v>1</v>
      </c>
    </row>
    <row r="4282" spans="1:6">
      <c r="A4282" s="74">
        <v>44168</v>
      </c>
      <c r="B4282" s="75">
        <v>44168</v>
      </c>
      <c r="C4282" s="75" t="s">
        <v>964</v>
      </c>
      <c r="D4282" s="76">
        <f>VLOOKUP(Pag_Inicio_Corr_mas_casos[[#This Row],[Corregimiento]],Hoja3!$A$2:$D$676,4,0)</f>
        <v>20105</v>
      </c>
      <c r="E4282" s="75">
        <v>14</v>
      </c>
      <c r="F4282">
        <v>1</v>
      </c>
    </row>
    <row r="4283" spans="1:6">
      <c r="A4283" s="74">
        <v>44168</v>
      </c>
      <c r="B4283" s="75">
        <v>44168</v>
      </c>
      <c r="C4283" s="75" t="s">
        <v>794</v>
      </c>
      <c r="D4283" s="76">
        <f>VLOOKUP(Pag_Inicio_Corr_mas_casos[[#This Row],[Corregimiento]],Hoja3!$A$2:$D$676,4,0)</f>
        <v>80508</v>
      </c>
      <c r="E4283" s="75">
        <v>13</v>
      </c>
      <c r="F4283">
        <v>1</v>
      </c>
    </row>
    <row r="4284" spans="1:6">
      <c r="A4284" s="74">
        <v>44168</v>
      </c>
      <c r="B4284" s="75">
        <v>44168</v>
      </c>
      <c r="C4284" s="75" t="s">
        <v>787</v>
      </c>
      <c r="D4284" s="76">
        <f>VLOOKUP(Pag_Inicio_Corr_mas_casos[[#This Row],[Corregimiento]],Hoja3!$A$2:$D$676,4,0)</f>
        <v>80805</v>
      </c>
      <c r="E4284" s="75">
        <v>12</v>
      </c>
      <c r="F4284">
        <v>1</v>
      </c>
    </row>
    <row r="4285" spans="1:6">
      <c r="A4285" s="74">
        <v>44168</v>
      </c>
      <c r="B4285" s="75">
        <v>44168</v>
      </c>
      <c r="C4285" s="75" t="s">
        <v>736</v>
      </c>
      <c r="D4285" s="76">
        <f>VLOOKUP(Pag_Inicio_Corr_mas_casos[[#This Row],[Corregimiento]],Hoja3!$A$2:$D$676,4,0)</f>
        <v>130709</v>
      </c>
      <c r="E4285" s="75">
        <v>12</v>
      </c>
      <c r="F4285">
        <v>1</v>
      </c>
    </row>
    <row r="4286" spans="1:6">
      <c r="A4286" s="74">
        <v>44168</v>
      </c>
      <c r="B4286" s="75">
        <v>44168</v>
      </c>
      <c r="C4286" s="75" t="s">
        <v>945</v>
      </c>
      <c r="D4286" s="76">
        <f>VLOOKUP(Pag_Inicio_Corr_mas_casos[[#This Row],[Corregimiento]],Hoja3!$A$2:$D$676,4,0)</f>
        <v>60202</v>
      </c>
      <c r="E4286" s="75">
        <v>11</v>
      </c>
      <c r="F4286">
        <v>1</v>
      </c>
    </row>
    <row r="4287" spans="1:6">
      <c r="A4287" s="74">
        <v>44168</v>
      </c>
      <c r="B4287" s="75">
        <v>44168</v>
      </c>
      <c r="C4287" s="75" t="s">
        <v>911</v>
      </c>
      <c r="D4287" s="76">
        <f>VLOOKUP(Pag_Inicio_Corr_mas_casos[[#This Row],[Corregimiento]],Hoja3!$A$2:$D$676,4,0)</f>
        <v>130103</v>
      </c>
      <c r="E4287" s="75">
        <v>11</v>
      </c>
      <c r="F4287">
        <v>1</v>
      </c>
    </row>
    <row r="4288" spans="1:6">
      <c r="A4288" s="74">
        <v>44168</v>
      </c>
      <c r="B4288" s="75">
        <v>44168</v>
      </c>
      <c r="C4288" s="75" t="s">
        <v>904</v>
      </c>
      <c r="D4288" s="76">
        <f>VLOOKUP(Pag_Inicio_Corr_mas_casos[[#This Row],[Corregimiento]],Hoja3!$A$2:$D$676,4,0)</f>
        <v>60101</v>
      </c>
      <c r="E4288" s="75">
        <v>10</v>
      </c>
      <c r="F4288">
        <v>1</v>
      </c>
    </row>
    <row r="4289" spans="1:6">
      <c r="A4289" s="50">
        <v>44169</v>
      </c>
      <c r="B4289" s="51">
        <v>44169</v>
      </c>
      <c r="C4289" s="51" t="s">
        <v>746</v>
      </c>
      <c r="D4289" s="52">
        <f>VLOOKUP(Pag_Inicio_Corr_mas_casos[[#This Row],[Corregimiento]],Hoja3!$A$2:$D$676,4,0)</f>
        <v>130106</v>
      </c>
      <c r="E4289" s="51">
        <v>77</v>
      </c>
      <c r="F4289">
        <v>1</v>
      </c>
    </row>
    <row r="4290" spans="1:6">
      <c r="A4290" s="50">
        <v>44169</v>
      </c>
      <c r="B4290" s="51">
        <v>44169</v>
      </c>
      <c r="C4290" s="51" t="s">
        <v>761</v>
      </c>
      <c r="D4290" s="52">
        <f>VLOOKUP(Pag_Inicio_Corr_mas_casos[[#This Row],[Corregimiento]],Hoja3!$A$2:$D$676,4,0)</f>
        <v>130702</v>
      </c>
      <c r="E4290" s="51">
        <v>71</v>
      </c>
      <c r="F4290">
        <v>1</v>
      </c>
    </row>
    <row r="4291" spans="1:6">
      <c r="A4291" s="50">
        <v>44169</v>
      </c>
      <c r="B4291" s="51">
        <v>44169</v>
      </c>
      <c r="C4291" s="51" t="s">
        <v>760</v>
      </c>
      <c r="D4291" s="52">
        <f>VLOOKUP(Pag_Inicio_Corr_mas_casos[[#This Row],[Corregimiento]],Hoja3!$A$2:$D$676,4,0)</f>
        <v>80812</v>
      </c>
      <c r="E4291" s="51">
        <v>71</v>
      </c>
      <c r="F4291">
        <v>1</v>
      </c>
    </row>
    <row r="4292" spans="1:6">
      <c r="A4292" s="50">
        <v>44169</v>
      </c>
      <c r="B4292" s="51">
        <v>44169</v>
      </c>
      <c r="C4292" s="51" t="s">
        <v>744</v>
      </c>
      <c r="D4292" s="52">
        <f>VLOOKUP(Pag_Inicio_Corr_mas_casos[[#This Row],[Corregimiento]],Hoja3!$A$2:$D$676,4,0)</f>
        <v>130101</v>
      </c>
      <c r="E4292" s="51">
        <v>59</v>
      </c>
      <c r="F4292">
        <v>1</v>
      </c>
    </row>
    <row r="4293" spans="1:6">
      <c r="A4293" s="50">
        <v>44169</v>
      </c>
      <c r="B4293" s="51">
        <v>44169</v>
      </c>
      <c r="C4293" s="51" t="s">
        <v>785</v>
      </c>
      <c r="D4293" s="52">
        <f>VLOOKUP(Pag_Inicio_Corr_mas_casos[[#This Row],[Corregimiento]],Hoja3!$A$2:$D$676,4,0)</f>
        <v>80809</v>
      </c>
      <c r="E4293" s="51">
        <v>56</v>
      </c>
      <c r="F4293">
        <v>1</v>
      </c>
    </row>
    <row r="4294" spans="1:6">
      <c r="A4294" s="50">
        <v>44169</v>
      </c>
      <c r="B4294" s="51">
        <v>44169</v>
      </c>
      <c r="C4294" s="51" t="s">
        <v>757</v>
      </c>
      <c r="D4294" s="52">
        <f>VLOOKUP(Pag_Inicio_Corr_mas_casos[[#This Row],[Corregimiento]],Hoja3!$A$2:$D$676,4,0)</f>
        <v>80819</v>
      </c>
      <c r="E4294" s="51">
        <v>54</v>
      </c>
      <c r="F4294">
        <v>1</v>
      </c>
    </row>
    <row r="4295" spans="1:6">
      <c r="A4295" s="50">
        <v>44169</v>
      </c>
      <c r="B4295" s="51">
        <v>44169</v>
      </c>
      <c r="C4295" s="51" t="s">
        <v>763</v>
      </c>
      <c r="D4295" s="52">
        <f>VLOOKUP(Pag_Inicio_Corr_mas_casos[[#This Row],[Corregimiento]],Hoja3!$A$2:$D$676,4,0)</f>
        <v>80806</v>
      </c>
      <c r="E4295" s="51">
        <v>53</v>
      </c>
      <c r="F4295">
        <v>1</v>
      </c>
    </row>
    <row r="4296" spans="1:6">
      <c r="A4296" s="50">
        <v>44169</v>
      </c>
      <c r="B4296" s="51">
        <v>44169</v>
      </c>
      <c r="C4296" s="51" t="s">
        <v>765</v>
      </c>
      <c r="D4296" s="52">
        <f>VLOOKUP(Pag_Inicio_Corr_mas_casos[[#This Row],[Corregimiento]],Hoja3!$A$2:$D$676,4,0)</f>
        <v>80810</v>
      </c>
      <c r="E4296" s="51">
        <v>51</v>
      </c>
      <c r="F4296">
        <v>1</v>
      </c>
    </row>
    <row r="4297" spans="1:6">
      <c r="A4297" s="50">
        <v>44169</v>
      </c>
      <c r="B4297" s="51">
        <v>44169</v>
      </c>
      <c r="C4297" s="51" t="s">
        <v>749</v>
      </c>
      <c r="D4297" s="52">
        <f>VLOOKUP(Pag_Inicio_Corr_mas_casos[[#This Row],[Corregimiento]],Hoja3!$A$2:$D$676,4,0)</f>
        <v>80821</v>
      </c>
      <c r="E4297" s="51">
        <v>50</v>
      </c>
      <c r="F4297">
        <v>1</v>
      </c>
    </row>
    <row r="4298" spans="1:6">
      <c r="A4298" s="50">
        <v>44169</v>
      </c>
      <c r="B4298" s="51">
        <v>44169</v>
      </c>
      <c r="C4298" s="51" t="s">
        <v>754</v>
      </c>
      <c r="D4298" s="52">
        <f>VLOOKUP(Pag_Inicio_Corr_mas_casos[[#This Row],[Corregimiento]],Hoja3!$A$2:$D$676,4,0)</f>
        <v>80822</v>
      </c>
      <c r="E4298" s="51">
        <v>49</v>
      </c>
      <c r="F4298">
        <v>1</v>
      </c>
    </row>
    <row r="4299" spans="1:6">
      <c r="A4299" s="50">
        <v>44169</v>
      </c>
      <c r="B4299" s="51">
        <v>44169</v>
      </c>
      <c r="C4299" s="51" t="s">
        <v>753</v>
      </c>
      <c r="D4299" s="52">
        <f>VLOOKUP(Pag_Inicio_Corr_mas_casos[[#This Row],[Corregimiento]],Hoja3!$A$2:$D$676,4,0)</f>
        <v>80817</v>
      </c>
      <c r="E4299" s="51">
        <v>48</v>
      </c>
      <c r="F4299">
        <v>1</v>
      </c>
    </row>
    <row r="4300" spans="1:6">
      <c r="A4300" s="50">
        <v>44169</v>
      </c>
      <c r="B4300" s="51">
        <v>44169</v>
      </c>
      <c r="C4300" s="51" t="s">
        <v>770</v>
      </c>
      <c r="D4300" s="52">
        <f>VLOOKUP(Pag_Inicio_Corr_mas_casos[[#This Row],[Corregimiento]],Hoja3!$A$2:$D$676,4,0)</f>
        <v>80813</v>
      </c>
      <c r="E4300" s="51">
        <v>48</v>
      </c>
      <c r="F4300">
        <v>1</v>
      </c>
    </row>
    <row r="4301" spans="1:6">
      <c r="A4301" s="50">
        <v>44169</v>
      </c>
      <c r="B4301" s="51">
        <v>44169</v>
      </c>
      <c r="C4301" s="51" t="s">
        <v>758</v>
      </c>
      <c r="D4301" s="52">
        <f>VLOOKUP(Pag_Inicio_Corr_mas_casos[[#This Row],[Corregimiento]],Hoja3!$A$2:$D$676,4,0)</f>
        <v>130107</v>
      </c>
      <c r="E4301" s="51">
        <v>46</v>
      </c>
      <c r="F4301">
        <v>1</v>
      </c>
    </row>
    <row r="4302" spans="1:6">
      <c r="A4302" s="50">
        <v>44169</v>
      </c>
      <c r="B4302" s="51">
        <v>44169</v>
      </c>
      <c r="C4302" s="51" t="s">
        <v>748</v>
      </c>
      <c r="D4302" s="52">
        <f>VLOOKUP(Pag_Inicio_Corr_mas_casos[[#This Row],[Corregimiento]],Hoja3!$A$2:$D$676,4,0)</f>
        <v>130102</v>
      </c>
      <c r="E4302" s="51">
        <v>46</v>
      </c>
      <c r="F4302">
        <v>1</v>
      </c>
    </row>
    <row r="4303" spans="1:6">
      <c r="A4303" s="50">
        <v>44169</v>
      </c>
      <c r="B4303" s="51">
        <v>44169</v>
      </c>
      <c r="C4303" s="51" t="s">
        <v>792</v>
      </c>
      <c r="D4303" s="52">
        <f>VLOOKUP(Pag_Inicio_Corr_mas_casos[[#This Row],[Corregimiento]],Hoja3!$A$2:$D$676,4,0)</f>
        <v>130701</v>
      </c>
      <c r="E4303" s="51">
        <v>45</v>
      </c>
      <c r="F4303">
        <v>1</v>
      </c>
    </row>
    <row r="4304" spans="1:6">
      <c r="A4304" s="50">
        <v>44169</v>
      </c>
      <c r="B4304" s="51">
        <v>44169</v>
      </c>
      <c r="C4304" s="51" t="s">
        <v>750</v>
      </c>
      <c r="D4304" s="52">
        <f>VLOOKUP(Pag_Inicio_Corr_mas_casos[[#This Row],[Corregimiento]],Hoja3!$A$2:$D$676,4,0)</f>
        <v>81007</v>
      </c>
      <c r="E4304" s="51">
        <v>44</v>
      </c>
      <c r="F4304">
        <v>1</v>
      </c>
    </row>
    <row r="4305" spans="1:6">
      <c r="A4305" s="50">
        <v>44169</v>
      </c>
      <c r="B4305" s="51">
        <v>44169</v>
      </c>
      <c r="C4305" s="51" t="s">
        <v>788</v>
      </c>
      <c r="D4305" s="52">
        <f>VLOOKUP(Pag_Inicio_Corr_mas_casos[[#This Row],[Corregimiento]],Hoja3!$A$2:$D$676,4,0)</f>
        <v>130717</v>
      </c>
      <c r="E4305" s="51">
        <v>44</v>
      </c>
      <c r="F4305">
        <v>1</v>
      </c>
    </row>
    <row r="4306" spans="1:6">
      <c r="A4306" s="50">
        <v>44169</v>
      </c>
      <c r="B4306" s="51">
        <v>44169</v>
      </c>
      <c r="C4306" s="51" t="s">
        <v>795</v>
      </c>
      <c r="D4306" s="52">
        <f>VLOOKUP(Pag_Inicio_Corr_mas_casos[[#This Row],[Corregimiento]],Hoja3!$A$2:$D$676,4,0)</f>
        <v>80807</v>
      </c>
      <c r="E4306" s="51">
        <v>41</v>
      </c>
      <c r="F4306">
        <v>1</v>
      </c>
    </row>
    <row r="4307" spans="1:6">
      <c r="A4307" s="50">
        <v>44169</v>
      </c>
      <c r="B4307" s="51">
        <v>44169</v>
      </c>
      <c r="C4307" s="51" t="s">
        <v>780</v>
      </c>
      <c r="D4307" s="52">
        <f>VLOOKUP(Pag_Inicio_Corr_mas_casos[[#This Row],[Corregimiento]],Hoja3!$A$2:$D$676,4,0)</f>
        <v>80826</v>
      </c>
      <c r="E4307" s="51">
        <v>40</v>
      </c>
      <c r="F4307">
        <v>1</v>
      </c>
    </row>
    <row r="4308" spans="1:6">
      <c r="A4308" s="50">
        <v>44169</v>
      </c>
      <c r="B4308" s="51">
        <v>44169</v>
      </c>
      <c r="C4308" s="51" t="s">
        <v>752</v>
      </c>
      <c r="D4308" s="52">
        <f>VLOOKUP(Pag_Inicio_Corr_mas_casos[[#This Row],[Corregimiento]],Hoja3!$A$2:$D$676,4,0)</f>
        <v>80816</v>
      </c>
      <c r="E4308" s="51">
        <v>40</v>
      </c>
      <c r="F4308">
        <v>1</v>
      </c>
    </row>
    <row r="4309" spans="1:6">
      <c r="A4309" s="50">
        <v>44169</v>
      </c>
      <c r="B4309" s="51">
        <v>44169</v>
      </c>
      <c r="C4309" s="51" t="s">
        <v>756</v>
      </c>
      <c r="D4309" s="52">
        <f>VLOOKUP(Pag_Inicio_Corr_mas_casos[[#This Row],[Corregimiento]],Hoja3!$A$2:$D$676,4,0)</f>
        <v>81001</v>
      </c>
      <c r="E4309" s="51">
        <v>38</v>
      </c>
      <c r="F4309">
        <v>1</v>
      </c>
    </row>
    <row r="4310" spans="1:6">
      <c r="A4310" s="50">
        <v>44169</v>
      </c>
      <c r="B4310" s="51">
        <v>44169</v>
      </c>
      <c r="C4310" s="51" t="s">
        <v>745</v>
      </c>
      <c r="D4310" s="52">
        <f>VLOOKUP(Pag_Inicio_Corr_mas_casos[[#This Row],[Corregimiento]],Hoja3!$A$2:$D$676,4,0)</f>
        <v>81002</v>
      </c>
      <c r="E4310" s="51">
        <v>38</v>
      </c>
      <c r="F4310">
        <v>1</v>
      </c>
    </row>
    <row r="4311" spans="1:6">
      <c r="A4311" s="50">
        <v>44169</v>
      </c>
      <c r="B4311" s="51">
        <v>44169</v>
      </c>
      <c r="C4311" s="51" t="s">
        <v>764</v>
      </c>
      <c r="D4311" s="52">
        <f>VLOOKUP(Pag_Inicio_Corr_mas_casos[[#This Row],[Corregimiento]],Hoja3!$A$2:$D$676,4,0)</f>
        <v>130108</v>
      </c>
      <c r="E4311" s="51">
        <v>38</v>
      </c>
      <c r="F4311">
        <v>1</v>
      </c>
    </row>
    <row r="4312" spans="1:6">
      <c r="A4312" s="50">
        <v>44169</v>
      </c>
      <c r="B4312" s="51">
        <v>44169</v>
      </c>
      <c r="C4312" s="51" t="s">
        <v>774</v>
      </c>
      <c r="D4312" s="52">
        <f>VLOOKUP(Pag_Inicio_Corr_mas_casos[[#This Row],[Corregimiento]],Hoja3!$A$2:$D$676,4,0)</f>
        <v>80820</v>
      </c>
      <c r="E4312" s="51">
        <v>37</v>
      </c>
      <c r="F4312">
        <v>1</v>
      </c>
    </row>
    <row r="4313" spans="1:6">
      <c r="A4313" s="50">
        <v>44169</v>
      </c>
      <c r="B4313" s="51">
        <v>44169</v>
      </c>
      <c r="C4313" s="51" t="s">
        <v>751</v>
      </c>
      <c r="D4313" s="52">
        <f>VLOOKUP(Pag_Inicio_Corr_mas_casos[[#This Row],[Corregimiento]],Hoja3!$A$2:$D$676,4,0)</f>
        <v>81008</v>
      </c>
      <c r="E4313" s="51">
        <v>33</v>
      </c>
      <c r="F4313">
        <v>1</v>
      </c>
    </row>
    <row r="4314" spans="1:6">
      <c r="A4314" s="50">
        <v>44169</v>
      </c>
      <c r="B4314" s="51">
        <v>44169</v>
      </c>
      <c r="C4314" s="51" t="s">
        <v>807</v>
      </c>
      <c r="D4314" s="52">
        <f>VLOOKUP(Pag_Inicio_Corr_mas_casos[[#This Row],[Corregimiento]],Hoja3!$A$2:$D$676,4,0)</f>
        <v>130716</v>
      </c>
      <c r="E4314" s="51">
        <v>33</v>
      </c>
      <c r="F4314">
        <v>1</v>
      </c>
    </row>
    <row r="4315" spans="1:6">
      <c r="A4315" s="50">
        <v>44169</v>
      </c>
      <c r="B4315" s="51">
        <v>44169</v>
      </c>
      <c r="C4315" s="51" t="s">
        <v>773</v>
      </c>
      <c r="D4315" s="52">
        <f>VLOOKUP(Pag_Inicio_Corr_mas_casos[[#This Row],[Corregimiento]],Hoja3!$A$2:$D$676,4,0)</f>
        <v>80808</v>
      </c>
      <c r="E4315" s="51">
        <v>32</v>
      </c>
      <c r="F4315">
        <v>1</v>
      </c>
    </row>
    <row r="4316" spans="1:6">
      <c r="A4316" s="50">
        <v>44169</v>
      </c>
      <c r="B4316" s="51">
        <v>44169</v>
      </c>
      <c r="C4316" s="51" t="s">
        <v>775</v>
      </c>
      <c r="D4316" s="52">
        <f>VLOOKUP(Pag_Inicio_Corr_mas_casos[[#This Row],[Corregimiento]],Hoja3!$A$2:$D$676,4,0)</f>
        <v>80815</v>
      </c>
      <c r="E4316" s="51">
        <v>47</v>
      </c>
      <c r="F4316">
        <v>1</v>
      </c>
    </row>
    <row r="4317" spans="1:6">
      <c r="A4317" s="50">
        <v>44169</v>
      </c>
      <c r="B4317" s="51">
        <v>44169</v>
      </c>
      <c r="C4317" s="51" t="s">
        <v>767</v>
      </c>
      <c r="D4317" s="52">
        <f>VLOOKUP(Pag_Inicio_Corr_mas_casos[[#This Row],[Corregimiento]],Hoja3!$A$2:$D$676,4,0)</f>
        <v>30113</v>
      </c>
      <c r="E4317" s="51">
        <v>30</v>
      </c>
      <c r="F4317">
        <v>1</v>
      </c>
    </row>
    <row r="4318" spans="1:6">
      <c r="A4318" s="50">
        <v>44169</v>
      </c>
      <c r="B4318" s="51">
        <v>44169</v>
      </c>
      <c r="C4318" s="51" t="s">
        <v>815</v>
      </c>
      <c r="D4318" s="52">
        <f>VLOOKUP(Pag_Inicio_Corr_mas_casos[[#This Row],[Corregimiento]],Hoja3!$A$2:$D$676,4,0)</f>
        <v>20601</v>
      </c>
      <c r="E4318" s="51">
        <v>29</v>
      </c>
      <c r="F4318">
        <v>1</v>
      </c>
    </row>
    <row r="4319" spans="1:6">
      <c r="A4319" s="50">
        <v>44169</v>
      </c>
      <c r="B4319" s="51">
        <v>44169</v>
      </c>
      <c r="C4319" s="51" t="s">
        <v>812</v>
      </c>
      <c r="D4319" s="52">
        <f>VLOOKUP(Pag_Inicio_Corr_mas_casos[[#This Row],[Corregimiento]],Hoja3!$A$2:$D$676,4,0)</f>
        <v>20101</v>
      </c>
      <c r="E4319" s="51">
        <v>27</v>
      </c>
      <c r="F4319">
        <v>1</v>
      </c>
    </row>
    <row r="4320" spans="1:6">
      <c r="A4320" s="50">
        <v>44169</v>
      </c>
      <c r="B4320" s="51">
        <v>44169</v>
      </c>
      <c r="C4320" s="51" t="s">
        <v>755</v>
      </c>
      <c r="D4320" s="52">
        <f>VLOOKUP(Pag_Inicio_Corr_mas_casos[[#This Row],[Corregimiento]],Hoja3!$A$2:$D$676,4,0)</f>
        <v>80823</v>
      </c>
      <c r="E4320" s="51">
        <v>27</v>
      </c>
      <c r="F4320">
        <v>1</v>
      </c>
    </row>
    <row r="4321" spans="1:6">
      <c r="A4321" s="50">
        <v>44169</v>
      </c>
      <c r="B4321" s="51">
        <v>44169</v>
      </c>
      <c r="C4321" s="51" t="s">
        <v>796</v>
      </c>
      <c r="D4321" s="52">
        <f>VLOOKUP(Pag_Inicio_Corr_mas_casos[[#This Row],[Corregimiento]],Hoja3!$A$2:$D$676,4,0)</f>
        <v>80814</v>
      </c>
      <c r="E4321" s="51">
        <v>26</v>
      </c>
      <c r="F4321">
        <v>1</v>
      </c>
    </row>
    <row r="4322" spans="1:6">
      <c r="A4322" s="50">
        <v>44169</v>
      </c>
      <c r="B4322" s="51">
        <v>44169</v>
      </c>
      <c r="C4322" s="51" t="s">
        <v>779</v>
      </c>
      <c r="D4322" s="52">
        <f>VLOOKUP(Pag_Inicio_Corr_mas_casos[[#This Row],[Corregimiento]],Hoja3!$A$2:$D$676,4,0)</f>
        <v>130708</v>
      </c>
      <c r="E4322" s="51">
        <v>26</v>
      </c>
      <c r="F4322">
        <v>1</v>
      </c>
    </row>
    <row r="4323" spans="1:6">
      <c r="A4323" s="50">
        <v>44169</v>
      </c>
      <c r="B4323" s="51">
        <v>44169</v>
      </c>
      <c r="C4323" s="51" t="s">
        <v>789</v>
      </c>
      <c r="D4323" s="52">
        <f>VLOOKUP(Pag_Inicio_Corr_mas_casos[[#This Row],[Corregimiento]],Hoja3!$A$2:$D$676,4,0)</f>
        <v>81003</v>
      </c>
      <c r="E4323" s="51">
        <v>26</v>
      </c>
      <c r="F4323">
        <v>1</v>
      </c>
    </row>
    <row r="4324" spans="1:6">
      <c r="A4324" s="50">
        <v>44169</v>
      </c>
      <c r="B4324" s="51">
        <v>44169</v>
      </c>
      <c r="C4324" s="51" t="s">
        <v>790</v>
      </c>
      <c r="D4324" s="52">
        <f>VLOOKUP(Pag_Inicio_Corr_mas_casos[[#This Row],[Corregimiento]],Hoja3!$A$2:$D$676,4,0)</f>
        <v>81009</v>
      </c>
      <c r="E4324" s="51">
        <v>24</v>
      </c>
      <c r="F4324">
        <v>1</v>
      </c>
    </row>
    <row r="4325" spans="1:6">
      <c r="A4325" s="50">
        <v>44169</v>
      </c>
      <c r="B4325" s="51">
        <v>44169</v>
      </c>
      <c r="C4325" s="51" t="s">
        <v>736</v>
      </c>
      <c r="D4325" s="52">
        <f>VLOOKUP(Pag_Inicio_Corr_mas_casos[[#This Row],[Corregimiento]],Hoja3!$A$2:$D$676,4,0)</f>
        <v>130709</v>
      </c>
      <c r="E4325" s="51">
        <v>23</v>
      </c>
      <c r="F4325">
        <v>1</v>
      </c>
    </row>
    <row r="4326" spans="1:6">
      <c r="A4326" s="50">
        <v>44169</v>
      </c>
      <c r="B4326" s="51">
        <v>44169</v>
      </c>
      <c r="C4326" s="51" t="s">
        <v>783</v>
      </c>
      <c r="D4326" s="52">
        <f>VLOOKUP(Pag_Inicio_Corr_mas_casos[[#This Row],[Corregimiento]],Hoja3!$A$2:$D$676,4,0)</f>
        <v>130105</v>
      </c>
      <c r="E4326" s="51">
        <v>23</v>
      </c>
      <c r="F4326">
        <v>1</v>
      </c>
    </row>
    <row r="4327" spans="1:6">
      <c r="A4327" s="50">
        <v>44169</v>
      </c>
      <c r="B4327" s="51">
        <v>44169</v>
      </c>
      <c r="C4327" s="51" t="s">
        <v>793</v>
      </c>
      <c r="D4327" s="52">
        <f>VLOOKUP(Pag_Inicio_Corr_mas_casos[[#This Row],[Corregimiento]],Hoja3!$A$2:$D$676,4,0)</f>
        <v>80804</v>
      </c>
      <c r="E4327" s="51">
        <v>22</v>
      </c>
      <c r="F4327">
        <v>1</v>
      </c>
    </row>
    <row r="4328" spans="1:6">
      <c r="A4328" s="50">
        <v>44169</v>
      </c>
      <c r="B4328" s="51">
        <v>44169</v>
      </c>
      <c r="C4328" s="51" t="s">
        <v>800</v>
      </c>
      <c r="D4328" s="52">
        <f>VLOOKUP(Pag_Inicio_Corr_mas_casos[[#This Row],[Corregimiento]],Hoja3!$A$2:$D$676,4,0)</f>
        <v>91001</v>
      </c>
      <c r="E4328" s="51">
        <v>22</v>
      </c>
      <c r="F4328">
        <v>1</v>
      </c>
    </row>
    <row r="4329" spans="1:6">
      <c r="A4329" s="50">
        <v>44169</v>
      </c>
      <c r="B4329" s="51">
        <v>44169</v>
      </c>
      <c r="C4329" s="51" t="s">
        <v>777</v>
      </c>
      <c r="D4329" s="52">
        <f>VLOOKUP(Pag_Inicio_Corr_mas_casos[[#This Row],[Corregimiento]],Hoja3!$A$2:$D$676,4,0)</f>
        <v>80811</v>
      </c>
      <c r="E4329" s="51">
        <v>21</v>
      </c>
      <c r="F4329">
        <v>1</v>
      </c>
    </row>
    <row r="4330" spans="1:6">
      <c r="A4330" s="50">
        <v>44169</v>
      </c>
      <c r="B4330" s="51">
        <v>44169</v>
      </c>
      <c r="C4330" s="51" t="s">
        <v>806</v>
      </c>
      <c r="D4330" s="52">
        <f>VLOOKUP(Pag_Inicio_Corr_mas_casos[[#This Row],[Corregimiento]],Hoja3!$A$2:$D$676,4,0)</f>
        <v>81005</v>
      </c>
      <c r="E4330" s="51">
        <v>21</v>
      </c>
      <c r="F4330">
        <v>1</v>
      </c>
    </row>
    <row r="4331" spans="1:6">
      <c r="A4331" s="50">
        <v>44169</v>
      </c>
      <c r="B4331" s="51">
        <v>44169</v>
      </c>
      <c r="C4331" s="51" t="s">
        <v>799</v>
      </c>
      <c r="D4331" s="52">
        <f>VLOOKUP(Pag_Inicio_Corr_mas_casos[[#This Row],[Corregimiento]],Hoja3!$A$2:$D$676,4,0)</f>
        <v>130706</v>
      </c>
      <c r="E4331" s="51">
        <v>20</v>
      </c>
      <c r="F4331">
        <v>1</v>
      </c>
    </row>
    <row r="4332" spans="1:6">
      <c r="A4332" s="50">
        <v>44169</v>
      </c>
      <c r="B4332" s="51">
        <v>44169</v>
      </c>
      <c r="C4332" s="51" t="s">
        <v>877</v>
      </c>
      <c r="D4332" s="52">
        <f>VLOOKUP(Pag_Inicio_Corr_mas_casos[[#This Row],[Corregimiento]],Hoja3!$A$2:$D$676,4,0)</f>
        <v>91101</v>
      </c>
      <c r="E4332" s="51">
        <v>17</v>
      </c>
      <c r="F4332">
        <v>1</v>
      </c>
    </row>
    <row r="4333" spans="1:6">
      <c r="A4333" s="50">
        <v>44169</v>
      </c>
      <c r="B4333" s="51">
        <v>44169</v>
      </c>
      <c r="C4333" s="51" t="s">
        <v>804</v>
      </c>
      <c r="D4333" s="52">
        <f>VLOOKUP(Pag_Inicio_Corr_mas_casos[[#This Row],[Corregimiento]],Hoja3!$A$2:$D$676,4,0)</f>
        <v>100101</v>
      </c>
      <c r="E4333" s="51">
        <v>15</v>
      </c>
      <c r="F4333">
        <v>1</v>
      </c>
    </row>
    <row r="4334" spans="1:6">
      <c r="A4334" s="50">
        <v>44169</v>
      </c>
      <c r="B4334" s="51">
        <v>44169</v>
      </c>
      <c r="C4334" s="51" t="s">
        <v>794</v>
      </c>
      <c r="D4334" s="52">
        <f>VLOOKUP(Pag_Inicio_Corr_mas_casos[[#This Row],[Corregimiento]],Hoja3!$A$2:$D$676,4,0)</f>
        <v>80508</v>
      </c>
      <c r="E4334" s="51">
        <v>15</v>
      </c>
      <c r="F4334">
        <v>1</v>
      </c>
    </row>
    <row r="4335" spans="1:6">
      <c r="A4335" s="50">
        <v>44169</v>
      </c>
      <c r="B4335" s="51">
        <v>44169</v>
      </c>
      <c r="C4335" s="51" t="s">
        <v>945</v>
      </c>
      <c r="D4335" s="52">
        <f>VLOOKUP(Pag_Inicio_Corr_mas_casos[[#This Row],[Corregimiento]],Hoja3!$A$2:$D$676,4,0)</f>
        <v>60202</v>
      </c>
      <c r="E4335" s="51">
        <v>14</v>
      </c>
      <c r="F4335">
        <v>1</v>
      </c>
    </row>
    <row r="4336" spans="1:6">
      <c r="A4336" s="50">
        <v>44169</v>
      </c>
      <c r="B4336" s="51">
        <v>44169</v>
      </c>
      <c r="C4336" s="51" t="s">
        <v>747</v>
      </c>
      <c r="D4336" s="52">
        <f>VLOOKUP(Pag_Inicio_Corr_mas_casos[[#This Row],[Corregimiento]],Hoja3!$A$2:$D$676,4,0)</f>
        <v>80802</v>
      </c>
      <c r="E4336" s="51">
        <v>14</v>
      </c>
      <c r="F4336">
        <v>1</v>
      </c>
    </row>
    <row r="4337" spans="1:6">
      <c r="A4337" s="50">
        <v>44169</v>
      </c>
      <c r="B4337" s="51">
        <v>44169</v>
      </c>
      <c r="C4337" s="51" t="s">
        <v>906</v>
      </c>
      <c r="D4337" s="52">
        <f>VLOOKUP(Pag_Inicio_Corr_mas_casos[[#This Row],[Corregimiento]],Hoja3!$A$2:$D$676,4,0)</f>
        <v>60103</v>
      </c>
      <c r="E4337" s="51">
        <v>14</v>
      </c>
      <c r="F4337">
        <v>1</v>
      </c>
    </row>
    <row r="4338" spans="1:6">
      <c r="A4338" s="50">
        <v>44169</v>
      </c>
      <c r="B4338" s="51">
        <v>44169</v>
      </c>
      <c r="C4338" s="51" t="s">
        <v>914</v>
      </c>
      <c r="D4338" s="52">
        <f>VLOOKUP(Pag_Inicio_Corr_mas_casos[[#This Row],[Corregimiento]],Hoja3!$A$2:$D$676,4,0)</f>
        <v>20401</v>
      </c>
      <c r="E4338" s="51">
        <v>13</v>
      </c>
      <c r="F4338">
        <v>1</v>
      </c>
    </row>
    <row r="4339" spans="1:6">
      <c r="A4339" s="50">
        <v>44169</v>
      </c>
      <c r="B4339" s="51">
        <v>44169</v>
      </c>
      <c r="C4339" s="51" t="s">
        <v>786</v>
      </c>
      <c r="D4339" s="52">
        <f>VLOOKUP(Pag_Inicio_Corr_mas_casos[[#This Row],[Corregimiento]],Hoja3!$A$2:$D$676,4,0)</f>
        <v>40201</v>
      </c>
      <c r="E4339" s="51">
        <v>13</v>
      </c>
      <c r="F4339">
        <v>1</v>
      </c>
    </row>
    <row r="4340" spans="1:6">
      <c r="A4340" s="50">
        <v>44169</v>
      </c>
      <c r="B4340" s="51">
        <v>44169</v>
      </c>
      <c r="C4340" s="51" t="s">
        <v>965</v>
      </c>
      <c r="D4340" s="52">
        <f>VLOOKUP(Pag_Inicio_Corr_mas_casos[[#This Row],[Corregimiento]],Hoja3!$A$2:$D$676,4,0)</f>
        <v>130718</v>
      </c>
      <c r="E4340" s="51">
        <v>13</v>
      </c>
      <c r="F4340">
        <v>1</v>
      </c>
    </row>
    <row r="4341" spans="1:6">
      <c r="A4341" s="50">
        <v>44169</v>
      </c>
      <c r="B4341" s="51">
        <v>44169</v>
      </c>
      <c r="C4341" s="51" t="s">
        <v>772</v>
      </c>
      <c r="D4341" s="52">
        <f>VLOOKUP(Pag_Inicio_Corr_mas_casos[[#This Row],[Corregimiento]],Hoja3!$A$2:$D$676,4,0)</f>
        <v>80501</v>
      </c>
      <c r="E4341" s="51">
        <v>12</v>
      </c>
      <c r="F4341">
        <v>1</v>
      </c>
    </row>
    <row r="4342" spans="1:6">
      <c r="A4342" s="50">
        <v>44169</v>
      </c>
      <c r="B4342" s="51">
        <v>44169</v>
      </c>
      <c r="C4342" s="51" t="s">
        <v>766</v>
      </c>
      <c r="D4342" s="52">
        <f>VLOOKUP(Pag_Inicio_Corr_mas_casos[[#This Row],[Corregimiento]],Hoja3!$A$2:$D$676,4,0)</f>
        <v>30107</v>
      </c>
      <c r="E4342" s="51">
        <v>12</v>
      </c>
      <c r="F4342">
        <v>1</v>
      </c>
    </row>
    <row r="4343" spans="1:6">
      <c r="A4343" s="50">
        <v>44169</v>
      </c>
      <c r="B4343" s="51">
        <v>44169</v>
      </c>
      <c r="C4343" s="51" t="s">
        <v>762</v>
      </c>
      <c r="D4343" s="52">
        <f>VLOOKUP(Pag_Inicio_Corr_mas_casos[[#This Row],[Corregimiento]],Hoja3!$A$2:$D$676,4,0)</f>
        <v>40601</v>
      </c>
      <c r="E4343" s="51">
        <v>12</v>
      </c>
      <c r="F4343">
        <v>1</v>
      </c>
    </row>
    <row r="4344" spans="1:6">
      <c r="A4344" s="50">
        <v>44169</v>
      </c>
      <c r="B4344" s="51">
        <v>44169</v>
      </c>
      <c r="C4344" s="51" t="s">
        <v>819</v>
      </c>
      <c r="D4344" s="52">
        <f>VLOOKUP(Pag_Inicio_Corr_mas_casos[[#This Row],[Corregimiento]],Hoja3!$A$2:$D$676,4,0)</f>
        <v>81004</v>
      </c>
      <c r="E4344" s="51">
        <v>12</v>
      </c>
      <c r="F4344">
        <v>1</v>
      </c>
    </row>
    <row r="4345" spans="1:6">
      <c r="A4345" s="50">
        <v>44169</v>
      </c>
      <c r="B4345" s="51">
        <v>44169</v>
      </c>
      <c r="C4345" s="51" t="s">
        <v>911</v>
      </c>
      <c r="D4345" s="52">
        <f>VLOOKUP(Pag_Inicio_Corr_mas_casos[[#This Row],[Corregimiento]],Hoja3!$A$2:$D$676,4,0)</f>
        <v>130103</v>
      </c>
      <c r="E4345" s="51">
        <v>12</v>
      </c>
      <c r="F4345">
        <v>1</v>
      </c>
    </row>
    <row r="4346" spans="1:6">
      <c r="A4346" s="50">
        <v>44169</v>
      </c>
      <c r="B4346" s="51">
        <v>44169</v>
      </c>
      <c r="C4346" s="51" t="s">
        <v>782</v>
      </c>
      <c r="D4346" s="52">
        <f>VLOOKUP(Pag_Inicio_Corr_mas_casos[[#This Row],[Corregimiento]],Hoja3!$A$2:$D$676,4,0)</f>
        <v>80803</v>
      </c>
      <c r="E4346" s="51">
        <v>12</v>
      </c>
      <c r="F4346">
        <v>1</v>
      </c>
    </row>
    <row r="4347" spans="1:6">
      <c r="A4347" s="50">
        <v>44169</v>
      </c>
      <c r="B4347" s="51">
        <v>44169</v>
      </c>
      <c r="C4347" s="51" t="s">
        <v>759</v>
      </c>
      <c r="D4347" s="52">
        <f>VLOOKUP(Pag_Inicio_Corr_mas_casos[[#This Row],[Corregimiento]],Hoja3!$A$2:$D$676,4,0)</f>
        <v>81006</v>
      </c>
      <c r="E4347" s="51">
        <v>10</v>
      </c>
      <c r="F4347">
        <v>1</v>
      </c>
    </row>
    <row r="4348" spans="1:6">
      <c r="A4348" s="32">
        <v>44170</v>
      </c>
      <c r="B4348" s="33">
        <v>44170</v>
      </c>
      <c r="C4348" s="33" t="s">
        <v>785</v>
      </c>
      <c r="D4348" s="34">
        <f>VLOOKUP(Pag_Inicio_Corr_mas_casos[[#This Row],[Corregimiento]],Hoja3!$A$2:$D$676,4,0)</f>
        <v>80809</v>
      </c>
      <c r="E4348" s="33">
        <v>104</v>
      </c>
      <c r="F4348">
        <v>1</v>
      </c>
    </row>
    <row r="4349" spans="1:6">
      <c r="A4349" s="32">
        <v>44170</v>
      </c>
      <c r="B4349" s="33">
        <v>44170</v>
      </c>
      <c r="C4349" s="33" t="s">
        <v>744</v>
      </c>
      <c r="D4349" s="34">
        <f>VLOOKUP(Pag_Inicio_Corr_mas_casos[[#This Row],[Corregimiento]],Hoja3!$A$2:$D$676,4,0)</f>
        <v>130101</v>
      </c>
      <c r="E4349" s="33">
        <v>95</v>
      </c>
      <c r="F4349">
        <v>1</v>
      </c>
    </row>
    <row r="4350" spans="1:6">
      <c r="A4350" s="32">
        <v>44170</v>
      </c>
      <c r="B4350" s="33">
        <v>44170</v>
      </c>
      <c r="C4350" s="33" t="s">
        <v>746</v>
      </c>
      <c r="D4350" s="34">
        <f>VLOOKUP(Pag_Inicio_Corr_mas_casos[[#This Row],[Corregimiento]],Hoja3!$A$2:$D$676,4,0)</f>
        <v>130106</v>
      </c>
      <c r="E4350" s="33">
        <v>88</v>
      </c>
      <c r="F4350">
        <v>1</v>
      </c>
    </row>
    <row r="4351" spans="1:6">
      <c r="A4351" s="32">
        <v>44170</v>
      </c>
      <c r="B4351" s="33">
        <v>44170</v>
      </c>
      <c r="C4351" s="33" t="s">
        <v>760</v>
      </c>
      <c r="D4351" s="34">
        <f>VLOOKUP(Pag_Inicio_Corr_mas_casos[[#This Row],[Corregimiento]],Hoja3!$A$2:$D$676,4,0)</f>
        <v>80812</v>
      </c>
      <c r="E4351" s="33">
        <v>68</v>
      </c>
      <c r="F4351">
        <v>1</v>
      </c>
    </row>
    <row r="4352" spans="1:6">
      <c r="A4352" s="32">
        <v>44170</v>
      </c>
      <c r="B4352" s="33">
        <v>44170</v>
      </c>
      <c r="C4352" s="33" t="s">
        <v>750</v>
      </c>
      <c r="D4352" s="34">
        <f>VLOOKUP(Pag_Inicio_Corr_mas_casos[[#This Row],[Corregimiento]],Hoja3!$A$2:$D$676,4,0)</f>
        <v>81007</v>
      </c>
      <c r="E4352" s="33">
        <v>60</v>
      </c>
      <c r="F4352">
        <v>1</v>
      </c>
    </row>
    <row r="4353" spans="1:6">
      <c r="A4353" s="32">
        <v>44170</v>
      </c>
      <c r="B4353" s="33">
        <v>44170</v>
      </c>
      <c r="C4353" s="33" t="s">
        <v>757</v>
      </c>
      <c r="D4353" s="34">
        <f>VLOOKUP(Pag_Inicio_Corr_mas_casos[[#This Row],[Corregimiento]],Hoja3!$A$2:$D$676,4,0)</f>
        <v>80819</v>
      </c>
      <c r="E4353" s="33">
        <v>56</v>
      </c>
      <c r="F4353">
        <v>1</v>
      </c>
    </row>
    <row r="4354" spans="1:6">
      <c r="A4354" s="32">
        <v>44170</v>
      </c>
      <c r="B4354" s="33">
        <v>44170</v>
      </c>
      <c r="C4354" s="33" t="s">
        <v>749</v>
      </c>
      <c r="D4354" s="34">
        <f>VLOOKUP(Pag_Inicio_Corr_mas_casos[[#This Row],[Corregimiento]],Hoja3!$A$2:$D$676,4,0)</f>
        <v>80821</v>
      </c>
      <c r="E4354" s="33">
        <v>48</v>
      </c>
      <c r="F4354">
        <v>1</v>
      </c>
    </row>
    <row r="4355" spans="1:6">
      <c r="A4355" s="32">
        <v>44170</v>
      </c>
      <c r="B4355" s="33">
        <v>44170</v>
      </c>
      <c r="C4355" s="33" t="s">
        <v>775</v>
      </c>
      <c r="D4355" s="34">
        <f>VLOOKUP(Pag_Inicio_Corr_mas_casos[[#This Row],[Corregimiento]],Hoja3!$A$2:$D$676,4,0)</f>
        <v>80815</v>
      </c>
      <c r="E4355" s="33">
        <v>58</v>
      </c>
      <c r="F4355">
        <v>1</v>
      </c>
    </row>
    <row r="4356" spans="1:6">
      <c r="A4356" s="32">
        <v>44170</v>
      </c>
      <c r="B4356" s="33">
        <v>44170</v>
      </c>
      <c r="C4356" s="33" t="s">
        <v>755</v>
      </c>
      <c r="D4356" s="34">
        <f>VLOOKUP(Pag_Inicio_Corr_mas_casos[[#This Row],[Corregimiento]],Hoja3!$A$2:$D$676,4,0)</f>
        <v>80823</v>
      </c>
      <c r="E4356" s="33">
        <v>47</v>
      </c>
      <c r="F4356">
        <v>1</v>
      </c>
    </row>
    <row r="4357" spans="1:6">
      <c r="A4357" s="32">
        <v>44170</v>
      </c>
      <c r="B4357" s="33">
        <v>44170</v>
      </c>
      <c r="C4357" s="33" t="s">
        <v>753</v>
      </c>
      <c r="D4357" s="34">
        <f>VLOOKUP(Pag_Inicio_Corr_mas_casos[[#This Row],[Corregimiento]],Hoja3!$A$2:$D$676,4,0)</f>
        <v>80817</v>
      </c>
      <c r="E4357" s="33">
        <v>62</v>
      </c>
      <c r="F4357">
        <v>1</v>
      </c>
    </row>
    <row r="4358" spans="1:6">
      <c r="A4358" s="32">
        <v>44170</v>
      </c>
      <c r="B4358" s="33">
        <v>44170</v>
      </c>
      <c r="C4358" s="33" t="s">
        <v>765</v>
      </c>
      <c r="D4358" s="34">
        <f>VLOOKUP(Pag_Inicio_Corr_mas_casos[[#This Row],[Corregimiento]],Hoja3!$A$2:$D$676,4,0)</f>
        <v>80810</v>
      </c>
      <c r="E4358" s="33">
        <v>46</v>
      </c>
      <c r="F4358">
        <v>1</v>
      </c>
    </row>
    <row r="4359" spans="1:6">
      <c r="A4359" s="32">
        <v>44170</v>
      </c>
      <c r="B4359" s="33">
        <v>44170</v>
      </c>
      <c r="C4359" s="33" t="s">
        <v>748</v>
      </c>
      <c r="D4359" s="34">
        <f>VLOOKUP(Pag_Inicio_Corr_mas_casos[[#This Row],[Corregimiento]],Hoja3!$A$2:$D$676,4,0)</f>
        <v>130102</v>
      </c>
      <c r="E4359" s="33">
        <v>44</v>
      </c>
      <c r="F4359">
        <v>1</v>
      </c>
    </row>
    <row r="4360" spans="1:6">
      <c r="A4360" s="32">
        <v>44170</v>
      </c>
      <c r="B4360" s="33">
        <v>44170</v>
      </c>
      <c r="C4360" s="33" t="s">
        <v>754</v>
      </c>
      <c r="D4360" s="34">
        <f>VLOOKUP(Pag_Inicio_Corr_mas_casos[[#This Row],[Corregimiento]],Hoja3!$A$2:$D$676,4,0)</f>
        <v>80822</v>
      </c>
      <c r="E4360" s="33">
        <v>42</v>
      </c>
      <c r="F4360">
        <v>1</v>
      </c>
    </row>
    <row r="4361" spans="1:6">
      <c r="A4361" s="32">
        <v>44170</v>
      </c>
      <c r="B4361" s="33">
        <v>44170</v>
      </c>
      <c r="C4361" s="33" t="s">
        <v>751</v>
      </c>
      <c r="D4361" s="34">
        <f>VLOOKUP(Pag_Inicio_Corr_mas_casos[[#This Row],[Corregimiento]],Hoja3!$A$2:$D$676,4,0)</f>
        <v>81008</v>
      </c>
      <c r="E4361" s="33">
        <v>42</v>
      </c>
      <c r="F4361">
        <v>1</v>
      </c>
    </row>
    <row r="4362" spans="1:6">
      <c r="A4362" s="32">
        <v>44170</v>
      </c>
      <c r="B4362" s="33">
        <v>44170</v>
      </c>
      <c r="C4362" s="33" t="s">
        <v>780</v>
      </c>
      <c r="D4362" s="34">
        <f>VLOOKUP(Pag_Inicio_Corr_mas_casos[[#This Row],[Corregimiento]],Hoja3!$A$2:$D$676,4,0)</f>
        <v>80826</v>
      </c>
      <c r="E4362" s="33">
        <v>40</v>
      </c>
      <c r="F4362">
        <v>1</v>
      </c>
    </row>
    <row r="4363" spans="1:6">
      <c r="A4363" s="32">
        <v>44170</v>
      </c>
      <c r="B4363" s="33">
        <v>44170</v>
      </c>
      <c r="C4363" s="33" t="s">
        <v>763</v>
      </c>
      <c r="D4363" s="34">
        <f>VLOOKUP(Pag_Inicio_Corr_mas_casos[[#This Row],[Corregimiento]],Hoja3!$A$2:$D$676,4,0)</f>
        <v>80806</v>
      </c>
      <c r="E4363" s="33">
        <v>40</v>
      </c>
      <c r="F4363">
        <v>1</v>
      </c>
    </row>
    <row r="4364" spans="1:6">
      <c r="A4364" s="32">
        <v>44170</v>
      </c>
      <c r="B4364" s="33">
        <v>44170</v>
      </c>
      <c r="C4364" s="33" t="s">
        <v>756</v>
      </c>
      <c r="D4364" s="34">
        <f>VLOOKUP(Pag_Inicio_Corr_mas_casos[[#This Row],[Corregimiento]],Hoja3!$A$2:$D$676,4,0)</f>
        <v>81001</v>
      </c>
      <c r="E4364" s="33">
        <v>38</v>
      </c>
      <c r="F4364">
        <v>1</v>
      </c>
    </row>
    <row r="4365" spans="1:6">
      <c r="A4365" s="32">
        <v>44170</v>
      </c>
      <c r="B4365" s="33">
        <v>44170</v>
      </c>
      <c r="C4365" s="33" t="s">
        <v>770</v>
      </c>
      <c r="D4365" s="34">
        <f>VLOOKUP(Pag_Inicio_Corr_mas_casos[[#This Row],[Corregimiento]],Hoja3!$A$2:$D$676,4,0)</f>
        <v>80813</v>
      </c>
      <c r="E4365" s="33">
        <v>36</v>
      </c>
      <c r="F4365">
        <v>1</v>
      </c>
    </row>
    <row r="4366" spans="1:6">
      <c r="A4366" s="32">
        <v>44170</v>
      </c>
      <c r="B4366" s="33">
        <v>44170</v>
      </c>
      <c r="C4366" s="33" t="s">
        <v>752</v>
      </c>
      <c r="D4366" s="34">
        <f>VLOOKUP(Pag_Inicio_Corr_mas_casos[[#This Row],[Corregimiento]],Hoja3!$A$2:$D$676,4,0)</f>
        <v>80816</v>
      </c>
      <c r="E4366" s="33">
        <v>35</v>
      </c>
      <c r="F4366">
        <v>1</v>
      </c>
    </row>
    <row r="4367" spans="1:6">
      <c r="A4367" s="32">
        <v>44170</v>
      </c>
      <c r="B4367" s="33">
        <v>44170</v>
      </c>
      <c r="C4367" s="33" t="s">
        <v>795</v>
      </c>
      <c r="D4367" s="34">
        <f>VLOOKUP(Pag_Inicio_Corr_mas_casos[[#This Row],[Corregimiento]],Hoja3!$A$2:$D$676,4,0)</f>
        <v>80807</v>
      </c>
      <c r="E4367" s="33">
        <v>34</v>
      </c>
      <c r="F4367">
        <v>1</v>
      </c>
    </row>
    <row r="4368" spans="1:6">
      <c r="A4368" s="32">
        <v>44170</v>
      </c>
      <c r="B4368" s="33">
        <v>44170</v>
      </c>
      <c r="C4368" s="33" t="s">
        <v>777</v>
      </c>
      <c r="D4368" s="34">
        <f>VLOOKUP(Pag_Inicio_Corr_mas_casos[[#This Row],[Corregimiento]],Hoja3!$A$2:$D$676,4,0)</f>
        <v>80811</v>
      </c>
      <c r="E4368" s="33">
        <v>34</v>
      </c>
      <c r="F4368">
        <v>1</v>
      </c>
    </row>
    <row r="4369" spans="1:6">
      <c r="A4369" s="32">
        <v>44170</v>
      </c>
      <c r="B4369" s="33">
        <v>44170</v>
      </c>
      <c r="C4369" s="33" t="s">
        <v>796</v>
      </c>
      <c r="D4369" s="34">
        <f>VLOOKUP(Pag_Inicio_Corr_mas_casos[[#This Row],[Corregimiento]],Hoja3!$A$2:$D$676,4,0)</f>
        <v>80814</v>
      </c>
      <c r="E4369" s="33">
        <v>34</v>
      </c>
      <c r="F4369">
        <v>1</v>
      </c>
    </row>
    <row r="4370" spans="1:6">
      <c r="A4370" s="32">
        <v>44170</v>
      </c>
      <c r="B4370" s="33">
        <v>44170</v>
      </c>
      <c r="C4370" s="33" t="s">
        <v>790</v>
      </c>
      <c r="D4370" s="34">
        <f>VLOOKUP(Pag_Inicio_Corr_mas_casos[[#This Row],[Corregimiento]],Hoja3!$A$2:$D$676,4,0)</f>
        <v>81009</v>
      </c>
      <c r="E4370" s="33">
        <v>33</v>
      </c>
      <c r="F4370">
        <v>1</v>
      </c>
    </row>
    <row r="4371" spans="1:6">
      <c r="A4371" s="32">
        <v>44170</v>
      </c>
      <c r="B4371" s="33">
        <v>44170</v>
      </c>
      <c r="C4371" s="33" t="s">
        <v>789</v>
      </c>
      <c r="D4371" s="34">
        <f>VLOOKUP(Pag_Inicio_Corr_mas_casos[[#This Row],[Corregimiento]],Hoja3!$A$2:$D$676,4,0)</f>
        <v>81003</v>
      </c>
      <c r="E4371" s="33">
        <v>33</v>
      </c>
      <c r="F4371">
        <v>1</v>
      </c>
    </row>
    <row r="4372" spans="1:6">
      <c r="A4372" s="32">
        <v>44170</v>
      </c>
      <c r="B4372" s="33">
        <v>44170</v>
      </c>
      <c r="C4372" s="33" t="s">
        <v>812</v>
      </c>
      <c r="D4372" s="34">
        <f>VLOOKUP(Pag_Inicio_Corr_mas_casos[[#This Row],[Corregimiento]],Hoja3!$A$2:$D$676,4,0)</f>
        <v>20101</v>
      </c>
      <c r="E4372" s="33">
        <v>33</v>
      </c>
      <c r="F4372">
        <v>1</v>
      </c>
    </row>
    <row r="4373" spans="1:6">
      <c r="A4373" s="32">
        <v>44170</v>
      </c>
      <c r="B4373" s="33">
        <v>44170</v>
      </c>
      <c r="C4373" s="33" t="s">
        <v>758</v>
      </c>
      <c r="D4373" s="34">
        <f>VLOOKUP(Pag_Inicio_Corr_mas_casos[[#This Row],[Corregimiento]],Hoja3!$A$2:$D$676,4,0)</f>
        <v>130107</v>
      </c>
      <c r="E4373" s="33">
        <v>31</v>
      </c>
      <c r="F4373">
        <v>1</v>
      </c>
    </row>
    <row r="4374" spans="1:6">
      <c r="A4374" s="32">
        <v>44170</v>
      </c>
      <c r="B4374" s="33">
        <v>44170</v>
      </c>
      <c r="C4374" s="33" t="s">
        <v>788</v>
      </c>
      <c r="D4374" s="34">
        <f>VLOOKUP(Pag_Inicio_Corr_mas_casos[[#This Row],[Corregimiento]],Hoja3!$A$2:$D$676,4,0)</f>
        <v>130717</v>
      </c>
      <c r="E4374" s="33">
        <v>30</v>
      </c>
      <c r="F4374">
        <v>1</v>
      </c>
    </row>
    <row r="4375" spans="1:6">
      <c r="A4375" s="32">
        <v>44170</v>
      </c>
      <c r="B4375" s="33">
        <v>44170</v>
      </c>
      <c r="C4375" s="33" t="s">
        <v>761</v>
      </c>
      <c r="D4375" s="34">
        <f>VLOOKUP(Pag_Inicio_Corr_mas_casos[[#This Row],[Corregimiento]],Hoja3!$A$2:$D$676,4,0)</f>
        <v>130702</v>
      </c>
      <c r="E4375" s="33">
        <v>29</v>
      </c>
      <c r="F4375">
        <v>1</v>
      </c>
    </row>
    <row r="4376" spans="1:6">
      <c r="A4376" s="32">
        <v>44170</v>
      </c>
      <c r="B4376" s="33">
        <v>44170</v>
      </c>
      <c r="C4376" s="33" t="s">
        <v>745</v>
      </c>
      <c r="D4376" s="34">
        <f>VLOOKUP(Pag_Inicio_Corr_mas_casos[[#This Row],[Corregimiento]],Hoja3!$A$2:$D$676,4,0)</f>
        <v>81002</v>
      </c>
      <c r="E4376" s="33">
        <v>26</v>
      </c>
      <c r="F4376">
        <v>1</v>
      </c>
    </row>
    <row r="4377" spans="1:6">
      <c r="A4377" s="32">
        <v>44170</v>
      </c>
      <c r="B4377" s="33">
        <v>44170</v>
      </c>
      <c r="C4377" s="33" t="s">
        <v>806</v>
      </c>
      <c r="D4377" s="34">
        <f>VLOOKUP(Pag_Inicio_Corr_mas_casos[[#This Row],[Corregimiento]],Hoja3!$A$2:$D$676,4,0)</f>
        <v>81005</v>
      </c>
      <c r="E4377" s="33">
        <v>26</v>
      </c>
      <c r="F4377">
        <v>1</v>
      </c>
    </row>
    <row r="4378" spans="1:6">
      <c r="A4378" s="32">
        <v>44170</v>
      </c>
      <c r="B4378" s="33">
        <v>44170</v>
      </c>
      <c r="C4378" s="33" t="s">
        <v>772</v>
      </c>
      <c r="D4378" s="34">
        <f>VLOOKUP(Pag_Inicio_Corr_mas_casos[[#This Row],[Corregimiento]],Hoja3!$A$2:$D$676,4,0)</f>
        <v>80501</v>
      </c>
      <c r="E4378" s="33">
        <v>25</v>
      </c>
      <c r="F4378">
        <v>1</v>
      </c>
    </row>
    <row r="4379" spans="1:6">
      <c r="A4379" s="32">
        <v>44170</v>
      </c>
      <c r="B4379" s="33">
        <v>44170</v>
      </c>
      <c r="C4379" s="33" t="s">
        <v>773</v>
      </c>
      <c r="D4379" s="34">
        <f>VLOOKUP(Pag_Inicio_Corr_mas_casos[[#This Row],[Corregimiento]],Hoja3!$A$2:$D$676,4,0)</f>
        <v>80808</v>
      </c>
      <c r="E4379" s="33">
        <v>25</v>
      </c>
      <c r="F4379">
        <v>1</v>
      </c>
    </row>
    <row r="4380" spans="1:6">
      <c r="A4380" s="32">
        <v>44170</v>
      </c>
      <c r="B4380" s="33">
        <v>44170</v>
      </c>
      <c r="C4380" s="33" t="s">
        <v>781</v>
      </c>
      <c r="D4380" s="34">
        <f>VLOOKUP(Pag_Inicio_Corr_mas_casos[[#This Row],[Corregimiento]],Hoja3!$A$2:$D$676,4,0)</f>
        <v>50208</v>
      </c>
      <c r="E4380" s="33">
        <v>24</v>
      </c>
      <c r="F4380">
        <v>1</v>
      </c>
    </row>
    <row r="4381" spans="1:6">
      <c r="A4381" s="32">
        <v>44170</v>
      </c>
      <c r="B4381" s="33">
        <v>44170</v>
      </c>
      <c r="C4381" s="33" t="s">
        <v>966</v>
      </c>
      <c r="D4381" s="34">
        <f>VLOOKUP(Pag_Inicio_Corr_mas_casos[[#This Row],[Corregimiento]],Hoja3!$A$2:$D$676,4,0)</f>
        <v>20208</v>
      </c>
      <c r="E4381" s="33">
        <v>24</v>
      </c>
      <c r="F4381">
        <v>1</v>
      </c>
    </row>
    <row r="4382" spans="1:6">
      <c r="A4382" s="32">
        <v>44170</v>
      </c>
      <c r="B4382" s="33">
        <v>44170</v>
      </c>
      <c r="C4382" s="33" t="s">
        <v>815</v>
      </c>
      <c r="D4382" s="34">
        <f>VLOOKUP(Pag_Inicio_Corr_mas_casos[[#This Row],[Corregimiento]],Hoja3!$A$2:$D$676,4,0)</f>
        <v>20601</v>
      </c>
      <c r="E4382" s="33">
        <v>24</v>
      </c>
      <c r="F4382">
        <v>1</v>
      </c>
    </row>
    <row r="4383" spans="1:6">
      <c r="A4383" s="32">
        <v>44170</v>
      </c>
      <c r="B4383" s="33">
        <v>44170</v>
      </c>
      <c r="C4383" s="33" t="s">
        <v>847</v>
      </c>
      <c r="D4383" s="34">
        <f>VLOOKUP(Pag_Inicio_Corr_mas_casos[[#This Row],[Corregimiento]],Hoja3!$A$2:$D$676,4,0)</f>
        <v>40606</v>
      </c>
      <c r="E4383" s="33">
        <v>23</v>
      </c>
      <c r="F4383">
        <v>1</v>
      </c>
    </row>
    <row r="4384" spans="1:6">
      <c r="A4384" s="32">
        <v>44170</v>
      </c>
      <c r="B4384" s="33">
        <v>44170</v>
      </c>
      <c r="C4384" s="33" t="s">
        <v>774</v>
      </c>
      <c r="D4384" s="34">
        <f>VLOOKUP(Pag_Inicio_Corr_mas_casos[[#This Row],[Corregimiento]],Hoja3!$A$2:$D$676,4,0)</f>
        <v>80820</v>
      </c>
      <c r="E4384" s="33">
        <v>23</v>
      </c>
      <c r="F4384">
        <v>1</v>
      </c>
    </row>
    <row r="4385" spans="1:6">
      <c r="A4385" s="32">
        <v>44170</v>
      </c>
      <c r="B4385" s="33">
        <v>44170</v>
      </c>
      <c r="C4385" s="33" t="s">
        <v>794</v>
      </c>
      <c r="D4385" s="34">
        <f>VLOOKUP(Pag_Inicio_Corr_mas_casos[[#This Row],[Corregimiento]],Hoja3!$A$2:$D$676,4,0)</f>
        <v>80508</v>
      </c>
      <c r="E4385" s="33">
        <v>21</v>
      </c>
      <c r="F4385">
        <v>1</v>
      </c>
    </row>
    <row r="4386" spans="1:6">
      <c r="A4386" s="32">
        <v>44170</v>
      </c>
      <c r="B4386" s="33">
        <v>44170</v>
      </c>
      <c r="C4386" s="33" t="s">
        <v>783</v>
      </c>
      <c r="D4386" s="34">
        <f>VLOOKUP(Pag_Inicio_Corr_mas_casos[[#This Row],[Corregimiento]],Hoja3!$A$2:$D$676,4,0)</f>
        <v>130105</v>
      </c>
      <c r="E4386" s="33">
        <v>21</v>
      </c>
      <c r="F4386">
        <v>1</v>
      </c>
    </row>
    <row r="4387" spans="1:6">
      <c r="A4387" s="32">
        <v>44170</v>
      </c>
      <c r="B4387" s="33">
        <v>44170</v>
      </c>
      <c r="C4387" s="33" t="s">
        <v>779</v>
      </c>
      <c r="D4387" s="34">
        <f>VLOOKUP(Pag_Inicio_Corr_mas_casos[[#This Row],[Corregimiento]],Hoja3!$A$2:$D$676,4,0)</f>
        <v>130708</v>
      </c>
      <c r="E4387" s="33">
        <v>20</v>
      </c>
      <c r="F4387">
        <v>1</v>
      </c>
    </row>
    <row r="4388" spans="1:6">
      <c r="A4388" s="32">
        <v>44170</v>
      </c>
      <c r="B4388" s="33">
        <v>44170</v>
      </c>
      <c r="C4388" s="33" t="s">
        <v>782</v>
      </c>
      <c r="D4388" s="34">
        <f>VLOOKUP(Pag_Inicio_Corr_mas_casos[[#This Row],[Corregimiento]],Hoja3!$A$2:$D$676,4,0)</f>
        <v>80803</v>
      </c>
      <c r="E4388" s="33">
        <v>20</v>
      </c>
      <c r="F4388">
        <v>1</v>
      </c>
    </row>
    <row r="4389" spans="1:6">
      <c r="A4389" s="32">
        <v>44170</v>
      </c>
      <c r="B4389" s="33">
        <v>44170</v>
      </c>
      <c r="C4389" s="33" t="s">
        <v>954</v>
      </c>
      <c r="D4389" s="34">
        <f>VLOOKUP(Pag_Inicio_Corr_mas_casos[[#This Row],[Corregimiento]],Hoja3!$A$2:$D$676,4,0)</f>
        <v>50307</v>
      </c>
      <c r="E4389" s="33">
        <v>18</v>
      </c>
      <c r="F4389">
        <v>1</v>
      </c>
    </row>
    <row r="4390" spans="1:6">
      <c r="A4390" s="32">
        <v>44170</v>
      </c>
      <c r="B4390" s="33">
        <v>44170</v>
      </c>
      <c r="C4390" s="33" t="s">
        <v>766</v>
      </c>
      <c r="D4390" s="34">
        <f>VLOOKUP(Pag_Inicio_Corr_mas_casos[[#This Row],[Corregimiento]],Hoja3!$A$2:$D$676,4,0)</f>
        <v>30107</v>
      </c>
      <c r="E4390" s="33">
        <v>17</v>
      </c>
      <c r="F4390">
        <v>1</v>
      </c>
    </row>
    <row r="4391" spans="1:6">
      <c r="A4391" s="32">
        <v>44170</v>
      </c>
      <c r="B4391" s="33">
        <v>44170</v>
      </c>
      <c r="C4391" s="33" t="s">
        <v>800</v>
      </c>
      <c r="D4391" s="34">
        <f>VLOOKUP(Pag_Inicio_Corr_mas_casos[[#This Row],[Corregimiento]],Hoja3!$A$2:$D$676,4,0)</f>
        <v>91001</v>
      </c>
      <c r="E4391" s="33">
        <v>16</v>
      </c>
      <c r="F4391">
        <v>1</v>
      </c>
    </row>
    <row r="4392" spans="1:6">
      <c r="A4392" s="32">
        <v>44170</v>
      </c>
      <c r="B4392" s="33">
        <v>44170</v>
      </c>
      <c r="C4392" s="33" t="s">
        <v>764</v>
      </c>
      <c r="D4392" s="34">
        <f>VLOOKUP(Pag_Inicio_Corr_mas_casos[[#This Row],[Corregimiento]],Hoja3!$A$2:$D$676,4,0)</f>
        <v>130108</v>
      </c>
      <c r="E4392" s="33">
        <v>15</v>
      </c>
      <c r="F4392">
        <v>1</v>
      </c>
    </row>
    <row r="4393" spans="1:6">
      <c r="A4393" s="32">
        <v>44170</v>
      </c>
      <c r="B4393" s="33">
        <v>44170</v>
      </c>
      <c r="C4393" s="33" t="s">
        <v>762</v>
      </c>
      <c r="D4393" s="34">
        <f>VLOOKUP(Pag_Inicio_Corr_mas_casos[[#This Row],[Corregimiento]],Hoja3!$A$2:$D$676,4,0)</f>
        <v>40601</v>
      </c>
      <c r="E4393" s="33">
        <v>14</v>
      </c>
      <c r="F4393">
        <v>1</v>
      </c>
    </row>
    <row r="4394" spans="1:6">
      <c r="A4394" s="32">
        <v>44170</v>
      </c>
      <c r="B4394" s="33">
        <v>44170</v>
      </c>
      <c r="C4394" s="33" t="s">
        <v>792</v>
      </c>
      <c r="D4394" s="34">
        <f>VLOOKUP(Pag_Inicio_Corr_mas_casos[[#This Row],[Corregimiento]],Hoja3!$A$2:$D$676,4,0)</f>
        <v>130701</v>
      </c>
      <c r="E4394" s="33">
        <v>14</v>
      </c>
      <c r="F4394">
        <v>1</v>
      </c>
    </row>
    <row r="4395" spans="1:6">
      <c r="A4395" s="32">
        <v>44170</v>
      </c>
      <c r="B4395" s="33">
        <v>44170</v>
      </c>
      <c r="C4395" s="33" t="s">
        <v>759</v>
      </c>
      <c r="D4395" s="34">
        <f>VLOOKUP(Pag_Inicio_Corr_mas_casos[[#This Row],[Corregimiento]],Hoja3!$A$2:$D$676,4,0)</f>
        <v>81006</v>
      </c>
      <c r="E4395" s="33">
        <v>14</v>
      </c>
      <c r="F4395">
        <v>1</v>
      </c>
    </row>
    <row r="4396" spans="1:6">
      <c r="A4396" s="32">
        <v>44170</v>
      </c>
      <c r="B4396" s="33">
        <v>44170</v>
      </c>
      <c r="C4396" s="33" t="s">
        <v>736</v>
      </c>
      <c r="D4396" s="34">
        <f>VLOOKUP(Pag_Inicio_Corr_mas_casos[[#This Row],[Corregimiento]],Hoja3!$A$2:$D$676,4,0)</f>
        <v>130709</v>
      </c>
      <c r="E4396" s="33">
        <v>14</v>
      </c>
      <c r="F4396">
        <v>1</v>
      </c>
    </row>
    <row r="4397" spans="1:6">
      <c r="A4397" s="32">
        <v>44170</v>
      </c>
      <c r="B4397" s="33">
        <v>44170</v>
      </c>
      <c r="C4397" s="33" t="s">
        <v>747</v>
      </c>
      <c r="D4397" s="34">
        <f>VLOOKUP(Pag_Inicio_Corr_mas_casos[[#This Row],[Corregimiento]],Hoja3!$A$2:$D$676,4,0)</f>
        <v>80802</v>
      </c>
      <c r="E4397" s="33">
        <v>13</v>
      </c>
      <c r="F4397">
        <v>1</v>
      </c>
    </row>
    <row r="4398" spans="1:6">
      <c r="A4398" s="32">
        <v>44170</v>
      </c>
      <c r="B4398" s="33">
        <v>44170</v>
      </c>
      <c r="C4398" s="33" t="s">
        <v>793</v>
      </c>
      <c r="D4398" s="34">
        <f>VLOOKUP(Pag_Inicio_Corr_mas_casos[[#This Row],[Corregimiento]],Hoja3!$A$2:$D$676,4,0)</f>
        <v>80804</v>
      </c>
      <c r="E4398" s="33">
        <v>13</v>
      </c>
      <c r="F4398">
        <v>1</v>
      </c>
    </row>
    <row r="4399" spans="1:6">
      <c r="A4399" s="32">
        <v>44170</v>
      </c>
      <c r="B4399" s="33">
        <v>44170</v>
      </c>
      <c r="C4399" s="33" t="s">
        <v>809</v>
      </c>
      <c r="D4399" s="34">
        <f>VLOOKUP(Pag_Inicio_Corr_mas_casos[[#This Row],[Corregimiento]],Hoja3!$A$2:$D$676,4,0)</f>
        <v>130301</v>
      </c>
      <c r="E4399" s="33">
        <v>12</v>
      </c>
      <c r="F4399">
        <v>1</v>
      </c>
    </row>
    <row r="4400" spans="1:6">
      <c r="A4400" s="32">
        <v>44170</v>
      </c>
      <c r="B4400" s="33">
        <v>44170</v>
      </c>
      <c r="C4400" s="33" t="s">
        <v>964</v>
      </c>
      <c r="D4400" s="34">
        <f>VLOOKUP(Pag_Inicio_Corr_mas_casos[[#This Row],[Corregimiento]],Hoja3!$A$2:$D$676,4,0)</f>
        <v>20105</v>
      </c>
      <c r="E4400" s="33">
        <v>12</v>
      </c>
      <c r="F4400">
        <v>1</v>
      </c>
    </row>
    <row r="4401" spans="1:6">
      <c r="A4401" s="32">
        <v>44170</v>
      </c>
      <c r="B4401" s="33">
        <v>44170</v>
      </c>
      <c r="C4401" s="33" t="s">
        <v>798</v>
      </c>
      <c r="D4401" s="34">
        <f>VLOOKUP(Pag_Inicio_Corr_mas_casos[[#This Row],[Corregimiento]],Hoja3!$A$2:$D$676,4,0)</f>
        <v>30111</v>
      </c>
      <c r="E4401" s="33">
        <v>12</v>
      </c>
      <c r="F4401">
        <v>1</v>
      </c>
    </row>
    <row r="4402" spans="1:6">
      <c r="A4402" s="32">
        <v>44170</v>
      </c>
      <c r="B4402" s="33">
        <v>44170</v>
      </c>
      <c r="C4402" s="33" t="s">
        <v>967</v>
      </c>
      <c r="D4402" s="34">
        <f>VLOOKUP(Pag_Inicio_Corr_mas_casos[[#This Row],[Corregimiento]],Hoja3!$A$2:$D$676,4,0)</f>
        <v>91010</v>
      </c>
      <c r="E4402" s="33">
        <v>11</v>
      </c>
      <c r="F4402">
        <v>1</v>
      </c>
    </row>
    <row r="4403" spans="1:6">
      <c r="A4403" s="32">
        <v>44170</v>
      </c>
      <c r="B4403" s="33">
        <v>44170</v>
      </c>
      <c r="C4403" s="33" t="s">
        <v>799</v>
      </c>
      <c r="D4403" s="34">
        <f>VLOOKUP(Pag_Inicio_Corr_mas_casos[[#This Row],[Corregimiento]],Hoja3!$A$2:$D$676,4,0)</f>
        <v>130706</v>
      </c>
      <c r="E4403" s="33">
        <v>11</v>
      </c>
      <c r="F4403">
        <v>1</v>
      </c>
    </row>
    <row r="4404" spans="1:6">
      <c r="A4404" s="62">
        <v>44171</v>
      </c>
      <c r="B4404" s="63">
        <v>44171</v>
      </c>
      <c r="C4404" s="63" t="s">
        <v>744</v>
      </c>
      <c r="D4404" s="64">
        <f>VLOOKUP(Pag_Inicio_Corr_mas_casos[[#This Row],[Corregimiento]],Hoja3!$A$2:$D$676,4,0)</f>
        <v>130101</v>
      </c>
      <c r="E4404" s="63">
        <v>83</v>
      </c>
      <c r="F4404">
        <v>1</v>
      </c>
    </row>
    <row r="4405" spans="1:6">
      <c r="A4405" s="62">
        <v>44171</v>
      </c>
      <c r="B4405" s="63">
        <v>44171</v>
      </c>
      <c r="C4405" s="63" t="s">
        <v>746</v>
      </c>
      <c r="D4405" s="64">
        <f>VLOOKUP(Pag_Inicio_Corr_mas_casos[[#This Row],[Corregimiento]],Hoja3!$A$2:$D$676,4,0)</f>
        <v>130106</v>
      </c>
      <c r="E4405" s="63">
        <v>68</v>
      </c>
      <c r="F4405">
        <v>1</v>
      </c>
    </row>
    <row r="4406" spans="1:6">
      <c r="A4406" s="62">
        <v>44171</v>
      </c>
      <c r="B4406" s="63">
        <v>44171</v>
      </c>
      <c r="C4406" s="63" t="s">
        <v>757</v>
      </c>
      <c r="D4406" s="64">
        <f>VLOOKUP(Pag_Inicio_Corr_mas_casos[[#This Row],[Corregimiento]],Hoja3!$A$2:$D$676,4,0)</f>
        <v>80819</v>
      </c>
      <c r="E4406" s="63">
        <v>58</v>
      </c>
      <c r="F4406">
        <v>1</v>
      </c>
    </row>
    <row r="4407" spans="1:6">
      <c r="A4407" s="62">
        <v>44171</v>
      </c>
      <c r="B4407" s="63">
        <v>44171</v>
      </c>
      <c r="C4407" s="63" t="s">
        <v>770</v>
      </c>
      <c r="D4407" s="64">
        <f>VLOOKUP(Pag_Inicio_Corr_mas_casos[[#This Row],[Corregimiento]],Hoja3!$A$2:$D$676,4,0)</f>
        <v>80813</v>
      </c>
      <c r="E4407" s="63">
        <v>49</v>
      </c>
      <c r="F4407">
        <v>1</v>
      </c>
    </row>
    <row r="4408" spans="1:6">
      <c r="A4408" s="62">
        <v>44171</v>
      </c>
      <c r="B4408" s="63">
        <v>44171</v>
      </c>
      <c r="C4408" s="63" t="s">
        <v>760</v>
      </c>
      <c r="D4408" s="64">
        <f>VLOOKUP(Pag_Inicio_Corr_mas_casos[[#This Row],[Corregimiento]],Hoja3!$A$2:$D$676,4,0)</f>
        <v>80812</v>
      </c>
      <c r="E4408" s="63">
        <v>49</v>
      </c>
      <c r="F4408">
        <v>1</v>
      </c>
    </row>
    <row r="4409" spans="1:6">
      <c r="A4409" s="62">
        <v>44171</v>
      </c>
      <c r="B4409" s="63">
        <v>44171</v>
      </c>
      <c r="C4409" s="63" t="s">
        <v>785</v>
      </c>
      <c r="D4409" s="64">
        <f>VLOOKUP(Pag_Inicio_Corr_mas_casos[[#This Row],[Corregimiento]],Hoja3!$A$2:$D$676,4,0)</f>
        <v>80809</v>
      </c>
      <c r="E4409" s="63">
        <v>47</v>
      </c>
      <c r="F4409">
        <v>1</v>
      </c>
    </row>
    <row r="4410" spans="1:6">
      <c r="A4410" s="62">
        <v>44171</v>
      </c>
      <c r="B4410" s="63">
        <v>44171</v>
      </c>
      <c r="C4410" s="63" t="s">
        <v>789</v>
      </c>
      <c r="D4410" s="64">
        <f>VLOOKUP(Pag_Inicio_Corr_mas_casos[[#This Row],[Corregimiento]],Hoja3!$A$2:$D$676,4,0)</f>
        <v>81003</v>
      </c>
      <c r="E4410" s="63">
        <v>41</v>
      </c>
      <c r="F4410">
        <v>1</v>
      </c>
    </row>
    <row r="4411" spans="1:6">
      <c r="A4411" s="62">
        <v>44171</v>
      </c>
      <c r="B4411" s="63">
        <v>44171</v>
      </c>
      <c r="C4411" s="63" t="s">
        <v>756</v>
      </c>
      <c r="D4411" s="64">
        <f>VLOOKUP(Pag_Inicio_Corr_mas_casos[[#This Row],[Corregimiento]],Hoja3!$A$2:$D$676,4,0)</f>
        <v>81001</v>
      </c>
      <c r="E4411" s="63">
        <v>41</v>
      </c>
      <c r="F4411">
        <v>1</v>
      </c>
    </row>
    <row r="4412" spans="1:6">
      <c r="A4412" s="62">
        <v>44171</v>
      </c>
      <c r="B4412" s="63">
        <v>44171</v>
      </c>
      <c r="C4412" s="63" t="s">
        <v>750</v>
      </c>
      <c r="D4412" s="64">
        <f>VLOOKUP(Pag_Inicio_Corr_mas_casos[[#This Row],[Corregimiento]],Hoja3!$A$2:$D$676,4,0)</f>
        <v>81007</v>
      </c>
      <c r="E4412" s="63">
        <v>40</v>
      </c>
      <c r="F4412">
        <v>1</v>
      </c>
    </row>
    <row r="4413" spans="1:6">
      <c r="A4413" s="62">
        <v>44171</v>
      </c>
      <c r="B4413" s="63">
        <v>44171</v>
      </c>
      <c r="C4413" s="63" t="s">
        <v>755</v>
      </c>
      <c r="D4413" s="64">
        <f>VLOOKUP(Pag_Inicio_Corr_mas_casos[[#This Row],[Corregimiento]],Hoja3!$A$2:$D$676,4,0)</f>
        <v>80823</v>
      </c>
      <c r="E4413" s="63">
        <v>38</v>
      </c>
      <c r="F4413">
        <v>1</v>
      </c>
    </row>
    <row r="4414" spans="1:6">
      <c r="A4414" s="62">
        <v>44171</v>
      </c>
      <c r="B4414" s="63">
        <v>44171</v>
      </c>
      <c r="C4414" s="63" t="s">
        <v>758</v>
      </c>
      <c r="D4414" s="64">
        <f>VLOOKUP(Pag_Inicio_Corr_mas_casos[[#This Row],[Corregimiento]],Hoja3!$A$2:$D$676,4,0)</f>
        <v>130107</v>
      </c>
      <c r="E4414" s="63">
        <v>38</v>
      </c>
      <c r="F4414">
        <v>1</v>
      </c>
    </row>
    <row r="4415" spans="1:6">
      <c r="A4415" s="62">
        <v>44171</v>
      </c>
      <c r="B4415" s="63">
        <v>44171</v>
      </c>
      <c r="C4415" s="63" t="s">
        <v>749</v>
      </c>
      <c r="D4415" s="64">
        <f>VLOOKUP(Pag_Inicio_Corr_mas_casos[[#This Row],[Corregimiento]],Hoja3!$A$2:$D$676,4,0)</f>
        <v>80821</v>
      </c>
      <c r="E4415" s="63">
        <v>36</v>
      </c>
      <c r="F4415">
        <v>1</v>
      </c>
    </row>
    <row r="4416" spans="1:6">
      <c r="A4416" s="62">
        <v>44171</v>
      </c>
      <c r="B4416" s="63">
        <v>44171</v>
      </c>
      <c r="C4416" s="63" t="s">
        <v>765</v>
      </c>
      <c r="D4416" s="64">
        <f>VLOOKUP(Pag_Inicio_Corr_mas_casos[[#This Row],[Corregimiento]],Hoja3!$A$2:$D$676,4,0)</f>
        <v>80810</v>
      </c>
      <c r="E4416" s="63">
        <v>35</v>
      </c>
      <c r="F4416">
        <v>1</v>
      </c>
    </row>
    <row r="4417" spans="1:6">
      <c r="A4417" s="62">
        <v>44171</v>
      </c>
      <c r="B4417" s="63">
        <v>44171</v>
      </c>
      <c r="C4417" s="63" t="s">
        <v>772</v>
      </c>
      <c r="D4417" s="64">
        <f>VLOOKUP(Pag_Inicio_Corr_mas_casos[[#This Row],[Corregimiento]],Hoja3!$A$2:$D$676,4,0)</f>
        <v>80501</v>
      </c>
      <c r="E4417" s="63">
        <v>34</v>
      </c>
      <c r="F4417">
        <v>1</v>
      </c>
    </row>
    <row r="4418" spans="1:6">
      <c r="A4418" s="62">
        <v>44171</v>
      </c>
      <c r="B4418" s="63">
        <v>44171</v>
      </c>
      <c r="C4418" s="63" t="s">
        <v>774</v>
      </c>
      <c r="D4418" s="64">
        <f>VLOOKUP(Pag_Inicio_Corr_mas_casos[[#This Row],[Corregimiento]],Hoja3!$A$2:$D$676,4,0)</f>
        <v>80820</v>
      </c>
      <c r="E4418" s="63">
        <v>33</v>
      </c>
      <c r="F4418">
        <v>1</v>
      </c>
    </row>
    <row r="4419" spans="1:6">
      <c r="A4419" s="62">
        <v>44171</v>
      </c>
      <c r="B4419" s="63">
        <v>44171</v>
      </c>
      <c r="C4419" s="63" t="s">
        <v>780</v>
      </c>
      <c r="D4419" s="64">
        <f>VLOOKUP(Pag_Inicio_Corr_mas_casos[[#This Row],[Corregimiento]],Hoja3!$A$2:$D$676,4,0)</f>
        <v>80826</v>
      </c>
      <c r="E4419" s="63">
        <v>32</v>
      </c>
      <c r="F4419">
        <v>1</v>
      </c>
    </row>
    <row r="4420" spans="1:6">
      <c r="A4420" s="62">
        <v>44171</v>
      </c>
      <c r="B4420" s="63">
        <v>44171</v>
      </c>
      <c r="C4420" s="63" t="s">
        <v>761</v>
      </c>
      <c r="D4420" s="64">
        <f>VLOOKUP(Pag_Inicio_Corr_mas_casos[[#This Row],[Corregimiento]],Hoja3!$A$2:$D$676,4,0)</f>
        <v>130702</v>
      </c>
      <c r="E4420" s="63">
        <v>32</v>
      </c>
      <c r="F4420">
        <v>1</v>
      </c>
    </row>
    <row r="4421" spans="1:6">
      <c r="A4421" s="62">
        <v>44171</v>
      </c>
      <c r="B4421" s="63">
        <v>44171</v>
      </c>
      <c r="C4421" s="63" t="s">
        <v>748</v>
      </c>
      <c r="D4421" s="64">
        <f>VLOOKUP(Pag_Inicio_Corr_mas_casos[[#This Row],[Corregimiento]],Hoja3!$A$2:$D$676,4,0)</f>
        <v>130102</v>
      </c>
      <c r="E4421" s="63">
        <v>31</v>
      </c>
      <c r="F4421">
        <v>1</v>
      </c>
    </row>
    <row r="4422" spans="1:6">
      <c r="A4422" s="62">
        <v>44171</v>
      </c>
      <c r="B4422" s="63">
        <v>44171</v>
      </c>
      <c r="C4422" s="63" t="s">
        <v>763</v>
      </c>
      <c r="D4422" s="64">
        <f>VLOOKUP(Pag_Inicio_Corr_mas_casos[[#This Row],[Corregimiento]],Hoja3!$A$2:$D$676,4,0)</f>
        <v>80806</v>
      </c>
      <c r="E4422" s="63">
        <v>30</v>
      </c>
      <c r="F4422">
        <v>1</v>
      </c>
    </row>
    <row r="4423" spans="1:6">
      <c r="A4423" s="62">
        <v>44171</v>
      </c>
      <c r="B4423" s="63">
        <v>44171</v>
      </c>
      <c r="C4423" s="63" t="s">
        <v>968</v>
      </c>
      <c r="D4423" s="64">
        <f>VLOOKUP(Pag_Inicio_Corr_mas_casos[[#This Row],[Corregimiento]],Hoja3!$A$2:$D$676,4,0)</f>
        <v>40104</v>
      </c>
      <c r="E4423" s="63">
        <v>29</v>
      </c>
      <c r="F4423">
        <v>1</v>
      </c>
    </row>
    <row r="4424" spans="1:6">
      <c r="A4424" s="62">
        <v>44171</v>
      </c>
      <c r="B4424" s="63">
        <v>44171</v>
      </c>
      <c r="C4424" s="63" t="s">
        <v>815</v>
      </c>
      <c r="D4424" s="64">
        <f>VLOOKUP(Pag_Inicio_Corr_mas_casos[[#This Row],[Corregimiento]],Hoja3!$A$2:$D$676,4,0)</f>
        <v>20601</v>
      </c>
      <c r="E4424" s="63">
        <v>28</v>
      </c>
      <c r="F4424">
        <v>1</v>
      </c>
    </row>
    <row r="4425" spans="1:6">
      <c r="A4425" s="62">
        <v>44171</v>
      </c>
      <c r="B4425" s="63">
        <v>44171</v>
      </c>
      <c r="C4425" s="63" t="s">
        <v>775</v>
      </c>
      <c r="D4425" s="64">
        <f>VLOOKUP(Pag_Inicio_Corr_mas_casos[[#This Row],[Corregimiento]],Hoja3!$A$2:$D$676,4,0)</f>
        <v>80815</v>
      </c>
      <c r="E4425" s="63">
        <v>28</v>
      </c>
      <c r="F4425">
        <v>1</v>
      </c>
    </row>
    <row r="4426" spans="1:6">
      <c r="A4426" s="62">
        <v>44171</v>
      </c>
      <c r="B4426" s="63">
        <v>44171</v>
      </c>
      <c r="C4426" s="63" t="s">
        <v>792</v>
      </c>
      <c r="D4426" s="64">
        <f>VLOOKUP(Pag_Inicio_Corr_mas_casos[[#This Row],[Corregimiento]],Hoja3!$A$2:$D$676,4,0)</f>
        <v>130701</v>
      </c>
      <c r="E4426" s="63">
        <v>27</v>
      </c>
      <c r="F4426">
        <v>1</v>
      </c>
    </row>
    <row r="4427" spans="1:6">
      <c r="A4427" s="62">
        <v>44171</v>
      </c>
      <c r="B4427" s="63">
        <v>44171</v>
      </c>
      <c r="C4427" s="63" t="s">
        <v>788</v>
      </c>
      <c r="D4427" s="64">
        <f>VLOOKUP(Pag_Inicio_Corr_mas_casos[[#This Row],[Corregimiento]],Hoja3!$A$2:$D$676,4,0)</f>
        <v>130717</v>
      </c>
      <c r="E4427" s="63">
        <v>26</v>
      </c>
      <c r="F4427">
        <v>1</v>
      </c>
    </row>
    <row r="4428" spans="1:6">
      <c r="A4428" s="62">
        <v>44171</v>
      </c>
      <c r="B4428" s="63">
        <v>44171</v>
      </c>
      <c r="C4428" s="63" t="s">
        <v>807</v>
      </c>
      <c r="D4428" s="64">
        <f>VLOOKUP(Pag_Inicio_Corr_mas_casos[[#This Row],[Corregimiento]],Hoja3!$A$2:$D$676,4,0)</f>
        <v>130716</v>
      </c>
      <c r="E4428" s="63">
        <v>26</v>
      </c>
      <c r="F4428">
        <v>1</v>
      </c>
    </row>
    <row r="4429" spans="1:6">
      <c r="A4429" s="62">
        <v>44171</v>
      </c>
      <c r="B4429" s="63">
        <v>44171</v>
      </c>
      <c r="C4429" s="63" t="s">
        <v>751</v>
      </c>
      <c r="D4429" s="64">
        <f>VLOOKUP(Pag_Inicio_Corr_mas_casos[[#This Row],[Corregimiento]],Hoja3!$A$2:$D$676,4,0)</f>
        <v>81008</v>
      </c>
      <c r="E4429" s="63">
        <v>26</v>
      </c>
      <c r="F4429">
        <v>1</v>
      </c>
    </row>
    <row r="4430" spans="1:6">
      <c r="A4430" s="62">
        <v>44171</v>
      </c>
      <c r="B4430" s="63">
        <v>44171</v>
      </c>
      <c r="C4430" s="63" t="s">
        <v>777</v>
      </c>
      <c r="D4430" s="64">
        <f>VLOOKUP(Pag_Inicio_Corr_mas_casos[[#This Row],[Corregimiento]],Hoja3!$A$2:$D$676,4,0)</f>
        <v>80811</v>
      </c>
      <c r="E4430" s="63">
        <v>26</v>
      </c>
      <c r="F4430">
        <v>1</v>
      </c>
    </row>
    <row r="4431" spans="1:6">
      <c r="A4431" s="62">
        <v>44171</v>
      </c>
      <c r="B4431" s="63">
        <v>44171</v>
      </c>
      <c r="C4431" s="63" t="s">
        <v>745</v>
      </c>
      <c r="D4431" s="64">
        <f>VLOOKUP(Pag_Inicio_Corr_mas_casos[[#This Row],[Corregimiento]],Hoja3!$A$2:$D$676,4,0)</f>
        <v>81002</v>
      </c>
      <c r="E4431" s="63">
        <v>24</v>
      </c>
      <c r="F4431">
        <v>1</v>
      </c>
    </row>
    <row r="4432" spans="1:6">
      <c r="A4432" s="62">
        <v>44171</v>
      </c>
      <c r="B4432" s="63">
        <v>44171</v>
      </c>
      <c r="C4432" s="63" t="s">
        <v>790</v>
      </c>
      <c r="D4432" s="64">
        <f>VLOOKUP(Pag_Inicio_Corr_mas_casos[[#This Row],[Corregimiento]],Hoja3!$A$2:$D$676,4,0)</f>
        <v>81009</v>
      </c>
      <c r="E4432" s="63">
        <v>23</v>
      </c>
      <c r="F4432">
        <v>1</v>
      </c>
    </row>
    <row r="4433" spans="1:6">
      <c r="A4433" s="62">
        <v>44171</v>
      </c>
      <c r="B4433" s="63">
        <v>44171</v>
      </c>
      <c r="C4433" s="63" t="s">
        <v>796</v>
      </c>
      <c r="D4433" s="64">
        <f>VLOOKUP(Pag_Inicio_Corr_mas_casos[[#This Row],[Corregimiento]],Hoja3!$A$2:$D$676,4,0)</f>
        <v>80814</v>
      </c>
      <c r="E4433" s="63">
        <v>23</v>
      </c>
      <c r="F4433">
        <v>1</v>
      </c>
    </row>
    <row r="4434" spans="1:6">
      <c r="A4434" s="62">
        <v>44171</v>
      </c>
      <c r="B4434" s="63">
        <v>44171</v>
      </c>
      <c r="C4434" s="63" t="s">
        <v>795</v>
      </c>
      <c r="D4434" s="64">
        <f>VLOOKUP(Pag_Inicio_Corr_mas_casos[[#This Row],[Corregimiento]],Hoja3!$A$2:$D$676,4,0)</f>
        <v>80807</v>
      </c>
      <c r="E4434" s="63">
        <v>22</v>
      </c>
      <c r="F4434">
        <v>1</v>
      </c>
    </row>
    <row r="4435" spans="1:6">
      <c r="A4435" s="62">
        <v>44171</v>
      </c>
      <c r="B4435" s="63">
        <v>44171</v>
      </c>
      <c r="C4435" s="63" t="s">
        <v>752</v>
      </c>
      <c r="D4435" s="64">
        <f>VLOOKUP(Pag_Inicio_Corr_mas_casos[[#This Row],[Corregimiento]],Hoja3!$A$2:$D$676,4,0)</f>
        <v>80816</v>
      </c>
      <c r="E4435" s="63">
        <v>20</v>
      </c>
      <c r="F4435">
        <v>1</v>
      </c>
    </row>
    <row r="4436" spans="1:6">
      <c r="A4436" s="62">
        <v>44171</v>
      </c>
      <c r="B4436" s="63">
        <v>44171</v>
      </c>
      <c r="C4436" s="63" t="s">
        <v>773</v>
      </c>
      <c r="D4436" s="64">
        <f>VLOOKUP(Pag_Inicio_Corr_mas_casos[[#This Row],[Corregimiento]],Hoja3!$A$2:$D$676,4,0)</f>
        <v>80808</v>
      </c>
      <c r="E4436" s="63">
        <v>20</v>
      </c>
      <c r="F4436">
        <v>1</v>
      </c>
    </row>
    <row r="4437" spans="1:6">
      <c r="A4437" s="62">
        <v>44171</v>
      </c>
      <c r="B4437" s="63">
        <v>44171</v>
      </c>
      <c r="C4437" s="63" t="s">
        <v>764</v>
      </c>
      <c r="D4437" s="64">
        <f>VLOOKUP(Pag_Inicio_Corr_mas_casos[[#This Row],[Corregimiento]],Hoja3!$A$2:$D$676,4,0)</f>
        <v>130108</v>
      </c>
      <c r="E4437" s="63">
        <v>19</v>
      </c>
      <c r="F4437">
        <v>1</v>
      </c>
    </row>
    <row r="4438" spans="1:6">
      <c r="A4438" s="62">
        <v>44171</v>
      </c>
      <c r="B4438" s="63">
        <v>44171</v>
      </c>
      <c r="C4438" s="63" t="s">
        <v>779</v>
      </c>
      <c r="D4438" s="64">
        <f>VLOOKUP(Pag_Inicio_Corr_mas_casos[[#This Row],[Corregimiento]],Hoja3!$A$2:$D$676,4,0)</f>
        <v>130708</v>
      </c>
      <c r="E4438" s="63">
        <v>16</v>
      </c>
      <c r="F4438">
        <v>1</v>
      </c>
    </row>
    <row r="4439" spans="1:6">
      <c r="A4439" s="62">
        <v>44171</v>
      </c>
      <c r="B4439" s="63">
        <v>44171</v>
      </c>
      <c r="C4439" s="63" t="s">
        <v>799</v>
      </c>
      <c r="D4439" s="64">
        <f>VLOOKUP(Pag_Inicio_Corr_mas_casos[[#This Row],[Corregimiento]],Hoja3!$A$2:$D$676,4,0)</f>
        <v>130706</v>
      </c>
      <c r="E4439" s="63">
        <v>16</v>
      </c>
      <c r="F4439">
        <v>1</v>
      </c>
    </row>
    <row r="4440" spans="1:6">
      <c r="A4440" s="62">
        <v>44171</v>
      </c>
      <c r="B4440" s="63">
        <v>44171</v>
      </c>
      <c r="C4440" s="63" t="s">
        <v>754</v>
      </c>
      <c r="D4440" s="64">
        <f>VLOOKUP(Pag_Inicio_Corr_mas_casos[[#This Row],[Corregimiento]],Hoja3!$A$2:$D$676,4,0)</f>
        <v>80822</v>
      </c>
      <c r="E4440" s="63">
        <v>15</v>
      </c>
      <c r="F4440">
        <v>1</v>
      </c>
    </row>
    <row r="4441" spans="1:6">
      <c r="A4441" s="62">
        <v>44171</v>
      </c>
      <c r="B4441" s="63">
        <v>44171</v>
      </c>
      <c r="C4441" s="63" t="s">
        <v>753</v>
      </c>
      <c r="D4441" s="64">
        <f>VLOOKUP(Pag_Inicio_Corr_mas_casos[[#This Row],[Corregimiento]],Hoja3!$A$2:$D$676,4,0)</f>
        <v>80817</v>
      </c>
      <c r="E4441" s="63">
        <v>15</v>
      </c>
      <c r="F4441">
        <v>1</v>
      </c>
    </row>
    <row r="4442" spans="1:6">
      <c r="A4442" s="62">
        <v>44171</v>
      </c>
      <c r="B4442" s="63">
        <v>44171</v>
      </c>
      <c r="C4442" s="63" t="s">
        <v>736</v>
      </c>
      <c r="D4442" s="64">
        <f>VLOOKUP(Pag_Inicio_Corr_mas_casos[[#This Row],[Corregimiento]],Hoja3!$A$2:$D$676,4,0)</f>
        <v>130709</v>
      </c>
      <c r="E4442" s="63">
        <v>14</v>
      </c>
      <c r="F4442">
        <v>1</v>
      </c>
    </row>
    <row r="4443" spans="1:6">
      <c r="A4443" s="62">
        <v>44171</v>
      </c>
      <c r="B4443" s="63">
        <v>44171</v>
      </c>
      <c r="C4443" s="63" t="s">
        <v>762</v>
      </c>
      <c r="D4443" s="64">
        <f>VLOOKUP(Pag_Inicio_Corr_mas_casos[[#This Row],[Corregimiento]],Hoja3!$A$2:$D$676,4,0)</f>
        <v>40601</v>
      </c>
      <c r="E4443" s="63">
        <v>14</v>
      </c>
      <c r="F4443">
        <v>1</v>
      </c>
    </row>
    <row r="4444" spans="1:6">
      <c r="A4444" s="62">
        <v>44171</v>
      </c>
      <c r="B4444" s="63">
        <v>44171</v>
      </c>
      <c r="C4444" s="63" t="s">
        <v>793</v>
      </c>
      <c r="D4444" s="64">
        <f>VLOOKUP(Pag_Inicio_Corr_mas_casos[[#This Row],[Corregimiento]],Hoja3!$A$2:$D$676,4,0)</f>
        <v>80804</v>
      </c>
      <c r="E4444" s="63">
        <v>13</v>
      </c>
      <c r="F4444">
        <v>1</v>
      </c>
    </row>
    <row r="4445" spans="1:6">
      <c r="A4445" s="62">
        <v>44171</v>
      </c>
      <c r="B4445" s="63">
        <v>44171</v>
      </c>
      <c r="C4445" s="63" t="s">
        <v>769</v>
      </c>
      <c r="D4445" s="64">
        <f>VLOOKUP(Pag_Inicio_Corr_mas_casos[[#This Row],[Corregimiento]],Hoja3!$A$2:$D$676,4,0)</f>
        <v>50207</v>
      </c>
      <c r="E4445" s="63">
        <v>13</v>
      </c>
      <c r="F4445">
        <v>1</v>
      </c>
    </row>
    <row r="4446" spans="1:6">
      <c r="A4446" s="62">
        <v>44171</v>
      </c>
      <c r="B4446" s="63">
        <v>44171</v>
      </c>
      <c r="C4446" s="63" t="s">
        <v>781</v>
      </c>
      <c r="D4446" s="64">
        <f>VLOOKUP(Pag_Inicio_Corr_mas_casos[[#This Row],[Corregimiento]],Hoja3!$A$2:$D$676,4,0)</f>
        <v>50208</v>
      </c>
      <c r="E4446" s="63">
        <v>13</v>
      </c>
      <c r="F4446">
        <v>1</v>
      </c>
    </row>
    <row r="4447" spans="1:6">
      <c r="A4447" s="62">
        <v>44171</v>
      </c>
      <c r="B4447" s="63">
        <v>44171</v>
      </c>
      <c r="C4447" s="63" t="s">
        <v>885</v>
      </c>
      <c r="D4447" s="64">
        <f>VLOOKUP(Pag_Inicio_Corr_mas_casos[[#This Row],[Corregimiento]],Hoja3!$A$2:$D$676,4,0)</f>
        <v>20201</v>
      </c>
      <c r="E4447" s="63">
        <v>12</v>
      </c>
      <c r="F4447">
        <v>1</v>
      </c>
    </row>
    <row r="4448" spans="1:6">
      <c r="A4448" s="62">
        <v>44171</v>
      </c>
      <c r="B4448" s="63">
        <v>44171</v>
      </c>
      <c r="C4448" s="63" t="s">
        <v>823</v>
      </c>
      <c r="D4448" s="64">
        <f>VLOOKUP(Pag_Inicio_Corr_mas_casos[[#This Row],[Corregimiento]],Hoja3!$A$2:$D$676,4,0)</f>
        <v>40611</v>
      </c>
      <c r="E4448" s="63">
        <v>11</v>
      </c>
      <c r="F4448">
        <v>1</v>
      </c>
    </row>
    <row r="4449" spans="1:6">
      <c r="A4449" s="62">
        <v>44171</v>
      </c>
      <c r="B4449" s="63">
        <v>44171</v>
      </c>
      <c r="C4449" s="63" t="s">
        <v>847</v>
      </c>
      <c r="D4449" s="64">
        <f>VLOOKUP(Pag_Inicio_Corr_mas_casos[[#This Row],[Corregimiento]],Hoja3!$A$2:$D$676,4,0)</f>
        <v>40606</v>
      </c>
      <c r="E4449" s="63">
        <v>11</v>
      </c>
      <c r="F4449">
        <v>1</v>
      </c>
    </row>
    <row r="4450" spans="1:6">
      <c r="A4450" s="62">
        <v>44171</v>
      </c>
      <c r="B4450" s="63">
        <v>44171</v>
      </c>
      <c r="C4450" s="63" t="s">
        <v>759</v>
      </c>
      <c r="D4450" s="64">
        <f>VLOOKUP(Pag_Inicio_Corr_mas_casos[[#This Row],[Corregimiento]],Hoja3!$A$2:$D$676,4,0)</f>
        <v>81006</v>
      </c>
      <c r="E4450" s="63">
        <v>11</v>
      </c>
      <c r="F4450">
        <v>1</v>
      </c>
    </row>
    <row r="4451" spans="1:6">
      <c r="A4451" s="59">
        <v>44172</v>
      </c>
      <c r="B4451" s="60">
        <v>44172</v>
      </c>
      <c r="C4451" s="60" t="s">
        <v>746</v>
      </c>
      <c r="D4451" s="61">
        <f>VLOOKUP(Pag_Inicio_Corr_mas_casos[[#This Row],[Corregimiento]],Hoja3!$A$2:$D$676,4,0)</f>
        <v>130106</v>
      </c>
      <c r="E4451" s="60">
        <v>41</v>
      </c>
      <c r="F4451">
        <v>1</v>
      </c>
    </row>
    <row r="4452" spans="1:6">
      <c r="A4452" s="59">
        <v>44172</v>
      </c>
      <c r="B4452" s="60">
        <v>44172</v>
      </c>
      <c r="C4452" s="60" t="s">
        <v>744</v>
      </c>
      <c r="D4452" s="61">
        <f>VLOOKUP(Pag_Inicio_Corr_mas_casos[[#This Row],[Corregimiento]],Hoja3!$A$2:$D$676,4,0)</f>
        <v>130101</v>
      </c>
      <c r="E4452" s="60">
        <v>39</v>
      </c>
      <c r="F4452">
        <v>1</v>
      </c>
    </row>
    <row r="4453" spans="1:6">
      <c r="A4453" s="59">
        <v>44172</v>
      </c>
      <c r="B4453" s="60">
        <v>44172</v>
      </c>
      <c r="C4453" s="60" t="s">
        <v>748</v>
      </c>
      <c r="D4453" s="61">
        <f>VLOOKUP(Pag_Inicio_Corr_mas_casos[[#This Row],[Corregimiento]],Hoja3!$A$2:$D$676,4,0)</f>
        <v>130102</v>
      </c>
      <c r="E4453" s="60">
        <v>38</v>
      </c>
      <c r="F4453">
        <v>1</v>
      </c>
    </row>
    <row r="4454" spans="1:6">
      <c r="A4454" s="59">
        <v>44172</v>
      </c>
      <c r="B4454" s="60">
        <v>44172</v>
      </c>
      <c r="C4454" s="60" t="s">
        <v>789</v>
      </c>
      <c r="D4454" s="61">
        <f>VLOOKUP(Pag_Inicio_Corr_mas_casos[[#This Row],[Corregimiento]],Hoja3!$A$2:$D$676,4,0)</f>
        <v>81003</v>
      </c>
      <c r="E4454" s="60">
        <v>36</v>
      </c>
      <c r="F4454">
        <v>1</v>
      </c>
    </row>
    <row r="4455" spans="1:6">
      <c r="A4455" s="59">
        <v>44172</v>
      </c>
      <c r="B4455" s="60">
        <v>44172</v>
      </c>
      <c r="C4455" s="60" t="s">
        <v>785</v>
      </c>
      <c r="D4455" s="61">
        <f>VLOOKUP(Pag_Inicio_Corr_mas_casos[[#This Row],[Corregimiento]],Hoja3!$A$2:$D$676,4,0)</f>
        <v>80809</v>
      </c>
      <c r="E4455" s="60">
        <v>36</v>
      </c>
      <c r="F4455">
        <v>1</v>
      </c>
    </row>
    <row r="4456" spans="1:6">
      <c r="A4456" s="59">
        <v>44172</v>
      </c>
      <c r="B4456" s="60">
        <v>44172</v>
      </c>
      <c r="C4456" s="60" t="s">
        <v>763</v>
      </c>
      <c r="D4456" s="61">
        <f>VLOOKUP(Pag_Inicio_Corr_mas_casos[[#This Row],[Corregimiento]],Hoja3!$A$2:$D$676,4,0)</f>
        <v>80806</v>
      </c>
      <c r="E4456" s="60">
        <v>36</v>
      </c>
      <c r="F4456">
        <v>1</v>
      </c>
    </row>
    <row r="4457" spans="1:6">
      <c r="A4457" s="59">
        <v>44172</v>
      </c>
      <c r="B4457" s="60">
        <v>44172</v>
      </c>
      <c r="C4457" s="60" t="s">
        <v>756</v>
      </c>
      <c r="D4457" s="61">
        <f>VLOOKUP(Pag_Inicio_Corr_mas_casos[[#This Row],[Corregimiento]],Hoja3!$A$2:$D$676,4,0)</f>
        <v>81001</v>
      </c>
      <c r="E4457" s="60">
        <v>35</v>
      </c>
      <c r="F4457">
        <v>1</v>
      </c>
    </row>
    <row r="4458" spans="1:6">
      <c r="A4458" s="59">
        <v>44172</v>
      </c>
      <c r="B4458" s="60">
        <v>44172</v>
      </c>
      <c r="C4458" s="60" t="s">
        <v>761</v>
      </c>
      <c r="D4458" s="61">
        <f>VLOOKUP(Pag_Inicio_Corr_mas_casos[[#This Row],[Corregimiento]],Hoja3!$A$2:$D$676,4,0)</f>
        <v>130702</v>
      </c>
      <c r="E4458" s="60">
        <v>35</v>
      </c>
      <c r="F4458">
        <v>1</v>
      </c>
    </row>
    <row r="4459" spans="1:6">
      <c r="A4459" s="59">
        <v>44172</v>
      </c>
      <c r="B4459" s="60">
        <v>44172</v>
      </c>
      <c r="C4459" s="60" t="s">
        <v>757</v>
      </c>
      <c r="D4459" s="61">
        <f>VLOOKUP(Pag_Inicio_Corr_mas_casos[[#This Row],[Corregimiento]],Hoja3!$A$2:$D$676,4,0)</f>
        <v>80819</v>
      </c>
      <c r="E4459" s="60">
        <v>35</v>
      </c>
      <c r="F4459">
        <v>1</v>
      </c>
    </row>
    <row r="4460" spans="1:6">
      <c r="A4460" s="59">
        <v>44172</v>
      </c>
      <c r="B4460" s="60">
        <v>44172</v>
      </c>
      <c r="C4460" s="60" t="s">
        <v>788</v>
      </c>
      <c r="D4460" s="61">
        <f>VLOOKUP(Pag_Inicio_Corr_mas_casos[[#This Row],[Corregimiento]],Hoja3!$A$2:$D$676,4,0)</f>
        <v>130717</v>
      </c>
      <c r="E4460" s="60">
        <v>34</v>
      </c>
      <c r="F4460">
        <v>1</v>
      </c>
    </row>
    <row r="4461" spans="1:6">
      <c r="A4461" s="59">
        <v>44172</v>
      </c>
      <c r="B4461" s="60">
        <v>44172</v>
      </c>
      <c r="C4461" s="60" t="s">
        <v>792</v>
      </c>
      <c r="D4461" s="61">
        <f>VLOOKUP(Pag_Inicio_Corr_mas_casos[[#This Row],[Corregimiento]],Hoja3!$A$2:$D$676,4,0)</f>
        <v>130701</v>
      </c>
      <c r="E4461" s="60">
        <v>32</v>
      </c>
      <c r="F4461">
        <v>1</v>
      </c>
    </row>
    <row r="4462" spans="1:6">
      <c r="A4462" s="59">
        <v>44172</v>
      </c>
      <c r="B4462" s="60">
        <v>44172</v>
      </c>
      <c r="C4462" s="60" t="s">
        <v>751</v>
      </c>
      <c r="D4462" s="61">
        <f>VLOOKUP(Pag_Inicio_Corr_mas_casos[[#This Row],[Corregimiento]],Hoja3!$A$2:$D$676,4,0)</f>
        <v>81008</v>
      </c>
      <c r="E4462" s="60">
        <v>29</v>
      </c>
      <c r="F4462">
        <v>1</v>
      </c>
    </row>
    <row r="4463" spans="1:6">
      <c r="A4463" s="59">
        <v>44172</v>
      </c>
      <c r="B4463" s="60">
        <v>44172</v>
      </c>
      <c r="C4463" s="60" t="s">
        <v>750</v>
      </c>
      <c r="D4463" s="61">
        <f>VLOOKUP(Pag_Inicio_Corr_mas_casos[[#This Row],[Corregimiento]],Hoja3!$A$2:$D$676,4,0)</f>
        <v>81007</v>
      </c>
      <c r="E4463" s="60">
        <v>28</v>
      </c>
      <c r="F4463">
        <v>1</v>
      </c>
    </row>
    <row r="4464" spans="1:6">
      <c r="A4464" s="59">
        <v>44172</v>
      </c>
      <c r="B4464" s="60">
        <v>44172</v>
      </c>
      <c r="C4464" s="60" t="s">
        <v>755</v>
      </c>
      <c r="D4464" s="61">
        <f>VLOOKUP(Pag_Inicio_Corr_mas_casos[[#This Row],[Corregimiento]],Hoja3!$A$2:$D$676,4,0)</f>
        <v>80823</v>
      </c>
      <c r="E4464" s="60">
        <v>28</v>
      </c>
      <c r="F4464">
        <v>1</v>
      </c>
    </row>
    <row r="4465" spans="1:6">
      <c r="A4465" s="59">
        <v>44172</v>
      </c>
      <c r="B4465" s="60">
        <v>44172</v>
      </c>
      <c r="C4465" s="60" t="s">
        <v>758</v>
      </c>
      <c r="D4465" s="61">
        <f>VLOOKUP(Pag_Inicio_Corr_mas_casos[[#This Row],[Corregimiento]],Hoja3!$A$2:$D$676,4,0)</f>
        <v>130107</v>
      </c>
      <c r="E4465" s="60">
        <v>26</v>
      </c>
      <c r="F4465">
        <v>1</v>
      </c>
    </row>
    <row r="4466" spans="1:6">
      <c r="A4466" s="59">
        <v>44172</v>
      </c>
      <c r="B4466" s="60">
        <v>44172</v>
      </c>
      <c r="C4466" s="60" t="s">
        <v>753</v>
      </c>
      <c r="D4466" s="61">
        <f>VLOOKUP(Pag_Inicio_Corr_mas_casos[[#This Row],[Corregimiento]],Hoja3!$A$2:$D$676,4,0)</f>
        <v>80817</v>
      </c>
      <c r="E4466" s="60">
        <v>26</v>
      </c>
      <c r="F4466">
        <v>1</v>
      </c>
    </row>
    <row r="4467" spans="1:6">
      <c r="A4467" s="59">
        <v>44172</v>
      </c>
      <c r="B4467" s="60">
        <v>44172</v>
      </c>
      <c r="C4467" s="60" t="s">
        <v>774</v>
      </c>
      <c r="D4467" s="61">
        <f>VLOOKUP(Pag_Inicio_Corr_mas_casos[[#This Row],[Corregimiento]],Hoja3!$A$2:$D$676,4,0)</f>
        <v>80820</v>
      </c>
      <c r="E4467" s="60">
        <v>26</v>
      </c>
      <c r="F4467">
        <v>1</v>
      </c>
    </row>
    <row r="4468" spans="1:6">
      <c r="A4468" s="59">
        <v>44172</v>
      </c>
      <c r="B4468" s="60">
        <v>44172</v>
      </c>
      <c r="C4468" s="60" t="s">
        <v>772</v>
      </c>
      <c r="D4468" s="61">
        <f>VLOOKUP(Pag_Inicio_Corr_mas_casos[[#This Row],[Corregimiento]],Hoja3!$A$2:$D$676,4,0)</f>
        <v>80501</v>
      </c>
      <c r="E4468" s="60">
        <v>26</v>
      </c>
      <c r="F4468">
        <v>1</v>
      </c>
    </row>
    <row r="4469" spans="1:6">
      <c r="A4469" s="59">
        <v>44172</v>
      </c>
      <c r="B4469" s="60">
        <v>44172</v>
      </c>
      <c r="C4469" s="60" t="s">
        <v>760</v>
      </c>
      <c r="D4469" s="61">
        <f>VLOOKUP(Pag_Inicio_Corr_mas_casos[[#This Row],[Corregimiento]],Hoja3!$A$2:$D$676,4,0)</f>
        <v>80812</v>
      </c>
      <c r="E4469" s="60">
        <v>25</v>
      </c>
      <c r="F4469">
        <v>1</v>
      </c>
    </row>
    <row r="4470" spans="1:6">
      <c r="A4470" s="59">
        <v>44172</v>
      </c>
      <c r="B4470" s="60">
        <v>44172</v>
      </c>
      <c r="C4470" s="60" t="s">
        <v>795</v>
      </c>
      <c r="D4470" s="61">
        <f>VLOOKUP(Pag_Inicio_Corr_mas_casos[[#This Row],[Corregimiento]],Hoja3!$A$2:$D$676,4,0)</f>
        <v>80807</v>
      </c>
      <c r="E4470" s="60">
        <v>24</v>
      </c>
      <c r="F4470">
        <v>1</v>
      </c>
    </row>
    <row r="4471" spans="1:6">
      <c r="A4471" s="59">
        <v>44172</v>
      </c>
      <c r="B4471" s="60">
        <v>44172</v>
      </c>
      <c r="C4471" s="60" t="s">
        <v>754</v>
      </c>
      <c r="D4471" s="61">
        <f>VLOOKUP(Pag_Inicio_Corr_mas_casos[[#This Row],[Corregimiento]],Hoja3!$A$2:$D$676,4,0)</f>
        <v>80822</v>
      </c>
      <c r="E4471" s="60">
        <v>24</v>
      </c>
      <c r="F4471">
        <v>1</v>
      </c>
    </row>
    <row r="4472" spans="1:6">
      <c r="A4472" s="59">
        <v>44172</v>
      </c>
      <c r="B4472" s="60">
        <v>44172</v>
      </c>
      <c r="C4472" s="60" t="s">
        <v>779</v>
      </c>
      <c r="D4472" s="61">
        <f>VLOOKUP(Pag_Inicio_Corr_mas_casos[[#This Row],[Corregimiento]],Hoja3!$A$2:$D$676,4,0)</f>
        <v>130708</v>
      </c>
      <c r="E4472" s="60">
        <v>24</v>
      </c>
      <c r="F4472">
        <v>1</v>
      </c>
    </row>
    <row r="4473" spans="1:6">
      <c r="A4473" s="59">
        <v>44172</v>
      </c>
      <c r="B4473" s="60">
        <v>44172</v>
      </c>
      <c r="C4473" s="60" t="s">
        <v>745</v>
      </c>
      <c r="D4473" s="61">
        <f>VLOOKUP(Pag_Inicio_Corr_mas_casos[[#This Row],[Corregimiento]],Hoja3!$A$2:$D$676,4,0)</f>
        <v>81002</v>
      </c>
      <c r="E4473" s="60">
        <v>23</v>
      </c>
      <c r="F4473">
        <v>1</v>
      </c>
    </row>
    <row r="4474" spans="1:6">
      <c r="A4474" s="59">
        <v>44172</v>
      </c>
      <c r="B4474" s="60">
        <v>44172</v>
      </c>
      <c r="C4474" s="60" t="s">
        <v>765</v>
      </c>
      <c r="D4474" s="61">
        <f>VLOOKUP(Pag_Inicio_Corr_mas_casos[[#This Row],[Corregimiento]],Hoja3!$A$2:$D$676,4,0)</f>
        <v>80810</v>
      </c>
      <c r="E4474" s="60">
        <v>22</v>
      </c>
      <c r="F4474">
        <v>1</v>
      </c>
    </row>
    <row r="4475" spans="1:6">
      <c r="A4475" s="59">
        <v>44172</v>
      </c>
      <c r="B4475" s="60">
        <v>44172</v>
      </c>
      <c r="C4475" s="60" t="s">
        <v>749</v>
      </c>
      <c r="D4475" s="61">
        <f>VLOOKUP(Pag_Inicio_Corr_mas_casos[[#This Row],[Corregimiento]],Hoja3!$A$2:$D$676,4,0)</f>
        <v>80821</v>
      </c>
      <c r="E4475" s="60">
        <v>21</v>
      </c>
      <c r="F4475">
        <v>1</v>
      </c>
    </row>
    <row r="4476" spans="1:6">
      <c r="A4476" s="59">
        <v>44172</v>
      </c>
      <c r="B4476" s="60">
        <v>44172</v>
      </c>
      <c r="C4476" s="60" t="s">
        <v>783</v>
      </c>
      <c r="D4476" s="61">
        <f>VLOOKUP(Pag_Inicio_Corr_mas_casos[[#This Row],[Corregimiento]],Hoja3!$A$2:$D$676,4,0)</f>
        <v>130105</v>
      </c>
      <c r="E4476" s="60">
        <v>20</v>
      </c>
      <c r="F4476">
        <v>1</v>
      </c>
    </row>
    <row r="4477" spans="1:6">
      <c r="A4477" s="59">
        <v>44172</v>
      </c>
      <c r="B4477" s="60">
        <v>44172</v>
      </c>
      <c r="C4477" s="60" t="s">
        <v>752</v>
      </c>
      <c r="D4477" s="61">
        <f>VLOOKUP(Pag_Inicio_Corr_mas_casos[[#This Row],[Corregimiento]],Hoja3!$A$2:$D$676,4,0)</f>
        <v>80816</v>
      </c>
      <c r="E4477" s="60">
        <v>19</v>
      </c>
      <c r="F4477">
        <v>1</v>
      </c>
    </row>
    <row r="4478" spans="1:6">
      <c r="A4478" s="59">
        <v>44172</v>
      </c>
      <c r="B4478" s="60">
        <v>44172</v>
      </c>
      <c r="C4478" s="60" t="s">
        <v>807</v>
      </c>
      <c r="D4478" s="61">
        <f>VLOOKUP(Pag_Inicio_Corr_mas_casos[[#This Row],[Corregimiento]],Hoja3!$A$2:$D$676,4,0)</f>
        <v>130716</v>
      </c>
      <c r="E4478" s="60">
        <v>18</v>
      </c>
      <c r="F4478">
        <v>1</v>
      </c>
    </row>
    <row r="4479" spans="1:6">
      <c r="A4479" s="59">
        <v>44172</v>
      </c>
      <c r="B4479" s="60">
        <v>44172</v>
      </c>
      <c r="C4479" s="60" t="s">
        <v>780</v>
      </c>
      <c r="D4479" s="61">
        <f>VLOOKUP(Pag_Inicio_Corr_mas_casos[[#This Row],[Corregimiento]],Hoja3!$A$2:$D$676,4,0)</f>
        <v>80826</v>
      </c>
      <c r="E4479" s="60">
        <v>18</v>
      </c>
      <c r="F4479">
        <v>1</v>
      </c>
    </row>
    <row r="4480" spans="1:6">
      <c r="A4480" s="59">
        <v>44172</v>
      </c>
      <c r="B4480" s="60">
        <v>44172</v>
      </c>
      <c r="C4480" s="60" t="s">
        <v>775</v>
      </c>
      <c r="D4480" s="61">
        <f>VLOOKUP(Pag_Inicio_Corr_mas_casos[[#This Row],[Corregimiento]],Hoja3!$A$2:$D$676,4,0)</f>
        <v>80815</v>
      </c>
      <c r="E4480" s="60">
        <v>18</v>
      </c>
      <c r="F4480">
        <v>1</v>
      </c>
    </row>
    <row r="4481" spans="1:6">
      <c r="A4481" s="59">
        <v>44172</v>
      </c>
      <c r="B4481" s="60">
        <v>44172</v>
      </c>
      <c r="C4481" s="60" t="s">
        <v>791</v>
      </c>
      <c r="D4481" s="61">
        <f>VLOOKUP(Pag_Inicio_Corr_mas_casos[[#This Row],[Corregimiento]],Hoja3!$A$2:$D$676,4,0)</f>
        <v>30104</v>
      </c>
      <c r="E4481" s="60">
        <v>17</v>
      </c>
      <c r="F4481">
        <v>1</v>
      </c>
    </row>
    <row r="4482" spans="1:6">
      <c r="A4482" s="59">
        <v>44172</v>
      </c>
      <c r="B4482" s="60">
        <v>44172</v>
      </c>
      <c r="C4482" s="60" t="s">
        <v>911</v>
      </c>
      <c r="D4482" s="61">
        <f>VLOOKUP(Pag_Inicio_Corr_mas_casos[[#This Row],[Corregimiento]],Hoja3!$A$2:$D$676,4,0)</f>
        <v>130103</v>
      </c>
      <c r="E4482" s="60">
        <v>17</v>
      </c>
      <c r="F4482">
        <v>1</v>
      </c>
    </row>
    <row r="4483" spans="1:6">
      <c r="A4483" s="59">
        <v>44172</v>
      </c>
      <c r="B4483" s="60">
        <v>44172</v>
      </c>
      <c r="C4483" s="60" t="s">
        <v>770</v>
      </c>
      <c r="D4483" s="61">
        <f>VLOOKUP(Pag_Inicio_Corr_mas_casos[[#This Row],[Corregimiento]],Hoja3!$A$2:$D$676,4,0)</f>
        <v>80813</v>
      </c>
      <c r="E4483" s="60">
        <v>16</v>
      </c>
      <c r="F4483">
        <v>1</v>
      </c>
    </row>
    <row r="4484" spans="1:6">
      <c r="A4484" s="59">
        <v>44172</v>
      </c>
      <c r="B4484" s="60">
        <v>44172</v>
      </c>
      <c r="C4484" s="60" t="s">
        <v>969</v>
      </c>
      <c r="D4484" s="61">
        <f>VLOOKUP(Pag_Inicio_Corr_mas_casos[[#This Row],[Corregimiento]],Hoja3!$A$2:$D$676,4,0)</f>
        <v>40202</v>
      </c>
      <c r="E4484" s="60">
        <v>16</v>
      </c>
      <c r="F4484">
        <v>1</v>
      </c>
    </row>
    <row r="4485" spans="1:6">
      <c r="A4485" s="59">
        <v>44172</v>
      </c>
      <c r="B4485" s="60">
        <v>44172</v>
      </c>
      <c r="C4485" s="60" t="s">
        <v>796</v>
      </c>
      <c r="D4485" s="61">
        <f>VLOOKUP(Pag_Inicio_Corr_mas_casos[[#This Row],[Corregimiento]],Hoja3!$A$2:$D$676,4,0)</f>
        <v>80814</v>
      </c>
      <c r="E4485" s="60">
        <v>15</v>
      </c>
      <c r="F4485">
        <v>1</v>
      </c>
    </row>
    <row r="4486" spans="1:6">
      <c r="A4486" s="59">
        <v>44172</v>
      </c>
      <c r="B4486" s="60">
        <v>44172</v>
      </c>
      <c r="C4486" s="60" t="s">
        <v>790</v>
      </c>
      <c r="D4486" s="61">
        <f>VLOOKUP(Pag_Inicio_Corr_mas_casos[[#This Row],[Corregimiento]],Hoja3!$A$2:$D$676,4,0)</f>
        <v>81009</v>
      </c>
      <c r="E4486" s="60">
        <v>15</v>
      </c>
      <c r="F4486">
        <v>1</v>
      </c>
    </row>
    <row r="4487" spans="1:6">
      <c r="A4487" s="59">
        <v>44172</v>
      </c>
      <c r="B4487" s="60">
        <v>44172</v>
      </c>
      <c r="C4487" s="60" t="s">
        <v>799</v>
      </c>
      <c r="D4487" s="61">
        <f>VLOOKUP(Pag_Inicio_Corr_mas_casos[[#This Row],[Corregimiento]],Hoja3!$A$2:$D$676,4,0)</f>
        <v>130706</v>
      </c>
      <c r="E4487" s="60">
        <v>15</v>
      </c>
      <c r="F4487">
        <v>1</v>
      </c>
    </row>
    <row r="4488" spans="1:6">
      <c r="A4488" s="59">
        <v>44172</v>
      </c>
      <c r="B4488" s="60">
        <v>44172</v>
      </c>
      <c r="C4488" s="60" t="s">
        <v>759</v>
      </c>
      <c r="D4488" s="61">
        <f>VLOOKUP(Pag_Inicio_Corr_mas_casos[[#This Row],[Corregimiento]],Hoja3!$A$2:$D$676,4,0)</f>
        <v>81006</v>
      </c>
      <c r="E4488" s="60">
        <v>14</v>
      </c>
      <c r="F4488">
        <v>1</v>
      </c>
    </row>
    <row r="4489" spans="1:6">
      <c r="A4489" s="59">
        <v>44172</v>
      </c>
      <c r="B4489" s="60">
        <v>44172</v>
      </c>
      <c r="C4489" s="60" t="s">
        <v>764</v>
      </c>
      <c r="D4489" s="61">
        <f>VLOOKUP(Pag_Inicio_Corr_mas_casos[[#This Row],[Corregimiento]],Hoja3!$A$2:$D$676,4,0)</f>
        <v>130108</v>
      </c>
      <c r="E4489" s="60">
        <v>14</v>
      </c>
      <c r="F4489">
        <v>1</v>
      </c>
    </row>
    <row r="4490" spans="1:6">
      <c r="A4490" s="59">
        <v>44172</v>
      </c>
      <c r="B4490" s="60">
        <v>44172</v>
      </c>
      <c r="C4490" s="60" t="s">
        <v>767</v>
      </c>
      <c r="D4490" s="61">
        <f>VLOOKUP(Pag_Inicio_Corr_mas_casos[[#This Row],[Corregimiento]],Hoja3!$A$2:$D$676,4,0)</f>
        <v>30113</v>
      </c>
      <c r="E4490" s="60">
        <v>14</v>
      </c>
      <c r="F4490">
        <v>1</v>
      </c>
    </row>
    <row r="4491" spans="1:6">
      <c r="A4491" s="59">
        <v>44172</v>
      </c>
      <c r="B4491" s="60">
        <v>44172</v>
      </c>
      <c r="C4491" s="60" t="s">
        <v>773</v>
      </c>
      <c r="D4491" s="61">
        <f>VLOOKUP(Pag_Inicio_Corr_mas_casos[[#This Row],[Corregimiento]],Hoja3!$A$2:$D$676,4,0)</f>
        <v>80808</v>
      </c>
      <c r="E4491" s="60">
        <v>13</v>
      </c>
      <c r="F4491">
        <v>1</v>
      </c>
    </row>
    <row r="4492" spans="1:6">
      <c r="A4492" s="59">
        <v>44172</v>
      </c>
      <c r="B4492" s="60">
        <v>44172</v>
      </c>
      <c r="C4492" s="60" t="s">
        <v>812</v>
      </c>
      <c r="D4492" s="61">
        <f>VLOOKUP(Pag_Inicio_Corr_mas_casos[[#This Row],[Corregimiento]],Hoja3!$A$2:$D$676,4,0)</f>
        <v>20101</v>
      </c>
      <c r="E4492" s="60">
        <v>13</v>
      </c>
      <c r="F4492">
        <v>1</v>
      </c>
    </row>
    <row r="4493" spans="1:6">
      <c r="A4493" s="59">
        <v>44172</v>
      </c>
      <c r="B4493" s="60">
        <v>44172</v>
      </c>
      <c r="C4493" s="60" t="s">
        <v>870</v>
      </c>
      <c r="D4493" s="61">
        <f>VLOOKUP(Pag_Inicio_Corr_mas_casos[[#This Row],[Corregimiento]],Hoja3!$A$2:$D$676,4,0)</f>
        <v>60105</v>
      </c>
      <c r="E4493" s="60">
        <v>12</v>
      </c>
      <c r="F4493">
        <v>1</v>
      </c>
    </row>
    <row r="4494" spans="1:6">
      <c r="A4494" s="59">
        <v>44172</v>
      </c>
      <c r="B4494" s="60">
        <v>44172</v>
      </c>
      <c r="C4494" s="60" t="s">
        <v>762</v>
      </c>
      <c r="D4494" s="61">
        <f>VLOOKUP(Pag_Inicio_Corr_mas_casos[[#This Row],[Corregimiento]],Hoja3!$A$2:$D$676,4,0)</f>
        <v>40601</v>
      </c>
      <c r="E4494" s="60">
        <v>12</v>
      </c>
      <c r="F4494">
        <v>1</v>
      </c>
    </row>
    <row r="4495" spans="1:6">
      <c r="A4495" s="59">
        <v>44172</v>
      </c>
      <c r="B4495" s="60">
        <v>44172</v>
      </c>
      <c r="C4495" s="60" t="s">
        <v>786</v>
      </c>
      <c r="D4495" s="61">
        <f>VLOOKUP(Pag_Inicio_Corr_mas_casos[[#This Row],[Corregimiento]],Hoja3!$A$2:$D$676,4,0)</f>
        <v>40201</v>
      </c>
      <c r="E4495" s="60">
        <v>11</v>
      </c>
      <c r="F4495">
        <v>1</v>
      </c>
    </row>
    <row r="4496" spans="1:6">
      <c r="A4496" s="59">
        <v>44172</v>
      </c>
      <c r="B4496" s="60">
        <v>44172</v>
      </c>
      <c r="C4496" s="60" t="s">
        <v>736</v>
      </c>
      <c r="D4496" s="61">
        <f>VLOOKUP(Pag_Inicio_Corr_mas_casos[[#This Row],[Corregimiento]],Hoja3!$A$2:$D$676,4,0)</f>
        <v>130709</v>
      </c>
      <c r="E4496" s="60">
        <v>11</v>
      </c>
      <c r="F4496">
        <v>1</v>
      </c>
    </row>
    <row r="4497" spans="1:6">
      <c r="A4497" s="59">
        <v>44172</v>
      </c>
      <c r="B4497" s="60">
        <v>44172</v>
      </c>
      <c r="C4497" s="60" t="s">
        <v>877</v>
      </c>
      <c r="D4497" s="61">
        <f>VLOOKUP(Pag_Inicio_Corr_mas_casos[[#This Row],[Corregimiento]],Hoja3!$A$2:$D$676,4,0)</f>
        <v>91101</v>
      </c>
      <c r="E4497" s="60">
        <v>11</v>
      </c>
      <c r="F4497">
        <v>1</v>
      </c>
    </row>
    <row r="4498" spans="1:6">
      <c r="A4498" s="59">
        <v>44172</v>
      </c>
      <c r="B4498" s="60">
        <v>44172</v>
      </c>
      <c r="C4498" s="60" t="s">
        <v>781</v>
      </c>
      <c r="D4498" s="61">
        <f>VLOOKUP(Pag_Inicio_Corr_mas_casos[[#This Row],[Corregimiento]],Hoja3!$A$2:$D$676,4,0)</f>
        <v>50208</v>
      </c>
      <c r="E4498" s="60">
        <v>11</v>
      </c>
      <c r="F4498">
        <v>1</v>
      </c>
    </row>
    <row r="4499" spans="1:6">
      <c r="A4499" s="59">
        <v>44172</v>
      </c>
      <c r="B4499" s="60">
        <v>44172</v>
      </c>
      <c r="C4499" s="60" t="s">
        <v>809</v>
      </c>
      <c r="D4499" s="61">
        <f>VLOOKUP(Pag_Inicio_Corr_mas_casos[[#This Row],[Corregimiento]],Hoja3!$A$2:$D$676,4,0)</f>
        <v>130301</v>
      </c>
      <c r="E4499" s="60">
        <v>11</v>
      </c>
      <c r="F4499">
        <v>1</v>
      </c>
    </row>
    <row r="4500" spans="1:6">
      <c r="A4500" s="86">
        <v>44173</v>
      </c>
      <c r="B4500" s="87">
        <v>44173</v>
      </c>
      <c r="C4500" s="87" t="s">
        <v>760</v>
      </c>
      <c r="D4500" s="88">
        <f>VLOOKUP(Pag_Inicio_Corr_mas_casos[[#This Row],[Corregimiento]],Hoja3!$A$2:$D$676,4,0)</f>
        <v>80812</v>
      </c>
      <c r="E4500" s="87">
        <v>84</v>
      </c>
      <c r="F4500">
        <v>1</v>
      </c>
    </row>
    <row r="4501" spans="1:6">
      <c r="A4501" s="86">
        <v>44173</v>
      </c>
      <c r="B4501" s="87">
        <v>44173</v>
      </c>
      <c r="C4501" s="87" t="s">
        <v>757</v>
      </c>
      <c r="D4501" s="88">
        <f>VLOOKUP(Pag_Inicio_Corr_mas_casos[[#This Row],[Corregimiento]],Hoja3!$A$2:$D$676,4,0)</f>
        <v>80819</v>
      </c>
      <c r="E4501" s="87">
        <v>62</v>
      </c>
      <c r="F4501">
        <v>1</v>
      </c>
    </row>
    <row r="4502" spans="1:6">
      <c r="A4502" s="86">
        <v>44173</v>
      </c>
      <c r="B4502" s="87">
        <v>44173</v>
      </c>
      <c r="C4502" s="87" t="s">
        <v>775</v>
      </c>
      <c r="D4502" s="88">
        <f>VLOOKUP(Pag_Inicio_Corr_mas_casos[[#This Row],[Corregimiento]],Hoja3!$A$2:$D$676,4,0)</f>
        <v>80815</v>
      </c>
      <c r="E4502" s="87">
        <v>73</v>
      </c>
      <c r="F4502">
        <v>1</v>
      </c>
    </row>
    <row r="4503" spans="1:6">
      <c r="A4503" s="86">
        <v>44173</v>
      </c>
      <c r="B4503" s="87">
        <v>44173</v>
      </c>
      <c r="C4503" s="87" t="s">
        <v>765</v>
      </c>
      <c r="D4503" s="88">
        <f>VLOOKUP(Pag_Inicio_Corr_mas_casos[[#This Row],[Corregimiento]],Hoja3!$A$2:$D$676,4,0)</f>
        <v>80810</v>
      </c>
      <c r="E4503" s="87">
        <v>56</v>
      </c>
      <c r="F4503">
        <v>1</v>
      </c>
    </row>
    <row r="4504" spans="1:6">
      <c r="A4504" s="86">
        <v>44173</v>
      </c>
      <c r="B4504" s="87">
        <v>44173</v>
      </c>
      <c r="C4504" s="87" t="s">
        <v>754</v>
      </c>
      <c r="D4504" s="88">
        <f>VLOOKUP(Pag_Inicio_Corr_mas_casos[[#This Row],[Corregimiento]],Hoja3!$A$2:$D$676,4,0)</f>
        <v>80822</v>
      </c>
      <c r="E4504" s="87">
        <v>53</v>
      </c>
      <c r="F4504">
        <v>1</v>
      </c>
    </row>
    <row r="4505" spans="1:6">
      <c r="A4505" s="86">
        <v>44173</v>
      </c>
      <c r="B4505" s="87">
        <v>44173</v>
      </c>
      <c r="C4505" s="87" t="s">
        <v>753</v>
      </c>
      <c r="D4505" s="88">
        <f>VLOOKUP(Pag_Inicio_Corr_mas_casos[[#This Row],[Corregimiento]],Hoja3!$A$2:$D$676,4,0)</f>
        <v>80817</v>
      </c>
      <c r="E4505" s="87">
        <v>70</v>
      </c>
      <c r="F4505">
        <v>1</v>
      </c>
    </row>
    <row r="4506" spans="1:6">
      <c r="A4506" s="86">
        <v>44173</v>
      </c>
      <c r="B4506" s="87">
        <v>44173</v>
      </c>
      <c r="C4506" s="87" t="s">
        <v>746</v>
      </c>
      <c r="D4506" s="88">
        <f>VLOOKUP(Pag_Inicio_Corr_mas_casos[[#This Row],[Corregimiento]],Hoja3!$A$2:$D$676,4,0)</f>
        <v>130106</v>
      </c>
      <c r="E4506" s="87">
        <v>50</v>
      </c>
      <c r="F4506">
        <v>1</v>
      </c>
    </row>
    <row r="4507" spans="1:6">
      <c r="A4507" s="86">
        <v>44173</v>
      </c>
      <c r="B4507" s="87">
        <v>44173</v>
      </c>
      <c r="C4507" s="87" t="s">
        <v>785</v>
      </c>
      <c r="D4507" s="88">
        <f>VLOOKUP(Pag_Inicio_Corr_mas_casos[[#This Row],[Corregimiento]],Hoja3!$A$2:$D$676,4,0)</f>
        <v>80809</v>
      </c>
      <c r="E4507" s="87">
        <v>47</v>
      </c>
      <c r="F4507">
        <v>1</v>
      </c>
    </row>
    <row r="4508" spans="1:6">
      <c r="A4508" s="86">
        <v>44173</v>
      </c>
      <c r="B4508" s="87">
        <v>44173</v>
      </c>
      <c r="C4508" s="87" t="s">
        <v>795</v>
      </c>
      <c r="D4508" s="88">
        <f>VLOOKUP(Pag_Inicio_Corr_mas_casos[[#This Row],[Corregimiento]],Hoja3!$A$2:$D$676,4,0)</f>
        <v>80807</v>
      </c>
      <c r="E4508" s="87">
        <v>43</v>
      </c>
      <c r="F4508">
        <v>1</v>
      </c>
    </row>
    <row r="4509" spans="1:6">
      <c r="A4509" s="86">
        <v>44173</v>
      </c>
      <c r="B4509" s="87">
        <v>44173</v>
      </c>
      <c r="C4509" s="87" t="s">
        <v>744</v>
      </c>
      <c r="D4509" s="88">
        <f>VLOOKUP(Pag_Inicio_Corr_mas_casos[[#This Row],[Corregimiento]],Hoja3!$A$2:$D$676,4,0)</f>
        <v>130101</v>
      </c>
      <c r="E4509" s="87">
        <v>42</v>
      </c>
      <c r="F4509">
        <v>1</v>
      </c>
    </row>
    <row r="4510" spans="1:6">
      <c r="A4510" s="86">
        <v>44173</v>
      </c>
      <c r="B4510" s="87">
        <v>44173</v>
      </c>
      <c r="C4510" s="87" t="s">
        <v>749</v>
      </c>
      <c r="D4510" s="88">
        <f>VLOOKUP(Pag_Inicio_Corr_mas_casos[[#This Row],[Corregimiento]],Hoja3!$A$2:$D$676,4,0)</f>
        <v>80821</v>
      </c>
      <c r="E4510" s="87">
        <v>41</v>
      </c>
      <c r="F4510">
        <v>1</v>
      </c>
    </row>
    <row r="4511" spans="1:6">
      <c r="A4511" s="86">
        <v>44173</v>
      </c>
      <c r="B4511" s="87">
        <v>44173</v>
      </c>
      <c r="C4511" s="87" t="s">
        <v>790</v>
      </c>
      <c r="D4511" s="88">
        <f>VLOOKUP(Pag_Inicio_Corr_mas_casos[[#This Row],[Corregimiento]],Hoja3!$A$2:$D$676,4,0)</f>
        <v>81009</v>
      </c>
      <c r="E4511" s="87">
        <v>40</v>
      </c>
      <c r="F4511">
        <v>1</v>
      </c>
    </row>
    <row r="4512" spans="1:6">
      <c r="A4512" s="86">
        <v>44173</v>
      </c>
      <c r="B4512" s="87">
        <v>44173</v>
      </c>
      <c r="C4512" s="87" t="s">
        <v>750</v>
      </c>
      <c r="D4512" s="88">
        <f>VLOOKUP(Pag_Inicio_Corr_mas_casos[[#This Row],[Corregimiento]],Hoja3!$A$2:$D$676,4,0)</f>
        <v>81007</v>
      </c>
      <c r="E4512" s="87">
        <v>39</v>
      </c>
      <c r="F4512">
        <v>1</v>
      </c>
    </row>
    <row r="4513" spans="1:6">
      <c r="A4513" s="86">
        <v>44173</v>
      </c>
      <c r="B4513" s="87">
        <v>44173</v>
      </c>
      <c r="C4513" s="87" t="s">
        <v>779</v>
      </c>
      <c r="D4513" s="88">
        <f>VLOOKUP(Pag_Inicio_Corr_mas_casos[[#This Row],[Corregimiento]],Hoja3!$A$2:$D$676,4,0)</f>
        <v>130708</v>
      </c>
      <c r="E4513" s="87">
        <v>39</v>
      </c>
      <c r="F4513">
        <v>1</v>
      </c>
    </row>
    <row r="4514" spans="1:6">
      <c r="A4514" s="86">
        <v>44173</v>
      </c>
      <c r="B4514" s="87">
        <v>44173</v>
      </c>
      <c r="C4514" s="87" t="s">
        <v>763</v>
      </c>
      <c r="D4514" s="88">
        <f>VLOOKUP(Pag_Inicio_Corr_mas_casos[[#This Row],[Corregimiento]],Hoja3!$A$2:$D$676,4,0)</f>
        <v>80806</v>
      </c>
      <c r="E4514" s="87">
        <v>38</v>
      </c>
      <c r="F4514">
        <v>1</v>
      </c>
    </row>
    <row r="4515" spans="1:6">
      <c r="A4515" s="86">
        <v>44173</v>
      </c>
      <c r="B4515" s="87">
        <v>44173</v>
      </c>
      <c r="C4515" s="87" t="s">
        <v>761</v>
      </c>
      <c r="D4515" s="88">
        <f>VLOOKUP(Pag_Inicio_Corr_mas_casos[[#This Row],[Corregimiento]],Hoja3!$A$2:$D$676,4,0)</f>
        <v>130702</v>
      </c>
      <c r="E4515" s="87">
        <v>38</v>
      </c>
      <c r="F4515">
        <v>1</v>
      </c>
    </row>
    <row r="4516" spans="1:6">
      <c r="A4516" s="86">
        <v>44173</v>
      </c>
      <c r="B4516" s="87">
        <v>44173</v>
      </c>
      <c r="C4516" s="87" t="s">
        <v>755</v>
      </c>
      <c r="D4516" s="88">
        <f>VLOOKUP(Pag_Inicio_Corr_mas_casos[[#This Row],[Corregimiento]],Hoja3!$A$2:$D$676,4,0)</f>
        <v>80823</v>
      </c>
      <c r="E4516" s="87">
        <v>37</v>
      </c>
      <c r="F4516">
        <v>1</v>
      </c>
    </row>
    <row r="4517" spans="1:6">
      <c r="A4517" s="86">
        <v>44173</v>
      </c>
      <c r="B4517" s="87">
        <v>44173</v>
      </c>
      <c r="C4517" s="87" t="s">
        <v>748</v>
      </c>
      <c r="D4517" s="88">
        <f>VLOOKUP(Pag_Inicio_Corr_mas_casos[[#This Row],[Corregimiento]],Hoja3!$A$2:$D$676,4,0)</f>
        <v>130102</v>
      </c>
      <c r="E4517" s="87">
        <v>36</v>
      </c>
      <c r="F4517">
        <v>1</v>
      </c>
    </row>
    <row r="4518" spans="1:6">
      <c r="A4518" s="86">
        <v>44173</v>
      </c>
      <c r="B4518" s="87">
        <v>44173</v>
      </c>
      <c r="C4518" s="87" t="s">
        <v>752</v>
      </c>
      <c r="D4518" s="88">
        <f>VLOOKUP(Pag_Inicio_Corr_mas_casos[[#This Row],[Corregimiento]],Hoja3!$A$2:$D$676,4,0)</f>
        <v>80816</v>
      </c>
      <c r="E4518" s="87">
        <v>34</v>
      </c>
      <c r="F4518">
        <v>1</v>
      </c>
    </row>
    <row r="4519" spans="1:6">
      <c r="A4519" s="86">
        <v>44173</v>
      </c>
      <c r="B4519" s="87">
        <v>44173</v>
      </c>
      <c r="C4519" s="87" t="s">
        <v>780</v>
      </c>
      <c r="D4519" s="88">
        <f>VLOOKUP(Pag_Inicio_Corr_mas_casos[[#This Row],[Corregimiento]],Hoja3!$A$2:$D$676,4,0)</f>
        <v>80826</v>
      </c>
      <c r="E4519" s="87">
        <v>29</v>
      </c>
      <c r="F4519">
        <v>1</v>
      </c>
    </row>
    <row r="4520" spans="1:6">
      <c r="A4520" s="86">
        <v>44173</v>
      </c>
      <c r="B4520" s="87">
        <v>44173</v>
      </c>
      <c r="C4520" s="87" t="s">
        <v>756</v>
      </c>
      <c r="D4520" s="88">
        <f>VLOOKUP(Pag_Inicio_Corr_mas_casos[[#This Row],[Corregimiento]],Hoja3!$A$2:$D$676,4,0)</f>
        <v>81001</v>
      </c>
      <c r="E4520" s="87">
        <v>29</v>
      </c>
      <c r="F4520">
        <v>1</v>
      </c>
    </row>
    <row r="4521" spans="1:6">
      <c r="A4521" s="86">
        <v>44173</v>
      </c>
      <c r="B4521" s="87">
        <v>44173</v>
      </c>
      <c r="C4521" s="87" t="s">
        <v>789</v>
      </c>
      <c r="D4521" s="88">
        <f>VLOOKUP(Pag_Inicio_Corr_mas_casos[[#This Row],[Corregimiento]],Hoja3!$A$2:$D$676,4,0)</f>
        <v>81003</v>
      </c>
      <c r="E4521" s="87">
        <v>28</v>
      </c>
      <c r="F4521">
        <v>1</v>
      </c>
    </row>
    <row r="4522" spans="1:6">
      <c r="A4522" s="86">
        <v>44173</v>
      </c>
      <c r="B4522" s="87">
        <v>44173</v>
      </c>
      <c r="C4522" s="87" t="s">
        <v>770</v>
      </c>
      <c r="D4522" s="88">
        <f>VLOOKUP(Pag_Inicio_Corr_mas_casos[[#This Row],[Corregimiento]],Hoja3!$A$2:$D$676,4,0)</f>
        <v>80813</v>
      </c>
      <c r="E4522" s="87">
        <v>28</v>
      </c>
      <c r="F4522">
        <v>1</v>
      </c>
    </row>
    <row r="4523" spans="1:6">
      <c r="A4523" s="86">
        <v>44173</v>
      </c>
      <c r="B4523" s="87">
        <v>44173</v>
      </c>
      <c r="C4523" s="87" t="s">
        <v>970</v>
      </c>
      <c r="D4523" s="88">
        <f>VLOOKUP(Pag_Inicio_Corr_mas_casos[[#This Row],[Corregimiento]],Hoja3!$A$2:$D$676,4,0)</f>
        <v>80820</v>
      </c>
      <c r="E4523" s="87">
        <v>27</v>
      </c>
      <c r="F4523">
        <v>1</v>
      </c>
    </row>
    <row r="4524" spans="1:6">
      <c r="A4524" s="86">
        <v>44173</v>
      </c>
      <c r="B4524" s="87">
        <v>44173</v>
      </c>
      <c r="C4524" s="87" t="s">
        <v>788</v>
      </c>
      <c r="D4524" s="88">
        <f>VLOOKUP(Pag_Inicio_Corr_mas_casos[[#This Row],[Corregimiento]],Hoja3!$A$2:$D$676,4,0)</f>
        <v>130717</v>
      </c>
      <c r="E4524" s="87">
        <v>27</v>
      </c>
      <c r="F4524">
        <v>1</v>
      </c>
    </row>
    <row r="4525" spans="1:6">
      <c r="A4525" s="86">
        <v>44173</v>
      </c>
      <c r="B4525" s="87">
        <v>44173</v>
      </c>
      <c r="C4525" s="87" t="s">
        <v>783</v>
      </c>
      <c r="D4525" s="88">
        <f>VLOOKUP(Pag_Inicio_Corr_mas_casos[[#This Row],[Corregimiento]],Hoja3!$A$2:$D$676,4,0)</f>
        <v>130105</v>
      </c>
      <c r="E4525" s="87">
        <v>24</v>
      </c>
      <c r="F4525">
        <v>1</v>
      </c>
    </row>
    <row r="4526" spans="1:6">
      <c r="A4526" s="86">
        <v>44173</v>
      </c>
      <c r="B4526" s="87">
        <v>44173</v>
      </c>
      <c r="C4526" s="87" t="s">
        <v>792</v>
      </c>
      <c r="D4526" s="88">
        <f>VLOOKUP(Pag_Inicio_Corr_mas_casos[[#This Row],[Corregimiento]],Hoja3!$A$2:$D$676,4,0)</f>
        <v>130701</v>
      </c>
      <c r="E4526" s="87">
        <v>24</v>
      </c>
      <c r="F4526">
        <v>1</v>
      </c>
    </row>
    <row r="4527" spans="1:6">
      <c r="A4527" s="86">
        <v>44173</v>
      </c>
      <c r="B4527" s="87">
        <v>44173</v>
      </c>
      <c r="C4527" s="87" t="s">
        <v>793</v>
      </c>
      <c r="D4527" s="88">
        <f>VLOOKUP(Pag_Inicio_Corr_mas_casos[[#This Row],[Corregimiento]],Hoja3!$A$2:$D$676,4,0)</f>
        <v>80804</v>
      </c>
      <c r="E4527" s="87">
        <v>23</v>
      </c>
      <c r="F4527">
        <v>1</v>
      </c>
    </row>
    <row r="4528" spans="1:6">
      <c r="A4528" s="86">
        <v>44173</v>
      </c>
      <c r="B4528" s="87">
        <v>44173</v>
      </c>
      <c r="C4528" s="87" t="s">
        <v>762</v>
      </c>
      <c r="D4528" s="88">
        <f>VLOOKUP(Pag_Inicio_Corr_mas_casos[[#This Row],[Corregimiento]],Hoja3!$A$2:$D$676,4,0)</f>
        <v>40601</v>
      </c>
      <c r="E4528" s="87">
        <v>22</v>
      </c>
      <c r="F4528">
        <v>1</v>
      </c>
    </row>
    <row r="4529" spans="1:6">
      <c r="A4529" s="86">
        <v>44173</v>
      </c>
      <c r="B4529" s="87">
        <v>44173</v>
      </c>
      <c r="C4529" s="87" t="s">
        <v>751</v>
      </c>
      <c r="D4529" s="88">
        <f>VLOOKUP(Pag_Inicio_Corr_mas_casos[[#This Row],[Corregimiento]],Hoja3!$A$2:$D$676,4,0)</f>
        <v>81008</v>
      </c>
      <c r="E4529" s="87">
        <v>21</v>
      </c>
      <c r="F4529">
        <v>1</v>
      </c>
    </row>
    <row r="4530" spans="1:6">
      <c r="A4530" s="86">
        <v>44173</v>
      </c>
      <c r="B4530" s="87">
        <v>44173</v>
      </c>
      <c r="C4530" s="87" t="s">
        <v>804</v>
      </c>
      <c r="D4530" s="88">
        <f>VLOOKUP(Pag_Inicio_Corr_mas_casos[[#This Row],[Corregimiento]],Hoja3!$A$2:$D$676,4,0)</f>
        <v>100101</v>
      </c>
      <c r="E4530" s="87">
        <v>21</v>
      </c>
      <c r="F4530">
        <v>1</v>
      </c>
    </row>
    <row r="4531" spans="1:6">
      <c r="A4531" s="86">
        <v>44173</v>
      </c>
      <c r="B4531" s="87">
        <v>44173</v>
      </c>
      <c r="C4531" s="87" t="s">
        <v>745</v>
      </c>
      <c r="D4531" s="88">
        <f>VLOOKUP(Pag_Inicio_Corr_mas_casos[[#This Row],[Corregimiento]],Hoja3!$A$2:$D$676,4,0)</f>
        <v>81002</v>
      </c>
      <c r="E4531" s="87">
        <v>21</v>
      </c>
      <c r="F4531">
        <v>1</v>
      </c>
    </row>
    <row r="4532" spans="1:6">
      <c r="A4532" s="86">
        <v>44173</v>
      </c>
      <c r="B4532" s="87">
        <v>44173</v>
      </c>
      <c r="C4532" s="87" t="s">
        <v>777</v>
      </c>
      <c r="D4532" s="88">
        <f>VLOOKUP(Pag_Inicio_Corr_mas_casos[[#This Row],[Corregimiento]],Hoja3!$A$2:$D$676,4,0)</f>
        <v>80811</v>
      </c>
      <c r="E4532" s="87">
        <v>21</v>
      </c>
      <c r="F4532">
        <v>1</v>
      </c>
    </row>
    <row r="4533" spans="1:6">
      <c r="A4533" s="86">
        <v>44173</v>
      </c>
      <c r="B4533" s="87">
        <v>44173</v>
      </c>
      <c r="C4533" s="87" t="s">
        <v>853</v>
      </c>
      <c r="D4533" s="88">
        <f>VLOOKUP(Pag_Inicio_Corr_mas_casos[[#This Row],[Corregimiento]],Hoja3!$A$2:$D$676,4,0)</f>
        <v>40501</v>
      </c>
      <c r="E4533" s="87">
        <v>20</v>
      </c>
      <c r="F4533">
        <v>1</v>
      </c>
    </row>
    <row r="4534" spans="1:6">
      <c r="A4534" s="86">
        <v>44173</v>
      </c>
      <c r="B4534" s="87">
        <v>44173</v>
      </c>
      <c r="C4534" s="87" t="s">
        <v>796</v>
      </c>
      <c r="D4534" s="88">
        <f>VLOOKUP(Pag_Inicio_Corr_mas_casos[[#This Row],[Corregimiento]],Hoja3!$A$2:$D$676,4,0)</f>
        <v>80814</v>
      </c>
      <c r="E4534" s="87">
        <v>19</v>
      </c>
      <c r="F4534">
        <v>1</v>
      </c>
    </row>
    <row r="4535" spans="1:6">
      <c r="A4535" s="86">
        <v>44173</v>
      </c>
      <c r="B4535" s="87">
        <v>44173</v>
      </c>
      <c r="C4535" s="87" t="s">
        <v>772</v>
      </c>
      <c r="D4535" s="88">
        <f>VLOOKUP(Pag_Inicio_Corr_mas_casos[[#This Row],[Corregimiento]],Hoja3!$A$2:$D$676,4,0)</f>
        <v>80501</v>
      </c>
      <c r="E4535" s="87">
        <v>19</v>
      </c>
      <c r="F4535">
        <v>1</v>
      </c>
    </row>
    <row r="4536" spans="1:6">
      <c r="A4536" s="86">
        <v>44173</v>
      </c>
      <c r="B4536" s="87">
        <v>44173</v>
      </c>
      <c r="C4536" s="87" t="s">
        <v>766</v>
      </c>
      <c r="D4536" s="88">
        <f>VLOOKUP(Pag_Inicio_Corr_mas_casos[[#This Row],[Corregimiento]],Hoja3!$A$2:$D$676,4,0)</f>
        <v>30107</v>
      </c>
      <c r="E4536" s="87">
        <v>18</v>
      </c>
      <c r="F4536">
        <v>1</v>
      </c>
    </row>
    <row r="4537" spans="1:6">
      <c r="A4537" s="86">
        <v>44173</v>
      </c>
      <c r="B4537" s="87">
        <v>44173</v>
      </c>
      <c r="C4537" s="87" t="s">
        <v>758</v>
      </c>
      <c r="D4537" s="88">
        <f>VLOOKUP(Pag_Inicio_Corr_mas_casos[[#This Row],[Corregimiento]],Hoja3!$A$2:$D$676,4,0)</f>
        <v>130107</v>
      </c>
      <c r="E4537" s="87">
        <v>18</v>
      </c>
      <c r="F4537">
        <v>1</v>
      </c>
    </row>
    <row r="4538" spans="1:6">
      <c r="A4538" s="86">
        <v>44173</v>
      </c>
      <c r="B4538" s="87">
        <v>44173</v>
      </c>
      <c r="C4538" s="87" t="s">
        <v>773</v>
      </c>
      <c r="D4538" s="88">
        <f>VLOOKUP(Pag_Inicio_Corr_mas_casos[[#This Row],[Corregimiento]],Hoja3!$A$2:$D$676,4,0)</f>
        <v>80808</v>
      </c>
      <c r="E4538" s="87">
        <v>17</v>
      </c>
      <c r="F4538">
        <v>1</v>
      </c>
    </row>
    <row r="4539" spans="1:6">
      <c r="A4539" s="86">
        <v>44173</v>
      </c>
      <c r="B4539" s="87">
        <v>44173</v>
      </c>
      <c r="C4539" s="87" t="s">
        <v>812</v>
      </c>
      <c r="D4539" s="88">
        <f>VLOOKUP(Pag_Inicio_Corr_mas_casos[[#This Row],[Corregimiento]],Hoja3!$A$2:$D$676,4,0)</f>
        <v>20101</v>
      </c>
      <c r="E4539" s="87">
        <v>16</v>
      </c>
      <c r="F4539">
        <v>1</v>
      </c>
    </row>
    <row r="4540" spans="1:6">
      <c r="A4540" s="86">
        <v>44173</v>
      </c>
      <c r="B4540" s="87">
        <v>44173</v>
      </c>
      <c r="C4540" s="87" t="s">
        <v>815</v>
      </c>
      <c r="D4540" s="88">
        <f>VLOOKUP(Pag_Inicio_Corr_mas_casos[[#This Row],[Corregimiento]],Hoja3!$A$2:$D$676,4,0)</f>
        <v>20601</v>
      </c>
      <c r="E4540" s="87">
        <v>15</v>
      </c>
      <c r="F4540">
        <v>1</v>
      </c>
    </row>
    <row r="4541" spans="1:6">
      <c r="A4541" s="86">
        <v>44173</v>
      </c>
      <c r="B4541" s="87">
        <v>44173</v>
      </c>
      <c r="C4541" s="87" t="s">
        <v>736</v>
      </c>
      <c r="D4541" s="88">
        <f>VLOOKUP(Pag_Inicio_Corr_mas_casos[[#This Row],[Corregimiento]],Hoja3!$A$2:$D$676,4,0)</f>
        <v>130709</v>
      </c>
      <c r="E4541" s="87">
        <v>14</v>
      </c>
      <c r="F4541">
        <v>1</v>
      </c>
    </row>
    <row r="4542" spans="1:6">
      <c r="A4542" s="86">
        <v>44173</v>
      </c>
      <c r="B4542" s="87">
        <v>44173</v>
      </c>
      <c r="C4542" s="87" t="s">
        <v>759</v>
      </c>
      <c r="D4542" s="88">
        <f>VLOOKUP(Pag_Inicio_Corr_mas_casos[[#This Row],[Corregimiento]],Hoja3!$A$2:$D$676,4,0)</f>
        <v>81006</v>
      </c>
      <c r="E4542" s="87">
        <v>14</v>
      </c>
      <c r="F4542">
        <v>1</v>
      </c>
    </row>
    <row r="4543" spans="1:6">
      <c r="A4543" s="86">
        <v>44173</v>
      </c>
      <c r="B4543" s="87">
        <v>44173</v>
      </c>
      <c r="C4543" s="87" t="s">
        <v>971</v>
      </c>
      <c r="D4543" s="88">
        <f>VLOOKUP(Pag_Inicio_Corr_mas_casos[[#This Row],[Corregimiento]],Hoja3!$A$2:$D$676,4,0)</f>
        <v>40804</v>
      </c>
      <c r="E4543" s="87">
        <v>14</v>
      </c>
      <c r="F4543">
        <v>1</v>
      </c>
    </row>
    <row r="4544" spans="1:6">
      <c r="A4544" s="86">
        <v>44173</v>
      </c>
      <c r="B4544" s="87">
        <v>44173</v>
      </c>
      <c r="C4544" s="87" t="s">
        <v>870</v>
      </c>
      <c r="D4544" s="88">
        <f>VLOOKUP(Pag_Inicio_Corr_mas_casos[[#This Row],[Corregimiento]],Hoja3!$A$2:$D$676,4,0)</f>
        <v>60105</v>
      </c>
      <c r="E4544" s="87">
        <v>13</v>
      </c>
      <c r="F4544">
        <v>1</v>
      </c>
    </row>
    <row r="4545" spans="1:6">
      <c r="A4545" s="86">
        <v>44173</v>
      </c>
      <c r="B4545" s="87">
        <v>44173</v>
      </c>
      <c r="C4545" s="87" t="s">
        <v>781</v>
      </c>
      <c r="D4545" s="88">
        <f>VLOOKUP(Pag_Inicio_Corr_mas_casos[[#This Row],[Corregimiento]],Hoja3!$A$2:$D$676,4,0)</f>
        <v>50208</v>
      </c>
      <c r="E4545" s="87">
        <v>13</v>
      </c>
      <c r="F4545">
        <v>1</v>
      </c>
    </row>
    <row r="4546" spans="1:6">
      <c r="A4546" s="86">
        <v>44173</v>
      </c>
      <c r="B4546" s="87">
        <v>44173</v>
      </c>
      <c r="C4546" s="87" t="s">
        <v>800</v>
      </c>
      <c r="D4546" s="88">
        <f>VLOOKUP(Pag_Inicio_Corr_mas_casos[[#This Row],[Corregimiento]],Hoja3!$A$2:$D$676,4,0)</f>
        <v>91001</v>
      </c>
      <c r="E4546" s="87">
        <v>12</v>
      </c>
      <c r="F4546">
        <v>1</v>
      </c>
    </row>
    <row r="4547" spans="1:6">
      <c r="A4547" s="86">
        <v>44173</v>
      </c>
      <c r="B4547" s="87">
        <v>44173</v>
      </c>
      <c r="C4547" s="87" t="s">
        <v>769</v>
      </c>
      <c r="D4547" s="88">
        <f>VLOOKUP(Pag_Inicio_Corr_mas_casos[[#This Row],[Corregimiento]],Hoja3!$A$2:$D$676,4,0)</f>
        <v>50207</v>
      </c>
      <c r="E4547" s="87">
        <v>12</v>
      </c>
      <c r="F4547">
        <v>1</v>
      </c>
    </row>
    <row r="4548" spans="1:6">
      <c r="A4548" s="86">
        <v>44173</v>
      </c>
      <c r="B4548" s="87">
        <v>44173</v>
      </c>
      <c r="C4548" s="87" t="s">
        <v>799</v>
      </c>
      <c r="D4548" s="88">
        <f>VLOOKUP(Pag_Inicio_Corr_mas_casos[[#This Row],[Corregimiento]],Hoja3!$A$2:$D$676,4,0)</f>
        <v>130706</v>
      </c>
      <c r="E4548" s="87">
        <v>12</v>
      </c>
      <c r="F4548">
        <v>1</v>
      </c>
    </row>
    <row r="4549" spans="1:6">
      <c r="A4549" s="86">
        <v>44173</v>
      </c>
      <c r="B4549" s="87">
        <v>44173</v>
      </c>
      <c r="C4549" s="87" t="s">
        <v>782</v>
      </c>
      <c r="D4549" s="88">
        <f>VLOOKUP(Pag_Inicio_Corr_mas_casos[[#This Row],[Corregimiento]],Hoja3!$A$2:$D$676,4,0)</f>
        <v>80803</v>
      </c>
      <c r="E4549" s="87">
        <v>11</v>
      </c>
      <c r="F4549">
        <v>1</v>
      </c>
    </row>
    <row r="4550" spans="1:6">
      <c r="A4550" s="86">
        <v>44173</v>
      </c>
      <c r="B4550" s="87">
        <v>44173</v>
      </c>
      <c r="C4550" s="87" t="s">
        <v>807</v>
      </c>
      <c r="D4550" s="88">
        <f>VLOOKUP(Pag_Inicio_Corr_mas_casos[[#This Row],[Corregimiento]],Hoja3!$A$2:$D$676,4,0)</f>
        <v>130716</v>
      </c>
      <c r="E4550" s="87">
        <v>11</v>
      </c>
      <c r="F4550">
        <v>1</v>
      </c>
    </row>
    <row r="4551" spans="1:6">
      <c r="A4551" s="99">
        <v>44174</v>
      </c>
      <c r="B4551" s="100">
        <v>44174</v>
      </c>
      <c r="C4551" s="100" t="s">
        <v>744</v>
      </c>
      <c r="D4551" s="101">
        <f>VLOOKUP(Pag_Inicio_Corr_mas_casos[[#This Row],[Corregimiento]],Hoja3!$A$2:$D$676,4,0)</f>
        <v>130101</v>
      </c>
      <c r="E4551" s="100">
        <v>91</v>
      </c>
    </row>
    <row r="4552" spans="1:6">
      <c r="A4552" s="99">
        <v>44174</v>
      </c>
      <c r="B4552" s="100">
        <v>44174</v>
      </c>
      <c r="C4552" s="100" t="s">
        <v>760</v>
      </c>
      <c r="D4552" s="101">
        <f>VLOOKUP(Pag_Inicio_Corr_mas_casos[[#This Row],[Corregimiento]],Hoja3!$A$2:$D$676,4,0)</f>
        <v>80812</v>
      </c>
      <c r="E4552" s="100">
        <v>55</v>
      </c>
    </row>
    <row r="4553" spans="1:6">
      <c r="A4553" s="99">
        <v>44174</v>
      </c>
      <c r="B4553" s="100">
        <v>44174</v>
      </c>
      <c r="C4553" s="100" t="s">
        <v>748</v>
      </c>
      <c r="D4553" s="101">
        <f>VLOOKUP(Pag_Inicio_Corr_mas_casos[[#This Row],[Corregimiento]],Hoja3!$A$2:$D$676,4,0)</f>
        <v>130102</v>
      </c>
      <c r="E4553" s="100">
        <v>48</v>
      </c>
    </row>
    <row r="4554" spans="1:6">
      <c r="A4554" s="99">
        <v>44174</v>
      </c>
      <c r="B4554" s="100">
        <v>44174</v>
      </c>
      <c r="C4554" s="100" t="s">
        <v>746</v>
      </c>
      <c r="D4554" s="101">
        <f>VLOOKUP(Pag_Inicio_Corr_mas_casos[[#This Row],[Corregimiento]],Hoja3!$A$2:$D$676,4,0)</f>
        <v>130106</v>
      </c>
      <c r="E4554" s="100">
        <v>48</v>
      </c>
    </row>
    <row r="4555" spans="1:6">
      <c r="A4555" s="99">
        <v>44174</v>
      </c>
      <c r="B4555" s="100">
        <v>44174</v>
      </c>
      <c r="C4555" s="100" t="s">
        <v>758</v>
      </c>
      <c r="D4555" s="101">
        <f>VLOOKUP(Pag_Inicio_Corr_mas_casos[[#This Row],[Corregimiento]],Hoja3!$A$2:$D$676,4,0)</f>
        <v>130107</v>
      </c>
      <c r="E4555" s="100">
        <v>48</v>
      </c>
    </row>
    <row r="4556" spans="1:6">
      <c r="A4556" s="99">
        <v>44174</v>
      </c>
      <c r="B4556" s="100">
        <v>44174</v>
      </c>
      <c r="C4556" s="100" t="s">
        <v>761</v>
      </c>
      <c r="D4556" s="101">
        <f>VLOOKUP(Pag_Inicio_Corr_mas_casos[[#This Row],[Corregimiento]],Hoja3!$A$2:$D$676,4,0)</f>
        <v>130702</v>
      </c>
      <c r="E4556" s="100">
        <v>42</v>
      </c>
    </row>
    <row r="4557" spans="1:6">
      <c r="A4557" s="99">
        <v>44174</v>
      </c>
      <c r="B4557" s="100">
        <v>44174</v>
      </c>
      <c r="C4557" s="100" t="s">
        <v>763</v>
      </c>
      <c r="D4557" s="101">
        <f>VLOOKUP(Pag_Inicio_Corr_mas_casos[[#This Row],[Corregimiento]],Hoja3!$A$2:$D$676,4,0)</f>
        <v>80806</v>
      </c>
      <c r="E4557" s="100">
        <v>41</v>
      </c>
    </row>
    <row r="4558" spans="1:6">
      <c r="A4558" s="99">
        <v>44174</v>
      </c>
      <c r="B4558" s="100">
        <v>44174</v>
      </c>
      <c r="C4558" s="100" t="s">
        <v>790</v>
      </c>
      <c r="D4558" s="101">
        <f>VLOOKUP(Pag_Inicio_Corr_mas_casos[[#This Row],[Corregimiento]],Hoja3!$A$2:$D$676,4,0)</f>
        <v>81009</v>
      </c>
      <c r="E4558" s="100">
        <v>39</v>
      </c>
    </row>
    <row r="4559" spans="1:6">
      <c r="A4559" s="99">
        <v>44174</v>
      </c>
      <c r="B4559" s="100">
        <v>44174</v>
      </c>
      <c r="C4559" s="100" t="s">
        <v>757</v>
      </c>
      <c r="D4559" s="101">
        <f>VLOOKUP(Pag_Inicio_Corr_mas_casos[[#This Row],[Corregimiento]],Hoja3!$A$2:$D$676,4,0)</f>
        <v>80819</v>
      </c>
      <c r="E4559" s="100">
        <v>39</v>
      </c>
    </row>
    <row r="4560" spans="1:6">
      <c r="A4560" s="99">
        <v>44174</v>
      </c>
      <c r="B4560" s="100">
        <v>44174</v>
      </c>
      <c r="C4560" s="100" t="s">
        <v>785</v>
      </c>
      <c r="D4560" s="101">
        <f>VLOOKUP(Pag_Inicio_Corr_mas_casos[[#This Row],[Corregimiento]],Hoja3!$A$2:$D$676,4,0)</f>
        <v>80809</v>
      </c>
      <c r="E4560" s="100">
        <v>38</v>
      </c>
    </row>
    <row r="4561" spans="1:5">
      <c r="A4561" s="99">
        <v>44174</v>
      </c>
      <c r="B4561" s="100">
        <v>44174</v>
      </c>
      <c r="C4561" s="100" t="s">
        <v>774</v>
      </c>
      <c r="D4561" s="101">
        <f>VLOOKUP(Pag_Inicio_Corr_mas_casos[[#This Row],[Corregimiento]],Hoja3!$A$2:$D$676,4,0)</f>
        <v>80820</v>
      </c>
      <c r="E4561" s="100">
        <v>38</v>
      </c>
    </row>
    <row r="4562" spans="1:5">
      <c r="A4562" s="99">
        <v>44174</v>
      </c>
      <c r="B4562" s="100">
        <v>44174</v>
      </c>
      <c r="C4562" s="100" t="s">
        <v>795</v>
      </c>
      <c r="D4562" s="101">
        <f>VLOOKUP(Pag_Inicio_Corr_mas_casos[[#This Row],[Corregimiento]],Hoja3!$A$2:$D$676,4,0)</f>
        <v>80807</v>
      </c>
      <c r="E4562" s="100">
        <v>36</v>
      </c>
    </row>
    <row r="4563" spans="1:5">
      <c r="A4563" s="99">
        <v>44174</v>
      </c>
      <c r="B4563" s="100">
        <v>44174</v>
      </c>
      <c r="C4563" s="100" t="s">
        <v>780</v>
      </c>
      <c r="D4563" s="101">
        <f>VLOOKUP(Pag_Inicio_Corr_mas_casos[[#This Row],[Corregimiento]],Hoja3!$A$2:$D$676,4,0)</f>
        <v>80826</v>
      </c>
      <c r="E4563" s="100">
        <v>35</v>
      </c>
    </row>
    <row r="4564" spans="1:5">
      <c r="A4564" s="99">
        <v>44174</v>
      </c>
      <c r="B4564" s="100">
        <v>44174</v>
      </c>
      <c r="C4564" s="100" t="s">
        <v>750</v>
      </c>
      <c r="D4564" s="101">
        <f>VLOOKUP(Pag_Inicio_Corr_mas_casos[[#This Row],[Corregimiento]],Hoja3!$A$2:$D$676,4,0)</f>
        <v>81007</v>
      </c>
      <c r="E4564" s="100">
        <v>35</v>
      </c>
    </row>
    <row r="4565" spans="1:5">
      <c r="A4565" s="99">
        <v>44174</v>
      </c>
      <c r="B4565" s="100">
        <v>44174</v>
      </c>
      <c r="C4565" s="100" t="s">
        <v>752</v>
      </c>
      <c r="D4565" s="101">
        <f>VLOOKUP(Pag_Inicio_Corr_mas_casos[[#This Row],[Corregimiento]],Hoja3!$A$2:$D$676,4,0)</f>
        <v>80816</v>
      </c>
      <c r="E4565" s="100">
        <v>35</v>
      </c>
    </row>
    <row r="4566" spans="1:5">
      <c r="A4566" s="99">
        <v>44174</v>
      </c>
      <c r="B4566" s="100">
        <v>44174</v>
      </c>
      <c r="C4566" s="100" t="s">
        <v>755</v>
      </c>
      <c r="D4566" s="101">
        <f>VLOOKUP(Pag_Inicio_Corr_mas_casos[[#This Row],[Corregimiento]],Hoja3!$A$2:$D$676,4,0)</f>
        <v>80823</v>
      </c>
      <c r="E4566" s="100">
        <v>32</v>
      </c>
    </row>
    <row r="4567" spans="1:5">
      <c r="A4567" s="99">
        <v>44174</v>
      </c>
      <c r="B4567" s="100">
        <v>44174</v>
      </c>
      <c r="C4567" s="100" t="s">
        <v>770</v>
      </c>
      <c r="D4567" s="101">
        <f>VLOOKUP(Pag_Inicio_Corr_mas_casos[[#This Row],[Corregimiento]],Hoja3!$A$2:$D$676,4,0)</f>
        <v>80813</v>
      </c>
      <c r="E4567" s="100">
        <v>31</v>
      </c>
    </row>
    <row r="4568" spans="1:5">
      <c r="A4568" s="99">
        <v>44174</v>
      </c>
      <c r="B4568" s="100">
        <v>44174</v>
      </c>
      <c r="C4568" s="100" t="s">
        <v>775</v>
      </c>
      <c r="D4568" s="101">
        <f>VLOOKUP(Pag_Inicio_Corr_mas_casos[[#This Row],[Corregimiento]],Hoja3!$A$2:$D$676,4,0)</f>
        <v>80815</v>
      </c>
      <c r="E4568" s="100">
        <v>43</v>
      </c>
    </row>
    <row r="4569" spans="1:5">
      <c r="A4569" s="99">
        <v>44174</v>
      </c>
      <c r="B4569" s="100">
        <v>44174</v>
      </c>
      <c r="C4569" s="100" t="s">
        <v>749</v>
      </c>
      <c r="D4569" s="101">
        <f>VLOOKUP(Pag_Inicio_Corr_mas_casos[[#This Row],[Corregimiento]],Hoja3!$A$2:$D$676,4,0)</f>
        <v>80821</v>
      </c>
      <c r="E4569" s="100">
        <v>29</v>
      </c>
    </row>
    <row r="4570" spans="1:5">
      <c r="A4570" s="99">
        <v>44174</v>
      </c>
      <c r="B4570" s="100">
        <v>44174</v>
      </c>
      <c r="C4570" s="100" t="s">
        <v>764</v>
      </c>
      <c r="D4570" s="101">
        <f>VLOOKUP(Pag_Inicio_Corr_mas_casos[[#This Row],[Corregimiento]],Hoja3!$A$2:$D$676,4,0)</f>
        <v>130108</v>
      </c>
      <c r="E4570" s="100">
        <v>29</v>
      </c>
    </row>
    <row r="4571" spans="1:5">
      <c r="A4571" s="99">
        <v>44174</v>
      </c>
      <c r="B4571" s="100">
        <v>44174</v>
      </c>
      <c r="C4571" s="100" t="s">
        <v>777</v>
      </c>
      <c r="D4571" s="101">
        <f>VLOOKUP(Pag_Inicio_Corr_mas_casos[[#This Row],[Corregimiento]],Hoja3!$A$2:$D$676,4,0)</f>
        <v>80811</v>
      </c>
      <c r="E4571" s="100">
        <v>29</v>
      </c>
    </row>
    <row r="4572" spans="1:5">
      <c r="A4572" s="99">
        <v>44174</v>
      </c>
      <c r="B4572" s="100">
        <v>44174</v>
      </c>
      <c r="C4572" s="100" t="s">
        <v>756</v>
      </c>
      <c r="D4572" s="101">
        <f>VLOOKUP(Pag_Inicio_Corr_mas_casos[[#This Row],[Corregimiento]],Hoja3!$A$2:$D$676,4,0)</f>
        <v>81001</v>
      </c>
      <c r="E4572" s="100">
        <v>28</v>
      </c>
    </row>
    <row r="4573" spans="1:5">
      <c r="A4573" s="99">
        <v>44174</v>
      </c>
      <c r="B4573" s="100">
        <v>44174</v>
      </c>
      <c r="C4573" s="100" t="s">
        <v>788</v>
      </c>
      <c r="D4573" s="101">
        <f>VLOOKUP(Pag_Inicio_Corr_mas_casos[[#This Row],[Corregimiento]],Hoja3!$A$2:$D$676,4,0)</f>
        <v>130717</v>
      </c>
      <c r="E4573" s="100">
        <v>26</v>
      </c>
    </row>
    <row r="4574" spans="1:5">
      <c r="A4574" s="99">
        <v>44174</v>
      </c>
      <c r="B4574" s="100">
        <v>44174</v>
      </c>
      <c r="C4574" s="100" t="s">
        <v>765</v>
      </c>
      <c r="D4574" s="101">
        <f>VLOOKUP(Pag_Inicio_Corr_mas_casos[[#This Row],[Corregimiento]],Hoja3!$A$2:$D$676,4,0)</f>
        <v>80810</v>
      </c>
      <c r="E4574" s="100">
        <v>25</v>
      </c>
    </row>
    <row r="4575" spans="1:5">
      <c r="A4575" s="99">
        <v>44174</v>
      </c>
      <c r="B4575" s="100">
        <v>44174</v>
      </c>
      <c r="C4575" s="100" t="s">
        <v>753</v>
      </c>
      <c r="D4575" s="101">
        <f>VLOOKUP(Pag_Inicio_Corr_mas_casos[[#This Row],[Corregimiento]],Hoja3!$A$2:$D$676,4,0)</f>
        <v>80817</v>
      </c>
      <c r="E4575" s="100">
        <v>24</v>
      </c>
    </row>
    <row r="4576" spans="1:5">
      <c r="A4576" s="99">
        <v>44174</v>
      </c>
      <c r="B4576" s="100">
        <v>44174</v>
      </c>
      <c r="C4576" s="100" t="s">
        <v>792</v>
      </c>
      <c r="D4576" s="101">
        <f>VLOOKUP(Pag_Inicio_Corr_mas_casos[[#This Row],[Corregimiento]],Hoja3!$A$2:$D$676,4,0)</f>
        <v>130701</v>
      </c>
      <c r="E4576" s="100">
        <v>23</v>
      </c>
    </row>
    <row r="4577" spans="1:5">
      <c r="A4577" s="99">
        <v>44174</v>
      </c>
      <c r="B4577" s="100">
        <v>44174</v>
      </c>
      <c r="C4577" s="100" t="s">
        <v>789</v>
      </c>
      <c r="D4577" s="101">
        <f>VLOOKUP(Pag_Inicio_Corr_mas_casos[[#This Row],[Corregimiento]],Hoja3!$A$2:$D$676,4,0)</f>
        <v>81003</v>
      </c>
      <c r="E4577" s="100">
        <v>22</v>
      </c>
    </row>
    <row r="4578" spans="1:5">
      <c r="A4578" s="99">
        <v>44174</v>
      </c>
      <c r="B4578" s="100">
        <v>44174</v>
      </c>
      <c r="C4578" s="100" t="s">
        <v>796</v>
      </c>
      <c r="D4578" s="101">
        <f>VLOOKUP(Pag_Inicio_Corr_mas_casos[[#This Row],[Corregimiento]],Hoja3!$A$2:$D$676,4,0)</f>
        <v>80814</v>
      </c>
      <c r="E4578" s="100">
        <v>21</v>
      </c>
    </row>
    <row r="4579" spans="1:5">
      <c r="A4579" s="99">
        <v>44174</v>
      </c>
      <c r="B4579" s="100">
        <v>44174</v>
      </c>
      <c r="C4579" s="100" t="s">
        <v>766</v>
      </c>
      <c r="D4579" s="101">
        <f>VLOOKUP(Pag_Inicio_Corr_mas_casos[[#This Row],[Corregimiento]],Hoja3!$A$2:$D$676,4,0)</f>
        <v>30107</v>
      </c>
      <c r="E4579" s="100">
        <v>21</v>
      </c>
    </row>
    <row r="4580" spans="1:5">
      <c r="A4580" s="99">
        <v>44174</v>
      </c>
      <c r="B4580" s="100">
        <v>44174</v>
      </c>
      <c r="C4580" s="100" t="s">
        <v>781</v>
      </c>
      <c r="D4580" s="101">
        <f>VLOOKUP(Pag_Inicio_Corr_mas_casos[[#This Row],[Corregimiento]],Hoja3!$A$2:$D$676,4,0)</f>
        <v>50208</v>
      </c>
      <c r="E4580" s="100">
        <v>21</v>
      </c>
    </row>
    <row r="4581" spans="1:5">
      <c r="A4581" s="99">
        <v>44174</v>
      </c>
      <c r="B4581" s="100">
        <v>44174</v>
      </c>
      <c r="C4581" s="100" t="s">
        <v>911</v>
      </c>
      <c r="D4581" s="101">
        <f>VLOOKUP(Pag_Inicio_Corr_mas_casos[[#This Row],[Corregimiento]],Hoja3!$A$2:$D$676,4,0)</f>
        <v>130103</v>
      </c>
      <c r="E4581" s="100">
        <v>20</v>
      </c>
    </row>
    <row r="4582" spans="1:5">
      <c r="A4582" s="99">
        <v>44174</v>
      </c>
      <c r="B4582" s="100">
        <v>44174</v>
      </c>
      <c r="C4582" s="100" t="s">
        <v>754</v>
      </c>
      <c r="D4582" s="101">
        <f>VLOOKUP(Pag_Inicio_Corr_mas_casos[[#This Row],[Corregimiento]],Hoja3!$A$2:$D$676,4,0)</f>
        <v>80822</v>
      </c>
      <c r="E4582" s="100">
        <v>18</v>
      </c>
    </row>
    <row r="4583" spans="1:5">
      <c r="A4583" s="99">
        <v>44174</v>
      </c>
      <c r="B4583" s="100">
        <v>44174</v>
      </c>
      <c r="C4583" s="100" t="s">
        <v>819</v>
      </c>
      <c r="D4583" s="101">
        <f>VLOOKUP(Pag_Inicio_Corr_mas_casos[[#This Row],[Corregimiento]],Hoja3!$A$2:$D$676,4,0)</f>
        <v>81004</v>
      </c>
      <c r="E4583" s="100">
        <v>17</v>
      </c>
    </row>
    <row r="4584" spans="1:5">
      <c r="A4584" s="99">
        <v>44174</v>
      </c>
      <c r="B4584" s="100">
        <v>44174</v>
      </c>
      <c r="C4584" s="100" t="s">
        <v>799</v>
      </c>
      <c r="D4584" s="101">
        <f>VLOOKUP(Pag_Inicio_Corr_mas_casos[[#This Row],[Corregimiento]],Hoja3!$A$2:$D$676,4,0)</f>
        <v>130706</v>
      </c>
      <c r="E4584" s="100">
        <v>17</v>
      </c>
    </row>
    <row r="4585" spans="1:5">
      <c r="A4585" s="99">
        <v>44174</v>
      </c>
      <c r="B4585" s="100">
        <v>44174</v>
      </c>
      <c r="C4585" s="100" t="s">
        <v>751</v>
      </c>
      <c r="D4585" s="101">
        <f>VLOOKUP(Pag_Inicio_Corr_mas_casos[[#This Row],[Corregimiento]],Hoja3!$A$2:$D$676,4,0)</f>
        <v>81008</v>
      </c>
      <c r="E4585" s="100">
        <v>16</v>
      </c>
    </row>
    <row r="4586" spans="1:5">
      <c r="A4586" s="99">
        <v>44174</v>
      </c>
      <c r="B4586" s="100">
        <v>44174</v>
      </c>
      <c r="C4586" s="100" t="s">
        <v>773</v>
      </c>
      <c r="D4586" s="101">
        <f>VLOOKUP(Pag_Inicio_Corr_mas_casos[[#This Row],[Corregimiento]],Hoja3!$A$2:$D$676,4,0)</f>
        <v>80808</v>
      </c>
      <c r="E4586" s="100">
        <v>15</v>
      </c>
    </row>
    <row r="4587" spans="1:5">
      <c r="A4587" s="99">
        <v>44174</v>
      </c>
      <c r="B4587" s="100">
        <v>44174</v>
      </c>
      <c r="C4587" s="100" t="s">
        <v>947</v>
      </c>
      <c r="D4587" s="101">
        <f>VLOOKUP(Pag_Inicio_Corr_mas_casos[[#This Row],[Corregimiento]],Hoja3!$A$2:$D$676,4,0)</f>
        <v>40608</v>
      </c>
      <c r="E4587" s="100">
        <v>15</v>
      </c>
    </row>
    <row r="4588" spans="1:5">
      <c r="A4588" s="99">
        <v>44174</v>
      </c>
      <c r="B4588" s="100">
        <v>44174</v>
      </c>
      <c r="C4588" s="100" t="s">
        <v>779</v>
      </c>
      <c r="D4588" s="101">
        <f>VLOOKUP(Pag_Inicio_Corr_mas_casos[[#This Row],[Corregimiento]],Hoja3!$A$2:$D$676,4,0)</f>
        <v>130708</v>
      </c>
      <c r="E4588" s="100">
        <v>15</v>
      </c>
    </row>
    <row r="4589" spans="1:5">
      <c r="A4589" s="99">
        <v>44174</v>
      </c>
      <c r="B4589" s="100">
        <v>44174</v>
      </c>
      <c r="C4589" s="100" t="s">
        <v>759</v>
      </c>
      <c r="D4589" s="101">
        <f>VLOOKUP(Pag_Inicio_Corr_mas_casos[[#This Row],[Corregimiento]],Hoja3!$A$2:$D$676,4,0)</f>
        <v>81006</v>
      </c>
      <c r="E4589" s="100">
        <v>15</v>
      </c>
    </row>
    <row r="4590" spans="1:5">
      <c r="A4590" s="99">
        <v>44174</v>
      </c>
      <c r="B4590" s="100">
        <v>44174</v>
      </c>
      <c r="C4590" s="100" t="s">
        <v>791</v>
      </c>
      <c r="D4590" s="101">
        <f>VLOOKUP(Pag_Inicio_Corr_mas_casos[[#This Row],[Corregimiento]],Hoja3!$A$2:$D$676,4,0)</f>
        <v>30104</v>
      </c>
      <c r="E4590" s="100">
        <v>15</v>
      </c>
    </row>
    <row r="4591" spans="1:5">
      <c r="A4591" s="99">
        <v>44174</v>
      </c>
      <c r="B4591" s="100">
        <v>44174</v>
      </c>
      <c r="C4591" s="100" t="s">
        <v>745</v>
      </c>
      <c r="D4591" s="101">
        <f>VLOOKUP(Pag_Inicio_Corr_mas_casos[[#This Row],[Corregimiento]],Hoja3!$A$2:$D$676,4,0)</f>
        <v>81002</v>
      </c>
      <c r="E4591" s="100">
        <v>15</v>
      </c>
    </row>
    <row r="4592" spans="1:5">
      <c r="A4592" s="99">
        <v>44174</v>
      </c>
      <c r="B4592" s="100">
        <v>44174</v>
      </c>
      <c r="C4592" s="100" t="s">
        <v>913</v>
      </c>
      <c r="D4592" s="101">
        <f>VLOOKUP(Pag_Inicio_Corr_mas_casos[[#This Row],[Corregimiento]],Hoja3!$A$2:$D$676,4,0)</f>
        <v>90101</v>
      </c>
      <c r="E4592" s="100">
        <v>14</v>
      </c>
    </row>
    <row r="4593" spans="1:5">
      <c r="A4593" s="99">
        <v>44174</v>
      </c>
      <c r="B4593" s="100">
        <v>44174</v>
      </c>
      <c r="C4593" s="100" t="s">
        <v>736</v>
      </c>
      <c r="D4593" s="101">
        <f>VLOOKUP(Pag_Inicio_Corr_mas_casos[[#This Row],[Corregimiento]],Hoja3!$A$2:$D$676,4,0)</f>
        <v>130709</v>
      </c>
      <c r="E4593" s="100">
        <v>13</v>
      </c>
    </row>
    <row r="4594" spans="1:5">
      <c r="A4594" s="99">
        <v>44174</v>
      </c>
      <c r="B4594" s="100">
        <v>44174</v>
      </c>
      <c r="C4594" s="100" t="s">
        <v>762</v>
      </c>
      <c r="D4594" s="101">
        <f>VLOOKUP(Pag_Inicio_Corr_mas_casos[[#This Row],[Corregimiento]],Hoja3!$A$2:$D$676,4,0)</f>
        <v>40601</v>
      </c>
      <c r="E4594" s="100">
        <v>13</v>
      </c>
    </row>
    <row r="4595" spans="1:5">
      <c r="A4595" s="99">
        <v>44174</v>
      </c>
      <c r="B4595" s="100">
        <v>44174</v>
      </c>
      <c r="C4595" s="100" t="s">
        <v>804</v>
      </c>
      <c r="D4595" s="101">
        <f>VLOOKUP(Pag_Inicio_Corr_mas_casos[[#This Row],[Corregimiento]],Hoja3!$A$2:$D$676,4,0)</f>
        <v>100101</v>
      </c>
      <c r="E4595" s="100">
        <v>13</v>
      </c>
    </row>
    <row r="4596" spans="1:5">
      <c r="A4596" s="99">
        <v>44174</v>
      </c>
      <c r="B4596" s="100">
        <v>44174</v>
      </c>
      <c r="C4596" s="100" t="s">
        <v>769</v>
      </c>
      <c r="D4596" s="101">
        <f>VLOOKUP(Pag_Inicio_Corr_mas_casos[[#This Row],[Corregimiento]],Hoja3!$A$2:$D$676,4,0)</f>
        <v>50207</v>
      </c>
      <c r="E4596" s="100">
        <v>12</v>
      </c>
    </row>
    <row r="4597" spans="1:5">
      <c r="A4597" s="99">
        <v>44174</v>
      </c>
      <c r="B4597" s="100">
        <v>44174</v>
      </c>
      <c r="C4597" s="100" t="s">
        <v>972</v>
      </c>
      <c r="D4597" s="101">
        <f>VLOOKUP(Pag_Inicio_Corr_mas_casos[[#This Row],[Corregimiento]],Hoja3!$A$2:$D$676,4,0)</f>
        <v>60401</v>
      </c>
      <c r="E4597" s="100">
        <v>11</v>
      </c>
    </row>
    <row r="4598" spans="1:5">
      <c r="A4598" s="53">
        <v>44175</v>
      </c>
      <c r="B4598" s="54">
        <v>44175</v>
      </c>
      <c r="C4598" s="54" t="s">
        <v>757</v>
      </c>
      <c r="D4598" s="55">
        <f>VLOOKUP(Pag_Inicio_Corr_mas_casos[[#This Row],[Corregimiento]],Hoja3!$A$2:$D$676,4,0)</f>
        <v>80819</v>
      </c>
      <c r="E4598" s="54">
        <v>89</v>
      </c>
    </row>
    <row r="4599" spans="1:5">
      <c r="A4599" s="53">
        <v>44175</v>
      </c>
      <c r="B4599" s="54">
        <v>44175</v>
      </c>
      <c r="C4599" s="54" t="s">
        <v>753</v>
      </c>
      <c r="D4599" s="55">
        <f>VLOOKUP(Pag_Inicio_Corr_mas_casos[[#This Row],[Corregimiento]],Hoja3!$A$2:$D$676,4,0)</f>
        <v>80817</v>
      </c>
      <c r="E4599" s="54">
        <v>103</v>
      </c>
    </row>
    <row r="4600" spans="1:5">
      <c r="A4600" s="53">
        <v>44175</v>
      </c>
      <c r="B4600" s="54">
        <v>44175</v>
      </c>
      <c r="C4600" s="54" t="s">
        <v>744</v>
      </c>
      <c r="D4600" s="55">
        <f>VLOOKUP(Pag_Inicio_Corr_mas_casos[[#This Row],[Corregimiento]],Hoja3!$A$2:$D$676,4,0)</f>
        <v>130101</v>
      </c>
      <c r="E4600" s="54">
        <v>74</v>
      </c>
    </row>
    <row r="4601" spans="1:5">
      <c r="A4601" s="53">
        <v>44175</v>
      </c>
      <c r="B4601" s="54">
        <v>44175</v>
      </c>
      <c r="C4601" s="54" t="s">
        <v>746</v>
      </c>
      <c r="D4601" s="55">
        <f>VLOOKUP(Pag_Inicio_Corr_mas_casos[[#This Row],[Corregimiento]],Hoja3!$A$2:$D$676,4,0)</f>
        <v>130106</v>
      </c>
      <c r="E4601" s="54">
        <v>70</v>
      </c>
    </row>
    <row r="4602" spans="1:5">
      <c r="A4602" s="53">
        <v>44175</v>
      </c>
      <c r="B4602" s="54">
        <v>44175</v>
      </c>
      <c r="C4602" s="54" t="s">
        <v>763</v>
      </c>
      <c r="D4602" s="55">
        <f>VLOOKUP(Pag_Inicio_Corr_mas_casos[[#This Row],[Corregimiento]],Hoja3!$A$2:$D$676,4,0)</f>
        <v>80806</v>
      </c>
      <c r="E4602" s="54">
        <v>62</v>
      </c>
    </row>
    <row r="4603" spans="1:5">
      <c r="A4603" s="53">
        <v>44175</v>
      </c>
      <c r="B4603" s="54">
        <v>44175</v>
      </c>
      <c r="C4603" s="54" t="s">
        <v>760</v>
      </c>
      <c r="D4603" s="55">
        <f>VLOOKUP(Pag_Inicio_Corr_mas_casos[[#This Row],[Corregimiento]],Hoja3!$A$2:$D$676,4,0)</f>
        <v>80812</v>
      </c>
      <c r="E4603" s="54">
        <v>62</v>
      </c>
    </row>
    <row r="4604" spans="1:5">
      <c r="A4604" s="53">
        <v>44175</v>
      </c>
      <c r="B4604" s="54">
        <v>44175</v>
      </c>
      <c r="C4604" s="54" t="s">
        <v>785</v>
      </c>
      <c r="D4604" s="55">
        <f>VLOOKUP(Pag_Inicio_Corr_mas_casos[[#This Row],[Corregimiento]],Hoja3!$A$2:$D$676,4,0)</f>
        <v>80809</v>
      </c>
      <c r="E4604" s="54">
        <v>61</v>
      </c>
    </row>
    <row r="4605" spans="1:5">
      <c r="A4605" s="53">
        <v>44175</v>
      </c>
      <c r="B4605" s="54">
        <v>44175</v>
      </c>
      <c r="C4605" s="54" t="s">
        <v>749</v>
      </c>
      <c r="D4605" s="55">
        <f>VLOOKUP(Pag_Inicio_Corr_mas_casos[[#This Row],[Corregimiento]],Hoja3!$A$2:$D$676,4,0)</f>
        <v>80821</v>
      </c>
      <c r="E4605" s="54">
        <v>60</v>
      </c>
    </row>
    <row r="4606" spans="1:5">
      <c r="A4606" s="53">
        <v>44175</v>
      </c>
      <c r="B4606" s="54">
        <v>44175</v>
      </c>
      <c r="C4606" s="54" t="s">
        <v>748</v>
      </c>
      <c r="D4606" s="55">
        <f>VLOOKUP(Pag_Inicio_Corr_mas_casos[[#This Row],[Corregimiento]],Hoja3!$A$2:$D$676,4,0)</f>
        <v>130102</v>
      </c>
      <c r="E4606" s="54">
        <v>59</v>
      </c>
    </row>
    <row r="4607" spans="1:5">
      <c r="A4607" s="53">
        <v>44175</v>
      </c>
      <c r="B4607" s="54">
        <v>44175</v>
      </c>
      <c r="C4607" s="54" t="s">
        <v>789</v>
      </c>
      <c r="D4607" s="55">
        <f>VLOOKUP(Pag_Inicio_Corr_mas_casos[[#This Row],[Corregimiento]],Hoja3!$A$2:$D$676,4,0)</f>
        <v>81003</v>
      </c>
      <c r="E4607" s="54">
        <v>57</v>
      </c>
    </row>
    <row r="4608" spans="1:5">
      <c r="A4608" s="53">
        <v>44175</v>
      </c>
      <c r="B4608" s="54">
        <v>44175</v>
      </c>
      <c r="C4608" s="54" t="s">
        <v>754</v>
      </c>
      <c r="D4608" s="55">
        <f>VLOOKUP(Pag_Inicio_Corr_mas_casos[[#This Row],[Corregimiento]],Hoja3!$A$2:$D$676,4,0)</f>
        <v>80822</v>
      </c>
      <c r="E4608" s="54">
        <v>55</v>
      </c>
    </row>
    <row r="4609" spans="1:6">
      <c r="A4609" s="53">
        <v>44175</v>
      </c>
      <c r="B4609" s="54">
        <v>44175</v>
      </c>
      <c r="C4609" s="54" t="s">
        <v>795</v>
      </c>
      <c r="D4609" s="55">
        <f>VLOOKUP(Pag_Inicio_Corr_mas_casos[[#This Row],[Corregimiento]],Hoja3!$A$2:$D$676,4,0)</f>
        <v>80807</v>
      </c>
      <c r="E4609" s="54">
        <v>55</v>
      </c>
    </row>
    <row r="4610" spans="1:6">
      <c r="A4610" s="53">
        <v>44175</v>
      </c>
      <c r="B4610" s="54">
        <v>44175</v>
      </c>
      <c r="C4610" s="54" t="s">
        <v>765</v>
      </c>
      <c r="D4610" s="55">
        <f>VLOOKUP(Pag_Inicio_Corr_mas_casos[[#This Row],[Corregimiento]],Hoja3!$A$2:$D$676,4,0)</f>
        <v>80810</v>
      </c>
      <c r="E4610" s="54">
        <v>53</v>
      </c>
    </row>
    <row r="4611" spans="1:6">
      <c r="A4611" s="53">
        <v>44175</v>
      </c>
      <c r="B4611" s="54">
        <v>44175</v>
      </c>
      <c r="C4611" s="54" t="s">
        <v>752</v>
      </c>
      <c r="D4611" s="55">
        <f>VLOOKUP(Pag_Inicio_Corr_mas_casos[[#This Row],[Corregimiento]],Hoja3!$A$2:$D$676,4,0)</f>
        <v>80816</v>
      </c>
      <c r="E4611" s="54">
        <v>52</v>
      </c>
    </row>
    <row r="4612" spans="1:6">
      <c r="A4612" s="53">
        <v>44175</v>
      </c>
      <c r="B4612" s="54">
        <v>44175</v>
      </c>
      <c r="C4612" s="54" t="s">
        <v>761</v>
      </c>
      <c r="D4612" s="55">
        <f>VLOOKUP(Pag_Inicio_Corr_mas_casos[[#This Row],[Corregimiento]],Hoja3!$A$2:$D$676,4,0)</f>
        <v>130702</v>
      </c>
      <c r="E4612" s="54">
        <v>46</v>
      </c>
    </row>
    <row r="4613" spans="1:6">
      <c r="A4613" s="53">
        <v>44175</v>
      </c>
      <c r="B4613" s="54">
        <v>44175</v>
      </c>
      <c r="C4613" s="54" t="s">
        <v>756</v>
      </c>
      <c r="D4613" s="55">
        <f>VLOOKUP(Pag_Inicio_Corr_mas_casos[[#This Row],[Corregimiento]],Hoja3!$A$2:$D$676,4,0)</f>
        <v>81001</v>
      </c>
      <c r="E4613" s="54">
        <v>44</v>
      </c>
    </row>
    <row r="4614" spans="1:6">
      <c r="A4614" s="53">
        <v>44175</v>
      </c>
      <c r="B4614" s="54">
        <v>44175</v>
      </c>
      <c r="C4614" s="54" t="s">
        <v>775</v>
      </c>
      <c r="D4614" s="55">
        <f>VLOOKUP(Pag_Inicio_Corr_mas_casos[[#This Row],[Corregimiento]],Hoja3!$A$2:$D$676,4,0)</f>
        <v>80815</v>
      </c>
      <c r="E4614" s="54">
        <v>67</v>
      </c>
      <c r="F4614" s="102"/>
    </row>
    <row r="4615" spans="1:6">
      <c r="A4615" s="53">
        <v>44175</v>
      </c>
      <c r="B4615" s="54">
        <v>44175</v>
      </c>
      <c r="C4615" s="54" t="s">
        <v>770</v>
      </c>
      <c r="D4615" s="55">
        <f>VLOOKUP(Pag_Inicio_Corr_mas_casos[[#This Row],[Corregimiento]],Hoja3!$A$2:$D$676,4,0)</f>
        <v>80813</v>
      </c>
      <c r="E4615" s="54">
        <v>40</v>
      </c>
    </row>
    <row r="4616" spans="1:6">
      <c r="A4616" s="53">
        <v>44175</v>
      </c>
      <c r="B4616" s="54">
        <v>44175</v>
      </c>
      <c r="C4616" s="54" t="s">
        <v>758</v>
      </c>
      <c r="D4616" s="55">
        <f>VLOOKUP(Pag_Inicio_Corr_mas_casos[[#This Row],[Corregimiento]],Hoja3!$A$2:$D$676,4,0)</f>
        <v>130107</v>
      </c>
      <c r="E4616" s="54">
        <v>39</v>
      </c>
    </row>
    <row r="4617" spans="1:6">
      <c r="A4617" s="53">
        <v>44175</v>
      </c>
      <c r="B4617" s="54">
        <v>44175</v>
      </c>
      <c r="C4617" s="54" t="s">
        <v>779</v>
      </c>
      <c r="D4617" s="55">
        <f>VLOOKUP(Pag_Inicio_Corr_mas_casos[[#This Row],[Corregimiento]],Hoja3!$A$2:$D$676,4,0)</f>
        <v>130708</v>
      </c>
      <c r="E4617" s="54">
        <v>39</v>
      </c>
    </row>
    <row r="4618" spans="1:6">
      <c r="A4618" s="53">
        <v>44175</v>
      </c>
      <c r="B4618" s="54">
        <v>44175</v>
      </c>
      <c r="C4618" s="54" t="s">
        <v>750</v>
      </c>
      <c r="D4618" s="55">
        <f>VLOOKUP(Pag_Inicio_Corr_mas_casos[[#This Row],[Corregimiento]],Hoja3!$A$2:$D$676,4,0)</f>
        <v>81007</v>
      </c>
      <c r="E4618" s="54">
        <v>37</v>
      </c>
    </row>
    <row r="4619" spans="1:6">
      <c r="A4619" s="53">
        <v>44175</v>
      </c>
      <c r="B4619" s="54">
        <v>44175</v>
      </c>
      <c r="C4619" s="54" t="s">
        <v>780</v>
      </c>
      <c r="D4619" s="55">
        <f>VLOOKUP(Pag_Inicio_Corr_mas_casos[[#This Row],[Corregimiento]],Hoja3!$A$2:$D$676,4,0)</f>
        <v>80826</v>
      </c>
      <c r="E4619" s="54">
        <v>37</v>
      </c>
    </row>
    <row r="4620" spans="1:6">
      <c r="A4620" s="53">
        <v>44175</v>
      </c>
      <c r="B4620" s="54">
        <v>44175</v>
      </c>
      <c r="C4620" s="54" t="s">
        <v>755</v>
      </c>
      <c r="D4620" s="55">
        <f>VLOOKUP(Pag_Inicio_Corr_mas_casos[[#This Row],[Corregimiento]],Hoja3!$A$2:$D$676,4,0)</f>
        <v>80823</v>
      </c>
      <c r="E4620" s="54">
        <v>37</v>
      </c>
    </row>
    <row r="4621" spans="1:6">
      <c r="A4621" s="53">
        <v>44175</v>
      </c>
      <c r="B4621" s="54">
        <v>44175</v>
      </c>
      <c r="C4621" s="54" t="s">
        <v>782</v>
      </c>
      <c r="D4621" s="55">
        <f>VLOOKUP(Pag_Inicio_Corr_mas_casos[[#This Row],[Corregimiento]],Hoja3!$A$2:$D$676,4,0)</f>
        <v>80803</v>
      </c>
      <c r="E4621" s="54">
        <v>35</v>
      </c>
    </row>
    <row r="4622" spans="1:6">
      <c r="A4622" s="53">
        <v>44175</v>
      </c>
      <c r="B4622" s="54">
        <v>44175</v>
      </c>
      <c r="C4622" s="54" t="s">
        <v>790</v>
      </c>
      <c r="D4622" s="55">
        <f>VLOOKUP(Pag_Inicio_Corr_mas_casos[[#This Row],[Corregimiento]],Hoja3!$A$2:$D$676,4,0)</f>
        <v>81009</v>
      </c>
      <c r="E4622" s="54">
        <v>33</v>
      </c>
    </row>
    <row r="4623" spans="1:6">
      <c r="A4623" s="53">
        <v>44175</v>
      </c>
      <c r="B4623" s="54">
        <v>44175</v>
      </c>
      <c r="C4623" s="54" t="s">
        <v>762</v>
      </c>
      <c r="D4623" s="55">
        <f>VLOOKUP(Pag_Inicio_Corr_mas_casos[[#This Row],[Corregimiento]],Hoja3!$A$2:$D$676,4,0)</f>
        <v>40601</v>
      </c>
      <c r="E4623" s="54">
        <v>32</v>
      </c>
    </row>
    <row r="4624" spans="1:6">
      <c r="A4624" s="53">
        <v>44175</v>
      </c>
      <c r="B4624" s="54">
        <v>44175</v>
      </c>
      <c r="C4624" s="54" t="s">
        <v>777</v>
      </c>
      <c r="D4624" s="55">
        <f>VLOOKUP(Pag_Inicio_Corr_mas_casos[[#This Row],[Corregimiento]],Hoja3!$A$2:$D$676,4,0)</f>
        <v>80811</v>
      </c>
      <c r="E4624" s="54">
        <v>31</v>
      </c>
    </row>
    <row r="4625" spans="1:5">
      <c r="A4625" s="53">
        <v>44175</v>
      </c>
      <c r="B4625" s="54">
        <v>44175</v>
      </c>
      <c r="C4625" s="54" t="s">
        <v>792</v>
      </c>
      <c r="D4625" s="55">
        <f>VLOOKUP(Pag_Inicio_Corr_mas_casos[[#This Row],[Corregimiento]],Hoja3!$A$2:$D$676,4,0)</f>
        <v>130701</v>
      </c>
      <c r="E4625" s="54">
        <v>29</v>
      </c>
    </row>
    <row r="4626" spans="1:5">
      <c r="A4626" s="53">
        <v>44175</v>
      </c>
      <c r="B4626" s="54">
        <v>44175</v>
      </c>
      <c r="C4626" s="54" t="s">
        <v>772</v>
      </c>
      <c r="D4626" s="55">
        <f>VLOOKUP(Pag_Inicio_Corr_mas_casos[[#This Row],[Corregimiento]],Hoja3!$A$2:$D$676,4,0)</f>
        <v>80501</v>
      </c>
      <c r="E4626" s="54">
        <v>27</v>
      </c>
    </row>
    <row r="4627" spans="1:5">
      <c r="A4627" s="53">
        <v>44175</v>
      </c>
      <c r="B4627" s="54">
        <v>44175</v>
      </c>
      <c r="C4627" s="54" t="s">
        <v>759</v>
      </c>
      <c r="D4627" s="55">
        <f>VLOOKUP(Pag_Inicio_Corr_mas_casos[[#This Row],[Corregimiento]],Hoja3!$A$2:$D$676,4,0)</f>
        <v>81006</v>
      </c>
      <c r="E4627" s="54">
        <v>26</v>
      </c>
    </row>
    <row r="4628" spans="1:5">
      <c r="A4628" s="53">
        <v>44175</v>
      </c>
      <c r="B4628" s="54">
        <v>44175</v>
      </c>
      <c r="C4628" s="54" t="s">
        <v>764</v>
      </c>
      <c r="D4628" s="55">
        <f>VLOOKUP(Pag_Inicio_Corr_mas_casos[[#This Row],[Corregimiento]],Hoja3!$A$2:$D$676,4,0)</f>
        <v>130108</v>
      </c>
      <c r="E4628" s="54">
        <v>25</v>
      </c>
    </row>
    <row r="4629" spans="1:5">
      <c r="A4629" s="53">
        <v>44175</v>
      </c>
      <c r="B4629" s="54">
        <v>44175</v>
      </c>
      <c r="C4629" s="54" t="s">
        <v>751</v>
      </c>
      <c r="D4629" s="55">
        <f>VLOOKUP(Pag_Inicio_Corr_mas_casos[[#This Row],[Corregimiento]],Hoja3!$A$2:$D$676,4,0)</f>
        <v>81008</v>
      </c>
      <c r="E4629" s="54">
        <v>25</v>
      </c>
    </row>
    <row r="4630" spans="1:5">
      <c r="A4630" s="53">
        <v>44175</v>
      </c>
      <c r="B4630" s="54">
        <v>44175</v>
      </c>
      <c r="C4630" s="54" t="s">
        <v>788</v>
      </c>
      <c r="D4630" s="55">
        <f>VLOOKUP(Pag_Inicio_Corr_mas_casos[[#This Row],[Corregimiento]],Hoja3!$A$2:$D$676,4,0)</f>
        <v>130717</v>
      </c>
      <c r="E4630" s="54">
        <v>24</v>
      </c>
    </row>
    <row r="4631" spans="1:5">
      <c r="A4631" s="53">
        <v>44175</v>
      </c>
      <c r="B4631" s="54">
        <v>44175</v>
      </c>
      <c r="C4631" s="54" t="s">
        <v>783</v>
      </c>
      <c r="D4631" s="55">
        <f>VLOOKUP(Pag_Inicio_Corr_mas_casos[[#This Row],[Corregimiento]],Hoja3!$A$2:$D$676,4,0)</f>
        <v>130105</v>
      </c>
      <c r="E4631" s="54">
        <v>24</v>
      </c>
    </row>
    <row r="4632" spans="1:5">
      <c r="A4632" s="53">
        <v>44175</v>
      </c>
      <c r="B4632" s="54">
        <v>44175</v>
      </c>
      <c r="C4632" s="54" t="s">
        <v>796</v>
      </c>
      <c r="D4632" s="55">
        <f>VLOOKUP(Pag_Inicio_Corr_mas_casos[[#This Row],[Corregimiento]],Hoja3!$A$2:$D$676,4,0)</f>
        <v>80814</v>
      </c>
      <c r="E4632" s="54">
        <v>23</v>
      </c>
    </row>
    <row r="4633" spans="1:5">
      <c r="A4633" s="53">
        <v>44175</v>
      </c>
      <c r="B4633" s="54">
        <v>44175</v>
      </c>
      <c r="C4633" s="54" t="s">
        <v>774</v>
      </c>
      <c r="D4633" s="55">
        <f>VLOOKUP(Pag_Inicio_Corr_mas_casos[[#This Row],[Corregimiento]],Hoja3!$A$2:$D$676,4,0)</f>
        <v>80820</v>
      </c>
      <c r="E4633" s="54">
        <v>23</v>
      </c>
    </row>
    <row r="4634" spans="1:5">
      <c r="A4634" s="53">
        <v>44175</v>
      </c>
      <c r="B4634" s="54">
        <v>44175</v>
      </c>
      <c r="C4634" s="54" t="s">
        <v>800</v>
      </c>
      <c r="D4634" s="55">
        <f>VLOOKUP(Pag_Inicio_Corr_mas_casos[[#This Row],[Corregimiento]],Hoja3!$A$2:$D$676,4,0)</f>
        <v>91001</v>
      </c>
      <c r="E4634" s="54">
        <v>22</v>
      </c>
    </row>
    <row r="4635" spans="1:5">
      <c r="A4635" s="53">
        <v>44175</v>
      </c>
      <c r="B4635" s="54">
        <v>44175</v>
      </c>
      <c r="C4635" s="54" t="s">
        <v>745</v>
      </c>
      <c r="D4635" s="55">
        <f>VLOOKUP(Pag_Inicio_Corr_mas_casos[[#This Row],[Corregimiento]],Hoja3!$A$2:$D$676,4,0)</f>
        <v>81002</v>
      </c>
      <c r="E4635" s="54">
        <v>21</v>
      </c>
    </row>
    <row r="4636" spans="1:5">
      <c r="A4636" s="53">
        <v>44175</v>
      </c>
      <c r="B4636" s="54">
        <v>44175</v>
      </c>
      <c r="C4636" s="54" t="s">
        <v>773</v>
      </c>
      <c r="D4636" s="55">
        <f>VLOOKUP(Pag_Inicio_Corr_mas_casos[[#This Row],[Corregimiento]],Hoja3!$A$2:$D$676,4,0)</f>
        <v>80808</v>
      </c>
      <c r="E4636" s="54">
        <v>21</v>
      </c>
    </row>
    <row r="4637" spans="1:5">
      <c r="A4637" s="53">
        <v>44175</v>
      </c>
      <c r="B4637" s="54">
        <v>44175</v>
      </c>
      <c r="C4637" s="54" t="s">
        <v>793</v>
      </c>
      <c r="D4637" s="55">
        <f>VLOOKUP(Pag_Inicio_Corr_mas_casos[[#This Row],[Corregimiento]],Hoja3!$A$2:$D$676,4,0)</f>
        <v>80804</v>
      </c>
      <c r="E4637" s="54">
        <v>20</v>
      </c>
    </row>
    <row r="4638" spans="1:5">
      <c r="A4638" s="53">
        <v>44175</v>
      </c>
      <c r="B4638" s="54">
        <v>44175</v>
      </c>
      <c r="C4638" s="54" t="s">
        <v>791</v>
      </c>
      <c r="D4638" s="55">
        <f>VLOOKUP(Pag_Inicio_Corr_mas_casos[[#This Row],[Corregimiento]],Hoja3!$A$2:$D$676,4,0)</f>
        <v>30104</v>
      </c>
      <c r="E4638" s="54">
        <v>20</v>
      </c>
    </row>
    <row r="4639" spans="1:5">
      <c r="A4639" s="53">
        <v>44175</v>
      </c>
      <c r="B4639" s="54">
        <v>44175</v>
      </c>
      <c r="C4639" s="54" t="s">
        <v>736</v>
      </c>
      <c r="D4639" s="55">
        <f>VLOOKUP(Pag_Inicio_Corr_mas_casos[[#This Row],[Corregimiento]],Hoja3!$A$2:$D$676,4,0)</f>
        <v>130709</v>
      </c>
      <c r="E4639" s="54">
        <v>19</v>
      </c>
    </row>
    <row r="4640" spans="1:5">
      <c r="A4640" s="53">
        <v>44175</v>
      </c>
      <c r="B4640" s="54">
        <v>44175</v>
      </c>
      <c r="C4640" s="54" t="s">
        <v>815</v>
      </c>
      <c r="D4640" s="55">
        <f>VLOOKUP(Pag_Inicio_Corr_mas_casos[[#This Row],[Corregimiento]],Hoja3!$A$2:$D$676,4,0)</f>
        <v>20601</v>
      </c>
      <c r="E4640" s="54">
        <v>19</v>
      </c>
    </row>
    <row r="4641" spans="1:5">
      <c r="A4641" s="53">
        <v>44175</v>
      </c>
      <c r="B4641" s="54">
        <v>44175</v>
      </c>
      <c r="C4641" s="54" t="s">
        <v>807</v>
      </c>
      <c r="D4641" s="55">
        <f>VLOOKUP(Pag_Inicio_Corr_mas_casos[[#This Row],[Corregimiento]],Hoja3!$A$2:$D$676,4,0)</f>
        <v>130716</v>
      </c>
      <c r="E4641" s="54">
        <v>19</v>
      </c>
    </row>
    <row r="4642" spans="1:5">
      <c r="A4642" s="53">
        <v>44175</v>
      </c>
      <c r="B4642" s="54">
        <v>44175</v>
      </c>
      <c r="C4642" s="54" t="s">
        <v>747</v>
      </c>
      <c r="D4642" s="55">
        <f>VLOOKUP(Pag_Inicio_Corr_mas_casos[[#This Row],[Corregimiento]],Hoja3!$A$2:$D$676,4,0)</f>
        <v>80802</v>
      </c>
      <c r="E4642" s="54">
        <v>18</v>
      </c>
    </row>
    <row r="4643" spans="1:5">
      <c r="A4643" s="53">
        <v>44175</v>
      </c>
      <c r="B4643" s="54">
        <v>44175</v>
      </c>
      <c r="C4643" s="54" t="s">
        <v>799</v>
      </c>
      <c r="D4643" s="55">
        <f>VLOOKUP(Pag_Inicio_Corr_mas_casos[[#This Row],[Corregimiento]],Hoja3!$A$2:$D$676,4,0)</f>
        <v>130706</v>
      </c>
      <c r="E4643" s="54">
        <v>17</v>
      </c>
    </row>
    <row r="4644" spans="1:5">
      <c r="A4644" s="53">
        <v>44175</v>
      </c>
      <c r="B4644" s="54">
        <v>44175</v>
      </c>
      <c r="C4644" s="54" t="s">
        <v>781</v>
      </c>
      <c r="D4644" s="55">
        <f>VLOOKUP(Pag_Inicio_Corr_mas_casos[[#This Row],[Corregimiento]],Hoja3!$A$2:$D$676,4,0)</f>
        <v>50208</v>
      </c>
      <c r="E4644" s="54">
        <v>17</v>
      </c>
    </row>
    <row r="4645" spans="1:5">
      <c r="A4645" s="53">
        <v>44175</v>
      </c>
      <c r="B4645" s="54">
        <v>44175</v>
      </c>
      <c r="C4645" s="54" t="s">
        <v>766</v>
      </c>
      <c r="D4645" s="55">
        <f>VLOOKUP(Pag_Inicio_Corr_mas_casos[[#This Row],[Corregimiento]],Hoja3!$A$2:$D$676,4,0)</f>
        <v>30107</v>
      </c>
      <c r="E4645" s="54">
        <v>15</v>
      </c>
    </row>
    <row r="4646" spans="1:5">
      <c r="A4646" s="53">
        <v>44175</v>
      </c>
      <c r="B4646" s="54">
        <v>44175</v>
      </c>
      <c r="C4646" s="54" t="s">
        <v>834</v>
      </c>
      <c r="D4646" s="55">
        <f>VLOOKUP(Pag_Inicio_Corr_mas_casos[[#This Row],[Corregimiento]],Hoja3!$A$2:$D$676,4,0)</f>
        <v>30110</v>
      </c>
      <c r="E4646" s="54">
        <v>14</v>
      </c>
    </row>
    <row r="4647" spans="1:5">
      <c r="A4647" s="53">
        <v>44175</v>
      </c>
      <c r="B4647" s="54">
        <v>44175</v>
      </c>
      <c r="C4647" s="54" t="s">
        <v>808</v>
      </c>
      <c r="D4647" s="55">
        <f>VLOOKUP(Pag_Inicio_Corr_mas_casos[[#This Row],[Corregimiento]],Hoja3!$A$2:$D$676,4,0)</f>
        <v>20207</v>
      </c>
      <c r="E4647" s="54">
        <v>12</v>
      </c>
    </row>
    <row r="4648" spans="1:5">
      <c r="A4648" s="53">
        <v>44175</v>
      </c>
      <c r="B4648" s="54">
        <v>44175</v>
      </c>
      <c r="C4648" s="54" t="s">
        <v>794</v>
      </c>
      <c r="D4648" s="55">
        <f>VLOOKUP(Pag_Inicio_Corr_mas_casos[[#This Row],[Corregimiento]],Hoja3!$A$2:$D$676,4,0)</f>
        <v>80508</v>
      </c>
      <c r="E4648" s="54">
        <v>12</v>
      </c>
    </row>
    <row r="4649" spans="1:5">
      <c r="A4649" s="53">
        <v>44175</v>
      </c>
      <c r="B4649" s="54">
        <v>44175</v>
      </c>
      <c r="C4649" s="54" t="s">
        <v>973</v>
      </c>
      <c r="D4649" s="55">
        <f>VLOOKUP(Pag_Inicio_Corr_mas_casos[[#This Row],[Corregimiento]],Hoja3!$A$2:$D$676,4,0)</f>
        <v>30101</v>
      </c>
      <c r="E4649" s="54">
        <v>11</v>
      </c>
    </row>
    <row r="4650" spans="1:5">
      <c r="A4650" s="53">
        <v>44175</v>
      </c>
      <c r="B4650" s="54">
        <v>44175</v>
      </c>
      <c r="C4650" s="54" t="s">
        <v>809</v>
      </c>
      <c r="D4650" s="55">
        <f>VLOOKUP(Pag_Inicio_Corr_mas_casos[[#This Row],[Corregimiento]],Hoja3!$A$2:$D$676,4,0)</f>
        <v>130301</v>
      </c>
      <c r="E4650" s="54">
        <v>11</v>
      </c>
    </row>
    <row r="4651" spans="1:5">
      <c r="A4651" s="53">
        <v>44175</v>
      </c>
      <c r="B4651" s="54">
        <v>44175</v>
      </c>
      <c r="C4651" s="54" t="s">
        <v>804</v>
      </c>
      <c r="D4651" s="55">
        <f>VLOOKUP(Pag_Inicio_Corr_mas_casos[[#This Row],[Corregimiento]],Hoja3!$A$2:$D$676,4,0)</f>
        <v>100101</v>
      </c>
      <c r="E4651" s="54">
        <v>11</v>
      </c>
    </row>
    <row r="4652" spans="1:5">
      <c r="A4652" s="53">
        <v>44175</v>
      </c>
      <c r="B4652" s="54">
        <v>44175</v>
      </c>
      <c r="C4652" s="54" t="s">
        <v>806</v>
      </c>
      <c r="D4652" s="55">
        <f>VLOOKUP(Pag_Inicio_Corr_mas_casos[[#This Row],[Corregimiento]],Hoja3!$A$2:$D$676,4,0)</f>
        <v>81005</v>
      </c>
      <c r="E4652" s="54">
        <v>11</v>
      </c>
    </row>
    <row r="4653" spans="1:5">
      <c r="A4653" s="83">
        <v>44176</v>
      </c>
      <c r="B4653" s="84">
        <v>44176</v>
      </c>
      <c r="C4653" s="84" t="s">
        <v>757</v>
      </c>
      <c r="D4653" s="85">
        <f>VLOOKUP(Pag_Inicio_Corr_mas_casos[[#This Row],[Corregimiento]],Hoja3!$A$2:$D$676,4,0)</f>
        <v>80819</v>
      </c>
      <c r="E4653" s="84">
        <v>84</v>
      </c>
    </row>
    <row r="4654" spans="1:5">
      <c r="A4654" s="83">
        <v>44176</v>
      </c>
      <c r="B4654" s="84">
        <v>44176</v>
      </c>
      <c r="C4654" s="84" t="s">
        <v>760</v>
      </c>
      <c r="D4654" s="85">
        <f>VLOOKUP(Pag_Inicio_Corr_mas_casos[[#This Row],[Corregimiento]],Hoja3!$A$2:$D$676,4,0)</f>
        <v>80812</v>
      </c>
      <c r="E4654" s="84">
        <v>83</v>
      </c>
    </row>
    <row r="4655" spans="1:5">
      <c r="A4655" s="83">
        <v>44176</v>
      </c>
      <c r="B4655" s="84">
        <v>44176</v>
      </c>
      <c r="C4655" s="84" t="s">
        <v>785</v>
      </c>
      <c r="D4655" s="85">
        <f>VLOOKUP(Pag_Inicio_Corr_mas_casos[[#This Row],[Corregimiento]],Hoja3!$A$2:$D$676,4,0)</f>
        <v>80809</v>
      </c>
      <c r="E4655" s="84">
        <v>65</v>
      </c>
    </row>
    <row r="4656" spans="1:5">
      <c r="A4656" s="83">
        <v>44176</v>
      </c>
      <c r="B4656" s="84">
        <v>44176</v>
      </c>
      <c r="C4656" s="84" t="s">
        <v>765</v>
      </c>
      <c r="D4656" s="85">
        <f>VLOOKUP(Pag_Inicio_Corr_mas_casos[[#This Row],[Corregimiento]],Hoja3!$A$2:$D$676,4,0)</f>
        <v>80810</v>
      </c>
      <c r="E4656" s="84">
        <v>56</v>
      </c>
    </row>
    <row r="4657" spans="1:5">
      <c r="A4657" s="83">
        <v>44176</v>
      </c>
      <c r="B4657" s="84">
        <v>44176</v>
      </c>
      <c r="C4657" s="84" t="s">
        <v>744</v>
      </c>
      <c r="D4657" s="85">
        <f>VLOOKUP(Pag_Inicio_Corr_mas_casos[[#This Row],[Corregimiento]],Hoja3!$A$2:$D$676,4,0)</f>
        <v>130101</v>
      </c>
      <c r="E4657" s="84">
        <v>51</v>
      </c>
    </row>
    <row r="4658" spans="1:5">
      <c r="A4658" s="83">
        <v>44176</v>
      </c>
      <c r="B4658" s="84">
        <v>44176</v>
      </c>
      <c r="C4658" s="84" t="s">
        <v>795</v>
      </c>
      <c r="D4658" s="85">
        <f>VLOOKUP(Pag_Inicio_Corr_mas_casos[[#This Row],[Corregimiento]],Hoja3!$A$2:$D$676,4,0)</f>
        <v>80807</v>
      </c>
      <c r="E4658" s="84">
        <v>51</v>
      </c>
    </row>
    <row r="4659" spans="1:5">
      <c r="A4659" s="83">
        <v>44176</v>
      </c>
      <c r="B4659" s="84">
        <v>44176</v>
      </c>
      <c r="C4659" s="84" t="s">
        <v>763</v>
      </c>
      <c r="D4659" s="85">
        <f>VLOOKUP(Pag_Inicio_Corr_mas_casos[[#This Row],[Corregimiento]],Hoja3!$A$2:$D$676,4,0)</f>
        <v>80806</v>
      </c>
      <c r="E4659" s="84">
        <v>51</v>
      </c>
    </row>
    <row r="4660" spans="1:5">
      <c r="A4660" s="83">
        <v>44176</v>
      </c>
      <c r="B4660" s="84">
        <v>44176</v>
      </c>
      <c r="C4660" s="84" t="s">
        <v>746</v>
      </c>
      <c r="D4660" s="85">
        <f>VLOOKUP(Pag_Inicio_Corr_mas_casos[[#This Row],[Corregimiento]],Hoja3!$A$2:$D$676,4,0)</f>
        <v>130106</v>
      </c>
      <c r="E4660" s="84">
        <v>51</v>
      </c>
    </row>
    <row r="4661" spans="1:5">
      <c r="A4661" s="83">
        <v>44176</v>
      </c>
      <c r="B4661" s="84">
        <v>44176</v>
      </c>
      <c r="C4661" s="84" t="s">
        <v>745</v>
      </c>
      <c r="D4661" s="85">
        <f>VLOOKUP(Pag_Inicio_Corr_mas_casos[[#This Row],[Corregimiento]],Hoja3!$A$2:$D$676,4,0)</f>
        <v>81002</v>
      </c>
      <c r="E4661" s="84">
        <v>50</v>
      </c>
    </row>
    <row r="4662" spans="1:5">
      <c r="A4662" s="83">
        <v>44176</v>
      </c>
      <c r="B4662" s="84">
        <v>44176</v>
      </c>
      <c r="C4662" s="84" t="s">
        <v>780</v>
      </c>
      <c r="D4662" s="85">
        <f>VLOOKUP(Pag_Inicio_Corr_mas_casos[[#This Row],[Corregimiento]],Hoja3!$A$2:$D$676,4,0)</f>
        <v>80826</v>
      </c>
      <c r="E4662" s="84">
        <v>49</v>
      </c>
    </row>
    <row r="4663" spans="1:5">
      <c r="A4663" s="83">
        <v>44176</v>
      </c>
      <c r="B4663" s="84">
        <v>44176</v>
      </c>
      <c r="C4663" s="84" t="s">
        <v>775</v>
      </c>
      <c r="D4663" s="85">
        <f>VLOOKUP(Pag_Inicio_Corr_mas_casos[[#This Row],[Corregimiento]],Hoja3!$A$2:$D$676,4,0)</f>
        <v>80815</v>
      </c>
      <c r="E4663" s="84">
        <v>6</v>
      </c>
    </row>
    <row r="4664" spans="1:5">
      <c r="A4664" s="83">
        <v>44176</v>
      </c>
      <c r="B4664" s="84">
        <v>44176</v>
      </c>
      <c r="C4664" s="84" t="s">
        <v>749</v>
      </c>
      <c r="D4664" s="85">
        <f>VLOOKUP(Pag_Inicio_Corr_mas_casos[[#This Row],[Corregimiento]],Hoja3!$A$2:$D$676,4,0)</f>
        <v>80821</v>
      </c>
      <c r="E4664" s="84">
        <v>65</v>
      </c>
    </row>
    <row r="4665" spans="1:5">
      <c r="A4665" s="83">
        <v>44176</v>
      </c>
      <c r="B4665" s="84">
        <v>44176</v>
      </c>
      <c r="C4665" s="84" t="s">
        <v>790</v>
      </c>
      <c r="D4665" s="85">
        <f>VLOOKUP(Pag_Inicio_Corr_mas_casos[[#This Row],[Corregimiento]],Hoja3!$A$2:$D$676,4,0)</f>
        <v>81009</v>
      </c>
      <c r="E4665" s="84">
        <v>47</v>
      </c>
    </row>
    <row r="4666" spans="1:5">
      <c r="A4666" s="83">
        <v>44176</v>
      </c>
      <c r="B4666" s="84">
        <v>44176</v>
      </c>
      <c r="C4666" s="84" t="s">
        <v>755</v>
      </c>
      <c r="D4666" s="85">
        <f>VLOOKUP(Pag_Inicio_Corr_mas_casos[[#This Row],[Corregimiento]],Hoja3!$A$2:$D$676,4,0)</f>
        <v>80823</v>
      </c>
      <c r="E4666" s="84">
        <v>46</v>
      </c>
    </row>
    <row r="4667" spans="1:5">
      <c r="A4667" s="83">
        <v>44176</v>
      </c>
      <c r="B4667" s="84">
        <v>44176</v>
      </c>
      <c r="C4667" s="84" t="s">
        <v>761</v>
      </c>
      <c r="D4667" s="85">
        <f>VLOOKUP(Pag_Inicio_Corr_mas_casos[[#This Row],[Corregimiento]],Hoja3!$A$2:$D$676,4,0)</f>
        <v>130702</v>
      </c>
      <c r="E4667" s="84">
        <v>45</v>
      </c>
    </row>
    <row r="4668" spans="1:5">
      <c r="A4668" s="83">
        <v>44176</v>
      </c>
      <c r="B4668" s="84">
        <v>44176</v>
      </c>
      <c r="C4668" s="84" t="s">
        <v>750</v>
      </c>
      <c r="D4668" s="85">
        <f>VLOOKUP(Pag_Inicio_Corr_mas_casos[[#This Row],[Corregimiento]],Hoja3!$A$2:$D$676,4,0)</f>
        <v>81007</v>
      </c>
      <c r="E4668" s="84">
        <v>45</v>
      </c>
    </row>
    <row r="4669" spans="1:5">
      <c r="A4669" s="83">
        <v>44176</v>
      </c>
      <c r="B4669" s="84">
        <v>44176</v>
      </c>
      <c r="C4669" s="84" t="s">
        <v>789</v>
      </c>
      <c r="D4669" s="85">
        <f>VLOOKUP(Pag_Inicio_Corr_mas_casos[[#This Row],[Corregimiento]],Hoja3!$A$2:$D$676,4,0)</f>
        <v>81003</v>
      </c>
      <c r="E4669" s="84">
        <v>45</v>
      </c>
    </row>
    <row r="4670" spans="1:5">
      <c r="A4670" s="83">
        <v>44176</v>
      </c>
      <c r="B4670" s="84">
        <v>44176</v>
      </c>
      <c r="C4670" s="84" t="s">
        <v>756</v>
      </c>
      <c r="D4670" s="85">
        <f>VLOOKUP(Pag_Inicio_Corr_mas_casos[[#This Row],[Corregimiento]],Hoja3!$A$2:$D$676,4,0)</f>
        <v>81001</v>
      </c>
      <c r="E4670" s="84">
        <v>44</v>
      </c>
    </row>
    <row r="4671" spans="1:5">
      <c r="A4671" s="83">
        <v>44176</v>
      </c>
      <c r="B4671" s="84">
        <v>44176</v>
      </c>
      <c r="C4671" s="84" t="s">
        <v>748</v>
      </c>
      <c r="D4671" s="85">
        <f>VLOOKUP(Pag_Inicio_Corr_mas_casos[[#This Row],[Corregimiento]],Hoja3!$A$2:$D$676,4,0)</f>
        <v>130102</v>
      </c>
      <c r="E4671" s="84">
        <v>42</v>
      </c>
    </row>
    <row r="4672" spans="1:5">
      <c r="A4672" s="83">
        <v>44176</v>
      </c>
      <c r="B4672" s="84">
        <v>44176</v>
      </c>
      <c r="C4672" s="84" t="s">
        <v>752</v>
      </c>
      <c r="D4672" s="85">
        <f>VLOOKUP(Pag_Inicio_Corr_mas_casos[[#This Row],[Corregimiento]],Hoja3!$A$2:$D$676,4,0)</f>
        <v>80816</v>
      </c>
      <c r="E4672" s="84">
        <v>42</v>
      </c>
    </row>
    <row r="4673" spans="1:5">
      <c r="A4673" s="83">
        <v>44176</v>
      </c>
      <c r="B4673" s="84">
        <v>44176</v>
      </c>
      <c r="C4673" s="84" t="s">
        <v>753</v>
      </c>
      <c r="D4673" s="85">
        <f>VLOOKUP(Pag_Inicio_Corr_mas_casos[[#This Row],[Corregimiento]],Hoja3!$A$2:$D$676,4,0)</f>
        <v>80817</v>
      </c>
      <c r="E4673" s="84">
        <v>41</v>
      </c>
    </row>
    <row r="4674" spans="1:5">
      <c r="A4674" s="83">
        <v>44176</v>
      </c>
      <c r="B4674" s="84">
        <v>44176</v>
      </c>
      <c r="C4674" s="84" t="s">
        <v>796</v>
      </c>
      <c r="D4674" s="85">
        <f>VLOOKUP(Pag_Inicio_Corr_mas_casos[[#This Row],[Corregimiento]],Hoja3!$A$2:$D$676,4,0)</f>
        <v>80814</v>
      </c>
      <c r="E4674" s="84">
        <v>40</v>
      </c>
    </row>
    <row r="4675" spans="1:5">
      <c r="A4675" s="83">
        <v>44176</v>
      </c>
      <c r="B4675" s="84">
        <v>44176</v>
      </c>
      <c r="C4675" s="84" t="s">
        <v>770</v>
      </c>
      <c r="D4675" s="85">
        <f>VLOOKUP(Pag_Inicio_Corr_mas_casos[[#This Row],[Corregimiento]],Hoja3!$A$2:$D$676,4,0)</f>
        <v>80813</v>
      </c>
      <c r="E4675" s="84">
        <v>37</v>
      </c>
    </row>
    <row r="4676" spans="1:5">
      <c r="A4676" s="83">
        <v>44176</v>
      </c>
      <c r="B4676" s="84">
        <v>44176</v>
      </c>
      <c r="C4676" s="84" t="s">
        <v>774</v>
      </c>
      <c r="D4676" s="85">
        <f>VLOOKUP(Pag_Inicio_Corr_mas_casos[[#This Row],[Corregimiento]],Hoja3!$A$2:$D$676,4,0)</f>
        <v>80820</v>
      </c>
      <c r="E4676" s="84">
        <v>36</v>
      </c>
    </row>
    <row r="4677" spans="1:5">
      <c r="A4677" s="83">
        <v>44176</v>
      </c>
      <c r="B4677" s="84">
        <v>44176</v>
      </c>
      <c r="C4677" s="84" t="s">
        <v>754</v>
      </c>
      <c r="D4677" s="85">
        <f>VLOOKUP(Pag_Inicio_Corr_mas_casos[[#This Row],[Corregimiento]],Hoja3!$A$2:$D$676,4,0)</f>
        <v>80822</v>
      </c>
      <c r="E4677" s="84">
        <v>34</v>
      </c>
    </row>
    <row r="4678" spans="1:5">
      <c r="A4678" s="83">
        <v>44176</v>
      </c>
      <c r="B4678" s="84">
        <v>44176</v>
      </c>
      <c r="C4678" s="84" t="s">
        <v>974</v>
      </c>
      <c r="D4678" s="85">
        <f>VLOOKUP(Pag_Inicio_Corr_mas_casos[[#This Row],[Corregimiento]],Hoja3!$A$2:$D$676,4,0)</f>
        <v>90304</v>
      </c>
      <c r="E4678" s="84">
        <v>32</v>
      </c>
    </row>
    <row r="4679" spans="1:5">
      <c r="A4679" s="83">
        <v>44176</v>
      </c>
      <c r="B4679" s="84">
        <v>44176</v>
      </c>
      <c r="C4679" s="84" t="s">
        <v>807</v>
      </c>
      <c r="D4679" s="85">
        <f>VLOOKUP(Pag_Inicio_Corr_mas_casos[[#This Row],[Corregimiento]],Hoja3!$A$2:$D$676,4,0)</f>
        <v>130716</v>
      </c>
      <c r="E4679" s="84">
        <v>32</v>
      </c>
    </row>
    <row r="4680" spans="1:5">
      <c r="A4680" s="83">
        <v>44176</v>
      </c>
      <c r="B4680" s="84">
        <v>44176</v>
      </c>
      <c r="C4680" s="84" t="s">
        <v>777</v>
      </c>
      <c r="D4680" s="85">
        <f>VLOOKUP(Pag_Inicio_Corr_mas_casos[[#This Row],[Corregimiento]],Hoja3!$A$2:$D$676,4,0)</f>
        <v>80811</v>
      </c>
      <c r="E4680" s="84">
        <v>30</v>
      </c>
    </row>
    <row r="4681" spans="1:5">
      <c r="A4681" s="83">
        <v>44176</v>
      </c>
      <c r="B4681" s="84">
        <v>44176</v>
      </c>
      <c r="C4681" s="84" t="s">
        <v>964</v>
      </c>
      <c r="D4681" s="85">
        <f>VLOOKUP(Pag_Inicio_Corr_mas_casos[[#This Row],[Corregimiento]],Hoja3!$A$2:$D$676,4,0)</f>
        <v>20105</v>
      </c>
      <c r="E4681" s="84">
        <v>29</v>
      </c>
    </row>
    <row r="4682" spans="1:5">
      <c r="A4682" s="83">
        <v>44176</v>
      </c>
      <c r="B4682" s="84">
        <v>44176</v>
      </c>
      <c r="C4682" s="84" t="s">
        <v>783</v>
      </c>
      <c r="D4682" s="85">
        <f>VLOOKUP(Pag_Inicio_Corr_mas_casos[[#This Row],[Corregimiento]],Hoja3!$A$2:$D$676,4,0)</f>
        <v>130105</v>
      </c>
      <c r="E4682" s="84">
        <v>29</v>
      </c>
    </row>
    <row r="4683" spans="1:5">
      <c r="A4683" s="83">
        <v>44176</v>
      </c>
      <c r="B4683" s="84">
        <v>44176</v>
      </c>
      <c r="C4683" s="84" t="s">
        <v>781</v>
      </c>
      <c r="D4683" s="85">
        <f>VLOOKUP(Pag_Inicio_Corr_mas_casos[[#This Row],[Corregimiento]],Hoja3!$A$2:$D$676,4,0)</f>
        <v>50208</v>
      </c>
      <c r="E4683" s="84">
        <v>28</v>
      </c>
    </row>
    <row r="4684" spans="1:5">
      <c r="A4684" s="83">
        <v>44176</v>
      </c>
      <c r="B4684" s="84">
        <v>44176</v>
      </c>
      <c r="C4684" s="84" t="s">
        <v>747</v>
      </c>
      <c r="D4684" s="85">
        <f>VLOOKUP(Pag_Inicio_Corr_mas_casos[[#This Row],[Corregimiento]],Hoja3!$A$2:$D$676,4,0)</f>
        <v>80802</v>
      </c>
      <c r="E4684" s="84">
        <v>27</v>
      </c>
    </row>
    <row r="4685" spans="1:5">
      <c r="A4685" s="83">
        <v>44176</v>
      </c>
      <c r="B4685" s="84">
        <v>44176</v>
      </c>
      <c r="C4685" s="84" t="s">
        <v>788</v>
      </c>
      <c r="D4685" s="85">
        <f>VLOOKUP(Pag_Inicio_Corr_mas_casos[[#This Row],[Corregimiento]],Hoja3!$A$2:$D$676,4,0)</f>
        <v>130717</v>
      </c>
      <c r="E4685" s="84">
        <v>27</v>
      </c>
    </row>
    <row r="4686" spans="1:5">
      <c r="A4686" s="83">
        <v>44176</v>
      </c>
      <c r="B4686" s="84">
        <v>44176</v>
      </c>
      <c r="C4686" s="84" t="s">
        <v>773</v>
      </c>
      <c r="D4686" s="85">
        <f>VLOOKUP(Pag_Inicio_Corr_mas_casos[[#This Row],[Corregimiento]],Hoja3!$A$2:$D$676,4,0)</f>
        <v>80808</v>
      </c>
      <c r="E4686" s="84">
        <v>26</v>
      </c>
    </row>
    <row r="4687" spans="1:5">
      <c r="A4687" s="83">
        <v>44176</v>
      </c>
      <c r="B4687" s="84">
        <v>44176</v>
      </c>
      <c r="C4687" s="84" t="s">
        <v>751</v>
      </c>
      <c r="D4687" s="85">
        <f>VLOOKUP(Pag_Inicio_Corr_mas_casos[[#This Row],[Corregimiento]],Hoja3!$A$2:$D$676,4,0)</f>
        <v>81008</v>
      </c>
      <c r="E4687" s="84">
        <v>25</v>
      </c>
    </row>
    <row r="4688" spans="1:5">
      <c r="A4688" s="83">
        <v>44176</v>
      </c>
      <c r="B4688" s="84">
        <v>44176</v>
      </c>
      <c r="C4688" s="84" t="s">
        <v>758</v>
      </c>
      <c r="D4688" s="85">
        <f>VLOOKUP(Pag_Inicio_Corr_mas_casos[[#This Row],[Corregimiento]],Hoja3!$A$2:$D$676,4,0)</f>
        <v>130107</v>
      </c>
      <c r="E4688" s="84">
        <v>24</v>
      </c>
    </row>
    <row r="4689" spans="1:5">
      <c r="A4689" s="83">
        <v>44176</v>
      </c>
      <c r="B4689" s="84">
        <v>44176</v>
      </c>
      <c r="C4689" s="84" t="s">
        <v>806</v>
      </c>
      <c r="D4689" s="85">
        <f>VLOOKUP(Pag_Inicio_Corr_mas_casos[[#This Row],[Corregimiento]],Hoja3!$A$2:$D$676,4,0)</f>
        <v>81005</v>
      </c>
      <c r="E4689" s="84">
        <v>24</v>
      </c>
    </row>
    <row r="4690" spans="1:5">
      <c r="A4690" s="83">
        <v>44176</v>
      </c>
      <c r="B4690" s="84">
        <v>44176</v>
      </c>
      <c r="C4690" s="84" t="s">
        <v>782</v>
      </c>
      <c r="D4690" s="85">
        <f>VLOOKUP(Pag_Inicio_Corr_mas_casos[[#This Row],[Corregimiento]],Hoja3!$A$2:$D$676,4,0)</f>
        <v>80803</v>
      </c>
      <c r="E4690" s="84">
        <v>22</v>
      </c>
    </row>
    <row r="4691" spans="1:5">
      <c r="A4691" s="83">
        <v>44176</v>
      </c>
      <c r="B4691" s="84">
        <v>44176</v>
      </c>
      <c r="C4691" s="84" t="s">
        <v>792</v>
      </c>
      <c r="D4691" s="85">
        <f>VLOOKUP(Pag_Inicio_Corr_mas_casos[[#This Row],[Corregimiento]],Hoja3!$A$2:$D$676,4,0)</f>
        <v>130701</v>
      </c>
      <c r="E4691" s="84">
        <v>21</v>
      </c>
    </row>
    <row r="4692" spans="1:5">
      <c r="A4692" s="83">
        <v>44176</v>
      </c>
      <c r="B4692" s="84">
        <v>44176</v>
      </c>
      <c r="C4692" s="84" t="s">
        <v>800</v>
      </c>
      <c r="D4692" s="85">
        <f>VLOOKUP(Pag_Inicio_Corr_mas_casos[[#This Row],[Corregimiento]],Hoja3!$A$2:$D$676,4,0)</f>
        <v>91001</v>
      </c>
      <c r="E4692" s="84">
        <v>21</v>
      </c>
    </row>
    <row r="4693" spans="1:5">
      <c r="A4693" s="83">
        <v>44176</v>
      </c>
      <c r="B4693" s="84">
        <v>44176</v>
      </c>
      <c r="C4693" s="84" t="s">
        <v>762</v>
      </c>
      <c r="D4693" s="85">
        <f>VLOOKUP(Pag_Inicio_Corr_mas_casos[[#This Row],[Corregimiento]],Hoja3!$A$2:$D$676,4,0)</f>
        <v>40601</v>
      </c>
      <c r="E4693" s="84">
        <v>20</v>
      </c>
    </row>
    <row r="4694" spans="1:5">
      <c r="A4694" s="83">
        <v>44176</v>
      </c>
      <c r="B4694" s="84">
        <v>44176</v>
      </c>
      <c r="C4694" s="84" t="s">
        <v>819</v>
      </c>
      <c r="D4694" s="85">
        <f>VLOOKUP(Pag_Inicio_Corr_mas_casos[[#This Row],[Corregimiento]],Hoja3!$A$2:$D$676,4,0)</f>
        <v>81004</v>
      </c>
      <c r="E4694" s="84">
        <v>20</v>
      </c>
    </row>
    <row r="4695" spans="1:5">
      <c r="A4695" s="83">
        <v>44176</v>
      </c>
      <c r="B4695" s="84">
        <v>44176</v>
      </c>
      <c r="C4695" s="84" t="s">
        <v>815</v>
      </c>
      <c r="D4695" s="85">
        <f>VLOOKUP(Pag_Inicio_Corr_mas_casos[[#This Row],[Corregimiento]],Hoja3!$A$2:$D$676,4,0)</f>
        <v>20601</v>
      </c>
      <c r="E4695" s="84">
        <v>20</v>
      </c>
    </row>
    <row r="4696" spans="1:5">
      <c r="A4696" s="83">
        <v>44176</v>
      </c>
      <c r="B4696" s="84">
        <v>44176</v>
      </c>
      <c r="C4696" s="84" t="s">
        <v>779</v>
      </c>
      <c r="D4696" s="85">
        <f>VLOOKUP(Pag_Inicio_Corr_mas_casos[[#This Row],[Corregimiento]],Hoja3!$A$2:$D$676,4,0)</f>
        <v>130708</v>
      </c>
      <c r="E4696" s="84">
        <v>18</v>
      </c>
    </row>
    <row r="4697" spans="1:5">
      <c r="A4697" s="83">
        <v>44176</v>
      </c>
      <c r="B4697" s="84">
        <v>44176</v>
      </c>
      <c r="C4697" s="84" t="s">
        <v>793</v>
      </c>
      <c r="D4697" s="85">
        <f>VLOOKUP(Pag_Inicio_Corr_mas_casos[[#This Row],[Corregimiento]],Hoja3!$A$2:$D$676,4,0)</f>
        <v>80804</v>
      </c>
      <c r="E4697" s="84">
        <v>17</v>
      </c>
    </row>
    <row r="4698" spans="1:5">
      <c r="A4698" s="83">
        <v>44176</v>
      </c>
      <c r="B4698" s="84">
        <v>44176</v>
      </c>
      <c r="C4698" s="84" t="s">
        <v>759</v>
      </c>
      <c r="D4698" s="85">
        <f>VLOOKUP(Pag_Inicio_Corr_mas_casos[[#This Row],[Corregimiento]],Hoja3!$A$2:$D$676,4,0)</f>
        <v>81006</v>
      </c>
      <c r="E4698" s="84">
        <v>16</v>
      </c>
    </row>
    <row r="4699" spans="1:5">
      <c r="A4699" s="83">
        <v>44176</v>
      </c>
      <c r="B4699" s="84">
        <v>44176</v>
      </c>
      <c r="C4699" s="84" t="s">
        <v>764</v>
      </c>
      <c r="D4699" s="85">
        <f>VLOOKUP(Pag_Inicio_Corr_mas_casos[[#This Row],[Corregimiento]],Hoja3!$A$2:$D$676,4,0)</f>
        <v>130108</v>
      </c>
      <c r="E4699" s="84">
        <v>16</v>
      </c>
    </row>
    <row r="4700" spans="1:5">
      <c r="A4700" s="83">
        <v>44176</v>
      </c>
      <c r="B4700" s="84">
        <v>44176</v>
      </c>
      <c r="C4700" s="84" t="s">
        <v>736</v>
      </c>
      <c r="D4700" s="85">
        <f>VLOOKUP(Pag_Inicio_Corr_mas_casos[[#This Row],[Corregimiento]],Hoja3!$A$2:$D$676,4,0)</f>
        <v>130709</v>
      </c>
      <c r="E4700" s="84">
        <v>15</v>
      </c>
    </row>
    <row r="4701" spans="1:5">
      <c r="A4701" s="83">
        <v>44176</v>
      </c>
      <c r="B4701" s="84">
        <v>44176</v>
      </c>
      <c r="C4701" s="84" t="s">
        <v>914</v>
      </c>
      <c r="D4701" s="85">
        <f>VLOOKUP(Pag_Inicio_Corr_mas_casos[[#This Row],[Corregimiento]],Hoja3!$A$2:$D$676,4,0)</f>
        <v>20401</v>
      </c>
      <c r="E4701" s="84">
        <v>15</v>
      </c>
    </row>
    <row r="4702" spans="1:5">
      <c r="A4702" s="83">
        <v>44176</v>
      </c>
      <c r="B4702" s="84">
        <v>44176</v>
      </c>
      <c r="C4702" s="84" t="s">
        <v>787</v>
      </c>
      <c r="D4702" s="85">
        <f>VLOOKUP(Pag_Inicio_Corr_mas_casos[[#This Row],[Corregimiento]],Hoja3!$A$2:$D$676,4,0)</f>
        <v>80805</v>
      </c>
      <c r="E4702" s="84">
        <v>14</v>
      </c>
    </row>
    <row r="4703" spans="1:5">
      <c r="A4703" s="83">
        <v>44176</v>
      </c>
      <c r="B4703" s="84">
        <v>44176</v>
      </c>
      <c r="C4703" s="84" t="s">
        <v>975</v>
      </c>
      <c r="D4703" s="85">
        <f>VLOOKUP(Pag_Inicio_Corr_mas_casos[[#This Row],[Corregimiento]],Hoja3!$A$2:$D$676,4,0)</f>
        <v>20103</v>
      </c>
      <c r="E4703" s="84">
        <v>14</v>
      </c>
    </row>
    <row r="4704" spans="1:5">
      <c r="A4704" s="83">
        <v>44176</v>
      </c>
      <c r="B4704" s="84">
        <v>44176</v>
      </c>
      <c r="C4704" s="84" t="s">
        <v>820</v>
      </c>
      <c r="D4704" s="85">
        <f>VLOOKUP(Pag_Inicio_Corr_mas_casos[[#This Row],[Corregimiento]],Hoja3!$A$2:$D$676,4,0)</f>
        <v>30115</v>
      </c>
      <c r="E4704" s="84">
        <v>13</v>
      </c>
    </row>
    <row r="4705" spans="1:5">
      <c r="A4705" s="83">
        <v>44176</v>
      </c>
      <c r="B4705" s="84">
        <v>44176</v>
      </c>
      <c r="C4705" s="84" t="s">
        <v>877</v>
      </c>
      <c r="D4705" s="85">
        <f>VLOOKUP(Pag_Inicio_Corr_mas_casos[[#This Row],[Corregimiento]],Hoja3!$A$2:$D$676,4,0)</f>
        <v>91101</v>
      </c>
      <c r="E4705" s="84">
        <v>12</v>
      </c>
    </row>
    <row r="4706" spans="1:5">
      <c r="A4706" s="83">
        <v>44176</v>
      </c>
      <c r="B4706" s="84">
        <v>44176</v>
      </c>
      <c r="C4706" s="84" t="s">
        <v>812</v>
      </c>
      <c r="D4706" s="85">
        <f>VLOOKUP(Pag_Inicio_Corr_mas_casos[[#This Row],[Corregimiento]],Hoja3!$A$2:$D$676,4,0)</f>
        <v>20101</v>
      </c>
      <c r="E4706" s="84">
        <v>11</v>
      </c>
    </row>
    <row r="4707" spans="1:5">
      <c r="A4707" s="83">
        <v>44176</v>
      </c>
      <c r="B4707" s="84">
        <v>44176</v>
      </c>
      <c r="C4707" s="84" t="s">
        <v>976</v>
      </c>
      <c r="D4707" s="85">
        <f>VLOOKUP(Pag_Inicio_Corr_mas_casos[[#This Row],[Corregimiento]],Hoja3!$A$2:$D$676,4,0)</f>
        <v>90705</v>
      </c>
      <c r="E4707" s="84">
        <v>11</v>
      </c>
    </row>
    <row r="4708" spans="1:5">
      <c r="A4708" s="77">
        <v>44177</v>
      </c>
      <c r="B4708" s="78">
        <v>44177</v>
      </c>
      <c r="C4708" s="78" t="s">
        <v>749</v>
      </c>
      <c r="D4708" s="79">
        <f>VLOOKUP(Pag_Inicio_Corr_mas_casos[[#This Row],[Corregimiento]],Hoja3!$A$2:$D$676,4,0)</f>
        <v>80821</v>
      </c>
      <c r="E4708" s="78">
        <v>107</v>
      </c>
    </row>
    <row r="4709" spans="1:5">
      <c r="A4709" s="77">
        <v>44177</v>
      </c>
      <c r="B4709" s="78">
        <v>44177</v>
      </c>
      <c r="C4709" s="78" t="s">
        <v>785</v>
      </c>
      <c r="D4709" s="79">
        <f>VLOOKUP(Pag_Inicio_Corr_mas_casos[[#This Row],[Corregimiento]],Hoja3!$A$2:$D$676,4,0)</f>
        <v>80809</v>
      </c>
      <c r="E4709" s="78">
        <v>106</v>
      </c>
    </row>
    <row r="4710" spans="1:5">
      <c r="A4710" s="77">
        <v>44177</v>
      </c>
      <c r="B4710" s="78">
        <v>44177</v>
      </c>
      <c r="C4710" s="78" t="s">
        <v>746</v>
      </c>
      <c r="D4710" s="79">
        <f>VLOOKUP(Pag_Inicio_Corr_mas_casos[[#This Row],[Corregimiento]],Hoja3!$A$2:$D$676,4,0)</f>
        <v>130106</v>
      </c>
      <c r="E4710" s="78">
        <v>106</v>
      </c>
    </row>
    <row r="4711" spans="1:5">
      <c r="A4711" s="77">
        <v>44177</v>
      </c>
      <c r="B4711" s="78">
        <v>44177</v>
      </c>
      <c r="C4711" s="78" t="s">
        <v>744</v>
      </c>
      <c r="D4711" s="79">
        <f>VLOOKUP(Pag_Inicio_Corr_mas_casos[[#This Row],[Corregimiento]],Hoja3!$A$2:$D$676,4,0)</f>
        <v>130101</v>
      </c>
      <c r="E4711" s="78">
        <v>100</v>
      </c>
    </row>
    <row r="4712" spans="1:5">
      <c r="A4712" s="77">
        <v>44177</v>
      </c>
      <c r="B4712" s="78">
        <v>44177</v>
      </c>
      <c r="C4712" s="78" t="s">
        <v>760</v>
      </c>
      <c r="D4712" s="79">
        <f>VLOOKUP(Pag_Inicio_Corr_mas_casos[[#This Row],[Corregimiento]],Hoja3!$A$2:$D$676,4,0)</f>
        <v>80812</v>
      </c>
      <c r="E4712" s="78">
        <v>81</v>
      </c>
    </row>
    <row r="4713" spans="1:5">
      <c r="A4713" s="77">
        <v>44177</v>
      </c>
      <c r="B4713" s="78">
        <v>44177</v>
      </c>
      <c r="C4713" s="78" t="s">
        <v>748</v>
      </c>
      <c r="D4713" s="79">
        <f>VLOOKUP(Pag_Inicio_Corr_mas_casos[[#This Row],[Corregimiento]],Hoja3!$A$2:$D$676,4,0)</f>
        <v>130102</v>
      </c>
      <c r="E4713" s="78">
        <v>78</v>
      </c>
    </row>
    <row r="4714" spans="1:5">
      <c r="A4714" s="77">
        <v>44177</v>
      </c>
      <c r="B4714" s="78">
        <v>44177</v>
      </c>
      <c r="C4714" s="78" t="s">
        <v>753</v>
      </c>
      <c r="D4714" s="79">
        <f>VLOOKUP(Pag_Inicio_Corr_mas_casos[[#This Row],[Corregimiento]],Hoja3!$A$2:$D$676,4,0)</f>
        <v>80817</v>
      </c>
      <c r="E4714" s="78">
        <v>77</v>
      </c>
    </row>
    <row r="4715" spans="1:5">
      <c r="A4715" s="77">
        <v>44177</v>
      </c>
      <c r="B4715" s="78">
        <v>44177</v>
      </c>
      <c r="C4715" s="78" t="s">
        <v>757</v>
      </c>
      <c r="D4715" s="79">
        <f>VLOOKUP(Pag_Inicio_Corr_mas_casos[[#This Row],[Corregimiento]],Hoja3!$A$2:$D$676,4,0)</f>
        <v>80819</v>
      </c>
      <c r="E4715" s="78">
        <v>74</v>
      </c>
    </row>
    <row r="4716" spans="1:5">
      <c r="A4716" s="77">
        <v>44177</v>
      </c>
      <c r="B4716" s="78">
        <v>44177</v>
      </c>
      <c r="C4716" s="78" t="s">
        <v>758</v>
      </c>
      <c r="D4716" s="79">
        <f>VLOOKUP(Pag_Inicio_Corr_mas_casos[[#This Row],[Corregimiento]],Hoja3!$A$2:$D$676,4,0)</f>
        <v>130107</v>
      </c>
      <c r="E4716" s="78">
        <v>70</v>
      </c>
    </row>
    <row r="4717" spans="1:5">
      <c r="A4717" s="77">
        <v>44177</v>
      </c>
      <c r="B4717" s="78">
        <v>44177</v>
      </c>
      <c r="C4717" s="78" t="s">
        <v>788</v>
      </c>
      <c r="D4717" s="79">
        <f>VLOOKUP(Pag_Inicio_Corr_mas_casos[[#This Row],[Corregimiento]],Hoja3!$A$2:$D$676,4,0)</f>
        <v>130717</v>
      </c>
      <c r="E4717" s="78">
        <v>70</v>
      </c>
    </row>
    <row r="4718" spans="1:5">
      <c r="A4718" s="77">
        <v>44177</v>
      </c>
      <c r="B4718" s="78">
        <v>44177</v>
      </c>
      <c r="C4718" s="78" t="s">
        <v>755</v>
      </c>
      <c r="D4718" s="79">
        <f>VLOOKUP(Pag_Inicio_Corr_mas_casos[[#This Row],[Corregimiento]],Hoja3!$A$2:$D$676,4,0)</f>
        <v>80823</v>
      </c>
      <c r="E4718" s="78">
        <v>60</v>
      </c>
    </row>
    <row r="4719" spans="1:5">
      <c r="A4719" s="77">
        <v>44177</v>
      </c>
      <c r="B4719" s="78">
        <v>44177</v>
      </c>
      <c r="C4719" s="78" t="s">
        <v>779</v>
      </c>
      <c r="D4719" s="79">
        <f>VLOOKUP(Pag_Inicio_Corr_mas_casos[[#This Row],[Corregimiento]],Hoja3!$A$2:$D$676,4,0)</f>
        <v>130708</v>
      </c>
      <c r="E4719" s="78">
        <v>59</v>
      </c>
    </row>
    <row r="4720" spans="1:5">
      <c r="A4720" s="77">
        <v>44177</v>
      </c>
      <c r="B4720" s="78">
        <v>44177</v>
      </c>
      <c r="C4720" s="78" t="s">
        <v>754</v>
      </c>
      <c r="D4720" s="79">
        <f>VLOOKUP(Pag_Inicio_Corr_mas_casos[[#This Row],[Corregimiento]],Hoja3!$A$2:$D$676,4,0)</f>
        <v>80822</v>
      </c>
      <c r="E4720" s="78">
        <v>57</v>
      </c>
    </row>
    <row r="4721" spans="1:5">
      <c r="A4721" s="77">
        <v>44177</v>
      </c>
      <c r="B4721" s="78">
        <v>44177</v>
      </c>
      <c r="C4721" s="78" t="s">
        <v>763</v>
      </c>
      <c r="D4721" s="79">
        <f>VLOOKUP(Pag_Inicio_Corr_mas_casos[[#This Row],[Corregimiento]],Hoja3!$A$2:$D$676,4,0)</f>
        <v>80806</v>
      </c>
      <c r="E4721" s="78">
        <v>55</v>
      </c>
    </row>
    <row r="4722" spans="1:5">
      <c r="A4722" s="77">
        <v>44177</v>
      </c>
      <c r="B4722" s="78">
        <v>44177</v>
      </c>
      <c r="C4722" s="78" t="s">
        <v>765</v>
      </c>
      <c r="D4722" s="79">
        <f>VLOOKUP(Pag_Inicio_Corr_mas_casos[[#This Row],[Corregimiento]],Hoja3!$A$2:$D$676,4,0)</f>
        <v>80810</v>
      </c>
      <c r="E4722" s="78">
        <v>53</v>
      </c>
    </row>
    <row r="4723" spans="1:5">
      <c r="A4723" s="77">
        <v>44177</v>
      </c>
      <c r="B4723" s="78">
        <v>44177</v>
      </c>
      <c r="C4723" s="78" t="s">
        <v>761</v>
      </c>
      <c r="D4723" s="79">
        <f>VLOOKUP(Pag_Inicio_Corr_mas_casos[[#This Row],[Corregimiento]],Hoja3!$A$2:$D$676,4,0)</f>
        <v>130702</v>
      </c>
      <c r="E4723" s="78">
        <v>52</v>
      </c>
    </row>
    <row r="4724" spans="1:5">
      <c r="A4724" s="77">
        <v>44177</v>
      </c>
      <c r="B4724" s="78">
        <v>44177</v>
      </c>
      <c r="C4724" s="78" t="s">
        <v>780</v>
      </c>
      <c r="D4724" s="79">
        <f>VLOOKUP(Pag_Inicio_Corr_mas_casos[[#This Row],[Corregimiento]],Hoja3!$A$2:$D$676,4,0)</f>
        <v>80826</v>
      </c>
      <c r="E4724" s="78">
        <v>51</v>
      </c>
    </row>
    <row r="4725" spans="1:5">
      <c r="A4725" s="77">
        <v>44177</v>
      </c>
      <c r="B4725" s="78">
        <v>44177</v>
      </c>
      <c r="C4725" s="78" t="s">
        <v>790</v>
      </c>
      <c r="D4725" s="79">
        <f>VLOOKUP(Pag_Inicio_Corr_mas_casos[[#This Row],[Corregimiento]],Hoja3!$A$2:$D$676,4,0)</f>
        <v>81009</v>
      </c>
      <c r="E4725" s="78">
        <v>49</v>
      </c>
    </row>
    <row r="4726" spans="1:5">
      <c r="A4726" s="77">
        <v>44177</v>
      </c>
      <c r="B4726" s="78">
        <v>44177</v>
      </c>
      <c r="C4726" s="78" t="s">
        <v>774</v>
      </c>
      <c r="D4726" s="79">
        <f>VLOOKUP(Pag_Inicio_Corr_mas_casos[[#This Row],[Corregimiento]],Hoja3!$A$2:$D$676,4,0)</f>
        <v>80820</v>
      </c>
      <c r="E4726" s="78">
        <v>45</v>
      </c>
    </row>
    <row r="4727" spans="1:5">
      <c r="A4727" s="77">
        <v>44177</v>
      </c>
      <c r="B4727" s="78">
        <v>44177</v>
      </c>
      <c r="C4727" s="78" t="s">
        <v>752</v>
      </c>
      <c r="D4727" s="79">
        <f>VLOOKUP(Pag_Inicio_Corr_mas_casos[[#This Row],[Corregimiento]],Hoja3!$A$2:$D$676,4,0)</f>
        <v>80816</v>
      </c>
      <c r="E4727" s="78">
        <v>43</v>
      </c>
    </row>
    <row r="4728" spans="1:5">
      <c r="A4728" s="77">
        <v>44177</v>
      </c>
      <c r="B4728" s="78">
        <v>44177</v>
      </c>
      <c r="C4728" s="78" t="s">
        <v>750</v>
      </c>
      <c r="D4728" s="79">
        <f>VLOOKUP(Pag_Inicio_Corr_mas_casos[[#This Row],[Corregimiento]],Hoja3!$A$2:$D$676,4,0)</f>
        <v>81007</v>
      </c>
      <c r="E4728" s="78">
        <v>42</v>
      </c>
    </row>
    <row r="4729" spans="1:5">
      <c r="A4729" s="77">
        <v>44177</v>
      </c>
      <c r="B4729" s="78">
        <v>44177</v>
      </c>
      <c r="C4729" s="78" t="s">
        <v>777</v>
      </c>
      <c r="D4729" s="79">
        <f>VLOOKUP(Pag_Inicio_Corr_mas_casos[[#This Row],[Corregimiento]],Hoja3!$A$2:$D$676,4,0)</f>
        <v>80811</v>
      </c>
      <c r="E4729" s="78">
        <v>40</v>
      </c>
    </row>
    <row r="4730" spans="1:5">
      <c r="A4730" s="77">
        <v>44177</v>
      </c>
      <c r="B4730" s="78">
        <v>44177</v>
      </c>
      <c r="C4730" s="78" t="s">
        <v>745</v>
      </c>
      <c r="D4730" s="79">
        <f>VLOOKUP(Pag_Inicio_Corr_mas_casos[[#This Row],[Corregimiento]],Hoja3!$A$2:$D$676,4,0)</f>
        <v>81002</v>
      </c>
      <c r="E4730" s="78">
        <v>40</v>
      </c>
    </row>
    <row r="4731" spans="1:5">
      <c r="A4731" s="77">
        <v>44177</v>
      </c>
      <c r="B4731" s="78">
        <v>44177</v>
      </c>
      <c r="C4731" s="78" t="s">
        <v>751</v>
      </c>
      <c r="D4731" s="79">
        <f>VLOOKUP(Pag_Inicio_Corr_mas_casos[[#This Row],[Corregimiento]],Hoja3!$A$2:$D$676,4,0)</f>
        <v>81008</v>
      </c>
      <c r="E4731" s="78">
        <v>39</v>
      </c>
    </row>
    <row r="4732" spans="1:5">
      <c r="A4732" s="77">
        <v>44177</v>
      </c>
      <c r="B4732" s="78">
        <v>44177</v>
      </c>
      <c r="C4732" s="78" t="s">
        <v>770</v>
      </c>
      <c r="D4732" s="79">
        <f>VLOOKUP(Pag_Inicio_Corr_mas_casos[[#This Row],[Corregimiento]],Hoja3!$A$2:$D$676,4,0)</f>
        <v>80813</v>
      </c>
      <c r="E4732" s="78">
        <v>38</v>
      </c>
    </row>
    <row r="4733" spans="1:5">
      <c r="A4733" s="77">
        <v>44177</v>
      </c>
      <c r="B4733" s="78">
        <v>44177</v>
      </c>
      <c r="C4733" s="78" t="s">
        <v>781</v>
      </c>
      <c r="D4733" s="79">
        <f>VLOOKUP(Pag_Inicio_Corr_mas_casos[[#This Row],[Corregimiento]],Hoja3!$A$2:$D$676,4,0)</f>
        <v>50208</v>
      </c>
      <c r="E4733" s="78">
        <v>38</v>
      </c>
    </row>
    <row r="4734" spans="1:5">
      <c r="A4734" s="77">
        <v>44177</v>
      </c>
      <c r="B4734" s="78">
        <v>44177</v>
      </c>
      <c r="C4734" s="78" t="s">
        <v>775</v>
      </c>
      <c r="D4734" s="79">
        <f>VLOOKUP(Pag_Inicio_Corr_mas_casos[[#This Row],[Corregimiento]],Hoja3!$A$2:$D$676,4,0)</f>
        <v>80815</v>
      </c>
      <c r="E4734" s="78">
        <v>56</v>
      </c>
    </row>
    <row r="4735" spans="1:5">
      <c r="A4735" s="77">
        <v>44177</v>
      </c>
      <c r="B4735" s="78">
        <v>44177</v>
      </c>
      <c r="C4735" s="78" t="s">
        <v>796</v>
      </c>
      <c r="D4735" s="79">
        <f>VLOOKUP(Pag_Inicio_Corr_mas_casos[[#This Row],[Corregimiento]],Hoja3!$A$2:$D$676,4,0)</f>
        <v>80814</v>
      </c>
      <c r="E4735" s="78">
        <v>31</v>
      </c>
    </row>
    <row r="4736" spans="1:5">
      <c r="A4736" s="77">
        <v>44177</v>
      </c>
      <c r="B4736" s="78">
        <v>44177</v>
      </c>
      <c r="C4736" s="78" t="s">
        <v>764</v>
      </c>
      <c r="D4736" s="79">
        <f>VLOOKUP(Pag_Inicio_Corr_mas_casos[[#This Row],[Corregimiento]],Hoja3!$A$2:$D$676,4,0)</f>
        <v>130108</v>
      </c>
      <c r="E4736" s="78">
        <v>31</v>
      </c>
    </row>
    <row r="4737" spans="1:5">
      <c r="A4737" s="77">
        <v>44177</v>
      </c>
      <c r="B4737" s="78">
        <v>44177</v>
      </c>
      <c r="C4737" s="78" t="s">
        <v>789</v>
      </c>
      <c r="D4737" s="79">
        <f>VLOOKUP(Pag_Inicio_Corr_mas_casos[[#This Row],[Corregimiento]],Hoja3!$A$2:$D$676,4,0)</f>
        <v>81003</v>
      </c>
      <c r="E4737" s="78">
        <v>31</v>
      </c>
    </row>
    <row r="4738" spans="1:5">
      <c r="A4738" s="77">
        <v>44177</v>
      </c>
      <c r="B4738" s="78">
        <v>44177</v>
      </c>
      <c r="C4738" s="78" t="s">
        <v>772</v>
      </c>
      <c r="D4738" s="79">
        <f>VLOOKUP(Pag_Inicio_Corr_mas_casos[[#This Row],[Corregimiento]],Hoja3!$A$2:$D$676,4,0)</f>
        <v>80501</v>
      </c>
      <c r="E4738" s="78">
        <v>30</v>
      </c>
    </row>
    <row r="4739" spans="1:5">
      <c r="A4739" s="77">
        <v>44177</v>
      </c>
      <c r="B4739" s="78">
        <v>44177</v>
      </c>
      <c r="C4739" s="78" t="s">
        <v>792</v>
      </c>
      <c r="D4739" s="79">
        <f>VLOOKUP(Pag_Inicio_Corr_mas_casos[[#This Row],[Corregimiento]],Hoja3!$A$2:$D$676,4,0)</f>
        <v>130701</v>
      </c>
      <c r="E4739" s="78">
        <v>30</v>
      </c>
    </row>
    <row r="4740" spans="1:5">
      <c r="A4740" s="77">
        <v>44177</v>
      </c>
      <c r="B4740" s="78">
        <v>44177</v>
      </c>
      <c r="C4740" s="78" t="s">
        <v>795</v>
      </c>
      <c r="D4740" s="79">
        <f>VLOOKUP(Pag_Inicio_Corr_mas_casos[[#This Row],[Corregimiento]],Hoja3!$A$2:$D$676,4,0)</f>
        <v>80807</v>
      </c>
      <c r="E4740" s="78">
        <v>29</v>
      </c>
    </row>
    <row r="4741" spans="1:5">
      <c r="A4741" s="77">
        <v>44177</v>
      </c>
      <c r="B4741" s="78">
        <v>44177</v>
      </c>
      <c r="C4741" s="78" t="s">
        <v>756</v>
      </c>
      <c r="D4741" s="79">
        <f>VLOOKUP(Pag_Inicio_Corr_mas_casos[[#This Row],[Corregimiento]],Hoja3!$A$2:$D$676,4,0)</f>
        <v>81001</v>
      </c>
      <c r="E4741" s="78">
        <v>28</v>
      </c>
    </row>
    <row r="4742" spans="1:5">
      <c r="A4742" s="77">
        <v>44177</v>
      </c>
      <c r="B4742" s="78">
        <v>44177</v>
      </c>
      <c r="C4742" s="78" t="s">
        <v>762</v>
      </c>
      <c r="D4742" s="79">
        <f>VLOOKUP(Pag_Inicio_Corr_mas_casos[[#This Row],[Corregimiento]],Hoja3!$A$2:$D$676,4,0)</f>
        <v>40601</v>
      </c>
      <c r="E4742" s="78">
        <v>26</v>
      </c>
    </row>
    <row r="4743" spans="1:5">
      <c r="A4743" s="77">
        <v>44177</v>
      </c>
      <c r="B4743" s="78">
        <v>44177</v>
      </c>
      <c r="C4743" s="78" t="s">
        <v>799</v>
      </c>
      <c r="D4743" s="79">
        <f>VLOOKUP(Pag_Inicio_Corr_mas_casos[[#This Row],[Corregimiento]],Hoja3!$A$2:$D$676,4,0)</f>
        <v>130706</v>
      </c>
      <c r="E4743" s="78">
        <v>25</v>
      </c>
    </row>
    <row r="4744" spans="1:5">
      <c r="A4744" s="77">
        <v>44177</v>
      </c>
      <c r="B4744" s="78">
        <v>44177</v>
      </c>
      <c r="C4744" s="78" t="s">
        <v>806</v>
      </c>
      <c r="D4744" s="79">
        <f>VLOOKUP(Pag_Inicio_Corr_mas_casos[[#This Row],[Corregimiento]],Hoja3!$A$2:$D$676,4,0)</f>
        <v>81005</v>
      </c>
      <c r="E4744" s="78">
        <v>22</v>
      </c>
    </row>
    <row r="4745" spans="1:5">
      <c r="A4745" s="77">
        <v>44177</v>
      </c>
      <c r="B4745" s="78">
        <v>44177</v>
      </c>
      <c r="C4745" s="78" t="s">
        <v>736</v>
      </c>
      <c r="D4745" s="79">
        <f>VLOOKUP(Pag_Inicio_Corr_mas_casos[[#This Row],[Corregimiento]],Hoja3!$A$2:$D$676,4,0)</f>
        <v>130709</v>
      </c>
      <c r="E4745" s="78">
        <v>22</v>
      </c>
    </row>
    <row r="4746" spans="1:5">
      <c r="A4746" s="77">
        <v>44177</v>
      </c>
      <c r="B4746" s="78">
        <v>44177</v>
      </c>
      <c r="C4746" s="78" t="s">
        <v>791</v>
      </c>
      <c r="D4746" s="79">
        <f>VLOOKUP(Pag_Inicio_Corr_mas_casos[[#This Row],[Corregimiento]],Hoja3!$A$2:$D$676,4,0)</f>
        <v>30104</v>
      </c>
      <c r="E4746" s="78">
        <v>21</v>
      </c>
    </row>
    <row r="4747" spans="1:5">
      <c r="A4747" s="77">
        <v>44177</v>
      </c>
      <c r="B4747" s="78">
        <v>44177</v>
      </c>
      <c r="C4747" s="78" t="s">
        <v>782</v>
      </c>
      <c r="D4747" s="79">
        <f>VLOOKUP(Pag_Inicio_Corr_mas_casos[[#This Row],[Corregimiento]],Hoja3!$A$2:$D$676,4,0)</f>
        <v>80803</v>
      </c>
      <c r="E4747" s="78">
        <v>20</v>
      </c>
    </row>
    <row r="4748" spans="1:5">
      <c r="A4748" s="77">
        <v>44177</v>
      </c>
      <c r="B4748" s="78">
        <v>44177</v>
      </c>
      <c r="C4748" s="78" t="s">
        <v>807</v>
      </c>
      <c r="D4748" s="79">
        <f>VLOOKUP(Pag_Inicio_Corr_mas_casos[[#This Row],[Corregimiento]],Hoja3!$A$2:$D$676,4,0)</f>
        <v>130716</v>
      </c>
      <c r="E4748" s="78">
        <v>20</v>
      </c>
    </row>
    <row r="4749" spans="1:5">
      <c r="A4749" s="77">
        <v>44177</v>
      </c>
      <c r="B4749" s="78">
        <v>44177</v>
      </c>
      <c r="C4749" s="78" t="s">
        <v>800</v>
      </c>
      <c r="D4749" s="79">
        <f>VLOOKUP(Pag_Inicio_Corr_mas_casos[[#This Row],[Corregimiento]],Hoja3!$A$2:$D$676,4,0)</f>
        <v>91001</v>
      </c>
      <c r="E4749" s="78">
        <v>20</v>
      </c>
    </row>
    <row r="4750" spans="1:5">
      <c r="A4750" s="77">
        <v>44177</v>
      </c>
      <c r="B4750" s="78">
        <v>44177</v>
      </c>
      <c r="C4750" s="78" t="s">
        <v>783</v>
      </c>
      <c r="D4750" s="79">
        <f>VLOOKUP(Pag_Inicio_Corr_mas_casos[[#This Row],[Corregimiento]],Hoja3!$A$2:$D$676,4,0)</f>
        <v>130105</v>
      </c>
      <c r="E4750" s="78">
        <v>20</v>
      </c>
    </row>
    <row r="4751" spans="1:5">
      <c r="A4751" s="77">
        <v>44177</v>
      </c>
      <c r="B4751" s="78">
        <v>44177</v>
      </c>
      <c r="C4751" s="78" t="s">
        <v>911</v>
      </c>
      <c r="D4751" s="79">
        <f>VLOOKUP(Pag_Inicio_Corr_mas_casos[[#This Row],[Corregimiento]],Hoja3!$A$2:$D$676,4,0)</f>
        <v>130103</v>
      </c>
      <c r="E4751" s="78">
        <v>18</v>
      </c>
    </row>
    <row r="4752" spans="1:5">
      <c r="A4752" s="77">
        <v>44177</v>
      </c>
      <c r="B4752" s="78">
        <v>44177</v>
      </c>
      <c r="C4752" s="78" t="s">
        <v>914</v>
      </c>
      <c r="D4752" s="79">
        <f>VLOOKUP(Pag_Inicio_Corr_mas_casos[[#This Row],[Corregimiento]],Hoja3!$A$2:$D$676,4,0)</f>
        <v>20401</v>
      </c>
      <c r="E4752" s="78">
        <v>18</v>
      </c>
    </row>
    <row r="4753" spans="1:6">
      <c r="A4753" s="77">
        <v>44177</v>
      </c>
      <c r="B4753" s="78">
        <v>44177</v>
      </c>
      <c r="C4753" s="78" t="s">
        <v>747</v>
      </c>
      <c r="D4753" s="79">
        <f>VLOOKUP(Pag_Inicio_Corr_mas_casos[[#This Row],[Corregimiento]],Hoja3!$A$2:$D$676,4,0)</f>
        <v>80802</v>
      </c>
      <c r="E4753" s="78">
        <v>16</v>
      </c>
    </row>
    <row r="4754" spans="1:6">
      <c r="A4754" s="77">
        <v>44177</v>
      </c>
      <c r="B4754" s="78">
        <v>44177</v>
      </c>
      <c r="C4754" s="78" t="s">
        <v>773</v>
      </c>
      <c r="D4754" s="79">
        <f>VLOOKUP(Pag_Inicio_Corr_mas_casos[[#This Row],[Corregimiento]],Hoja3!$A$2:$D$676,4,0)</f>
        <v>80808</v>
      </c>
      <c r="E4754" s="78">
        <v>16</v>
      </c>
    </row>
    <row r="4755" spans="1:6">
      <c r="A4755" s="77">
        <v>44177</v>
      </c>
      <c r="B4755" s="78">
        <v>44177</v>
      </c>
      <c r="C4755" s="78" t="s">
        <v>819</v>
      </c>
      <c r="D4755" s="79">
        <f>VLOOKUP(Pag_Inicio_Corr_mas_casos[[#This Row],[Corregimiento]],Hoja3!$A$2:$D$676,4,0)</f>
        <v>81004</v>
      </c>
      <c r="E4755" s="78">
        <v>16</v>
      </c>
    </row>
    <row r="4756" spans="1:6">
      <c r="A4756" s="77">
        <v>44177</v>
      </c>
      <c r="B4756" s="78">
        <v>44177</v>
      </c>
      <c r="C4756" s="78" t="s">
        <v>846</v>
      </c>
      <c r="D4756" s="79">
        <f>VLOOKUP(Pag_Inicio_Corr_mas_casos[[#This Row],[Corregimiento]],Hoja3!$A$2:$D$676,4,0)</f>
        <v>90301</v>
      </c>
      <c r="E4756" s="78">
        <v>15</v>
      </c>
    </row>
    <row r="4757" spans="1:6">
      <c r="A4757" s="77">
        <v>44177</v>
      </c>
      <c r="B4757" s="78">
        <v>44177</v>
      </c>
      <c r="C4757" s="78" t="s">
        <v>766</v>
      </c>
      <c r="D4757" s="79">
        <f>VLOOKUP(Pag_Inicio_Corr_mas_casos[[#This Row],[Corregimiento]],Hoja3!$A$2:$D$676,4,0)</f>
        <v>30107</v>
      </c>
      <c r="E4757" s="78">
        <v>14</v>
      </c>
    </row>
    <row r="4758" spans="1:6">
      <c r="A4758" s="77">
        <v>44177</v>
      </c>
      <c r="B4758" s="78">
        <v>44177</v>
      </c>
      <c r="C4758" s="78" t="s">
        <v>947</v>
      </c>
      <c r="D4758" s="79">
        <f>VLOOKUP(Pag_Inicio_Corr_mas_casos[[#This Row],[Corregimiento]],Hoja3!$A$2:$D$676,4,0)</f>
        <v>40608</v>
      </c>
      <c r="E4758" s="78">
        <v>12</v>
      </c>
    </row>
    <row r="4759" spans="1:6">
      <c r="A4759" s="77">
        <v>44177</v>
      </c>
      <c r="B4759" s="78">
        <v>44177</v>
      </c>
      <c r="C4759" s="78" t="s">
        <v>977</v>
      </c>
      <c r="D4759" s="79">
        <f>VLOOKUP(Pag_Inicio_Corr_mas_casos[[#This Row],[Corregimiento]],Hoja3!$A$2:$D$676,4,0)</f>
        <v>20604</v>
      </c>
      <c r="E4759" s="78">
        <v>12</v>
      </c>
    </row>
    <row r="4760" spans="1:6">
      <c r="A4760" s="77">
        <v>44177</v>
      </c>
      <c r="B4760" s="78">
        <v>44177</v>
      </c>
      <c r="C4760" s="78" t="s">
        <v>837</v>
      </c>
      <c r="D4760" s="79">
        <f>VLOOKUP(Pag_Inicio_Corr_mas_casos[[#This Row],[Corregimiento]],Hoja3!$A$2:$D$676,4,0)</f>
        <v>40801</v>
      </c>
      <c r="E4760" s="78">
        <v>12</v>
      </c>
    </row>
    <row r="4761" spans="1:6">
      <c r="A4761" s="77">
        <v>44177</v>
      </c>
      <c r="B4761" s="78">
        <v>44177</v>
      </c>
      <c r="C4761" s="78" t="s">
        <v>827</v>
      </c>
      <c r="D4761" s="79">
        <f>VLOOKUP(Pag_Inicio_Corr_mas_casos[[#This Row],[Corregimiento]],Hoja3!$A$2:$D$676,4,0)</f>
        <v>30103</v>
      </c>
      <c r="E4761" s="78">
        <v>12</v>
      </c>
    </row>
    <row r="4762" spans="1:6">
      <c r="A4762" s="77">
        <v>44177</v>
      </c>
      <c r="B4762" s="78">
        <v>44177</v>
      </c>
      <c r="C4762" s="78" t="s">
        <v>815</v>
      </c>
      <c r="D4762" s="79">
        <f>VLOOKUP(Pag_Inicio_Corr_mas_casos[[#This Row],[Corregimiento]],Hoja3!$A$2:$D$676,4,0)</f>
        <v>20601</v>
      </c>
      <c r="E4762" s="78">
        <v>12</v>
      </c>
    </row>
    <row r="4763" spans="1:6">
      <c r="A4763" s="77">
        <v>44177</v>
      </c>
      <c r="B4763" s="78">
        <v>44177</v>
      </c>
      <c r="C4763" s="78" t="s">
        <v>767</v>
      </c>
      <c r="D4763" s="79">
        <f>VLOOKUP(Pag_Inicio_Corr_mas_casos[[#This Row],[Corregimiento]],Hoja3!$A$2:$D$676,4,0)</f>
        <v>30113</v>
      </c>
      <c r="E4763" s="78">
        <v>11</v>
      </c>
    </row>
    <row r="4764" spans="1:6">
      <c r="A4764" s="77">
        <v>44177</v>
      </c>
      <c r="B4764" s="78">
        <v>44177</v>
      </c>
      <c r="C4764" s="78" t="s">
        <v>793</v>
      </c>
      <c r="D4764" s="79">
        <f>VLOOKUP(Pag_Inicio_Corr_mas_casos[[#This Row],[Corregimiento]],Hoja3!$A$2:$D$676,4,0)</f>
        <v>80804</v>
      </c>
      <c r="E4764" s="78">
        <v>11</v>
      </c>
    </row>
    <row r="4765" spans="1:6">
      <c r="A4765" s="59">
        <v>44178</v>
      </c>
      <c r="B4765" s="60">
        <v>44178</v>
      </c>
      <c r="C4765" s="60" t="s">
        <v>746</v>
      </c>
      <c r="D4765" s="61">
        <f>VLOOKUP(Pag_Inicio_Corr_mas_casos[[#This Row],[Corregimiento]],Hoja3!$A$2:$D$676,4,0)</f>
        <v>130106</v>
      </c>
      <c r="E4765" s="60">
        <v>106</v>
      </c>
      <c r="F4765">
        <v>1</v>
      </c>
    </row>
    <row r="4766" spans="1:6">
      <c r="A4766" s="59">
        <v>44178</v>
      </c>
      <c r="B4766" s="60">
        <v>44178</v>
      </c>
      <c r="C4766" s="60" t="s">
        <v>744</v>
      </c>
      <c r="D4766" s="61">
        <f>VLOOKUP(Pag_Inicio_Corr_mas_casos[[#This Row],[Corregimiento]],Hoja3!$A$2:$D$676,4,0)</f>
        <v>130101</v>
      </c>
      <c r="E4766" s="60">
        <v>94</v>
      </c>
      <c r="F4766">
        <v>1</v>
      </c>
    </row>
    <row r="4767" spans="1:6">
      <c r="A4767" s="59">
        <v>44178</v>
      </c>
      <c r="B4767" s="60">
        <v>44178</v>
      </c>
      <c r="C4767" s="60" t="s">
        <v>760</v>
      </c>
      <c r="D4767" s="61">
        <f>VLOOKUP(Pag_Inicio_Corr_mas_casos[[#This Row],[Corregimiento]],Hoja3!$A$2:$D$676,4,0)</f>
        <v>80812</v>
      </c>
      <c r="E4767" s="60">
        <v>86</v>
      </c>
      <c r="F4767">
        <v>1</v>
      </c>
    </row>
    <row r="4768" spans="1:6">
      <c r="A4768" s="59">
        <v>44178</v>
      </c>
      <c r="B4768" s="60">
        <v>44178</v>
      </c>
      <c r="C4768" s="60" t="s">
        <v>757</v>
      </c>
      <c r="D4768" s="61">
        <f>VLOOKUP(Pag_Inicio_Corr_mas_casos[[#This Row],[Corregimiento]],Hoja3!$A$2:$D$676,4,0)</f>
        <v>80819</v>
      </c>
      <c r="E4768" s="60">
        <v>74</v>
      </c>
      <c r="F4768">
        <v>1</v>
      </c>
    </row>
    <row r="4769" spans="1:6">
      <c r="A4769" s="59">
        <v>44178</v>
      </c>
      <c r="B4769" s="60">
        <v>44178</v>
      </c>
      <c r="C4769" s="60" t="s">
        <v>765</v>
      </c>
      <c r="D4769" s="61">
        <f>VLOOKUP(Pag_Inicio_Corr_mas_casos[[#This Row],[Corregimiento]],Hoja3!$A$2:$D$676,4,0)</f>
        <v>80810</v>
      </c>
      <c r="E4769" s="60">
        <v>73</v>
      </c>
      <c r="F4769">
        <v>1</v>
      </c>
    </row>
    <row r="4770" spans="1:6">
      <c r="A4770" s="59">
        <v>44178</v>
      </c>
      <c r="B4770" s="60">
        <v>44178</v>
      </c>
      <c r="C4770" s="60" t="s">
        <v>748</v>
      </c>
      <c r="D4770" s="61">
        <f>VLOOKUP(Pag_Inicio_Corr_mas_casos[[#This Row],[Corregimiento]],Hoja3!$A$2:$D$676,4,0)</f>
        <v>130102</v>
      </c>
      <c r="E4770" s="60">
        <v>65</v>
      </c>
      <c r="F4770">
        <v>1</v>
      </c>
    </row>
    <row r="4771" spans="1:6">
      <c r="A4771" s="59">
        <v>44178</v>
      </c>
      <c r="B4771" s="60">
        <v>44178</v>
      </c>
      <c r="C4771" s="60" t="s">
        <v>755</v>
      </c>
      <c r="D4771" s="61">
        <f>VLOOKUP(Pag_Inicio_Corr_mas_casos[[#This Row],[Corregimiento]],Hoja3!$A$2:$D$676,4,0)</f>
        <v>80823</v>
      </c>
      <c r="E4771" s="60">
        <v>61</v>
      </c>
      <c r="F4771">
        <v>1</v>
      </c>
    </row>
    <row r="4772" spans="1:6">
      <c r="A4772" s="59">
        <v>44178</v>
      </c>
      <c r="B4772" s="60">
        <v>44178</v>
      </c>
      <c r="C4772" s="60" t="s">
        <v>750</v>
      </c>
      <c r="D4772" s="61">
        <f>VLOOKUP(Pag_Inicio_Corr_mas_casos[[#This Row],[Corregimiento]],Hoja3!$A$2:$D$676,4,0)</f>
        <v>81007</v>
      </c>
      <c r="E4772" s="60">
        <v>56</v>
      </c>
      <c r="F4772">
        <v>1</v>
      </c>
    </row>
    <row r="4773" spans="1:6">
      <c r="A4773" s="59">
        <v>44178</v>
      </c>
      <c r="B4773" s="60">
        <v>44178</v>
      </c>
      <c r="C4773" s="60" t="s">
        <v>758</v>
      </c>
      <c r="D4773" s="61">
        <f>VLOOKUP(Pag_Inicio_Corr_mas_casos[[#This Row],[Corregimiento]],Hoja3!$A$2:$D$676,4,0)</f>
        <v>130107</v>
      </c>
      <c r="E4773" s="60">
        <v>54</v>
      </c>
      <c r="F4773">
        <v>1</v>
      </c>
    </row>
    <row r="4774" spans="1:6">
      <c r="A4774" s="59">
        <v>44178</v>
      </c>
      <c r="B4774" s="60">
        <v>44178</v>
      </c>
      <c r="C4774" s="60" t="s">
        <v>789</v>
      </c>
      <c r="D4774" s="61">
        <f>VLOOKUP(Pag_Inicio_Corr_mas_casos[[#This Row],[Corregimiento]],Hoja3!$A$2:$D$676,4,0)</f>
        <v>81003</v>
      </c>
      <c r="E4774" s="60">
        <v>53</v>
      </c>
      <c r="F4774">
        <v>1</v>
      </c>
    </row>
    <row r="4775" spans="1:6">
      <c r="A4775" s="59">
        <v>44178</v>
      </c>
      <c r="B4775" s="60">
        <v>44178</v>
      </c>
      <c r="C4775" s="60" t="s">
        <v>756</v>
      </c>
      <c r="D4775" s="61">
        <f>VLOOKUP(Pag_Inicio_Corr_mas_casos[[#This Row],[Corregimiento]],Hoja3!$A$2:$D$676,4,0)</f>
        <v>81001</v>
      </c>
      <c r="E4775" s="60">
        <v>51</v>
      </c>
      <c r="F4775">
        <v>1</v>
      </c>
    </row>
    <row r="4776" spans="1:6">
      <c r="A4776" s="59">
        <v>44178</v>
      </c>
      <c r="B4776" s="60">
        <v>44178</v>
      </c>
      <c r="C4776" s="60" t="s">
        <v>772</v>
      </c>
      <c r="D4776" s="61">
        <f>VLOOKUP(Pag_Inicio_Corr_mas_casos[[#This Row],[Corregimiento]],Hoja3!$A$2:$D$676,4,0)</f>
        <v>80501</v>
      </c>
      <c r="E4776" s="60">
        <v>49</v>
      </c>
      <c r="F4776">
        <v>1</v>
      </c>
    </row>
    <row r="4777" spans="1:6">
      <c r="A4777" s="59">
        <v>44178</v>
      </c>
      <c r="B4777" s="60">
        <v>44178</v>
      </c>
      <c r="C4777" s="60" t="s">
        <v>745</v>
      </c>
      <c r="D4777" s="61">
        <f>VLOOKUP(Pag_Inicio_Corr_mas_casos[[#This Row],[Corregimiento]],Hoja3!$A$2:$D$676,4,0)</f>
        <v>81002</v>
      </c>
      <c r="E4777" s="60">
        <v>48</v>
      </c>
      <c r="F4777">
        <v>1</v>
      </c>
    </row>
    <row r="4778" spans="1:6">
      <c r="A4778" s="59">
        <v>44178</v>
      </c>
      <c r="B4778" s="60">
        <v>44178</v>
      </c>
      <c r="C4778" s="60" t="s">
        <v>795</v>
      </c>
      <c r="D4778" s="61">
        <f>VLOOKUP(Pag_Inicio_Corr_mas_casos[[#This Row],[Corregimiento]],Hoja3!$A$2:$D$676,4,0)</f>
        <v>80807</v>
      </c>
      <c r="E4778" s="60">
        <v>46</v>
      </c>
      <c r="F4778">
        <v>1</v>
      </c>
    </row>
    <row r="4779" spans="1:6">
      <c r="A4779" s="59">
        <v>44178</v>
      </c>
      <c r="B4779" s="60">
        <v>44178</v>
      </c>
      <c r="C4779" s="60" t="s">
        <v>780</v>
      </c>
      <c r="D4779" s="61">
        <f>VLOOKUP(Pag_Inicio_Corr_mas_casos[[#This Row],[Corregimiento]],Hoja3!$A$2:$D$676,4,0)</f>
        <v>80826</v>
      </c>
      <c r="E4779" s="60">
        <v>46</v>
      </c>
      <c r="F4779">
        <v>1</v>
      </c>
    </row>
    <row r="4780" spans="1:6">
      <c r="A4780" s="59">
        <v>44178</v>
      </c>
      <c r="B4780" s="60">
        <v>44178</v>
      </c>
      <c r="C4780" s="60" t="s">
        <v>785</v>
      </c>
      <c r="D4780" s="61">
        <f>VLOOKUP(Pag_Inicio_Corr_mas_casos[[#This Row],[Corregimiento]],Hoja3!$A$2:$D$676,4,0)</f>
        <v>80809</v>
      </c>
      <c r="E4780" s="60">
        <v>45</v>
      </c>
      <c r="F4780">
        <v>1</v>
      </c>
    </row>
    <row r="4781" spans="1:6">
      <c r="A4781" s="59">
        <v>44178</v>
      </c>
      <c r="B4781" s="60">
        <v>44178</v>
      </c>
      <c r="C4781" s="60" t="s">
        <v>788</v>
      </c>
      <c r="D4781" s="61">
        <f>VLOOKUP(Pag_Inicio_Corr_mas_casos[[#This Row],[Corregimiento]],Hoja3!$A$2:$D$676,4,0)</f>
        <v>130717</v>
      </c>
      <c r="E4781" s="60">
        <v>42</v>
      </c>
      <c r="F4781">
        <v>1</v>
      </c>
    </row>
    <row r="4782" spans="1:6">
      <c r="A4782" s="59">
        <v>44178</v>
      </c>
      <c r="B4782" s="60">
        <v>44178</v>
      </c>
      <c r="C4782" s="60" t="s">
        <v>752</v>
      </c>
      <c r="D4782" s="61">
        <f>VLOOKUP(Pag_Inicio_Corr_mas_casos[[#This Row],[Corregimiento]],Hoja3!$A$2:$D$676,4,0)</f>
        <v>80816</v>
      </c>
      <c r="E4782" s="60">
        <v>42</v>
      </c>
      <c r="F4782">
        <v>1</v>
      </c>
    </row>
    <row r="4783" spans="1:6">
      <c r="A4783" s="59">
        <v>44178</v>
      </c>
      <c r="B4783" s="60">
        <v>44178</v>
      </c>
      <c r="C4783" s="60" t="s">
        <v>770</v>
      </c>
      <c r="D4783" s="61">
        <f>VLOOKUP(Pag_Inicio_Corr_mas_casos[[#This Row],[Corregimiento]],Hoja3!$A$2:$D$676,4,0)</f>
        <v>80813</v>
      </c>
      <c r="E4783" s="60">
        <v>41</v>
      </c>
      <c r="F4783">
        <v>1</v>
      </c>
    </row>
    <row r="4784" spans="1:6">
      <c r="A4784" s="59">
        <v>44178</v>
      </c>
      <c r="B4784" s="60">
        <v>44178</v>
      </c>
      <c r="C4784" s="60" t="s">
        <v>763</v>
      </c>
      <c r="D4784" s="61">
        <f>VLOOKUP(Pag_Inicio_Corr_mas_casos[[#This Row],[Corregimiento]],Hoja3!$A$2:$D$676,4,0)</f>
        <v>80806</v>
      </c>
      <c r="E4784" s="60">
        <v>41</v>
      </c>
      <c r="F4784">
        <v>1</v>
      </c>
    </row>
    <row r="4785" spans="1:6">
      <c r="A4785" s="59">
        <v>44178</v>
      </c>
      <c r="B4785" s="60">
        <v>44178</v>
      </c>
      <c r="C4785" s="60" t="s">
        <v>753</v>
      </c>
      <c r="D4785" s="61">
        <f>VLOOKUP(Pag_Inicio_Corr_mas_casos[[#This Row],[Corregimiento]],Hoja3!$A$2:$D$676,4,0)</f>
        <v>80817</v>
      </c>
      <c r="E4785" s="60">
        <v>39</v>
      </c>
      <c r="F4785">
        <v>1</v>
      </c>
    </row>
    <row r="4786" spans="1:6">
      <c r="A4786" s="59">
        <v>44178</v>
      </c>
      <c r="B4786" s="60">
        <v>44178</v>
      </c>
      <c r="C4786" s="60" t="s">
        <v>749</v>
      </c>
      <c r="D4786" s="61">
        <f>VLOOKUP(Pag_Inicio_Corr_mas_casos[[#This Row],[Corregimiento]],Hoja3!$A$2:$D$676,4,0)</f>
        <v>80821</v>
      </c>
      <c r="E4786" s="60">
        <v>38</v>
      </c>
      <c r="F4786">
        <v>1</v>
      </c>
    </row>
    <row r="4787" spans="1:6">
      <c r="A4787" s="59">
        <v>44178</v>
      </c>
      <c r="B4787" s="60">
        <v>44178</v>
      </c>
      <c r="C4787" s="60" t="s">
        <v>762</v>
      </c>
      <c r="D4787" s="61">
        <f>VLOOKUP(Pag_Inicio_Corr_mas_casos[[#This Row],[Corregimiento]],Hoja3!$A$2:$D$676,4,0)</f>
        <v>40601</v>
      </c>
      <c r="E4787" s="60">
        <v>38</v>
      </c>
      <c r="F4787">
        <v>1</v>
      </c>
    </row>
    <row r="4788" spans="1:6">
      <c r="A4788" s="59">
        <v>44178</v>
      </c>
      <c r="B4788" s="60">
        <v>44178</v>
      </c>
      <c r="C4788" s="60" t="s">
        <v>775</v>
      </c>
      <c r="D4788" s="61">
        <f>VLOOKUP(Pag_Inicio_Corr_mas_casos[[#This Row],[Corregimiento]],Hoja3!$A$2:$D$676,4,0)</f>
        <v>80815</v>
      </c>
      <c r="E4788" s="60">
        <v>36</v>
      </c>
      <c r="F4788">
        <v>1</v>
      </c>
    </row>
    <row r="4789" spans="1:6">
      <c r="A4789" s="59">
        <v>44178</v>
      </c>
      <c r="B4789" s="60">
        <v>44178</v>
      </c>
      <c r="C4789" s="60" t="s">
        <v>761</v>
      </c>
      <c r="D4789" s="61">
        <f>VLOOKUP(Pag_Inicio_Corr_mas_casos[[#This Row],[Corregimiento]],Hoja3!$A$2:$D$676,4,0)</f>
        <v>130702</v>
      </c>
      <c r="E4789" s="60">
        <v>48</v>
      </c>
      <c r="F4789">
        <v>1</v>
      </c>
    </row>
    <row r="4790" spans="1:6">
      <c r="A4790" s="59">
        <v>44178</v>
      </c>
      <c r="B4790" s="60">
        <v>44178</v>
      </c>
      <c r="C4790" s="60" t="s">
        <v>777</v>
      </c>
      <c r="D4790" s="61">
        <f>VLOOKUP(Pag_Inicio_Corr_mas_casos[[#This Row],[Corregimiento]],Hoja3!$A$2:$D$676,4,0)</f>
        <v>80811</v>
      </c>
      <c r="E4790" s="60">
        <v>33</v>
      </c>
      <c r="F4790">
        <v>1</v>
      </c>
    </row>
    <row r="4791" spans="1:6">
      <c r="A4791" s="59">
        <v>44178</v>
      </c>
      <c r="B4791" s="60">
        <v>44178</v>
      </c>
      <c r="C4791" s="60" t="s">
        <v>751</v>
      </c>
      <c r="D4791" s="61">
        <f>VLOOKUP(Pag_Inicio_Corr_mas_casos[[#This Row],[Corregimiento]],Hoja3!$A$2:$D$676,4,0)</f>
        <v>81008</v>
      </c>
      <c r="E4791" s="60">
        <v>32</v>
      </c>
      <c r="F4791">
        <v>1</v>
      </c>
    </row>
    <row r="4792" spans="1:6">
      <c r="A4792" s="59">
        <v>44178</v>
      </c>
      <c r="B4792" s="60">
        <v>44178</v>
      </c>
      <c r="C4792" s="60" t="s">
        <v>792</v>
      </c>
      <c r="D4792" s="61">
        <f>VLOOKUP(Pag_Inicio_Corr_mas_casos[[#This Row],[Corregimiento]],Hoja3!$A$2:$D$676,4,0)</f>
        <v>130701</v>
      </c>
      <c r="E4792" s="60">
        <v>32</v>
      </c>
      <c r="F4792">
        <v>1</v>
      </c>
    </row>
    <row r="4793" spans="1:6">
      <c r="A4793" s="59">
        <v>44178</v>
      </c>
      <c r="B4793" s="60">
        <v>44178</v>
      </c>
      <c r="C4793" s="60" t="s">
        <v>779</v>
      </c>
      <c r="D4793" s="61">
        <f>VLOOKUP(Pag_Inicio_Corr_mas_casos[[#This Row],[Corregimiento]],Hoja3!$A$2:$D$676,4,0)</f>
        <v>130708</v>
      </c>
      <c r="E4793" s="60">
        <v>31</v>
      </c>
      <c r="F4793">
        <v>1</v>
      </c>
    </row>
    <row r="4794" spans="1:6">
      <c r="A4794" s="59">
        <v>44178</v>
      </c>
      <c r="B4794" s="60">
        <v>44178</v>
      </c>
      <c r="C4794" s="60" t="s">
        <v>790</v>
      </c>
      <c r="D4794" s="61">
        <f>VLOOKUP(Pag_Inicio_Corr_mas_casos[[#This Row],[Corregimiento]],Hoja3!$A$2:$D$676,4,0)</f>
        <v>81009</v>
      </c>
      <c r="E4794" s="60">
        <v>28</v>
      </c>
      <c r="F4794">
        <v>1</v>
      </c>
    </row>
    <row r="4795" spans="1:6">
      <c r="A4795" s="59">
        <v>44178</v>
      </c>
      <c r="B4795" s="60">
        <v>44178</v>
      </c>
      <c r="C4795" s="60" t="s">
        <v>807</v>
      </c>
      <c r="D4795" s="61">
        <f>VLOOKUP(Pag_Inicio_Corr_mas_casos[[#This Row],[Corregimiento]],Hoja3!$A$2:$D$676,4,0)</f>
        <v>130716</v>
      </c>
      <c r="E4795" s="60">
        <v>27</v>
      </c>
      <c r="F4795">
        <v>1</v>
      </c>
    </row>
    <row r="4796" spans="1:6">
      <c r="A4796" s="59">
        <v>44178</v>
      </c>
      <c r="B4796" s="60">
        <v>44178</v>
      </c>
      <c r="C4796" s="60" t="s">
        <v>764</v>
      </c>
      <c r="D4796" s="61">
        <f>VLOOKUP(Pag_Inicio_Corr_mas_casos[[#This Row],[Corregimiento]],Hoja3!$A$2:$D$676,4,0)</f>
        <v>130108</v>
      </c>
      <c r="E4796" s="60">
        <v>26</v>
      </c>
      <c r="F4796">
        <v>1</v>
      </c>
    </row>
    <row r="4797" spans="1:6">
      <c r="A4797" s="59">
        <v>44178</v>
      </c>
      <c r="B4797" s="60">
        <v>44178</v>
      </c>
      <c r="C4797" s="60" t="s">
        <v>796</v>
      </c>
      <c r="D4797" s="61">
        <f>VLOOKUP(Pag_Inicio_Corr_mas_casos[[#This Row],[Corregimiento]],Hoja3!$A$2:$D$676,4,0)</f>
        <v>80814</v>
      </c>
      <c r="E4797" s="60">
        <v>24</v>
      </c>
      <c r="F4797">
        <v>1</v>
      </c>
    </row>
    <row r="4798" spans="1:6">
      <c r="A4798" s="59">
        <v>44178</v>
      </c>
      <c r="B4798" s="60">
        <v>44178</v>
      </c>
      <c r="C4798" s="60" t="s">
        <v>773</v>
      </c>
      <c r="D4798" s="61">
        <f>VLOOKUP(Pag_Inicio_Corr_mas_casos[[#This Row],[Corregimiento]],Hoja3!$A$2:$D$676,4,0)</f>
        <v>80808</v>
      </c>
      <c r="E4798" s="60">
        <v>24</v>
      </c>
      <c r="F4798">
        <v>1</v>
      </c>
    </row>
    <row r="4799" spans="1:6">
      <c r="A4799" s="59">
        <v>44178</v>
      </c>
      <c r="B4799" s="60">
        <v>44178</v>
      </c>
      <c r="C4799" s="60" t="s">
        <v>799</v>
      </c>
      <c r="D4799" s="61">
        <f>VLOOKUP(Pag_Inicio_Corr_mas_casos[[#This Row],[Corregimiento]],Hoja3!$A$2:$D$676,4,0)</f>
        <v>130706</v>
      </c>
      <c r="E4799" s="60">
        <v>23</v>
      </c>
      <c r="F4799">
        <v>1</v>
      </c>
    </row>
    <row r="4800" spans="1:6">
      <c r="A4800" s="59">
        <v>44178</v>
      </c>
      <c r="B4800" s="60">
        <v>44178</v>
      </c>
      <c r="C4800" s="60" t="s">
        <v>782</v>
      </c>
      <c r="D4800" s="61">
        <f>VLOOKUP(Pag_Inicio_Corr_mas_casos[[#This Row],[Corregimiento]],Hoja3!$A$2:$D$676,4,0)</f>
        <v>80803</v>
      </c>
      <c r="E4800" s="60">
        <v>23</v>
      </c>
      <c r="F4800">
        <v>1</v>
      </c>
    </row>
    <row r="4801" spans="1:6">
      <c r="A4801" s="59">
        <v>44178</v>
      </c>
      <c r="B4801" s="60">
        <v>44178</v>
      </c>
      <c r="C4801" s="60" t="s">
        <v>806</v>
      </c>
      <c r="D4801" s="61">
        <f>VLOOKUP(Pag_Inicio_Corr_mas_casos[[#This Row],[Corregimiento]],Hoja3!$A$2:$D$676,4,0)</f>
        <v>81005</v>
      </c>
      <c r="E4801" s="60">
        <v>21</v>
      </c>
      <c r="F4801">
        <v>1</v>
      </c>
    </row>
    <row r="4802" spans="1:6">
      <c r="A4802" s="59">
        <v>44178</v>
      </c>
      <c r="B4802" s="60">
        <v>44178</v>
      </c>
      <c r="C4802" s="60" t="s">
        <v>736</v>
      </c>
      <c r="D4802" s="61">
        <f>VLOOKUP(Pag_Inicio_Corr_mas_casos[[#This Row],[Corregimiento]],Hoja3!$A$2:$D$676,4,0)</f>
        <v>130709</v>
      </c>
      <c r="E4802" s="60">
        <v>20</v>
      </c>
      <c r="F4802">
        <v>1</v>
      </c>
    </row>
    <row r="4803" spans="1:6">
      <c r="A4803" s="59">
        <v>44178</v>
      </c>
      <c r="B4803" s="60">
        <v>44178</v>
      </c>
      <c r="C4803" s="60" t="s">
        <v>759</v>
      </c>
      <c r="D4803" s="61">
        <f>VLOOKUP(Pag_Inicio_Corr_mas_casos[[#This Row],[Corregimiento]],Hoja3!$A$2:$D$676,4,0)</f>
        <v>81006</v>
      </c>
      <c r="E4803" s="60">
        <v>20</v>
      </c>
      <c r="F4803">
        <v>1</v>
      </c>
    </row>
    <row r="4804" spans="1:6">
      <c r="A4804" s="59">
        <v>44178</v>
      </c>
      <c r="B4804" s="60">
        <v>44178</v>
      </c>
      <c r="C4804" s="60" t="s">
        <v>774</v>
      </c>
      <c r="D4804" s="61">
        <f>VLOOKUP(Pag_Inicio_Corr_mas_casos[[#This Row],[Corregimiento]],Hoja3!$A$2:$D$676,4,0)</f>
        <v>80820</v>
      </c>
      <c r="E4804" s="60">
        <v>19</v>
      </c>
      <c r="F4804">
        <v>1</v>
      </c>
    </row>
    <row r="4805" spans="1:6">
      <c r="A4805" s="59">
        <v>44178</v>
      </c>
      <c r="B4805" s="60">
        <v>44178</v>
      </c>
      <c r="C4805" s="60" t="s">
        <v>823</v>
      </c>
      <c r="D4805" s="61">
        <f>VLOOKUP(Pag_Inicio_Corr_mas_casos[[#This Row],[Corregimiento]],Hoja3!$A$2:$D$676,4,0)</f>
        <v>40611</v>
      </c>
      <c r="E4805" s="60">
        <v>18</v>
      </c>
      <c r="F4805">
        <v>1</v>
      </c>
    </row>
    <row r="4806" spans="1:6">
      <c r="A4806" s="59">
        <v>44178</v>
      </c>
      <c r="B4806" s="60">
        <v>44178</v>
      </c>
      <c r="C4806" s="60" t="s">
        <v>754</v>
      </c>
      <c r="D4806" s="61">
        <f>VLOOKUP(Pag_Inicio_Corr_mas_casos[[#This Row],[Corregimiento]],Hoja3!$A$2:$D$676,4,0)</f>
        <v>80822</v>
      </c>
      <c r="E4806" s="60">
        <v>18</v>
      </c>
      <c r="F4806">
        <v>1</v>
      </c>
    </row>
    <row r="4807" spans="1:6">
      <c r="A4807" s="59">
        <v>44178</v>
      </c>
      <c r="B4807" s="60">
        <v>44178</v>
      </c>
      <c r="C4807" s="60" t="s">
        <v>781</v>
      </c>
      <c r="D4807" s="61">
        <f>VLOOKUP(Pag_Inicio_Corr_mas_casos[[#This Row],[Corregimiento]],Hoja3!$A$2:$D$676,4,0)</f>
        <v>50208</v>
      </c>
      <c r="E4807" s="60">
        <v>17</v>
      </c>
      <c r="F4807">
        <v>1</v>
      </c>
    </row>
    <row r="4808" spans="1:6">
      <c r="A4808" s="59">
        <v>44178</v>
      </c>
      <c r="B4808" s="60">
        <v>44178</v>
      </c>
      <c r="C4808" s="60" t="s">
        <v>766</v>
      </c>
      <c r="D4808" s="61">
        <f>VLOOKUP(Pag_Inicio_Corr_mas_casos[[#This Row],[Corregimiento]],Hoja3!$A$2:$D$676,4,0)</f>
        <v>30107</v>
      </c>
      <c r="E4808" s="60">
        <v>17</v>
      </c>
      <c r="F4808">
        <v>1</v>
      </c>
    </row>
    <row r="4809" spans="1:6">
      <c r="A4809" s="59">
        <v>44178</v>
      </c>
      <c r="B4809" s="60">
        <v>44178</v>
      </c>
      <c r="C4809" s="60" t="s">
        <v>819</v>
      </c>
      <c r="D4809" s="61">
        <f>VLOOKUP(Pag_Inicio_Corr_mas_casos[[#This Row],[Corregimiento]],Hoja3!$A$2:$D$676,4,0)</f>
        <v>81004</v>
      </c>
      <c r="E4809" s="60">
        <v>16</v>
      </c>
      <c r="F4809">
        <v>1</v>
      </c>
    </row>
    <row r="4810" spans="1:6">
      <c r="A4810" s="59">
        <v>44178</v>
      </c>
      <c r="B4810" s="60">
        <v>44178</v>
      </c>
      <c r="C4810" s="60" t="s">
        <v>815</v>
      </c>
      <c r="D4810" s="61">
        <f>VLOOKUP(Pag_Inicio_Corr_mas_casos[[#This Row],[Corregimiento]],Hoja3!$A$2:$D$676,4,0)</f>
        <v>20601</v>
      </c>
      <c r="E4810" s="60">
        <v>16</v>
      </c>
      <c r="F4810">
        <v>1</v>
      </c>
    </row>
    <row r="4811" spans="1:6">
      <c r="A4811" s="59">
        <v>44178</v>
      </c>
      <c r="B4811" s="60">
        <v>44178</v>
      </c>
      <c r="C4811" s="60" t="s">
        <v>793</v>
      </c>
      <c r="D4811" s="61">
        <f>VLOOKUP(Pag_Inicio_Corr_mas_casos[[#This Row],[Corregimiento]],Hoja3!$A$2:$D$676,4,0)</f>
        <v>80804</v>
      </c>
      <c r="E4811" s="60">
        <v>15</v>
      </c>
      <c r="F4811">
        <v>1</v>
      </c>
    </row>
    <row r="4812" spans="1:6">
      <c r="A4812" s="59">
        <v>44178</v>
      </c>
      <c r="B4812" s="60">
        <v>44178</v>
      </c>
      <c r="C4812" s="60" t="s">
        <v>964</v>
      </c>
      <c r="D4812" s="61">
        <f>VLOOKUP(Pag_Inicio_Corr_mas_casos[[#This Row],[Corregimiento]],Hoja3!$A$2:$D$676,4,0)</f>
        <v>20105</v>
      </c>
      <c r="E4812" s="60">
        <v>14</v>
      </c>
      <c r="F4812">
        <v>1</v>
      </c>
    </row>
    <row r="4813" spans="1:6">
      <c r="A4813" s="59">
        <v>44178</v>
      </c>
      <c r="B4813" s="60">
        <v>44178</v>
      </c>
      <c r="C4813" s="60" t="s">
        <v>800</v>
      </c>
      <c r="D4813" s="61">
        <f>VLOOKUP(Pag_Inicio_Corr_mas_casos[[#This Row],[Corregimiento]],Hoja3!$A$2:$D$676,4,0)</f>
        <v>91001</v>
      </c>
      <c r="E4813" s="60">
        <v>13</v>
      </c>
      <c r="F4813">
        <v>1</v>
      </c>
    </row>
    <row r="4814" spans="1:6">
      <c r="A4814" s="59">
        <v>44178</v>
      </c>
      <c r="B4814" s="60">
        <v>44178</v>
      </c>
      <c r="C4814" s="60" t="s">
        <v>812</v>
      </c>
      <c r="D4814" s="61">
        <f>VLOOKUP(Pag_Inicio_Corr_mas_casos[[#This Row],[Corregimiento]],Hoja3!$A$2:$D$676,4,0)</f>
        <v>20101</v>
      </c>
      <c r="E4814" s="60">
        <v>12</v>
      </c>
      <c r="F4814">
        <v>1</v>
      </c>
    </row>
    <row r="4815" spans="1:6">
      <c r="A4815" s="59">
        <v>44178</v>
      </c>
      <c r="B4815" s="60">
        <v>44178</v>
      </c>
      <c r="C4815" s="60" t="s">
        <v>885</v>
      </c>
      <c r="D4815" s="61">
        <f>VLOOKUP(Pag_Inicio_Corr_mas_casos[[#This Row],[Corregimiento]],Hoja3!$A$2:$D$676,4,0)</f>
        <v>20201</v>
      </c>
      <c r="E4815" s="60">
        <v>12</v>
      </c>
      <c r="F4815">
        <v>1</v>
      </c>
    </row>
    <row r="4816" spans="1:6">
      <c r="A4816" s="59">
        <v>44178</v>
      </c>
      <c r="B4816" s="60">
        <v>44178</v>
      </c>
      <c r="C4816" s="60" t="s">
        <v>978</v>
      </c>
      <c r="D4816" s="61">
        <f>VLOOKUP(Pag_Inicio_Corr_mas_casos[[#This Row],[Corregimiento]],Hoja3!$A$2:$D$676,4,0)</f>
        <v>30113</v>
      </c>
      <c r="E4816" s="60">
        <v>12</v>
      </c>
      <c r="F4816">
        <v>1</v>
      </c>
    </row>
    <row r="4817" spans="1:6">
      <c r="A4817" s="59">
        <v>44178</v>
      </c>
      <c r="B4817" s="60">
        <v>44178</v>
      </c>
      <c r="C4817" s="60" t="s">
        <v>778</v>
      </c>
      <c r="D4817" s="61">
        <f>VLOOKUP(Pag_Inicio_Corr_mas_casos[[#This Row],[Corregimiento]],Hoja3!$A$2:$D$676,4,0)</f>
        <v>50316</v>
      </c>
      <c r="E4817" s="60">
        <v>11</v>
      </c>
      <c r="F4817">
        <v>1</v>
      </c>
    </row>
    <row r="4818" spans="1:6">
      <c r="A4818" s="77">
        <v>44179</v>
      </c>
      <c r="B4818" s="78">
        <v>44179</v>
      </c>
      <c r="C4818" s="78" t="s">
        <v>763</v>
      </c>
      <c r="D4818" s="79">
        <f>VLOOKUP(Pag_Inicio_Corr_mas_casos[[#This Row],[Corregimiento]],Hoja3!$A$2:$D$676,4,0)</f>
        <v>80806</v>
      </c>
      <c r="E4818" s="78">
        <v>47</v>
      </c>
      <c r="F4818">
        <v>1</v>
      </c>
    </row>
    <row r="4819" spans="1:6">
      <c r="A4819" s="77">
        <v>44179</v>
      </c>
      <c r="B4819" s="78">
        <v>44179</v>
      </c>
      <c r="C4819" s="78" t="s">
        <v>760</v>
      </c>
      <c r="D4819" s="79">
        <f>VLOOKUP(Pag_Inicio_Corr_mas_casos[[#This Row],[Corregimiento]],Hoja3!$A$2:$D$676,4,0)</f>
        <v>80812</v>
      </c>
      <c r="E4819" s="78">
        <v>45</v>
      </c>
      <c r="F4819">
        <v>1</v>
      </c>
    </row>
    <row r="4820" spans="1:6">
      <c r="A4820" s="77">
        <v>44179</v>
      </c>
      <c r="B4820" s="78">
        <v>44179</v>
      </c>
      <c r="C4820" s="78" t="s">
        <v>789</v>
      </c>
      <c r="D4820" s="79">
        <f>VLOOKUP(Pag_Inicio_Corr_mas_casos[[#This Row],[Corregimiento]],Hoja3!$A$2:$D$676,4,0)</f>
        <v>81003</v>
      </c>
      <c r="E4820" s="78">
        <v>42</v>
      </c>
      <c r="F4820">
        <v>1</v>
      </c>
    </row>
    <row r="4821" spans="1:6">
      <c r="A4821" s="77">
        <v>44179</v>
      </c>
      <c r="B4821" s="78">
        <v>44179</v>
      </c>
      <c r="C4821" s="78" t="s">
        <v>757</v>
      </c>
      <c r="D4821" s="79">
        <f>VLOOKUP(Pag_Inicio_Corr_mas_casos[[#This Row],[Corregimiento]],Hoja3!$A$2:$D$676,4,0)</f>
        <v>80819</v>
      </c>
      <c r="E4821" s="78">
        <v>41</v>
      </c>
      <c r="F4821">
        <v>1</v>
      </c>
    </row>
    <row r="4822" spans="1:6">
      <c r="A4822" s="77">
        <v>44179</v>
      </c>
      <c r="B4822" s="78">
        <v>44179</v>
      </c>
      <c r="C4822" s="78" t="s">
        <v>746</v>
      </c>
      <c r="D4822" s="79">
        <f>VLOOKUP(Pag_Inicio_Corr_mas_casos[[#This Row],[Corregimiento]],Hoja3!$A$2:$D$676,4,0)</f>
        <v>130106</v>
      </c>
      <c r="E4822" s="78">
        <v>41</v>
      </c>
      <c r="F4822">
        <v>1</v>
      </c>
    </row>
    <row r="4823" spans="1:6">
      <c r="A4823" s="77">
        <v>44179</v>
      </c>
      <c r="B4823" s="78">
        <v>44179</v>
      </c>
      <c r="C4823" s="78" t="s">
        <v>756</v>
      </c>
      <c r="D4823" s="79">
        <f>VLOOKUP(Pag_Inicio_Corr_mas_casos[[#This Row],[Corregimiento]],Hoja3!$A$2:$D$676,4,0)</f>
        <v>81001</v>
      </c>
      <c r="E4823" s="78">
        <v>39</v>
      </c>
      <c r="F4823">
        <v>1</v>
      </c>
    </row>
    <row r="4824" spans="1:6">
      <c r="A4824" s="77">
        <v>44179</v>
      </c>
      <c r="B4824" s="78">
        <v>44179</v>
      </c>
      <c r="C4824" s="78" t="s">
        <v>781</v>
      </c>
      <c r="D4824" s="79">
        <f>VLOOKUP(Pag_Inicio_Corr_mas_casos[[#This Row],[Corregimiento]],Hoja3!$A$2:$D$676,4,0)</f>
        <v>50208</v>
      </c>
      <c r="E4824" s="78">
        <v>39</v>
      </c>
      <c r="F4824">
        <v>1</v>
      </c>
    </row>
    <row r="4825" spans="1:6">
      <c r="A4825" s="77">
        <v>44179</v>
      </c>
      <c r="B4825" s="78">
        <v>44179</v>
      </c>
      <c r="C4825" s="78" t="s">
        <v>765</v>
      </c>
      <c r="D4825" s="79">
        <f>VLOOKUP(Pag_Inicio_Corr_mas_casos[[#This Row],[Corregimiento]],Hoja3!$A$2:$D$676,4,0)</f>
        <v>80810</v>
      </c>
      <c r="E4825" s="78">
        <v>39</v>
      </c>
      <c r="F4825">
        <v>1</v>
      </c>
    </row>
    <row r="4826" spans="1:6">
      <c r="A4826" s="77">
        <v>44179</v>
      </c>
      <c r="B4826" s="78">
        <v>44179</v>
      </c>
      <c r="C4826" s="78" t="s">
        <v>785</v>
      </c>
      <c r="D4826" s="79">
        <f>VLOOKUP(Pag_Inicio_Corr_mas_casos[[#This Row],[Corregimiento]],Hoja3!$A$2:$D$676,4,0)</f>
        <v>80809</v>
      </c>
      <c r="E4826" s="78">
        <v>39</v>
      </c>
      <c r="F4826">
        <v>1</v>
      </c>
    </row>
    <row r="4827" spans="1:6">
      <c r="A4827" s="77">
        <v>44179</v>
      </c>
      <c r="B4827" s="78">
        <v>44179</v>
      </c>
      <c r="C4827" s="78" t="s">
        <v>770</v>
      </c>
      <c r="D4827" s="79">
        <f>VLOOKUP(Pag_Inicio_Corr_mas_casos[[#This Row],[Corregimiento]],Hoja3!$A$2:$D$676,4,0)</f>
        <v>80813</v>
      </c>
      <c r="E4827" s="78">
        <v>38</v>
      </c>
      <c r="F4827">
        <v>1</v>
      </c>
    </row>
    <row r="4828" spans="1:6">
      <c r="A4828" s="77">
        <v>44179</v>
      </c>
      <c r="B4828" s="78">
        <v>44179</v>
      </c>
      <c r="C4828" s="78" t="s">
        <v>750</v>
      </c>
      <c r="D4828" s="79">
        <f>VLOOKUP(Pag_Inicio_Corr_mas_casos[[#This Row],[Corregimiento]],Hoja3!$A$2:$D$676,4,0)</f>
        <v>81007</v>
      </c>
      <c r="E4828" s="78">
        <v>36</v>
      </c>
      <c r="F4828">
        <v>1</v>
      </c>
    </row>
    <row r="4829" spans="1:6">
      <c r="A4829" s="77">
        <v>44179</v>
      </c>
      <c r="B4829" s="78">
        <v>44179</v>
      </c>
      <c r="C4829" s="78" t="s">
        <v>775</v>
      </c>
      <c r="D4829" s="79">
        <f>VLOOKUP(Pag_Inicio_Corr_mas_casos[[#This Row],[Corregimiento]],Hoja3!$A$2:$D$676,4,0)</f>
        <v>80815</v>
      </c>
      <c r="E4829" s="78">
        <v>36</v>
      </c>
      <c r="F4829">
        <v>1</v>
      </c>
    </row>
    <row r="4830" spans="1:6">
      <c r="A4830" s="77">
        <v>44179</v>
      </c>
      <c r="B4830" s="78">
        <v>44179</v>
      </c>
      <c r="C4830" s="78" t="s">
        <v>792</v>
      </c>
      <c r="D4830" s="79">
        <f>VLOOKUP(Pag_Inicio_Corr_mas_casos[[#This Row],[Corregimiento]],Hoja3!$A$2:$D$676,4,0)</f>
        <v>130701</v>
      </c>
      <c r="E4830" s="78">
        <v>35</v>
      </c>
      <c r="F4830">
        <v>1</v>
      </c>
    </row>
    <row r="4831" spans="1:6">
      <c r="A4831" s="77">
        <v>44179</v>
      </c>
      <c r="B4831" s="78">
        <v>44179</v>
      </c>
      <c r="C4831" s="78" t="s">
        <v>755</v>
      </c>
      <c r="D4831" s="79">
        <f>VLOOKUP(Pag_Inicio_Corr_mas_casos[[#This Row],[Corregimiento]],Hoja3!$A$2:$D$676,4,0)</f>
        <v>80823</v>
      </c>
      <c r="E4831" s="78">
        <v>35</v>
      </c>
      <c r="F4831">
        <v>1</v>
      </c>
    </row>
    <row r="4832" spans="1:6">
      <c r="A4832" s="77">
        <v>44179</v>
      </c>
      <c r="B4832" s="78">
        <v>44179</v>
      </c>
      <c r="C4832" s="78" t="s">
        <v>749</v>
      </c>
      <c r="D4832" s="79">
        <f>VLOOKUP(Pag_Inicio_Corr_mas_casos[[#This Row],[Corregimiento]],Hoja3!$A$2:$D$676,4,0)</f>
        <v>80821</v>
      </c>
      <c r="E4832" s="78">
        <v>33</v>
      </c>
      <c r="F4832">
        <v>1</v>
      </c>
    </row>
    <row r="4833" spans="1:6">
      <c r="A4833" s="77">
        <v>44179</v>
      </c>
      <c r="B4833" s="78">
        <v>44179</v>
      </c>
      <c r="C4833" s="78" t="s">
        <v>744</v>
      </c>
      <c r="D4833" s="79">
        <f>VLOOKUP(Pag_Inicio_Corr_mas_casos[[#This Row],[Corregimiento]],Hoja3!$A$2:$D$676,4,0)</f>
        <v>130101</v>
      </c>
      <c r="E4833" s="78">
        <v>30</v>
      </c>
      <c r="F4833">
        <v>1</v>
      </c>
    </row>
    <row r="4834" spans="1:6">
      <c r="A4834" s="77">
        <v>44179</v>
      </c>
      <c r="B4834" s="78">
        <v>44179</v>
      </c>
      <c r="C4834" s="78" t="s">
        <v>753</v>
      </c>
      <c r="D4834" s="79">
        <f>VLOOKUP(Pag_Inicio_Corr_mas_casos[[#This Row],[Corregimiento]],Hoja3!$A$2:$D$676,4,0)</f>
        <v>80817</v>
      </c>
      <c r="E4834" s="78">
        <v>42</v>
      </c>
      <c r="F4834">
        <v>1</v>
      </c>
    </row>
    <row r="4835" spans="1:6">
      <c r="A4835" s="77">
        <v>44179</v>
      </c>
      <c r="B4835" s="78">
        <v>44179</v>
      </c>
      <c r="C4835" s="78" t="s">
        <v>780</v>
      </c>
      <c r="D4835" s="79">
        <f>VLOOKUP(Pag_Inicio_Corr_mas_casos[[#This Row],[Corregimiento]],Hoja3!$A$2:$D$676,4,0)</f>
        <v>80826</v>
      </c>
      <c r="E4835" s="78">
        <v>28</v>
      </c>
      <c r="F4835">
        <v>1</v>
      </c>
    </row>
    <row r="4836" spans="1:6">
      <c r="A4836" s="77">
        <v>44179</v>
      </c>
      <c r="B4836" s="78">
        <v>44179</v>
      </c>
      <c r="C4836" s="78" t="s">
        <v>752</v>
      </c>
      <c r="D4836" s="79">
        <f>VLOOKUP(Pag_Inicio_Corr_mas_casos[[#This Row],[Corregimiento]],Hoja3!$A$2:$D$676,4,0)</f>
        <v>80816</v>
      </c>
      <c r="E4836" s="78">
        <v>25</v>
      </c>
      <c r="F4836">
        <v>1</v>
      </c>
    </row>
    <row r="4837" spans="1:6">
      <c r="A4837" s="77">
        <v>44179</v>
      </c>
      <c r="B4837" s="78">
        <v>44179</v>
      </c>
      <c r="C4837" s="78" t="s">
        <v>751</v>
      </c>
      <c r="D4837" s="79">
        <f>VLOOKUP(Pag_Inicio_Corr_mas_casos[[#This Row],[Corregimiento]],Hoja3!$A$2:$D$676,4,0)</f>
        <v>81008</v>
      </c>
      <c r="E4837" s="78">
        <v>25</v>
      </c>
      <c r="F4837">
        <v>1</v>
      </c>
    </row>
    <row r="4838" spans="1:6">
      <c r="A4838" s="77">
        <v>44179</v>
      </c>
      <c r="B4838" s="78">
        <v>44179</v>
      </c>
      <c r="C4838" s="78" t="s">
        <v>790</v>
      </c>
      <c r="D4838" s="79">
        <f>VLOOKUP(Pag_Inicio_Corr_mas_casos[[#This Row],[Corregimiento]],Hoja3!$A$2:$D$676,4,0)</f>
        <v>81009</v>
      </c>
      <c r="E4838" s="78">
        <v>25</v>
      </c>
      <c r="F4838">
        <v>1</v>
      </c>
    </row>
    <row r="4839" spans="1:6">
      <c r="A4839" s="77">
        <v>44179</v>
      </c>
      <c r="B4839" s="78">
        <v>44179</v>
      </c>
      <c r="C4839" s="78" t="s">
        <v>791</v>
      </c>
      <c r="D4839" s="79">
        <f>VLOOKUP(Pag_Inicio_Corr_mas_casos[[#This Row],[Corregimiento]],Hoja3!$A$2:$D$676,4,0)</f>
        <v>30104</v>
      </c>
      <c r="E4839" s="78">
        <v>24</v>
      </c>
      <c r="F4839">
        <v>1</v>
      </c>
    </row>
    <row r="4840" spans="1:6">
      <c r="A4840" s="77">
        <v>44179</v>
      </c>
      <c r="B4840" s="78">
        <v>44179</v>
      </c>
      <c r="C4840" s="78" t="s">
        <v>772</v>
      </c>
      <c r="D4840" s="79">
        <f>VLOOKUP(Pag_Inicio_Corr_mas_casos[[#This Row],[Corregimiento]],Hoja3!$A$2:$D$676,4,0)</f>
        <v>80501</v>
      </c>
      <c r="E4840" s="78">
        <v>23</v>
      </c>
      <c r="F4840">
        <v>1</v>
      </c>
    </row>
    <row r="4841" spans="1:6">
      <c r="A4841" s="77">
        <v>44179</v>
      </c>
      <c r="B4841" s="78">
        <v>44179</v>
      </c>
      <c r="C4841" s="78" t="s">
        <v>774</v>
      </c>
      <c r="D4841" s="79">
        <f>VLOOKUP(Pag_Inicio_Corr_mas_casos[[#This Row],[Corregimiento]],Hoja3!$A$2:$D$676,4,0)</f>
        <v>80820</v>
      </c>
      <c r="E4841" s="78">
        <v>23</v>
      </c>
      <c r="F4841">
        <v>1</v>
      </c>
    </row>
    <row r="4842" spans="1:6">
      <c r="A4842" s="77">
        <v>44179</v>
      </c>
      <c r="B4842" s="78">
        <v>44179</v>
      </c>
      <c r="C4842" s="78" t="s">
        <v>773</v>
      </c>
      <c r="D4842" s="79">
        <f>VLOOKUP(Pag_Inicio_Corr_mas_casos[[#This Row],[Corregimiento]],Hoja3!$A$2:$D$676,4,0)</f>
        <v>80808</v>
      </c>
      <c r="E4842" s="78">
        <v>22</v>
      </c>
      <c r="F4842">
        <v>1</v>
      </c>
    </row>
    <row r="4843" spans="1:6">
      <c r="A4843" s="77">
        <v>44179</v>
      </c>
      <c r="B4843" s="78">
        <v>44179</v>
      </c>
      <c r="C4843" s="78" t="s">
        <v>767</v>
      </c>
      <c r="D4843" s="79">
        <f>VLOOKUP(Pag_Inicio_Corr_mas_casos[[#This Row],[Corregimiento]],Hoja3!$A$2:$D$676,4,0)</f>
        <v>30113</v>
      </c>
      <c r="E4843" s="78">
        <v>22</v>
      </c>
      <c r="F4843">
        <v>1</v>
      </c>
    </row>
    <row r="4844" spans="1:6">
      <c r="A4844" s="77">
        <v>44179</v>
      </c>
      <c r="B4844" s="78">
        <v>44179</v>
      </c>
      <c r="C4844" s="78" t="s">
        <v>754</v>
      </c>
      <c r="D4844" s="79">
        <f>VLOOKUP(Pag_Inicio_Corr_mas_casos[[#This Row],[Corregimiento]],Hoja3!$A$2:$D$676,4,0)</f>
        <v>80822</v>
      </c>
      <c r="E4844" s="78">
        <v>20</v>
      </c>
      <c r="F4844">
        <v>1</v>
      </c>
    </row>
    <row r="4845" spans="1:6">
      <c r="A4845" s="77">
        <v>44179</v>
      </c>
      <c r="B4845" s="78">
        <v>44179</v>
      </c>
      <c r="C4845" s="78" t="s">
        <v>762</v>
      </c>
      <c r="D4845" s="79">
        <f>VLOOKUP(Pag_Inicio_Corr_mas_casos[[#This Row],[Corregimiento]],Hoja3!$A$2:$D$676,4,0)</f>
        <v>40601</v>
      </c>
      <c r="E4845" s="78">
        <v>20</v>
      </c>
      <c r="F4845">
        <v>1</v>
      </c>
    </row>
    <row r="4846" spans="1:6">
      <c r="A4846" s="77">
        <v>44179</v>
      </c>
      <c r="B4846" s="78">
        <v>44179</v>
      </c>
      <c r="C4846" s="78" t="s">
        <v>761</v>
      </c>
      <c r="D4846" s="79">
        <f>VLOOKUP(Pag_Inicio_Corr_mas_casos[[#This Row],[Corregimiento]],Hoja3!$A$2:$D$676,4,0)</f>
        <v>130702</v>
      </c>
      <c r="E4846" s="78">
        <v>19</v>
      </c>
      <c r="F4846">
        <v>1</v>
      </c>
    </row>
    <row r="4847" spans="1:6">
      <c r="A4847" s="77">
        <v>44179</v>
      </c>
      <c r="B4847" s="78">
        <v>44179</v>
      </c>
      <c r="C4847" s="78" t="s">
        <v>748</v>
      </c>
      <c r="D4847" s="79">
        <f>VLOOKUP(Pag_Inicio_Corr_mas_casos[[#This Row],[Corregimiento]],Hoja3!$A$2:$D$676,4,0)</f>
        <v>130102</v>
      </c>
      <c r="E4847" s="78">
        <v>19</v>
      </c>
      <c r="F4847">
        <v>1</v>
      </c>
    </row>
    <row r="4848" spans="1:6">
      <c r="A4848" s="77">
        <v>44179</v>
      </c>
      <c r="B4848" s="78">
        <v>44179</v>
      </c>
      <c r="C4848" s="78" t="s">
        <v>777</v>
      </c>
      <c r="D4848" s="79">
        <f>VLOOKUP(Pag_Inicio_Corr_mas_casos[[#This Row],[Corregimiento]],Hoja3!$A$2:$D$676,4,0)</f>
        <v>80811</v>
      </c>
      <c r="E4848" s="78">
        <v>19</v>
      </c>
      <c r="F4848">
        <v>1</v>
      </c>
    </row>
    <row r="4849" spans="1:6">
      <c r="A4849" s="77">
        <v>44179</v>
      </c>
      <c r="B4849" s="78">
        <v>44179</v>
      </c>
      <c r="C4849" s="78" t="s">
        <v>745</v>
      </c>
      <c r="D4849" s="79">
        <f>VLOOKUP(Pag_Inicio_Corr_mas_casos[[#This Row],[Corregimiento]],Hoja3!$A$2:$D$676,4,0)</f>
        <v>81002</v>
      </c>
      <c r="E4849" s="78">
        <v>17</v>
      </c>
      <c r="F4849">
        <v>1</v>
      </c>
    </row>
    <row r="4850" spans="1:6">
      <c r="A4850" s="77">
        <v>44179</v>
      </c>
      <c r="B4850" s="78">
        <v>44179</v>
      </c>
      <c r="C4850" s="78" t="s">
        <v>795</v>
      </c>
      <c r="D4850" s="79">
        <f>VLOOKUP(Pag_Inicio_Corr_mas_casos[[#This Row],[Corregimiento]],Hoja3!$A$2:$D$676,4,0)</f>
        <v>80807</v>
      </c>
      <c r="E4850" s="78">
        <v>17</v>
      </c>
      <c r="F4850">
        <v>1</v>
      </c>
    </row>
    <row r="4851" spans="1:6">
      <c r="A4851" s="77">
        <v>44179</v>
      </c>
      <c r="B4851" s="78">
        <v>44179</v>
      </c>
      <c r="C4851" s="78" t="s">
        <v>766</v>
      </c>
      <c r="D4851" s="79">
        <f>VLOOKUP(Pag_Inicio_Corr_mas_casos[[#This Row],[Corregimiento]],Hoja3!$A$2:$D$676,4,0)</f>
        <v>30107</v>
      </c>
      <c r="E4851" s="78">
        <v>17</v>
      </c>
      <c r="F4851">
        <v>1</v>
      </c>
    </row>
    <row r="4852" spans="1:6">
      <c r="A4852" s="77">
        <v>44179</v>
      </c>
      <c r="B4852" s="78">
        <v>44179</v>
      </c>
      <c r="C4852" s="78" t="s">
        <v>788</v>
      </c>
      <c r="D4852" s="79">
        <f>VLOOKUP(Pag_Inicio_Corr_mas_casos[[#This Row],[Corregimiento]],Hoja3!$A$2:$D$676,4,0)</f>
        <v>130717</v>
      </c>
      <c r="E4852" s="78">
        <v>17</v>
      </c>
      <c r="F4852">
        <v>1</v>
      </c>
    </row>
    <row r="4853" spans="1:6">
      <c r="A4853" s="77">
        <v>44179</v>
      </c>
      <c r="B4853" s="78">
        <v>44179</v>
      </c>
      <c r="C4853" s="78" t="s">
        <v>796</v>
      </c>
      <c r="D4853" s="79">
        <f>VLOOKUP(Pag_Inicio_Corr_mas_casos[[#This Row],[Corregimiento]],Hoja3!$A$2:$D$676,4,0)</f>
        <v>80814</v>
      </c>
      <c r="E4853" s="78">
        <v>16</v>
      </c>
      <c r="F4853">
        <v>1</v>
      </c>
    </row>
    <row r="4854" spans="1:6">
      <c r="A4854" s="77">
        <v>44179</v>
      </c>
      <c r="B4854" s="78">
        <v>44179</v>
      </c>
      <c r="C4854" s="78" t="s">
        <v>799</v>
      </c>
      <c r="D4854" s="79">
        <f>VLOOKUP(Pag_Inicio_Corr_mas_casos[[#This Row],[Corregimiento]],Hoja3!$A$2:$D$676,4,0)</f>
        <v>130706</v>
      </c>
      <c r="E4854" s="78">
        <v>16</v>
      </c>
      <c r="F4854">
        <v>1</v>
      </c>
    </row>
    <row r="4855" spans="1:6">
      <c r="A4855" s="77">
        <v>44179</v>
      </c>
      <c r="B4855" s="78">
        <v>44179</v>
      </c>
      <c r="C4855" s="78" t="s">
        <v>819</v>
      </c>
      <c r="D4855" s="79">
        <f>VLOOKUP(Pag_Inicio_Corr_mas_casos[[#This Row],[Corregimiento]],Hoja3!$A$2:$D$676,4,0)</f>
        <v>81004</v>
      </c>
      <c r="E4855" s="78">
        <v>16</v>
      </c>
      <c r="F4855">
        <v>1</v>
      </c>
    </row>
    <row r="4856" spans="1:6">
      <c r="A4856" s="77">
        <v>44179</v>
      </c>
      <c r="B4856" s="78">
        <v>44179</v>
      </c>
      <c r="C4856" s="78" t="s">
        <v>807</v>
      </c>
      <c r="D4856" s="79">
        <f>VLOOKUP(Pag_Inicio_Corr_mas_casos[[#This Row],[Corregimiento]],Hoja3!$A$2:$D$676,4,0)</f>
        <v>130716</v>
      </c>
      <c r="E4856" s="78">
        <v>16</v>
      </c>
      <c r="F4856">
        <v>1</v>
      </c>
    </row>
    <row r="4857" spans="1:6">
      <c r="A4857" s="77">
        <v>44179</v>
      </c>
      <c r="B4857" s="78">
        <v>44179</v>
      </c>
      <c r="C4857" s="78" t="s">
        <v>806</v>
      </c>
      <c r="D4857" s="79">
        <f>VLOOKUP(Pag_Inicio_Corr_mas_casos[[#This Row],[Corregimiento]],Hoja3!$A$2:$D$676,4,0)</f>
        <v>81005</v>
      </c>
      <c r="E4857" s="78">
        <v>15</v>
      </c>
      <c r="F4857">
        <v>1</v>
      </c>
    </row>
    <row r="4858" spans="1:6">
      <c r="A4858" s="77">
        <v>44179</v>
      </c>
      <c r="B4858" s="78">
        <v>44179</v>
      </c>
      <c r="C4858" s="78" t="s">
        <v>758</v>
      </c>
      <c r="D4858" s="79">
        <f>VLOOKUP(Pag_Inicio_Corr_mas_casos[[#This Row],[Corregimiento]],Hoja3!$A$2:$D$676,4,0)</f>
        <v>130107</v>
      </c>
      <c r="E4858" s="78">
        <v>14</v>
      </c>
      <c r="F4858">
        <v>1</v>
      </c>
    </row>
    <row r="4859" spans="1:6">
      <c r="A4859" s="77">
        <v>44179</v>
      </c>
      <c r="B4859" s="78">
        <v>44179</v>
      </c>
      <c r="C4859" s="78" t="s">
        <v>764</v>
      </c>
      <c r="D4859" s="79">
        <f>VLOOKUP(Pag_Inicio_Corr_mas_casos[[#This Row],[Corregimiento]],Hoja3!$A$2:$D$676,4,0)</f>
        <v>130108</v>
      </c>
      <c r="E4859" s="78">
        <v>14</v>
      </c>
      <c r="F4859">
        <v>1</v>
      </c>
    </row>
    <row r="4860" spans="1:6">
      <c r="A4860" s="77">
        <v>44179</v>
      </c>
      <c r="B4860" s="78">
        <v>44179</v>
      </c>
      <c r="C4860" s="78" t="s">
        <v>815</v>
      </c>
      <c r="D4860" s="79">
        <f>VLOOKUP(Pag_Inicio_Corr_mas_casos[[#This Row],[Corregimiento]],Hoja3!$A$2:$D$676,4,0)</f>
        <v>20601</v>
      </c>
      <c r="E4860" s="78">
        <v>13</v>
      </c>
      <c r="F4860">
        <v>1</v>
      </c>
    </row>
    <row r="4861" spans="1:6">
      <c r="A4861" s="77">
        <v>44179</v>
      </c>
      <c r="B4861" s="78">
        <v>44179</v>
      </c>
      <c r="C4861" s="78" t="s">
        <v>877</v>
      </c>
      <c r="D4861" s="79">
        <f>VLOOKUP(Pag_Inicio_Corr_mas_casos[[#This Row],[Corregimiento]],Hoja3!$A$2:$D$676,4,0)</f>
        <v>91101</v>
      </c>
      <c r="E4861" s="78">
        <v>13</v>
      </c>
      <c r="F4861">
        <v>1</v>
      </c>
    </row>
    <row r="4862" spans="1:6">
      <c r="A4862" s="77">
        <v>44179</v>
      </c>
      <c r="B4862" s="78">
        <v>44179</v>
      </c>
      <c r="C4862" s="78" t="s">
        <v>793</v>
      </c>
      <c r="D4862" s="79">
        <f>VLOOKUP(Pag_Inicio_Corr_mas_casos[[#This Row],[Corregimiento]],Hoja3!$A$2:$D$676,4,0)</f>
        <v>80804</v>
      </c>
      <c r="E4862" s="78">
        <v>12</v>
      </c>
      <c r="F4862">
        <v>1</v>
      </c>
    </row>
    <row r="4863" spans="1:6">
      <c r="A4863" s="77">
        <v>44179</v>
      </c>
      <c r="B4863" s="78">
        <v>44179</v>
      </c>
      <c r="C4863" s="78" t="s">
        <v>914</v>
      </c>
      <c r="D4863" s="79">
        <f>VLOOKUP(Pag_Inicio_Corr_mas_casos[[#This Row],[Corregimiento]],Hoja3!$A$2:$D$676,4,0)</f>
        <v>20401</v>
      </c>
      <c r="E4863" s="78">
        <v>12</v>
      </c>
      <c r="F4863">
        <v>1</v>
      </c>
    </row>
    <row r="4864" spans="1:6">
      <c r="A4864" s="77">
        <v>44179</v>
      </c>
      <c r="B4864" s="78">
        <v>44179</v>
      </c>
      <c r="C4864" s="78" t="s">
        <v>798</v>
      </c>
      <c r="D4864" s="79">
        <f>VLOOKUP(Pag_Inicio_Corr_mas_casos[[#This Row],[Corregimiento]],Hoja3!$A$2:$D$676,4,0)</f>
        <v>30111</v>
      </c>
      <c r="E4864" s="78">
        <v>12</v>
      </c>
      <c r="F4864">
        <v>1</v>
      </c>
    </row>
    <row r="4865" spans="1:6">
      <c r="A4865" s="77">
        <v>44179</v>
      </c>
      <c r="B4865" s="78">
        <v>44179</v>
      </c>
      <c r="C4865" s="78" t="s">
        <v>779</v>
      </c>
      <c r="D4865" s="79">
        <f>VLOOKUP(Pag_Inicio_Corr_mas_casos[[#This Row],[Corregimiento]],Hoja3!$A$2:$D$676,4,0)</f>
        <v>130708</v>
      </c>
      <c r="E4865" s="78">
        <v>11</v>
      </c>
      <c r="F4865">
        <v>1</v>
      </c>
    </row>
    <row r="4866" spans="1:6">
      <c r="A4866" s="77">
        <v>44179</v>
      </c>
      <c r="B4866" s="78">
        <v>44179</v>
      </c>
      <c r="C4866" s="78" t="s">
        <v>783</v>
      </c>
      <c r="D4866" s="79">
        <f>VLOOKUP(Pag_Inicio_Corr_mas_casos[[#This Row],[Corregimiento]],Hoja3!$A$2:$D$676,4,0)</f>
        <v>130105</v>
      </c>
      <c r="E4866" s="78">
        <v>11</v>
      </c>
      <c r="F4866">
        <v>1</v>
      </c>
    </row>
    <row r="4867" spans="1:6">
      <c r="A4867" s="50">
        <v>44180</v>
      </c>
      <c r="B4867" s="51">
        <v>44180</v>
      </c>
      <c r="C4867" s="51" t="s">
        <v>749</v>
      </c>
      <c r="D4867" s="52">
        <f>VLOOKUP(Pag_Inicio_Corr_mas_casos[[#This Row],[Corregimiento]],Hoja3!$A$2:$D$676,4,0)</f>
        <v>80821</v>
      </c>
      <c r="E4867" s="51">
        <v>80</v>
      </c>
      <c r="F4867">
        <v>1</v>
      </c>
    </row>
    <row r="4868" spans="1:6">
      <c r="A4868" s="50">
        <v>44180</v>
      </c>
      <c r="B4868" s="51">
        <v>44180</v>
      </c>
      <c r="C4868" s="51" t="s">
        <v>760</v>
      </c>
      <c r="D4868" s="52">
        <f>VLOOKUP(Pag_Inicio_Corr_mas_casos[[#This Row],[Corregimiento]],Hoja3!$A$2:$D$676,4,0)</f>
        <v>80812</v>
      </c>
      <c r="E4868" s="51">
        <v>78</v>
      </c>
      <c r="F4868">
        <v>1</v>
      </c>
    </row>
    <row r="4869" spans="1:6">
      <c r="A4869" s="50">
        <v>44180</v>
      </c>
      <c r="B4869" s="51">
        <v>44180</v>
      </c>
      <c r="C4869" s="51" t="s">
        <v>744</v>
      </c>
      <c r="D4869" s="52">
        <f>VLOOKUP(Pag_Inicio_Corr_mas_casos[[#This Row],[Corregimiento]],Hoja3!$A$2:$D$676,4,0)</f>
        <v>130101</v>
      </c>
      <c r="E4869" s="51">
        <v>70</v>
      </c>
      <c r="F4869">
        <v>1</v>
      </c>
    </row>
    <row r="4870" spans="1:6">
      <c r="A4870" s="50">
        <v>44180</v>
      </c>
      <c r="B4870" s="51">
        <v>44180</v>
      </c>
      <c r="C4870" s="51" t="s">
        <v>748</v>
      </c>
      <c r="D4870" s="52">
        <f>VLOOKUP(Pag_Inicio_Corr_mas_casos[[#This Row],[Corregimiento]],Hoja3!$A$2:$D$676,4,0)</f>
        <v>130102</v>
      </c>
      <c r="E4870" s="51">
        <v>64</v>
      </c>
      <c r="F4870">
        <v>1</v>
      </c>
    </row>
    <row r="4871" spans="1:6">
      <c r="A4871" s="50">
        <v>44180</v>
      </c>
      <c r="B4871" s="51">
        <v>44180</v>
      </c>
      <c r="C4871" s="51" t="s">
        <v>757</v>
      </c>
      <c r="D4871" s="52">
        <f>VLOOKUP(Pag_Inicio_Corr_mas_casos[[#This Row],[Corregimiento]],Hoja3!$A$2:$D$676,4,0)</f>
        <v>80819</v>
      </c>
      <c r="E4871" s="51">
        <v>62</v>
      </c>
      <c r="F4871">
        <v>1</v>
      </c>
    </row>
    <row r="4872" spans="1:6">
      <c r="A4872" s="50">
        <v>44180</v>
      </c>
      <c r="B4872" s="51">
        <v>44180</v>
      </c>
      <c r="C4872" s="51" t="s">
        <v>763</v>
      </c>
      <c r="D4872" s="52">
        <f>VLOOKUP(Pag_Inicio_Corr_mas_casos[[#This Row],[Corregimiento]],Hoja3!$A$2:$D$676,4,0)</f>
        <v>80806</v>
      </c>
      <c r="E4872" s="51">
        <v>59</v>
      </c>
      <c r="F4872">
        <v>1</v>
      </c>
    </row>
    <row r="4873" spans="1:6">
      <c r="A4873" s="50">
        <v>44180</v>
      </c>
      <c r="B4873" s="51">
        <v>44180</v>
      </c>
      <c r="C4873" s="51" t="s">
        <v>785</v>
      </c>
      <c r="D4873" s="52">
        <f>VLOOKUP(Pag_Inicio_Corr_mas_casos[[#This Row],[Corregimiento]],Hoja3!$A$2:$D$676,4,0)</f>
        <v>80809</v>
      </c>
      <c r="E4873" s="51">
        <v>58</v>
      </c>
      <c r="F4873">
        <v>1</v>
      </c>
    </row>
    <row r="4874" spans="1:6">
      <c r="A4874" s="50">
        <v>44180</v>
      </c>
      <c r="B4874" s="51">
        <v>44180</v>
      </c>
      <c r="C4874" s="51" t="s">
        <v>746</v>
      </c>
      <c r="D4874" s="52">
        <f>VLOOKUP(Pag_Inicio_Corr_mas_casos[[#This Row],[Corregimiento]],Hoja3!$A$2:$D$676,4,0)</f>
        <v>130106</v>
      </c>
      <c r="E4874" s="51">
        <v>56</v>
      </c>
      <c r="F4874">
        <v>1</v>
      </c>
    </row>
    <row r="4875" spans="1:6">
      <c r="A4875" s="50">
        <v>44180</v>
      </c>
      <c r="B4875" s="51">
        <v>44180</v>
      </c>
      <c r="C4875" s="51" t="s">
        <v>761</v>
      </c>
      <c r="D4875" s="52">
        <f>VLOOKUP(Pag_Inicio_Corr_mas_casos[[#This Row],[Corregimiento]],Hoja3!$A$2:$D$676,4,0)</f>
        <v>130702</v>
      </c>
      <c r="E4875" s="51">
        <v>53</v>
      </c>
      <c r="F4875">
        <v>1</v>
      </c>
    </row>
    <row r="4876" spans="1:6">
      <c r="A4876" s="50">
        <v>44180</v>
      </c>
      <c r="B4876" s="51">
        <v>44180</v>
      </c>
      <c r="C4876" s="51" t="s">
        <v>765</v>
      </c>
      <c r="D4876" s="52">
        <f>VLOOKUP(Pag_Inicio_Corr_mas_casos[[#This Row],[Corregimiento]],Hoja3!$A$2:$D$676,4,0)</f>
        <v>80810</v>
      </c>
      <c r="E4876" s="51">
        <v>50</v>
      </c>
      <c r="F4876">
        <v>1</v>
      </c>
    </row>
    <row r="4877" spans="1:6">
      <c r="A4877" s="50">
        <v>44180</v>
      </c>
      <c r="B4877" s="51">
        <v>44180</v>
      </c>
      <c r="C4877" s="51" t="s">
        <v>753</v>
      </c>
      <c r="D4877" s="52">
        <f>VLOOKUP(Pag_Inicio_Corr_mas_casos[[#This Row],[Corregimiento]],Hoja3!$A$2:$D$676,4,0)</f>
        <v>80817</v>
      </c>
      <c r="E4877" s="51">
        <v>61</v>
      </c>
      <c r="F4877">
        <v>1</v>
      </c>
    </row>
    <row r="4878" spans="1:6">
      <c r="A4878" s="50">
        <v>44180</v>
      </c>
      <c r="B4878" s="51">
        <v>44180</v>
      </c>
      <c r="C4878" s="51" t="s">
        <v>758</v>
      </c>
      <c r="D4878" s="52">
        <f>VLOOKUP(Pag_Inicio_Corr_mas_casos[[#This Row],[Corregimiento]],Hoja3!$A$2:$D$676,4,0)</f>
        <v>130107</v>
      </c>
      <c r="E4878" s="51">
        <v>45</v>
      </c>
      <c r="F4878">
        <v>1</v>
      </c>
    </row>
    <row r="4879" spans="1:6">
      <c r="A4879" s="50">
        <v>44180</v>
      </c>
      <c r="B4879" s="51">
        <v>44180</v>
      </c>
      <c r="C4879" s="51" t="s">
        <v>780</v>
      </c>
      <c r="D4879" s="52">
        <f>VLOOKUP(Pag_Inicio_Corr_mas_casos[[#This Row],[Corregimiento]],Hoja3!$A$2:$D$676,4,0)</f>
        <v>80826</v>
      </c>
      <c r="E4879" s="51">
        <v>43</v>
      </c>
      <c r="F4879">
        <v>1</v>
      </c>
    </row>
    <row r="4880" spans="1:6">
      <c r="A4880" s="50">
        <v>44180</v>
      </c>
      <c r="B4880" s="51">
        <v>44180</v>
      </c>
      <c r="C4880" s="51" t="s">
        <v>770</v>
      </c>
      <c r="D4880" s="52">
        <f>VLOOKUP(Pag_Inicio_Corr_mas_casos[[#This Row],[Corregimiento]],Hoja3!$A$2:$D$676,4,0)</f>
        <v>80813</v>
      </c>
      <c r="E4880" s="51">
        <v>39</v>
      </c>
      <c r="F4880">
        <v>1</v>
      </c>
    </row>
    <row r="4881" spans="1:6">
      <c r="A4881" s="50">
        <v>44180</v>
      </c>
      <c r="B4881" s="51">
        <v>44180</v>
      </c>
      <c r="C4881" s="51" t="s">
        <v>762</v>
      </c>
      <c r="D4881" s="52">
        <f>VLOOKUP(Pag_Inicio_Corr_mas_casos[[#This Row],[Corregimiento]],Hoja3!$A$2:$D$676,4,0)</f>
        <v>40601</v>
      </c>
      <c r="E4881" s="51">
        <v>38</v>
      </c>
      <c r="F4881">
        <v>1</v>
      </c>
    </row>
    <row r="4882" spans="1:6">
      <c r="A4882" s="50">
        <v>44180</v>
      </c>
      <c r="B4882" s="51">
        <v>44180</v>
      </c>
      <c r="C4882" s="51" t="s">
        <v>750</v>
      </c>
      <c r="D4882" s="52">
        <f>VLOOKUP(Pag_Inicio_Corr_mas_casos[[#This Row],[Corregimiento]],Hoja3!$A$2:$D$676,4,0)</f>
        <v>81007</v>
      </c>
      <c r="E4882" s="51">
        <v>37</v>
      </c>
      <c r="F4882">
        <v>1</v>
      </c>
    </row>
    <row r="4883" spans="1:6">
      <c r="A4883" s="50">
        <v>44180</v>
      </c>
      <c r="B4883" s="51">
        <v>44180</v>
      </c>
      <c r="C4883" s="51" t="s">
        <v>795</v>
      </c>
      <c r="D4883" s="52">
        <f>VLOOKUP(Pag_Inicio_Corr_mas_casos[[#This Row],[Corregimiento]],Hoja3!$A$2:$D$676,4,0)</f>
        <v>80807</v>
      </c>
      <c r="E4883" s="51">
        <v>37</v>
      </c>
      <c r="F4883">
        <v>1</v>
      </c>
    </row>
    <row r="4884" spans="1:6">
      <c r="A4884" s="50">
        <v>44180</v>
      </c>
      <c r="B4884" s="51">
        <v>44180</v>
      </c>
      <c r="C4884" s="51" t="s">
        <v>807</v>
      </c>
      <c r="D4884" s="52">
        <f>VLOOKUP(Pag_Inicio_Corr_mas_casos[[#This Row],[Corregimiento]],Hoja3!$A$2:$D$676,4,0)</f>
        <v>130716</v>
      </c>
      <c r="E4884" s="51">
        <v>37</v>
      </c>
      <c r="F4884">
        <v>1</v>
      </c>
    </row>
    <row r="4885" spans="1:6">
      <c r="A4885" s="50">
        <v>44180</v>
      </c>
      <c r="B4885" s="51">
        <v>44180</v>
      </c>
      <c r="C4885" s="51" t="s">
        <v>790</v>
      </c>
      <c r="D4885" s="52">
        <f>VLOOKUP(Pag_Inicio_Corr_mas_casos[[#This Row],[Corregimiento]],Hoja3!$A$2:$D$676,4,0)</f>
        <v>81009</v>
      </c>
      <c r="E4885" s="51">
        <v>37</v>
      </c>
      <c r="F4885">
        <v>1</v>
      </c>
    </row>
    <row r="4886" spans="1:6">
      <c r="A4886" s="50">
        <v>44180</v>
      </c>
      <c r="B4886" s="51">
        <v>44180</v>
      </c>
      <c r="C4886" s="51" t="s">
        <v>788</v>
      </c>
      <c r="D4886" s="52">
        <f>VLOOKUP(Pag_Inicio_Corr_mas_casos[[#This Row],[Corregimiento]],Hoja3!$A$2:$D$676,4,0)</f>
        <v>130717</v>
      </c>
      <c r="E4886" s="51">
        <v>36</v>
      </c>
      <c r="F4886">
        <v>1</v>
      </c>
    </row>
    <row r="4887" spans="1:6">
      <c r="A4887" s="50">
        <v>44180</v>
      </c>
      <c r="B4887" s="51">
        <v>44180</v>
      </c>
      <c r="C4887" s="51" t="s">
        <v>800</v>
      </c>
      <c r="D4887" s="52">
        <f>VLOOKUP(Pag_Inicio_Corr_mas_casos[[#This Row],[Corregimiento]],Hoja3!$A$2:$D$676,4,0)</f>
        <v>91001</v>
      </c>
      <c r="E4887" s="51">
        <v>36</v>
      </c>
      <c r="F4887">
        <v>1</v>
      </c>
    </row>
    <row r="4888" spans="1:6">
      <c r="A4888" s="50">
        <v>44180</v>
      </c>
      <c r="B4888" s="51">
        <v>44180</v>
      </c>
      <c r="C4888" s="51" t="s">
        <v>779</v>
      </c>
      <c r="D4888" s="52">
        <f>VLOOKUP(Pag_Inicio_Corr_mas_casos[[#This Row],[Corregimiento]],Hoja3!$A$2:$D$676,4,0)</f>
        <v>130708</v>
      </c>
      <c r="E4888" s="51">
        <v>35</v>
      </c>
      <c r="F4888">
        <v>1</v>
      </c>
    </row>
    <row r="4889" spans="1:6">
      <c r="A4889" s="50">
        <v>44180</v>
      </c>
      <c r="B4889" s="51">
        <v>44180</v>
      </c>
      <c r="C4889" s="51" t="s">
        <v>752</v>
      </c>
      <c r="D4889" s="52">
        <f>VLOOKUP(Pag_Inicio_Corr_mas_casos[[#This Row],[Corregimiento]],Hoja3!$A$2:$D$676,4,0)</f>
        <v>80816</v>
      </c>
      <c r="E4889" s="51">
        <v>35</v>
      </c>
      <c r="F4889">
        <v>1</v>
      </c>
    </row>
    <row r="4890" spans="1:6">
      <c r="A4890" s="50">
        <v>44180</v>
      </c>
      <c r="B4890" s="51">
        <v>44180</v>
      </c>
      <c r="C4890" s="51" t="s">
        <v>745</v>
      </c>
      <c r="D4890" s="52">
        <f>VLOOKUP(Pag_Inicio_Corr_mas_casos[[#This Row],[Corregimiento]],Hoja3!$A$2:$D$676,4,0)</f>
        <v>81002</v>
      </c>
      <c r="E4890" s="51">
        <v>34</v>
      </c>
      <c r="F4890">
        <v>1</v>
      </c>
    </row>
    <row r="4891" spans="1:6">
      <c r="A4891" s="50">
        <v>44180</v>
      </c>
      <c r="B4891" s="51">
        <v>44180</v>
      </c>
      <c r="C4891" s="51" t="s">
        <v>775</v>
      </c>
      <c r="D4891" s="52">
        <f>VLOOKUP(Pag_Inicio_Corr_mas_casos[[#This Row],[Corregimiento]],Hoja3!$A$2:$D$676,4,0)</f>
        <v>80815</v>
      </c>
      <c r="E4891" s="51">
        <v>31</v>
      </c>
      <c r="F4891">
        <v>1</v>
      </c>
    </row>
    <row r="4892" spans="1:6">
      <c r="A4892" s="50">
        <v>44180</v>
      </c>
      <c r="B4892" s="51">
        <v>44180</v>
      </c>
      <c r="C4892" s="51" t="s">
        <v>789</v>
      </c>
      <c r="D4892" s="52">
        <f>VLOOKUP(Pag_Inicio_Corr_mas_casos[[#This Row],[Corregimiento]],Hoja3!$A$2:$D$676,4,0)</f>
        <v>81003</v>
      </c>
      <c r="E4892" s="51">
        <v>31</v>
      </c>
      <c r="F4892">
        <v>1</v>
      </c>
    </row>
    <row r="4893" spans="1:6">
      <c r="A4893" s="50">
        <v>44180</v>
      </c>
      <c r="B4893" s="51">
        <v>44180</v>
      </c>
      <c r="C4893" s="51" t="s">
        <v>756</v>
      </c>
      <c r="D4893" s="52">
        <f>VLOOKUP(Pag_Inicio_Corr_mas_casos[[#This Row],[Corregimiento]],Hoja3!$A$2:$D$676,4,0)</f>
        <v>81001</v>
      </c>
      <c r="E4893" s="51">
        <v>30</v>
      </c>
      <c r="F4893">
        <v>1</v>
      </c>
    </row>
    <row r="4894" spans="1:6">
      <c r="A4894" s="50">
        <v>44180</v>
      </c>
      <c r="B4894" s="51">
        <v>44180</v>
      </c>
      <c r="C4894" s="51" t="s">
        <v>755</v>
      </c>
      <c r="D4894" s="52">
        <f>VLOOKUP(Pag_Inicio_Corr_mas_casos[[#This Row],[Corregimiento]],Hoja3!$A$2:$D$676,4,0)</f>
        <v>80823</v>
      </c>
      <c r="E4894" s="51">
        <v>29</v>
      </c>
      <c r="F4894">
        <v>1</v>
      </c>
    </row>
    <row r="4895" spans="1:6">
      <c r="A4895" s="50">
        <v>44180</v>
      </c>
      <c r="B4895" s="51">
        <v>44180</v>
      </c>
      <c r="C4895" s="51" t="s">
        <v>783</v>
      </c>
      <c r="D4895" s="52">
        <f>VLOOKUP(Pag_Inicio_Corr_mas_casos[[#This Row],[Corregimiento]],Hoja3!$A$2:$D$676,4,0)</f>
        <v>130105</v>
      </c>
      <c r="E4895" s="51">
        <v>28</v>
      </c>
      <c r="F4895">
        <v>1</v>
      </c>
    </row>
    <row r="4896" spans="1:6">
      <c r="A4896" s="50">
        <v>44180</v>
      </c>
      <c r="B4896" s="51">
        <v>44180</v>
      </c>
      <c r="C4896" s="51" t="s">
        <v>774</v>
      </c>
      <c r="D4896" s="52">
        <f>VLOOKUP(Pag_Inicio_Corr_mas_casos[[#This Row],[Corregimiento]],Hoja3!$A$2:$D$676,4,0)</f>
        <v>80820</v>
      </c>
      <c r="E4896" s="51">
        <v>27</v>
      </c>
      <c r="F4896">
        <v>1</v>
      </c>
    </row>
    <row r="4897" spans="1:6">
      <c r="A4897" s="50">
        <v>44180</v>
      </c>
      <c r="B4897" s="51">
        <v>44180</v>
      </c>
      <c r="C4897" s="51" t="s">
        <v>764</v>
      </c>
      <c r="D4897" s="52">
        <f>VLOOKUP(Pag_Inicio_Corr_mas_casos[[#This Row],[Corregimiento]],Hoja3!$A$2:$D$676,4,0)</f>
        <v>130108</v>
      </c>
      <c r="E4897" s="51">
        <v>25</v>
      </c>
      <c r="F4897">
        <v>1</v>
      </c>
    </row>
    <row r="4898" spans="1:6">
      <c r="A4898" s="50">
        <v>44180</v>
      </c>
      <c r="B4898" s="51">
        <v>44180</v>
      </c>
      <c r="C4898" s="51" t="s">
        <v>792</v>
      </c>
      <c r="D4898" s="52">
        <f>VLOOKUP(Pag_Inicio_Corr_mas_casos[[#This Row],[Corregimiento]],Hoja3!$A$2:$D$676,4,0)</f>
        <v>130701</v>
      </c>
      <c r="E4898" s="51">
        <v>24</v>
      </c>
      <c r="F4898">
        <v>1</v>
      </c>
    </row>
    <row r="4899" spans="1:6">
      <c r="A4899" s="50">
        <v>44180</v>
      </c>
      <c r="B4899" s="51">
        <v>44180</v>
      </c>
      <c r="C4899" s="51" t="s">
        <v>777</v>
      </c>
      <c r="D4899" s="52">
        <f>VLOOKUP(Pag_Inicio_Corr_mas_casos[[#This Row],[Corregimiento]],Hoja3!$A$2:$D$676,4,0)</f>
        <v>80811</v>
      </c>
      <c r="E4899" s="51">
        <v>23</v>
      </c>
      <c r="F4899">
        <v>1</v>
      </c>
    </row>
    <row r="4900" spans="1:6">
      <c r="A4900" s="50">
        <v>44180</v>
      </c>
      <c r="B4900" s="51">
        <v>44180</v>
      </c>
      <c r="C4900" s="51" t="s">
        <v>847</v>
      </c>
      <c r="D4900" s="52">
        <f>VLOOKUP(Pag_Inicio_Corr_mas_casos[[#This Row],[Corregimiento]],Hoja3!$A$2:$D$676,4,0)</f>
        <v>40606</v>
      </c>
      <c r="E4900" s="51">
        <v>22</v>
      </c>
      <c r="F4900">
        <v>1</v>
      </c>
    </row>
    <row r="4901" spans="1:6">
      <c r="A4901" s="50">
        <v>44180</v>
      </c>
      <c r="B4901" s="51">
        <v>44180</v>
      </c>
      <c r="C4901" s="51" t="s">
        <v>911</v>
      </c>
      <c r="D4901" s="52">
        <f>VLOOKUP(Pag_Inicio_Corr_mas_casos[[#This Row],[Corregimiento]],Hoja3!$A$2:$D$676,4,0)</f>
        <v>130103</v>
      </c>
      <c r="E4901" s="51">
        <v>22</v>
      </c>
      <c r="F4901">
        <v>1</v>
      </c>
    </row>
    <row r="4902" spans="1:6">
      <c r="A4902" s="50">
        <v>44180</v>
      </c>
      <c r="B4902" s="51">
        <v>44180</v>
      </c>
      <c r="C4902" s="51" t="s">
        <v>793</v>
      </c>
      <c r="D4902" s="52">
        <f>VLOOKUP(Pag_Inicio_Corr_mas_casos[[#This Row],[Corregimiento]],Hoja3!$A$2:$D$676,4,0)</f>
        <v>80804</v>
      </c>
      <c r="E4902" s="51">
        <v>21</v>
      </c>
      <c r="F4902">
        <v>1</v>
      </c>
    </row>
    <row r="4903" spans="1:6">
      <c r="A4903" s="50">
        <v>44180</v>
      </c>
      <c r="B4903" s="51">
        <v>44180</v>
      </c>
      <c r="C4903" s="51" t="s">
        <v>772</v>
      </c>
      <c r="D4903" s="52">
        <f>VLOOKUP(Pag_Inicio_Corr_mas_casos[[#This Row],[Corregimiento]],Hoja3!$A$2:$D$676,4,0)</f>
        <v>80501</v>
      </c>
      <c r="E4903" s="51">
        <v>21</v>
      </c>
      <c r="F4903">
        <v>1</v>
      </c>
    </row>
    <row r="4904" spans="1:6">
      <c r="A4904" s="50">
        <v>44180</v>
      </c>
      <c r="B4904" s="51">
        <v>44180</v>
      </c>
      <c r="C4904" s="51" t="s">
        <v>751</v>
      </c>
      <c r="D4904" s="52">
        <f>VLOOKUP(Pag_Inicio_Corr_mas_casos[[#This Row],[Corregimiento]],Hoja3!$A$2:$D$676,4,0)</f>
        <v>81008</v>
      </c>
      <c r="E4904" s="51">
        <v>21</v>
      </c>
      <c r="F4904">
        <v>1</v>
      </c>
    </row>
    <row r="4905" spans="1:6">
      <c r="A4905" s="50">
        <v>44180</v>
      </c>
      <c r="B4905" s="51">
        <v>44180</v>
      </c>
      <c r="C4905" s="51" t="s">
        <v>754</v>
      </c>
      <c r="D4905" s="52">
        <f>VLOOKUP(Pag_Inicio_Corr_mas_casos[[#This Row],[Corregimiento]],Hoja3!$A$2:$D$676,4,0)</f>
        <v>80822</v>
      </c>
      <c r="E4905" s="51">
        <v>19</v>
      </c>
      <c r="F4905">
        <v>1</v>
      </c>
    </row>
    <row r="4906" spans="1:6">
      <c r="A4906" s="50">
        <v>44180</v>
      </c>
      <c r="B4906" s="51">
        <v>44180</v>
      </c>
      <c r="C4906" s="51" t="s">
        <v>799</v>
      </c>
      <c r="D4906" s="52">
        <f>VLOOKUP(Pag_Inicio_Corr_mas_casos[[#This Row],[Corregimiento]],Hoja3!$A$2:$D$676,4,0)</f>
        <v>130706</v>
      </c>
      <c r="E4906" s="51">
        <v>18</v>
      </c>
      <c r="F4906">
        <v>1</v>
      </c>
    </row>
    <row r="4907" spans="1:6">
      <c r="A4907" s="50">
        <v>44180</v>
      </c>
      <c r="B4907" s="51">
        <v>44180</v>
      </c>
      <c r="C4907" s="51" t="s">
        <v>781</v>
      </c>
      <c r="D4907" s="52">
        <f>VLOOKUP(Pag_Inicio_Corr_mas_casos[[#This Row],[Corregimiento]],Hoja3!$A$2:$D$676,4,0)</f>
        <v>50208</v>
      </c>
      <c r="E4907" s="51">
        <v>18</v>
      </c>
      <c r="F4907">
        <v>1</v>
      </c>
    </row>
    <row r="4908" spans="1:6">
      <c r="A4908" s="50">
        <v>44180</v>
      </c>
      <c r="B4908" s="51">
        <v>44180</v>
      </c>
      <c r="C4908" s="51" t="s">
        <v>791</v>
      </c>
      <c r="D4908" s="52">
        <f>VLOOKUP(Pag_Inicio_Corr_mas_casos[[#This Row],[Corregimiento]],Hoja3!$A$2:$D$676,4,0)</f>
        <v>30104</v>
      </c>
      <c r="E4908" s="51">
        <v>16</v>
      </c>
      <c r="F4908">
        <v>1</v>
      </c>
    </row>
    <row r="4909" spans="1:6">
      <c r="A4909" s="50">
        <v>44180</v>
      </c>
      <c r="B4909" s="51">
        <v>44180</v>
      </c>
      <c r="C4909" s="51" t="s">
        <v>945</v>
      </c>
      <c r="D4909" s="52">
        <f>VLOOKUP(Pag_Inicio_Corr_mas_casos[[#This Row],[Corregimiento]],Hoja3!$A$2:$D$676,4,0)</f>
        <v>60202</v>
      </c>
      <c r="E4909" s="51">
        <v>16</v>
      </c>
      <c r="F4909">
        <v>1</v>
      </c>
    </row>
    <row r="4910" spans="1:6">
      <c r="A4910" s="50">
        <v>44180</v>
      </c>
      <c r="B4910" s="51">
        <v>44180</v>
      </c>
      <c r="C4910" s="51" t="s">
        <v>766</v>
      </c>
      <c r="D4910" s="52">
        <f>VLOOKUP(Pag_Inicio_Corr_mas_casos[[#This Row],[Corregimiento]],Hoja3!$A$2:$D$676,4,0)</f>
        <v>30107</v>
      </c>
      <c r="E4910" s="51">
        <v>16</v>
      </c>
      <c r="F4910">
        <v>1</v>
      </c>
    </row>
    <row r="4911" spans="1:6">
      <c r="A4911" s="50">
        <v>44180</v>
      </c>
      <c r="B4911" s="51">
        <v>44180</v>
      </c>
      <c r="C4911" s="51" t="s">
        <v>736</v>
      </c>
      <c r="D4911" s="52">
        <f>VLOOKUP(Pag_Inicio_Corr_mas_casos[[#This Row],[Corregimiento]],Hoja3!$A$2:$D$676,4,0)</f>
        <v>130709</v>
      </c>
      <c r="E4911" s="51">
        <v>16</v>
      </c>
      <c r="F4911">
        <v>1</v>
      </c>
    </row>
    <row r="4912" spans="1:6">
      <c r="A4912" s="50">
        <v>44180</v>
      </c>
      <c r="B4912" s="51">
        <v>44180</v>
      </c>
      <c r="C4912" s="51" t="s">
        <v>917</v>
      </c>
      <c r="D4912" s="52">
        <f>VLOOKUP(Pag_Inicio_Corr_mas_casos[[#This Row],[Corregimiento]],Hoja3!$A$2:$D$676,4,0)</f>
        <v>91011</v>
      </c>
      <c r="E4912" s="51">
        <v>16</v>
      </c>
      <c r="F4912">
        <v>1</v>
      </c>
    </row>
    <row r="4913" spans="1:6">
      <c r="A4913" s="50">
        <v>44180</v>
      </c>
      <c r="B4913" s="51">
        <v>44180</v>
      </c>
      <c r="C4913" s="51" t="s">
        <v>747</v>
      </c>
      <c r="D4913" s="52">
        <f>VLOOKUP(Pag_Inicio_Corr_mas_casos[[#This Row],[Corregimiento]],Hoja3!$A$2:$D$676,4,0)</f>
        <v>80802</v>
      </c>
      <c r="E4913" s="51">
        <v>15</v>
      </c>
      <c r="F4913">
        <v>1</v>
      </c>
    </row>
    <row r="4914" spans="1:6">
      <c r="A4914" s="50">
        <v>44180</v>
      </c>
      <c r="B4914" s="51">
        <v>44180</v>
      </c>
      <c r="C4914" s="51" t="s">
        <v>782</v>
      </c>
      <c r="D4914" s="52">
        <f>VLOOKUP(Pag_Inicio_Corr_mas_casos[[#This Row],[Corregimiento]],Hoja3!$A$2:$D$676,4,0)</f>
        <v>80803</v>
      </c>
      <c r="E4914" s="51">
        <v>14</v>
      </c>
      <c r="F4914">
        <v>1</v>
      </c>
    </row>
    <row r="4915" spans="1:6">
      <c r="A4915" s="50">
        <v>44180</v>
      </c>
      <c r="B4915" s="51">
        <v>44180</v>
      </c>
      <c r="C4915" s="51" t="s">
        <v>769</v>
      </c>
      <c r="D4915" s="52">
        <f>VLOOKUP(Pag_Inicio_Corr_mas_casos[[#This Row],[Corregimiento]],Hoja3!$A$2:$D$676,4,0)</f>
        <v>50207</v>
      </c>
      <c r="E4915" s="51">
        <v>14</v>
      </c>
      <c r="F4915">
        <v>1</v>
      </c>
    </row>
    <row r="4916" spans="1:6">
      <c r="A4916" s="53">
        <v>44181</v>
      </c>
      <c r="B4916" s="54">
        <v>44181</v>
      </c>
      <c r="C4916" s="54" t="s">
        <v>746</v>
      </c>
      <c r="D4916" s="55">
        <f>VLOOKUP(Pag_Inicio_Corr_mas_casos[[#This Row],[Corregimiento]],Hoja3!$A$2:$D$676,4,0)</f>
        <v>130106</v>
      </c>
      <c r="E4916" s="54">
        <v>111</v>
      </c>
      <c r="F4916">
        <v>1</v>
      </c>
    </row>
    <row r="4917" spans="1:6">
      <c r="A4917" s="53">
        <v>44181</v>
      </c>
      <c r="B4917" s="54">
        <v>44181</v>
      </c>
      <c r="C4917" s="54" t="s">
        <v>744</v>
      </c>
      <c r="D4917" s="55">
        <f>VLOOKUP(Pag_Inicio_Corr_mas_casos[[#This Row],[Corregimiento]],Hoja3!$A$2:$D$676,4,0)</f>
        <v>130101</v>
      </c>
      <c r="E4917" s="54">
        <v>99</v>
      </c>
      <c r="F4917">
        <v>1</v>
      </c>
    </row>
    <row r="4918" spans="1:6">
      <c r="A4918" s="53">
        <v>44181</v>
      </c>
      <c r="B4918" s="54">
        <v>44181</v>
      </c>
      <c r="C4918" s="54" t="s">
        <v>757</v>
      </c>
      <c r="D4918" s="55">
        <f>VLOOKUP(Pag_Inicio_Corr_mas_casos[[#This Row],[Corregimiento]],Hoja3!$A$2:$D$676,4,0)</f>
        <v>80819</v>
      </c>
      <c r="E4918" s="54">
        <v>88</v>
      </c>
      <c r="F4918">
        <v>1</v>
      </c>
    </row>
    <row r="4919" spans="1:6">
      <c r="A4919" s="53">
        <v>44181</v>
      </c>
      <c r="B4919" s="54">
        <v>44181</v>
      </c>
      <c r="C4919" s="54" t="s">
        <v>754</v>
      </c>
      <c r="D4919" s="55">
        <f>VLOOKUP(Pag_Inicio_Corr_mas_casos[[#This Row],[Corregimiento]],Hoja3!$A$2:$D$676,4,0)</f>
        <v>80822</v>
      </c>
      <c r="E4919" s="54">
        <v>86</v>
      </c>
      <c r="F4919">
        <v>1</v>
      </c>
    </row>
    <row r="4920" spans="1:6">
      <c r="A4920" s="53">
        <v>44181</v>
      </c>
      <c r="B4920" s="54">
        <v>44181</v>
      </c>
      <c r="C4920" s="54" t="s">
        <v>760</v>
      </c>
      <c r="D4920" s="55">
        <f>VLOOKUP(Pag_Inicio_Corr_mas_casos[[#This Row],[Corregimiento]],Hoja3!$A$2:$D$676,4,0)</f>
        <v>80812</v>
      </c>
      <c r="E4920" s="54">
        <v>82</v>
      </c>
      <c r="F4920">
        <v>1</v>
      </c>
    </row>
    <row r="4921" spans="1:6">
      <c r="A4921" s="53">
        <v>44181</v>
      </c>
      <c r="B4921" s="54">
        <v>44181</v>
      </c>
      <c r="C4921" s="54" t="s">
        <v>749</v>
      </c>
      <c r="D4921" s="55">
        <f>VLOOKUP(Pag_Inicio_Corr_mas_casos[[#This Row],[Corregimiento]],Hoja3!$A$2:$D$676,4,0)</f>
        <v>80821</v>
      </c>
      <c r="E4921" s="54">
        <v>80</v>
      </c>
      <c r="F4921">
        <v>1</v>
      </c>
    </row>
    <row r="4922" spans="1:6">
      <c r="A4922" s="53">
        <v>44181</v>
      </c>
      <c r="B4922" s="54">
        <v>44181</v>
      </c>
      <c r="C4922" s="54" t="s">
        <v>775</v>
      </c>
      <c r="D4922" s="55">
        <f>VLOOKUP(Pag_Inicio_Corr_mas_casos[[#This Row],[Corregimiento]],Hoja3!$A$2:$D$676,4,0)</f>
        <v>80815</v>
      </c>
      <c r="E4922" s="54">
        <v>91</v>
      </c>
      <c r="F4922">
        <v>1</v>
      </c>
    </row>
    <row r="4923" spans="1:6">
      <c r="A4923" s="53">
        <v>44181</v>
      </c>
      <c r="B4923" s="54">
        <v>44181</v>
      </c>
      <c r="C4923" s="54" t="s">
        <v>788</v>
      </c>
      <c r="D4923" s="55">
        <f>VLOOKUP(Pag_Inicio_Corr_mas_casos[[#This Row],[Corregimiento]],Hoja3!$A$2:$D$676,4,0)</f>
        <v>130717</v>
      </c>
      <c r="E4923" s="54">
        <v>68</v>
      </c>
      <c r="F4923">
        <v>1</v>
      </c>
    </row>
    <row r="4924" spans="1:6">
      <c r="A4924" s="53">
        <v>44181</v>
      </c>
      <c r="B4924" s="54">
        <v>44181</v>
      </c>
      <c r="C4924" s="54" t="s">
        <v>748</v>
      </c>
      <c r="D4924" s="55">
        <f>VLOOKUP(Pag_Inicio_Corr_mas_casos[[#This Row],[Corregimiento]],Hoja3!$A$2:$D$676,4,0)</f>
        <v>130102</v>
      </c>
      <c r="E4924" s="54">
        <v>67</v>
      </c>
      <c r="F4924">
        <v>1</v>
      </c>
    </row>
    <row r="4925" spans="1:6">
      <c r="A4925" s="53">
        <v>44181</v>
      </c>
      <c r="B4925" s="54">
        <v>44181</v>
      </c>
      <c r="C4925" s="54" t="s">
        <v>785</v>
      </c>
      <c r="D4925" s="55">
        <f>VLOOKUP(Pag_Inicio_Corr_mas_casos[[#This Row],[Corregimiento]],Hoja3!$A$2:$D$676,4,0)</f>
        <v>80809</v>
      </c>
      <c r="E4925" s="54">
        <v>64</v>
      </c>
      <c r="F4925">
        <v>1</v>
      </c>
    </row>
    <row r="4926" spans="1:6">
      <c r="A4926" s="53">
        <v>44181</v>
      </c>
      <c r="B4926" s="54">
        <v>44181</v>
      </c>
      <c r="C4926" s="54" t="s">
        <v>979</v>
      </c>
      <c r="D4926" s="55">
        <f>VLOOKUP(Pag_Inicio_Corr_mas_casos[[#This Row],[Corregimiento]],Hoja3!$A$2:$D$676,4,0)</f>
        <v>80816</v>
      </c>
      <c r="E4926" s="54">
        <v>60</v>
      </c>
      <c r="F4926">
        <v>1</v>
      </c>
    </row>
    <row r="4927" spans="1:6">
      <c r="A4927" s="53">
        <v>44181</v>
      </c>
      <c r="B4927" s="54">
        <v>44181</v>
      </c>
      <c r="C4927" s="54" t="s">
        <v>765</v>
      </c>
      <c r="D4927" s="55">
        <f>VLOOKUP(Pag_Inicio_Corr_mas_casos[[#This Row],[Corregimiento]],Hoja3!$A$2:$D$676,4,0)</f>
        <v>80810</v>
      </c>
      <c r="E4927" s="54">
        <v>59</v>
      </c>
      <c r="F4927">
        <v>1</v>
      </c>
    </row>
    <row r="4928" spans="1:6">
      <c r="A4928" s="53">
        <v>44181</v>
      </c>
      <c r="B4928" s="54">
        <v>44181</v>
      </c>
      <c r="C4928" s="54" t="s">
        <v>755</v>
      </c>
      <c r="D4928" s="55">
        <f>VLOOKUP(Pag_Inicio_Corr_mas_casos[[#This Row],[Corregimiento]],Hoja3!$A$2:$D$676,4,0)</f>
        <v>80823</v>
      </c>
      <c r="E4928" s="54">
        <v>59</v>
      </c>
      <c r="F4928">
        <v>1</v>
      </c>
    </row>
    <row r="4929" spans="1:6">
      <c r="A4929" s="53">
        <v>44181</v>
      </c>
      <c r="B4929" s="54">
        <v>44181</v>
      </c>
      <c r="C4929" s="54" t="s">
        <v>753</v>
      </c>
      <c r="D4929" s="55">
        <f>VLOOKUP(Pag_Inicio_Corr_mas_casos[[#This Row],[Corregimiento]],Hoja3!$A$2:$D$676,4,0)</f>
        <v>80817</v>
      </c>
      <c r="E4929" s="54">
        <v>71</v>
      </c>
      <c r="F4929">
        <v>1</v>
      </c>
    </row>
    <row r="4930" spans="1:6">
      <c r="A4930" s="53">
        <v>44181</v>
      </c>
      <c r="B4930" s="54">
        <v>44181</v>
      </c>
      <c r="C4930" s="54" t="s">
        <v>777</v>
      </c>
      <c r="D4930" s="55">
        <f>VLOOKUP(Pag_Inicio_Corr_mas_casos[[#This Row],[Corregimiento]],Hoja3!$A$2:$D$676,4,0)</f>
        <v>80811</v>
      </c>
      <c r="E4930" s="54">
        <v>55</v>
      </c>
      <c r="F4930">
        <v>1</v>
      </c>
    </row>
    <row r="4931" spans="1:6">
      <c r="A4931" s="53">
        <v>44181</v>
      </c>
      <c r="B4931" s="54">
        <v>44181</v>
      </c>
      <c r="C4931" s="54" t="s">
        <v>790</v>
      </c>
      <c r="D4931" s="55">
        <f>VLOOKUP(Pag_Inicio_Corr_mas_casos[[#This Row],[Corregimiento]],Hoja3!$A$2:$D$676,4,0)</f>
        <v>81009</v>
      </c>
      <c r="E4931" s="54">
        <v>50</v>
      </c>
      <c r="F4931">
        <v>1</v>
      </c>
    </row>
    <row r="4932" spans="1:6">
      <c r="A4932" s="53">
        <v>44181</v>
      </c>
      <c r="B4932" s="54">
        <v>44181</v>
      </c>
      <c r="C4932" s="54" t="s">
        <v>750</v>
      </c>
      <c r="D4932" s="55">
        <f>VLOOKUP(Pag_Inicio_Corr_mas_casos[[#This Row],[Corregimiento]],Hoja3!$A$2:$D$676,4,0)</f>
        <v>81007</v>
      </c>
      <c r="E4932" s="54">
        <v>49</v>
      </c>
      <c r="F4932">
        <v>1</v>
      </c>
    </row>
    <row r="4933" spans="1:6">
      <c r="A4933" s="53">
        <v>44181</v>
      </c>
      <c r="B4933" s="54">
        <v>44181</v>
      </c>
      <c r="C4933" s="54" t="s">
        <v>789</v>
      </c>
      <c r="D4933" s="55">
        <f>VLOOKUP(Pag_Inicio_Corr_mas_casos[[#This Row],[Corregimiento]],Hoja3!$A$2:$D$676,4,0)</f>
        <v>81003</v>
      </c>
      <c r="E4933" s="54">
        <v>48</v>
      </c>
      <c r="F4933">
        <v>1</v>
      </c>
    </row>
    <row r="4934" spans="1:6">
      <c r="A4934" s="53">
        <v>44181</v>
      </c>
      <c r="B4934" s="54">
        <v>44181</v>
      </c>
      <c r="C4934" s="54" t="s">
        <v>758</v>
      </c>
      <c r="D4934" s="55">
        <f>VLOOKUP(Pag_Inicio_Corr_mas_casos[[#This Row],[Corregimiento]],Hoja3!$A$2:$D$676,4,0)</f>
        <v>130107</v>
      </c>
      <c r="E4934" s="54">
        <v>47</v>
      </c>
      <c r="F4934">
        <v>1</v>
      </c>
    </row>
    <row r="4935" spans="1:6">
      <c r="A4935" s="53">
        <v>44181</v>
      </c>
      <c r="B4935" s="54">
        <v>44181</v>
      </c>
      <c r="C4935" s="54" t="s">
        <v>779</v>
      </c>
      <c r="D4935" s="55">
        <f>VLOOKUP(Pag_Inicio_Corr_mas_casos[[#This Row],[Corregimiento]],Hoja3!$A$2:$D$676,4,0)</f>
        <v>130708</v>
      </c>
      <c r="E4935" s="54">
        <v>47</v>
      </c>
      <c r="F4935">
        <v>1</v>
      </c>
    </row>
    <row r="4936" spans="1:6">
      <c r="A4936" s="53">
        <v>44181</v>
      </c>
      <c r="B4936" s="54">
        <v>44181</v>
      </c>
      <c r="C4936" s="54" t="s">
        <v>751</v>
      </c>
      <c r="D4936" s="55">
        <f>VLOOKUP(Pag_Inicio_Corr_mas_casos[[#This Row],[Corregimiento]],Hoja3!$A$2:$D$676,4,0)</f>
        <v>81008</v>
      </c>
      <c r="E4936" s="54">
        <v>46</v>
      </c>
      <c r="F4936">
        <v>1</v>
      </c>
    </row>
    <row r="4937" spans="1:6">
      <c r="A4937" s="53">
        <v>44181</v>
      </c>
      <c r="B4937" s="54">
        <v>44181</v>
      </c>
      <c r="C4937" s="54" t="s">
        <v>770</v>
      </c>
      <c r="D4937" s="55">
        <f>VLOOKUP(Pag_Inicio_Corr_mas_casos[[#This Row],[Corregimiento]],Hoja3!$A$2:$D$676,4,0)</f>
        <v>80813</v>
      </c>
      <c r="E4937" s="54">
        <v>45</v>
      </c>
      <c r="F4937">
        <v>1</v>
      </c>
    </row>
    <row r="4938" spans="1:6">
      <c r="A4938" s="53">
        <v>44181</v>
      </c>
      <c r="B4938" s="54">
        <v>44181</v>
      </c>
      <c r="C4938" s="54" t="s">
        <v>761</v>
      </c>
      <c r="D4938" s="55">
        <f>VLOOKUP(Pag_Inicio_Corr_mas_casos[[#This Row],[Corregimiento]],Hoja3!$A$2:$D$676,4,0)</f>
        <v>130702</v>
      </c>
      <c r="E4938" s="54">
        <v>43</v>
      </c>
      <c r="F4938">
        <v>1</v>
      </c>
    </row>
    <row r="4939" spans="1:6">
      <c r="A4939" s="53">
        <v>44181</v>
      </c>
      <c r="B4939" s="54">
        <v>44181</v>
      </c>
      <c r="C4939" s="54" t="s">
        <v>780</v>
      </c>
      <c r="D4939" s="55">
        <f>VLOOKUP(Pag_Inicio_Corr_mas_casos[[#This Row],[Corregimiento]],Hoja3!$A$2:$D$676,4,0)</f>
        <v>80826</v>
      </c>
      <c r="E4939" s="54">
        <v>40</v>
      </c>
      <c r="F4939">
        <v>1</v>
      </c>
    </row>
    <row r="4940" spans="1:6">
      <c r="A4940" s="53">
        <v>44181</v>
      </c>
      <c r="B4940" s="54">
        <v>44181</v>
      </c>
      <c r="C4940" s="54" t="s">
        <v>763</v>
      </c>
      <c r="D4940" s="55">
        <f>VLOOKUP(Pag_Inicio_Corr_mas_casos[[#This Row],[Corregimiento]],Hoja3!$A$2:$D$676,4,0)</f>
        <v>80806</v>
      </c>
      <c r="E4940" s="54">
        <v>39</v>
      </c>
      <c r="F4940">
        <v>1</v>
      </c>
    </row>
    <row r="4941" spans="1:6">
      <c r="A4941" s="53">
        <v>44181</v>
      </c>
      <c r="B4941" s="54">
        <v>44181</v>
      </c>
      <c r="C4941" s="54" t="s">
        <v>796</v>
      </c>
      <c r="D4941" s="55">
        <f>VLOOKUP(Pag_Inicio_Corr_mas_casos[[#This Row],[Corregimiento]],Hoja3!$A$2:$D$676,4,0)</f>
        <v>80814</v>
      </c>
      <c r="E4941" s="54">
        <v>38</v>
      </c>
      <c r="F4941">
        <v>1</v>
      </c>
    </row>
    <row r="4942" spans="1:6">
      <c r="A4942" s="53">
        <v>44181</v>
      </c>
      <c r="B4942" s="54">
        <v>44181</v>
      </c>
      <c r="C4942" s="54" t="s">
        <v>795</v>
      </c>
      <c r="D4942" s="55">
        <f>VLOOKUP(Pag_Inicio_Corr_mas_casos[[#This Row],[Corregimiento]],Hoja3!$A$2:$D$676,4,0)</f>
        <v>80807</v>
      </c>
      <c r="E4942" s="54">
        <v>38</v>
      </c>
      <c r="F4942">
        <v>1</v>
      </c>
    </row>
    <row r="4943" spans="1:6">
      <c r="A4943" s="53">
        <v>44181</v>
      </c>
      <c r="B4943" s="54">
        <v>44181</v>
      </c>
      <c r="C4943" s="54" t="s">
        <v>745</v>
      </c>
      <c r="D4943" s="55">
        <f>VLOOKUP(Pag_Inicio_Corr_mas_casos[[#This Row],[Corregimiento]],Hoja3!$A$2:$D$676,4,0)</f>
        <v>81002</v>
      </c>
      <c r="E4943" s="54">
        <v>37</v>
      </c>
      <c r="F4943">
        <v>1</v>
      </c>
    </row>
    <row r="4944" spans="1:6">
      <c r="A4944" s="53">
        <v>44181</v>
      </c>
      <c r="B4944" s="54">
        <v>44181</v>
      </c>
      <c r="C4944" s="54" t="s">
        <v>764</v>
      </c>
      <c r="D4944" s="55">
        <f>VLOOKUP(Pag_Inicio_Corr_mas_casos[[#This Row],[Corregimiento]],Hoja3!$A$2:$D$676,4,0)</f>
        <v>130108</v>
      </c>
      <c r="E4944" s="54">
        <v>37</v>
      </c>
      <c r="F4944">
        <v>1</v>
      </c>
    </row>
    <row r="4945" spans="1:6">
      <c r="A4945" s="53">
        <v>44181</v>
      </c>
      <c r="B4945" s="54">
        <v>44181</v>
      </c>
      <c r="C4945" s="54" t="s">
        <v>762</v>
      </c>
      <c r="D4945" s="55">
        <f>VLOOKUP(Pag_Inicio_Corr_mas_casos[[#This Row],[Corregimiento]],Hoja3!$A$2:$D$676,4,0)</f>
        <v>40601</v>
      </c>
      <c r="E4945" s="54">
        <v>35</v>
      </c>
      <c r="F4945">
        <v>1</v>
      </c>
    </row>
    <row r="4946" spans="1:6">
      <c r="A4946" s="53">
        <v>44181</v>
      </c>
      <c r="B4946" s="54">
        <v>44181</v>
      </c>
      <c r="C4946" s="54" t="s">
        <v>759</v>
      </c>
      <c r="D4946" s="55">
        <f>VLOOKUP(Pag_Inicio_Corr_mas_casos[[#This Row],[Corregimiento]],Hoja3!$A$2:$D$676,4,0)</f>
        <v>81006</v>
      </c>
      <c r="E4946" s="54">
        <v>35</v>
      </c>
      <c r="F4946">
        <v>1</v>
      </c>
    </row>
    <row r="4947" spans="1:6">
      <c r="A4947" s="53">
        <v>44181</v>
      </c>
      <c r="B4947" s="54">
        <v>44181</v>
      </c>
      <c r="C4947" s="54" t="s">
        <v>807</v>
      </c>
      <c r="D4947" s="55">
        <f>VLOOKUP(Pag_Inicio_Corr_mas_casos[[#This Row],[Corregimiento]],Hoja3!$A$2:$D$676,4,0)</f>
        <v>130716</v>
      </c>
      <c r="E4947" s="54">
        <v>34</v>
      </c>
      <c r="F4947">
        <v>1</v>
      </c>
    </row>
    <row r="4948" spans="1:6">
      <c r="A4948" s="53">
        <v>44181</v>
      </c>
      <c r="B4948" s="54">
        <v>44181</v>
      </c>
      <c r="C4948" s="54" t="s">
        <v>800</v>
      </c>
      <c r="D4948" s="55">
        <f>VLOOKUP(Pag_Inicio_Corr_mas_casos[[#This Row],[Corregimiento]],Hoja3!$A$2:$D$676,4,0)</f>
        <v>91001</v>
      </c>
      <c r="E4948" s="54">
        <v>33</v>
      </c>
      <c r="F4948">
        <v>1</v>
      </c>
    </row>
    <row r="4949" spans="1:6">
      <c r="A4949" s="53">
        <v>44181</v>
      </c>
      <c r="B4949" s="54">
        <v>44181</v>
      </c>
      <c r="C4949" s="54" t="s">
        <v>766</v>
      </c>
      <c r="D4949" s="55">
        <f>VLOOKUP(Pag_Inicio_Corr_mas_casos[[#This Row],[Corregimiento]],Hoja3!$A$2:$D$676,4,0)</f>
        <v>30107</v>
      </c>
      <c r="E4949" s="54">
        <v>31</v>
      </c>
      <c r="F4949">
        <v>1</v>
      </c>
    </row>
    <row r="4950" spans="1:6">
      <c r="A4950" s="53">
        <v>44181</v>
      </c>
      <c r="B4950" s="54">
        <v>44181</v>
      </c>
      <c r="C4950" s="54" t="s">
        <v>747</v>
      </c>
      <c r="D4950" s="55">
        <f>VLOOKUP(Pag_Inicio_Corr_mas_casos[[#This Row],[Corregimiento]],Hoja3!$A$2:$D$676,4,0)</f>
        <v>80802</v>
      </c>
      <c r="E4950" s="54">
        <v>31</v>
      </c>
      <c r="F4950">
        <v>1</v>
      </c>
    </row>
    <row r="4951" spans="1:6">
      <c r="A4951" s="53">
        <v>44181</v>
      </c>
      <c r="B4951" s="54">
        <v>44181</v>
      </c>
      <c r="C4951" s="54" t="s">
        <v>792</v>
      </c>
      <c r="D4951" s="55">
        <f>VLOOKUP(Pag_Inicio_Corr_mas_casos[[#This Row],[Corregimiento]],Hoja3!$A$2:$D$676,4,0)</f>
        <v>130701</v>
      </c>
      <c r="E4951" s="54">
        <v>30</v>
      </c>
      <c r="F4951">
        <v>1</v>
      </c>
    </row>
    <row r="4952" spans="1:6">
      <c r="A4952" s="53">
        <v>44181</v>
      </c>
      <c r="B4952" s="54">
        <v>44181</v>
      </c>
      <c r="C4952" s="54" t="s">
        <v>756</v>
      </c>
      <c r="D4952" s="55">
        <f>VLOOKUP(Pag_Inicio_Corr_mas_casos[[#This Row],[Corregimiento]],Hoja3!$A$2:$D$676,4,0)</f>
        <v>81001</v>
      </c>
      <c r="E4952" s="54">
        <v>29</v>
      </c>
      <c r="F4952">
        <v>1</v>
      </c>
    </row>
    <row r="4953" spans="1:6">
      <c r="A4953" s="53">
        <v>44181</v>
      </c>
      <c r="B4953" s="54">
        <v>44181</v>
      </c>
      <c r="C4953" s="54" t="s">
        <v>793</v>
      </c>
      <c r="D4953" s="55">
        <f>VLOOKUP(Pag_Inicio_Corr_mas_casos[[#This Row],[Corregimiento]],Hoja3!$A$2:$D$676,4,0)</f>
        <v>80804</v>
      </c>
      <c r="E4953" s="54">
        <v>28</v>
      </c>
      <c r="F4953">
        <v>1</v>
      </c>
    </row>
    <row r="4954" spans="1:6">
      <c r="A4954" s="53">
        <v>44181</v>
      </c>
      <c r="B4954" s="54">
        <v>44181</v>
      </c>
      <c r="C4954" s="54" t="s">
        <v>772</v>
      </c>
      <c r="D4954" s="55">
        <f>VLOOKUP(Pag_Inicio_Corr_mas_casos[[#This Row],[Corregimiento]],Hoja3!$A$2:$D$676,4,0)</f>
        <v>80501</v>
      </c>
      <c r="E4954" s="54">
        <v>26</v>
      </c>
      <c r="F4954">
        <v>1</v>
      </c>
    </row>
    <row r="4955" spans="1:6">
      <c r="A4955" s="53">
        <v>44181</v>
      </c>
      <c r="B4955" s="54">
        <v>44181</v>
      </c>
      <c r="C4955" s="54" t="s">
        <v>799</v>
      </c>
      <c r="D4955" s="55">
        <f>VLOOKUP(Pag_Inicio_Corr_mas_casos[[#This Row],[Corregimiento]],Hoja3!$A$2:$D$676,4,0)</f>
        <v>130706</v>
      </c>
      <c r="E4955" s="54">
        <v>24</v>
      </c>
      <c r="F4955">
        <v>1</v>
      </c>
    </row>
    <row r="4956" spans="1:6">
      <c r="A4956" s="53">
        <v>44181</v>
      </c>
      <c r="B4956" s="54">
        <v>44181</v>
      </c>
      <c r="C4956" s="54" t="s">
        <v>783</v>
      </c>
      <c r="D4956" s="55">
        <f>VLOOKUP(Pag_Inicio_Corr_mas_casos[[#This Row],[Corregimiento]],Hoja3!$A$2:$D$676,4,0)</f>
        <v>130105</v>
      </c>
      <c r="E4956" s="54">
        <v>24</v>
      </c>
      <c r="F4956">
        <v>1</v>
      </c>
    </row>
    <row r="4957" spans="1:6">
      <c r="A4957" s="53">
        <v>44181</v>
      </c>
      <c r="B4957" s="54">
        <v>44181</v>
      </c>
      <c r="C4957" s="54" t="s">
        <v>774</v>
      </c>
      <c r="D4957" s="55">
        <f>VLOOKUP(Pag_Inicio_Corr_mas_casos[[#This Row],[Corregimiento]],Hoja3!$A$2:$D$676,4,0)</f>
        <v>80820</v>
      </c>
      <c r="E4957" s="54">
        <v>23</v>
      </c>
      <c r="F4957">
        <v>1</v>
      </c>
    </row>
    <row r="4958" spans="1:6">
      <c r="A4958" s="53">
        <v>44181</v>
      </c>
      <c r="B4958" s="54">
        <v>44181</v>
      </c>
      <c r="C4958" s="54" t="s">
        <v>782</v>
      </c>
      <c r="D4958" s="55">
        <f>VLOOKUP(Pag_Inicio_Corr_mas_casos[[#This Row],[Corregimiento]],Hoja3!$A$2:$D$676,4,0)</f>
        <v>80803</v>
      </c>
      <c r="E4958" s="54">
        <v>21</v>
      </c>
      <c r="F4958">
        <v>1</v>
      </c>
    </row>
    <row r="4959" spans="1:6">
      <c r="A4959" s="53">
        <v>44181</v>
      </c>
      <c r="B4959" s="54">
        <v>44181</v>
      </c>
      <c r="C4959" s="54" t="s">
        <v>773</v>
      </c>
      <c r="D4959" s="55">
        <f>VLOOKUP(Pag_Inicio_Corr_mas_casos[[#This Row],[Corregimiento]],Hoja3!$A$2:$D$676,4,0)</f>
        <v>80808</v>
      </c>
      <c r="E4959" s="54">
        <v>21</v>
      </c>
      <c r="F4959">
        <v>1</v>
      </c>
    </row>
    <row r="4960" spans="1:6">
      <c r="A4960" s="53">
        <v>44181</v>
      </c>
      <c r="B4960" s="54">
        <v>44181</v>
      </c>
      <c r="C4960" s="54" t="s">
        <v>791</v>
      </c>
      <c r="D4960" s="55">
        <f>VLOOKUP(Pag_Inicio_Corr_mas_casos[[#This Row],[Corregimiento]],Hoja3!$A$2:$D$676,4,0)</f>
        <v>30104</v>
      </c>
      <c r="E4960" s="54">
        <v>18</v>
      </c>
      <c r="F4960">
        <v>1</v>
      </c>
    </row>
    <row r="4961" spans="1:6">
      <c r="A4961" s="53">
        <v>44181</v>
      </c>
      <c r="B4961" s="54">
        <v>44181</v>
      </c>
      <c r="C4961" s="54" t="s">
        <v>806</v>
      </c>
      <c r="D4961" s="55">
        <f>VLOOKUP(Pag_Inicio_Corr_mas_casos[[#This Row],[Corregimiento]],Hoja3!$A$2:$D$676,4,0)</f>
        <v>81005</v>
      </c>
      <c r="E4961" s="54">
        <v>18</v>
      </c>
      <c r="F4961">
        <v>1</v>
      </c>
    </row>
    <row r="4962" spans="1:6">
      <c r="A4962" s="53">
        <v>44181</v>
      </c>
      <c r="B4962" s="54">
        <v>44181</v>
      </c>
      <c r="C4962" s="54" t="s">
        <v>736</v>
      </c>
      <c r="D4962" s="55">
        <f>VLOOKUP(Pag_Inicio_Corr_mas_casos[[#This Row],[Corregimiento]],Hoja3!$A$2:$D$676,4,0)</f>
        <v>130709</v>
      </c>
      <c r="E4962" s="54">
        <v>17</v>
      </c>
      <c r="F4962">
        <v>1</v>
      </c>
    </row>
    <row r="4963" spans="1:6">
      <c r="A4963" s="53">
        <v>44181</v>
      </c>
      <c r="B4963" s="54">
        <v>44181</v>
      </c>
      <c r="C4963" s="54" t="s">
        <v>847</v>
      </c>
      <c r="D4963" s="55">
        <f>VLOOKUP(Pag_Inicio_Corr_mas_casos[[#This Row],[Corregimiento]],Hoja3!$A$2:$D$676,4,0)</f>
        <v>40606</v>
      </c>
      <c r="E4963" s="54">
        <v>16</v>
      </c>
      <c r="F4963">
        <v>1</v>
      </c>
    </row>
    <row r="4964" spans="1:6">
      <c r="A4964" s="53">
        <v>44181</v>
      </c>
      <c r="B4964" s="54">
        <v>44181</v>
      </c>
      <c r="C4964" s="54" t="s">
        <v>823</v>
      </c>
      <c r="D4964" s="55">
        <f>VLOOKUP(Pag_Inicio_Corr_mas_casos[[#This Row],[Corregimiento]],Hoja3!$A$2:$D$676,4,0)</f>
        <v>40611</v>
      </c>
      <c r="E4964" s="54">
        <v>16</v>
      </c>
      <c r="F4964">
        <v>1</v>
      </c>
    </row>
    <row r="4965" spans="1:6">
      <c r="A4965" s="53">
        <v>44181</v>
      </c>
      <c r="B4965" s="54">
        <v>44181</v>
      </c>
      <c r="C4965" s="54" t="s">
        <v>853</v>
      </c>
      <c r="D4965" s="55">
        <f>VLOOKUP(Pag_Inicio_Corr_mas_casos[[#This Row],[Corregimiento]],Hoja3!$A$2:$D$676,4,0)</f>
        <v>40501</v>
      </c>
      <c r="E4965" s="54">
        <v>15</v>
      </c>
      <c r="F4965">
        <v>1</v>
      </c>
    </row>
    <row r="4966" spans="1:6">
      <c r="A4966" s="53">
        <v>44181</v>
      </c>
      <c r="B4966" s="54">
        <v>44181</v>
      </c>
      <c r="C4966" s="54" t="s">
        <v>882</v>
      </c>
      <c r="D4966" s="55">
        <f>VLOOKUP(Pag_Inicio_Corr_mas_casos[[#This Row],[Corregimiento]],Hoja3!$A$2:$D$676,4,0)</f>
        <v>40502</v>
      </c>
      <c r="E4966" s="54">
        <v>15</v>
      </c>
      <c r="F4966">
        <v>1</v>
      </c>
    </row>
    <row r="4967" spans="1:6">
      <c r="A4967" s="53">
        <v>44181</v>
      </c>
      <c r="B4967" s="54">
        <v>44181</v>
      </c>
      <c r="C4967" s="54" t="s">
        <v>812</v>
      </c>
      <c r="D4967" s="55">
        <f>VLOOKUP(Pag_Inicio_Corr_mas_casos[[#This Row],[Corregimiento]],Hoja3!$A$2:$D$676,4,0)</f>
        <v>20101</v>
      </c>
      <c r="E4967" s="54">
        <v>15</v>
      </c>
      <c r="F4967">
        <v>1</v>
      </c>
    </row>
    <row r="4968" spans="1:6">
      <c r="A4968" s="53">
        <v>44181</v>
      </c>
      <c r="B4968" s="54">
        <v>44181</v>
      </c>
      <c r="C4968" s="54" t="s">
        <v>781</v>
      </c>
      <c r="D4968" s="55">
        <f>VLOOKUP(Pag_Inicio_Corr_mas_casos[[#This Row],[Corregimiento]],Hoja3!$A$2:$D$676,4,0)</f>
        <v>50208</v>
      </c>
      <c r="E4968" s="54">
        <v>14</v>
      </c>
      <c r="F4968">
        <v>1</v>
      </c>
    </row>
    <row r="4969" spans="1:6">
      <c r="A4969" s="53">
        <v>44181</v>
      </c>
      <c r="B4969" s="54">
        <v>44181</v>
      </c>
      <c r="C4969" s="54" t="s">
        <v>877</v>
      </c>
      <c r="D4969" s="55">
        <f>VLOOKUP(Pag_Inicio_Corr_mas_casos[[#This Row],[Corregimiento]],Hoja3!$A$2:$D$676,4,0)</f>
        <v>91101</v>
      </c>
      <c r="E4969" s="54">
        <v>13</v>
      </c>
      <c r="F4969">
        <v>1</v>
      </c>
    </row>
    <row r="4970" spans="1:6">
      <c r="A4970" s="53">
        <v>44181</v>
      </c>
      <c r="B4970" s="54">
        <v>44181</v>
      </c>
      <c r="C4970" s="54" t="s">
        <v>980</v>
      </c>
      <c r="D4970" s="55">
        <f>VLOOKUP(Pag_Inicio_Corr_mas_casos[[#This Row],[Corregimiento]],Hoja3!$A$2:$D$676,4,0)</f>
        <v>90607</v>
      </c>
      <c r="E4970" s="54">
        <v>12</v>
      </c>
      <c r="F4970">
        <v>1</v>
      </c>
    </row>
    <row r="4971" spans="1:6">
      <c r="A4971" s="53">
        <v>44181</v>
      </c>
      <c r="B4971" s="54">
        <v>44181</v>
      </c>
      <c r="C4971" s="54" t="s">
        <v>863</v>
      </c>
      <c r="D4971" s="55">
        <f>VLOOKUP(Pag_Inicio_Corr_mas_casos[[#This Row],[Corregimiento]],Hoja3!$A$2:$D$676,4,0)</f>
        <v>40612</v>
      </c>
      <c r="E4971" s="54">
        <v>11</v>
      </c>
      <c r="F4971">
        <v>1</v>
      </c>
    </row>
    <row r="4972" spans="1:6">
      <c r="A4972" s="53">
        <v>44181</v>
      </c>
      <c r="B4972" s="54">
        <v>44181</v>
      </c>
      <c r="C4972" s="54" t="s">
        <v>815</v>
      </c>
      <c r="D4972" s="55">
        <f>VLOOKUP(Pag_Inicio_Corr_mas_casos[[#This Row],[Corregimiento]],Hoja3!$A$2:$D$676,4,0)</f>
        <v>20601</v>
      </c>
      <c r="E4972" s="54">
        <v>11</v>
      </c>
      <c r="F4972">
        <v>1</v>
      </c>
    </row>
    <row r="4973" spans="1:6">
      <c r="A4973" s="53">
        <v>44181</v>
      </c>
      <c r="B4973" s="54">
        <v>44181</v>
      </c>
      <c r="C4973" s="54" t="s">
        <v>972</v>
      </c>
      <c r="D4973" s="55">
        <f>VLOOKUP(Pag_Inicio_Corr_mas_casos[[#This Row],[Corregimiento]],Hoja3!$A$2:$D$676,4,0)</f>
        <v>60401</v>
      </c>
      <c r="E4973" s="54">
        <v>11</v>
      </c>
      <c r="F4973">
        <v>1</v>
      </c>
    </row>
    <row r="4974" spans="1:6">
      <c r="A4974" s="83">
        <v>44182</v>
      </c>
      <c r="B4974" s="84">
        <v>44182</v>
      </c>
      <c r="C4974" s="84" t="s">
        <v>785</v>
      </c>
      <c r="D4974" s="85">
        <f>VLOOKUP(Pag_Inicio_Corr_mas_casos[[#This Row],[Corregimiento]],Hoja3!$A$2:$D$676,4,0)</f>
        <v>80809</v>
      </c>
      <c r="E4974" s="84">
        <v>145</v>
      </c>
      <c r="F4974">
        <v>1</v>
      </c>
    </row>
    <row r="4975" spans="1:6">
      <c r="A4975" s="83">
        <v>44182</v>
      </c>
      <c r="B4975" s="84">
        <v>44182</v>
      </c>
      <c r="C4975" s="84" t="s">
        <v>760</v>
      </c>
      <c r="D4975" s="85">
        <f>VLOOKUP(Pag_Inicio_Corr_mas_casos[[#This Row],[Corregimiento]],Hoja3!$A$2:$D$676,4,0)</f>
        <v>80812</v>
      </c>
      <c r="E4975" s="84">
        <v>138</v>
      </c>
      <c r="F4975">
        <v>1</v>
      </c>
    </row>
    <row r="4976" spans="1:6">
      <c r="A4976" s="83">
        <v>44182</v>
      </c>
      <c r="B4976" s="84">
        <v>44182</v>
      </c>
      <c r="C4976" s="84" t="s">
        <v>981</v>
      </c>
      <c r="D4976" s="85">
        <f>VLOOKUP(Pag_Inicio_Corr_mas_casos[[#This Row],[Corregimiento]],Hoja3!$A$2:$D$676,4,0)</f>
        <v>130106</v>
      </c>
      <c r="E4976" s="84">
        <v>108</v>
      </c>
      <c r="F4976">
        <v>1</v>
      </c>
    </row>
    <row r="4977" spans="1:6">
      <c r="A4977" s="83">
        <v>44182</v>
      </c>
      <c r="B4977" s="84">
        <v>44182</v>
      </c>
      <c r="C4977" s="84" t="s">
        <v>757</v>
      </c>
      <c r="D4977" s="85">
        <f>VLOOKUP(Pag_Inicio_Corr_mas_casos[[#This Row],[Corregimiento]],Hoja3!$A$2:$D$676,4,0)</f>
        <v>80819</v>
      </c>
      <c r="E4977" s="84">
        <v>106</v>
      </c>
      <c r="F4977">
        <v>1</v>
      </c>
    </row>
    <row r="4978" spans="1:6">
      <c r="A4978" s="83">
        <v>44182</v>
      </c>
      <c r="B4978" s="84">
        <v>44182</v>
      </c>
      <c r="C4978" s="84" t="s">
        <v>749</v>
      </c>
      <c r="D4978" s="85">
        <f>VLOOKUP(Pag_Inicio_Corr_mas_casos[[#This Row],[Corregimiento]],Hoja3!$A$2:$D$676,4,0)</f>
        <v>80821</v>
      </c>
      <c r="E4978" s="84">
        <v>102</v>
      </c>
      <c r="F4978">
        <v>1</v>
      </c>
    </row>
    <row r="4979" spans="1:6">
      <c r="A4979" s="83">
        <v>44182</v>
      </c>
      <c r="B4979" s="84">
        <v>44182</v>
      </c>
      <c r="C4979" s="84" t="s">
        <v>790</v>
      </c>
      <c r="D4979" s="85">
        <f>VLOOKUP(Pag_Inicio_Corr_mas_casos[[#This Row],[Corregimiento]],Hoja3!$A$2:$D$676,4,0)</f>
        <v>81009</v>
      </c>
      <c r="E4979" s="84">
        <v>83</v>
      </c>
      <c r="F4979">
        <v>1</v>
      </c>
    </row>
    <row r="4980" spans="1:6">
      <c r="A4980" s="83">
        <v>44182</v>
      </c>
      <c r="B4980" s="84">
        <v>44182</v>
      </c>
      <c r="C4980" s="84" t="s">
        <v>748</v>
      </c>
      <c r="D4980" s="85">
        <f>VLOOKUP(Pag_Inicio_Corr_mas_casos[[#This Row],[Corregimiento]],Hoja3!$A$2:$D$676,4,0)</f>
        <v>130102</v>
      </c>
      <c r="E4980" s="84">
        <v>80</v>
      </c>
      <c r="F4980">
        <v>1</v>
      </c>
    </row>
    <row r="4981" spans="1:6">
      <c r="A4981" s="83">
        <v>44182</v>
      </c>
      <c r="B4981" s="84">
        <v>44182</v>
      </c>
      <c r="C4981" s="84" t="s">
        <v>815</v>
      </c>
      <c r="D4981" s="85">
        <f>VLOOKUP(Pag_Inicio_Corr_mas_casos[[#This Row],[Corregimiento]],Hoja3!$A$2:$D$676,4,0)</f>
        <v>20601</v>
      </c>
      <c r="E4981" s="84">
        <v>80</v>
      </c>
      <c r="F4981">
        <v>1</v>
      </c>
    </row>
    <row r="4982" spans="1:6">
      <c r="A4982" s="83">
        <v>44182</v>
      </c>
      <c r="B4982" s="84">
        <v>44182</v>
      </c>
      <c r="C4982" s="84" t="s">
        <v>755</v>
      </c>
      <c r="D4982" s="85">
        <f>VLOOKUP(Pag_Inicio_Corr_mas_casos[[#This Row],[Corregimiento]],Hoja3!$A$2:$D$676,4,0)</f>
        <v>80823</v>
      </c>
      <c r="E4982" s="84">
        <v>73</v>
      </c>
      <c r="F4982">
        <v>1</v>
      </c>
    </row>
    <row r="4983" spans="1:6">
      <c r="A4983" s="83">
        <v>44182</v>
      </c>
      <c r="B4983" s="84">
        <v>44182</v>
      </c>
      <c r="C4983" s="84" t="s">
        <v>795</v>
      </c>
      <c r="D4983" s="85">
        <f>VLOOKUP(Pag_Inicio_Corr_mas_casos[[#This Row],[Corregimiento]],Hoja3!$A$2:$D$676,4,0)</f>
        <v>80807</v>
      </c>
      <c r="E4983" s="84">
        <v>71</v>
      </c>
      <c r="F4983">
        <v>1</v>
      </c>
    </row>
    <row r="4984" spans="1:6">
      <c r="A4984" s="83">
        <v>44182</v>
      </c>
      <c r="B4984" s="84">
        <v>44182</v>
      </c>
      <c r="C4984" s="84" t="s">
        <v>765</v>
      </c>
      <c r="D4984" s="85">
        <f>VLOOKUP(Pag_Inicio_Corr_mas_casos[[#This Row],[Corregimiento]],Hoja3!$A$2:$D$676,4,0)</f>
        <v>80810</v>
      </c>
      <c r="E4984" s="84">
        <v>71</v>
      </c>
      <c r="F4984">
        <v>1</v>
      </c>
    </row>
    <row r="4985" spans="1:6">
      <c r="A4985" s="83">
        <v>44182</v>
      </c>
      <c r="B4985" s="84">
        <v>44182</v>
      </c>
      <c r="C4985" s="84" t="s">
        <v>752</v>
      </c>
      <c r="D4985" s="85">
        <f>VLOOKUP(Pag_Inicio_Corr_mas_casos[[#This Row],[Corregimiento]],Hoja3!$A$2:$D$676,4,0)</f>
        <v>80816</v>
      </c>
      <c r="E4985" s="84">
        <v>68</v>
      </c>
      <c r="F4985">
        <v>1</v>
      </c>
    </row>
    <row r="4986" spans="1:6">
      <c r="A4986" s="83">
        <v>44182</v>
      </c>
      <c r="B4986" s="84">
        <v>44182</v>
      </c>
      <c r="C4986" s="84" t="s">
        <v>744</v>
      </c>
      <c r="D4986" s="85">
        <f>VLOOKUP(Pag_Inicio_Corr_mas_casos[[#This Row],[Corregimiento]],Hoja3!$A$2:$D$676,4,0)</f>
        <v>130101</v>
      </c>
      <c r="E4986" s="84">
        <v>67</v>
      </c>
      <c r="F4986">
        <v>1</v>
      </c>
    </row>
    <row r="4987" spans="1:6">
      <c r="A4987" s="83">
        <v>44182</v>
      </c>
      <c r="B4987" s="84">
        <v>44182</v>
      </c>
      <c r="C4987" s="84" t="s">
        <v>753</v>
      </c>
      <c r="D4987" s="85">
        <f>VLOOKUP(Pag_Inicio_Corr_mas_casos[[#This Row],[Corregimiento]],Hoja3!$A$2:$D$676,4,0)</f>
        <v>80817</v>
      </c>
      <c r="E4987" s="84">
        <v>99</v>
      </c>
      <c r="F4987">
        <v>1</v>
      </c>
    </row>
    <row r="4988" spans="1:6">
      <c r="A4988" s="83">
        <v>44182</v>
      </c>
      <c r="B4988" s="84">
        <v>44182</v>
      </c>
      <c r="C4988" s="84" t="s">
        <v>780</v>
      </c>
      <c r="D4988" s="85">
        <f>VLOOKUP(Pag_Inicio_Corr_mas_casos[[#This Row],[Corregimiento]],Hoja3!$A$2:$D$676,4,0)</f>
        <v>80826</v>
      </c>
      <c r="E4988" s="84">
        <v>62</v>
      </c>
      <c r="F4988">
        <v>1</v>
      </c>
    </row>
    <row r="4989" spans="1:6">
      <c r="A4989" s="83">
        <v>44182</v>
      </c>
      <c r="B4989" s="84">
        <v>44182</v>
      </c>
      <c r="C4989" s="84" t="s">
        <v>754</v>
      </c>
      <c r="D4989" s="85">
        <f>VLOOKUP(Pag_Inicio_Corr_mas_casos[[#This Row],[Corregimiento]],Hoja3!$A$2:$D$676,4,0)</f>
        <v>80822</v>
      </c>
      <c r="E4989" s="84">
        <v>59</v>
      </c>
      <c r="F4989">
        <v>1</v>
      </c>
    </row>
    <row r="4990" spans="1:6">
      <c r="A4990" s="83">
        <v>44182</v>
      </c>
      <c r="B4990" s="84">
        <v>44182</v>
      </c>
      <c r="C4990" s="84" t="s">
        <v>777</v>
      </c>
      <c r="D4990" s="85">
        <f>VLOOKUP(Pag_Inicio_Corr_mas_casos[[#This Row],[Corregimiento]],Hoja3!$A$2:$D$676,4,0)</f>
        <v>80811</v>
      </c>
      <c r="E4990" s="84">
        <v>56</v>
      </c>
      <c r="F4990">
        <v>1</v>
      </c>
    </row>
    <row r="4991" spans="1:6">
      <c r="A4991" s="83">
        <v>44182</v>
      </c>
      <c r="B4991" s="84">
        <v>44182</v>
      </c>
      <c r="C4991" s="84" t="s">
        <v>789</v>
      </c>
      <c r="D4991" s="85">
        <f>VLOOKUP(Pag_Inicio_Corr_mas_casos[[#This Row],[Corregimiento]],Hoja3!$A$2:$D$676,4,0)</f>
        <v>81003</v>
      </c>
      <c r="E4991" s="84">
        <v>55</v>
      </c>
      <c r="F4991">
        <v>1</v>
      </c>
    </row>
    <row r="4992" spans="1:6">
      <c r="A4992" s="83">
        <v>44182</v>
      </c>
      <c r="B4992" s="84">
        <v>44182</v>
      </c>
      <c r="C4992" s="84" t="s">
        <v>763</v>
      </c>
      <c r="D4992" s="85">
        <f>VLOOKUP(Pag_Inicio_Corr_mas_casos[[#This Row],[Corregimiento]],Hoja3!$A$2:$D$676,4,0)</f>
        <v>80806</v>
      </c>
      <c r="E4992" s="84">
        <v>54</v>
      </c>
      <c r="F4992">
        <v>1</v>
      </c>
    </row>
    <row r="4993" spans="1:6">
      <c r="A4993" s="83">
        <v>44182</v>
      </c>
      <c r="B4993" s="84">
        <v>44182</v>
      </c>
      <c r="C4993" s="84" t="s">
        <v>761</v>
      </c>
      <c r="D4993" s="85">
        <f>VLOOKUP(Pag_Inicio_Corr_mas_casos[[#This Row],[Corregimiento]],Hoja3!$A$2:$D$676,4,0)</f>
        <v>130702</v>
      </c>
      <c r="E4993" s="84">
        <v>50</v>
      </c>
      <c r="F4993">
        <v>1</v>
      </c>
    </row>
    <row r="4994" spans="1:6">
      <c r="A4994" s="83">
        <v>44182</v>
      </c>
      <c r="B4994" s="84">
        <v>44182</v>
      </c>
      <c r="C4994" s="84" t="s">
        <v>775</v>
      </c>
      <c r="D4994" s="85">
        <f>VLOOKUP(Pag_Inicio_Corr_mas_casos[[#This Row],[Corregimiento]],Hoja3!$A$2:$D$676,4,0)</f>
        <v>80815</v>
      </c>
      <c r="E4994" s="84">
        <v>73</v>
      </c>
      <c r="F4994">
        <v>1</v>
      </c>
    </row>
    <row r="4995" spans="1:6">
      <c r="A4995" s="83">
        <v>44182</v>
      </c>
      <c r="B4995" s="84">
        <v>44182</v>
      </c>
      <c r="C4995" s="84" t="s">
        <v>756</v>
      </c>
      <c r="D4995" s="85">
        <f>VLOOKUP(Pag_Inicio_Corr_mas_casos[[#This Row],[Corregimiento]],Hoja3!$A$2:$D$676,4,0)</f>
        <v>81001</v>
      </c>
      <c r="E4995" s="84">
        <v>49</v>
      </c>
      <c r="F4995">
        <v>1</v>
      </c>
    </row>
    <row r="4996" spans="1:6">
      <c r="A4996" s="83">
        <v>44182</v>
      </c>
      <c r="B4996" s="84">
        <v>44182</v>
      </c>
      <c r="C4996" s="84" t="s">
        <v>745</v>
      </c>
      <c r="D4996" s="85">
        <f>VLOOKUP(Pag_Inicio_Corr_mas_casos[[#This Row],[Corregimiento]],Hoja3!$A$2:$D$676,4,0)</f>
        <v>81002</v>
      </c>
      <c r="E4996" s="84">
        <v>49</v>
      </c>
      <c r="F4996">
        <v>1</v>
      </c>
    </row>
    <row r="4997" spans="1:6">
      <c r="A4997" s="83">
        <v>44182</v>
      </c>
      <c r="B4997" s="84">
        <v>44182</v>
      </c>
      <c r="C4997" s="84" t="s">
        <v>779</v>
      </c>
      <c r="D4997" s="85">
        <f>VLOOKUP(Pag_Inicio_Corr_mas_casos[[#This Row],[Corregimiento]],Hoja3!$A$2:$D$676,4,0)</f>
        <v>130708</v>
      </c>
      <c r="E4997" s="84">
        <v>49</v>
      </c>
      <c r="F4997">
        <v>1</v>
      </c>
    </row>
    <row r="4998" spans="1:6">
      <c r="A4998" s="83">
        <v>44182</v>
      </c>
      <c r="B4998" s="84">
        <v>44182</v>
      </c>
      <c r="C4998" s="84" t="s">
        <v>750</v>
      </c>
      <c r="D4998" s="85">
        <f>VLOOKUP(Pag_Inicio_Corr_mas_casos[[#This Row],[Corregimiento]],Hoja3!$A$2:$D$676,4,0)</f>
        <v>81007</v>
      </c>
      <c r="E4998" s="84">
        <v>48</v>
      </c>
      <c r="F4998">
        <v>1</v>
      </c>
    </row>
    <row r="4999" spans="1:6">
      <c r="A4999" s="83">
        <v>44182</v>
      </c>
      <c r="B4999" s="84">
        <v>44182</v>
      </c>
      <c r="C4999" s="84" t="s">
        <v>774</v>
      </c>
      <c r="D4999" s="85">
        <f>VLOOKUP(Pag_Inicio_Corr_mas_casos[[#This Row],[Corregimiento]],Hoja3!$A$2:$D$676,4,0)</f>
        <v>80820</v>
      </c>
      <c r="E4999" s="84">
        <v>44</v>
      </c>
      <c r="F4999">
        <v>1</v>
      </c>
    </row>
    <row r="5000" spans="1:6">
      <c r="A5000" s="83">
        <v>44182</v>
      </c>
      <c r="B5000" s="84">
        <v>44182</v>
      </c>
      <c r="C5000" s="84" t="s">
        <v>773</v>
      </c>
      <c r="D5000" s="85">
        <f>VLOOKUP(Pag_Inicio_Corr_mas_casos[[#This Row],[Corregimiento]],Hoja3!$A$2:$D$676,4,0)</f>
        <v>80808</v>
      </c>
      <c r="E5000" s="84">
        <v>41</v>
      </c>
      <c r="F5000">
        <v>1</v>
      </c>
    </row>
    <row r="5001" spans="1:6">
      <c r="A5001" s="83">
        <v>44182</v>
      </c>
      <c r="B5001" s="84">
        <v>44182</v>
      </c>
      <c r="C5001" s="84" t="s">
        <v>751</v>
      </c>
      <c r="D5001" s="85">
        <f>VLOOKUP(Pag_Inicio_Corr_mas_casos[[#This Row],[Corregimiento]],Hoja3!$A$2:$D$676,4,0)</f>
        <v>81008</v>
      </c>
      <c r="E5001" s="84">
        <v>40</v>
      </c>
      <c r="F5001">
        <v>1</v>
      </c>
    </row>
    <row r="5002" spans="1:6">
      <c r="A5002" s="83">
        <v>44182</v>
      </c>
      <c r="B5002" s="84">
        <v>44182</v>
      </c>
      <c r="C5002" s="84" t="s">
        <v>770</v>
      </c>
      <c r="D5002" s="85">
        <f>VLOOKUP(Pag_Inicio_Corr_mas_casos[[#This Row],[Corregimiento]],Hoja3!$A$2:$D$676,4,0)</f>
        <v>80813</v>
      </c>
      <c r="E5002" s="84">
        <v>40</v>
      </c>
      <c r="F5002">
        <v>1</v>
      </c>
    </row>
    <row r="5003" spans="1:6">
      <c r="A5003" s="83">
        <v>44182</v>
      </c>
      <c r="B5003" s="84">
        <v>44182</v>
      </c>
      <c r="C5003" s="84" t="s">
        <v>758</v>
      </c>
      <c r="D5003" s="85">
        <f>VLOOKUP(Pag_Inicio_Corr_mas_casos[[#This Row],[Corregimiento]],Hoja3!$A$2:$D$676,4,0)</f>
        <v>130107</v>
      </c>
      <c r="E5003" s="84">
        <v>35</v>
      </c>
      <c r="F5003">
        <v>1</v>
      </c>
    </row>
    <row r="5004" spans="1:6">
      <c r="A5004" s="83">
        <v>44182</v>
      </c>
      <c r="B5004" s="84">
        <v>44182</v>
      </c>
      <c r="C5004" s="84" t="s">
        <v>788</v>
      </c>
      <c r="D5004" s="85">
        <f>VLOOKUP(Pag_Inicio_Corr_mas_casos[[#This Row],[Corregimiento]],Hoja3!$A$2:$D$676,4,0)</f>
        <v>130717</v>
      </c>
      <c r="E5004" s="84">
        <v>34</v>
      </c>
      <c r="F5004">
        <v>1</v>
      </c>
    </row>
    <row r="5005" spans="1:6">
      <c r="A5005" s="83">
        <v>44182</v>
      </c>
      <c r="B5005" s="84">
        <v>44182</v>
      </c>
      <c r="C5005" s="84" t="s">
        <v>796</v>
      </c>
      <c r="D5005" s="85">
        <f>VLOOKUP(Pag_Inicio_Corr_mas_casos[[#This Row],[Corregimiento]],Hoja3!$A$2:$D$676,4,0)</f>
        <v>80814</v>
      </c>
      <c r="E5005" s="84">
        <v>33</v>
      </c>
      <c r="F5005">
        <v>1</v>
      </c>
    </row>
    <row r="5006" spans="1:6">
      <c r="A5006" s="83">
        <v>44182</v>
      </c>
      <c r="B5006" s="84">
        <v>44182</v>
      </c>
      <c r="C5006" s="84" t="s">
        <v>792</v>
      </c>
      <c r="D5006" s="85">
        <f>VLOOKUP(Pag_Inicio_Corr_mas_casos[[#This Row],[Corregimiento]],Hoja3!$A$2:$D$676,4,0)</f>
        <v>130701</v>
      </c>
      <c r="E5006" s="84">
        <v>32</v>
      </c>
      <c r="F5006">
        <v>1</v>
      </c>
    </row>
    <row r="5007" spans="1:6">
      <c r="A5007" s="83">
        <v>44182</v>
      </c>
      <c r="B5007" s="84">
        <v>44182</v>
      </c>
      <c r="C5007" s="84" t="s">
        <v>764</v>
      </c>
      <c r="D5007" s="85">
        <f>VLOOKUP(Pag_Inicio_Corr_mas_casos[[#This Row],[Corregimiento]],Hoja3!$A$2:$D$676,4,0)</f>
        <v>130108</v>
      </c>
      <c r="E5007" s="84">
        <v>30</v>
      </c>
      <c r="F5007">
        <v>1</v>
      </c>
    </row>
    <row r="5008" spans="1:6">
      <c r="A5008" s="83">
        <v>44182</v>
      </c>
      <c r="B5008" s="84">
        <v>44182</v>
      </c>
      <c r="C5008" s="84" t="s">
        <v>762</v>
      </c>
      <c r="D5008" s="85">
        <f>VLOOKUP(Pag_Inicio_Corr_mas_casos[[#This Row],[Corregimiento]],Hoja3!$A$2:$D$676,4,0)</f>
        <v>40601</v>
      </c>
      <c r="E5008" s="84">
        <v>30</v>
      </c>
      <c r="F5008">
        <v>1</v>
      </c>
    </row>
    <row r="5009" spans="1:6">
      <c r="A5009" s="83">
        <v>44182</v>
      </c>
      <c r="B5009" s="84">
        <v>44182</v>
      </c>
      <c r="C5009" s="84" t="s">
        <v>800</v>
      </c>
      <c r="D5009" s="85">
        <f>VLOOKUP(Pag_Inicio_Corr_mas_casos[[#This Row],[Corregimiento]],Hoja3!$A$2:$D$676,4,0)</f>
        <v>91001</v>
      </c>
      <c r="E5009" s="84">
        <v>29</v>
      </c>
      <c r="F5009">
        <v>1</v>
      </c>
    </row>
    <row r="5010" spans="1:6">
      <c r="A5010" s="83">
        <v>44182</v>
      </c>
      <c r="B5010" s="84">
        <v>44182</v>
      </c>
      <c r="C5010" s="84" t="s">
        <v>783</v>
      </c>
      <c r="D5010" s="85">
        <f>VLOOKUP(Pag_Inicio_Corr_mas_casos[[#This Row],[Corregimiento]],Hoja3!$A$2:$D$676,4,0)</f>
        <v>130105</v>
      </c>
      <c r="E5010" s="84">
        <v>29</v>
      </c>
      <c r="F5010">
        <v>1</v>
      </c>
    </row>
    <row r="5011" spans="1:6">
      <c r="A5011" s="83">
        <v>44182</v>
      </c>
      <c r="B5011" s="84">
        <v>44182</v>
      </c>
      <c r="C5011" s="84" t="s">
        <v>782</v>
      </c>
      <c r="D5011" s="85">
        <f>VLOOKUP(Pag_Inicio_Corr_mas_casos[[#This Row],[Corregimiento]],Hoja3!$A$2:$D$676,4,0)</f>
        <v>80803</v>
      </c>
      <c r="E5011" s="84">
        <v>27</v>
      </c>
      <c r="F5011">
        <v>1</v>
      </c>
    </row>
    <row r="5012" spans="1:6">
      <c r="A5012" s="83">
        <v>44182</v>
      </c>
      <c r="B5012" s="84">
        <v>44182</v>
      </c>
      <c r="C5012" s="84" t="s">
        <v>806</v>
      </c>
      <c r="D5012" s="85">
        <f>VLOOKUP(Pag_Inicio_Corr_mas_casos[[#This Row],[Corregimiento]],Hoja3!$A$2:$D$676,4,0)</f>
        <v>81005</v>
      </c>
      <c r="E5012" s="84">
        <v>27</v>
      </c>
      <c r="F5012">
        <v>1</v>
      </c>
    </row>
    <row r="5013" spans="1:6">
      <c r="A5013" s="83">
        <v>44182</v>
      </c>
      <c r="B5013" s="84">
        <v>44182</v>
      </c>
      <c r="C5013" s="84" t="s">
        <v>793</v>
      </c>
      <c r="D5013" s="85">
        <f>VLOOKUP(Pag_Inicio_Corr_mas_casos[[#This Row],[Corregimiento]],Hoja3!$A$2:$D$676,4,0)</f>
        <v>80804</v>
      </c>
      <c r="E5013" s="84">
        <v>26</v>
      </c>
      <c r="F5013">
        <v>1</v>
      </c>
    </row>
    <row r="5014" spans="1:6">
      <c r="A5014" s="83">
        <v>44182</v>
      </c>
      <c r="B5014" s="84">
        <v>44182</v>
      </c>
      <c r="C5014" s="84" t="s">
        <v>807</v>
      </c>
      <c r="D5014" s="85">
        <f>VLOOKUP(Pag_Inicio_Corr_mas_casos[[#This Row],[Corregimiento]],Hoja3!$A$2:$D$676,4,0)</f>
        <v>130716</v>
      </c>
      <c r="E5014" s="84">
        <v>25</v>
      </c>
      <c r="F5014">
        <v>1</v>
      </c>
    </row>
    <row r="5015" spans="1:6">
      <c r="A5015" s="83">
        <v>44182</v>
      </c>
      <c r="B5015" s="84">
        <v>44182</v>
      </c>
      <c r="C5015" s="84" t="s">
        <v>982</v>
      </c>
      <c r="D5015" s="85">
        <f>VLOOKUP(Pag_Inicio_Corr_mas_casos[[#This Row],[Corregimiento]],Hoja3!$A$2:$D$676,4,0)</f>
        <v>20207</v>
      </c>
      <c r="E5015" s="84">
        <v>24</v>
      </c>
      <c r="F5015">
        <v>1</v>
      </c>
    </row>
    <row r="5016" spans="1:6">
      <c r="A5016" s="83">
        <v>44182</v>
      </c>
      <c r="B5016" s="84">
        <v>44182</v>
      </c>
      <c r="C5016" s="84" t="s">
        <v>759</v>
      </c>
      <c r="D5016" s="85">
        <f>VLOOKUP(Pag_Inicio_Corr_mas_casos[[#This Row],[Corregimiento]],Hoja3!$A$2:$D$676,4,0)</f>
        <v>81006</v>
      </c>
      <c r="E5016" s="84">
        <v>23</v>
      </c>
      <c r="F5016">
        <v>1</v>
      </c>
    </row>
    <row r="5017" spans="1:6">
      <c r="A5017" s="83">
        <v>44182</v>
      </c>
      <c r="B5017" s="84">
        <v>44182</v>
      </c>
      <c r="C5017" s="84" t="s">
        <v>791</v>
      </c>
      <c r="D5017" s="85">
        <f>VLOOKUP(Pag_Inicio_Corr_mas_casos[[#This Row],[Corregimiento]],Hoja3!$A$2:$D$676,4,0)</f>
        <v>30104</v>
      </c>
      <c r="E5017" s="84">
        <v>22</v>
      </c>
      <c r="F5017">
        <v>1</v>
      </c>
    </row>
    <row r="5018" spans="1:6">
      <c r="A5018" s="83">
        <v>44182</v>
      </c>
      <c r="B5018" s="84">
        <v>44182</v>
      </c>
      <c r="C5018" s="84" t="s">
        <v>766</v>
      </c>
      <c r="D5018" s="85">
        <f>VLOOKUP(Pag_Inicio_Corr_mas_casos[[#This Row],[Corregimiento]],Hoja3!$A$2:$D$676,4,0)</f>
        <v>30107</v>
      </c>
      <c r="E5018" s="84">
        <v>20</v>
      </c>
      <c r="F5018">
        <v>1</v>
      </c>
    </row>
    <row r="5019" spans="1:6">
      <c r="A5019" s="83">
        <v>44182</v>
      </c>
      <c r="B5019" s="84">
        <v>44182</v>
      </c>
      <c r="C5019" s="84" t="s">
        <v>799</v>
      </c>
      <c r="D5019" s="85">
        <f>VLOOKUP(Pag_Inicio_Corr_mas_casos[[#This Row],[Corregimiento]],Hoja3!$A$2:$D$676,4,0)</f>
        <v>130706</v>
      </c>
      <c r="E5019" s="84">
        <v>19</v>
      </c>
      <c r="F5019">
        <v>1</v>
      </c>
    </row>
    <row r="5020" spans="1:6">
      <c r="A5020" s="83">
        <v>44182</v>
      </c>
      <c r="B5020" s="84">
        <v>44182</v>
      </c>
      <c r="C5020" s="84" t="s">
        <v>781</v>
      </c>
      <c r="D5020" s="85">
        <f>VLOOKUP(Pag_Inicio_Corr_mas_casos[[#This Row],[Corregimiento]],Hoja3!$A$2:$D$676,4,0)</f>
        <v>50208</v>
      </c>
      <c r="E5020" s="84">
        <v>19</v>
      </c>
      <c r="F5020">
        <v>1</v>
      </c>
    </row>
    <row r="5021" spans="1:6">
      <c r="A5021" s="83">
        <v>44182</v>
      </c>
      <c r="B5021" s="84">
        <v>44182</v>
      </c>
      <c r="C5021" s="84" t="s">
        <v>945</v>
      </c>
      <c r="D5021" s="85">
        <f>VLOOKUP(Pag_Inicio_Corr_mas_casos[[#This Row],[Corregimiento]],Hoja3!$A$2:$D$676,4,0)</f>
        <v>60202</v>
      </c>
      <c r="E5021" s="84">
        <v>17</v>
      </c>
      <c r="F5021">
        <v>1</v>
      </c>
    </row>
    <row r="5022" spans="1:6">
      <c r="A5022" s="83">
        <v>44182</v>
      </c>
      <c r="B5022" s="84">
        <v>44182</v>
      </c>
      <c r="C5022" s="84" t="s">
        <v>980</v>
      </c>
      <c r="D5022" s="85">
        <f>VLOOKUP(Pag_Inicio_Corr_mas_casos[[#This Row],[Corregimiento]],Hoja3!$A$2:$D$676,4,0)</f>
        <v>90607</v>
      </c>
      <c r="E5022" s="84">
        <v>17</v>
      </c>
      <c r="F5022">
        <v>1</v>
      </c>
    </row>
    <row r="5023" spans="1:6">
      <c r="A5023" s="83">
        <v>44182</v>
      </c>
      <c r="B5023" s="84">
        <v>44182</v>
      </c>
      <c r="C5023" s="84" t="s">
        <v>834</v>
      </c>
      <c r="D5023" s="85">
        <f>VLOOKUP(Pag_Inicio_Corr_mas_casos[[#This Row],[Corregimiento]],Hoja3!$A$2:$D$676,4,0)</f>
        <v>30110</v>
      </c>
      <c r="E5023" s="84">
        <v>16</v>
      </c>
      <c r="F5023">
        <v>1</v>
      </c>
    </row>
    <row r="5024" spans="1:6">
      <c r="A5024" s="83">
        <v>44182</v>
      </c>
      <c r="B5024" s="84">
        <v>44182</v>
      </c>
      <c r="C5024" s="84" t="s">
        <v>983</v>
      </c>
      <c r="D5024" s="85">
        <f>VLOOKUP(Pag_Inicio_Corr_mas_casos[[#This Row],[Corregimiento]],Hoja3!$A$2:$D$676,4,0)</f>
        <v>130709</v>
      </c>
      <c r="E5024" s="84">
        <v>15</v>
      </c>
      <c r="F5024">
        <v>1</v>
      </c>
    </row>
    <row r="5025" spans="1:6">
      <c r="A5025" s="83">
        <v>44182</v>
      </c>
      <c r="B5025" s="84">
        <v>44182</v>
      </c>
      <c r="C5025" s="84" t="s">
        <v>798</v>
      </c>
      <c r="D5025" s="85">
        <f>VLOOKUP(Pag_Inicio_Corr_mas_casos[[#This Row],[Corregimiento]],Hoja3!$A$2:$D$676,4,0)</f>
        <v>30111</v>
      </c>
      <c r="E5025" s="84">
        <v>15</v>
      </c>
      <c r="F5025">
        <v>1</v>
      </c>
    </row>
    <row r="5026" spans="1:6">
      <c r="A5026" s="83">
        <v>44182</v>
      </c>
      <c r="B5026" s="84">
        <v>44182</v>
      </c>
      <c r="C5026" s="84" t="s">
        <v>885</v>
      </c>
      <c r="D5026" s="85">
        <f>VLOOKUP(Pag_Inicio_Corr_mas_casos[[#This Row],[Corregimiento]],Hoja3!$A$2:$D$676,4,0)</f>
        <v>20201</v>
      </c>
      <c r="E5026" s="84">
        <v>14</v>
      </c>
      <c r="F5026">
        <v>1</v>
      </c>
    </row>
    <row r="5027" spans="1:6">
      <c r="A5027" s="83">
        <v>44182</v>
      </c>
      <c r="B5027" s="84">
        <v>44182</v>
      </c>
      <c r="C5027" s="84" t="s">
        <v>820</v>
      </c>
      <c r="D5027" s="85">
        <f>VLOOKUP(Pag_Inicio_Corr_mas_casos[[#This Row],[Corregimiento]],Hoja3!$A$2:$D$676,4,0)</f>
        <v>30115</v>
      </c>
      <c r="E5027" s="84">
        <v>14</v>
      </c>
      <c r="F5027">
        <v>1</v>
      </c>
    </row>
    <row r="5028" spans="1:6">
      <c r="A5028" s="83">
        <v>44182</v>
      </c>
      <c r="B5028" s="84">
        <v>44182</v>
      </c>
      <c r="C5028" s="84" t="s">
        <v>984</v>
      </c>
      <c r="D5028" s="85">
        <f>VLOOKUP(Pag_Inicio_Corr_mas_casos[[#This Row],[Corregimiento]],Hoja3!$A$2:$D$676,4,0)</f>
        <v>80802</v>
      </c>
      <c r="E5028" s="84">
        <v>14</v>
      </c>
      <c r="F5028">
        <v>1</v>
      </c>
    </row>
    <row r="5029" spans="1:6">
      <c r="A5029" s="83">
        <v>44182</v>
      </c>
      <c r="B5029" s="84">
        <v>44182</v>
      </c>
      <c r="C5029" s="84" t="s">
        <v>906</v>
      </c>
      <c r="D5029" s="85">
        <f>VLOOKUP(Pag_Inicio_Corr_mas_casos[[#This Row],[Corregimiento]],Hoja3!$A$2:$D$676,4,0)</f>
        <v>60103</v>
      </c>
      <c r="E5029" s="84">
        <v>14</v>
      </c>
      <c r="F5029">
        <v>1</v>
      </c>
    </row>
    <row r="5030" spans="1:6">
      <c r="A5030" s="83">
        <v>44182</v>
      </c>
      <c r="B5030" s="84">
        <v>44182</v>
      </c>
      <c r="C5030" s="84" t="s">
        <v>869</v>
      </c>
      <c r="D5030" s="85">
        <f>VLOOKUP(Pag_Inicio_Corr_mas_casos[[#This Row],[Corregimiento]],Hoja3!$A$2:$D$676,4,0)</f>
        <v>20305</v>
      </c>
      <c r="E5030" s="84">
        <v>14</v>
      </c>
      <c r="F5030">
        <v>1</v>
      </c>
    </row>
    <row r="5031" spans="1:6">
      <c r="A5031" s="83">
        <v>44182</v>
      </c>
      <c r="B5031" s="84">
        <v>44182</v>
      </c>
      <c r="C5031" s="84" t="s">
        <v>787</v>
      </c>
      <c r="D5031" s="85">
        <f>VLOOKUP(Pag_Inicio_Corr_mas_casos[[#This Row],[Corregimiento]],Hoja3!$A$2:$D$676,4,0)</f>
        <v>80805</v>
      </c>
      <c r="E5031" s="84">
        <v>13</v>
      </c>
      <c r="F5031">
        <v>1</v>
      </c>
    </row>
    <row r="5032" spans="1:6">
      <c r="A5032" s="83">
        <v>44182</v>
      </c>
      <c r="B5032" s="84">
        <v>44182</v>
      </c>
      <c r="C5032" s="84" t="s">
        <v>985</v>
      </c>
      <c r="D5032" s="85">
        <f>VLOOKUP(Pag_Inicio_Corr_mas_casos[[#This Row],[Corregimiento]],Hoja3!$A$2:$D$676,4,0)</f>
        <v>40611</v>
      </c>
      <c r="E5032" s="84">
        <v>13</v>
      </c>
      <c r="F5032">
        <v>1</v>
      </c>
    </row>
    <row r="5033" spans="1:6">
      <c r="A5033" s="83">
        <v>44182</v>
      </c>
      <c r="B5033" s="84">
        <v>44182</v>
      </c>
      <c r="C5033" s="84" t="s">
        <v>986</v>
      </c>
      <c r="D5033" s="85">
        <f>VLOOKUP(Pag_Inicio_Corr_mas_casos[[#This Row],[Corregimiento]],Hoja3!$A$2:$D$676,4,0)</f>
        <v>91008</v>
      </c>
      <c r="E5033" s="84">
        <v>13</v>
      </c>
      <c r="F5033">
        <v>1</v>
      </c>
    </row>
    <row r="5034" spans="1:6">
      <c r="A5034" s="83">
        <v>44182</v>
      </c>
      <c r="B5034" s="84">
        <v>44182</v>
      </c>
      <c r="C5034" s="84" t="s">
        <v>812</v>
      </c>
      <c r="D5034" s="85">
        <f>VLOOKUP(Pag_Inicio_Corr_mas_casos[[#This Row],[Corregimiento]],Hoja3!$A$2:$D$676,4,0)</f>
        <v>20101</v>
      </c>
      <c r="E5034" s="84">
        <v>12</v>
      </c>
      <c r="F5034">
        <v>1</v>
      </c>
    </row>
    <row r="5035" spans="1:6">
      <c r="A5035" s="83">
        <v>44182</v>
      </c>
      <c r="B5035" s="84">
        <v>44182</v>
      </c>
      <c r="C5035" s="84" t="s">
        <v>974</v>
      </c>
      <c r="D5035" s="85">
        <f>VLOOKUP(Pag_Inicio_Corr_mas_casos[[#This Row],[Corregimiento]],Hoja3!$A$2:$D$676,4,0)</f>
        <v>90304</v>
      </c>
      <c r="E5035" s="84">
        <v>12</v>
      </c>
      <c r="F5035">
        <v>1</v>
      </c>
    </row>
    <row r="5036" spans="1:6">
      <c r="A5036" s="83">
        <v>44182</v>
      </c>
      <c r="B5036" s="84">
        <v>44182</v>
      </c>
      <c r="C5036" s="84" t="s">
        <v>987</v>
      </c>
      <c r="D5036" s="85">
        <f>VLOOKUP(Pag_Inicio_Corr_mas_casos[[#This Row],[Corregimiento]],Hoja3!$A$2:$D$676,4,0)</f>
        <v>81004</v>
      </c>
      <c r="E5036" s="84">
        <v>12</v>
      </c>
      <c r="F5036">
        <v>1</v>
      </c>
    </row>
    <row r="5037" spans="1:6">
      <c r="A5037" s="83">
        <v>44182</v>
      </c>
      <c r="B5037" s="84">
        <v>44182</v>
      </c>
      <c r="C5037" s="84" t="s">
        <v>972</v>
      </c>
      <c r="D5037" s="85">
        <f>VLOOKUP(Pag_Inicio_Corr_mas_casos[[#This Row],[Corregimiento]],Hoja3!$A$2:$D$676,4,0)</f>
        <v>60401</v>
      </c>
      <c r="E5037" s="84">
        <v>12</v>
      </c>
      <c r="F5037">
        <v>1</v>
      </c>
    </row>
    <row r="5038" spans="1:6">
      <c r="A5038" s="83">
        <v>44182</v>
      </c>
      <c r="B5038" s="84">
        <v>44182</v>
      </c>
      <c r="C5038" s="84" t="s">
        <v>826</v>
      </c>
      <c r="D5038" s="85">
        <f>VLOOKUP(Pag_Inicio_Corr_mas_casos[[#This Row],[Corregimiento]],Hoja3!$A$2:$D$676,4,0)</f>
        <v>30101</v>
      </c>
      <c r="E5038" s="84">
        <v>11</v>
      </c>
      <c r="F5038">
        <v>1</v>
      </c>
    </row>
    <row r="5039" spans="1:6">
      <c r="A5039" s="83">
        <v>44182</v>
      </c>
      <c r="B5039" s="84">
        <v>44182</v>
      </c>
      <c r="C5039" s="84" t="s">
        <v>847</v>
      </c>
      <c r="D5039" s="85">
        <f>VLOOKUP(Pag_Inicio_Corr_mas_casos[[#This Row],[Corregimiento]],Hoja3!$A$2:$D$676,4,0)</f>
        <v>40606</v>
      </c>
      <c r="E5039" s="84">
        <v>11</v>
      </c>
      <c r="F5039">
        <v>1</v>
      </c>
    </row>
    <row r="5040" spans="1:6">
      <c r="A5040" s="83">
        <v>44182</v>
      </c>
      <c r="B5040" s="84">
        <v>44182</v>
      </c>
      <c r="C5040" s="84" t="s">
        <v>767</v>
      </c>
      <c r="D5040" s="85">
        <f>VLOOKUP(Pag_Inicio_Corr_mas_casos[[#This Row],[Corregimiento]],Hoja3!$A$2:$D$676,4,0)</f>
        <v>30113</v>
      </c>
      <c r="E5040" s="84">
        <v>11</v>
      </c>
      <c r="F5040">
        <v>1</v>
      </c>
    </row>
    <row r="5041" spans="1:6">
      <c r="A5041" s="59">
        <v>44183</v>
      </c>
      <c r="B5041" s="60">
        <v>44183</v>
      </c>
      <c r="C5041" s="60" t="s">
        <v>785</v>
      </c>
      <c r="D5041" s="61">
        <f>VLOOKUP(Pag_Inicio_Corr_mas_casos[[#This Row],[Corregimiento]],Hoja3!$A$2:$D$676,4,0)</f>
        <v>80809</v>
      </c>
      <c r="E5041" s="60">
        <v>107</v>
      </c>
      <c r="F5041">
        <v>1</v>
      </c>
    </row>
    <row r="5042" spans="1:6">
      <c r="A5042" s="59">
        <v>44183</v>
      </c>
      <c r="B5042" s="60">
        <v>44183</v>
      </c>
      <c r="C5042" s="60" t="s">
        <v>757</v>
      </c>
      <c r="D5042" s="61">
        <f>VLOOKUP(Pag_Inicio_Corr_mas_casos[[#This Row],[Corregimiento]],Hoja3!$A$2:$D$676,4,0)</f>
        <v>80819</v>
      </c>
      <c r="E5042" s="60">
        <v>104</v>
      </c>
      <c r="F5042">
        <v>1</v>
      </c>
    </row>
    <row r="5043" spans="1:6">
      <c r="A5043" s="59">
        <v>44183</v>
      </c>
      <c r="B5043" s="60">
        <v>44183</v>
      </c>
      <c r="C5043" s="60" t="s">
        <v>744</v>
      </c>
      <c r="D5043" s="61">
        <f>VLOOKUP(Pag_Inicio_Corr_mas_casos[[#This Row],[Corregimiento]],Hoja3!$A$2:$D$676,4,0)</f>
        <v>130101</v>
      </c>
      <c r="E5043" s="60">
        <v>90</v>
      </c>
      <c r="F5043">
        <v>1</v>
      </c>
    </row>
    <row r="5044" spans="1:6">
      <c r="A5044" s="59">
        <v>44183</v>
      </c>
      <c r="B5044" s="60">
        <v>44183</v>
      </c>
      <c r="C5044" s="60" t="s">
        <v>760</v>
      </c>
      <c r="D5044" s="61">
        <f>VLOOKUP(Pag_Inicio_Corr_mas_casos[[#This Row],[Corregimiento]],Hoja3!$A$2:$D$676,4,0)</f>
        <v>80812</v>
      </c>
      <c r="E5044" s="60">
        <v>89</v>
      </c>
      <c r="F5044">
        <v>1</v>
      </c>
    </row>
    <row r="5045" spans="1:6">
      <c r="A5045" s="59">
        <v>44183</v>
      </c>
      <c r="B5045" s="60">
        <v>44183</v>
      </c>
      <c r="C5045" s="60" t="s">
        <v>746</v>
      </c>
      <c r="D5045" s="61">
        <f>VLOOKUP(Pag_Inicio_Corr_mas_casos[[#This Row],[Corregimiento]],Hoja3!$A$2:$D$676,4,0)</f>
        <v>130106</v>
      </c>
      <c r="E5045" s="60">
        <v>87</v>
      </c>
      <c r="F5045">
        <v>1</v>
      </c>
    </row>
    <row r="5046" spans="1:6">
      <c r="A5046" s="59">
        <v>44183</v>
      </c>
      <c r="B5046" s="60">
        <v>44183</v>
      </c>
      <c r="C5046" s="60" t="s">
        <v>749</v>
      </c>
      <c r="D5046" s="61">
        <f>VLOOKUP(Pag_Inicio_Corr_mas_casos[[#This Row],[Corregimiento]],Hoja3!$A$2:$D$676,4,0)</f>
        <v>80821</v>
      </c>
      <c r="E5046" s="60">
        <v>86</v>
      </c>
      <c r="F5046">
        <v>1</v>
      </c>
    </row>
    <row r="5047" spans="1:6">
      <c r="A5047" s="59">
        <v>44183</v>
      </c>
      <c r="B5047" s="60">
        <v>44183</v>
      </c>
      <c r="C5047" s="60" t="s">
        <v>780</v>
      </c>
      <c r="D5047" s="61">
        <f>VLOOKUP(Pag_Inicio_Corr_mas_casos[[#This Row],[Corregimiento]],Hoja3!$A$2:$D$676,4,0)</f>
        <v>80826</v>
      </c>
      <c r="E5047" s="60">
        <v>73</v>
      </c>
      <c r="F5047">
        <v>1</v>
      </c>
    </row>
    <row r="5048" spans="1:6">
      <c r="A5048" s="59">
        <v>44183</v>
      </c>
      <c r="B5048" s="60">
        <v>44183</v>
      </c>
      <c r="C5048" s="60" t="s">
        <v>754</v>
      </c>
      <c r="D5048" s="61">
        <f>VLOOKUP(Pag_Inicio_Corr_mas_casos[[#This Row],[Corregimiento]],Hoja3!$A$2:$D$676,4,0)</f>
        <v>80822</v>
      </c>
      <c r="E5048" s="60">
        <v>68</v>
      </c>
      <c r="F5048">
        <v>1</v>
      </c>
    </row>
    <row r="5049" spans="1:6">
      <c r="A5049" s="59">
        <v>44183</v>
      </c>
      <c r="B5049" s="60">
        <v>44183</v>
      </c>
      <c r="C5049" s="60" t="s">
        <v>752</v>
      </c>
      <c r="D5049" s="61">
        <f>VLOOKUP(Pag_Inicio_Corr_mas_casos[[#This Row],[Corregimiento]],Hoja3!$A$2:$D$676,4,0)</f>
        <v>80816</v>
      </c>
      <c r="E5049" s="60">
        <v>68</v>
      </c>
      <c r="F5049">
        <v>1</v>
      </c>
    </row>
    <row r="5050" spans="1:6">
      <c r="A5050" s="59">
        <v>44183</v>
      </c>
      <c r="B5050" s="60">
        <v>44183</v>
      </c>
      <c r="C5050" s="60" t="s">
        <v>753</v>
      </c>
      <c r="D5050" s="61">
        <f>VLOOKUP(Pag_Inicio_Corr_mas_casos[[#This Row],[Corregimiento]],Hoja3!$A$2:$D$676,4,0)</f>
        <v>80817</v>
      </c>
      <c r="E5050" s="60">
        <v>81</v>
      </c>
      <c r="F5050">
        <v>1</v>
      </c>
    </row>
    <row r="5051" spans="1:6">
      <c r="A5051" s="59">
        <v>44183</v>
      </c>
      <c r="B5051" s="60">
        <v>44183</v>
      </c>
      <c r="C5051" s="60" t="s">
        <v>765</v>
      </c>
      <c r="D5051" s="61">
        <f>VLOOKUP(Pag_Inicio_Corr_mas_casos[[#This Row],[Corregimiento]],Hoja3!$A$2:$D$676,4,0)</f>
        <v>80810</v>
      </c>
      <c r="E5051" s="60">
        <v>62</v>
      </c>
      <c r="F5051">
        <v>1</v>
      </c>
    </row>
    <row r="5052" spans="1:6">
      <c r="A5052" s="59">
        <v>44183</v>
      </c>
      <c r="B5052" s="60">
        <v>44183</v>
      </c>
      <c r="C5052" s="60" t="s">
        <v>750</v>
      </c>
      <c r="D5052" s="61">
        <f>VLOOKUP(Pag_Inicio_Corr_mas_casos[[#This Row],[Corregimiento]],Hoja3!$A$2:$D$676,4,0)</f>
        <v>81007</v>
      </c>
      <c r="E5052" s="60">
        <v>60</v>
      </c>
      <c r="F5052">
        <v>1</v>
      </c>
    </row>
    <row r="5053" spans="1:6">
      <c r="A5053" s="59">
        <v>44183</v>
      </c>
      <c r="B5053" s="60">
        <v>44183</v>
      </c>
      <c r="C5053" s="60" t="s">
        <v>748</v>
      </c>
      <c r="D5053" s="61">
        <f>VLOOKUP(Pag_Inicio_Corr_mas_casos[[#This Row],[Corregimiento]],Hoja3!$A$2:$D$676,4,0)</f>
        <v>130102</v>
      </c>
      <c r="E5053" s="60">
        <v>59</v>
      </c>
      <c r="F5053">
        <v>1</v>
      </c>
    </row>
    <row r="5054" spans="1:6">
      <c r="A5054" s="59">
        <v>44183</v>
      </c>
      <c r="B5054" s="60">
        <v>44183</v>
      </c>
      <c r="C5054" s="60" t="s">
        <v>745</v>
      </c>
      <c r="D5054" s="61">
        <f>VLOOKUP(Pag_Inicio_Corr_mas_casos[[#This Row],[Corregimiento]],Hoja3!$A$2:$D$676,4,0)</f>
        <v>81002</v>
      </c>
      <c r="E5054" s="60">
        <v>51</v>
      </c>
      <c r="F5054">
        <v>1</v>
      </c>
    </row>
    <row r="5055" spans="1:6">
      <c r="A5055" s="59">
        <v>44183</v>
      </c>
      <c r="B5055" s="60">
        <v>44183</v>
      </c>
      <c r="C5055" s="60" t="s">
        <v>775</v>
      </c>
      <c r="D5055" s="61">
        <f>VLOOKUP(Pag_Inicio_Corr_mas_casos[[#This Row],[Corregimiento]],Hoja3!$A$2:$D$676,4,0)</f>
        <v>80815</v>
      </c>
      <c r="E5055" s="60">
        <v>66</v>
      </c>
      <c r="F5055">
        <v>1</v>
      </c>
    </row>
    <row r="5056" spans="1:6">
      <c r="A5056" s="59">
        <v>44183</v>
      </c>
      <c r="B5056" s="60">
        <v>44183</v>
      </c>
      <c r="C5056" s="60" t="s">
        <v>755</v>
      </c>
      <c r="D5056" s="61">
        <f>VLOOKUP(Pag_Inicio_Corr_mas_casos[[#This Row],[Corregimiento]],Hoja3!$A$2:$D$676,4,0)</f>
        <v>80823</v>
      </c>
      <c r="E5056" s="60">
        <v>51</v>
      </c>
      <c r="F5056">
        <v>1</v>
      </c>
    </row>
    <row r="5057" spans="1:6">
      <c r="A5057" s="59">
        <v>44183</v>
      </c>
      <c r="B5057" s="60">
        <v>44183</v>
      </c>
      <c r="C5057" s="60" t="s">
        <v>777</v>
      </c>
      <c r="D5057" s="61">
        <f>VLOOKUP(Pag_Inicio_Corr_mas_casos[[#This Row],[Corregimiento]],Hoja3!$A$2:$D$676,4,0)</f>
        <v>80811</v>
      </c>
      <c r="E5057" s="60">
        <v>51</v>
      </c>
      <c r="F5057">
        <v>1</v>
      </c>
    </row>
    <row r="5058" spans="1:6">
      <c r="A5058" s="59">
        <v>44183</v>
      </c>
      <c r="B5058" s="60">
        <v>44183</v>
      </c>
      <c r="C5058" s="60" t="s">
        <v>763</v>
      </c>
      <c r="D5058" s="61">
        <f>VLOOKUP(Pag_Inicio_Corr_mas_casos[[#This Row],[Corregimiento]],Hoja3!$A$2:$D$676,4,0)</f>
        <v>80806</v>
      </c>
      <c r="E5058" s="60">
        <v>50</v>
      </c>
      <c r="F5058">
        <v>1</v>
      </c>
    </row>
    <row r="5059" spans="1:6">
      <c r="A5059" s="59">
        <v>44183</v>
      </c>
      <c r="B5059" s="60">
        <v>44183</v>
      </c>
      <c r="C5059" s="60" t="s">
        <v>789</v>
      </c>
      <c r="D5059" s="61">
        <f>VLOOKUP(Pag_Inicio_Corr_mas_casos[[#This Row],[Corregimiento]],Hoja3!$A$2:$D$676,4,0)</f>
        <v>81003</v>
      </c>
      <c r="E5059" s="60">
        <v>50</v>
      </c>
      <c r="F5059">
        <v>1</v>
      </c>
    </row>
    <row r="5060" spans="1:6">
      <c r="A5060" s="59">
        <v>44183</v>
      </c>
      <c r="B5060" s="60">
        <v>44183</v>
      </c>
      <c r="C5060" s="60" t="s">
        <v>770</v>
      </c>
      <c r="D5060" s="61">
        <f>VLOOKUP(Pag_Inicio_Corr_mas_casos[[#This Row],[Corregimiento]],Hoja3!$A$2:$D$676,4,0)</f>
        <v>80813</v>
      </c>
      <c r="E5060" s="60">
        <v>50</v>
      </c>
      <c r="F5060">
        <v>1</v>
      </c>
    </row>
    <row r="5061" spans="1:6">
      <c r="A5061" s="59">
        <v>44183</v>
      </c>
      <c r="B5061" s="60">
        <v>44183</v>
      </c>
      <c r="C5061" s="60" t="s">
        <v>795</v>
      </c>
      <c r="D5061" s="61">
        <f>VLOOKUP(Pag_Inicio_Corr_mas_casos[[#This Row],[Corregimiento]],Hoja3!$A$2:$D$676,4,0)</f>
        <v>80807</v>
      </c>
      <c r="E5061" s="60">
        <v>47</v>
      </c>
      <c r="F5061">
        <v>1</v>
      </c>
    </row>
    <row r="5062" spans="1:6">
      <c r="A5062" s="59">
        <v>44183</v>
      </c>
      <c r="B5062" s="60">
        <v>44183</v>
      </c>
      <c r="C5062" s="60" t="s">
        <v>790</v>
      </c>
      <c r="D5062" s="61">
        <f>VLOOKUP(Pag_Inicio_Corr_mas_casos[[#This Row],[Corregimiento]],Hoja3!$A$2:$D$676,4,0)</f>
        <v>81009</v>
      </c>
      <c r="E5062" s="60">
        <v>47</v>
      </c>
      <c r="F5062">
        <v>1</v>
      </c>
    </row>
    <row r="5063" spans="1:6">
      <c r="A5063" s="59">
        <v>44183</v>
      </c>
      <c r="B5063" s="60">
        <v>44183</v>
      </c>
      <c r="C5063" s="60" t="s">
        <v>756</v>
      </c>
      <c r="D5063" s="61">
        <f>VLOOKUP(Pag_Inicio_Corr_mas_casos[[#This Row],[Corregimiento]],Hoja3!$A$2:$D$676,4,0)</f>
        <v>81001</v>
      </c>
      <c r="E5063" s="60">
        <v>46</v>
      </c>
      <c r="F5063">
        <v>1</v>
      </c>
    </row>
    <row r="5064" spans="1:6">
      <c r="A5064" s="59">
        <v>44183</v>
      </c>
      <c r="B5064" s="60">
        <v>44183</v>
      </c>
      <c r="C5064" s="60" t="s">
        <v>988</v>
      </c>
      <c r="D5064" s="61">
        <f>VLOOKUP(Pag_Inicio_Corr_mas_casos[[#This Row],[Corregimiento]],Hoja3!$A$2:$D$676,4,0)</f>
        <v>20601</v>
      </c>
      <c r="E5064" s="60">
        <v>45</v>
      </c>
      <c r="F5064">
        <v>1</v>
      </c>
    </row>
    <row r="5065" spans="1:6">
      <c r="A5065" s="59">
        <v>44183</v>
      </c>
      <c r="B5065" s="60">
        <v>44183</v>
      </c>
      <c r="C5065" s="60" t="s">
        <v>788</v>
      </c>
      <c r="D5065" s="61">
        <f>VLOOKUP(Pag_Inicio_Corr_mas_casos[[#This Row],[Corregimiento]],Hoja3!$A$2:$D$676,4,0)</f>
        <v>130717</v>
      </c>
      <c r="E5065" s="60">
        <v>42</v>
      </c>
      <c r="F5065">
        <v>1</v>
      </c>
    </row>
    <row r="5066" spans="1:6">
      <c r="A5066" s="59">
        <v>44183</v>
      </c>
      <c r="B5066" s="60">
        <v>44183</v>
      </c>
      <c r="C5066" s="60" t="s">
        <v>761</v>
      </c>
      <c r="D5066" s="61">
        <f>VLOOKUP(Pag_Inicio_Corr_mas_casos[[#This Row],[Corregimiento]],Hoja3!$A$2:$D$676,4,0)</f>
        <v>130702</v>
      </c>
      <c r="E5066" s="60">
        <v>41</v>
      </c>
      <c r="F5066">
        <v>1</v>
      </c>
    </row>
    <row r="5067" spans="1:6">
      <c r="A5067" s="59">
        <v>44183</v>
      </c>
      <c r="B5067" s="60">
        <v>44183</v>
      </c>
      <c r="C5067" s="60" t="s">
        <v>800</v>
      </c>
      <c r="D5067" s="61">
        <f>VLOOKUP(Pag_Inicio_Corr_mas_casos[[#This Row],[Corregimiento]],Hoja3!$A$2:$D$676,4,0)</f>
        <v>91001</v>
      </c>
      <c r="E5067" s="60">
        <v>40</v>
      </c>
      <c r="F5067">
        <v>1</v>
      </c>
    </row>
    <row r="5068" spans="1:6">
      <c r="A5068" s="59">
        <v>44183</v>
      </c>
      <c r="B5068" s="60">
        <v>44183</v>
      </c>
      <c r="C5068" s="60" t="s">
        <v>758</v>
      </c>
      <c r="D5068" s="61">
        <f>VLOOKUP(Pag_Inicio_Corr_mas_casos[[#This Row],[Corregimiento]],Hoja3!$A$2:$D$676,4,0)</f>
        <v>130107</v>
      </c>
      <c r="E5068" s="60">
        <v>39</v>
      </c>
      <c r="F5068">
        <v>1</v>
      </c>
    </row>
    <row r="5069" spans="1:6">
      <c r="A5069" s="59">
        <v>44183</v>
      </c>
      <c r="B5069" s="60">
        <v>44183</v>
      </c>
      <c r="C5069" s="60" t="s">
        <v>764</v>
      </c>
      <c r="D5069" s="61">
        <f>VLOOKUP(Pag_Inicio_Corr_mas_casos[[#This Row],[Corregimiento]],Hoja3!$A$2:$D$676,4,0)</f>
        <v>130108</v>
      </c>
      <c r="E5069" s="60">
        <v>37</v>
      </c>
      <c r="F5069">
        <v>1</v>
      </c>
    </row>
    <row r="5070" spans="1:6">
      <c r="A5070" s="59">
        <v>44183</v>
      </c>
      <c r="B5070" s="60">
        <v>44183</v>
      </c>
      <c r="C5070" s="60" t="s">
        <v>779</v>
      </c>
      <c r="D5070" s="61">
        <f>VLOOKUP(Pag_Inicio_Corr_mas_casos[[#This Row],[Corregimiento]],Hoja3!$A$2:$D$676,4,0)</f>
        <v>130708</v>
      </c>
      <c r="E5070" s="60">
        <v>37</v>
      </c>
      <c r="F5070">
        <v>1</v>
      </c>
    </row>
    <row r="5071" spans="1:6">
      <c r="A5071" s="59">
        <v>44183</v>
      </c>
      <c r="B5071" s="60">
        <v>44183</v>
      </c>
      <c r="C5071" s="60" t="s">
        <v>751</v>
      </c>
      <c r="D5071" s="61">
        <f>VLOOKUP(Pag_Inicio_Corr_mas_casos[[#This Row],[Corregimiento]],Hoja3!$A$2:$D$676,4,0)</f>
        <v>81008</v>
      </c>
      <c r="E5071" s="60">
        <v>37</v>
      </c>
      <c r="F5071">
        <v>1</v>
      </c>
    </row>
    <row r="5072" spans="1:6">
      <c r="A5072" s="59">
        <v>44183</v>
      </c>
      <c r="B5072" s="60">
        <v>44183</v>
      </c>
      <c r="C5072" s="60" t="s">
        <v>783</v>
      </c>
      <c r="D5072" s="61">
        <f>VLOOKUP(Pag_Inicio_Corr_mas_casos[[#This Row],[Corregimiento]],Hoja3!$A$2:$D$676,4,0)</f>
        <v>130105</v>
      </c>
      <c r="E5072" s="60">
        <v>36</v>
      </c>
      <c r="F5072">
        <v>1</v>
      </c>
    </row>
    <row r="5073" spans="1:6">
      <c r="A5073" s="59">
        <v>44183</v>
      </c>
      <c r="B5073" s="60">
        <v>44183</v>
      </c>
      <c r="C5073" s="60" t="s">
        <v>762</v>
      </c>
      <c r="D5073" s="61">
        <f>VLOOKUP(Pag_Inicio_Corr_mas_casos[[#This Row],[Corregimiento]],Hoja3!$A$2:$D$676,4,0)</f>
        <v>40601</v>
      </c>
      <c r="E5073" s="60">
        <v>34</v>
      </c>
      <c r="F5073">
        <v>1</v>
      </c>
    </row>
    <row r="5074" spans="1:6">
      <c r="A5074" s="59">
        <v>44183</v>
      </c>
      <c r="B5074" s="60">
        <v>44183</v>
      </c>
      <c r="C5074" s="60" t="s">
        <v>774</v>
      </c>
      <c r="D5074" s="61">
        <f>VLOOKUP(Pag_Inicio_Corr_mas_casos[[#This Row],[Corregimiento]],Hoja3!$A$2:$D$676,4,0)</f>
        <v>80820</v>
      </c>
      <c r="E5074" s="60">
        <v>34</v>
      </c>
      <c r="F5074">
        <v>1</v>
      </c>
    </row>
    <row r="5075" spans="1:6">
      <c r="A5075" s="59">
        <v>44183</v>
      </c>
      <c r="B5075" s="60">
        <v>44183</v>
      </c>
      <c r="C5075" s="60" t="s">
        <v>796</v>
      </c>
      <c r="D5075" s="61">
        <f>VLOOKUP(Pag_Inicio_Corr_mas_casos[[#This Row],[Corregimiento]],Hoja3!$A$2:$D$676,4,0)</f>
        <v>80814</v>
      </c>
      <c r="E5075" s="60">
        <v>31</v>
      </c>
      <c r="F5075">
        <v>1</v>
      </c>
    </row>
    <row r="5076" spans="1:6">
      <c r="A5076" s="59">
        <v>44183</v>
      </c>
      <c r="B5076" s="60">
        <v>44183</v>
      </c>
      <c r="C5076" s="60" t="s">
        <v>914</v>
      </c>
      <c r="D5076" s="61">
        <f>VLOOKUP(Pag_Inicio_Corr_mas_casos[[#This Row],[Corregimiento]],Hoja3!$A$2:$D$676,4,0)</f>
        <v>20401</v>
      </c>
      <c r="E5076" s="60">
        <v>31</v>
      </c>
      <c r="F5076">
        <v>1</v>
      </c>
    </row>
    <row r="5077" spans="1:6">
      <c r="A5077" s="59">
        <v>44183</v>
      </c>
      <c r="B5077" s="60">
        <v>44183</v>
      </c>
      <c r="C5077" s="60" t="s">
        <v>807</v>
      </c>
      <c r="D5077" s="61">
        <f>VLOOKUP(Pag_Inicio_Corr_mas_casos[[#This Row],[Corregimiento]],Hoja3!$A$2:$D$676,4,0)</f>
        <v>130716</v>
      </c>
      <c r="E5077" s="60">
        <v>30</v>
      </c>
      <c r="F5077">
        <v>1</v>
      </c>
    </row>
    <row r="5078" spans="1:6">
      <c r="A5078" s="59">
        <v>44183</v>
      </c>
      <c r="B5078" s="60">
        <v>44183</v>
      </c>
      <c r="C5078" s="60" t="s">
        <v>782</v>
      </c>
      <c r="D5078" s="61">
        <f>VLOOKUP(Pag_Inicio_Corr_mas_casos[[#This Row],[Corregimiento]],Hoja3!$A$2:$D$676,4,0)</f>
        <v>80803</v>
      </c>
      <c r="E5078" s="60">
        <v>30</v>
      </c>
      <c r="F5078">
        <v>1</v>
      </c>
    </row>
    <row r="5079" spans="1:6">
      <c r="A5079" s="59">
        <v>44183</v>
      </c>
      <c r="B5079" s="60">
        <v>44183</v>
      </c>
      <c r="C5079" s="60" t="s">
        <v>952</v>
      </c>
      <c r="D5079" s="61">
        <f>VLOOKUP(Pag_Inicio_Corr_mas_casos[[#This Row],[Corregimiento]],Hoja3!$A$2:$D$676,4,0)</f>
        <v>20602</v>
      </c>
      <c r="E5079" s="60">
        <v>27</v>
      </c>
      <c r="F5079">
        <v>1</v>
      </c>
    </row>
    <row r="5080" spans="1:6">
      <c r="A5080" s="59">
        <v>44183</v>
      </c>
      <c r="B5080" s="60">
        <v>44183</v>
      </c>
      <c r="C5080" s="60" t="s">
        <v>792</v>
      </c>
      <c r="D5080" s="61">
        <f>VLOOKUP(Pag_Inicio_Corr_mas_casos[[#This Row],[Corregimiento]],Hoja3!$A$2:$D$676,4,0)</f>
        <v>130701</v>
      </c>
      <c r="E5080" s="60">
        <v>26</v>
      </c>
      <c r="F5080">
        <v>1</v>
      </c>
    </row>
    <row r="5081" spans="1:6">
      <c r="A5081" s="59">
        <v>44183</v>
      </c>
      <c r="B5081" s="60">
        <v>44183</v>
      </c>
      <c r="C5081" s="60" t="s">
        <v>791</v>
      </c>
      <c r="D5081" s="61">
        <f>VLOOKUP(Pag_Inicio_Corr_mas_casos[[#This Row],[Corregimiento]],Hoja3!$A$2:$D$676,4,0)</f>
        <v>30104</v>
      </c>
      <c r="E5081" s="60">
        <v>25</v>
      </c>
      <c r="F5081">
        <v>1</v>
      </c>
    </row>
    <row r="5082" spans="1:6">
      <c r="A5082" s="59">
        <v>44183</v>
      </c>
      <c r="B5082" s="60">
        <v>44183</v>
      </c>
      <c r="C5082" s="60" t="s">
        <v>781</v>
      </c>
      <c r="D5082" s="61">
        <f>VLOOKUP(Pag_Inicio_Corr_mas_casos[[#This Row],[Corregimiento]],Hoja3!$A$2:$D$676,4,0)</f>
        <v>50208</v>
      </c>
      <c r="E5082" s="60">
        <v>24</v>
      </c>
      <c r="F5082">
        <v>1</v>
      </c>
    </row>
    <row r="5083" spans="1:6">
      <c r="A5083" s="59">
        <v>44183</v>
      </c>
      <c r="B5083" s="60">
        <v>44183</v>
      </c>
      <c r="C5083" s="60" t="s">
        <v>773</v>
      </c>
      <c r="D5083" s="61">
        <f>VLOOKUP(Pag_Inicio_Corr_mas_casos[[#This Row],[Corregimiento]],Hoja3!$A$2:$D$676,4,0)</f>
        <v>80808</v>
      </c>
      <c r="E5083" s="60">
        <v>24</v>
      </c>
      <c r="F5083">
        <v>1</v>
      </c>
    </row>
    <row r="5084" spans="1:6">
      <c r="A5084" s="59">
        <v>44183</v>
      </c>
      <c r="B5084" s="60">
        <v>44183</v>
      </c>
      <c r="C5084" s="60" t="s">
        <v>767</v>
      </c>
      <c r="D5084" s="61">
        <f>VLOOKUP(Pag_Inicio_Corr_mas_casos[[#This Row],[Corregimiento]],Hoja3!$A$2:$D$676,4,0)</f>
        <v>30113</v>
      </c>
      <c r="E5084" s="60">
        <v>23</v>
      </c>
      <c r="F5084">
        <v>1</v>
      </c>
    </row>
    <row r="5085" spans="1:6">
      <c r="A5085" s="59">
        <v>44183</v>
      </c>
      <c r="B5085" s="60">
        <v>44183</v>
      </c>
      <c r="C5085" s="60" t="s">
        <v>877</v>
      </c>
      <c r="D5085" s="61">
        <f>VLOOKUP(Pag_Inicio_Corr_mas_casos[[#This Row],[Corregimiento]],Hoja3!$A$2:$D$676,4,0)</f>
        <v>91101</v>
      </c>
      <c r="E5085" s="60">
        <v>23</v>
      </c>
      <c r="F5085">
        <v>1</v>
      </c>
    </row>
    <row r="5086" spans="1:6">
      <c r="A5086" s="59">
        <v>44183</v>
      </c>
      <c r="B5086" s="60">
        <v>44183</v>
      </c>
      <c r="C5086" s="60" t="s">
        <v>847</v>
      </c>
      <c r="D5086" s="61">
        <f>VLOOKUP(Pag_Inicio_Corr_mas_casos[[#This Row],[Corregimiento]],Hoja3!$A$2:$D$676,4,0)</f>
        <v>40606</v>
      </c>
      <c r="E5086" s="60">
        <v>22</v>
      </c>
      <c r="F5086">
        <v>1</v>
      </c>
    </row>
    <row r="5087" spans="1:6">
      <c r="A5087" s="59">
        <v>44183</v>
      </c>
      <c r="B5087" s="60">
        <v>44183</v>
      </c>
      <c r="C5087" s="60" t="s">
        <v>989</v>
      </c>
      <c r="D5087" s="61">
        <f>VLOOKUP(Pag_Inicio_Corr_mas_casos[[#This Row],[Corregimiento]],Hoja3!$A$2:$D$676,4,0)</f>
        <v>20406</v>
      </c>
      <c r="E5087" s="60">
        <v>21</v>
      </c>
      <c r="F5087">
        <v>1</v>
      </c>
    </row>
    <row r="5088" spans="1:6">
      <c r="A5088" s="59">
        <v>44183</v>
      </c>
      <c r="B5088" s="60">
        <v>44183</v>
      </c>
      <c r="C5088" s="60" t="s">
        <v>736</v>
      </c>
      <c r="D5088" s="61">
        <f>VLOOKUP(Pag_Inicio_Corr_mas_casos[[#This Row],[Corregimiento]],Hoja3!$A$2:$D$676,4,0)</f>
        <v>130709</v>
      </c>
      <c r="E5088" s="60">
        <v>20</v>
      </c>
      <c r="F5088">
        <v>1</v>
      </c>
    </row>
    <row r="5089" spans="1:6">
      <c r="A5089" s="59">
        <v>44183</v>
      </c>
      <c r="B5089" s="60">
        <v>44183</v>
      </c>
      <c r="C5089" s="60" t="s">
        <v>759</v>
      </c>
      <c r="D5089" s="61">
        <f>VLOOKUP(Pag_Inicio_Corr_mas_casos[[#This Row],[Corregimiento]],Hoja3!$A$2:$D$676,4,0)</f>
        <v>81006</v>
      </c>
      <c r="E5089" s="60">
        <v>19</v>
      </c>
      <c r="F5089">
        <v>1</v>
      </c>
    </row>
    <row r="5090" spans="1:6">
      <c r="A5090" s="59">
        <v>44183</v>
      </c>
      <c r="B5090" s="60">
        <v>44183</v>
      </c>
      <c r="C5090" s="60" t="s">
        <v>990</v>
      </c>
      <c r="D5090" s="61">
        <f>VLOOKUP(Pag_Inicio_Corr_mas_casos[[#This Row],[Corregimiento]],Hoja3!$A$2:$D$676,4,0)</f>
        <v>30103</v>
      </c>
      <c r="E5090" s="60">
        <v>19</v>
      </c>
      <c r="F5090">
        <v>1</v>
      </c>
    </row>
    <row r="5091" spans="1:6">
      <c r="A5091" s="59">
        <v>44183</v>
      </c>
      <c r="B5091" s="60">
        <v>44183</v>
      </c>
      <c r="C5091" s="60" t="s">
        <v>747</v>
      </c>
      <c r="D5091" s="61">
        <f>VLOOKUP(Pag_Inicio_Corr_mas_casos[[#This Row],[Corregimiento]],Hoja3!$A$2:$D$676,4,0)</f>
        <v>80802</v>
      </c>
      <c r="E5091" s="60">
        <v>19</v>
      </c>
      <c r="F5091">
        <v>1</v>
      </c>
    </row>
    <row r="5092" spans="1:6">
      <c r="A5092" s="59">
        <v>44183</v>
      </c>
      <c r="B5092" s="60">
        <v>44183</v>
      </c>
      <c r="C5092" s="60" t="s">
        <v>770</v>
      </c>
      <c r="D5092" s="60">
        <v>40607</v>
      </c>
      <c r="E5092" s="60">
        <v>19</v>
      </c>
      <c r="F5092">
        <v>1</v>
      </c>
    </row>
    <row r="5093" spans="1:6">
      <c r="A5093" s="59">
        <v>44183</v>
      </c>
      <c r="B5093" s="60">
        <v>44183</v>
      </c>
      <c r="C5093" s="60" t="s">
        <v>766</v>
      </c>
      <c r="D5093" s="61">
        <f>VLOOKUP(Pag_Inicio_Corr_mas_casos[[#This Row],[Corregimiento]],Hoja3!$A$2:$D$676,4,0)</f>
        <v>30107</v>
      </c>
      <c r="E5093" s="60">
        <v>18</v>
      </c>
      <c r="F5093">
        <v>1</v>
      </c>
    </row>
    <row r="5094" spans="1:6">
      <c r="A5094" s="59">
        <v>44183</v>
      </c>
      <c r="B5094" s="60">
        <v>44183</v>
      </c>
      <c r="C5094" s="60" t="s">
        <v>823</v>
      </c>
      <c r="D5094" s="61">
        <f>VLOOKUP(Pag_Inicio_Corr_mas_casos[[#This Row],[Corregimiento]],Hoja3!$A$2:$D$676,4,0)</f>
        <v>40611</v>
      </c>
      <c r="E5094" s="60">
        <v>18</v>
      </c>
      <c r="F5094">
        <v>1</v>
      </c>
    </row>
    <row r="5095" spans="1:6">
      <c r="A5095" s="59">
        <v>44183</v>
      </c>
      <c r="B5095" s="60">
        <v>44183</v>
      </c>
      <c r="C5095" s="60" t="s">
        <v>806</v>
      </c>
      <c r="D5095" s="61">
        <f>VLOOKUP(Pag_Inicio_Corr_mas_casos[[#This Row],[Corregimiento]],Hoja3!$A$2:$D$676,4,0)</f>
        <v>81005</v>
      </c>
      <c r="E5095" s="60">
        <v>18</v>
      </c>
      <c r="F5095">
        <v>1</v>
      </c>
    </row>
    <row r="5096" spans="1:6">
      <c r="A5096" s="59">
        <v>44183</v>
      </c>
      <c r="B5096" s="60">
        <v>44183</v>
      </c>
      <c r="C5096" s="60" t="s">
        <v>793</v>
      </c>
      <c r="D5096" s="61">
        <f>VLOOKUP(Pag_Inicio_Corr_mas_casos[[#This Row],[Corregimiento]],Hoja3!$A$2:$D$676,4,0)</f>
        <v>80804</v>
      </c>
      <c r="E5096" s="60">
        <v>17</v>
      </c>
      <c r="F5096">
        <v>1</v>
      </c>
    </row>
    <row r="5097" spans="1:6">
      <c r="A5097" s="59">
        <v>44183</v>
      </c>
      <c r="B5097" s="60">
        <v>44183</v>
      </c>
      <c r="C5097" s="60" t="s">
        <v>787</v>
      </c>
      <c r="D5097" s="61">
        <f>VLOOKUP(Pag_Inicio_Corr_mas_casos[[#This Row],[Corregimiento]],Hoja3!$A$2:$D$676,4,0)</f>
        <v>80805</v>
      </c>
      <c r="E5097" s="60">
        <v>16</v>
      </c>
      <c r="F5097">
        <v>1</v>
      </c>
    </row>
    <row r="5098" spans="1:6">
      <c r="A5098" s="59">
        <v>44183</v>
      </c>
      <c r="B5098" s="60">
        <v>44183</v>
      </c>
      <c r="C5098" s="60" t="s">
        <v>819</v>
      </c>
      <c r="D5098" s="61">
        <f>VLOOKUP(Pag_Inicio_Corr_mas_casos[[#This Row],[Corregimiento]],Hoja3!$A$2:$D$676,4,0)</f>
        <v>81004</v>
      </c>
      <c r="E5098" s="60">
        <v>16</v>
      </c>
      <c r="F5098">
        <v>1</v>
      </c>
    </row>
    <row r="5099" spans="1:6">
      <c r="A5099" s="59">
        <v>44183</v>
      </c>
      <c r="B5099" s="60">
        <v>44183</v>
      </c>
      <c r="C5099" s="60" t="s">
        <v>799</v>
      </c>
      <c r="D5099" s="61">
        <f>VLOOKUP(Pag_Inicio_Corr_mas_casos[[#This Row],[Corregimiento]],Hoja3!$A$2:$D$676,4,0)</f>
        <v>130706</v>
      </c>
      <c r="E5099" s="60">
        <v>14</v>
      </c>
      <c r="F5099">
        <v>1</v>
      </c>
    </row>
    <row r="5100" spans="1:6">
      <c r="A5100" s="59">
        <v>44183</v>
      </c>
      <c r="B5100" s="60">
        <v>44183</v>
      </c>
      <c r="C5100" s="60" t="s">
        <v>906</v>
      </c>
      <c r="D5100" s="61">
        <f>VLOOKUP(Pag_Inicio_Corr_mas_casos[[#This Row],[Corregimiento]],Hoja3!$A$2:$D$676,4,0)</f>
        <v>60103</v>
      </c>
      <c r="E5100" s="60">
        <v>14</v>
      </c>
      <c r="F5100">
        <v>1</v>
      </c>
    </row>
    <row r="5101" spans="1:6">
      <c r="A5101" s="59">
        <v>44183</v>
      </c>
      <c r="B5101" s="60">
        <v>44183</v>
      </c>
      <c r="C5101" s="60" t="s">
        <v>991</v>
      </c>
      <c r="D5101" s="61">
        <f>VLOOKUP(Pag_Inicio_Corr_mas_casos[[#This Row],[Corregimiento]],Hoja3!$A$2:$D$676,4,0)</f>
        <v>20402</v>
      </c>
      <c r="E5101" s="60">
        <v>13</v>
      </c>
      <c r="F5101">
        <v>1</v>
      </c>
    </row>
    <row r="5102" spans="1:6">
      <c r="A5102" s="59">
        <v>44183</v>
      </c>
      <c r="B5102" s="60">
        <v>44183</v>
      </c>
      <c r="C5102" s="60" t="s">
        <v>769</v>
      </c>
      <c r="D5102" s="61">
        <f>VLOOKUP(Pag_Inicio_Corr_mas_casos[[#This Row],[Corregimiento]],Hoja3!$A$2:$D$676,4,0)</f>
        <v>50207</v>
      </c>
      <c r="E5102" s="60">
        <v>11</v>
      </c>
      <c r="F5102">
        <v>1</v>
      </c>
    </row>
    <row r="5103" spans="1:6">
      <c r="A5103" s="22">
        <v>44184</v>
      </c>
      <c r="B5103">
        <v>44184</v>
      </c>
      <c r="C5103" t="s">
        <v>785</v>
      </c>
      <c r="D5103" s="24">
        <f>VLOOKUP(Pag_Inicio_Corr_mas_casos[[#This Row],[Corregimiento]],Hoja3!$A$2:$D$676,4,0)</f>
        <v>80809</v>
      </c>
      <c r="E5103">
        <v>143</v>
      </c>
      <c r="F5103">
        <v>1</v>
      </c>
    </row>
    <row r="5104" spans="1:6">
      <c r="A5104" s="86">
        <v>44184</v>
      </c>
      <c r="B5104" s="87">
        <v>44184</v>
      </c>
      <c r="C5104" s="87" t="s">
        <v>992</v>
      </c>
      <c r="D5104" s="88">
        <f>VLOOKUP(Pag_Inicio_Corr_mas_casos[[#This Row],[Corregimiento]],Hoja3!$A$2:$D$676,4,0)</f>
        <v>80812</v>
      </c>
      <c r="E5104" s="87">
        <v>113</v>
      </c>
      <c r="F5104">
        <v>1</v>
      </c>
    </row>
    <row r="5105" spans="1:6">
      <c r="A5105" s="86">
        <v>44184</v>
      </c>
      <c r="B5105" s="87">
        <v>44184</v>
      </c>
      <c r="C5105" s="87" t="s">
        <v>757</v>
      </c>
      <c r="D5105" s="88">
        <f>VLOOKUP(Pag_Inicio_Corr_mas_casos[[#This Row],[Corregimiento]],Hoja3!$A$2:$D$676,4,0)</f>
        <v>80819</v>
      </c>
      <c r="E5105" s="87">
        <v>112</v>
      </c>
      <c r="F5105">
        <v>1</v>
      </c>
    </row>
    <row r="5106" spans="1:6">
      <c r="A5106" s="86">
        <v>44184</v>
      </c>
      <c r="B5106" s="87">
        <v>44184</v>
      </c>
      <c r="C5106" s="87" t="s">
        <v>749</v>
      </c>
      <c r="D5106" s="88">
        <f>VLOOKUP(Pag_Inicio_Corr_mas_casos[[#This Row],[Corregimiento]],Hoja3!$A$2:$D$676,4,0)</f>
        <v>80821</v>
      </c>
      <c r="E5106" s="87">
        <v>94</v>
      </c>
      <c r="F5106">
        <v>1</v>
      </c>
    </row>
    <row r="5107" spans="1:6">
      <c r="A5107" s="86">
        <v>44184</v>
      </c>
      <c r="B5107" s="87">
        <v>44184</v>
      </c>
      <c r="C5107" s="87" t="s">
        <v>746</v>
      </c>
      <c r="D5107" s="88">
        <f>VLOOKUP(Pag_Inicio_Corr_mas_casos[[#This Row],[Corregimiento]],Hoja3!$A$2:$D$676,4,0)</f>
        <v>130106</v>
      </c>
      <c r="E5107" s="87">
        <v>90</v>
      </c>
      <c r="F5107">
        <v>1</v>
      </c>
    </row>
    <row r="5108" spans="1:6">
      <c r="A5108" s="86">
        <v>44184</v>
      </c>
      <c r="B5108" s="87">
        <v>44184</v>
      </c>
      <c r="C5108" s="87" t="s">
        <v>744</v>
      </c>
      <c r="D5108" s="88">
        <f>VLOOKUP(Pag_Inicio_Corr_mas_casos[[#This Row],[Corregimiento]],Hoja3!$A$2:$D$676,4,0)</f>
        <v>130101</v>
      </c>
      <c r="E5108" s="87">
        <v>89</v>
      </c>
      <c r="F5108">
        <v>1</v>
      </c>
    </row>
    <row r="5109" spans="1:6">
      <c r="A5109" s="86">
        <v>44184</v>
      </c>
      <c r="B5109" s="87">
        <v>44184</v>
      </c>
      <c r="C5109" s="87" t="s">
        <v>753</v>
      </c>
      <c r="D5109" s="88">
        <f>VLOOKUP(Pag_Inicio_Corr_mas_casos[[#This Row],[Corregimiento]],Hoja3!$A$2:$D$676,4,0)</f>
        <v>80817</v>
      </c>
      <c r="E5109" s="87">
        <v>90</v>
      </c>
      <c r="F5109">
        <v>1</v>
      </c>
    </row>
    <row r="5110" spans="1:6">
      <c r="A5110" s="86">
        <v>44184</v>
      </c>
      <c r="B5110" s="87">
        <v>44184</v>
      </c>
      <c r="C5110" s="87" t="s">
        <v>754</v>
      </c>
      <c r="D5110" s="88">
        <f>VLOOKUP(Pag_Inicio_Corr_mas_casos[[#This Row],[Corregimiento]],Hoja3!$A$2:$D$676,4,0)</f>
        <v>80822</v>
      </c>
      <c r="E5110" s="87">
        <v>69</v>
      </c>
      <c r="F5110">
        <v>1</v>
      </c>
    </row>
    <row r="5111" spans="1:6">
      <c r="A5111" s="86">
        <v>44184</v>
      </c>
      <c r="B5111" s="87">
        <v>44184</v>
      </c>
      <c r="C5111" s="87" t="s">
        <v>993</v>
      </c>
      <c r="D5111" s="88">
        <f>VLOOKUP(Pag_Inicio_Corr_mas_casos[[#This Row],[Corregimiento]],Hoja3!$A$2:$D$676,4,0)</f>
        <v>80823</v>
      </c>
      <c r="E5111" s="87">
        <v>68</v>
      </c>
      <c r="F5111">
        <v>1</v>
      </c>
    </row>
    <row r="5112" spans="1:6">
      <c r="A5112" s="86">
        <v>44184</v>
      </c>
      <c r="B5112" s="87">
        <v>44184</v>
      </c>
      <c r="C5112" s="87" t="s">
        <v>994</v>
      </c>
      <c r="D5112" s="88">
        <f>VLOOKUP(Pag_Inicio_Corr_mas_casos[[#This Row],[Corregimiento]],Hoja3!$A$2:$D$676,4,0)</f>
        <v>80816</v>
      </c>
      <c r="E5112" s="87">
        <v>68</v>
      </c>
      <c r="F5112">
        <v>1</v>
      </c>
    </row>
    <row r="5113" spans="1:6">
      <c r="A5113" s="86">
        <v>44184</v>
      </c>
      <c r="B5113" s="87">
        <v>44184</v>
      </c>
      <c r="C5113" s="87" t="s">
        <v>765</v>
      </c>
      <c r="D5113" s="88">
        <f>VLOOKUP(Pag_Inicio_Corr_mas_casos[[#This Row],[Corregimiento]],Hoja3!$A$2:$D$676,4,0)</f>
        <v>80810</v>
      </c>
      <c r="E5113" s="87">
        <v>65</v>
      </c>
      <c r="F5113">
        <v>1</v>
      </c>
    </row>
    <row r="5114" spans="1:6">
      <c r="A5114" s="86">
        <v>44184</v>
      </c>
      <c r="B5114" s="87">
        <v>44184</v>
      </c>
      <c r="C5114" s="87" t="s">
        <v>780</v>
      </c>
      <c r="D5114" s="88">
        <f>VLOOKUP(Pag_Inicio_Corr_mas_casos[[#This Row],[Corregimiento]],Hoja3!$A$2:$D$676,4,0)</f>
        <v>80826</v>
      </c>
      <c r="E5114" s="87">
        <v>62</v>
      </c>
      <c r="F5114">
        <v>1</v>
      </c>
    </row>
    <row r="5115" spans="1:6">
      <c r="A5115" s="86">
        <v>44184</v>
      </c>
      <c r="B5115" s="87">
        <v>44184</v>
      </c>
      <c r="C5115" s="87" t="s">
        <v>788</v>
      </c>
      <c r="D5115" s="88">
        <f>VLOOKUP(Pag_Inicio_Corr_mas_casos[[#This Row],[Corregimiento]],Hoja3!$A$2:$D$676,4,0)</f>
        <v>130717</v>
      </c>
      <c r="E5115" s="87">
        <v>61</v>
      </c>
      <c r="F5115">
        <v>1</v>
      </c>
    </row>
    <row r="5116" spans="1:6">
      <c r="A5116" s="86">
        <v>44184</v>
      </c>
      <c r="B5116" s="87">
        <v>44184</v>
      </c>
      <c r="C5116" s="87" t="s">
        <v>763</v>
      </c>
      <c r="D5116" s="88">
        <f>VLOOKUP(Pag_Inicio_Corr_mas_casos[[#This Row],[Corregimiento]],Hoja3!$A$2:$D$676,4,0)</f>
        <v>80806</v>
      </c>
      <c r="E5116" s="87">
        <v>61</v>
      </c>
      <c r="F5116">
        <v>1</v>
      </c>
    </row>
    <row r="5117" spans="1:6">
      <c r="A5117" s="86">
        <v>44184</v>
      </c>
      <c r="B5117" s="87">
        <v>44184</v>
      </c>
      <c r="C5117" s="87" t="s">
        <v>775</v>
      </c>
      <c r="D5117" s="88">
        <f>VLOOKUP(Pag_Inicio_Corr_mas_casos[[#This Row],[Corregimiento]],Hoja3!$A$2:$D$676,4,0)</f>
        <v>80815</v>
      </c>
      <c r="E5117" s="87">
        <v>94</v>
      </c>
      <c r="F5117">
        <v>1</v>
      </c>
    </row>
    <row r="5118" spans="1:6">
      <c r="A5118" s="86">
        <v>44184</v>
      </c>
      <c r="B5118" s="87">
        <v>44184</v>
      </c>
      <c r="C5118" s="87" t="s">
        <v>800</v>
      </c>
      <c r="D5118" s="88">
        <f>VLOOKUP(Pag_Inicio_Corr_mas_casos[[#This Row],[Corregimiento]],Hoja3!$A$2:$D$676,4,0)</f>
        <v>91001</v>
      </c>
      <c r="E5118" s="87">
        <v>59</v>
      </c>
      <c r="F5118">
        <v>1</v>
      </c>
    </row>
    <row r="5119" spans="1:6">
      <c r="A5119" s="86">
        <v>44184</v>
      </c>
      <c r="B5119" s="87">
        <v>44184</v>
      </c>
      <c r="C5119" s="87" t="s">
        <v>790</v>
      </c>
      <c r="D5119" s="88">
        <f>VLOOKUP(Pag_Inicio_Corr_mas_casos[[#This Row],[Corregimiento]],Hoja3!$A$2:$D$676,4,0)</f>
        <v>81009</v>
      </c>
      <c r="E5119" s="87">
        <v>59</v>
      </c>
      <c r="F5119">
        <v>1</v>
      </c>
    </row>
    <row r="5120" spans="1:6">
      <c r="A5120" s="86">
        <v>44184</v>
      </c>
      <c r="B5120" s="87">
        <v>44184</v>
      </c>
      <c r="C5120" s="87" t="s">
        <v>748</v>
      </c>
      <c r="D5120" s="88">
        <f>VLOOKUP(Pag_Inicio_Corr_mas_casos[[#This Row],[Corregimiento]],Hoja3!$A$2:$D$676,4,0)</f>
        <v>130102</v>
      </c>
      <c r="E5120" s="87">
        <v>59</v>
      </c>
      <c r="F5120">
        <v>1</v>
      </c>
    </row>
    <row r="5121" spans="1:6">
      <c r="A5121" s="86">
        <v>44184</v>
      </c>
      <c r="B5121" s="87">
        <v>44184</v>
      </c>
      <c r="C5121" s="87" t="s">
        <v>795</v>
      </c>
      <c r="D5121" s="88">
        <f>VLOOKUP(Pag_Inicio_Corr_mas_casos[[#This Row],[Corregimiento]],Hoja3!$A$2:$D$676,4,0)</f>
        <v>80807</v>
      </c>
      <c r="E5121" s="87">
        <v>558</v>
      </c>
      <c r="F5121">
        <v>1</v>
      </c>
    </row>
    <row r="5122" spans="1:6">
      <c r="A5122" s="86">
        <v>44184</v>
      </c>
      <c r="B5122" s="87">
        <v>44184</v>
      </c>
      <c r="C5122" s="87" t="s">
        <v>774</v>
      </c>
      <c r="D5122" s="88">
        <f>VLOOKUP(Pag_Inicio_Corr_mas_casos[[#This Row],[Corregimiento]],Hoja3!$A$2:$D$676,4,0)</f>
        <v>80820</v>
      </c>
      <c r="E5122" s="87">
        <v>55</v>
      </c>
      <c r="F5122">
        <v>1</v>
      </c>
    </row>
    <row r="5123" spans="1:6">
      <c r="A5123" s="86">
        <v>44184</v>
      </c>
      <c r="B5123" s="87">
        <v>44184</v>
      </c>
      <c r="C5123" s="87" t="s">
        <v>995</v>
      </c>
      <c r="D5123" s="88">
        <f>VLOOKUP(Pag_Inicio_Corr_mas_casos[[#This Row],[Corregimiento]],Hoja3!$A$2:$D$676,4,0)</f>
        <v>81007</v>
      </c>
      <c r="E5123" s="87">
        <v>54</v>
      </c>
      <c r="F5123">
        <v>1</v>
      </c>
    </row>
    <row r="5124" spans="1:6">
      <c r="A5124" s="86">
        <v>44184</v>
      </c>
      <c r="B5124" s="87">
        <v>44184</v>
      </c>
      <c r="C5124" s="87" t="s">
        <v>756</v>
      </c>
      <c r="D5124" s="88">
        <f>VLOOKUP(Pag_Inicio_Corr_mas_casos[[#This Row],[Corregimiento]],Hoja3!$A$2:$D$676,4,0)</f>
        <v>81001</v>
      </c>
      <c r="E5124" s="87">
        <v>51</v>
      </c>
      <c r="F5124">
        <v>1</v>
      </c>
    </row>
    <row r="5125" spans="1:6">
      <c r="A5125" s="86">
        <v>44184</v>
      </c>
      <c r="B5125" s="87">
        <v>44184</v>
      </c>
      <c r="C5125" s="87" t="s">
        <v>758</v>
      </c>
      <c r="D5125" s="88">
        <f>VLOOKUP(Pag_Inicio_Corr_mas_casos[[#This Row],[Corregimiento]],Hoja3!$A$2:$D$676,4,0)</f>
        <v>130107</v>
      </c>
      <c r="E5125" s="87">
        <v>51</v>
      </c>
      <c r="F5125">
        <v>1</v>
      </c>
    </row>
    <row r="5126" spans="1:6">
      <c r="A5126" s="86">
        <v>44184</v>
      </c>
      <c r="B5126" s="87">
        <v>44184</v>
      </c>
      <c r="C5126" s="87" t="s">
        <v>745</v>
      </c>
      <c r="D5126" s="88">
        <f>VLOOKUP(Pag_Inicio_Corr_mas_casos[[#This Row],[Corregimiento]],Hoja3!$A$2:$D$676,4,0)</f>
        <v>81002</v>
      </c>
      <c r="E5126" s="87">
        <v>49</v>
      </c>
      <c r="F5126">
        <v>1</v>
      </c>
    </row>
    <row r="5127" spans="1:6">
      <c r="A5127" s="86">
        <v>44184</v>
      </c>
      <c r="B5127" s="87">
        <v>44184</v>
      </c>
      <c r="C5127" s="87" t="s">
        <v>996</v>
      </c>
      <c r="D5127" s="88">
        <f>VLOOKUP(Pag_Inicio_Corr_mas_casos[[#This Row],[Corregimiento]],Hoja3!$A$2:$D$676,4,0)</f>
        <v>130702</v>
      </c>
      <c r="E5127" s="87">
        <v>48</v>
      </c>
      <c r="F5127">
        <v>1</v>
      </c>
    </row>
    <row r="5128" spans="1:6">
      <c r="A5128" s="86">
        <v>44184</v>
      </c>
      <c r="B5128" s="87">
        <v>44184</v>
      </c>
      <c r="C5128" s="87" t="s">
        <v>807</v>
      </c>
      <c r="D5128" s="88">
        <f>VLOOKUP(Pag_Inicio_Corr_mas_casos[[#This Row],[Corregimiento]],Hoja3!$A$2:$D$676,4,0)</f>
        <v>130716</v>
      </c>
      <c r="E5128" s="87">
        <v>48</v>
      </c>
      <c r="F5128">
        <v>1</v>
      </c>
    </row>
    <row r="5129" spans="1:6">
      <c r="A5129" s="86">
        <v>44184</v>
      </c>
      <c r="B5129" s="87">
        <v>44184</v>
      </c>
      <c r="C5129" s="87" t="s">
        <v>773</v>
      </c>
      <c r="D5129" s="88">
        <f>VLOOKUP(Pag_Inicio_Corr_mas_casos[[#This Row],[Corregimiento]],Hoja3!$A$2:$D$676,4,0)</f>
        <v>80808</v>
      </c>
      <c r="E5129" s="87">
        <v>47</v>
      </c>
      <c r="F5129">
        <v>1</v>
      </c>
    </row>
    <row r="5130" spans="1:6">
      <c r="A5130" s="86">
        <v>44184</v>
      </c>
      <c r="B5130" s="87">
        <v>44184</v>
      </c>
      <c r="C5130" s="87" t="s">
        <v>789</v>
      </c>
      <c r="D5130" s="88">
        <f>VLOOKUP(Pag_Inicio_Corr_mas_casos[[#This Row],[Corregimiento]],Hoja3!$A$2:$D$676,4,0)</f>
        <v>81003</v>
      </c>
      <c r="E5130" s="87">
        <v>46</v>
      </c>
      <c r="F5130">
        <v>1</v>
      </c>
    </row>
    <row r="5131" spans="1:6">
      <c r="A5131" s="86">
        <v>44184</v>
      </c>
      <c r="B5131" s="87">
        <v>44184</v>
      </c>
      <c r="C5131" s="87" t="s">
        <v>796</v>
      </c>
      <c r="D5131" s="88">
        <f>VLOOKUP(Pag_Inicio_Corr_mas_casos[[#This Row],[Corregimiento]],Hoja3!$A$2:$D$676,4,0)</f>
        <v>80814</v>
      </c>
      <c r="E5131" s="87">
        <v>45</v>
      </c>
      <c r="F5131">
        <v>1</v>
      </c>
    </row>
    <row r="5132" spans="1:6">
      <c r="A5132" s="86">
        <v>44184</v>
      </c>
      <c r="B5132" s="87">
        <v>44184</v>
      </c>
      <c r="C5132" s="87" t="s">
        <v>770</v>
      </c>
      <c r="D5132" s="88">
        <f>VLOOKUP(Pag_Inicio_Corr_mas_casos[[#This Row],[Corregimiento]],Hoja3!$A$2:$D$676,4,0)</f>
        <v>80813</v>
      </c>
      <c r="E5132" s="87">
        <v>43</v>
      </c>
      <c r="F5132">
        <v>1</v>
      </c>
    </row>
    <row r="5133" spans="1:6">
      <c r="A5133" s="86">
        <v>44184</v>
      </c>
      <c r="B5133" s="87">
        <v>44184</v>
      </c>
      <c r="C5133" s="87" t="s">
        <v>779</v>
      </c>
      <c r="D5133" s="88">
        <f>VLOOKUP(Pag_Inicio_Corr_mas_casos[[#This Row],[Corregimiento]],Hoja3!$A$2:$D$676,4,0)</f>
        <v>130708</v>
      </c>
      <c r="E5133" s="87">
        <v>41</v>
      </c>
      <c r="F5133">
        <v>1</v>
      </c>
    </row>
    <row r="5134" spans="1:6">
      <c r="A5134" s="86">
        <v>44184</v>
      </c>
      <c r="B5134" s="87">
        <v>44184</v>
      </c>
      <c r="C5134" s="87" t="s">
        <v>777</v>
      </c>
      <c r="D5134" s="88">
        <f>VLOOKUP(Pag_Inicio_Corr_mas_casos[[#This Row],[Corregimiento]],Hoja3!$A$2:$D$676,4,0)</f>
        <v>80811</v>
      </c>
      <c r="E5134" s="87">
        <v>40</v>
      </c>
      <c r="F5134">
        <v>1</v>
      </c>
    </row>
    <row r="5135" spans="1:6">
      <c r="A5135" s="86">
        <v>44184</v>
      </c>
      <c r="B5135" s="87">
        <v>44184</v>
      </c>
      <c r="C5135" s="87" t="s">
        <v>747</v>
      </c>
      <c r="D5135" s="88">
        <f>VLOOKUP(Pag_Inicio_Corr_mas_casos[[#This Row],[Corregimiento]],Hoja3!$A$2:$D$676,4,0)</f>
        <v>80802</v>
      </c>
      <c r="E5135" s="87">
        <v>37</v>
      </c>
      <c r="F5135">
        <v>1</v>
      </c>
    </row>
    <row r="5136" spans="1:6">
      <c r="A5136" s="86">
        <v>44184</v>
      </c>
      <c r="B5136" s="87">
        <v>44184</v>
      </c>
      <c r="C5136" s="87" t="s">
        <v>792</v>
      </c>
      <c r="D5136" s="88">
        <f>VLOOKUP(Pag_Inicio_Corr_mas_casos[[#This Row],[Corregimiento]],Hoja3!$A$2:$D$676,4,0)</f>
        <v>130701</v>
      </c>
      <c r="E5136" s="87">
        <v>37</v>
      </c>
      <c r="F5136">
        <v>1</v>
      </c>
    </row>
    <row r="5137" spans="1:6">
      <c r="A5137" s="86">
        <v>44184</v>
      </c>
      <c r="B5137" s="87">
        <v>44184</v>
      </c>
      <c r="C5137" s="87" t="s">
        <v>751</v>
      </c>
      <c r="D5137" s="88">
        <f>VLOOKUP(Pag_Inicio_Corr_mas_casos[[#This Row],[Corregimiento]],Hoja3!$A$2:$D$676,4,0)</f>
        <v>81008</v>
      </c>
      <c r="E5137" s="87">
        <v>33</v>
      </c>
      <c r="F5137">
        <v>1</v>
      </c>
    </row>
    <row r="5138" spans="1:6">
      <c r="A5138" s="86">
        <v>44184</v>
      </c>
      <c r="B5138" s="87">
        <v>44184</v>
      </c>
      <c r="C5138" s="87" t="s">
        <v>939</v>
      </c>
      <c r="D5138" s="88">
        <f>VLOOKUP(Pag_Inicio_Corr_mas_casos[[#This Row],[Corregimiento]],Hoja3!$A$2:$D$676,4,0)</f>
        <v>41001</v>
      </c>
      <c r="E5138" s="87">
        <v>28</v>
      </c>
      <c r="F5138">
        <v>1</v>
      </c>
    </row>
    <row r="5139" spans="1:6">
      <c r="A5139" s="86">
        <v>44184</v>
      </c>
      <c r="B5139" s="87">
        <v>44184</v>
      </c>
      <c r="C5139" s="87" t="s">
        <v>815</v>
      </c>
      <c r="D5139" s="88">
        <f>VLOOKUP(Pag_Inicio_Corr_mas_casos[[#This Row],[Corregimiento]],Hoja3!$A$2:$D$676,4,0)</f>
        <v>20601</v>
      </c>
      <c r="E5139" s="87">
        <v>26</v>
      </c>
      <c r="F5139">
        <v>1</v>
      </c>
    </row>
    <row r="5140" spans="1:6">
      <c r="A5140" s="86">
        <v>44184</v>
      </c>
      <c r="B5140" s="87">
        <v>44184</v>
      </c>
      <c r="C5140" s="87" t="s">
        <v>782</v>
      </c>
      <c r="D5140" s="88">
        <f>VLOOKUP(Pag_Inicio_Corr_mas_casos[[#This Row],[Corregimiento]],Hoja3!$A$2:$D$676,4,0)</f>
        <v>80803</v>
      </c>
      <c r="E5140" s="87">
        <v>25</v>
      </c>
      <c r="F5140">
        <v>1</v>
      </c>
    </row>
    <row r="5141" spans="1:6">
      <c r="A5141" s="86">
        <v>44184</v>
      </c>
      <c r="B5141" s="87">
        <v>44184</v>
      </c>
      <c r="C5141" s="87" t="s">
        <v>783</v>
      </c>
      <c r="D5141" s="88">
        <f>VLOOKUP(Pag_Inicio_Corr_mas_casos[[#This Row],[Corregimiento]],Hoja3!$A$2:$D$676,4,0)</f>
        <v>130105</v>
      </c>
      <c r="E5141" s="87">
        <v>25</v>
      </c>
      <c r="F5141">
        <v>1</v>
      </c>
    </row>
    <row r="5142" spans="1:6">
      <c r="A5142" s="86">
        <v>44184</v>
      </c>
      <c r="B5142" s="87">
        <v>44184</v>
      </c>
      <c r="C5142" s="87" t="s">
        <v>762</v>
      </c>
      <c r="D5142" s="88">
        <f>VLOOKUP(Pag_Inicio_Corr_mas_casos[[#This Row],[Corregimiento]],Hoja3!$A$2:$D$676,4,0)</f>
        <v>40601</v>
      </c>
      <c r="E5142" s="87">
        <v>24</v>
      </c>
      <c r="F5142">
        <v>1</v>
      </c>
    </row>
    <row r="5143" spans="1:6">
      <c r="A5143" s="86">
        <v>44184</v>
      </c>
      <c r="B5143" s="87">
        <v>44184</v>
      </c>
      <c r="C5143" s="87" t="s">
        <v>759</v>
      </c>
      <c r="D5143" s="88">
        <f>VLOOKUP(Pag_Inicio_Corr_mas_casos[[#This Row],[Corregimiento]],Hoja3!$A$2:$D$676,4,0)</f>
        <v>81006</v>
      </c>
      <c r="E5143" s="87">
        <v>24</v>
      </c>
      <c r="F5143">
        <v>1</v>
      </c>
    </row>
    <row r="5144" spans="1:6">
      <c r="A5144" s="86">
        <v>44184</v>
      </c>
      <c r="B5144" s="87">
        <v>44184</v>
      </c>
      <c r="C5144" s="87" t="s">
        <v>781</v>
      </c>
      <c r="D5144" s="88">
        <f>VLOOKUP(Pag_Inicio_Corr_mas_casos[[#This Row],[Corregimiento]],Hoja3!$A$2:$D$676,4,0)</f>
        <v>50208</v>
      </c>
      <c r="E5144" s="87">
        <v>23</v>
      </c>
      <c r="F5144">
        <v>1</v>
      </c>
    </row>
    <row r="5145" spans="1:6">
      <c r="A5145" s="86">
        <v>44184</v>
      </c>
      <c r="B5145" s="87">
        <v>44184</v>
      </c>
      <c r="C5145" s="87" t="s">
        <v>819</v>
      </c>
      <c r="D5145" s="88">
        <f>VLOOKUP(Pag_Inicio_Corr_mas_casos[[#This Row],[Corregimiento]],Hoja3!$A$2:$D$676,4,0)</f>
        <v>81004</v>
      </c>
      <c r="E5145" s="87">
        <v>22</v>
      </c>
      <c r="F5145">
        <v>1</v>
      </c>
    </row>
    <row r="5146" spans="1:6">
      <c r="A5146" s="86">
        <v>44184</v>
      </c>
      <c r="B5146" s="87">
        <v>44184</v>
      </c>
      <c r="C5146" s="87" t="s">
        <v>766</v>
      </c>
      <c r="D5146" s="88">
        <f>VLOOKUP(Pag_Inicio_Corr_mas_casos[[#This Row],[Corregimiento]],Hoja3!$A$2:$D$676,4,0)</f>
        <v>30107</v>
      </c>
      <c r="E5146" s="87">
        <v>22</v>
      </c>
      <c r="F5146">
        <v>1</v>
      </c>
    </row>
    <row r="5147" spans="1:6">
      <c r="A5147" s="86">
        <v>44184</v>
      </c>
      <c r="B5147" s="87">
        <v>44184</v>
      </c>
      <c r="C5147" s="87" t="s">
        <v>945</v>
      </c>
      <c r="D5147" s="88">
        <f>VLOOKUP(Pag_Inicio_Corr_mas_casos[[#This Row],[Corregimiento]],Hoja3!$A$2:$D$676,4,0)</f>
        <v>60202</v>
      </c>
      <c r="E5147" s="87">
        <v>20</v>
      </c>
      <c r="F5147">
        <v>1</v>
      </c>
    </row>
    <row r="5148" spans="1:6">
      <c r="A5148" s="86">
        <v>44184</v>
      </c>
      <c r="B5148" s="87">
        <v>44184</v>
      </c>
      <c r="C5148" s="87" t="s">
        <v>997</v>
      </c>
      <c r="D5148" s="88">
        <f>VLOOKUP(Pag_Inicio_Corr_mas_casos[[#This Row],[Corregimiento]],Hoja3!$A$2:$D$676,4,0)</f>
        <v>130108</v>
      </c>
      <c r="E5148" s="87">
        <v>18</v>
      </c>
      <c r="F5148">
        <v>1</v>
      </c>
    </row>
    <row r="5149" spans="1:6">
      <c r="A5149" s="86">
        <v>44184</v>
      </c>
      <c r="B5149" s="87">
        <v>44184</v>
      </c>
      <c r="C5149" s="87" t="s">
        <v>998</v>
      </c>
      <c r="D5149" s="88">
        <f>VLOOKUP(Pag_Inicio_Corr_mas_casos[[#This Row],[Corregimiento]],Hoja3!$A$2:$D$676,4,0)</f>
        <v>90605</v>
      </c>
      <c r="E5149" s="87">
        <v>18</v>
      </c>
      <c r="F5149">
        <v>1</v>
      </c>
    </row>
    <row r="5150" spans="1:6">
      <c r="A5150" s="86">
        <v>44184</v>
      </c>
      <c r="B5150" s="87">
        <v>44184</v>
      </c>
      <c r="C5150" s="87" t="s">
        <v>999</v>
      </c>
      <c r="D5150" s="88">
        <f>VLOOKUP(Pag_Inicio_Corr_mas_casos[[#This Row],[Corregimiento]],Hoja3!$A$2:$D$676,4,0)</f>
        <v>80804</v>
      </c>
      <c r="E5150" s="87">
        <v>18</v>
      </c>
      <c r="F5150">
        <v>1</v>
      </c>
    </row>
    <row r="5151" spans="1:6">
      <c r="A5151" s="86">
        <v>44184</v>
      </c>
      <c r="B5151" s="87">
        <v>44184</v>
      </c>
      <c r="C5151" s="87" t="s">
        <v>983</v>
      </c>
      <c r="D5151" s="88">
        <f>VLOOKUP(Pag_Inicio_Corr_mas_casos[[#This Row],[Corregimiento]],Hoja3!$A$2:$D$676,4,0)</f>
        <v>130709</v>
      </c>
      <c r="E5151" s="87">
        <v>17</v>
      </c>
      <c r="F5151">
        <v>1</v>
      </c>
    </row>
    <row r="5152" spans="1:6">
      <c r="A5152" s="86">
        <v>44184</v>
      </c>
      <c r="B5152" s="87">
        <v>44184</v>
      </c>
      <c r="C5152" s="87" t="s">
        <v>823</v>
      </c>
      <c r="D5152" s="88">
        <f>VLOOKUP(Pag_Inicio_Corr_mas_casos[[#This Row],[Corregimiento]],Hoja3!$A$2:$D$676,4,0)</f>
        <v>40611</v>
      </c>
      <c r="E5152" s="87">
        <v>17</v>
      </c>
      <c r="F5152">
        <v>1</v>
      </c>
    </row>
    <row r="5153" spans="1:6">
      <c r="A5153" s="86">
        <v>44184</v>
      </c>
      <c r="B5153" s="87">
        <v>44184</v>
      </c>
      <c r="C5153" s="87" t="s">
        <v>911</v>
      </c>
      <c r="D5153" s="88">
        <f>VLOOKUP(Pag_Inicio_Corr_mas_casos[[#This Row],[Corregimiento]],Hoja3!$A$2:$D$676,4,0)</f>
        <v>130103</v>
      </c>
      <c r="E5153" s="87">
        <v>16</v>
      </c>
      <c r="F5153">
        <v>1</v>
      </c>
    </row>
    <row r="5154" spans="1:6">
      <c r="A5154" s="86">
        <v>44184</v>
      </c>
      <c r="B5154" s="87">
        <v>44184</v>
      </c>
      <c r="C5154" s="87" t="s">
        <v>1000</v>
      </c>
      <c r="D5154" s="88">
        <f>VLOOKUP(Pag_Inicio_Corr_mas_casos[[#This Row],[Corregimiento]],Hoja3!$A$2:$D$676,4,0)</f>
        <v>130407</v>
      </c>
      <c r="E5154" s="87">
        <v>15</v>
      </c>
      <c r="F5154">
        <v>1</v>
      </c>
    </row>
    <row r="5155" spans="1:6">
      <c r="A5155" s="86">
        <v>44184</v>
      </c>
      <c r="B5155" s="87">
        <v>44184</v>
      </c>
      <c r="C5155" s="87" t="s">
        <v>799</v>
      </c>
      <c r="D5155" s="88">
        <f>VLOOKUP(Pag_Inicio_Corr_mas_casos[[#This Row],[Corregimiento]],Hoja3!$A$2:$D$676,4,0)</f>
        <v>130706</v>
      </c>
      <c r="E5155" s="87">
        <v>15</v>
      </c>
      <c r="F5155">
        <v>1</v>
      </c>
    </row>
    <row r="5156" spans="1:6">
      <c r="A5156" s="86">
        <v>44184</v>
      </c>
      <c r="B5156" s="87">
        <v>44184</v>
      </c>
      <c r="C5156" s="87" t="s">
        <v>964</v>
      </c>
      <c r="D5156" s="88">
        <f>VLOOKUP(Pag_Inicio_Corr_mas_casos[[#This Row],[Corregimiento]],Hoja3!$A$2:$D$676,4,0)</f>
        <v>20105</v>
      </c>
      <c r="E5156" s="87">
        <v>14</v>
      </c>
      <c r="F5156">
        <v>1</v>
      </c>
    </row>
    <row r="5157" spans="1:6">
      <c r="A5157" s="86">
        <v>44184</v>
      </c>
      <c r="B5157" s="87">
        <v>44184</v>
      </c>
      <c r="C5157" s="87" t="s">
        <v>806</v>
      </c>
      <c r="D5157" s="88">
        <f>VLOOKUP(Pag_Inicio_Corr_mas_casos[[#This Row],[Corregimiento]],Hoja3!$A$2:$D$676,4,0)</f>
        <v>81005</v>
      </c>
      <c r="E5157" s="87">
        <v>14</v>
      </c>
      <c r="F5157">
        <v>1</v>
      </c>
    </row>
    <row r="5158" spans="1:6">
      <c r="A5158" s="86">
        <v>44184</v>
      </c>
      <c r="B5158" s="87">
        <v>44184</v>
      </c>
      <c r="C5158" s="87" t="s">
        <v>804</v>
      </c>
      <c r="D5158" s="88">
        <f>VLOOKUP(Pag_Inicio_Corr_mas_casos[[#This Row],[Corregimiento]],Hoja3!$A$2:$D$676,4,0)</f>
        <v>100101</v>
      </c>
      <c r="E5158" s="87">
        <v>12</v>
      </c>
      <c r="F5158">
        <v>1</v>
      </c>
    </row>
    <row r="5159" spans="1:6">
      <c r="A5159" s="86">
        <v>44184</v>
      </c>
      <c r="B5159" s="87">
        <v>44184</v>
      </c>
      <c r="C5159" s="87" t="s">
        <v>778</v>
      </c>
      <c r="D5159" s="88">
        <f>VLOOKUP(Pag_Inicio_Corr_mas_casos[[#This Row],[Corregimiento]],Hoja3!$A$2:$D$676,4,0)</f>
        <v>50316</v>
      </c>
      <c r="E5159" s="87">
        <v>12</v>
      </c>
      <c r="F5159">
        <v>1</v>
      </c>
    </row>
    <row r="5160" spans="1:6">
      <c r="A5160" s="86">
        <v>44184</v>
      </c>
      <c r="B5160" s="87">
        <v>44184</v>
      </c>
      <c r="C5160" s="87" t="s">
        <v>791</v>
      </c>
      <c r="D5160" s="88">
        <f>VLOOKUP(Pag_Inicio_Corr_mas_casos[[#This Row],[Corregimiento]],Hoja3!$A$2:$D$676,4,0)</f>
        <v>30104</v>
      </c>
      <c r="E5160" s="87">
        <v>12</v>
      </c>
      <c r="F5160">
        <v>1</v>
      </c>
    </row>
    <row r="5161" spans="1:6">
      <c r="A5161" s="86">
        <v>44184</v>
      </c>
      <c r="B5161" s="87">
        <v>44184</v>
      </c>
      <c r="C5161" s="87" t="s">
        <v>812</v>
      </c>
      <c r="D5161" s="88">
        <f>VLOOKUP(Pag_Inicio_Corr_mas_casos[[#This Row],[Corregimiento]],Hoja3!$A$2:$D$676,4,0)</f>
        <v>20101</v>
      </c>
      <c r="E5161" s="87">
        <v>11</v>
      </c>
      <c r="F5161">
        <v>1</v>
      </c>
    </row>
    <row r="5162" spans="1:6">
      <c r="A5162" s="86">
        <v>44184</v>
      </c>
      <c r="B5162" s="87">
        <v>44184</v>
      </c>
      <c r="C5162" s="87" t="s">
        <v>1001</v>
      </c>
      <c r="D5162" s="88">
        <f>VLOOKUP(Pag_Inicio_Corr_mas_casos[[#This Row],[Corregimiento]],Hoja3!$A$2:$D$676,4,0)</f>
        <v>80818</v>
      </c>
      <c r="E5162" s="87">
        <v>11</v>
      </c>
      <c r="F5162">
        <v>1</v>
      </c>
    </row>
    <row r="5163" spans="1:6">
      <c r="A5163" s="86">
        <v>44184</v>
      </c>
      <c r="B5163" s="87">
        <v>44184</v>
      </c>
      <c r="C5163" s="87" t="s">
        <v>767</v>
      </c>
      <c r="D5163" s="88">
        <f>VLOOKUP(Pag_Inicio_Corr_mas_casos[[#This Row],[Corregimiento]],Hoja3!$A$2:$D$676,4,0)</f>
        <v>30113</v>
      </c>
      <c r="E5163" s="87">
        <v>11</v>
      </c>
      <c r="F5163">
        <v>1</v>
      </c>
    </row>
    <row r="5164" spans="1:6">
      <c r="A5164" s="86">
        <v>44184</v>
      </c>
      <c r="B5164" s="87">
        <v>44184</v>
      </c>
      <c r="C5164" s="87" t="s">
        <v>952</v>
      </c>
      <c r="D5164" s="88">
        <f>VLOOKUP(Pag_Inicio_Corr_mas_casos[[#This Row],[Corregimiento]],Hoja3!$A$2:$D$676,4,0)</f>
        <v>20602</v>
      </c>
      <c r="E5164" s="87">
        <v>11</v>
      </c>
      <c r="F5164">
        <v>1</v>
      </c>
    </row>
    <row r="5165" spans="1:6">
      <c r="A5165" s="50">
        <v>44185</v>
      </c>
      <c r="B5165" s="51">
        <v>44185</v>
      </c>
      <c r="C5165" s="51" t="s">
        <v>746</v>
      </c>
      <c r="D5165" s="52">
        <f>VLOOKUP(Pag_Inicio_Corr_mas_casos[[#This Row],[Corregimiento]],Hoja3!$A$2:$D$676,4,0)</f>
        <v>130106</v>
      </c>
      <c r="E5165" s="51">
        <v>93</v>
      </c>
      <c r="F5165">
        <v>1</v>
      </c>
    </row>
    <row r="5166" spans="1:6">
      <c r="A5166" s="50">
        <v>44185</v>
      </c>
      <c r="B5166" s="51">
        <v>44185</v>
      </c>
      <c r="C5166" s="51" t="s">
        <v>757</v>
      </c>
      <c r="D5166" s="52">
        <f>VLOOKUP(Pag_Inicio_Corr_mas_casos[[#This Row],[Corregimiento]],Hoja3!$A$2:$D$676,4,0)</f>
        <v>80819</v>
      </c>
      <c r="E5166" s="51">
        <v>92</v>
      </c>
      <c r="F5166">
        <v>1</v>
      </c>
    </row>
    <row r="5167" spans="1:6">
      <c r="A5167" s="50">
        <v>44185</v>
      </c>
      <c r="B5167" s="51">
        <v>44185</v>
      </c>
      <c r="C5167" s="51" t="s">
        <v>760</v>
      </c>
      <c r="D5167" s="52">
        <f>VLOOKUP(Pag_Inicio_Corr_mas_casos[[#This Row],[Corregimiento]],Hoja3!$A$2:$D$676,4,0)</f>
        <v>80812</v>
      </c>
      <c r="E5167" s="51">
        <v>87</v>
      </c>
      <c r="F5167">
        <v>1</v>
      </c>
    </row>
    <row r="5168" spans="1:6">
      <c r="A5168" s="50">
        <v>44185</v>
      </c>
      <c r="B5168" s="51">
        <v>44185</v>
      </c>
      <c r="C5168" s="51" t="s">
        <v>785</v>
      </c>
      <c r="D5168" s="52">
        <f>VLOOKUP(Pag_Inicio_Corr_mas_casos[[#This Row],[Corregimiento]],Hoja3!$A$2:$D$676,4,0)</f>
        <v>80809</v>
      </c>
      <c r="E5168" s="51">
        <v>82</v>
      </c>
      <c r="F5168">
        <v>1</v>
      </c>
    </row>
    <row r="5169" spans="1:6">
      <c r="A5169" s="50">
        <v>44185</v>
      </c>
      <c r="B5169" s="51">
        <v>44185</v>
      </c>
      <c r="C5169" s="51" t="s">
        <v>744</v>
      </c>
      <c r="D5169" s="52">
        <f>VLOOKUP(Pag_Inicio_Corr_mas_casos[[#This Row],[Corregimiento]],Hoja3!$A$2:$D$676,4,0)</f>
        <v>130101</v>
      </c>
      <c r="E5169" s="51">
        <v>73</v>
      </c>
      <c r="F5169">
        <v>1</v>
      </c>
    </row>
    <row r="5170" spans="1:6">
      <c r="A5170" s="50">
        <v>44185</v>
      </c>
      <c r="B5170" s="51">
        <v>44185</v>
      </c>
      <c r="C5170" s="51" t="s">
        <v>996</v>
      </c>
      <c r="D5170" s="52">
        <f>VLOOKUP(Pag_Inicio_Corr_mas_casos[[#This Row],[Corregimiento]],Hoja3!$A$2:$D$676,4,0)</f>
        <v>130702</v>
      </c>
      <c r="E5170" s="51">
        <v>65</v>
      </c>
      <c r="F5170">
        <v>1</v>
      </c>
    </row>
    <row r="5171" spans="1:6">
      <c r="A5171" s="50">
        <v>44185</v>
      </c>
      <c r="B5171" s="51">
        <v>44185</v>
      </c>
      <c r="C5171" s="51" t="s">
        <v>748</v>
      </c>
      <c r="D5171" s="52">
        <f>VLOOKUP(Pag_Inicio_Corr_mas_casos[[#This Row],[Corregimiento]],Hoja3!$A$2:$D$676,4,0)</f>
        <v>130102</v>
      </c>
      <c r="E5171" s="51">
        <v>63</v>
      </c>
      <c r="F5171">
        <v>1</v>
      </c>
    </row>
    <row r="5172" spans="1:6">
      <c r="A5172" s="50">
        <v>44185</v>
      </c>
      <c r="B5172" s="51">
        <v>44185</v>
      </c>
      <c r="C5172" s="51" t="s">
        <v>1002</v>
      </c>
      <c r="D5172" s="52">
        <f>VLOOKUP(Pag_Inicio_Corr_mas_casos[[#This Row],[Corregimiento]],Hoja3!$A$2:$D$676,4,0)</f>
        <v>81001</v>
      </c>
      <c r="E5172" s="51">
        <v>58</v>
      </c>
      <c r="F5172">
        <v>1</v>
      </c>
    </row>
    <row r="5173" spans="1:6">
      <c r="A5173" s="50">
        <v>44185</v>
      </c>
      <c r="B5173" s="51">
        <v>44185</v>
      </c>
      <c r="C5173" s="51" t="s">
        <v>1003</v>
      </c>
      <c r="D5173" s="52">
        <f>VLOOKUP(Pag_Inicio_Corr_mas_casos[[#This Row],[Corregimiento]],Hoja3!$A$2:$D$676,4,0)</f>
        <v>80810</v>
      </c>
      <c r="E5173" s="51">
        <v>57</v>
      </c>
      <c r="F5173">
        <v>1</v>
      </c>
    </row>
    <row r="5174" spans="1:6">
      <c r="A5174" s="50">
        <v>44185</v>
      </c>
      <c r="B5174" s="51">
        <v>44185</v>
      </c>
      <c r="C5174" s="51" t="s">
        <v>1004</v>
      </c>
      <c r="D5174" s="52">
        <f>VLOOKUP(Pag_Inicio_Corr_mas_casos[[#This Row],[Corregimiento]],Hoja3!$A$2:$D$676,4,0)</f>
        <v>130717</v>
      </c>
      <c r="E5174" s="51">
        <v>57</v>
      </c>
      <c r="F5174">
        <v>1</v>
      </c>
    </row>
    <row r="5175" spans="1:6">
      <c r="A5175" s="50">
        <v>44185</v>
      </c>
      <c r="B5175" s="51">
        <v>44185</v>
      </c>
      <c r="C5175" s="51" t="s">
        <v>838</v>
      </c>
      <c r="D5175" s="52">
        <f>VLOOKUP(Pag_Inicio_Corr_mas_casos[[#This Row],[Corregimiento]],Hoja3!$A$2:$D$676,4,0)</f>
        <v>80821</v>
      </c>
      <c r="E5175" s="51">
        <v>56</v>
      </c>
      <c r="F5175">
        <v>1</v>
      </c>
    </row>
    <row r="5176" spans="1:6">
      <c r="A5176" s="50">
        <v>44185</v>
      </c>
      <c r="B5176" s="51">
        <v>44185</v>
      </c>
      <c r="C5176" s="51" t="s">
        <v>1005</v>
      </c>
      <c r="D5176" s="52">
        <f>VLOOKUP(Pag_Inicio_Corr_mas_casos[[#This Row],[Corregimiento]],Hoja3!$A$2:$D$676,4,0)</f>
        <v>81009</v>
      </c>
      <c r="E5176" s="51">
        <v>56</v>
      </c>
      <c r="F5176">
        <v>1</v>
      </c>
    </row>
    <row r="5177" spans="1:6">
      <c r="A5177" s="50">
        <v>44185</v>
      </c>
      <c r="B5177" s="51">
        <v>44185</v>
      </c>
      <c r="C5177" s="51" t="s">
        <v>1006</v>
      </c>
      <c r="D5177" s="52">
        <f>VLOOKUP(Pag_Inicio_Corr_mas_casos[[#This Row],[Corregimiento]],Hoja3!$A$2:$D$676,4,0)</f>
        <v>80806</v>
      </c>
      <c r="E5177" s="51">
        <v>53</v>
      </c>
      <c r="F5177">
        <v>1</v>
      </c>
    </row>
    <row r="5178" spans="1:6">
      <c r="A5178" s="50">
        <v>44185</v>
      </c>
      <c r="B5178" s="51">
        <v>44185</v>
      </c>
      <c r="C5178" s="51" t="s">
        <v>1007</v>
      </c>
      <c r="D5178" s="52">
        <f>VLOOKUP(Pag_Inicio_Corr_mas_casos[[#This Row],[Corregimiento]],Hoja3!$A$2:$D$676,4,0)</f>
        <v>80823</v>
      </c>
      <c r="E5178" s="51">
        <v>53</v>
      </c>
      <c r="F5178">
        <v>1</v>
      </c>
    </row>
    <row r="5179" spans="1:6">
      <c r="A5179" s="50">
        <v>44185</v>
      </c>
      <c r="B5179" s="51">
        <v>44185</v>
      </c>
      <c r="C5179" s="51" t="s">
        <v>1008</v>
      </c>
      <c r="D5179" s="52">
        <f>VLOOKUP(Pag_Inicio_Corr_mas_casos[[#This Row],[Corregimiento]],Hoja3!$A$2:$D$676,4,0)</f>
        <v>80807</v>
      </c>
      <c r="E5179" s="51">
        <v>51</v>
      </c>
      <c r="F5179">
        <v>1</v>
      </c>
    </row>
    <row r="5180" spans="1:6">
      <c r="A5180" s="50">
        <v>44185</v>
      </c>
      <c r="B5180" s="51">
        <v>44185</v>
      </c>
      <c r="C5180" s="51" t="s">
        <v>1009</v>
      </c>
      <c r="D5180" s="52">
        <f>VLOOKUP(Pag_Inicio_Corr_mas_casos[[#This Row],[Corregimiento]],Hoja3!$A$2:$D$676,4,0)</f>
        <v>80816</v>
      </c>
      <c r="E5180" s="51">
        <v>51</v>
      </c>
      <c r="F5180">
        <v>1</v>
      </c>
    </row>
    <row r="5181" spans="1:6">
      <c r="A5181" s="50">
        <v>44185</v>
      </c>
      <c r="B5181" s="51">
        <v>44185</v>
      </c>
      <c r="C5181" s="51" t="s">
        <v>1010</v>
      </c>
      <c r="D5181" s="52">
        <f>VLOOKUP(Pag_Inicio_Corr_mas_casos[[#This Row],[Corregimiento]],Hoja3!$A$2:$D$676,4,0)</f>
        <v>130708</v>
      </c>
      <c r="E5181" s="51">
        <v>46</v>
      </c>
      <c r="F5181">
        <v>1</v>
      </c>
    </row>
    <row r="5182" spans="1:6">
      <c r="A5182" s="50">
        <v>44185</v>
      </c>
      <c r="B5182" s="51">
        <v>44185</v>
      </c>
      <c r="C5182" s="51" t="s">
        <v>1011</v>
      </c>
      <c r="D5182" s="52">
        <f>VLOOKUP(Pag_Inicio_Corr_mas_casos[[#This Row],[Corregimiento]],Hoja3!$A$2:$D$676,4,0)</f>
        <v>81007</v>
      </c>
      <c r="E5182" s="51">
        <v>45</v>
      </c>
      <c r="F5182">
        <v>1</v>
      </c>
    </row>
    <row r="5183" spans="1:6">
      <c r="A5183" s="50">
        <v>44185</v>
      </c>
      <c r="B5183" s="51">
        <v>44185</v>
      </c>
      <c r="C5183" s="51" t="s">
        <v>1012</v>
      </c>
      <c r="D5183" s="52">
        <f>VLOOKUP(Pag_Inicio_Corr_mas_casos[[#This Row],[Corregimiento]],Hoja3!$A$2:$D$676,4,0)</f>
        <v>80814</v>
      </c>
      <c r="E5183" s="51">
        <v>44</v>
      </c>
      <c r="F5183">
        <v>1</v>
      </c>
    </row>
    <row r="5184" spans="1:6">
      <c r="A5184" s="50">
        <v>44185</v>
      </c>
      <c r="B5184" s="51">
        <v>44185</v>
      </c>
      <c r="C5184" s="51" t="s">
        <v>1013</v>
      </c>
      <c r="D5184" s="52">
        <f>VLOOKUP(Pag_Inicio_Corr_mas_casos[[#This Row],[Corregimiento]],Hoja3!$A$2:$D$676,4,0)</f>
        <v>80826</v>
      </c>
      <c r="E5184" s="51">
        <v>43</v>
      </c>
      <c r="F5184">
        <v>1</v>
      </c>
    </row>
    <row r="5185" spans="1:6">
      <c r="A5185" s="50">
        <v>44185</v>
      </c>
      <c r="B5185" s="51">
        <v>44185</v>
      </c>
      <c r="C5185" s="51" t="s">
        <v>789</v>
      </c>
      <c r="D5185" s="52">
        <f>VLOOKUP(Pag_Inicio_Corr_mas_casos[[#This Row],[Corregimiento]],Hoja3!$A$2:$D$676,4,0)</f>
        <v>81003</v>
      </c>
      <c r="E5185" s="51">
        <v>43</v>
      </c>
      <c r="F5185">
        <v>1</v>
      </c>
    </row>
    <row r="5186" spans="1:6">
      <c r="A5186" s="50">
        <v>44185</v>
      </c>
      <c r="B5186" s="51">
        <v>44185</v>
      </c>
      <c r="C5186" s="51" t="s">
        <v>1014</v>
      </c>
      <c r="D5186" s="52">
        <f>VLOOKUP(Pag_Inicio_Corr_mas_casos[[#This Row],[Corregimiento]],Hoja3!$A$2:$D$676,4,0)</f>
        <v>80811</v>
      </c>
      <c r="E5186" s="51">
        <v>43</v>
      </c>
      <c r="F5186">
        <v>1</v>
      </c>
    </row>
    <row r="5187" spans="1:6">
      <c r="A5187" s="50">
        <v>44185</v>
      </c>
      <c r="B5187" s="51">
        <v>44185</v>
      </c>
      <c r="C5187" s="51" t="s">
        <v>783</v>
      </c>
      <c r="D5187" s="52">
        <f>VLOOKUP(Pag_Inicio_Corr_mas_casos[[#This Row],[Corregimiento]],Hoja3!$A$2:$D$676,4,0)</f>
        <v>130105</v>
      </c>
      <c r="E5187" s="51">
        <v>41</v>
      </c>
      <c r="F5187">
        <v>1</v>
      </c>
    </row>
    <row r="5188" spans="1:6">
      <c r="A5188" s="50">
        <v>44185</v>
      </c>
      <c r="B5188" s="51">
        <v>44185</v>
      </c>
      <c r="C5188" s="51" t="s">
        <v>1015</v>
      </c>
      <c r="D5188" s="52">
        <f>VLOOKUP(Pag_Inicio_Corr_mas_casos[[#This Row],[Corregimiento]],Hoja3!$A$2:$D$676,4,0)</f>
        <v>81002</v>
      </c>
      <c r="E5188" s="51">
        <v>40</v>
      </c>
      <c r="F5188">
        <v>1</v>
      </c>
    </row>
    <row r="5189" spans="1:6">
      <c r="A5189" s="50">
        <v>44185</v>
      </c>
      <c r="B5189" s="51">
        <v>44185</v>
      </c>
      <c r="C5189" s="51" t="s">
        <v>762</v>
      </c>
      <c r="D5189" s="52">
        <f>VLOOKUP(Pag_Inicio_Corr_mas_casos[[#This Row],[Corregimiento]],Hoja3!$A$2:$D$676,4,0)</f>
        <v>40601</v>
      </c>
      <c r="E5189" s="51">
        <v>40</v>
      </c>
      <c r="F5189">
        <v>1</v>
      </c>
    </row>
    <row r="5190" spans="1:6">
      <c r="A5190" s="50">
        <v>44185</v>
      </c>
      <c r="B5190" s="51">
        <v>44185</v>
      </c>
      <c r="C5190" s="51" t="s">
        <v>751</v>
      </c>
      <c r="D5190" s="52">
        <f>VLOOKUP(Pag_Inicio_Corr_mas_casos[[#This Row],[Corregimiento]],Hoja3!$A$2:$D$676,4,0)</f>
        <v>81008</v>
      </c>
      <c r="E5190" s="51">
        <v>39</v>
      </c>
      <c r="F5190">
        <v>1</v>
      </c>
    </row>
    <row r="5191" spans="1:6">
      <c r="A5191" s="50">
        <v>44185</v>
      </c>
      <c r="B5191" s="51">
        <v>44185</v>
      </c>
      <c r="C5191" s="51" t="s">
        <v>773</v>
      </c>
      <c r="D5191" s="52">
        <f>VLOOKUP(Pag_Inicio_Corr_mas_casos[[#This Row],[Corregimiento]],Hoja3!$A$2:$D$676,4,0)</f>
        <v>80808</v>
      </c>
      <c r="E5191" s="51">
        <v>37</v>
      </c>
      <c r="F5191">
        <v>1</v>
      </c>
    </row>
    <row r="5192" spans="1:6">
      <c r="A5192" s="50">
        <v>44185</v>
      </c>
      <c r="B5192" s="51">
        <v>44185</v>
      </c>
      <c r="C5192" s="51" t="s">
        <v>1016</v>
      </c>
      <c r="D5192" s="52">
        <f>VLOOKUP(Pag_Inicio_Corr_mas_casos[[#This Row],[Corregimiento]],Hoja3!$A$2:$D$676,4,0)</f>
        <v>130107</v>
      </c>
      <c r="E5192" s="51">
        <v>35</v>
      </c>
      <c r="F5192">
        <v>1</v>
      </c>
    </row>
    <row r="5193" spans="1:6">
      <c r="A5193" s="50">
        <v>44185</v>
      </c>
      <c r="B5193" s="51">
        <v>44185</v>
      </c>
      <c r="C5193" s="51" t="s">
        <v>997</v>
      </c>
      <c r="D5193" s="52">
        <f>VLOOKUP(Pag_Inicio_Corr_mas_casos[[#This Row],[Corregimiento]],Hoja3!$A$2:$D$676,4,0)</f>
        <v>130108</v>
      </c>
      <c r="E5193" s="51">
        <v>35</v>
      </c>
      <c r="F5193">
        <v>1</v>
      </c>
    </row>
    <row r="5194" spans="1:6">
      <c r="A5194" s="50">
        <v>44185</v>
      </c>
      <c r="B5194" s="51">
        <v>44185</v>
      </c>
      <c r="C5194" s="51" t="s">
        <v>1017</v>
      </c>
      <c r="D5194" s="52">
        <f>VLOOKUP(Pag_Inicio_Corr_mas_casos[[#This Row],[Corregimiento]],Hoja3!$A$2:$D$676,4,0)</f>
        <v>80813</v>
      </c>
      <c r="E5194" s="51">
        <v>35</v>
      </c>
      <c r="F5194">
        <v>1</v>
      </c>
    </row>
    <row r="5195" spans="1:6">
      <c r="A5195" s="50">
        <v>44185</v>
      </c>
      <c r="B5195" s="51">
        <v>44185</v>
      </c>
      <c r="C5195" s="51" t="s">
        <v>1018</v>
      </c>
      <c r="D5195" s="52">
        <f>VLOOKUP(Pag_Inicio_Corr_mas_casos[[#This Row],[Corregimiento]],Hoja3!$A$2:$D$676,4,0)</f>
        <v>80820</v>
      </c>
      <c r="E5195" s="51">
        <v>34</v>
      </c>
      <c r="F5195">
        <v>1</v>
      </c>
    </row>
    <row r="5196" spans="1:6">
      <c r="A5196" s="50">
        <v>44185</v>
      </c>
      <c r="B5196" s="51">
        <v>44185</v>
      </c>
      <c r="C5196" s="51" t="s">
        <v>1019</v>
      </c>
      <c r="D5196" s="52">
        <f>VLOOKUP(Pag_Inicio_Corr_mas_casos[[#This Row],[Corregimiento]],Hoja3!$A$2:$D$676,4,0)</f>
        <v>80817</v>
      </c>
      <c r="E5196" s="51">
        <v>34</v>
      </c>
      <c r="F5196">
        <v>1</v>
      </c>
    </row>
    <row r="5197" spans="1:6">
      <c r="A5197" s="50">
        <v>44185</v>
      </c>
      <c r="B5197" s="51">
        <v>44185</v>
      </c>
      <c r="C5197" s="51" t="s">
        <v>1020</v>
      </c>
      <c r="D5197" s="52">
        <f>VLOOKUP(Pag_Inicio_Corr_mas_casos[[#This Row],[Corregimiento]],Hoja3!$A$2:$D$676,4,0)</f>
        <v>80822</v>
      </c>
      <c r="E5197" s="51">
        <v>33</v>
      </c>
      <c r="F5197">
        <v>1</v>
      </c>
    </row>
    <row r="5198" spans="1:6">
      <c r="A5198" s="50">
        <v>44185</v>
      </c>
      <c r="B5198" s="51">
        <v>44185</v>
      </c>
      <c r="C5198" s="51" t="s">
        <v>1021</v>
      </c>
      <c r="D5198" s="52">
        <f>VLOOKUP(Pag_Inicio_Corr_mas_casos[[#This Row],[Corregimiento]],Hoja3!$A$2:$D$676,4,0)</f>
        <v>80501</v>
      </c>
      <c r="E5198" s="51">
        <v>33</v>
      </c>
      <c r="F5198">
        <v>1</v>
      </c>
    </row>
    <row r="5199" spans="1:6">
      <c r="A5199" s="50">
        <v>44185</v>
      </c>
      <c r="B5199" s="51">
        <v>44185</v>
      </c>
      <c r="C5199" s="51" t="s">
        <v>1022</v>
      </c>
      <c r="D5199" s="52">
        <f>VLOOKUP(Pag_Inicio_Corr_mas_casos[[#This Row],[Corregimiento]],Hoja3!$A$2:$D$676,4,0)</f>
        <v>80815</v>
      </c>
      <c r="E5199" s="51">
        <v>47</v>
      </c>
      <c r="F5199">
        <v>1</v>
      </c>
    </row>
    <row r="5200" spans="1:6">
      <c r="A5200" s="50">
        <v>44185</v>
      </c>
      <c r="B5200" s="51">
        <v>44185</v>
      </c>
      <c r="C5200" s="51" t="s">
        <v>1023</v>
      </c>
      <c r="D5200" s="52">
        <f>VLOOKUP(Pag_Inicio_Corr_mas_casos[[#This Row],[Corregimiento]],Hoja3!$A$2:$D$676,4,0)</f>
        <v>130716</v>
      </c>
      <c r="E5200" s="51">
        <v>30</v>
      </c>
      <c r="F5200">
        <v>1</v>
      </c>
    </row>
    <row r="5201" spans="1:6">
      <c r="A5201" s="50">
        <v>44185</v>
      </c>
      <c r="B5201" s="51">
        <v>44185</v>
      </c>
      <c r="C5201" s="51" t="s">
        <v>1024</v>
      </c>
      <c r="D5201" s="52">
        <f>VLOOKUP(Pag_Inicio_Corr_mas_casos[[#This Row],[Corregimiento]],Hoja3!$A$2:$D$676,4,0)</f>
        <v>50208</v>
      </c>
      <c r="E5201" s="51">
        <v>28</v>
      </c>
      <c r="F5201">
        <v>1</v>
      </c>
    </row>
    <row r="5202" spans="1:6">
      <c r="A5202" s="50">
        <v>44185</v>
      </c>
      <c r="B5202" s="51">
        <v>44185</v>
      </c>
      <c r="C5202" s="51" t="s">
        <v>1025</v>
      </c>
      <c r="D5202" s="52">
        <f>VLOOKUP(Pag_Inicio_Corr_mas_casos[[#This Row],[Corregimiento]],Hoja3!$A$2:$D$676,4,0)</f>
        <v>130701</v>
      </c>
      <c r="E5202" s="51">
        <v>26</v>
      </c>
      <c r="F5202">
        <v>1</v>
      </c>
    </row>
    <row r="5203" spans="1:6">
      <c r="A5203" s="50">
        <v>44185</v>
      </c>
      <c r="B5203" s="51">
        <v>44185</v>
      </c>
      <c r="C5203" s="51" t="s">
        <v>1026</v>
      </c>
      <c r="D5203" s="52">
        <f>VLOOKUP(Pag_Inicio_Corr_mas_casos[[#This Row],[Corregimiento]],Hoja3!$A$2:$D$676,4,0)</f>
        <v>80804</v>
      </c>
      <c r="E5203" s="51">
        <v>25</v>
      </c>
      <c r="F5203">
        <v>1</v>
      </c>
    </row>
    <row r="5204" spans="1:6">
      <c r="A5204" s="50">
        <v>44185</v>
      </c>
      <c r="B5204" s="51">
        <v>44185</v>
      </c>
      <c r="C5204" s="51" t="s">
        <v>1027</v>
      </c>
      <c r="D5204" s="52">
        <f>VLOOKUP(Pag_Inicio_Corr_mas_casos[[#This Row],[Corregimiento]],Hoja3!$A$2:$D$676,4,0)</f>
        <v>20601</v>
      </c>
      <c r="E5204" s="51">
        <v>22</v>
      </c>
      <c r="F5204">
        <v>1</v>
      </c>
    </row>
    <row r="5205" spans="1:6">
      <c r="A5205" s="50">
        <v>44185</v>
      </c>
      <c r="B5205" s="51">
        <v>44185</v>
      </c>
      <c r="C5205" s="51" t="s">
        <v>1028</v>
      </c>
      <c r="D5205" s="52">
        <f>VLOOKUP(Pag_Inicio_Corr_mas_casos[[#This Row],[Corregimiento]],Hoja3!$A$2:$D$676,4,0)</f>
        <v>81006</v>
      </c>
      <c r="E5205" s="51">
        <v>20</v>
      </c>
      <c r="F5205">
        <v>1</v>
      </c>
    </row>
    <row r="5206" spans="1:6">
      <c r="A5206" s="50">
        <v>44185</v>
      </c>
      <c r="B5206" s="51">
        <v>44185</v>
      </c>
      <c r="C5206" s="51" t="s">
        <v>1029</v>
      </c>
      <c r="D5206" s="52">
        <f>VLOOKUP(Pag_Inicio_Corr_mas_casos[[#This Row],[Corregimiento]],Hoja3!$A$2:$D$676,4,0)</f>
        <v>130908</v>
      </c>
      <c r="E5206" s="51">
        <v>20</v>
      </c>
      <c r="F5206">
        <v>1</v>
      </c>
    </row>
    <row r="5207" spans="1:6">
      <c r="A5207" s="50">
        <v>44185</v>
      </c>
      <c r="B5207" s="51">
        <v>44185</v>
      </c>
      <c r="C5207" s="51" t="s">
        <v>1017</v>
      </c>
      <c r="D5207" s="51">
        <v>40607</v>
      </c>
      <c r="E5207" s="51">
        <v>19</v>
      </c>
      <c r="F5207">
        <v>1</v>
      </c>
    </row>
    <row r="5208" spans="1:6">
      <c r="A5208" s="50">
        <v>44185</v>
      </c>
      <c r="B5208" s="51">
        <v>44185</v>
      </c>
      <c r="C5208" s="51" t="s">
        <v>1030</v>
      </c>
      <c r="D5208" s="52">
        <f>VLOOKUP(Pag_Inicio_Corr_mas_casos[[#This Row],[Corregimiento]],Hoja3!$A$2:$D$676,4,0)</f>
        <v>30113</v>
      </c>
      <c r="E5208" s="51">
        <v>19</v>
      </c>
      <c r="F5208">
        <v>1</v>
      </c>
    </row>
    <row r="5209" spans="1:6">
      <c r="A5209" s="50">
        <v>44185</v>
      </c>
      <c r="B5209" s="51">
        <v>44185</v>
      </c>
      <c r="C5209" s="51" t="s">
        <v>806</v>
      </c>
      <c r="D5209" s="52">
        <f>VLOOKUP(Pag_Inicio_Corr_mas_casos[[#This Row],[Corregimiento]],Hoja3!$A$2:$D$676,4,0)</f>
        <v>81005</v>
      </c>
      <c r="E5209" s="51">
        <v>18</v>
      </c>
      <c r="F5209">
        <v>1</v>
      </c>
    </row>
    <row r="5210" spans="1:6">
      <c r="A5210" s="50">
        <v>44185</v>
      </c>
      <c r="B5210" s="51">
        <v>44185</v>
      </c>
      <c r="C5210" s="51" t="s">
        <v>964</v>
      </c>
      <c r="D5210" s="52">
        <f>VLOOKUP(Pag_Inicio_Corr_mas_casos[[#This Row],[Corregimiento]],Hoja3!$A$2:$D$676,4,0)</f>
        <v>20105</v>
      </c>
      <c r="E5210" s="51">
        <v>17</v>
      </c>
      <c r="F5210">
        <v>1</v>
      </c>
    </row>
    <row r="5211" spans="1:6">
      <c r="A5211" s="50">
        <v>44185</v>
      </c>
      <c r="B5211" s="51">
        <v>44185</v>
      </c>
      <c r="C5211" s="51" t="s">
        <v>1031</v>
      </c>
      <c r="D5211" s="52">
        <f>VLOOKUP(Pag_Inicio_Corr_mas_casos[[#This Row],[Corregimiento]],Hoja3!$A$2:$D$676,4,0)</f>
        <v>91001</v>
      </c>
      <c r="E5211" s="51">
        <v>17</v>
      </c>
      <c r="F5211">
        <v>1</v>
      </c>
    </row>
    <row r="5212" spans="1:6">
      <c r="A5212" s="50">
        <v>44185</v>
      </c>
      <c r="B5212" s="51">
        <v>44185</v>
      </c>
      <c r="C5212" s="51" t="s">
        <v>1032</v>
      </c>
      <c r="D5212" s="52">
        <f>VLOOKUP(Pag_Inicio_Corr_mas_casos[[#This Row],[Corregimiento]],Hoja3!$A$2:$D$676,4,0)</f>
        <v>20406</v>
      </c>
      <c r="E5212" s="51">
        <v>17</v>
      </c>
      <c r="F5212">
        <v>1</v>
      </c>
    </row>
    <row r="5213" spans="1:6">
      <c r="A5213" s="50">
        <v>44185</v>
      </c>
      <c r="B5213" s="51">
        <v>44185</v>
      </c>
      <c r="C5213" s="51" t="s">
        <v>812</v>
      </c>
      <c r="D5213" s="52">
        <f>VLOOKUP(Pag_Inicio_Corr_mas_casos[[#This Row],[Corregimiento]],Hoja3!$A$2:$D$676,4,0)</f>
        <v>20101</v>
      </c>
      <c r="E5213" s="51">
        <v>16</v>
      </c>
      <c r="F5213">
        <v>1</v>
      </c>
    </row>
    <row r="5214" spans="1:6">
      <c r="A5214" s="50">
        <v>44185</v>
      </c>
      <c r="B5214" s="51">
        <v>44185</v>
      </c>
      <c r="C5214" s="51" t="s">
        <v>1033</v>
      </c>
      <c r="D5214" s="52">
        <f>VLOOKUP(Pag_Inicio_Corr_mas_casos[[#This Row],[Corregimiento]],Hoja3!$A$2:$D$676,4,0)</f>
        <v>30107</v>
      </c>
      <c r="E5214" s="51">
        <v>16</v>
      </c>
      <c r="F5214">
        <v>1</v>
      </c>
    </row>
    <row r="5215" spans="1:6">
      <c r="A5215" s="50">
        <v>44185</v>
      </c>
      <c r="B5215" s="51">
        <v>44185</v>
      </c>
      <c r="C5215" s="51" t="s">
        <v>799</v>
      </c>
      <c r="D5215" s="52">
        <f>VLOOKUP(Pag_Inicio_Corr_mas_casos[[#This Row],[Corregimiento]],Hoja3!$A$2:$D$676,4,0)</f>
        <v>130706</v>
      </c>
      <c r="E5215" s="51">
        <v>15</v>
      </c>
      <c r="F5215">
        <v>1</v>
      </c>
    </row>
    <row r="5216" spans="1:6">
      <c r="A5216" s="50">
        <v>44185</v>
      </c>
      <c r="B5216" s="51">
        <v>44185</v>
      </c>
      <c r="C5216" s="51" t="s">
        <v>1034</v>
      </c>
      <c r="D5216" s="52">
        <f>VLOOKUP(Pag_Inicio_Corr_mas_casos[[#This Row],[Corregimiento]],Hoja3!$A$2:$D$676,4,0)</f>
        <v>20107</v>
      </c>
      <c r="E5216" s="51">
        <v>15</v>
      </c>
      <c r="F5216">
        <v>1</v>
      </c>
    </row>
    <row r="5217" spans="1:6">
      <c r="A5217" s="50">
        <v>44185</v>
      </c>
      <c r="B5217" s="51">
        <v>44185</v>
      </c>
      <c r="C5217" s="51" t="s">
        <v>1035</v>
      </c>
      <c r="D5217" s="52">
        <f>VLOOKUP(Pag_Inicio_Corr_mas_casos[[#This Row],[Corregimiento]],Hoja3!$A$2:$D$676,4,0)</f>
        <v>130709</v>
      </c>
      <c r="E5217" s="51">
        <v>14</v>
      </c>
      <c r="F5217">
        <v>1</v>
      </c>
    </row>
    <row r="5218" spans="1:6">
      <c r="A5218" s="50">
        <v>44185</v>
      </c>
      <c r="B5218" s="51">
        <v>44185</v>
      </c>
      <c r="C5218" s="51" t="s">
        <v>1036</v>
      </c>
      <c r="D5218" s="52">
        <f>VLOOKUP(Pag_Inicio_Corr_mas_casos[[#This Row],[Corregimiento]],Hoja3!$A$2:$D$676,4,0)</f>
        <v>40606</v>
      </c>
      <c r="E5218" s="51">
        <v>14</v>
      </c>
      <c r="F5218">
        <v>1</v>
      </c>
    </row>
    <row r="5219" spans="1:6">
      <c r="A5219" s="50">
        <v>44185</v>
      </c>
      <c r="B5219" s="51">
        <v>44185</v>
      </c>
      <c r="C5219" s="51" t="s">
        <v>1037</v>
      </c>
      <c r="D5219" s="52">
        <f>VLOOKUP(Pag_Inicio_Corr_mas_casos[[#This Row],[Corregimiento]],Hoja3!$A$2:$D$676,4,0)</f>
        <v>130103</v>
      </c>
      <c r="E5219" s="51">
        <v>14</v>
      </c>
      <c r="F5219">
        <v>1</v>
      </c>
    </row>
    <row r="5220" spans="1:6">
      <c r="A5220" s="50">
        <v>44185</v>
      </c>
      <c r="B5220" s="51">
        <v>44185</v>
      </c>
      <c r="C5220" s="51" t="s">
        <v>1038</v>
      </c>
      <c r="D5220" s="52">
        <f>VLOOKUP(Pag_Inicio_Corr_mas_casos[[#This Row],[Corregimiento]],Hoja3!$A$2:$D$676,4,0)</f>
        <v>80508</v>
      </c>
      <c r="E5220" s="51">
        <v>14</v>
      </c>
      <c r="F5220">
        <v>1</v>
      </c>
    </row>
    <row r="5221" spans="1:6">
      <c r="A5221" s="50">
        <v>44185</v>
      </c>
      <c r="B5221" s="51">
        <v>44185</v>
      </c>
      <c r="C5221" s="51" t="s">
        <v>1039</v>
      </c>
      <c r="D5221" s="52">
        <f>VLOOKUP(Pag_Inicio_Corr_mas_casos[[#This Row],[Corregimiento]],Hoja3!$A$2:$D$676,4,0)</f>
        <v>20606</v>
      </c>
      <c r="E5221" s="51">
        <v>13</v>
      </c>
      <c r="F5221">
        <v>1</v>
      </c>
    </row>
    <row r="5222" spans="1:6">
      <c r="A5222" s="50">
        <v>44185</v>
      </c>
      <c r="B5222" s="51">
        <v>44185</v>
      </c>
      <c r="C5222" s="51" t="s">
        <v>791</v>
      </c>
      <c r="D5222" s="52">
        <f>VLOOKUP(Pag_Inicio_Corr_mas_casos[[#This Row],[Corregimiento]],Hoja3!$A$2:$D$676,4,0)</f>
        <v>30104</v>
      </c>
      <c r="E5222" s="51">
        <v>12</v>
      </c>
      <c r="F5222">
        <v>1</v>
      </c>
    </row>
    <row r="5223" spans="1:6">
      <c r="A5223" s="50">
        <v>44185</v>
      </c>
      <c r="B5223" s="51">
        <v>44185</v>
      </c>
      <c r="C5223" s="51" t="s">
        <v>1040</v>
      </c>
      <c r="D5223" s="52">
        <f>VLOOKUP(Pag_Inicio_Corr_mas_casos[[#This Row],[Corregimiento]],Hoja3!$A$2:$D$676,4,0)</f>
        <v>40203</v>
      </c>
      <c r="E5223" s="51">
        <v>12</v>
      </c>
      <c r="F5223">
        <v>1</v>
      </c>
    </row>
    <row r="5224" spans="1:6">
      <c r="A5224" s="50">
        <v>44185</v>
      </c>
      <c r="B5224" s="51">
        <v>44185</v>
      </c>
      <c r="C5224" s="51" t="s">
        <v>1041</v>
      </c>
      <c r="D5224" s="52">
        <f>VLOOKUP(Pag_Inicio_Corr_mas_casos[[#This Row],[Corregimiento]],Hoja3!$A$2:$D$676,4,0)</f>
        <v>20207</v>
      </c>
      <c r="E5224" s="51">
        <v>12</v>
      </c>
      <c r="F5224">
        <v>1</v>
      </c>
    </row>
    <row r="5225" spans="1:6">
      <c r="A5225" s="50">
        <v>44185</v>
      </c>
      <c r="B5225" s="51">
        <v>44185</v>
      </c>
      <c r="C5225" s="51" t="s">
        <v>1042</v>
      </c>
      <c r="D5225" s="52">
        <f>VLOOKUP(Pag_Inicio_Corr_mas_casos[[#This Row],[Corregimiento]],Hoja3!$A$2:$D$676,4,0)</f>
        <v>60105</v>
      </c>
      <c r="E5225" s="51">
        <v>11</v>
      </c>
      <c r="F5225">
        <v>1</v>
      </c>
    </row>
    <row r="5226" spans="1:6">
      <c r="A5226" s="50">
        <v>44185</v>
      </c>
      <c r="B5226" s="51">
        <v>44185</v>
      </c>
      <c r="C5226" s="51" t="s">
        <v>1043</v>
      </c>
      <c r="D5226" s="52">
        <f>VLOOKUP(Pag_Inicio_Corr_mas_casos[[#This Row],[Corregimiento]],Hoja3!$A$2:$D$676,4,0)</f>
        <v>80803</v>
      </c>
      <c r="E5226" s="51">
        <v>11</v>
      </c>
      <c r="F5226">
        <v>1</v>
      </c>
    </row>
    <row r="5227" spans="1:6">
      <c r="A5227" s="53">
        <v>44186</v>
      </c>
      <c r="B5227" s="54">
        <v>44186</v>
      </c>
      <c r="C5227" s="54" t="s">
        <v>744</v>
      </c>
      <c r="D5227" s="55">
        <f>VLOOKUP(Pag_Inicio_Corr_mas_casos[[#This Row],[Corregimiento]],Hoja3!$A$2:$D$676,4,0)</f>
        <v>130101</v>
      </c>
      <c r="E5227" s="54">
        <v>68</v>
      </c>
      <c r="F5227">
        <v>1</v>
      </c>
    </row>
    <row r="5228" spans="1:6">
      <c r="A5228" s="53">
        <v>44186</v>
      </c>
      <c r="B5228" s="54">
        <v>44186</v>
      </c>
      <c r="C5228" s="54" t="s">
        <v>785</v>
      </c>
      <c r="D5228" s="55">
        <f>VLOOKUP(Pag_Inicio_Corr_mas_casos[[#This Row],[Corregimiento]],Hoja3!$A$2:$D$676,4,0)</f>
        <v>80809</v>
      </c>
      <c r="E5228" s="54">
        <v>67</v>
      </c>
      <c r="F5228">
        <v>1</v>
      </c>
    </row>
    <row r="5229" spans="1:6">
      <c r="A5229" s="53">
        <v>44186</v>
      </c>
      <c r="B5229" s="54">
        <v>44186</v>
      </c>
      <c r="C5229" s="54" t="s">
        <v>930</v>
      </c>
      <c r="D5229" s="55">
        <f>VLOOKUP(Pag_Inicio_Corr_mas_casos[[#This Row],[Corregimiento]],Hoja3!$A$2:$D$676,4,0)</f>
        <v>80812</v>
      </c>
      <c r="E5229" s="54">
        <v>65</v>
      </c>
      <c r="F5229">
        <v>1</v>
      </c>
    </row>
    <row r="5230" spans="1:6">
      <c r="A5230" s="53">
        <v>44186</v>
      </c>
      <c r="B5230" s="54">
        <v>44186</v>
      </c>
      <c r="C5230" s="54" t="s">
        <v>757</v>
      </c>
      <c r="D5230" s="55">
        <f>VLOOKUP(Pag_Inicio_Corr_mas_casos[[#This Row],[Corregimiento]],Hoja3!$A$2:$D$676,4,0)</f>
        <v>80819</v>
      </c>
      <c r="E5230" s="54">
        <v>60</v>
      </c>
      <c r="F5230">
        <v>1</v>
      </c>
    </row>
    <row r="5231" spans="1:6">
      <c r="A5231" s="53">
        <v>44186</v>
      </c>
      <c r="B5231" s="54">
        <v>44186</v>
      </c>
      <c r="C5231" s="54" t="s">
        <v>750</v>
      </c>
      <c r="D5231" s="55">
        <f>VLOOKUP(Pag_Inicio_Corr_mas_casos[[#This Row],[Corregimiento]],Hoja3!$A$2:$D$676,4,0)</f>
        <v>81007</v>
      </c>
      <c r="E5231" s="54">
        <v>46</v>
      </c>
      <c r="F5231">
        <v>1</v>
      </c>
    </row>
    <row r="5232" spans="1:6">
      <c r="A5232" s="53">
        <v>44186</v>
      </c>
      <c r="B5232" s="54">
        <v>44186</v>
      </c>
      <c r="C5232" s="54" t="s">
        <v>746</v>
      </c>
      <c r="D5232" s="55">
        <f>VLOOKUP(Pag_Inicio_Corr_mas_casos[[#This Row],[Corregimiento]],Hoja3!$A$2:$D$676,4,0)</f>
        <v>130106</v>
      </c>
      <c r="E5232" s="54">
        <v>46</v>
      </c>
      <c r="F5232">
        <v>1</v>
      </c>
    </row>
    <row r="5233" spans="1:6">
      <c r="A5233" s="53">
        <v>44186</v>
      </c>
      <c r="B5233" s="54">
        <v>44186</v>
      </c>
      <c r="C5233" s="54" t="s">
        <v>1014</v>
      </c>
      <c r="D5233" s="55">
        <f>VLOOKUP(Pag_Inicio_Corr_mas_casos[[#This Row],[Corregimiento]],Hoja3!$A$2:$D$676,4,0)</f>
        <v>80811</v>
      </c>
      <c r="E5233" s="54">
        <v>40</v>
      </c>
      <c r="F5233">
        <v>1</v>
      </c>
    </row>
    <row r="5234" spans="1:6">
      <c r="A5234" s="53">
        <v>44186</v>
      </c>
      <c r="B5234" s="54">
        <v>44186</v>
      </c>
      <c r="C5234" s="54" t="s">
        <v>751</v>
      </c>
      <c r="D5234" s="55">
        <f>VLOOKUP(Pag_Inicio_Corr_mas_casos[[#This Row],[Corregimiento]],Hoja3!$A$2:$D$676,4,0)</f>
        <v>81008</v>
      </c>
      <c r="E5234" s="54">
        <v>39</v>
      </c>
      <c r="F5234">
        <v>1</v>
      </c>
    </row>
    <row r="5235" spans="1:6">
      <c r="A5235" s="53">
        <v>44186</v>
      </c>
      <c r="B5235" s="54">
        <v>44186</v>
      </c>
      <c r="C5235" s="54" t="s">
        <v>749</v>
      </c>
      <c r="D5235" s="55">
        <f>VLOOKUP(Pag_Inicio_Corr_mas_casos[[#This Row],[Corregimiento]],Hoja3!$A$2:$D$676,4,0)</f>
        <v>80821</v>
      </c>
      <c r="E5235" s="54">
        <v>37</v>
      </c>
      <c r="F5235">
        <v>1</v>
      </c>
    </row>
    <row r="5236" spans="1:6">
      <c r="A5236" s="53">
        <v>44186</v>
      </c>
      <c r="B5236" s="54">
        <v>44186</v>
      </c>
      <c r="C5236" s="54" t="s">
        <v>1020</v>
      </c>
      <c r="D5236" s="55">
        <f>VLOOKUP(Pag_Inicio_Corr_mas_casos[[#This Row],[Corregimiento]],Hoja3!$A$2:$D$676,4,0)</f>
        <v>80822</v>
      </c>
      <c r="E5236" s="54">
        <v>35</v>
      </c>
      <c r="F5236">
        <v>1</v>
      </c>
    </row>
    <row r="5237" spans="1:6">
      <c r="A5237" s="53">
        <v>44186</v>
      </c>
      <c r="B5237" s="54">
        <v>44186</v>
      </c>
      <c r="C5237" s="54" t="s">
        <v>1044</v>
      </c>
      <c r="D5237" s="55">
        <f>VLOOKUP(Pag_Inicio_Corr_mas_casos[[#This Row],[Corregimiento]],Hoja3!$A$2:$D$676,4,0)</f>
        <v>81001</v>
      </c>
      <c r="E5237" s="54">
        <v>33</v>
      </c>
      <c r="F5237">
        <v>1</v>
      </c>
    </row>
    <row r="5238" spans="1:6">
      <c r="A5238" s="53">
        <v>44186</v>
      </c>
      <c r="B5238" s="54">
        <v>44186</v>
      </c>
      <c r="C5238" s="54" t="s">
        <v>1024</v>
      </c>
      <c r="D5238" s="55">
        <f>VLOOKUP(Pag_Inicio_Corr_mas_casos[[#This Row],[Corregimiento]],Hoja3!$A$2:$D$676,4,0)</f>
        <v>50208</v>
      </c>
      <c r="E5238" s="54">
        <v>32</v>
      </c>
      <c r="F5238">
        <v>1</v>
      </c>
    </row>
    <row r="5239" spans="1:6">
      <c r="A5239" s="53">
        <v>44186</v>
      </c>
      <c r="B5239" s="54">
        <v>44186</v>
      </c>
      <c r="C5239" s="54" t="s">
        <v>765</v>
      </c>
      <c r="D5239" s="55">
        <f>VLOOKUP(Pag_Inicio_Corr_mas_casos[[#This Row],[Corregimiento]],Hoja3!$A$2:$D$676,4,0)</f>
        <v>80810</v>
      </c>
      <c r="E5239" s="54">
        <v>31</v>
      </c>
      <c r="F5239">
        <v>1</v>
      </c>
    </row>
    <row r="5240" spans="1:6">
      <c r="A5240" s="53">
        <v>44186</v>
      </c>
      <c r="B5240" s="54">
        <v>44186</v>
      </c>
      <c r="C5240" s="54" t="s">
        <v>1013</v>
      </c>
      <c r="D5240" s="55">
        <f>VLOOKUP(Pag_Inicio_Corr_mas_casos[[#This Row],[Corregimiento]],Hoja3!$A$2:$D$676,4,0)</f>
        <v>80826</v>
      </c>
      <c r="E5240" s="54">
        <v>30</v>
      </c>
      <c r="F5240">
        <v>1</v>
      </c>
    </row>
    <row r="5241" spans="1:6">
      <c r="A5241" s="53">
        <v>44186</v>
      </c>
      <c r="B5241" s="54">
        <v>44186</v>
      </c>
      <c r="C5241" s="54" t="s">
        <v>755</v>
      </c>
      <c r="D5241" s="55">
        <f>VLOOKUP(Pag_Inicio_Corr_mas_casos[[#This Row],[Corregimiento]],Hoja3!$A$2:$D$676,4,0)</f>
        <v>80823</v>
      </c>
      <c r="E5241" s="54">
        <v>30</v>
      </c>
      <c r="F5241">
        <v>1</v>
      </c>
    </row>
    <row r="5242" spans="1:6">
      <c r="A5242" s="53">
        <v>44186</v>
      </c>
      <c r="B5242" s="54">
        <v>44186</v>
      </c>
      <c r="C5242" s="54" t="s">
        <v>753</v>
      </c>
      <c r="D5242" s="55">
        <f>VLOOKUP(Pag_Inicio_Corr_mas_casos[[#This Row],[Corregimiento]],Hoja3!$A$2:$D$676,4,0)</f>
        <v>80817</v>
      </c>
      <c r="E5242" s="54">
        <v>30</v>
      </c>
      <c r="F5242">
        <v>1</v>
      </c>
    </row>
    <row r="5243" spans="1:6">
      <c r="A5243" s="53">
        <v>44186</v>
      </c>
      <c r="B5243" s="54">
        <v>44186</v>
      </c>
      <c r="C5243" s="54" t="s">
        <v>752</v>
      </c>
      <c r="D5243" s="55">
        <f>VLOOKUP(Pag_Inicio_Corr_mas_casos[[#This Row],[Corregimiento]],Hoja3!$A$2:$D$676,4,0)</f>
        <v>80816</v>
      </c>
      <c r="E5243" s="54">
        <v>28</v>
      </c>
      <c r="F5243">
        <v>1</v>
      </c>
    </row>
    <row r="5244" spans="1:6">
      <c r="A5244" s="53">
        <v>44186</v>
      </c>
      <c r="B5244" s="54">
        <v>44186</v>
      </c>
      <c r="C5244" s="54" t="s">
        <v>748</v>
      </c>
      <c r="D5244" s="55">
        <f>VLOOKUP(Pag_Inicio_Corr_mas_casos[[#This Row],[Corregimiento]],Hoja3!$A$2:$D$676,4,0)</f>
        <v>130102</v>
      </c>
      <c r="E5244" s="54">
        <v>26</v>
      </c>
      <c r="F5244">
        <v>1</v>
      </c>
    </row>
    <row r="5245" spans="1:6">
      <c r="A5245" s="53">
        <v>44186</v>
      </c>
      <c r="B5245" s="54">
        <v>44186</v>
      </c>
      <c r="C5245" s="54" t="s">
        <v>790</v>
      </c>
      <c r="D5245" s="55">
        <f>VLOOKUP(Pag_Inicio_Corr_mas_casos[[#This Row],[Corregimiento]],Hoja3!$A$2:$D$676,4,0)</f>
        <v>81009</v>
      </c>
      <c r="E5245" s="54">
        <v>26</v>
      </c>
      <c r="F5245">
        <v>1</v>
      </c>
    </row>
    <row r="5246" spans="1:6">
      <c r="A5246" s="53">
        <v>44186</v>
      </c>
      <c r="B5246" s="54">
        <v>44186</v>
      </c>
      <c r="C5246" s="54" t="s">
        <v>763</v>
      </c>
      <c r="D5246" s="55">
        <f>VLOOKUP(Pag_Inicio_Corr_mas_casos[[#This Row],[Corregimiento]],Hoja3!$A$2:$D$676,4,0)</f>
        <v>80806</v>
      </c>
      <c r="E5246" s="54">
        <v>25</v>
      </c>
      <c r="F5246">
        <v>1</v>
      </c>
    </row>
    <row r="5247" spans="1:6">
      <c r="A5247" s="53">
        <v>44186</v>
      </c>
      <c r="B5247" s="54">
        <v>44186</v>
      </c>
      <c r="C5247" s="54" t="s">
        <v>1022</v>
      </c>
      <c r="D5247" s="55">
        <f>VLOOKUP(Pag_Inicio_Corr_mas_casos[[#This Row],[Corregimiento]],Hoja3!$A$2:$D$676,4,0)</f>
        <v>80815</v>
      </c>
      <c r="E5247" s="54">
        <v>37</v>
      </c>
      <c r="F5247">
        <v>1</v>
      </c>
    </row>
    <row r="5248" spans="1:6">
      <c r="A5248" s="53">
        <v>44186</v>
      </c>
      <c r="B5248" s="54">
        <v>44186</v>
      </c>
      <c r="C5248" s="54" t="s">
        <v>1025</v>
      </c>
      <c r="D5248" s="55">
        <f>VLOOKUP(Pag_Inicio_Corr_mas_casos[[#This Row],[Corregimiento]],Hoja3!$A$2:$D$676,4,0)</f>
        <v>130701</v>
      </c>
      <c r="E5248" s="54">
        <v>23</v>
      </c>
      <c r="F5248">
        <v>1</v>
      </c>
    </row>
    <row r="5249" spans="1:6">
      <c r="A5249" s="53">
        <v>44186</v>
      </c>
      <c r="B5249" s="54">
        <v>44186</v>
      </c>
      <c r="C5249" s="54" t="s">
        <v>789</v>
      </c>
      <c r="D5249" s="55">
        <f>VLOOKUP(Pag_Inicio_Corr_mas_casos[[#This Row],[Corregimiento]],Hoja3!$A$2:$D$676,4,0)</f>
        <v>81003</v>
      </c>
      <c r="E5249" s="54">
        <v>21</v>
      </c>
      <c r="F5249">
        <v>1</v>
      </c>
    </row>
    <row r="5250" spans="1:6">
      <c r="A5250" s="53">
        <v>44186</v>
      </c>
      <c r="B5250" s="54">
        <v>44186</v>
      </c>
      <c r="C5250" s="54" t="s">
        <v>1045</v>
      </c>
      <c r="D5250" s="55">
        <f>VLOOKUP(Pag_Inicio_Corr_mas_casos[[#This Row],[Corregimiento]],Hoja3!$A$2:$D$676,4,0)</f>
        <v>81002</v>
      </c>
      <c r="E5250" s="54">
        <v>20</v>
      </c>
      <c r="F5250">
        <v>1</v>
      </c>
    </row>
    <row r="5251" spans="1:6">
      <c r="A5251" s="53">
        <v>44186</v>
      </c>
      <c r="B5251" s="54">
        <v>44186</v>
      </c>
      <c r="C5251" s="54" t="s">
        <v>863</v>
      </c>
      <c r="D5251" s="55">
        <f>VLOOKUP(Pag_Inicio_Corr_mas_casos[[#This Row],[Corregimiento]],Hoja3!$A$2:$D$676,4,0)</f>
        <v>40612</v>
      </c>
      <c r="E5251" s="54">
        <v>20</v>
      </c>
      <c r="F5251">
        <v>1</v>
      </c>
    </row>
    <row r="5252" spans="1:6">
      <c r="A5252" s="53">
        <v>44186</v>
      </c>
      <c r="B5252" s="54">
        <v>44186</v>
      </c>
      <c r="C5252" s="54" t="s">
        <v>1018</v>
      </c>
      <c r="D5252" s="55">
        <f>VLOOKUP(Pag_Inicio_Corr_mas_casos[[#This Row],[Corregimiento]],Hoja3!$A$2:$D$676,4,0)</f>
        <v>80820</v>
      </c>
      <c r="E5252" s="54">
        <v>20</v>
      </c>
      <c r="F5252">
        <v>1</v>
      </c>
    </row>
    <row r="5253" spans="1:6">
      <c r="A5253" s="53">
        <v>44186</v>
      </c>
      <c r="B5253" s="54">
        <v>44186</v>
      </c>
      <c r="C5253" s="54" t="s">
        <v>795</v>
      </c>
      <c r="D5253" s="55">
        <f>VLOOKUP(Pag_Inicio_Corr_mas_casos[[#This Row],[Corregimiento]],Hoja3!$A$2:$D$676,4,0)</f>
        <v>80807</v>
      </c>
      <c r="E5253" s="54">
        <v>19</v>
      </c>
      <c r="F5253">
        <v>1</v>
      </c>
    </row>
    <row r="5254" spans="1:6">
      <c r="A5254" s="53">
        <v>44186</v>
      </c>
      <c r="B5254" s="54">
        <v>44186</v>
      </c>
      <c r="C5254" s="54" t="s">
        <v>1016</v>
      </c>
      <c r="D5254" s="55">
        <f>VLOOKUP(Pag_Inicio_Corr_mas_casos[[#This Row],[Corregimiento]],Hoja3!$A$2:$D$676,4,0)</f>
        <v>130107</v>
      </c>
      <c r="E5254" s="54">
        <v>19</v>
      </c>
      <c r="F5254">
        <v>1</v>
      </c>
    </row>
    <row r="5255" spans="1:6">
      <c r="A5255" s="53">
        <v>44186</v>
      </c>
      <c r="B5255" s="54">
        <v>44186</v>
      </c>
      <c r="C5255" s="54" t="s">
        <v>1017</v>
      </c>
      <c r="D5255" s="55">
        <f>VLOOKUP(Pag_Inicio_Corr_mas_casos[[#This Row],[Corregimiento]],Hoja3!$A$2:$D$676,4,0)</f>
        <v>80813</v>
      </c>
      <c r="E5255" s="54">
        <v>19</v>
      </c>
      <c r="F5255">
        <v>1</v>
      </c>
    </row>
    <row r="5256" spans="1:6">
      <c r="A5256" s="53">
        <v>44186</v>
      </c>
      <c r="B5256" s="54">
        <v>44186</v>
      </c>
      <c r="C5256" s="54" t="s">
        <v>791</v>
      </c>
      <c r="D5256" s="55">
        <f>VLOOKUP(Pag_Inicio_Corr_mas_casos[[#This Row],[Corregimiento]],Hoja3!$A$2:$D$676,4,0)</f>
        <v>30104</v>
      </c>
      <c r="E5256" s="54">
        <v>18</v>
      </c>
      <c r="F5256">
        <v>1</v>
      </c>
    </row>
    <row r="5257" spans="1:6">
      <c r="A5257" s="53">
        <v>44186</v>
      </c>
      <c r="B5257" s="54">
        <v>44186</v>
      </c>
      <c r="C5257" s="54" t="s">
        <v>1046</v>
      </c>
      <c r="D5257" s="55">
        <f>VLOOKUP(Pag_Inicio_Corr_mas_casos[[#This Row],[Corregimiento]],Hoja3!$A$2:$D$676,4,0)</f>
        <v>80804</v>
      </c>
      <c r="E5257" s="54">
        <v>16</v>
      </c>
      <c r="F5257">
        <v>1</v>
      </c>
    </row>
    <row r="5258" spans="1:6">
      <c r="A5258" s="53">
        <v>44186</v>
      </c>
      <c r="B5258" s="54">
        <v>44186</v>
      </c>
      <c r="C5258" s="54" t="s">
        <v>1047</v>
      </c>
      <c r="D5258" s="55">
        <f>VLOOKUP(Pag_Inicio_Corr_mas_casos[[#This Row],[Corregimiento]],Hoja3!$A$2:$D$676,4,0)</f>
        <v>130108</v>
      </c>
      <c r="E5258" s="54">
        <v>16</v>
      </c>
      <c r="F5258">
        <v>1</v>
      </c>
    </row>
    <row r="5259" spans="1:6">
      <c r="A5259" s="53">
        <v>44186</v>
      </c>
      <c r="B5259" s="54">
        <v>44186</v>
      </c>
      <c r="C5259" s="54" t="s">
        <v>1048</v>
      </c>
      <c r="D5259" s="55">
        <f>VLOOKUP(Pag_Inicio_Corr_mas_casos[[#This Row],[Corregimiento]],Hoja3!$A$2:$D$676,4,0)</f>
        <v>130702</v>
      </c>
      <c r="E5259" s="54">
        <v>15</v>
      </c>
      <c r="F5259">
        <v>1</v>
      </c>
    </row>
    <row r="5260" spans="1:6">
      <c r="A5260" s="53">
        <v>44186</v>
      </c>
      <c r="B5260" s="54">
        <v>44186</v>
      </c>
      <c r="C5260" s="54" t="s">
        <v>1049</v>
      </c>
      <c r="D5260" s="55">
        <f>VLOOKUP(Pag_Inicio_Corr_mas_casos[[#This Row],[Corregimiento]],Hoja3!$A$2:$D$676,4,0)</f>
        <v>130716</v>
      </c>
      <c r="E5260" s="54">
        <v>15</v>
      </c>
      <c r="F5260">
        <v>1</v>
      </c>
    </row>
    <row r="5261" spans="1:6">
      <c r="A5261" s="53">
        <v>44186</v>
      </c>
      <c r="B5261" s="54">
        <v>44186</v>
      </c>
      <c r="C5261" s="54" t="s">
        <v>830</v>
      </c>
      <c r="D5261" s="55">
        <f>VLOOKUP(Pag_Inicio_Corr_mas_casos[[#This Row],[Corregimiento]],Hoja3!$A$2:$D$676,4,0)</f>
        <v>40203</v>
      </c>
      <c r="E5261" s="54">
        <v>15</v>
      </c>
      <c r="F5261">
        <v>1</v>
      </c>
    </row>
    <row r="5262" spans="1:6">
      <c r="A5262" s="53">
        <v>44186</v>
      </c>
      <c r="B5262" s="54">
        <v>44186</v>
      </c>
      <c r="C5262" s="54" t="s">
        <v>796</v>
      </c>
      <c r="D5262" s="55">
        <f>VLOOKUP(Pag_Inicio_Corr_mas_casos[[#This Row],[Corregimiento]],Hoja3!$A$2:$D$676,4,0)</f>
        <v>80814</v>
      </c>
      <c r="E5262" s="54">
        <v>14</v>
      </c>
      <c r="F5262">
        <v>1</v>
      </c>
    </row>
    <row r="5263" spans="1:6">
      <c r="A5263" s="53">
        <v>44186</v>
      </c>
      <c r="B5263" s="54">
        <v>44186</v>
      </c>
      <c r="C5263" s="54" t="s">
        <v>906</v>
      </c>
      <c r="D5263" s="55">
        <f>VLOOKUP(Pag_Inicio_Corr_mas_casos[[#This Row],[Corregimiento]],Hoja3!$A$2:$D$676,4,0)</f>
        <v>60103</v>
      </c>
      <c r="E5263" s="54">
        <v>13</v>
      </c>
      <c r="F5263">
        <v>1</v>
      </c>
    </row>
    <row r="5264" spans="1:6">
      <c r="A5264" s="53">
        <v>44186</v>
      </c>
      <c r="B5264" s="54">
        <v>44186</v>
      </c>
      <c r="C5264" s="54" t="s">
        <v>815</v>
      </c>
      <c r="D5264" s="55">
        <f>VLOOKUP(Pag_Inicio_Corr_mas_casos[[#This Row],[Corregimiento]],Hoja3!$A$2:$D$676,4,0)</f>
        <v>20601</v>
      </c>
      <c r="E5264" s="54">
        <v>13</v>
      </c>
      <c r="F5264">
        <v>1</v>
      </c>
    </row>
    <row r="5265" spans="1:6">
      <c r="A5265" s="53">
        <v>44186</v>
      </c>
      <c r="B5265" s="54">
        <v>44186</v>
      </c>
      <c r="C5265" s="54" t="s">
        <v>1050</v>
      </c>
      <c r="D5265" s="55">
        <f>VLOOKUP(Pag_Inicio_Corr_mas_casos[[#This Row],[Corregimiento]],Hoja3!$A$2:$D$676,4,0)</f>
        <v>130717</v>
      </c>
      <c r="E5265" s="54">
        <v>13</v>
      </c>
      <c r="F5265">
        <v>1</v>
      </c>
    </row>
    <row r="5266" spans="1:6">
      <c r="A5266" s="53">
        <v>44186</v>
      </c>
      <c r="B5266" s="54">
        <v>44186</v>
      </c>
      <c r="C5266" s="54" t="s">
        <v>990</v>
      </c>
      <c r="D5266" s="55">
        <f>VLOOKUP(Pag_Inicio_Corr_mas_casos[[#This Row],[Corregimiento]],Hoja3!$A$2:$D$676,4,0)</f>
        <v>30103</v>
      </c>
      <c r="E5266" s="54">
        <v>12</v>
      </c>
      <c r="F5266">
        <v>1</v>
      </c>
    </row>
    <row r="5267" spans="1:6">
      <c r="A5267" s="53">
        <v>44186</v>
      </c>
      <c r="B5267" s="54">
        <v>44186</v>
      </c>
      <c r="C5267" s="54" t="s">
        <v>847</v>
      </c>
      <c r="D5267" s="55">
        <f>VLOOKUP(Pag_Inicio_Corr_mas_casos[[#This Row],[Corregimiento]],Hoja3!$A$2:$D$676,4,0)</f>
        <v>40606</v>
      </c>
      <c r="E5267" s="54">
        <v>12</v>
      </c>
      <c r="F5267">
        <v>1</v>
      </c>
    </row>
    <row r="5268" spans="1:6">
      <c r="A5268" s="53">
        <v>44186</v>
      </c>
      <c r="B5268" s="54">
        <v>44186</v>
      </c>
      <c r="C5268" s="54" t="s">
        <v>914</v>
      </c>
      <c r="D5268" s="55">
        <f>VLOOKUP(Pag_Inicio_Corr_mas_casos[[#This Row],[Corregimiento]],Hoja3!$A$2:$D$676,4,0)</f>
        <v>20401</v>
      </c>
      <c r="E5268" s="54">
        <v>12</v>
      </c>
      <c r="F5268">
        <v>1</v>
      </c>
    </row>
    <row r="5269" spans="1:6">
      <c r="A5269" s="53">
        <v>44186</v>
      </c>
      <c r="B5269" s="54">
        <v>44186</v>
      </c>
      <c r="C5269" s="54" t="s">
        <v>759</v>
      </c>
      <c r="D5269" s="55">
        <f>VLOOKUP(Pag_Inicio_Corr_mas_casos[[#This Row],[Corregimiento]],Hoja3!$A$2:$D$676,4,0)</f>
        <v>81006</v>
      </c>
      <c r="E5269" s="54">
        <v>11</v>
      </c>
      <c r="F5269">
        <v>1</v>
      </c>
    </row>
    <row r="5270" spans="1:6">
      <c r="A5270" s="53">
        <v>44186</v>
      </c>
      <c r="B5270" s="54">
        <v>44186</v>
      </c>
      <c r="C5270" s="54" t="s">
        <v>964</v>
      </c>
      <c r="D5270" s="55">
        <f>VLOOKUP(Pag_Inicio_Corr_mas_casos[[#This Row],[Corregimiento]],Hoja3!$A$2:$D$676,4,0)</f>
        <v>20105</v>
      </c>
      <c r="E5270" s="54">
        <v>11</v>
      </c>
      <c r="F5270">
        <v>1</v>
      </c>
    </row>
    <row r="5271" spans="1:6">
      <c r="A5271" s="53">
        <v>44186</v>
      </c>
      <c r="B5271" s="54">
        <v>44186</v>
      </c>
      <c r="C5271" s="54" t="s">
        <v>772</v>
      </c>
      <c r="D5271" s="55">
        <f>VLOOKUP(Pag_Inicio_Corr_mas_casos[[#This Row],[Corregimiento]],Hoja3!$A$2:$D$676,4,0)</f>
        <v>80501</v>
      </c>
      <c r="E5271" s="54">
        <v>11</v>
      </c>
      <c r="F5271">
        <v>1</v>
      </c>
    </row>
    <row r="5272" spans="1:6">
      <c r="A5272" s="53">
        <v>44186</v>
      </c>
      <c r="B5272" s="54">
        <v>44186</v>
      </c>
      <c r="C5272" s="54" t="s">
        <v>1033</v>
      </c>
      <c r="D5272" s="55">
        <f>VLOOKUP(Pag_Inicio_Corr_mas_casos[[#This Row],[Corregimiento]],Hoja3!$A$2:$D$676,4,0)</f>
        <v>30107</v>
      </c>
      <c r="E5272" s="54">
        <v>11</v>
      </c>
      <c r="F5272">
        <v>1</v>
      </c>
    </row>
    <row r="5273" spans="1:6">
      <c r="A5273" s="53">
        <v>44186</v>
      </c>
      <c r="B5273" s="54">
        <v>44186</v>
      </c>
      <c r="C5273" s="54" t="s">
        <v>876</v>
      </c>
      <c r="D5273" s="55">
        <f>VLOOKUP(Pag_Inicio_Corr_mas_casos[[#This Row],[Corregimiento]],Hoja3!$A$2:$D$676,4,0)</f>
        <v>40406</v>
      </c>
      <c r="E5273" s="54">
        <v>11</v>
      </c>
      <c r="F5273">
        <v>1</v>
      </c>
    </row>
    <row r="5274" spans="1:6">
      <c r="A5274" s="62">
        <v>44187</v>
      </c>
      <c r="B5274" s="63">
        <v>44187</v>
      </c>
      <c r="C5274" s="63" t="s">
        <v>785</v>
      </c>
      <c r="D5274" s="64">
        <f>VLOOKUP(Pag_Inicio_Corr_mas_casos[[#This Row],[Corregimiento]],Hoja3!$A$2:$D$676,4,0)</f>
        <v>80809</v>
      </c>
      <c r="E5274" s="63">
        <v>99</v>
      </c>
      <c r="F5274">
        <v>1</v>
      </c>
    </row>
    <row r="5275" spans="1:6">
      <c r="A5275" s="62">
        <v>44187</v>
      </c>
      <c r="B5275" s="63">
        <v>44187</v>
      </c>
      <c r="C5275" s="63" t="s">
        <v>748</v>
      </c>
      <c r="D5275" s="64">
        <f>VLOOKUP(Pag_Inicio_Corr_mas_casos[[#This Row],[Corregimiento]],Hoja3!$A$2:$D$676,4,0)</f>
        <v>130102</v>
      </c>
      <c r="E5275" s="63">
        <v>98</v>
      </c>
      <c r="F5275">
        <v>1</v>
      </c>
    </row>
    <row r="5276" spans="1:6">
      <c r="A5276" s="62">
        <v>44187</v>
      </c>
      <c r="B5276" s="63">
        <v>44187</v>
      </c>
      <c r="C5276" s="63" t="s">
        <v>757</v>
      </c>
      <c r="D5276" s="64">
        <f>VLOOKUP(Pag_Inicio_Corr_mas_casos[[#This Row],[Corregimiento]],Hoja3!$A$2:$D$676,4,0)</f>
        <v>80819</v>
      </c>
      <c r="E5276" s="63">
        <v>94</v>
      </c>
      <c r="F5276">
        <v>1</v>
      </c>
    </row>
    <row r="5277" spans="1:6">
      <c r="A5277" s="62">
        <v>44187</v>
      </c>
      <c r="B5277" s="63">
        <v>44187</v>
      </c>
      <c r="C5277" s="63" t="s">
        <v>760</v>
      </c>
      <c r="D5277" s="64">
        <f>VLOOKUP(Pag_Inicio_Corr_mas_casos[[#This Row],[Corregimiento]],Hoja3!$A$2:$D$676,4,0)</f>
        <v>80812</v>
      </c>
      <c r="E5277" s="63">
        <v>90</v>
      </c>
      <c r="F5277">
        <v>1</v>
      </c>
    </row>
    <row r="5278" spans="1:6">
      <c r="A5278" s="62">
        <v>44187</v>
      </c>
      <c r="B5278" s="63">
        <v>44187</v>
      </c>
      <c r="C5278" s="63" t="s">
        <v>755</v>
      </c>
      <c r="D5278" s="64">
        <f>VLOOKUP(Pag_Inicio_Corr_mas_casos[[#This Row],[Corregimiento]],Hoja3!$A$2:$D$676,4,0)</f>
        <v>80823</v>
      </c>
      <c r="E5278" s="63">
        <v>86</v>
      </c>
      <c r="F5278">
        <v>1</v>
      </c>
    </row>
    <row r="5279" spans="1:6">
      <c r="A5279" s="62">
        <v>44187</v>
      </c>
      <c r="B5279" s="63">
        <v>44187</v>
      </c>
      <c r="C5279" s="63" t="s">
        <v>756</v>
      </c>
      <c r="D5279" s="64">
        <f>VLOOKUP(Pag_Inicio_Corr_mas_casos[[#This Row],[Corregimiento]],Hoja3!$A$2:$D$676,4,0)</f>
        <v>81001</v>
      </c>
      <c r="E5279" s="63">
        <v>76</v>
      </c>
      <c r="F5279">
        <v>1</v>
      </c>
    </row>
    <row r="5280" spans="1:6">
      <c r="A5280" s="62">
        <v>44187</v>
      </c>
      <c r="B5280" s="63">
        <v>44187</v>
      </c>
      <c r="C5280" s="63" t="s">
        <v>774</v>
      </c>
      <c r="D5280" s="64">
        <f>VLOOKUP(Pag_Inicio_Corr_mas_casos[[#This Row],[Corregimiento]],Hoja3!$A$2:$D$676,4,0)</f>
        <v>80820</v>
      </c>
      <c r="E5280" s="63">
        <v>68</v>
      </c>
      <c r="F5280">
        <v>1</v>
      </c>
    </row>
    <row r="5281" spans="1:6">
      <c r="A5281" s="62">
        <v>44187</v>
      </c>
      <c r="B5281" s="63">
        <v>44187</v>
      </c>
      <c r="C5281" s="63" t="s">
        <v>752</v>
      </c>
      <c r="D5281" s="64">
        <f>VLOOKUP(Pag_Inicio_Corr_mas_casos[[#This Row],[Corregimiento]],Hoja3!$A$2:$D$676,4,0)</f>
        <v>80816</v>
      </c>
      <c r="E5281" s="63">
        <v>66</v>
      </c>
      <c r="F5281">
        <v>1</v>
      </c>
    </row>
    <row r="5282" spans="1:6">
      <c r="A5282" s="62">
        <v>44187</v>
      </c>
      <c r="B5282" s="63">
        <v>44187</v>
      </c>
      <c r="C5282" s="63" t="s">
        <v>749</v>
      </c>
      <c r="D5282" s="64">
        <f>VLOOKUP(Pag_Inicio_Corr_mas_casos[[#This Row],[Corregimiento]],Hoja3!$A$2:$D$676,4,0)</f>
        <v>80821</v>
      </c>
      <c r="E5282" s="63">
        <v>65</v>
      </c>
      <c r="F5282">
        <v>1</v>
      </c>
    </row>
    <row r="5283" spans="1:6">
      <c r="A5283" s="62">
        <v>44187</v>
      </c>
      <c r="B5283" s="63">
        <v>44187</v>
      </c>
      <c r="C5283" s="63" t="s">
        <v>1051</v>
      </c>
      <c r="D5283" s="64">
        <f>VLOOKUP(Pag_Inicio_Corr_mas_casos[[#This Row],[Corregimiento]],Hoja3!$A$2:$D$676,4,0)</f>
        <v>80822</v>
      </c>
      <c r="E5283" s="63">
        <v>64</v>
      </c>
      <c r="F5283">
        <v>1</v>
      </c>
    </row>
    <row r="5284" spans="1:6">
      <c r="A5284" s="62">
        <v>44187</v>
      </c>
      <c r="B5284" s="63">
        <v>44187</v>
      </c>
      <c r="C5284" s="63" t="s">
        <v>770</v>
      </c>
      <c r="D5284" s="64">
        <f>VLOOKUP(Pag_Inicio_Corr_mas_casos[[#This Row],[Corregimiento]],Hoja3!$A$2:$D$676,4,0)</f>
        <v>80813</v>
      </c>
      <c r="E5284" s="63">
        <v>63</v>
      </c>
      <c r="F5284">
        <v>1</v>
      </c>
    </row>
    <row r="5285" spans="1:6">
      <c r="A5285" s="62">
        <v>44187</v>
      </c>
      <c r="B5285" s="63">
        <v>44187</v>
      </c>
      <c r="C5285" s="63" t="s">
        <v>765</v>
      </c>
      <c r="D5285" s="64">
        <f>VLOOKUP(Pag_Inicio_Corr_mas_casos[[#This Row],[Corregimiento]],Hoja3!$A$2:$D$676,4,0)</f>
        <v>80810</v>
      </c>
      <c r="E5285" s="63">
        <v>60</v>
      </c>
      <c r="F5285">
        <v>1</v>
      </c>
    </row>
    <row r="5286" spans="1:6">
      <c r="A5286" s="62">
        <v>44187</v>
      </c>
      <c r="B5286" s="63">
        <v>44187</v>
      </c>
      <c r="C5286" s="63" t="s">
        <v>1052</v>
      </c>
      <c r="D5286" s="64">
        <f>VLOOKUP(Pag_Inicio_Corr_mas_casos[[#This Row],[Corregimiento]],Hoja3!$A$2:$D$676,4,0)</f>
        <v>81007</v>
      </c>
      <c r="E5286" s="63">
        <v>58</v>
      </c>
      <c r="F5286">
        <v>1</v>
      </c>
    </row>
    <row r="5287" spans="1:6">
      <c r="A5287" s="62">
        <v>44187</v>
      </c>
      <c r="B5287" s="63">
        <v>44187</v>
      </c>
      <c r="C5287" s="63" t="s">
        <v>763</v>
      </c>
      <c r="D5287" s="64">
        <f>VLOOKUP(Pag_Inicio_Corr_mas_casos[[#This Row],[Corregimiento]],Hoja3!$A$2:$D$676,4,0)</f>
        <v>80806</v>
      </c>
      <c r="E5287" s="63">
        <v>58</v>
      </c>
      <c r="F5287">
        <v>1</v>
      </c>
    </row>
    <row r="5288" spans="1:6">
      <c r="A5288" s="62">
        <v>44187</v>
      </c>
      <c r="B5288" s="63">
        <v>44187</v>
      </c>
      <c r="C5288" s="63" t="s">
        <v>789</v>
      </c>
      <c r="D5288" s="64">
        <f>VLOOKUP(Pag_Inicio_Corr_mas_casos[[#This Row],[Corregimiento]],Hoja3!$A$2:$D$676,4,0)</f>
        <v>81003</v>
      </c>
      <c r="E5288" s="63">
        <v>57</v>
      </c>
      <c r="F5288">
        <v>1</v>
      </c>
    </row>
    <row r="5289" spans="1:6">
      <c r="A5289" s="62">
        <v>44187</v>
      </c>
      <c r="B5289" s="63">
        <v>44187</v>
      </c>
      <c r="C5289" s="63" t="s">
        <v>790</v>
      </c>
      <c r="D5289" s="64">
        <f>VLOOKUP(Pag_Inicio_Corr_mas_casos[[#This Row],[Corregimiento]],Hoja3!$A$2:$D$676,4,0)</f>
        <v>81009</v>
      </c>
      <c r="E5289" s="63">
        <v>57</v>
      </c>
      <c r="F5289">
        <v>1</v>
      </c>
    </row>
    <row r="5290" spans="1:6">
      <c r="A5290" s="62">
        <v>44187</v>
      </c>
      <c r="B5290" s="63">
        <v>44187</v>
      </c>
      <c r="C5290" s="63" t="s">
        <v>753</v>
      </c>
      <c r="D5290" s="64">
        <f>VLOOKUP(Pag_Inicio_Corr_mas_casos[[#This Row],[Corregimiento]],Hoja3!$A$2:$D$676,4,0)</f>
        <v>80817</v>
      </c>
      <c r="E5290" s="63">
        <v>66</v>
      </c>
      <c r="F5290">
        <v>1</v>
      </c>
    </row>
    <row r="5291" spans="1:6">
      <c r="A5291" s="62">
        <v>44187</v>
      </c>
      <c r="B5291" s="63">
        <v>44187</v>
      </c>
      <c r="C5291" s="63" t="s">
        <v>1053</v>
      </c>
      <c r="D5291" s="64">
        <f>VLOOKUP(Pag_Inicio_Corr_mas_casos[[#This Row],[Corregimiento]],Hoja3!$A$2:$D$676,4,0)</f>
        <v>80826</v>
      </c>
      <c r="E5291" s="63">
        <v>54</v>
      </c>
      <c r="F5291">
        <v>1</v>
      </c>
    </row>
    <row r="5292" spans="1:6">
      <c r="A5292" s="62">
        <v>44187</v>
      </c>
      <c r="B5292" s="63">
        <v>44187</v>
      </c>
      <c r="C5292" s="63" t="s">
        <v>779</v>
      </c>
      <c r="D5292" s="64">
        <f>VLOOKUP(Pag_Inicio_Corr_mas_casos[[#This Row],[Corregimiento]],Hoja3!$A$2:$D$676,4,0)</f>
        <v>130708</v>
      </c>
      <c r="E5292" s="63">
        <v>52</v>
      </c>
      <c r="F5292">
        <v>1</v>
      </c>
    </row>
    <row r="5293" spans="1:6">
      <c r="A5293" s="62">
        <v>44187</v>
      </c>
      <c r="B5293" s="63">
        <v>44187</v>
      </c>
      <c r="C5293" s="63" t="s">
        <v>1054</v>
      </c>
      <c r="D5293" s="64">
        <f>VLOOKUP(Pag_Inicio_Corr_mas_casos[[#This Row],[Corregimiento]],Hoja3!$A$2:$D$676,4,0)</f>
        <v>80815</v>
      </c>
      <c r="E5293" s="63">
        <v>64</v>
      </c>
      <c r="F5293">
        <v>1</v>
      </c>
    </row>
    <row r="5294" spans="1:6">
      <c r="A5294" s="62">
        <v>44187</v>
      </c>
      <c r="B5294" s="63">
        <v>44187</v>
      </c>
      <c r="C5294" s="63" t="s">
        <v>746</v>
      </c>
      <c r="D5294" s="64">
        <f>VLOOKUP(Pag_Inicio_Corr_mas_casos[[#This Row],[Corregimiento]],Hoja3!$A$2:$D$676,4,0)</f>
        <v>130106</v>
      </c>
      <c r="E5294" s="63">
        <v>50</v>
      </c>
      <c r="F5294">
        <v>1</v>
      </c>
    </row>
    <row r="5295" spans="1:6">
      <c r="A5295" s="62">
        <v>44187</v>
      </c>
      <c r="B5295" s="63">
        <v>44187</v>
      </c>
      <c r="C5295" s="63" t="s">
        <v>1050</v>
      </c>
      <c r="D5295" s="64">
        <f>VLOOKUP(Pag_Inicio_Corr_mas_casos[[#This Row],[Corregimiento]],Hoja3!$A$2:$D$676,4,0)</f>
        <v>130717</v>
      </c>
      <c r="E5295" s="63">
        <v>49</v>
      </c>
      <c r="F5295">
        <v>1</v>
      </c>
    </row>
    <row r="5296" spans="1:6">
      <c r="A5296" s="62">
        <v>44187</v>
      </c>
      <c r="B5296" s="63">
        <v>44187</v>
      </c>
      <c r="C5296" s="63" t="s">
        <v>1055</v>
      </c>
      <c r="D5296" s="64">
        <f>VLOOKUP(Pag_Inicio_Corr_mas_casos[[#This Row],[Corregimiento]],Hoja3!$A$2:$D$676,4,0)</f>
        <v>130101</v>
      </c>
      <c r="E5296" s="63">
        <v>47</v>
      </c>
      <c r="F5296">
        <v>1</v>
      </c>
    </row>
    <row r="5297" spans="1:6">
      <c r="A5297" s="62">
        <v>44187</v>
      </c>
      <c r="B5297" s="63">
        <v>44187</v>
      </c>
      <c r="C5297" s="63" t="s">
        <v>745</v>
      </c>
      <c r="D5297" s="64">
        <f>VLOOKUP(Pag_Inicio_Corr_mas_casos[[#This Row],[Corregimiento]],Hoja3!$A$2:$D$676,4,0)</f>
        <v>81002</v>
      </c>
      <c r="E5297" s="63">
        <v>47</v>
      </c>
      <c r="F5297">
        <v>1</v>
      </c>
    </row>
    <row r="5298" spans="1:6">
      <c r="A5298" s="62">
        <v>44187</v>
      </c>
      <c r="B5298" s="63">
        <v>44187</v>
      </c>
      <c r="C5298" s="63" t="s">
        <v>761</v>
      </c>
      <c r="D5298" s="64">
        <f>VLOOKUP(Pag_Inicio_Corr_mas_casos[[#This Row],[Corregimiento]],Hoja3!$A$2:$D$676,4,0)</f>
        <v>130702</v>
      </c>
      <c r="E5298" s="63">
        <v>44</v>
      </c>
      <c r="F5298">
        <v>1</v>
      </c>
    </row>
    <row r="5299" spans="1:6">
      <c r="A5299" s="62">
        <v>44187</v>
      </c>
      <c r="B5299" s="63">
        <v>44187</v>
      </c>
      <c r="C5299" s="63" t="s">
        <v>795</v>
      </c>
      <c r="D5299" s="64">
        <f>VLOOKUP(Pag_Inicio_Corr_mas_casos[[#This Row],[Corregimiento]],Hoja3!$A$2:$D$676,4,0)</f>
        <v>80807</v>
      </c>
      <c r="E5299" s="63">
        <v>44</v>
      </c>
      <c r="F5299">
        <v>1</v>
      </c>
    </row>
    <row r="5300" spans="1:6">
      <c r="A5300" s="62">
        <v>44187</v>
      </c>
      <c r="B5300" s="63">
        <v>44187</v>
      </c>
      <c r="C5300" s="63" t="s">
        <v>751</v>
      </c>
      <c r="D5300" s="64">
        <f>VLOOKUP(Pag_Inicio_Corr_mas_casos[[#This Row],[Corregimiento]],Hoja3!$A$2:$D$676,4,0)</f>
        <v>81008</v>
      </c>
      <c r="E5300" s="63">
        <v>44</v>
      </c>
      <c r="F5300">
        <v>1</v>
      </c>
    </row>
    <row r="5301" spans="1:6">
      <c r="A5301" s="62">
        <v>44187</v>
      </c>
      <c r="B5301" s="63">
        <v>44187</v>
      </c>
      <c r="C5301" s="63" t="s">
        <v>815</v>
      </c>
      <c r="D5301" s="64">
        <f>VLOOKUP(Pag_Inicio_Corr_mas_casos[[#This Row],[Corregimiento]],Hoja3!$A$2:$D$676,4,0)</f>
        <v>20601</v>
      </c>
      <c r="E5301" s="63">
        <v>44</v>
      </c>
      <c r="F5301">
        <v>1</v>
      </c>
    </row>
    <row r="5302" spans="1:6">
      <c r="A5302" s="62">
        <v>44187</v>
      </c>
      <c r="B5302" s="63">
        <v>44187</v>
      </c>
      <c r="C5302" s="63" t="s">
        <v>792</v>
      </c>
      <c r="D5302" s="64">
        <f>VLOOKUP(Pag_Inicio_Corr_mas_casos[[#This Row],[Corregimiento]],Hoja3!$A$2:$D$676,4,0)</f>
        <v>130701</v>
      </c>
      <c r="E5302" s="63">
        <v>42</v>
      </c>
      <c r="F5302">
        <v>1</v>
      </c>
    </row>
    <row r="5303" spans="1:6">
      <c r="A5303" s="62">
        <v>44187</v>
      </c>
      <c r="B5303" s="63">
        <v>44187</v>
      </c>
      <c r="C5303" s="63" t="s">
        <v>1056</v>
      </c>
      <c r="D5303" s="64">
        <f>VLOOKUP(Pag_Inicio_Corr_mas_casos[[#This Row],[Corregimiento]],Hoja3!$A$2:$D$676,4,0)</f>
        <v>40601</v>
      </c>
      <c r="E5303" s="63">
        <v>42</v>
      </c>
      <c r="F5303">
        <v>1</v>
      </c>
    </row>
    <row r="5304" spans="1:6">
      <c r="A5304" s="62">
        <v>44187</v>
      </c>
      <c r="B5304" s="63">
        <v>44187</v>
      </c>
      <c r="C5304" s="63" t="s">
        <v>959</v>
      </c>
      <c r="D5304" s="64">
        <f>VLOOKUP(Pag_Inicio_Corr_mas_casos[[#This Row],[Corregimiento]],Hoja3!$A$2:$D$676,4,0)</f>
        <v>91001</v>
      </c>
      <c r="E5304" s="63">
        <v>41</v>
      </c>
      <c r="F5304">
        <v>1</v>
      </c>
    </row>
    <row r="5305" spans="1:6">
      <c r="A5305" s="62">
        <v>44187</v>
      </c>
      <c r="B5305" s="63">
        <v>44187</v>
      </c>
      <c r="C5305" s="63" t="s">
        <v>907</v>
      </c>
      <c r="D5305" s="64">
        <f>VLOOKUP(Pag_Inicio_Corr_mas_casos[[#This Row],[Corregimiento]],Hoja3!$A$2:$D$676,4,0)</f>
        <v>80811</v>
      </c>
      <c r="E5305" s="63">
        <v>37</v>
      </c>
      <c r="F5305">
        <v>1</v>
      </c>
    </row>
    <row r="5306" spans="1:6">
      <c r="A5306" s="62">
        <v>44187</v>
      </c>
      <c r="B5306" s="63">
        <v>44187</v>
      </c>
      <c r="C5306" s="63" t="s">
        <v>1023</v>
      </c>
      <c r="D5306" s="64">
        <f>VLOOKUP(Pag_Inicio_Corr_mas_casos[[#This Row],[Corregimiento]],Hoja3!$A$2:$D$676,4,0)</f>
        <v>130716</v>
      </c>
      <c r="E5306" s="63">
        <v>36</v>
      </c>
      <c r="F5306">
        <v>1</v>
      </c>
    </row>
    <row r="5307" spans="1:6">
      <c r="A5307" s="62">
        <v>44187</v>
      </c>
      <c r="B5307" s="63">
        <v>44187</v>
      </c>
      <c r="C5307" s="63" t="s">
        <v>1021</v>
      </c>
      <c r="D5307" s="64">
        <f>VLOOKUP(Pag_Inicio_Corr_mas_casos[[#This Row],[Corregimiento]],Hoja3!$A$2:$D$676,4,0)</f>
        <v>80501</v>
      </c>
      <c r="E5307" s="63">
        <v>35</v>
      </c>
      <c r="F5307">
        <v>1</v>
      </c>
    </row>
    <row r="5308" spans="1:6">
      <c r="A5308" s="62">
        <v>44187</v>
      </c>
      <c r="B5308" s="63">
        <v>44187</v>
      </c>
      <c r="C5308" s="63" t="s">
        <v>1057</v>
      </c>
      <c r="D5308" s="64">
        <f>VLOOKUP(Pag_Inicio_Corr_mas_casos[[#This Row],[Corregimiento]],Hoja3!$A$2:$D$676,4,0)</f>
        <v>130706</v>
      </c>
      <c r="E5308" s="63">
        <v>35</v>
      </c>
      <c r="F5308">
        <v>1</v>
      </c>
    </row>
    <row r="5309" spans="1:6">
      <c r="A5309" s="62">
        <v>44187</v>
      </c>
      <c r="B5309" s="63">
        <v>44187</v>
      </c>
      <c r="C5309" s="63" t="s">
        <v>1058</v>
      </c>
      <c r="D5309" s="64">
        <f>VLOOKUP(Pag_Inicio_Corr_mas_casos[[#This Row],[Corregimiento]],Hoja3!$A$2:$D$676,4,0)</f>
        <v>80808</v>
      </c>
      <c r="E5309" s="63">
        <v>33</v>
      </c>
      <c r="F5309">
        <v>1</v>
      </c>
    </row>
    <row r="5310" spans="1:6">
      <c r="A5310" s="62">
        <v>44187</v>
      </c>
      <c r="B5310" s="63">
        <v>44187</v>
      </c>
      <c r="C5310" s="63" t="s">
        <v>1059</v>
      </c>
      <c r="D5310" s="64">
        <f>VLOOKUP(Pag_Inicio_Corr_mas_casos[[#This Row],[Corregimiento]],Hoja3!$A$2:$D$676,4,0)</f>
        <v>130108</v>
      </c>
      <c r="E5310" s="63">
        <v>32</v>
      </c>
      <c r="F5310">
        <v>1</v>
      </c>
    </row>
    <row r="5311" spans="1:6">
      <c r="A5311" s="62">
        <v>44187</v>
      </c>
      <c r="B5311" s="63">
        <v>44187</v>
      </c>
      <c r="C5311" s="63" t="s">
        <v>1033</v>
      </c>
      <c r="D5311" s="64">
        <f>VLOOKUP(Pag_Inicio_Corr_mas_casos[[#This Row],[Corregimiento]],Hoja3!$A$2:$D$676,4,0)</f>
        <v>30107</v>
      </c>
      <c r="E5311" s="63">
        <v>32</v>
      </c>
      <c r="F5311">
        <v>1</v>
      </c>
    </row>
    <row r="5312" spans="1:6">
      <c r="A5312" s="62">
        <v>44187</v>
      </c>
      <c r="B5312" s="63">
        <v>44187</v>
      </c>
      <c r="C5312" s="63" t="s">
        <v>1060</v>
      </c>
      <c r="D5312" s="64">
        <f>VLOOKUP(Pag_Inicio_Corr_mas_casos[[#This Row],[Corregimiento]],Hoja3!$A$2:$D$676,4,0)</f>
        <v>130105</v>
      </c>
      <c r="E5312" s="63">
        <v>28</v>
      </c>
      <c r="F5312">
        <v>1</v>
      </c>
    </row>
    <row r="5313" spans="1:6">
      <c r="A5313" s="62">
        <v>44187</v>
      </c>
      <c r="B5313" s="63">
        <v>44187</v>
      </c>
      <c r="C5313" s="63" t="s">
        <v>1016</v>
      </c>
      <c r="D5313" s="64">
        <f>VLOOKUP(Pag_Inicio_Corr_mas_casos[[#This Row],[Corregimiento]],Hoja3!$A$2:$D$676,4,0)</f>
        <v>130107</v>
      </c>
      <c r="E5313" s="63">
        <v>27</v>
      </c>
      <c r="F5313">
        <v>1</v>
      </c>
    </row>
    <row r="5314" spans="1:6">
      <c r="A5314" s="62">
        <v>44187</v>
      </c>
      <c r="B5314" s="63">
        <v>44187</v>
      </c>
      <c r="C5314" s="63" t="s">
        <v>1061</v>
      </c>
      <c r="D5314" s="64">
        <f>VLOOKUP(Pag_Inicio_Corr_mas_casos[[#This Row],[Corregimiento]],Hoja3!$A$2:$D$676,4,0)</f>
        <v>81005</v>
      </c>
      <c r="E5314" s="63">
        <v>27</v>
      </c>
      <c r="F5314">
        <v>1</v>
      </c>
    </row>
    <row r="5315" spans="1:6">
      <c r="A5315" s="62">
        <v>44187</v>
      </c>
      <c r="B5315" s="63">
        <v>44187</v>
      </c>
      <c r="C5315" s="63" t="s">
        <v>1012</v>
      </c>
      <c r="D5315" s="64">
        <f>VLOOKUP(Pag_Inicio_Corr_mas_casos[[#This Row],[Corregimiento]],Hoja3!$A$2:$D$676,4,0)</f>
        <v>80814</v>
      </c>
      <c r="E5315" s="63">
        <v>26</v>
      </c>
      <c r="F5315">
        <v>1</v>
      </c>
    </row>
    <row r="5316" spans="1:6">
      <c r="A5316" s="62">
        <v>44187</v>
      </c>
      <c r="B5316" s="63">
        <v>44187</v>
      </c>
      <c r="C5316" s="63" t="s">
        <v>1062</v>
      </c>
      <c r="D5316" s="64">
        <f>VLOOKUP(Pag_Inicio_Corr_mas_casos[[#This Row],[Corregimiento]],Hoja3!$A$2:$D$676,4,0)</f>
        <v>80802</v>
      </c>
      <c r="E5316" s="63">
        <v>26</v>
      </c>
      <c r="F5316">
        <v>1</v>
      </c>
    </row>
    <row r="5317" spans="1:6">
      <c r="A5317" s="62">
        <v>44187</v>
      </c>
      <c r="B5317" s="63">
        <v>44187</v>
      </c>
      <c r="C5317" s="63" t="s">
        <v>1037</v>
      </c>
      <c r="D5317" s="64">
        <f>VLOOKUP(Pag_Inicio_Corr_mas_casos[[#This Row],[Corregimiento]],Hoja3!$A$2:$D$676,4,0)</f>
        <v>130103</v>
      </c>
      <c r="E5317" s="63">
        <v>25</v>
      </c>
      <c r="F5317">
        <v>1</v>
      </c>
    </row>
    <row r="5318" spans="1:6">
      <c r="A5318" s="62">
        <v>44187</v>
      </c>
      <c r="B5318" s="63">
        <v>44187</v>
      </c>
      <c r="C5318" s="63" t="s">
        <v>1043</v>
      </c>
      <c r="D5318" s="64">
        <f>VLOOKUP(Pag_Inicio_Corr_mas_casos[[#This Row],[Corregimiento]],Hoja3!$A$2:$D$676,4,0)</f>
        <v>80803</v>
      </c>
      <c r="E5318" s="63">
        <v>24</v>
      </c>
      <c r="F5318">
        <v>1</v>
      </c>
    </row>
    <row r="5319" spans="1:6">
      <c r="A5319" s="62">
        <v>44187</v>
      </c>
      <c r="B5319" s="63">
        <v>44187</v>
      </c>
      <c r="C5319" s="63" t="s">
        <v>1063</v>
      </c>
      <c r="D5319" s="64">
        <f>VLOOKUP(Pag_Inicio_Corr_mas_casos[[#This Row],[Corregimiento]],Hoja3!$A$2:$D$676,4,0)</f>
        <v>81006</v>
      </c>
      <c r="E5319" s="63">
        <v>21</v>
      </c>
      <c r="F5319">
        <v>1</v>
      </c>
    </row>
    <row r="5320" spans="1:6">
      <c r="A5320" s="62">
        <v>44187</v>
      </c>
      <c r="B5320" s="63">
        <v>44187</v>
      </c>
      <c r="C5320" s="63" t="s">
        <v>1064</v>
      </c>
      <c r="D5320" s="64">
        <f>VLOOKUP(Pag_Inicio_Corr_mas_casos[[#This Row],[Corregimiento]],Hoja3!$A$2:$D$676,4,0)</f>
        <v>81004</v>
      </c>
      <c r="E5320" s="63">
        <v>20</v>
      </c>
      <c r="F5320">
        <v>1</v>
      </c>
    </row>
    <row r="5321" spans="1:6">
      <c r="A5321" s="62">
        <v>44187</v>
      </c>
      <c r="B5321" s="63">
        <v>44187</v>
      </c>
      <c r="C5321" s="63" t="s">
        <v>1026</v>
      </c>
      <c r="D5321" s="64">
        <f>VLOOKUP(Pag_Inicio_Corr_mas_casos[[#This Row],[Corregimiento]],Hoja3!$A$2:$D$676,4,0)</f>
        <v>80804</v>
      </c>
      <c r="E5321" s="63">
        <v>18</v>
      </c>
      <c r="F5321">
        <v>1</v>
      </c>
    </row>
    <row r="5322" spans="1:6">
      <c r="A5322" s="62">
        <v>44187</v>
      </c>
      <c r="B5322" s="63">
        <v>44187</v>
      </c>
      <c r="C5322" s="63" t="s">
        <v>1036</v>
      </c>
      <c r="D5322" s="64">
        <f>VLOOKUP(Pag_Inicio_Corr_mas_casos[[#This Row],[Corregimiento]],Hoja3!$A$2:$D$676,4,0)</f>
        <v>40606</v>
      </c>
      <c r="E5322" s="63">
        <v>18</v>
      </c>
      <c r="F5322">
        <v>1</v>
      </c>
    </row>
    <row r="5323" spans="1:6">
      <c r="A5323" s="62">
        <v>44187</v>
      </c>
      <c r="B5323" s="63">
        <v>44187</v>
      </c>
      <c r="C5323" s="63" t="s">
        <v>1065</v>
      </c>
      <c r="D5323" s="64">
        <f>VLOOKUP(Pag_Inicio_Corr_mas_casos[[#This Row],[Corregimiento]],Hoja3!$A$2:$D$676,4,0)</f>
        <v>60104</v>
      </c>
      <c r="E5323" s="63">
        <v>18</v>
      </c>
      <c r="F5323">
        <v>1</v>
      </c>
    </row>
    <row r="5324" spans="1:6">
      <c r="A5324" s="62">
        <v>44187</v>
      </c>
      <c r="B5324" s="63">
        <v>44187</v>
      </c>
      <c r="C5324" s="63" t="s">
        <v>1066</v>
      </c>
      <c r="D5324" s="64">
        <f>VLOOKUP(Pag_Inicio_Corr_mas_casos[[#This Row],[Corregimiento]],Hoja3!$A$2:$D$676,4,0)</f>
        <v>80805</v>
      </c>
      <c r="E5324" s="63">
        <v>17</v>
      </c>
      <c r="F5324">
        <v>1</v>
      </c>
    </row>
    <row r="5325" spans="1:6">
      <c r="A5325" s="62">
        <v>44187</v>
      </c>
      <c r="B5325" s="63">
        <v>44187</v>
      </c>
      <c r="C5325" s="63" t="s">
        <v>1024</v>
      </c>
      <c r="D5325" s="64">
        <f>VLOOKUP(Pag_Inicio_Corr_mas_casos[[#This Row],[Corregimiento]],Hoja3!$A$2:$D$676,4,0)</f>
        <v>50208</v>
      </c>
      <c r="E5325" s="63">
        <v>16</v>
      </c>
      <c r="F5325">
        <v>1</v>
      </c>
    </row>
    <row r="5326" spans="1:6">
      <c r="A5326" s="62">
        <v>44187</v>
      </c>
      <c r="B5326" s="63">
        <v>44187</v>
      </c>
      <c r="C5326" s="63" t="s">
        <v>1067</v>
      </c>
      <c r="D5326" s="64">
        <f>VLOOKUP(Pag_Inicio_Corr_mas_casos[[#This Row],[Corregimiento]],Hoja3!$A$2:$D$676,4,0)</f>
        <v>40501</v>
      </c>
      <c r="E5326" s="63">
        <v>15</v>
      </c>
      <c r="F5326">
        <v>1</v>
      </c>
    </row>
    <row r="5327" spans="1:6">
      <c r="A5327" s="62">
        <v>44187</v>
      </c>
      <c r="B5327" s="63">
        <v>44187</v>
      </c>
      <c r="C5327" s="63" t="s">
        <v>1035</v>
      </c>
      <c r="D5327" s="64">
        <f>VLOOKUP(Pag_Inicio_Corr_mas_casos[[#This Row],[Corregimiento]],Hoja3!$A$2:$D$676,4,0)</f>
        <v>130709</v>
      </c>
      <c r="E5327" s="63">
        <v>14</v>
      </c>
      <c r="F5327">
        <v>1</v>
      </c>
    </row>
    <row r="5328" spans="1:6">
      <c r="A5328" s="62">
        <v>44187</v>
      </c>
      <c r="B5328" s="63">
        <v>44187</v>
      </c>
      <c r="C5328" s="63" t="s">
        <v>1068</v>
      </c>
      <c r="D5328" s="64">
        <f>VLOOKUP(Pag_Inicio_Corr_mas_casos[[#This Row],[Corregimiento]],Hoja3!$A$2:$D$676,4,0)</f>
        <v>30115</v>
      </c>
      <c r="E5328" s="63">
        <v>12</v>
      </c>
      <c r="F5328">
        <v>1</v>
      </c>
    </row>
    <row r="5329" spans="1:6">
      <c r="A5329" s="62">
        <v>44187</v>
      </c>
      <c r="B5329" s="63">
        <v>44187</v>
      </c>
      <c r="C5329" s="63" t="s">
        <v>1069</v>
      </c>
      <c r="D5329" s="64">
        <f>VLOOKUP(Pag_Inicio_Corr_mas_casos[[#This Row],[Corregimiento]],Hoja3!$A$2:$D$676,4,0)</f>
        <v>40611</v>
      </c>
      <c r="E5329" s="63">
        <v>12</v>
      </c>
      <c r="F5329">
        <v>1</v>
      </c>
    </row>
    <row r="5330" spans="1:6">
      <c r="A5330" s="62">
        <v>44187</v>
      </c>
      <c r="B5330" s="63">
        <v>44187</v>
      </c>
      <c r="C5330" s="63" t="s">
        <v>1070</v>
      </c>
      <c r="D5330" s="64">
        <f>VLOOKUP(Pag_Inicio_Corr_mas_casos[[#This Row],[Corregimiento]],Hoja3!$A$2:$D$676,4,0)</f>
        <v>130310</v>
      </c>
      <c r="E5330" s="63">
        <v>12</v>
      </c>
      <c r="F5330">
        <v>1</v>
      </c>
    </row>
    <row r="5331" spans="1:6">
      <c r="A5331" s="62">
        <v>44187</v>
      </c>
      <c r="B5331" s="63">
        <v>44187</v>
      </c>
      <c r="C5331" s="63" t="s">
        <v>1071</v>
      </c>
      <c r="D5331" s="64">
        <f>VLOOKUP(Pag_Inicio_Corr_mas_casos[[#This Row],[Corregimiento]],Hoja3!$A$2:$D$676,4,0)</f>
        <v>60103</v>
      </c>
      <c r="E5331" s="63">
        <v>12</v>
      </c>
      <c r="F5331">
        <v>1</v>
      </c>
    </row>
    <row r="5332" spans="1:6">
      <c r="A5332" s="62">
        <v>44187</v>
      </c>
      <c r="B5332" s="63">
        <v>44187</v>
      </c>
      <c r="C5332" s="63" t="s">
        <v>1072</v>
      </c>
      <c r="D5332" s="64">
        <f>VLOOKUP(Pag_Inicio_Corr_mas_casos[[#This Row],[Corregimiento]],Hoja3!$A$2:$D$676,4,0)</f>
        <v>60101</v>
      </c>
      <c r="E5332" s="63">
        <v>11</v>
      </c>
      <c r="F5332">
        <v>1</v>
      </c>
    </row>
    <row r="5333" spans="1:6">
      <c r="A5333" s="62">
        <v>44187</v>
      </c>
      <c r="B5333" s="63">
        <v>44187</v>
      </c>
      <c r="C5333" s="63" t="s">
        <v>1073</v>
      </c>
      <c r="D5333" s="64">
        <f>VLOOKUP(Pag_Inicio_Corr_mas_casos[[#This Row],[Corregimiento]],Hoja3!$A$2:$D$676,4,0)</f>
        <v>40612</v>
      </c>
      <c r="E5333" s="63">
        <v>11</v>
      </c>
      <c r="F5333">
        <v>1</v>
      </c>
    </row>
    <row r="5334" spans="1:6">
      <c r="A5334" s="62">
        <v>44187</v>
      </c>
      <c r="B5334" s="63">
        <v>44187</v>
      </c>
      <c r="C5334" s="63" t="s">
        <v>1074</v>
      </c>
      <c r="D5334" s="64">
        <f>VLOOKUP(Pag_Inicio_Corr_mas_casos[[#This Row],[Corregimiento]],Hoja3!$A$2:$D$676,4,0)</f>
        <v>60401</v>
      </c>
      <c r="E5334" s="63">
        <v>11</v>
      </c>
      <c r="F5334">
        <v>1</v>
      </c>
    </row>
    <row r="5335" spans="1:6">
      <c r="A5335" s="62">
        <v>44187</v>
      </c>
      <c r="B5335" s="63">
        <v>44187</v>
      </c>
      <c r="C5335" s="63" t="s">
        <v>1017</v>
      </c>
      <c r="D5335" s="63">
        <v>40607</v>
      </c>
      <c r="E5335" s="63">
        <v>11</v>
      </c>
      <c r="F5335">
        <v>1</v>
      </c>
    </row>
    <row r="5336" spans="1:6">
      <c r="A5336" s="62">
        <v>44187</v>
      </c>
      <c r="B5336" s="63">
        <v>44187</v>
      </c>
      <c r="C5336" s="63" t="s">
        <v>1041</v>
      </c>
      <c r="D5336" s="64">
        <f>VLOOKUP(Pag_Inicio_Corr_mas_casos[[#This Row],[Corregimiento]],Hoja3!$A$2:$D$676,4,0)</f>
        <v>20207</v>
      </c>
      <c r="E5336" s="63">
        <v>11</v>
      </c>
      <c r="F5336">
        <v>1</v>
      </c>
    </row>
    <row r="5337" spans="1:6">
      <c r="A5337" s="62">
        <v>44187</v>
      </c>
      <c r="B5337" s="63">
        <v>44187</v>
      </c>
      <c r="C5337" s="63" t="s">
        <v>1075</v>
      </c>
      <c r="D5337" s="64">
        <f>VLOOKUP(Pag_Inicio_Corr_mas_casos[[#This Row],[Corregimiento]],Hoja3!$A$2:$D$676,4,0)</f>
        <v>40608</v>
      </c>
      <c r="E5337" s="63">
        <v>11</v>
      </c>
      <c r="F5337">
        <v>1</v>
      </c>
    </row>
    <row r="5338" spans="1:6">
      <c r="A5338" s="62">
        <v>44187</v>
      </c>
      <c r="B5338" s="63">
        <v>44187</v>
      </c>
      <c r="C5338" s="63" t="s">
        <v>1076</v>
      </c>
      <c r="D5338" s="64">
        <f>VLOOKUP(Pag_Inicio_Corr_mas_casos[[#This Row],[Corregimiento]],Hoja3!$A$2:$D$676,4,0)</f>
        <v>130312</v>
      </c>
      <c r="E5338" s="63">
        <v>11</v>
      </c>
      <c r="F5338">
        <v>1</v>
      </c>
    </row>
    <row r="5339" spans="1:6">
      <c r="A5339" s="59">
        <v>44188</v>
      </c>
      <c r="B5339" s="60">
        <v>44188</v>
      </c>
      <c r="C5339" s="60" t="s">
        <v>760</v>
      </c>
      <c r="D5339" s="61">
        <f>VLOOKUP(Pag_Inicio_Corr_mas_casos[[#This Row],[Corregimiento]],Hoja3!$A$2:$D$676,4,0)</f>
        <v>80812</v>
      </c>
      <c r="E5339" s="60">
        <v>104</v>
      </c>
      <c r="F5339">
        <v>66</v>
      </c>
    </row>
    <row r="5340" spans="1:6">
      <c r="A5340" s="59">
        <v>44188</v>
      </c>
      <c r="B5340" s="60">
        <v>44188</v>
      </c>
      <c r="C5340" s="60" t="s">
        <v>1077</v>
      </c>
      <c r="D5340" s="61">
        <f>VLOOKUP(Pag_Inicio_Corr_mas_casos[[#This Row],[Corregimiento]],Hoja3!$A$2:$D$676,4,0)</f>
        <v>80809</v>
      </c>
      <c r="E5340" s="60">
        <v>92</v>
      </c>
    </row>
    <row r="5341" spans="1:6">
      <c r="A5341" s="59">
        <v>44188</v>
      </c>
      <c r="B5341" s="60">
        <v>44188</v>
      </c>
      <c r="C5341" s="60" t="s">
        <v>1078</v>
      </c>
      <c r="D5341" s="61">
        <f>VLOOKUP(Pag_Inicio_Corr_mas_casos[[#This Row],[Corregimiento]],Hoja3!$A$2:$D$676,4,0)</f>
        <v>80819</v>
      </c>
      <c r="E5341" s="60">
        <v>89</v>
      </c>
    </row>
    <row r="5342" spans="1:6">
      <c r="A5342" s="59">
        <v>44188</v>
      </c>
      <c r="B5342" s="60">
        <v>44188</v>
      </c>
      <c r="C5342" s="60" t="s">
        <v>1079</v>
      </c>
      <c r="D5342" s="61">
        <f>VLOOKUP(Pag_Inicio_Corr_mas_casos[[#This Row],[Corregimiento]],Hoja3!$A$2:$D$676,4,0)</f>
        <v>130106</v>
      </c>
      <c r="E5342" s="60">
        <v>82</v>
      </c>
    </row>
    <row r="5343" spans="1:6">
      <c r="A5343" s="59">
        <v>44188</v>
      </c>
      <c r="B5343" s="60">
        <v>44188</v>
      </c>
      <c r="C5343" s="60" t="s">
        <v>1080</v>
      </c>
      <c r="D5343" s="61">
        <f>VLOOKUP(Pag_Inicio_Corr_mas_casos[[#This Row],[Corregimiento]],Hoja3!$A$2:$D$676,4,0)</f>
        <v>130101</v>
      </c>
      <c r="E5343" s="60">
        <v>80</v>
      </c>
    </row>
    <row r="5344" spans="1:6">
      <c r="A5344" s="59">
        <v>44188</v>
      </c>
      <c r="B5344" s="60">
        <v>44188</v>
      </c>
      <c r="C5344" s="60" t="s">
        <v>1019</v>
      </c>
      <c r="D5344" s="61">
        <f>VLOOKUP(Pag_Inicio_Corr_mas_casos[[#This Row],[Corregimiento]],Hoja3!$A$2:$D$676,4,0)</f>
        <v>80817</v>
      </c>
      <c r="E5344" s="60">
        <v>78</v>
      </c>
    </row>
    <row r="5345" spans="1:5">
      <c r="A5345" s="59">
        <v>44188</v>
      </c>
      <c r="B5345" s="60">
        <v>44188</v>
      </c>
      <c r="C5345" s="60" t="s">
        <v>838</v>
      </c>
      <c r="D5345" s="61">
        <f>VLOOKUP(Pag_Inicio_Corr_mas_casos[[#This Row],[Corregimiento]],Hoja3!$A$2:$D$676,4,0)</f>
        <v>80821</v>
      </c>
      <c r="E5345" s="60">
        <v>75</v>
      </c>
    </row>
    <row r="5346" spans="1:5">
      <c r="A5346" s="59">
        <v>44188</v>
      </c>
      <c r="B5346" s="60">
        <v>44188</v>
      </c>
      <c r="C5346" s="60" t="s">
        <v>1003</v>
      </c>
      <c r="D5346" s="61">
        <f>VLOOKUP(Pag_Inicio_Corr_mas_casos[[#This Row],[Corregimiento]],Hoja3!$A$2:$D$676,4,0)</f>
        <v>80810</v>
      </c>
      <c r="E5346" s="60">
        <v>69</v>
      </c>
    </row>
    <row r="5347" spans="1:5">
      <c r="A5347" s="59">
        <v>44188</v>
      </c>
      <c r="B5347" s="60">
        <v>44188</v>
      </c>
      <c r="C5347" s="60" t="s">
        <v>1020</v>
      </c>
      <c r="D5347" s="61">
        <f>VLOOKUP(Pag_Inicio_Corr_mas_casos[[#This Row],[Corregimiento]],Hoja3!$A$2:$D$676,4,0)</f>
        <v>80822</v>
      </c>
      <c r="E5347" s="60">
        <v>66</v>
      </c>
    </row>
    <row r="5348" spans="1:5">
      <c r="A5348" s="59">
        <v>44188</v>
      </c>
      <c r="B5348" s="60">
        <v>44188</v>
      </c>
      <c r="C5348" s="60" t="s">
        <v>1018</v>
      </c>
      <c r="D5348" s="61">
        <f>VLOOKUP(Pag_Inicio_Corr_mas_casos[[#This Row],[Corregimiento]],Hoja3!$A$2:$D$676,4,0)</f>
        <v>80820</v>
      </c>
      <c r="E5348" s="60">
        <v>64</v>
      </c>
    </row>
    <row r="5349" spans="1:5">
      <c r="A5349" s="59">
        <v>44188</v>
      </c>
      <c r="B5349" s="60">
        <v>44188</v>
      </c>
      <c r="C5349" s="60" t="s">
        <v>1014</v>
      </c>
      <c r="D5349" s="61">
        <f>VLOOKUP(Pag_Inicio_Corr_mas_casos[[#This Row],[Corregimiento]],Hoja3!$A$2:$D$676,4,0)</f>
        <v>80811</v>
      </c>
      <c r="E5349" s="60">
        <v>60</v>
      </c>
    </row>
    <row r="5350" spans="1:5">
      <c r="A5350" s="59">
        <v>44188</v>
      </c>
      <c r="B5350" s="60">
        <v>44188</v>
      </c>
      <c r="C5350" s="60" t="s">
        <v>1006</v>
      </c>
      <c r="D5350" s="61">
        <f>VLOOKUP(Pag_Inicio_Corr_mas_casos[[#This Row],[Corregimiento]],Hoja3!$A$2:$D$676,4,0)</f>
        <v>80806</v>
      </c>
      <c r="E5350" s="60">
        <v>57</v>
      </c>
    </row>
    <row r="5351" spans="1:5">
      <c r="A5351" s="59">
        <v>44188</v>
      </c>
      <c r="B5351" s="60">
        <v>44188</v>
      </c>
      <c r="C5351" s="60" t="s">
        <v>1081</v>
      </c>
      <c r="D5351" s="61">
        <f>VLOOKUP(Pag_Inicio_Corr_mas_casos[[#This Row],[Corregimiento]],Hoja3!$A$2:$D$676,4,0)</f>
        <v>130702</v>
      </c>
      <c r="E5351" s="60">
        <v>56</v>
      </c>
    </row>
    <row r="5352" spans="1:5">
      <c r="A5352" s="59">
        <v>44188</v>
      </c>
      <c r="B5352" s="60">
        <v>44188</v>
      </c>
      <c r="C5352" s="60" t="s">
        <v>1082</v>
      </c>
      <c r="D5352" s="61">
        <f>VLOOKUP(Pag_Inicio_Corr_mas_casos[[#This Row],[Corregimiento]],Hoja3!$A$2:$D$676,4,0)</f>
        <v>80807</v>
      </c>
      <c r="E5352" s="60">
        <v>55</v>
      </c>
    </row>
    <row r="5353" spans="1:5">
      <c r="A5353" s="59">
        <v>44188</v>
      </c>
      <c r="B5353" s="60">
        <v>44188</v>
      </c>
      <c r="C5353" s="60" t="s">
        <v>1012</v>
      </c>
      <c r="D5353" s="61">
        <f>VLOOKUP(Pag_Inicio_Corr_mas_casos[[#This Row],[Corregimiento]],Hoja3!$A$2:$D$676,4,0)</f>
        <v>80814</v>
      </c>
      <c r="E5353" s="60">
        <v>54</v>
      </c>
    </row>
    <row r="5354" spans="1:5">
      <c r="A5354" s="59">
        <v>44188</v>
      </c>
      <c r="B5354" s="60">
        <v>44188</v>
      </c>
      <c r="C5354" s="60" t="s">
        <v>1083</v>
      </c>
      <c r="D5354" s="61">
        <f>VLOOKUP(Pag_Inicio_Corr_mas_casos[[#This Row],[Corregimiento]],Hoja3!$A$2:$D$676,4,0)</f>
        <v>130102</v>
      </c>
      <c r="E5354" s="60">
        <v>53</v>
      </c>
    </row>
    <row r="5355" spans="1:5">
      <c r="A5355" s="59">
        <v>44188</v>
      </c>
      <c r="B5355" s="60">
        <v>44188</v>
      </c>
      <c r="C5355" s="60" t="s">
        <v>1084</v>
      </c>
      <c r="D5355" s="61">
        <f>VLOOKUP(Pag_Inicio_Corr_mas_casos[[#This Row],[Corregimiento]],Hoja3!$A$2:$D$676,4,0)</f>
        <v>81008</v>
      </c>
      <c r="E5355" s="60">
        <v>52</v>
      </c>
    </row>
    <row r="5356" spans="1:5">
      <c r="A5356" s="59">
        <v>44188</v>
      </c>
      <c r="B5356" s="60">
        <v>44188</v>
      </c>
      <c r="C5356" s="60" t="s">
        <v>1013</v>
      </c>
      <c r="D5356" s="61">
        <f>VLOOKUP(Pag_Inicio_Corr_mas_casos[[#This Row],[Corregimiento]],Hoja3!$A$2:$D$676,4,0)</f>
        <v>80826</v>
      </c>
      <c r="E5356" s="60">
        <v>52</v>
      </c>
    </row>
    <row r="5357" spans="1:5">
      <c r="A5357" s="59">
        <v>44188</v>
      </c>
      <c r="B5357" s="60">
        <v>44188</v>
      </c>
      <c r="C5357" s="60" t="s">
        <v>1022</v>
      </c>
      <c r="D5357" s="61">
        <f>VLOOKUP(Pag_Inicio_Corr_mas_casos[[#This Row],[Corregimiento]],Hoja3!$A$2:$D$676,4,0)</f>
        <v>80815</v>
      </c>
      <c r="E5357" s="60">
        <v>63</v>
      </c>
    </row>
    <row r="5358" spans="1:5">
      <c r="A5358" s="59">
        <v>44188</v>
      </c>
      <c r="B5358" s="60">
        <v>44188</v>
      </c>
      <c r="C5358" s="60" t="s">
        <v>1085</v>
      </c>
      <c r="D5358" s="61">
        <f>VLOOKUP(Pag_Inicio_Corr_mas_casos[[#This Row],[Corregimiento]],Hoja3!$A$2:$D$676,4,0)</f>
        <v>81001</v>
      </c>
      <c r="E5358" s="60">
        <v>49</v>
      </c>
    </row>
    <row r="5359" spans="1:5">
      <c r="A5359" s="59">
        <v>44188</v>
      </c>
      <c r="B5359" s="60">
        <v>44188</v>
      </c>
      <c r="C5359" s="60" t="s">
        <v>1007</v>
      </c>
      <c r="D5359" s="61">
        <f>VLOOKUP(Pag_Inicio_Corr_mas_casos[[#This Row],[Corregimiento]],Hoja3!$A$2:$D$676,4,0)</f>
        <v>80823</v>
      </c>
      <c r="E5359" s="60">
        <v>49</v>
      </c>
    </row>
    <row r="5360" spans="1:5">
      <c r="A5360" s="59">
        <v>44188</v>
      </c>
      <c r="B5360" s="60">
        <v>44188</v>
      </c>
      <c r="C5360" s="60" t="s">
        <v>1086</v>
      </c>
      <c r="D5360" s="61">
        <f>VLOOKUP(Pag_Inicio_Corr_mas_casos[[#This Row],[Corregimiento]],Hoja3!$A$2:$D$676,4,0)</f>
        <v>81002</v>
      </c>
      <c r="E5360" s="60">
        <v>46</v>
      </c>
    </row>
    <row r="5361" spans="1:5">
      <c r="A5361" s="59">
        <v>44188</v>
      </c>
      <c r="B5361" s="60">
        <v>44188</v>
      </c>
      <c r="C5361" s="60" t="s">
        <v>1009</v>
      </c>
      <c r="D5361" s="61">
        <f>VLOOKUP(Pag_Inicio_Corr_mas_casos[[#This Row],[Corregimiento]],Hoja3!$A$2:$D$676,4,0)</f>
        <v>80816</v>
      </c>
      <c r="E5361" s="60">
        <v>45</v>
      </c>
    </row>
    <row r="5362" spans="1:5">
      <c r="A5362" s="59">
        <v>44188</v>
      </c>
      <c r="B5362" s="60">
        <v>44188</v>
      </c>
      <c r="C5362" s="60" t="s">
        <v>1043</v>
      </c>
      <c r="D5362" s="61">
        <f>VLOOKUP(Pag_Inicio_Corr_mas_casos[[#This Row],[Corregimiento]],Hoja3!$A$2:$D$676,4,0)</f>
        <v>80803</v>
      </c>
      <c r="E5362" s="60">
        <v>43</v>
      </c>
    </row>
    <row r="5363" spans="1:5">
      <c r="A5363" s="59">
        <v>44188</v>
      </c>
      <c r="B5363" s="60">
        <v>44188</v>
      </c>
      <c r="C5363" s="60" t="s">
        <v>1011</v>
      </c>
      <c r="D5363" s="61">
        <f>VLOOKUP(Pag_Inicio_Corr_mas_casos[[#This Row],[Corregimiento]],Hoja3!$A$2:$D$676,4,0)</f>
        <v>81007</v>
      </c>
      <c r="E5363" s="60">
        <v>42</v>
      </c>
    </row>
    <row r="5364" spans="1:5">
      <c r="A5364" s="59">
        <v>44188</v>
      </c>
      <c r="B5364" s="60">
        <v>44188</v>
      </c>
      <c r="C5364" s="60" t="s">
        <v>1005</v>
      </c>
      <c r="D5364" s="61">
        <f>VLOOKUP(Pag_Inicio_Corr_mas_casos[[#This Row],[Corregimiento]],Hoja3!$A$2:$D$676,4,0)</f>
        <v>81009</v>
      </c>
      <c r="E5364" s="60">
        <v>41</v>
      </c>
    </row>
    <row r="5365" spans="1:5">
      <c r="A5365" s="59">
        <v>44188</v>
      </c>
      <c r="B5365" s="60">
        <v>44188</v>
      </c>
      <c r="C5365" s="60" t="s">
        <v>1010</v>
      </c>
      <c r="D5365" s="61">
        <f>VLOOKUP(Pag_Inicio_Corr_mas_casos[[#This Row],[Corregimiento]],Hoja3!$A$2:$D$676,4,0)</f>
        <v>130708</v>
      </c>
      <c r="E5365" s="60">
        <v>41</v>
      </c>
    </row>
    <row r="5366" spans="1:5">
      <c r="A5366" s="59">
        <v>44188</v>
      </c>
      <c r="B5366" s="60">
        <v>44188</v>
      </c>
      <c r="C5366" s="60" t="s">
        <v>1087</v>
      </c>
      <c r="D5366" s="61">
        <f>VLOOKUP(Pag_Inicio_Corr_mas_casos[[#This Row],[Corregimiento]],Hoja3!$A$2:$D$676,4,0)</f>
        <v>81003</v>
      </c>
      <c r="E5366" s="60">
        <v>40</v>
      </c>
    </row>
    <row r="5367" spans="1:5">
      <c r="A5367" s="59">
        <v>44188</v>
      </c>
      <c r="B5367" s="60">
        <v>44188</v>
      </c>
      <c r="C5367" s="60" t="s">
        <v>1017</v>
      </c>
      <c r="D5367" s="61">
        <f>VLOOKUP(Pag_Inicio_Corr_mas_casos[[#This Row],[Corregimiento]],Hoja3!$A$2:$D$676,4,0)</f>
        <v>80813</v>
      </c>
      <c r="E5367" s="60">
        <v>38</v>
      </c>
    </row>
    <row r="5368" spans="1:5">
      <c r="A5368" s="59">
        <v>44188</v>
      </c>
      <c r="B5368" s="60">
        <v>44188</v>
      </c>
      <c r="C5368" s="60" t="s">
        <v>1088</v>
      </c>
      <c r="D5368" s="61">
        <f>VLOOKUP(Pag_Inicio_Corr_mas_casos[[#This Row],[Corregimiento]],Hoja3!$A$2:$D$676,4,0)</f>
        <v>91001</v>
      </c>
      <c r="E5368" s="60">
        <v>36</v>
      </c>
    </row>
    <row r="5369" spans="1:5">
      <c r="A5369" s="59">
        <v>44188</v>
      </c>
      <c r="B5369" s="60">
        <v>44188</v>
      </c>
      <c r="C5369" s="60" t="s">
        <v>1059</v>
      </c>
      <c r="D5369" s="61">
        <f>VLOOKUP(Pag_Inicio_Corr_mas_casos[[#This Row],[Corregimiento]],Hoja3!$A$2:$D$676,4,0)</f>
        <v>130108</v>
      </c>
      <c r="E5369" s="60">
        <v>35</v>
      </c>
    </row>
    <row r="5370" spans="1:5">
      <c r="A5370" s="59">
        <v>44188</v>
      </c>
      <c r="B5370" s="60">
        <v>44188</v>
      </c>
      <c r="C5370" s="60" t="s">
        <v>1057</v>
      </c>
      <c r="D5370" s="61">
        <f>VLOOKUP(Pag_Inicio_Corr_mas_casos[[#This Row],[Corregimiento]],Hoja3!$A$2:$D$676,4,0)</f>
        <v>130706</v>
      </c>
      <c r="E5370" s="60">
        <v>33</v>
      </c>
    </row>
    <row r="5371" spans="1:5">
      <c r="A5371" s="59">
        <v>44188</v>
      </c>
      <c r="B5371" s="60">
        <v>44188</v>
      </c>
      <c r="C5371" s="60" t="s">
        <v>1062</v>
      </c>
      <c r="D5371" s="61">
        <f>VLOOKUP(Pag_Inicio_Corr_mas_casos[[#This Row],[Corregimiento]],Hoja3!$A$2:$D$676,4,0)</f>
        <v>80802</v>
      </c>
      <c r="E5371" s="60">
        <v>27</v>
      </c>
    </row>
    <row r="5372" spans="1:5">
      <c r="A5372" s="59">
        <v>44188</v>
      </c>
      <c r="B5372" s="60">
        <v>44188</v>
      </c>
      <c r="C5372" s="60" t="s">
        <v>1021</v>
      </c>
      <c r="D5372" s="61">
        <f>VLOOKUP(Pag_Inicio_Corr_mas_casos[[#This Row],[Corregimiento]],Hoja3!$A$2:$D$676,4,0)</f>
        <v>80501</v>
      </c>
      <c r="E5372" s="60">
        <v>27</v>
      </c>
    </row>
    <row r="5373" spans="1:5">
      <c r="A5373" s="59">
        <v>44188</v>
      </c>
      <c r="B5373" s="60">
        <v>44188</v>
      </c>
      <c r="C5373" s="60" t="s">
        <v>1035</v>
      </c>
      <c r="D5373" s="61">
        <f>VLOOKUP(Pag_Inicio_Corr_mas_casos[[#This Row],[Corregimiento]],Hoja3!$A$2:$D$676,4,0)</f>
        <v>130709</v>
      </c>
      <c r="E5373" s="60">
        <v>26</v>
      </c>
    </row>
    <row r="5374" spans="1:5">
      <c r="A5374" s="59">
        <v>44188</v>
      </c>
      <c r="B5374" s="60">
        <v>44188</v>
      </c>
      <c r="C5374" s="60" t="s">
        <v>1058</v>
      </c>
      <c r="D5374" s="61">
        <f>VLOOKUP(Pag_Inicio_Corr_mas_casos[[#This Row],[Corregimiento]],Hoja3!$A$2:$D$676,4,0)</f>
        <v>80808</v>
      </c>
      <c r="E5374" s="60">
        <v>25</v>
      </c>
    </row>
    <row r="5375" spans="1:5">
      <c r="A5375" s="59">
        <v>44188</v>
      </c>
      <c r="B5375" s="60">
        <v>44188</v>
      </c>
      <c r="C5375" s="60" t="s">
        <v>1067</v>
      </c>
      <c r="D5375" s="61">
        <f>VLOOKUP(Pag_Inicio_Corr_mas_casos[[#This Row],[Corregimiento]],Hoja3!$A$2:$D$676,4,0)</f>
        <v>40501</v>
      </c>
      <c r="E5375" s="60">
        <v>23</v>
      </c>
    </row>
    <row r="5376" spans="1:5">
      <c r="A5376" s="59">
        <v>44188</v>
      </c>
      <c r="B5376" s="60">
        <v>44188</v>
      </c>
      <c r="C5376" s="60" t="s">
        <v>1024</v>
      </c>
      <c r="D5376" s="61">
        <f>VLOOKUP(Pag_Inicio_Corr_mas_casos[[#This Row],[Corregimiento]],Hoja3!$A$2:$D$676,4,0)</f>
        <v>50208</v>
      </c>
      <c r="E5376" s="60">
        <v>23</v>
      </c>
    </row>
    <row r="5377" spans="1:5">
      <c r="A5377" s="59">
        <v>44188</v>
      </c>
      <c r="B5377" s="60">
        <v>44188</v>
      </c>
      <c r="C5377" s="60" t="s">
        <v>1089</v>
      </c>
      <c r="D5377" s="61">
        <f>VLOOKUP(Pag_Inicio_Corr_mas_casos[[#This Row],[Corregimiento]],Hoja3!$A$2:$D$676,4,0)</f>
        <v>30111</v>
      </c>
      <c r="E5377" s="60">
        <v>22</v>
      </c>
    </row>
    <row r="5378" spans="1:5">
      <c r="A5378" s="59">
        <v>44188</v>
      </c>
      <c r="B5378" s="60">
        <v>44188</v>
      </c>
      <c r="C5378" s="60" t="s">
        <v>1060</v>
      </c>
      <c r="D5378" s="61">
        <f>VLOOKUP(Pag_Inicio_Corr_mas_casos[[#This Row],[Corregimiento]],Hoja3!$A$2:$D$676,4,0)</f>
        <v>130105</v>
      </c>
      <c r="E5378" s="60">
        <v>22</v>
      </c>
    </row>
    <row r="5379" spans="1:5">
      <c r="A5379" s="59">
        <v>44188</v>
      </c>
      <c r="B5379" s="60">
        <v>44188</v>
      </c>
      <c r="C5379" s="60" t="s">
        <v>1016</v>
      </c>
      <c r="D5379" s="61">
        <f>VLOOKUP(Pag_Inicio_Corr_mas_casos[[#This Row],[Corregimiento]],Hoja3!$A$2:$D$676,4,0)</f>
        <v>130107</v>
      </c>
      <c r="E5379" s="60">
        <v>18</v>
      </c>
    </row>
    <row r="5380" spans="1:5">
      <c r="A5380" s="59">
        <v>44188</v>
      </c>
      <c r="B5380" s="60">
        <v>44188</v>
      </c>
      <c r="C5380" s="60" t="s">
        <v>1090</v>
      </c>
      <c r="D5380" s="61">
        <f>VLOOKUP(Pag_Inicio_Corr_mas_casos[[#This Row],[Corregimiento]],Hoja3!$A$2:$D$676,4,0)</f>
        <v>60704</v>
      </c>
      <c r="E5380" s="60">
        <v>18</v>
      </c>
    </row>
    <row r="5381" spans="1:5">
      <c r="A5381" s="59">
        <v>44188</v>
      </c>
      <c r="B5381" s="60">
        <v>44188</v>
      </c>
      <c r="C5381" s="60" t="s">
        <v>1025</v>
      </c>
      <c r="D5381" s="61">
        <f>VLOOKUP(Pag_Inicio_Corr_mas_casos[[#This Row],[Corregimiento]],Hoja3!$A$2:$D$676,4,0)</f>
        <v>130701</v>
      </c>
      <c r="E5381" s="60">
        <v>17</v>
      </c>
    </row>
    <row r="5382" spans="1:5">
      <c r="A5382" s="59">
        <v>44188</v>
      </c>
      <c r="B5382" s="60">
        <v>44188</v>
      </c>
      <c r="C5382" s="60" t="s">
        <v>1091</v>
      </c>
      <c r="D5382" s="61">
        <f>VLOOKUP(Pag_Inicio_Corr_mas_casos[[#This Row],[Corregimiento]],Hoja3!$A$2:$D$676,4,0)</f>
        <v>20601</v>
      </c>
      <c r="E5382" s="60">
        <v>17</v>
      </c>
    </row>
    <row r="5383" spans="1:5">
      <c r="A5383" s="59">
        <v>44188</v>
      </c>
      <c r="B5383" s="60">
        <v>44188</v>
      </c>
      <c r="C5383" s="60" t="s">
        <v>759</v>
      </c>
      <c r="D5383" s="61">
        <f>VLOOKUP(Pag_Inicio_Corr_mas_casos[[#This Row],[Corregimiento]],Hoja3!$A$2:$D$676,4,0)</f>
        <v>81006</v>
      </c>
      <c r="E5383" s="60">
        <v>16</v>
      </c>
    </row>
    <row r="5384" spans="1:5">
      <c r="A5384" s="59">
        <v>44188</v>
      </c>
      <c r="B5384" s="60">
        <v>44188</v>
      </c>
      <c r="C5384" s="60" t="s">
        <v>1071</v>
      </c>
      <c r="D5384" s="61">
        <f>VLOOKUP(Pag_Inicio_Corr_mas_casos[[#This Row],[Corregimiento]],Hoja3!$A$2:$D$676,4,0)</f>
        <v>60103</v>
      </c>
      <c r="E5384" s="60">
        <v>16</v>
      </c>
    </row>
    <row r="5385" spans="1:5">
      <c r="A5385" s="59">
        <v>44188</v>
      </c>
      <c r="B5385" s="60">
        <v>44188</v>
      </c>
      <c r="C5385" s="60" t="s">
        <v>1092</v>
      </c>
      <c r="D5385" s="61">
        <f>VLOOKUP(Pag_Inicio_Corr_mas_casos[[#This Row],[Corregimiento]],Hoja3!$A$2:$D$676,4,0)</f>
        <v>91101</v>
      </c>
      <c r="E5385" s="60">
        <v>15</v>
      </c>
    </row>
    <row r="5386" spans="1:5">
      <c r="A5386" s="59">
        <v>44188</v>
      </c>
      <c r="B5386" s="60">
        <v>44188</v>
      </c>
      <c r="C5386" s="60" t="s">
        <v>1073</v>
      </c>
      <c r="D5386" s="61">
        <f>VLOOKUP(Pag_Inicio_Corr_mas_casos[[#This Row],[Corregimiento]],Hoja3!$A$2:$D$676,4,0)</f>
        <v>40612</v>
      </c>
      <c r="E5386" s="60">
        <v>15</v>
      </c>
    </row>
    <row r="5387" spans="1:5">
      <c r="A5387" s="59">
        <v>44188</v>
      </c>
      <c r="B5387" s="60">
        <v>44188</v>
      </c>
      <c r="C5387" s="60" t="s">
        <v>1072</v>
      </c>
      <c r="D5387" s="61">
        <f>VLOOKUP(Pag_Inicio_Corr_mas_casos[[#This Row],[Corregimiento]],Hoja3!$A$2:$D$676,4,0)</f>
        <v>60101</v>
      </c>
      <c r="E5387" s="60">
        <v>15</v>
      </c>
    </row>
    <row r="5388" spans="1:5">
      <c r="A5388" s="59">
        <v>44188</v>
      </c>
      <c r="B5388" s="60">
        <v>44188</v>
      </c>
      <c r="C5388" s="60" t="s">
        <v>1042</v>
      </c>
      <c r="D5388" s="61">
        <f>VLOOKUP(Pag_Inicio_Corr_mas_casos[[#This Row],[Corregimiento]],Hoja3!$A$2:$D$676,4,0)</f>
        <v>60105</v>
      </c>
      <c r="E5388" s="60">
        <v>14</v>
      </c>
    </row>
    <row r="5389" spans="1:5">
      <c r="A5389" s="59">
        <v>44188</v>
      </c>
      <c r="B5389" s="60">
        <v>44188</v>
      </c>
      <c r="C5389" s="60" t="s">
        <v>1061</v>
      </c>
      <c r="D5389" s="61">
        <f>VLOOKUP(Pag_Inicio_Corr_mas_casos[[#This Row],[Corregimiento]],Hoja3!$A$2:$D$676,4,0)</f>
        <v>81005</v>
      </c>
      <c r="E5389" s="60">
        <v>14</v>
      </c>
    </row>
    <row r="5390" spans="1:5">
      <c r="A5390" s="59">
        <v>44188</v>
      </c>
      <c r="B5390" s="60">
        <v>44188</v>
      </c>
      <c r="C5390" s="60" t="s">
        <v>1093</v>
      </c>
      <c r="D5390" s="61">
        <f>VLOOKUP(Pag_Inicio_Corr_mas_casos[[#This Row],[Corregimiento]],Hoja3!$A$2:$D$676,4,0)</f>
        <v>30103</v>
      </c>
      <c r="E5390" s="60">
        <v>13</v>
      </c>
    </row>
    <row r="5391" spans="1:5">
      <c r="A5391" s="59">
        <v>44188</v>
      </c>
      <c r="B5391" s="60">
        <v>44188</v>
      </c>
      <c r="C5391" s="60" t="s">
        <v>1094</v>
      </c>
      <c r="D5391" s="61">
        <f>VLOOKUP(Pag_Inicio_Corr_mas_casos[[#This Row],[Corregimiento]],Hoja3!$A$2:$D$676,4,0)</f>
        <v>20103</v>
      </c>
      <c r="E5391" s="60">
        <v>13</v>
      </c>
    </row>
    <row r="5392" spans="1:5">
      <c r="A5392" s="59">
        <v>44188</v>
      </c>
      <c r="B5392" s="60">
        <v>44188</v>
      </c>
      <c r="C5392" s="60" t="s">
        <v>1095</v>
      </c>
      <c r="D5392" s="61">
        <f>VLOOKUP(Pag_Inicio_Corr_mas_casos[[#This Row],[Corregimiento]],Hoja3!$A$2:$D$676,4,0)</f>
        <v>20609</v>
      </c>
      <c r="E5392" s="60">
        <v>13</v>
      </c>
    </row>
    <row r="5393" spans="1:6">
      <c r="A5393" s="59">
        <v>44188</v>
      </c>
      <c r="B5393" s="60">
        <v>44188</v>
      </c>
      <c r="C5393" s="60" t="s">
        <v>1096</v>
      </c>
      <c r="D5393" s="61">
        <f>VLOOKUP(Pag_Inicio_Corr_mas_casos[[#This Row],[Corregimiento]],Hoja3!$A$2:$D$676,4,0)</f>
        <v>70401</v>
      </c>
      <c r="E5393" s="60">
        <v>13</v>
      </c>
    </row>
    <row r="5394" spans="1:6">
      <c r="A5394" s="59">
        <v>44188</v>
      </c>
      <c r="B5394" s="60">
        <v>44188</v>
      </c>
      <c r="C5394" s="60" t="s">
        <v>1066</v>
      </c>
      <c r="D5394" s="61">
        <f>VLOOKUP(Pag_Inicio_Corr_mas_casos[[#This Row],[Corregimiento]],Hoja3!$A$2:$D$676,4,0)</f>
        <v>80805</v>
      </c>
      <c r="E5394" s="60">
        <v>13</v>
      </c>
    </row>
    <row r="5395" spans="1:6">
      <c r="A5395" s="59">
        <v>44188</v>
      </c>
      <c r="B5395" s="60">
        <v>44188</v>
      </c>
      <c r="C5395" s="60" t="s">
        <v>1097</v>
      </c>
      <c r="D5395" s="61">
        <f>VLOOKUP(Pag_Inicio_Corr_mas_casos[[#This Row],[Corregimiento]],Hoja3!$A$2:$D$676,4,0)</f>
        <v>60102</v>
      </c>
      <c r="E5395" s="60">
        <v>13</v>
      </c>
    </row>
    <row r="5396" spans="1:6">
      <c r="A5396" s="59">
        <v>44188</v>
      </c>
      <c r="B5396" s="60">
        <v>44188</v>
      </c>
      <c r="C5396" s="60" t="s">
        <v>1041</v>
      </c>
      <c r="D5396" s="61">
        <f>VLOOKUP(Pag_Inicio_Corr_mas_casos[[#This Row],[Corregimiento]],Hoja3!$A$2:$D$676,4,0)</f>
        <v>20207</v>
      </c>
      <c r="E5396" s="60">
        <v>12</v>
      </c>
    </row>
    <row r="5397" spans="1:6">
      <c r="A5397" s="59">
        <v>44188</v>
      </c>
      <c r="B5397" s="60">
        <v>44188</v>
      </c>
      <c r="C5397" s="60" t="s">
        <v>1074</v>
      </c>
      <c r="D5397" s="61">
        <f>VLOOKUP(Pag_Inicio_Corr_mas_casos[[#This Row],[Corregimiento]],Hoja3!$A$2:$D$676,4,0)</f>
        <v>60401</v>
      </c>
      <c r="E5397" s="60">
        <v>12</v>
      </c>
    </row>
    <row r="5398" spans="1:6">
      <c r="A5398" s="59">
        <v>44188</v>
      </c>
      <c r="B5398" s="60">
        <v>44188</v>
      </c>
      <c r="C5398" s="60" t="s">
        <v>1064</v>
      </c>
      <c r="D5398" s="61">
        <f>VLOOKUP(Pag_Inicio_Corr_mas_casos[[#This Row],[Corregimiento]],Hoja3!$A$2:$D$676,4,0)</f>
        <v>81004</v>
      </c>
      <c r="E5398" s="60">
        <v>12</v>
      </c>
    </row>
    <row r="5399" spans="1:6">
      <c r="A5399" s="59">
        <v>44188</v>
      </c>
      <c r="B5399" s="60">
        <v>44188</v>
      </c>
      <c r="C5399" s="60" t="s">
        <v>1023</v>
      </c>
      <c r="D5399" s="61">
        <f>VLOOKUP(Pag_Inicio_Corr_mas_casos[[#This Row],[Corregimiento]],Hoja3!$A$2:$D$676,4,0)</f>
        <v>130716</v>
      </c>
      <c r="E5399" s="60">
        <v>11</v>
      </c>
    </row>
    <row r="5400" spans="1:6">
      <c r="A5400" s="59">
        <v>44188</v>
      </c>
      <c r="B5400" s="60">
        <v>44188</v>
      </c>
      <c r="C5400" s="60" t="s">
        <v>1098</v>
      </c>
      <c r="D5400" s="61">
        <f>VLOOKUP(Pag_Inicio_Corr_mas_casos[[#This Row],[Corregimiento]],Hoja3!$A$2:$D$676,4,0)</f>
        <v>30104</v>
      </c>
      <c r="E5400" s="60">
        <v>11</v>
      </c>
    </row>
    <row r="5401" spans="1:6">
      <c r="A5401" s="59">
        <v>44188</v>
      </c>
      <c r="B5401" s="60">
        <v>44188</v>
      </c>
      <c r="C5401" s="60" t="s">
        <v>1036</v>
      </c>
      <c r="D5401" s="61">
        <f>VLOOKUP(Pag_Inicio_Corr_mas_casos[[#This Row],[Corregimiento]],Hoja3!$A$2:$D$676,4,0)</f>
        <v>40606</v>
      </c>
      <c r="E5401" s="60">
        <v>11</v>
      </c>
    </row>
    <row r="5402" spans="1:6">
      <c r="A5402" s="59">
        <v>44188</v>
      </c>
      <c r="B5402" s="60">
        <v>44188</v>
      </c>
      <c r="C5402" s="60" t="s">
        <v>1037</v>
      </c>
      <c r="D5402" s="61">
        <f>VLOOKUP(Pag_Inicio_Corr_mas_casos[[#This Row],[Corregimiento]],Hoja3!$A$2:$D$676,4,0)</f>
        <v>130103</v>
      </c>
      <c r="E5402" s="60">
        <v>11</v>
      </c>
    </row>
    <row r="5403" spans="1:6">
      <c r="A5403" s="59">
        <v>44188</v>
      </c>
      <c r="B5403" s="60">
        <v>44188</v>
      </c>
      <c r="C5403" s="60" t="s">
        <v>1099</v>
      </c>
      <c r="D5403" s="61">
        <f>VLOOKUP(Pag_Inicio_Corr_mas_casos[[#This Row],[Corregimiento]],Hoja3!$A$2:$D$676,4,0)</f>
        <v>91008</v>
      </c>
      <c r="E5403" s="60">
        <v>11</v>
      </c>
    </row>
    <row r="5404" spans="1:6">
      <c r="A5404" s="77">
        <v>44189</v>
      </c>
      <c r="B5404" s="78">
        <v>44189</v>
      </c>
      <c r="C5404" s="78" t="s">
        <v>757</v>
      </c>
      <c r="D5404" s="79">
        <f>VLOOKUP(Pag_Inicio_Corr_mas_casos[[#This Row],[Corregimiento]],Hoja3!$A$2:$D$676,4,0)</f>
        <v>80819</v>
      </c>
      <c r="E5404" s="78">
        <v>135</v>
      </c>
      <c r="F5404">
        <v>63</v>
      </c>
    </row>
    <row r="5405" spans="1:6">
      <c r="A5405" s="77">
        <v>44189</v>
      </c>
      <c r="B5405" s="78">
        <v>44189</v>
      </c>
      <c r="C5405" s="78" t="s">
        <v>760</v>
      </c>
      <c r="D5405" s="79">
        <f>VLOOKUP(Pag_Inicio_Corr_mas_casos[[#This Row],[Corregimiento]],Hoja3!$A$2:$D$676,4,0)</f>
        <v>80812</v>
      </c>
      <c r="E5405" s="78">
        <v>133</v>
      </c>
    </row>
    <row r="5406" spans="1:6">
      <c r="A5406" s="77">
        <v>44189</v>
      </c>
      <c r="B5406" s="78">
        <v>44189</v>
      </c>
      <c r="C5406" s="78" t="s">
        <v>753</v>
      </c>
      <c r="D5406" s="79">
        <f>VLOOKUP(Pag_Inicio_Corr_mas_casos[[#This Row],[Corregimiento]],Hoja3!$A$2:$D$676,4,0)</f>
        <v>80817</v>
      </c>
      <c r="E5406" s="78">
        <v>114</v>
      </c>
    </row>
    <row r="5407" spans="1:6">
      <c r="A5407" s="77">
        <v>44189</v>
      </c>
      <c r="B5407" s="78">
        <v>44189</v>
      </c>
      <c r="C5407" s="78" t="s">
        <v>785</v>
      </c>
      <c r="D5407" s="79">
        <f>VLOOKUP(Pag_Inicio_Corr_mas_casos[[#This Row],[Corregimiento]],Hoja3!$A$2:$D$676,4,0)</f>
        <v>80809</v>
      </c>
      <c r="E5407" s="78">
        <v>102</v>
      </c>
    </row>
    <row r="5408" spans="1:6">
      <c r="A5408" s="77">
        <v>44189</v>
      </c>
      <c r="B5408" s="78">
        <v>44189</v>
      </c>
      <c r="C5408" s="78" t="s">
        <v>1100</v>
      </c>
      <c r="D5408" s="79">
        <f>VLOOKUP(Pag_Inicio_Corr_mas_casos[[#This Row],[Corregimiento]],Hoja3!$A$2:$D$676,4,0)</f>
        <v>80822</v>
      </c>
      <c r="E5408" s="78">
        <v>93</v>
      </c>
    </row>
    <row r="5409" spans="1:5">
      <c r="A5409" s="77">
        <v>44189</v>
      </c>
      <c r="B5409" s="78">
        <v>44189</v>
      </c>
      <c r="C5409" s="78" t="s">
        <v>838</v>
      </c>
      <c r="D5409" s="79">
        <f>VLOOKUP(Pag_Inicio_Corr_mas_casos[[#This Row],[Corregimiento]],Hoja3!$A$2:$D$676,4,0)</f>
        <v>80821</v>
      </c>
      <c r="E5409" s="78">
        <v>89</v>
      </c>
    </row>
    <row r="5410" spans="1:5">
      <c r="A5410" s="77">
        <v>44189</v>
      </c>
      <c r="B5410" s="78">
        <v>44189</v>
      </c>
      <c r="C5410" s="78" t="s">
        <v>1007</v>
      </c>
      <c r="D5410" s="79">
        <f>VLOOKUP(Pag_Inicio_Corr_mas_casos[[#This Row],[Corregimiento]],Hoja3!$A$2:$D$676,4,0)</f>
        <v>80823</v>
      </c>
      <c r="E5410" s="78">
        <v>86</v>
      </c>
    </row>
    <row r="5411" spans="1:5">
      <c r="A5411" s="77">
        <v>44189</v>
      </c>
      <c r="B5411" s="78">
        <v>44189</v>
      </c>
      <c r="C5411" s="78" t="s">
        <v>1017</v>
      </c>
      <c r="D5411" s="79">
        <f>VLOOKUP(Pag_Inicio_Corr_mas_casos[[#This Row],[Corregimiento]],Hoja3!$A$2:$D$676,4,0)</f>
        <v>80813</v>
      </c>
      <c r="E5411" s="78">
        <v>78</v>
      </c>
    </row>
    <row r="5412" spans="1:5">
      <c r="A5412" s="77">
        <v>44189</v>
      </c>
      <c r="B5412" s="78">
        <v>44189</v>
      </c>
      <c r="C5412" s="78" t="s">
        <v>1013</v>
      </c>
      <c r="D5412" s="79">
        <f>VLOOKUP(Pag_Inicio_Corr_mas_casos[[#This Row],[Corregimiento]],Hoja3!$A$2:$D$676,4,0)</f>
        <v>80826</v>
      </c>
      <c r="E5412" s="78">
        <v>74</v>
      </c>
    </row>
    <row r="5413" spans="1:5">
      <c r="A5413" s="77">
        <v>44189</v>
      </c>
      <c r="B5413" s="78">
        <v>44189</v>
      </c>
      <c r="C5413" s="78" t="s">
        <v>1101</v>
      </c>
      <c r="D5413" s="79">
        <f>VLOOKUP(Pag_Inicio_Corr_mas_casos[[#This Row],[Corregimiento]],Hoja3!$A$2:$D$676,4,0)</f>
        <v>130101</v>
      </c>
      <c r="E5413" s="78">
        <v>73</v>
      </c>
    </row>
    <row r="5414" spans="1:5">
      <c r="A5414" s="77">
        <v>44189</v>
      </c>
      <c r="B5414" s="78">
        <v>44189</v>
      </c>
      <c r="C5414" s="78" t="s">
        <v>1003</v>
      </c>
      <c r="D5414" s="79">
        <f>VLOOKUP(Pag_Inicio_Corr_mas_casos[[#This Row],[Corregimiento]],Hoja3!$A$2:$D$676,4,0)</f>
        <v>80810</v>
      </c>
      <c r="E5414" s="78">
        <v>71</v>
      </c>
    </row>
    <row r="5415" spans="1:5">
      <c r="A5415" s="77">
        <v>44189</v>
      </c>
      <c r="B5415" s="78">
        <v>44189</v>
      </c>
      <c r="C5415" s="78" t="s">
        <v>1082</v>
      </c>
      <c r="D5415" s="79">
        <f>VLOOKUP(Pag_Inicio_Corr_mas_casos[[#This Row],[Corregimiento]],Hoja3!$A$2:$D$676,4,0)</f>
        <v>80807</v>
      </c>
      <c r="E5415" s="78">
        <v>68</v>
      </c>
    </row>
    <row r="5416" spans="1:5">
      <c r="A5416" s="77">
        <v>44189</v>
      </c>
      <c r="B5416" s="78">
        <v>44189</v>
      </c>
      <c r="C5416" s="78" t="s">
        <v>1006</v>
      </c>
      <c r="D5416" s="79">
        <f>VLOOKUP(Pag_Inicio_Corr_mas_casos[[#This Row],[Corregimiento]],Hoja3!$A$2:$D$676,4,0)</f>
        <v>80806</v>
      </c>
      <c r="E5416" s="78">
        <v>68</v>
      </c>
    </row>
    <row r="5417" spans="1:5">
      <c r="A5417" s="77">
        <v>44189</v>
      </c>
      <c r="B5417" s="78">
        <v>44189</v>
      </c>
      <c r="C5417" s="78" t="s">
        <v>1011</v>
      </c>
      <c r="D5417" s="79">
        <f>VLOOKUP(Pag_Inicio_Corr_mas_casos[[#This Row],[Corregimiento]],Hoja3!$A$2:$D$676,4,0)</f>
        <v>81007</v>
      </c>
      <c r="E5417" s="78">
        <v>64</v>
      </c>
    </row>
    <row r="5418" spans="1:5">
      <c r="A5418" s="77">
        <v>44189</v>
      </c>
      <c r="B5418" s="78">
        <v>44189</v>
      </c>
      <c r="C5418" s="78" t="s">
        <v>1083</v>
      </c>
      <c r="D5418" s="79">
        <f>VLOOKUP(Pag_Inicio_Corr_mas_casos[[#This Row],[Corregimiento]],Hoja3!$A$2:$D$676,4,0)</f>
        <v>130102</v>
      </c>
      <c r="E5418" s="78">
        <v>61</v>
      </c>
    </row>
    <row r="5419" spans="1:5">
      <c r="A5419" s="77">
        <v>44189</v>
      </c>
      <c r="B5419" s="78">
        <v>44189</v>
      </c>
      <c r="C5419" s="78" t="s">
        <v>1022</v>
      </c>
      <c r="D5419" s="79">
        <f>VLOOKUP(Pag_Inicio_Corr_mas_casos[[#This Row],[Corregimiento]],Hoja3!$A$2:$D$676,4,0)</f>
        <v>80815</v>
      </c>
      <c r="E5419" s="78">
        <v>96</v>
      </c>
    </row>
    <row r="5420" spans="1:5">
      <c r="A5420" s="77">
        <v>44189</v>
      </c>
      <c r="B5420" s="78">
        <v>44189</v>
      </c>
      <c r="C5420" s="78" t="s">
        <v>1014</v>
      </c>
      <c r="D5420" s="79">
        <f>VLOOKUP(Pag_Inicio_Corr_mas_casos[[#This Row],[Corregimiento]],Hoja3!$A$2:$D$676,4,0)</f>
        <v>80811</v>
      </c>
      <c r="E5420" s="78">
        <v>58</v>
      </c>
    </row>
    <row r="5421" spans="1:5">
      <c r="A5421" s="77">
        <v>44189</v>
      </c>
      <c r="B5421" s="78">
        <v>44189</v>
      </c>
      <c r="C5421" s="78" t="s">
        <v>1005</v>
      </c>
      <c r="D5421" s="79">
        <f>VLOOKUP(Pag_Inicio_Corr_mas_casos[[#This Row],[Corregimiento]],Hoja3!$A$2:$D$676,4,0)</f>
        <v>81009</v>
      </c>
      <c r="E5421" s="78">
        <v>55</v>
      </c>
    </row>
    <row r="5422" spans="1:5">
      <c r="A5422" s="77">
        <v>44189</v>
      </c>
      <c r="B5422" s="78">
        <v>44189</v>
      </c>
      <c r="C5422" s="78" t="s">
        <v>1084</v>
      </c>
      <c r="D5422" s="79">
        <f>VLOOKUP(Pag_Inicio_Corr_mas_casos[[#This Row],[Corregimiento]],Hoja3!$A$2:$D$676,4,0)</f>
        <v>81008</v>
      </c>
      <c r="E5422" s="78">
        <v>53</v>
      </c>
    </row>
    <row r="5423" spans="1:5">
      <c r="A5423" s="77">
        <v>44189</v>
      </c>
      <c r="B5423" s="78">
        <v>44189</v>
      </c>
      <c r="C5423" s="78" t="s">
        <v>1004</v>
      </c>
      <c r="D5423" s="79">
        <f>VLOOKUP(Pag_Inicio_Corr_mas_casos[[#This Row],[Corregimiento]],Hoja3!$A$2:$D$676,4,0)</f>
        <v>130717</v>
      </c>
      <c r="E5423" s="78">
        <v>53</v>
      </c>
    </row>
    <row r="5424" spans="1:5">
      <c r="A5424" s="77">
        <v>44189</v>
      </c>
      <c r="B5424" s="78">
        <v>44189</v>
      </c>
      <c r="C5424" s="78" t="s">
        <v>1085</v>
      </c>
      <c r="D5424" s="79">
        <f>VLOOKUP(Pag_Inicio_Corr_mas_casos[[#This Row],[Corregimiento]],Hoja3!$A$2:$D$676,4,0)</f>
        <v>81001</v>
      </c>
      <c r="E5424" s="78">
        <v>52</v>
      </c>
    </row>
    <row r="5425" spans="1:5">
      <c r="A5425" s="77">
        <v>44189</v>
      </c>
      <c r="B5425" s="78">
        <v>44189</v>
      </c>
      <c r="C5425" s="78" t="s">
        <v>1086</v>
      </c>
      <c r="D5425" s="79">
        <f>VLOOKUP(Pag_Inicio_Corr_mas_casos[[#This Row],[Corregimiento]],Hoja3!$A$2:$D$676,4,0)</f>
        <v>81002</v>
      </c>
      <c r="E5425" s="78">
        <v>52</v>
      </c>
    </row>
    <row r="5426" spans="1:5">
      <c r="A5426" s="77">
        <v>44189</v>
      </c>
      <c r="B5426" s="78">
        <v>44189</v>
      </c>
      <c r="C5426" s="78" t="s">
        <v>1012</v>
      </c>
      <c r="D5426" s="79">
        <f>VLOOKUP(Pag_Inicio_Corr_mas_casos[[#This Row],[Corregimiento]],Hoja3!$A$2:$D$676,4,0)</f>
        <v>80814</v>
      </c>
      <c r="E5426" s="78">
        <v>50</v>
      </c>
    </row>
    <row r="5427" spans="1:5">
      <c r="A5427" s="77">
        <v>44189</v>
      </c>
      <c r="B5427" s="78">
        <v>44189</v>
      </c>
      <c r="C5427" s="78" t="s">
        <v>1018</v>
      </c>
      <c r="D5427" s="79">
        <f>VLOOKUP(Pag_Inicio_Corr_mas_casos[[#This Row],[Corregimiento]],Hoja3!$A$2:$D$676,4,0)</f>
        <v>80820</v>
      </c>
      <c r="E5427" s="78">
        <v>48</v>
      </c>
    </row>
    <row r="5428" spans="1:5">
      <c r="A5428" s="77">
        <v>44189</v>
      </c>
      <c r="B5428" s="78">
        <v>44189</v>
      </c>
      <c r="C5428" s="78" t="s">
        <v>1102</v>
      </c>
      <c r="D5428" s="79">
        <f>VLOOKUP(Pag_Inicio_Corr_mas_casos[[#This Row],[Corregimiento]],Hoja3!$A$2:$D$676,4,0)</f>
        <v>130106</v>
      </c>
      <c r="E5428" s="78">
        <v>47</v>
      </c>
    </row>
    <row r="5429" spans="1:5">
      <c r="A5429" s="77">
        <v>44189</v>
      </c>
      <c r="B5429" s="78">
        <v>44189</v>
      </c>
      <c r="C5429" s="78" t="s">
        <v>1103</v>
      </c>
      <c r="D5429" s="79">
        <f>VLOOKUP(Pag_Inicio_Corr_mas_casos[[#This Row],[Corregimiento]],Hoja3!$A$2:$D$676,4,0)</f>
        <v>40601</v>
      </c>
      <c r="E5429" s="78">
        <v>42</v>
      </c>
    </row>
    <row r="5430" spans="1:5">
      <c r="A5430" s="77">
        <v>44189</v>
      </c>
      <c r="B5430" s="78">
        <v>44189</v>
      </c>
      <c r="C5430" s="78" t="s">
        <v>1033</v>
      </c>
      <c r="D5430" s="79">
        <f>VLOOKUP(Pag_Inicio_Corr_mas_casos[[#This Row],[Corregimiento]],Hoja3!$A$2:$D$676,4,0)</f>
        <v>30107</v>
      </c>
      <c r="E5430" s="78">
        <v>40</v>
      </c>
    </row>
    <row r="5431" spans="1:5">
      <c r="A5431" s="77">
        <v>44189</v>
      </c>
      <c r="B5431" s="78">
        <v>44189</v>
      </c>
      <c r="C5431" s="78" t="s">
        <v>1010</v>
      </c>
      <c r="D5431" s="79">
        <f>VLOOKUP(Pag_Inicio_Corr_mas_casos[[#This Row],[Corregimiento]],Hoja3!$A$2:$D$676,4,0)</f>
        <v>130708</v>
      </c>
      <c r="E5431" s="78">
        <v>40</v>
      </c>
    </row>
    <row r="5432" spans="1:5">
      <c r="A5432" s="77">
        <v>44189</v>
      </c>
      <c r="B5432" s="78">
        <v>44189</v>
      </c>
      <c r="C5432" s="78" t="s">
        <v>1058</v>
      </c>
      <c r="D5432" s="79">
        <f>VLOOKUP(Pag_Inicio_Corr_mas_casos[[#This Row],[Corregimiento]],Hoja3!$A$2:$D$676,4,0)</f>
        <v>80808</v>
      </c>
      <c r="E5432" s="78">
        <v>38</v>
      </c>
    </row>
    <row r="5433" spans="1:5">
      <c r="A5433" s="77">
        <v>44189</v>
      </c>
      <c r="B5433" s="78">
        <v>44189</v>
      </c>
      <c r="C5433" s="78" t="s">
        <v>1081</v>
      </c>
      <c r="D5433" s="79">
        <f>VLOOKUP(Pag_Inicio_Corr_mas_casos[[#This Row],[Corregimiento]],Hoja3!$A$2:$D$676,4,0)</f>
        <v>130702</v>
      </c>
      <c r="E5433" s="78">
        <v>34</v>
      </c>
    </row>
    <row r="5434" spans="1:5">
      <c r="A5434" s="77">
        <v>44189</v>
      </c>
      <c r="B5434" s="78">
        <v>44189</v>
      </c>
      <c r="C5434" s="78" t="s">
        <v>1025</v>
      </c>
      <c r="D5434" s="79">
        <f>VLOOKUP(Pag_Inicio_Corr_mas_casos[[#This Row],[Corregimiento]],Hoja3!$A$2:$D$676,4,0)</f>
        <v>130701</v>
      </c>
      <c r="E5434" s="78">
        <v>32</v>
      </c>
    </row>
    <row r="5435" spans="1:5">
      <c r="A5435" s="77">
        <v>44189</v>
      </c>
      <c r="B5435" s="78">
        <v>44189</v>
      </c>
      <c r="C5435" s="78" t="s">
        <v>1088</v>
      </c>
      <c r="D5435" s="79">
        <f>VLOOKUP(Pag_Inicio_Corr_mas_casos[[#This Row],[Corregimiento]],Hoja3!$A$2:$D$676,4,0)</f>
        <v>91001</v>
      </c>
      <c r="E5435" s="78">
        <v>32</v>
      </c>
    </row>
    <row r="5436" spans="1:5">
      <c r="A5436" s="77">
        <v>44189</v>
      </c>
      <c r="B5436" s="78">
        <v>44189</v>
      </c>
      <c r="C5436" s="78" t="s">
        <v>1026</v>
      </c>
      <c r="D5436" s="79">
        <f>VLOOKUP(Pag_Inicio_Corr_mas_casos[[#This Row],[Corregimiento]],Hoja3!$A$2:$D$676,4,0)</f>
        <v>80804</v>
      </c>
      <c r="E5436" s="78">
        <v>31</v>
      </c>
    </row>
    <row r="5437" spans="1:5">
      <c r="A5437" s="77">
        <v>44189</v>
      </c>
      <c r="B5437" s="78">
        <v>44189</v>
      </c>
      <c r="C5437" s="78" t="s">
        <v>1021</v>
      </c>
      <c r="D5437" s="79">
        <f>VLOOKUP(Pag_Inicio_Corr_mas_casos[[#This Row],[Corregimiento]],Hoja3!$A$2:$D$676,4,0)</f>
        <v>80501</v>
      </c>
      <c r="E5437" s="78">
        <v>31</v>
      </c>
    </row>
    <row r="5438" spans="1:5">
      <c r="A5438" s="77">
        <v>44189</v>
      </c>
      <c r="B5438" s="78">
        <v>44189</v>
      </c>
      <c r="C5438" s="78" t="s">
        <v>1043</v>
      </c>
      <c r="D5438" s="79">
        <f>VLOOKUP(Pag_Inicio_Corr_mas_casos[[#This Row],[Corregimiento]],Hoja3!$A$2:$D$676,4,0)</f>
        <v>80803</v>
      </c>
      <c r="E5438" s="78">
        <v>28</v>
      </c>
    </row>
    <row r="5439" spans="1:5">
      <c r="A5439" s="77">
        <v>44189</v>
      </c>
      <c r="B5439" s="78">
        <v>44189</v>
      </c>
      <c r="C5439" s="78" t="s">
        <v>1016</v>
      </c>
      <c r="D5439" s="79">
        <f>VLOOKUP(Pag_Inicio_Corr_mas_casos[[#This Row],[Corregimiento]],Hoja3!$A$2:$D$676,4,0)</f>
        <v>130107</v>
      </c>
      <c r="E5439" s="78">
        <v>27</v>
      </c>
    </row>
    <row r="5440" spans="1:5">
      <c r="A5440" s="77">
        <v>44189</v>
      </c>
      <c r="B5440" s="78">
        <v>44189</v>
      </c>
      <c r="C5440" s="78" t="s">
        <v>1024</v>
      </c>
      <c r="D5440" s="79">
        <f>VLOOKUP(Pag_Inicio_Corr_mas_casos[[#This Row],[Corregimiento]],Hoja3!$A$2:$D$676,4,0)</f>
        <v>50208</v>
      </c>
      <c r="E5440" s="78">
        <v>27</v>
      </c>
    </row>
    <row r="5441" spans="1:5">
      <c r="A5441" s="77">
        <v>44189</v>
      </c>
      <c r="B5441" s="78">
        <v>44189</v>
      </c>
      <c r="C5441" s="78" t="s">
        <v>1060</v>
      </c>
      <c r="D5441" s="79">
        <f>VLOOKUP(Pag_Inicio_Corr_mas_casos[[#This Row],[Corregimiento]],Hoja3!$A$2:$D$676,4,0)</f>
        <v>130105</v>
      </c>
      <c r="E5441" s="78">
        <v>23</v>
      </c>
    </row>
    <row r="5442" spans="1:5">
      <c r="A5442" s="77">
        <v>44189</v>
      </c>
      <c r="B5442" s="78">
        <v>44189</v>
      </c>
      <c r="C5442" s="78" t="s">
        <v>759</v>
      </c>
      <c r="D5442" s="79">
        <f>VLOOKUP(Pag_Inicio_Corr_mas_casos[[#This Row],[Corregimiento]],Hoja3!$A$2:$D$676,4,0)</f>
        <v>81006</v>
      </c>
      <c r="E5442" s="78">
        <v>21</v>
      </c>
    </row>
    <row r="5443" spans="1:5">
      <c r="A5443" s="77">
        <v>44189</v>
      </c>
      <c r="B5443" s="78">
        <v>44189</v>
      </c>
      <c r="C5443" s="78" t="s">
        <v>1093</v>
      </c>
      <c r="D5443" s="79">
        <f>VLOOKUP(Pag_Inicio_Corr_mas_casos[[#This Row],[Corregimiento]],Hoja3!$A$2:$D$676,4,0)</f>
        <v>30103</v>
      </c>
      <c r="E5443" s="78">
        <v>19</v>
      </c>
    </row>
    <row r="5444" spans="1:5">
      <c r="A5444" s="77">
        <v>44189</v>
      </c>
      <c r="B5444" s="78">
        <v>44189</v>
      </c>
      <c r="C5444" s="78" t="s">
        <v>1098</v>
      </c>
      <c r="D5444" s="79">
        <f>VLOOKUP(Pag_Inicio_Corr_mas_casos[[#This Row],[Corregimiento]],Hoja3!$A$2:$D$676,4,0)</f>
        <v>30104</v>
      </c>
      <c r="E5444" s="78">
        <v>18</v>
      </c>
    </row>
    <row r="5445" spans="1:5">
      <c r="A5445" s="77">
        <v>44189</v>
      </c>
      <c r="B5445" s="78">
        <v>44189</v>
      </c>
      <c r="C5445" s="78" t="s">
        <v>1057</v>
      </c>
      <c r="D5445" s="79">
        <f>VLOOKUP(Pag_Inicio_Corr_mas_casos[[#This Row],[Corregimiento]],Hoja3!$A$2:$D$676,4,0)</f>
        <v>130706</v>
      </c>
      <c r="E5445" s="78">
        <v>17</v>
      </c>
    </row>
    <row r="5446" spans="1:5">
      <c r="A5446" s="77">
        <v>44189</v>
      </c>
      <c r="B5446" s="78">
        <v>44189</v>
      </c>
      <c r="C5446" s="78" t="s">
        <v>1023</v>
      </c>
      <c r="D5446" s="79">
        <f>VLOOKUP(Pag_Inicio_Corr_mas_casos[[#This Row],[Corregimiento]],Hoja3!$A$2:$D$676,4,0)</f>
        <v>130716</v>
      </c>
      <c r="E5446" s="78">
        <v>17</v>
      </c>
    </row>
    <row r="5447" spans="1:5">
      <c r="A5447" s="77">
        <v>44189</v>
      </c>
      <c r="B5447" s="78">
        <v>44189</v>
      </c>
      <c r="C5447" s="78" t="s">
        <v>1104</v>
      </c>
      <c r="D5447" s="79">
        <f>VLOOKUP(Pag_Inicio_Corr_mas_casos[[#This Row],[Corregimiento]],Hoja3!$A$2:$D$676,4,0)</f>
        <v>130108</v>
      </c>
      <c r="E5447" s="78">
        <v>16</v>
      </c>
    </row>
    <row r="5448" spans="1:5">
      <c r="A5448" s="77">
        <v>44189</v>
      </c>
      <c r="B5448" s="78">
        <v>44189</v>
      </c>
      <c r="C5448" s="78" t="s">
        <v>1105</v>
      </c>
      <c r="D5448" s="79">
        <f>VLOOKUP(Pag_Inicio_Corr_mas_casos[[#This Row],[Corregimiento]],Hoja3!$A$2:$D$676,4,0)</f>
        <v>60101</v>
      </c>
      <c r="E5448" s="78">
        <v>16</v>
      </c>
    </row>
    <row r="5449" spans="1:5">
      <c r="A5449" s="77">
        <v>44189</v>
      </c>
      <c r="B5449" s="78">
        <v>44189</v>
      </c>
      <c r="C5449" s="78" t="s">
        <v>1042</v>
      </c>
      <c r="D5449" s="79">
        <f>VLOOKUP(Pag_Inicio_Corr_mas_casos[[#This Row],[Corregimiento]],Hoja3!$A$2:$D$676,4,0)</f>
        <v>60105</v>
      </c>
      <c r="E5449" s="78">
        <v>16</v>
      </c>
    </row>
    <row r="5450" spans="1:5">
      <c r="A5450" s="77">
        <v>44189</v>
      </c>
      <c r="B5450" s="78">
        <v>44189</v>
      </c>
      <c r="C5450" s="78" t="s">
        <v>1061</v>
      </c>
      <c r="D5450" s="79">
        <f>VLOOKUP(Pag_Inicio_Corr_mas_casos[[#This Row],[Corregimiento]],Hoja3!$A$2:$D$676,4,0)</f>
        <v>81005</v>
      </c>
      <c r="E5450" s="78">
        <v>16</v>
      </c>
    </row>
    <row r="5451" spans="1:5">
      <c r="A5451" s="77">
        <v>44189</v>
      </c>
      <c r="B5451" s="78">
        <v>44189</v>
      </c>
      <c r="C5451" s="78" t="s">
        <v>1106</v>
      </c>
      <c r="D5451" s="79">
        <f>VLOOKUP(Pag_Inicio_Corr_mas_casos[[#This Row],[Corregimiento]],Hoja3!$A$2:$D$676,4,0)</f>
        <v>50316</v>
      </c>
      <c r="E5451" s="78">
        <v>16</v>
      </c>
    </row>
    <row r="5452" spans="1:5">
      <c r="A5452" s="77">
        <v>44189</v>
      </c>
      <c r="B5452" s="78">
        <v>44189</v>
      </c>
      <c r="C5452" s="78" t="s">
        <v>1074</v>
      </c>
      <c r="D5452" s="79">
        <f>VLOOKUP(Pag_Inicio_Corr_mas_casos[[#This Row],[Corregimiento]],Hoja3!$A$2:$D$676,4,0)</f>
        <v>60401</v>
      </c>
      <c r="E5452" s="78">
        <v>15</v>
      </c>
    </row>
    <row r="5453" spans="1:5">
      <c r="A5453" s="77">
        <v>44189</v>
      </c>
      <c r="B5453" s="78">
        <v>44189</v>
      </c>
      <c r="C5453" s="78" t="s">
        <v>1091</v>
      </c>
      <c r="D5453" s="79">
        <f>VLOOKUP(Pag_Inicio_Corr_mas_casos[[#This Row],[Corregimiento]],Hoja3!$A$2:$D$676,4,0)</f>
        <v>20601</v>
      </c>
      <c r="E5453" s="78">
        <v>15</v>
      </c>
    </row>
    <row r="5454" spans="1:5">
      <c r="A5454" s="77">
        <v>44189</v>
      </c>
      <c r="B5454" s="78">
        <v>44189</v>
      </c>
      <c r="C5454" s="78" t="s">
        <v>1107</v>
      </c>
      <c r="D5454" s="79">
        <f>VLOOKUP(Pag_Inicio_Corr_mas_casos[[#This Row],[Corregimiento]],Hoja3!$A$2:$D$676,4,0)</f>
        <v>70301</v>
      </c>
      <c r="E5454" s="78">
        <v>14</v>
      </c>
    </row>
    <row r="5455" spans="1:5">
      <c r="A5455" s="77">
        <v>44189</v>
      </c>
      <c r="B5455" s="78">
        <v>44189</v>
      </c>
      <c r="C5455" s="78" t="s">
        <v>1066</v>
      </c>
      <c r="D5455" s="79">
        <f>VLOOKUP(Pag_Inicio_Corr_mas_casos[[#This Row],[Corregimiento]],Hoja3!$A$2:$D$676,4,0)</f>
        <v>80805</v>
      </c>
      <c r="E5455" s="78">
        <v>13</v>
      </c>
    </row>
    <row r="5456" spans="1:5">
      <c r="A5456" s="77">
        <v>44189</v>
      </c>
      <c r="B5456" s="78">
        <v>44189</v>
      </c>
      <c r="C5456" s="78" t="s">
        <v>1062</v>
      </c>
      <c r="D5456" s="79">
        <f>VLOOKUP(Pag_Inicio_Corr_mas_casos[[#This Row],[Corregimiento]],Hoja3!$A$2:$D$676,4,0)</f>
        <v>80802</v>
      </c>
      <c r="E5456" s="78">
        <v>13</v>
      </c>
    </row>
    <row r="5457" spans="1:6">
      <c r="A5457" s="77">
        <v>44189</v>
      </c>
      <c r="B5457" s="78">
        <v>44189</v>
      </c>
      <c r="C5457" s="78" t="s">
        <v>1071</v>
      </c>
      <c r="D5457" s="79">
        <f>VLOOKUP(Pag_Inicio_Corr_mas_casos[[#This Row],[Corregimiento]],Hoja3!$A$2:$D$676,4,0)</f>
        <v>60103</v>
      </c>
      <c r="E5457" s="78">
        <v>13</v>
      </c>
    </row>
    <row r="5458" spans="1:6">
      <c r="A5458" s="77">
        <v>44189</v>
      </c>
      <c r="B5458" s="78">
        <v>44189</v>
      </c>
      <c r="C5458" s="78" t="s">
        <v>1089</v>
      </c>
      <c r="D5458" s="79">
        <f>VLOOKUP(Pag_Inicio_Corr_mas_casos[[#This Row],[Corregimiento]],Hoja3!$A$2:$D$676,4,0)</f>
        <v>30111</v>
      </c>
      <c r="E5458" s="78">
        <v>13</v>
      </c>
    </row>
    <row r="5459" spans="1:6">
      <c r="A5459" s="77">
        <v>44189</v>
      </c>
      <c r="B5459" s="78">
        <v>44189</v>
      </c>
      <c r="C5459" s="78" t="s">
        <v>1035</v>
      </c>
      <c r="D5459" s="79">
        <f>VLOOKUP(Pag_Inicio_Corr_mas_casos[[#This Row],[Corregimiento]],Hoja3!$A$2:$D$676,4,0)</f>
        <v>130709</v>
      </c>
      <c r="E5459" s="78">
        <v>12</v>
      </c>
    </row>
    <row r="5460" spans="1:6">
      <c r="A5460" s="77">
        <v>44189</v>
      </c>
      <c r="B5460" s="78">
        <v>44189</v>
      </c>
      <c r="C5460" s="78" t="s">
        <v>1108</v>
      </c>
      <c r="D5460" s="79">
        <f>VLOOKUP(Pag_Inicio_Corr_mas_casos[[#This Row],[Corregimiento]],Hoja3!$A$2:$D$676,4,0)</f>
        <v>20401</v>
      </c>
      <c r="E5460" s="78">
        <v>12</v>
      </c>
    </row>
    <row r="5461" spans="1:6">
      <c r="A5461" s="77">
        <v>44189</v>
      </c>
      <c r="B5461" s="78">
        <v>44189</v>
      </c>
      <c r="C5461" s="78" t="s">
        <v>1030</v>
      </c>
      <c r="D5461" s="79">
        <f>VLOOKUP(Pag_Inicio_Corr_mas_casos[[#This Row],[Corregimiento]],Hoja3!$A$2:$D$676,4,0)</f>
        <v>30113</v>
      </c>
      <c r="E5461" s="78">
        <v>12</v>
      </c>
    </row>
    <row r="5462" spans="1:6">
      <c r="A5462" s="77">
        <v>44189</v>
      </c>
      <c r="B5462" s="78">
        <v>44189</v>
      </c>
      <c r="C5462" s="78" t="s">
        <v>1109</v>
      </c>
      <c r="D5462" s="79">
        <f>VLOOKUP(Pag_Inicio_Corr_mas_casos[[#This Row],[Corregimiento]],Hoja3!$A$2:$D$676,4,0)</f>
        <v>20602</v>
      </c>
      <c r="E5462" s="78">
        <v>11</v>
      </c>
    </row>
    <row r="5463" spans="1:6">
      <c r="A5463" s="77">
        <v>44189</v>
      </c>
      <c r="B5463" s="78">
        <v>44189</v>
      </c>
      <c r="C5463" s="78" t="s">
        <v>1110</v>
      </c>
      <c r="D5463" s="79">
        <f>VLOOKUP(Pag_Inicio_Corr_mas_casos[[#This Row],[Corregimiento]],Hoja3!$A$2:$D$676,4,0)</f>
        <v>90301</v>
      </c>
      <c r="E5463" s="78">
        <v>11</v>
      </c>
    </row>
    <row r="5464" spans="1:6">
      <c r="A5464" s="77">
        <v>44189</v>
      </c>
      <c r="B5464" s="78">
        <v>44189</v>
      </c>
      <c r="C5464" s="78" t="s">
        <v>1069</v>
      </c>
      <c r="D5464" s="79">
        <f>VLOOKUP(Pag_Inicio_Corr_mas_casos[[#This Row],[Corregimiento]],Hoja3!$A$2:$D$676,4,0)</f>
        <v>40611</v>
      </c>
      <c r="E5464" s="78">
        <v>11</v>
      </c>
    </row>
    <row r="5465" spans="1:6">
      <c r="A5465" s="77">
        <v>44189</v>
      </c>
      <c r="B5465" s="78">
        <v>44189</v>
      </c>
      <c r="C5465" s="78" t="s">
        <v>1111</v>
      </c>
      <c r="D5465" s="79">
        <f>VLOOKUP(Pag_Inicio_Corr_mas_casos[[#This Row],[Corregimiento]],Hoja3!$A$2:$D$676,4,0)</f>
        <v>40508</v>
      </c>
      <c r="E5465" s="78">
        <v>11</v>
      </c>
    </row>
    <row r="5466" spans="1:6">
      <c r="A5466" s="50">
        <v>44190</v>
      </c>
      <c r="B5466" s="51">
        <v>44190</v>
      </c>
      <c r="C5466" s="51" t="s">
        <v>1102</v>
      </c>
      <c r="D5466" s="52">
        <f>VLOOKUP(Pag_Inicio_Corr_mas_casos[[#This Row],[Corregimiento]],Hoja3!$A$2:$D$676,4,0)</f>
        <v>130106</v>
      </c>
      <c r="E5466" s="51">
        <v>139</v>
      </c>
      <c r="F5466">
        <v>64</v>
      </c>
    </row>
    <row r="5467" spans="1:6">
      <c r="A5467" s="50">
        <v>44190</v>
      </c>
      <c r="B5467" s="51">
        <v>44190</v>
      </c>
      <c r="C5467" s="51" t="s">
        <v>1112</v>
      </c>
      <c r="D5467" s="52">
        <f>VLOOKUP(Pag_Inicio_Corr_mas_casos[[#This Row],[Corregimiento]],Hoja3!$A$2:$D$676,4,0)</f>
        <v>80812</v>
      </c>
      <c r="E5467" s="51">
        <v>90</v>
      </c>
    </row>
    <row r="5468" spans="1:6">
      <c r="A5468" s="50">
        <v>44190</v>
      </c>
      <c r="B5468" s="51">
        <v>44190</v>
      </c>
      <c r="C5468" s="51" t="s">
        <v>1078</v>
      </c>
      <c r="D5468" s="52">
        <f>VLOOKUP(Pag_Inicio_Corr_mas_casos[[#This Row],[Corregimiento]],Hoja3!$A$2:$D$676,4,0)</f>
        <v>80819</v>
      </c>
      <c r="E5468" s="51">
        <v>88</v>
      </c>
    </row>
    <row r="5469" spans="1:6">
      <c r="A5469" s="50">
        <v>44190</v>
      </c>
      <c r="B5469" s="51">
        <v>44190</v>
      </c>
      <c r="C5469" s="51" t="s">
        <v>1101</v>
      </c>
      <c r="D5469" s="52">
        <f>VLOOKUP(Pag_Inicio_Corr_mas_casos[[#This Row],[Corregimiento]],Hoja3!$A$2:$D$676,4,0)</f>
        <v>130101</v>
      </c>
      <c r="E5469" s="51">
        <v>84</v>
      </c>
    </row>
    <row r="5470" spans="1:6">
      <c r="A5470" s="50">
        <v>44190</v>
      </c>
      <c r="B5470" s="51">
        <v>44190</v>
      </c>
      <c r="C5470" s="51" t="s">
        <v>1083</v>
      </c>
      <c r="D5470" s="52">
        <f>VLOOKUP(Pag_Inicio_Corr_mas_casos[[#This Row],[Corregimiento]],Hoja3!$A$2:$D$676,4,0)</f>
        <v>130102</v>
      </c>
      <c r="E5470" s="51">
        <v>74</v>
      </c>
    </row>
    <row r="5471" spans="1:6">
      <c r="A5471" s="50">
        <v>44190</v>
      </c>
      <c r="B5471" s="51">
        <v>44190</v>
      </c>
      <c r="C5471" s="51" t="s">
        <v>1014</v>
      </c>
      <c r="D5471" s="52">
        <f>VLOOKUP(Pag_Inicio_Corr_mas_casos[[#This Row],[Corregimiento]],Hoja3!$A$2:$D$676,4,0)</f>
        <v>80811</v>
      </c>
      <c r="E5471" s="51">
        <v>69</v>
      </c>
    </row>
    <row r="5472" spans="1:6">
      <c r="A5472" s="50">
        <v>44190</v>
      </c>
      <c r="B5472" s="51">
        <v>44190</v>
      </c>
      <c r="C5472" s="51" t="s">
        <v>1007</v>
      </c>
      <c r="D5472" s="52">
        <f>VLOOKUP(Pag_Inicio_Corr_mas_casos[[#This Row],[Corregimiento]],Hoja3!$A$2:$D$676,4,0)</f>
        <v>80823</v>
      </c>
      <c r="E5472" s="51">
        <v>68</v>
      </c>
    </row>
    <row r="5473" spans="1:5">
      <c r="A5473" s="50">
        <v>44190</v>
      </c>
      <c r="B5473" s="51">
        <v>44190</v>
      </c>
      <c r="C5473" s="51" t="s">
        <v>838</v>
      </c>
      <c r="D5473" s="52">
        <f>VLOOKUP(Pag_Inicio_Corr_mas_casos[[#This Row],[Corregimiento]],Hoja3!$A$2:$D$676,4,0)</f>
        <v>80821</v>
      </c>
      <c r="E5473" s="51">
        <v>67</v>
      </c>
    </row>
    <row r="5474" spans="1:5">
      <c r="A5474" s="50">
        <v>44190</v>
      </c>
      <c r="B5474" s="51">
        <v>44190</v>
      </c>
      <c r="C5474" s="51" t="s">
        <v>1017</v>
      </c>
      <c r="D5474" s="52">
        <f>VLOOKUP(Pag_Inicio_Corr_mas_casos[[#This Row],[Corregimiento]],Hoja3!$A$2:$D$676,4,0)</f>
        <v>80813</v>
      </c>
      <c r="E5474" s="51">
        <v>65</v>
      </c>
    </row>
    <row r="5475" spans="1:5">
      <c r="A5475" s="50">
        <v>44190</v>
      </c>
      <c r="B5475" s="51">
        <v>44190</v>
      </c>
      <c r="C5475" s="51" t="s">
        <v>1084</v>
      </c>
      <c r="D5475" s="52">
        <f>VLOOKUP(Pag_Inicio_Corr_mas_casos[[#This Row],[Corregimiento]],Hoja3!$A$2:$D$676,4,0)</f>
        <v>81008</v>
      </c>
      <c r="E5475" s="51">
        <v>64</v>
      </c>
    </row>
    <row r="5476" spans="1:5">
      <c r="A5476" s="50">
        <v>44190</v>
      </c>
      <c r="B5476" s="51">
        <v>44190</v>
      </c>
      <c r="C5476" s="51" t="s">
        <v>1010</v>
      </c>
      <c r="D5476" s="52">
        <f>VLOOKUP(Pag_Inicio_Corr_mas_casos[[#This Row],[Corregimiento]],Hoja3!$A$2:$D$676,4,0)</f>
        <v>130708</v>
      </c>
      <c r="E5476" s="51">
        <v>62</v>
      </c>
    </row>
    <row r="5477" spans="1:5">
      <c r="A5477" s="50">
        <v>44190</v>
      </c>
      <c r="B5477" s="51">
        <v>44190</v>
      </c>
      <c r="C5477" s="51" t="s">
        <v>1003</v>
      </c>
      <c r="D5477" s="52">
        <f>VLOOKUP(Pag_Inicio_Corr_mas_casos[[#This Row],[Corregimiento]],Hoja3!$A$2:$D$676,4,0)</f>
        <v>80810</v>
      </c>
      <c r="E5477" s="51">
        <v>62</v>
      </c>
    </row>
    <row r="5478" spans="1:5">
      <c r="A5478" s="50">
        <v>44190</v>
      </c>
      <c r="B5478" s="51">
        <v>44190</v>
      </c>
      <c r="C5478" s="51" t="s">
        <v>1008</v>
      </c>
      <c r="D5478" s="52">
        <f>VLOOKUP(Pag_Inicio_Corr_mas_casos[[#This Row],[Corregimiento]],Hoja3!$A$2:$D$676,4,0)</f>
        <v>80807</v>
      </c>
      <c r="E5478" s="51">
        <v>61</v>
      </c>
    </row>
    <row r="5479" spans="1:5">
      <c r="A5479" s="50">
        <v>44190</v>
      </c>
      <c r="B5479" s="51">
        <v>44190</v>
      </c>
      <c r="C5479" s="51" t="s">
        <v>1009</v>
      </c>
      <c r="D5479" s="52">
        <f>VLOOKUP(Pag_Inicio_Corr_mas_casos[[#This Row],[Corregimiento]],Hoja3!$A$2:$D$676,4,0)</f>
        <v>80816</v>
      </c>
      <c r="E5479" s="51">
        <v>61</v>
      </c>
    </row>
    <row r="5480" spans="1:5">
      <c r="A5480" s="50">
        <v>44190</v>
      </c>
      <c r="B5480" s="51">
        <v>44190</v>
      </c>
      <c r="C5480" s="51" t="s">
        <v>753</v>
      </c>
      <c r="D5480" s="52">
        <f>VLOOKUP(Pag_Inicio_Corr_mas_casos[[#This Row],[Corregimiento]],Hoja3!$A$2:$D$676,4,0)</f>
        <v>80817</v>
      </c>
      <c r="E5480" s="51">
        <v>60</v>
      </c>
    </row>
    <row r="5481" spans="1:5">
      <c r="A5481" s="50">
        <v>44190</v>
      </c>
      <c r="B5481" s="51">
        <v>44190</v>
      </c>
      <c r="C5481" s="51" t="s">
        <v>1086</v>
      </c>
      <c r="D5481" s="52">
        <f>VLOOKUP(Pag_Inicio_Corr_mas_casos[[#This Row],[Corregimiento]],Hoja3!$A$2:$D$676,4,0)</f>
        <v>81002</v>
      </c>
      <c r="E5481" s="51">
        <v>58</v>
      </c>
    </row>
    <row r="5482" spans="1:5">
      <c r="A5482" s="50">
        <v>44190</v>
      </c>
      <c r="B5482" s="51">
        <v>44190</v>
      </c>
      <c r="C5482" s="51" t="s">
        <v>785</v>
      </c>
      <c r="D5482" s="52">
        <f>VLOOKUP(Pag_Inicio_Corr_mas_casos[[#This Row],[Corregimiento]],Hoja3!$A$2:$D$676,4,0)</f>
        <v>80809</v>
      </c>
      <c r="E5482" s="51">
        <v>57</v>
      </c>
    </row>
    <row r="5483" spans="1:5">
      <c r="A5483" s="50">
        <v>44190</v>
      </c>
      <c r="B5483" s="51">
        <v>44190</v>
      </c>
      <c r="C5483" s="51" t="s">
        <v>1006</v>
      </c>
      <c r="D5483" s="52">
        <f>VLOOKUP(Pag_Inicio_Corr_mas_casos[[#This Row],[Corregimiento]],Hoja3!$A$2:$D$676,4,0)</f>
        <v>80806</v>
      </c>
      <c r="E5483" s="51">
        <v>52</v>
      </c>
    </row>
    <row r="5484" spans="1:5">
      <c r="A5484" s="50">
        <v>44190</v>
      </c>
      <c r="B5484" s="51">
        <v>44190</v>
      </c>
      <c r="C5484" s="51" t="s">
        <v>1004</v>
      </c>
      <c r="D5484" s="52">
        <f>VLOOKUP(Pag_Inicio_Corr_mas_casos[[#This Row],[Corregimiento]],Hoja3!$A$2:$D$676,4,0)</f>
        <v>130717</v>
      </c>
      <c r="E5484" s="51">
        <v>52</v>
      </c>
    </row>
    <row r="5485" spans="1:5">
      <c r="A5485" s="50">
        <v>44190</v>
      </c>
      <c r="B5485" s="51">
        <v>44190</v>
      </c>
      <c r="C5485" s="51" t="s">
        <v>1011</v>
      </c>
      <c r="D5485" s="52">
        <f>VLOOKUP(Pag_Inicio_Corr_mas_casos[[#This Row],[Corregimiento]],Hoja3!$A$2:$D$676,4,0)</f>
        <v>81007</v>
      </c>
      <c r="E5485" s="51">
        <v>51</v>
      </c>
    </row>
    <row r="5486" spans="1:5">
      <c r="A5486" s="50">
        <v>44190</v>
      </c>
      <c r="B5486" s="51">
        <v>44190</v>
      </c>
      <c r="C5486" s="51" t="s">
        <v>1005</v>
      </c>
      <c r="D5486" s="52">
        <f>VLOOKUP(Pag_Inicio_Corr_mas_casos[[#This Row],[Corregimiento]],Hoja3!$A$2:$D$676,4,0)</f>
        <v>81009</v>
      </c>
      <c r="E5486" s="51">
        <v>51</v>
      </c>
    </row>
    <row r="5487" spans="1:5">
      <c r="A5487" s="50">
        <v>44190</v>
      </c>
      <c r="B5487" s="51">
        <v>44190</v>
      </c>
      <c r="C5487" s="51" t="s">
        <v>1087</v>
      </c>
      <c r="D5487" s="52">
        <f>VLOOKUP(Pag_Inicio_Corr_mas_casos[[#This Row],[Corregimiento]],Hoja3!$A$2:$D$676,4,0)</f>
        <v>81003</v>
      </c>
      <c r="E5487" s="51">
        <v>47</v>
      </c>
    </row>
    <row r="5488" spans="1:5">
      <c r="A5488" s="50">
        <v>44190</v>
      </c>
      <c r="B5488" s="51">
        <v>44190</v>
      </c>
      <c r="C5488" s="51" t="s">
        <v>1085</v>
      </c>
      <c r="D5488" s="52">
        <f>VLOOKUP(Pag_Inicio_Corr_mas_casos[[#This Row],[Corregimiento]],Hoja3!$A$2:$D$676,4,0)</f>
        <v>81001</v>
      </c>
      <c r="E5488" s="51">
        <v>46</v>
      </c>
    </row>
    <row r="5489" spans="1:5">
      <c r="A5489" s="50">
        <v>44190</v>
      </c>
      <c r="B5489" s="51">
        <v>44190</v>
      </c>
      <c r="C5489" s="51" t="s">
        <v>1013</v>
      </c>
      <c r="D5489" s="52">
        <f>VLOOKUP(Pag_Inicio_Corr_mas_casos[[#This Row],[Corregimiento]],Hoja3!$A$2:$D$676,4,0)</f>
        <v>80826</v>
      </c>
      <c r="E5489" s="51">
        <v>44</v>
      </c>
    </row>
    <row r="5490" spans="1:5">
      <c r="A5490" s="50">
        <v>44190</v>
      </c>
      <c r="B5490" s="51">
        <v>44190</v>
      </c>
      <c r="C5490" s="51" t="s">
        <v>1060</v>
      </c>
      <c r="D5490" s="52">
        <f>VLOOKUP(Pag_Inicio_Corr_mas_casos[[#This Row],[Corregimiento]],Hoja3!$A$2:$D$676,4,0)</f>
        <v>130105</v>
      </c>
      <c r="E5490" s="51">
        <v>44</v>
      </c>
    </row>
    <row r="5491" spans="1:5">
      <c r="A5491" s="50">
        <v>44190</v>
      </c>
      <c r="B5491" s="51">
        <v>44190</v>
      </c>
      <c r="C5491" s="51" t="s">
        <v>1016</v>
      </c>
      <c r="D5491" s="52">
        <f>VLOOKUP(Pag_Inicio_Corr_mas_casos[[#This Row],[Corregimiento]],Hoja3!$A$2:$D$676,4,0)</f>
        <v>130107</v>
      </c>
      <c r="E5491" s="51">
        <v>41</v>
      </c>
    </row>
    <row r="5492" spans="1:5">
      <c r="A5492" s="50">
        <v>44190</v>
      </c>
      <c r="B5492" s="51">
        <v>44190</v>
      </c>
      <c r="C5492" s="51" t="s">
        <v>1022</v>
      </c>
      <c r="D5492" s="52">
        <f>VLOOKUP(Pag_Inicio_Corr_mas_casos[[#This Row],[Corregimiento]],Hoja3!$A$2:$D$676,4,0)</f>
        <v>80815</v>
      </c>
      <c r="E5492" s="51">
        <v>57</v>
      </c>
    </row>
    <row r="5493" spans="1:5">
      <c r="A5493" s="50">
        <v>44190</v>
      </c>
      <c r="B5493" s="51">
        <v>44190</v>
      </c>
      <c r="C5493" s="51" t="s">
        <v>1088</v>
      </c>
      <c r="D5493" s="52">
        <f>VLOOKUP(Pag_Inicio_Corr_mas_casos[[#This Row],[Corregimiento]],Hoja3!$A$2:$D$676,4,0)</f>
        <v>91001</v>
      </c>
      <c r="E5493" s="51">
        <v>39</v>
      </c>
    </row>
    <row r="5494" spans="1:5">
      <c r="A5494" s="50">
        <v>44190</v>
      </c>
      <c r="B5494" s="51">
        <v>44190</v>
      </c>
      <c r="C5494" s="51" t="s">
        <v>1018</v>
      </c>
      <c r="D5494" s="52">
        <f>VLOOKUP(Pag_Inicio_Corr_mas_casos[[#This Row],[Corregimiento]],Hoja3!$A$2:$D$676,4,0)</f>
        <v>80820</v>
      </c>
      <c r="E5494" s="51">
        <v>37</v>
      </c>
    </row>
    <row r="5495" spans="1:5">
      <c r="A5495" s="50">
        <v>44190</v>
      </c>
      <c r="B5495" s="51">
        <v>44190</v>
      </c>
      <c r="C5495" s="51" t="s">
        <v>1081</v>
      </c>
      <c r="D5495" s="52">
        <f>VLOOKUP(Pag_Inicio_Corr_mas_casos[[#This Row],[Corregimiento]],Hoja3!$A$2:$D$676,4,0)</f>
        <v>130702</v>
      </c>
      <c r="E5495" s="51">
        <v>36</v>
      </c>
    </row>
    <row r="5496" spans="1:5">
      <c r="A5496" s="50">
        <v>44190</v>
      </c>
      <c r="B5496" s="51">
        <v>44190</v>
      </c>
      <c r="C5496" s="51" t="s">
        <v>1025</v>
      </c>
      <c r="D5496" s="52">
        <f>VLOOKUP(Pag_Inicio_Corr_mas_casos[[#This Row],[Corregimiento]],Hoja3!$A$2:$D$676,4,0)</f>
        <v>130701</v>
      </c>
      <c r="E5496" s="51">
        <v>35</v>
      </c>
    </row>
    <row r="5497" spans="1:5">
      <c r="A5497" s="50">
        <v>44190</v>
      </c>
      <c r="B5497" s="51">
        <v>44190</v>
      </c>
      <c r="C5497" s="51" t="s">
        <v>1098</v>
      </c>
      <c r="D5497" s="52">
        <f>VLOOKUP(Pag_Inicio_Corr_mas_casos[[#This Row],[Corregimiento]],Hoja3!$A$2:$D$676,4,0)</f>
        <v>30104</v>
      </c>
      <c r="E5497" s="51">
        <v>35</v>
      </c>
    </row>
    <row r="5498" spans="1:5">
      <c r="A5498" s="50">
        <v>44190</v>
      </c>
      <c r="B5498" s="51">
        <v>44190</v>
      </c>
      <c r="C5498" s="51" t="s">
        <v>1023</v>
      </c>
      <c r="D5498" s="52">
        <f>VLOOKUP(Pag_Inicio_Corr_mas_casos[[#This Row],[Corregimiento]],Hoja3!$A$2:$D$676,4,0)</f>
        <v>130716</v>
      </c>
      <c r="E5498" s="51">
        <v>33</v>
      </c>
    </row>
    <row r="5499" spans="1:5">
      <c r="A5499" s="50">
        <v>44190</v>
      </c>
      <c r="B5499" s="51">
        <v>44190</v>
      </c>
      <c r="C5499" s="51" t="s">
        <v>1100</v>
      </c>
      <c r="D5499" s="52">
        <f>VLOOKUP(Pag_Inicio_Corr_mas_casos[[#This Row],[Corregimiento]],Hoja3!$A$2:$D$676,4,0)</f>
        <v>80822</v>
      </c>
      <c r="E5499" s="51">
        <v>32</v>
      </c>
    </row>
    <row r="5500" spans="1:5">
      <c r="A5500" s="50">
        <v>44190</v>
      </c>
      <c r="B5500" s="51">
        <v>44190</v>
      </c>
      <c r="C5500" s="51" t="s">
        <v>1035</v>
      </c>
      <c r="D5500" s="52">
        <f>VLOOKUP(Pag_Inicio_Corr_mas_casos[[#This Row],[Corregimiento]],Hoja3!$A$2:$D$676,4,0)</f>
        <v>130709</v>
      </c>
      <c r="E5500" s="51">
        <v>32</v>
      </c>
    </row>
    <row r="5501" spans="1:5">
      <c r="A5501" s="50">
        <v>44190</v>
      </c>
      <c r="B5501" s="51">
        <v>44190</v>
      </c>
      <c r="C5501" s="51" t="s">
        <v>1057</v>
      </c>
      <c r="D5501" s="52">
        <f>VLOOKUP(Pag_Inicio_Corr_mas_casos[[#This Row],[Corregimiento]],Hoja3!$A$2:$D$676,4,0)</f>
        <v>130706</v>
      </c>
      <c r="E5501" s="51">
        <v>31</v>
      </c>
    </row>
    <row r="5502" spans="1:5">
      <c r="A5502" s="50">
        <v>44190</v>
      </c>
      <c r="B5502" s="51">
        <v>44190</v>
      </c>
      <c r="C5502" s="51" t="s">
        <v>1058</v>
      </c>
      <c r="D5502" s="52">
        <f>VLOOKUP(Pag_Inicio_Corr_mas_casos[[#This Row],[Corregimiento]],Hoja3!$A$2:$D$676,4,0)</f>
        <v>80808</v>
      </c>
      <c r="E5502" s="51">
        <v>28</v>
      </c>
    </row>
    <row r="5503" spans="1:5">
      <c r="A5503" s="50">
        <v>44190</v>
      </c>
      <c r="B5503" s="51">
        <v>44190</v>
      </c>
      <c r="C5503" s="51" t="s">
        <v>1012</v>
      </c>
      <c r="D5503" s="52">
        <f>VLOOKUP(Pag_Inicio_Corr_mas_casos[[#This Row],[Corregimiento]],Hoja3!$A$2:$D$676,4,0)</f>
        <v>80814</v>
      </c>
      <c r="E5503" s="51">
        <v>27</v>
      </c>
    </row>
    <row r="5504" spans="1:5">
      <c r="A5504" s="50">
        <v>44190</v>
      </c>
      <c r="B5504" s="51">
        <v>44190</v>
      </c>
      <c r="C5504" s="51" t="s">
        <v>1064</v>
      </c>
      <c r="D5504" s="52">
        <f>VLOOKUP(Pag_Inicio_Corr_mas_casos[[#This Row],[Corregimiento]],Hoja3!$A$2:$D$676,4,0)</f>
        <v>81004</v>
      </c>
      <c r="E5504" s="51">
        <v>27</v>
      </c>
    </row>
    <row r="5505" spans="1:5">
      <c r="A5505" s="50">
        <v>44190</v>
      </c>
      <c r="B5505" s="51">
        <v>44190</v>
      </c>
      <c r="C5505" s="51" t="s">
        <v>1021</v>
      </c>
      <c r="D5505" s="52">
        <f>VLOOKUP(Pag_Inicio_Corr_mas_casos[[#This Row],[Corregimiento]],Hoja3!$A$2:$D$676,4,0)</f>
        <v>80501</v>
      </c>
      <c r="E5505" s="51">
        <v>25</v>
      </c>
    </row>
    <row r="5506" spans="1:5">
      <c r="A5506" s="50">
        <v>44190</v>
      </c>
      <c r="B5506" s="51">
        <v>44190</v>
      </c>
      <c r="C5506" s="51" t="s">
        <v>1033</v>
      </c>
      <c r="D5506" s="52">
        <f>VLOOKUP(Pag_Inicio_Corr_mas_casos[[#This Row],[Corregimiento]],Hoja3!$A$2:$D$676,4,0)</f>
        <v>30107</v>
      </c>
      <c r="E5506" s="51">
        <v>22</v>
      </c>
    </row>
    <row r="5507" spans="1:5">
      <c r="A5507" s="50">
        <v>44190</v>
      </c>
      <c r="B5507" s="51">
        <v>44190</v>
      </c>
      <c r="C5507" s="51" t="s">
        <v>1026</v>
      </c>
      <c r="D5507" s="52">
        <f>VLOOKUP(Pag_Inicio_Corr_mas_casos[[#This Row],[Corregimiento]],Hoja3!$A$2:$D$676,4,0)</f>
        <v>80804</v>
      </c>
      <c r="E5507" s="51">
        <v>21</v>
      </c>
    </row>
    <row r="5508" spans="1:5">
      <c r="A5508" s="50">
        <v>44190</v>
      </c>
      <c r="B5508" s="51">
        <v>44190</v>
      </c>
      <c r="C5508" s="51" t="s">
        <v>1062</v>
      </c>
      <c r="D5508" s="52">
        <f>VLOOKUP(Pag_Inicio_Corr_mas_casos[[#This Row],[Corregimiento]],Hoja3!$A$2:$D$676,4,0)</f>
        <v>80802</v>
      </c>
      <c r="E5508" s="51">
        <v>21</v>
      </c>
    </row>
    <row r="5509" spans="1:5">
      <c r="A5509" s="50">
        <v>44190</v>
      </c>
      <c r="B5509" s="51">
        <v>44190</v>
      </c>
      <c r="C5509" s="51" t="s">
        <v>1071</v>
      </c>
      <c r="D5509" s="52">
        <f>VLOOKUP(Pag_Inicio_Corr_mas_casos[[#This Row],[Corregimiento]],Hoja3!$A$2:$D$676,4,0)</f>
        <v>60103</v>
      </c>
      <c r="E5509" s="51">
        <v>21</v>
      </c>
    </row>
    <row r="5510" spans="1:5">
      <c r="A5510" s="50">
        <v>44190</v>
      </c>
      <c r="B5510" s="51">
        <v>44190</v>
      </c>
      <c r="C5510" s="51" t="s">
        <v>1041</v>
      </c>
      <c r="D5510" s="52">
        <f>VLOOKUP(Pag_Inicio_Corr_mas_casos[[#This Row],[Corregimiento]],Hoja3!$A$2:$D$676,4,0)</f>
        <v>20207</v>
      </c>
      <c r="E5510" s="51">
        <v>21</v>
      </c>
    </row>
    <row r="5511" spans="1:5">
      <c r="A5511" s="50">
        <v>44190</v>
      </c>
      <c r="B5511" s="51">
        <v>44190</v>
      </c>
      <c r="C5511" s="51" t="s">
        <v>1061</v>
      </c>
      <c r="D5511" s="52">
        <f>VLOOKUP(Pag_Inicio_Corr_mas_casos[[#This Row],[Corregimiento]],Hoja3!$A$2:$D$676,4,0)</f>
        <v>81005</v>
      </c>
      <c r="E5511" s="51">
        <v>20</v>
      </c>
    </row>
    <row r="5512" spans="1:5">
      <c r="A5512" s="50">
        <v>44190</v>
      </c>
      <c r="B5512" s="51">
        <v>44190</v>
      </c>
      <c r="C5512" s="51" t="s">
        <v>1028</v>
      </c>
      <c r="D5512" s="52">
        <f>VLOOKUP(Pag_Inicio_Corr_mas_casos[[#This Row],[Corregimiento]],Hoja3!$A$2:$D$676,4,0)</f>
        <v>81006</v>
      </c>
      <c r="E5512" s="51">
        <v>19</v>
      </c>
    </row>
    <row r="5513" spans="1:5">
      <c r="A5513" s="50">
        <v>44190</v>
      </c>
      <c r="B5513" s="51">
        <v>44190</v>
      </c>
      <c r="C5513" s="51" t="s">
        <v>1104</v>
      </c>
      <c r="D5513" s="52">
        <f>VLOOKUP(Pag_Inicio_Corr_mas_casos[[#This Row],[Corregimiento]],Hoja3!$A$2:$D$676,4,0)</f>
        <v>130108</v>
      </c>
      <c r="E5513" s="51">
        <v>19</v>
      </c>
    </row>
    <row r="5514" spans="1:5">
      <c r="A5514" s="50">
        <v>44190</v>
      </c>
      <c r="B5514" s="51">
        <v>44190</v>
      </c>
      <c r="C5514" s="51" t="s">
        <v>1065</v>
      </c>
      <c r="D5514" s="52">
        <f>VLOOKUP(Pag_Inicio_Corr_mas_casos[[#This Row],[Corregimiento]],Hoja3!$A$2:$D$676,4,0)</f>
        <v>60104</v>
      </c>
      <c r="E5514" s="51">
        <v>17</v>
      </c>
    </row>
    <row r="5515" spans="1:5">
      <c r="A5515" s="50">
        <v>44190</v>
      </c>
      <c r="B5515" s="51">
        <v>44190</v>
      </c>
      <c r="C5515" s="51" t="s">
        <v>1037</v>
      </c>
      <c r="D5515" s="52">
        <f>VLOOKUP(Pag_Inicio_Corr_mas_casos[[#This Row],[Corregimiento]],Hoja3!$A$2:$D$676,4,0)</f>
        <v>130103</v>
      </c>
      <c r="E5515" s="51">
        <v>17</v>
      </c>
    </row>
    <row r="5516" spans="1:5">
      <c r="A5516" s="50">
        <v>44190</v>
      </c>
      <c r="B5516" s="51">
        <v>44190</v>
      </c>
      <c r="C5516" s="51" t="s">
        <v>1113</v>
      </c>
      <c r="D5516" s="52">
        <f>VLOOKUP(Pag_Inicio_Corr_mas_casos[[#This Row],[Corregimiento]],Hoja3!$A$2:$D$676,4,0)</f>
        <v>40601</v>
      </c>
      <c r="E5516" s="51">
        <v>16</v>
      </c>
    </row>
    <row r="5517" spans="1:5">
      <c r="A5517" s="50">
        <v>44190</v>
      </c>
      <c r="B5517" s="51">
        <v>44190</v>
      </c>
      <c r="C5517" s="51" t="s">
        <v>1029</v>
      </c>
      <c r="D5517" s="52">
        <f>VLOOKUP(Pag_Inicio_Corr_mas_casos[[#This Row],[Corregimiento]],Hoja3!$A$2:$D$676,4,0)</f>
        <v>130908</v>
      </c>
      <c r="E5517" s="51">
        <v>16</v>
      </c>
    </row>
    <row r="5518" spans="1:5">
      <c r="A5518" s="50">
        <v>44190</v>
      </c>
      <c r="B5518" s="51">
        <v>44190</v>
      </c>
      <c r="C5518" s="51" t="s">
        <v>1043</v>
      </c>
      <c r="D5518" s="52">
        <f>VLOOKUP(Pag_Inicio_Corr_mas_casos[[#This Row],[Corregimiento]],Hoja3!$A$2:$D$676,4,0)</f>
        <v>80803</v>
      </c>
      <c r="E5518" s="51">
        <v>16</v>
      </c>
    </row>
    <row r="5519" spans="1:5">
      <c r="A5519" s="50">
        <v>44190</v>
      </c>
      <c r="B5519" s="51">
        <v>44190</v>
      </c>
      <c r="C5519" s="51" t="s">
        <v>1099</v>
      </c>
      <c r="D5519" s="52">
        <f>VLOOKUP(Pag_Inicio_Corr_mas_casos[[#This Row],[Corregimiento]],Hoja3!$A$2:$D$676,4,0)</f>
        <v>91008</v>
      </c>
      <c r="E5519" s="51">
        <v>15</v>
      </c>
    </row>
    <row r="5520" spans="1:5">
      <c r="A5520" s="50">
        <v>44190</v>
      </c>
      <c r="B5520" s="51">
        <v>44190</v>
      </c>
      <c r="C5520" s="51" t="s">
        <v>1024</v>
      </c>
      <c r="D5520" s="52">
        <f>VLOOKUP(Pag_Inicio_Corr_mas_casos[[#This Row],[Corregimiento]],Hoja3!$A$2:$D$676,4,0)</f>
        <v>50208</v>
      </c>
      <c r="E5520" s="51">
        <v>15</v>
      </c>
    </row>
    <row r="5521" spans="1:9">
      <c r="A5521" s="50">
        <v>44190</v>
      </c>
      <c r="B5521" s="51">
        <v>44190</v>
      </c>
      <c r="C5521" s="51" t="s">
        <v>1105</v>
      </c>
      <c r="D5521" s="52">
        <f>VLOOKUP(Pag_Inicio_Corr_mas_casos[[#This Row],[Corregimiento]],Hoja3!$A$2:$D$676,4,0)</f>
        <v>60101</v>
      </c>
      <c r="E5521" s="51">
        <v>14</v>
      </c>
    </row>
    <row r="5522" spans="1:9">
      <c r="A5522" s="50">
        <v>44190</v>
      </c>
      <c r="B5522" s="51">
        <v>44190</v>
      </c>
      <c r="C5522" s="51" t="s">
        <v>1042</v>
      </c>
      <c r="D5522" s="52">
        <f>VLOOKUP(Pag_Inicio_Corr_mas_casos[[#This Row],[Corregimiento]],Hoja3!$A$2:$D$676,4,0)</f>
        <v>60105</v>
      </c>
      <c r="E5522" s="51">
        <v>14</v>
      </c>
    </row>
    <row r="5523" spans="1:9">
      <c r="A5523" s="50">
        <v>44190</v>
      </c>
      <c r="B5523" s="51">
        <v>44190</v>
      </c>
      <c r="C5523" s="51" t="s">
        <v>1036</v>
      </c>
      <c r="D5523" s="52">
        <f>VLOOKUP(Pag_Inicio_Corr_mas_casos[[#This Row],[Corregimiento]],Hoja3!$A$2:$D$676,4,0)</f>
        <v>40606</v>
      </c>
      <c r="E5523" s="51">
        <v>13</v>
      </c>
    </row>
    <row r="5524" spans="1:9">
      <c r="A5524" s="50">
        <v>44190</v>
      </c>
      <c r="B5524" s="51">
        <v>44190</v>
      </c>
      <c r="C5524" s="51" t="s">
        <v>1027</v>
      </c>
      <c r="D5524" s="52">
        <f>VLOOKUP(Pag_Inicio_Corr_mas_casos[[#This Row],[Corregimiento]],Hoja3!$A$2:$D$676,4,0)</f>
        <v>20601</v>
      </c>
      <c r="E5524" s="51">
        <v>12</v>
      </c>
    </row>
    <row r="5525" spans="1:9">
      <c r="A5525" s="50">
        <v>44190</v>
      </c>
      <c r="B5525" s="51">
        <v>44190</v>
      </c>
      <c r="C5525" s="51" t="s">
        <v>1069</v>
      </c>
      <c r="D5525" s="52">
        <f>VLOOKUP(Pag_Inicio_Corr_mas_casos[[#This Row],[Corregimiento]],Hoja3!$A$2:$D$676,4,0)</f>
        <v>40611</v>
      </c>
      <c r="E5525" s="51">
        <v>11</v>
      </c>
    </row>
    <row r="5526" spans="1:9">
      <c r="A5526" s="50">
        <v>44190</v>
      </c>
      <c r="B5526" s="51">
        <v>44190</v>
      </c>
      <c r="C5526" s="51" t="s">
        <v>1073</v>
      </c>
      <c r="D5526" s="52">
        <f>VLOOKUP(Pag_Inicio_Corr_mas_casos[[#This Row],[Corregimiento]],Hoja3!$A$2:$D$676,4,0)</f>
        <v>40612</v>
      </c>
      <c r="E5526" s="51">
        <v>11</v>
      </c>
    </row>
    <row r="5527" spans="1:9">
      <c r="A5527" s="50">
        <v>44190</v>
      </c>
      <c r="B5527" s="51">
        <v>44190</v>
      </c>
      <c r="C5527" s="51" t="s">
        <v>1017</v>
      </c>
      <c r="D5527" s="51">
        <v>40607</v>
      </c>
      <c r="E5527" s="51">
        <v>11</v>
      </c>
      <c r="F5527" s="3" t="s">
        <v>1114</v>
      </c>
    </row>
    <row r="5528" spans="1:9">
      <c r="A5528" s="50">
        <v>44190</v>
      </c>
      <c r="B5528" s="51">
        <v>44190</v>
      </c>
      <c r="C5528" s="51" t="s">
        <v>1115</v>
      </c>
      <c r="D5528" s="52">
        <f>VLOOKUP(Pag_Inicio_Corr_mas_casos[[#This Row],[Corregimiento]],Hoja3!$A$2:$D$676,4,0)</f>
        <v>50316</v>
      </c>
      <c r="E5528" s="51">
        <v>11</v>
      </c>
    </row>
    <row r="5529" spans="1:9">
      <c r="A5529" s="53">
        <v>44191</v>
      </c>
      <c r="B5529" s="54">
        <v>44191</v>
      </c>
      <c r="C5529" s="54" t="s">
        <v>1102</v>
      </c>
      <c r="D5529" s="55">
        <f>VLOOKUP(Pag_Inicio_Corr_mas_casos[[#This Row],[Corregimiento]],Hoja3!$A$2:$D$676,4,0)</f>
        <v>130106</v>
      </c>
      <c r="E5529" s="54">
        <v>85</v>
      </c>
      <c r="F5529">
        <v>55</v>
      </c>
      <c r="I5529" s="104"/>
    </row>
    <row r="5530" spans="1:9">
      <c r="A5530" s="53">
        <v>44191</v>
      </c>
      <c r="B5530" s="54">
        <v>44191</v>
      </c>
      <c r="C5530" s="54" t="s">
        <v>1101</v>
      </c>
      <c r="D5530" s="55">
        <f>VLOOKUP(Pag_Inicio_Corr_mas_casos[[#This Row],[Corregimiento]],Hoja3!$A$2:$D$676,4,0)</f>
        <v>130101</v>
      </c>
      <c r="E5530" s="54">
        <v>69</v>
      </c>
    </row>
    <row r="5531" spans="1:9">
      <c r="A5531" s="53">
        <v>44191</v>
      </c>
      <c r="B5531" s="54">
        <v>44191</v>
      </c>
      <c r="C5531" s="54" t="s">
        <v>1083</v>
      </c>
      <c r="D5531" s="55">
        <f>VLOOKUP(Pag_Inicio_Corr_mas_casos[[#This Row],[Corregimiento]],Hoja3!$A$2:$D$676,4,0)</f>
        <v>130102</v>
      </c>
      <c r="E5531" s="54">
        <v>58</v>
      </c>
    </row>
    <row r="5532" spans="1:9">
      <c r="A5532" s="53">
        <v>44191</v>
      </c>
      <c r="B5532" s="54">
        <v>44191</v>
      </c>
      <c r="C5532" s="54" t="s">
        <v>1017</v>
      </c>
      <c r="D5532" s="55">
        <f>VLOOKUP(Pag_Inicio_Corr_mas_casos[[#This Row],[Corregimiento]],Hoja3!$A$2:$D$676,4,0)</f>
        <v>80813</v>
      </c>
      <c r="E5532" s="54">
        <v>58</v>
      </c>
    </row>
    <row r="5533" spans="1:9">
      <c r="A5533" s="53">
        <v>44191</v>
      </c>
      <c r="B5533" s="54">
        <v>44191</v>
      </c>
      <c r="C5533" s="54" t="s">
        <v>1007</v>
      </c>
      <c r="D5533" s="55">
        <f>VLOOKUP(Pag_Inicio_Corr_mas_casos[[#This Row],[Corregimiento]],Hoja3!$A$2:$D$676,4,0)</f>
        <v>80823</v>
      </c>
      <c r="E5533" s="54">
        <v>54</v>
      </c>
    </row>
    <row r="5534" spans="1:9">
      <c r="A5534" s="53">
        <v>44191</v>
      </c>
      <c r="B5534" s="54">
        <v>44191</v>
      </c>
      <c r="C5534" s="54" t="s">
        <v>1013</v>
      </c>
      <c r="D5534" s="55">
        <f>VLOOKUP(Pag_Inicio_Corr_mas_casos[[#This Row],[Corregimiento]],Hoja3!$A$2:$D$676,4,0)</f>
        <v>80826</v>
      </c>
      <c r="E5534" s="54">
        <v>46</v>
      </c>
    </row>
    <row r="5535" spans="1:9">
      <c r="A5535" s="53">
        <v>44191</v>
      </c>
      <c r="B5535" s="54">
        <v>44191</v>
      </c>
      <c r="C5535" s="54" t="s">
        <v>1112</v>
      </c>
      <c r="D5535" s="55">
        <f>VLOOKUP(Pag_Inicio_Corr_mas_casos[[#This Row],[Corregimiento]],Hoja3!$A$2:$D$676,4,0)</f>
        <v>80812</v>
      </c>
      <c r="E5535" s="54">
        <v>46</v>
      </c>
    </row>
    <row r="5536" spans="1:9">
      <c r="A5536" s="53">
        <v>44191</v>
      </c>
      <c r="B5536" s="54">
        <v>44191</v>
      </c>
      <c r="C5536" s="54" t="s">
        <v>1078</v>
      </c>
      <c r="D5536" s="55">
        <f>VLOOKUP(Pag_Inicio_Corr_mas_casos[[#This Row],[Corregimiento]],Hoja3!$A$2:$D$676,4,0)</f>
        <v>80819</v>
      </c>
      <c r="E5536" s="54">
        <v>46</v>
      </c>
    </row>
    <row r="5537" spans="1:5">
      <c r="A5537" s="53">
        <v>44191</v>
      </c>
      <c r="B5537" s="54">
        <v>44191</v>
      </c>
      <c r="C5537" s="54" t="s">
        <v>1022</v>
      </c>
      <c r="D5537" s="55">
        <f>VLOOKUP(Pag_Inicio_Corr_mas_casos[[#This Row],[Corregimiento]],Hoja3!$A$2:$D$676,4,0)</f>
        <v>80815</v>
      </c>
      <c r="E5537" s="54">
        <v>38</v>
      </c>
    </row>
    <row r="5538" spans="1:5">
      <c r="A5538" s="53">
        <v>44191</v>
      </c>
      <c r="B5538" s="54">
        <v>44191</v>
      </c>
      <c r="C5538" s="54" t="s">
        <v>838</v>
      </c>
      <c r="D5538" s="55">
        <f>VLOOKUP(Pag_Inicio_Corr_mas_casos[[#This Row],[Corregimiento]],Hoja3!$A$2:$D$676,4,0)</f>
        <v>80821</v>
      </c>
      <c r="E5538" s="54">
        <v>37</v>
      </c>
    </row>
    <row r="5539" spans="1:5">
      <c r="A5539" s="53">
        <v>44191</v>
      </c>
      <c r="B5539" s="54">
        <v>44191</v>
      </c>
      <c r="C5539" s="54" t="s">
        <v>1085</v>
      </c>
      <c r="D5539" s="55">
        <f>VLOOKUP(Pag_Inicio_Corr_mas_casos[[#This Row],[Corregimiento]],Hoja3!$A$2:$D$676,4,0)</f>
        <v>81001</v>
      </c>
      <c r="E5539" s="54">
        <v>35</v>
      </c>
    </row>
    <row r="5540" spans="1:5">
      <c r="A5540" s="53">
        <v>44191</v>
      </c>
      <c r="B5540" s="54">
        <v>44191</v>
      </c>
      <c r="C5540" s="54" t="s">
        <v>1081</v>
      </c>
      <c r="D5540" s="55">
        <f>VLOOKUP(Pag_Inicio_Corr_mas_casos[[#This Row],[Corregimiento]],Hoja3!$A$2:$D$676,4,0)</f>
        <v>130702</v>
      </c>
      <c r="E5540" s="54">
        <v>35</v>
      </c>
    </row>
    <row r="5541" spans="1:5">
      <c r="A5541" s="53">
        <v>44191</v>
      </c>
      <c r="B5541" s="54">
        <v>44191</v>
      </c>
      <c r="C5541" s="54" t="s">
        <v>1011</v>
      </c>
      <c r="D5541" s="55">
        <f>VLOOKUP(Pag_Inicio_Corr_mas_casos[[#This Row],[Corregimiento]],Hoja3!$A$2:$D$676,4,0)</f>
        <v>81007</v>
      </c>
      <c r="E5541" s="54">
        <v>34</v>
      </c>
    </row>
    <row r="5542" spans="1:5">
      <c r="A5542" s="53">
        <v>44191</v>
      </c>
      <c r="B5542" s="54">
        <v>44191</v>
      </c>
      <c r="C5542" s="54" t="s">
        <v>1104</v>
      </c>
      <c r="D5542" s="55">
        <f>VLOOKUP(Pag_Inicio_Corr_mas_casos[[#This Row],[Corregimiento]],Hoja3!$A$2:$D$676,4,0)</f>
        <v>130108</v>
      </c>
      <c r="E5542" s="54">
        <v>34</v>
      </c>
    </row>
    <row r="5543" spans="1:5">
      <c r="A5543" s="53">
        <v>44191</v>
      </c>
      <c r="B5543" s="54">
        <v>44191</v>
      </c>
      <c r="C5543" s="54" t="s">
        <v>1087</v>
      </c>
      <c r="D5543" s="55">
        <f>VLOOKUP(Pag_Inicio_Corr_mas_casos[[#This Row],[Corregimiento]],Hoja3!$A$2:$D$676,4,0)</f>
        <v>81003</v>
      </c>
      <c r="E5543" s="54">
        <v>34</v>
      </c>
    </row>
    <row r="5544" spans="1:5">
      <c r="A5544" s="53">
        <v>44191</v>
      </c>
      <c r="B5544" s="54">
        <v>44191</v>
      </c>
      <c r="C5544" s="54" t="s">
        <v>1010</v>
      </c>
      <c r="D5544" s="55">
        <f>VLOOKUP(Pag_Inicio_Corr_mas_casos[[#This Row],[Corregimiento]],Hoja3!$A$2:$D$676,4,0)</f>
        <v>130708</v>
      </c>
      <c r="E5544" s="54">
        <v>31</v>
      </c>
    </row>
    <row r="5545" spans="1:5">
      <c r="A5545" s="53">
        <v>44191</v>
      </c>
      <c r="B5545" s="54">
        <v>44191</v>
      </c>
      <c r="C5545" s="54" t="s">
        <v>1006</v>
      </c>
      <c r="D5545" s="55">
        <f>VLOOKUP(Pag_Inicio_Corr_mas_casos[[#This Row],[Corregimiento]],Hoja3!$A$2:$D$676,4,0)</f>
        <v>80806</v>
      </c>
      <c r="E5545" s="54">
        <v>30</v>
      </c>
    </row>
    <row r="5546" spans="1:5">
      <c r="A5546" s="53">
        <v>44191</v>
      </c>
      <c r="B5546" s="54">
        <v>44191</v>
      </c>
      <c r="C5546" s="54" t="s">
        <v>1084</v>
      </c>
      <c r="D5546" s="55">
        <f>VLOOKUP(Pag_Inicio_Corr_mas_casos[[#This Row],[Corregimiento]],Hoja3!$A$2:$D$676,4,0)</f>
        <v>81008</v>
      </c>
      <c r="E5546" s="54">
        <v>30</v>
      </c>
    </row>
    <row r="5547" spans="1:5">
      <c r="A5547" s="53">
        <v>44191</v>
      </c>
      <c r="B5547" s="54">
        <v>44191</v>
      </c>
      <c r="C5547" s="54" t="s">
        <v>1003</v>
      </c>
      <c r="D5547" s="55">
        <f>VLOOKUP(Pag_Inicio_Corr_mas_casos[[#This Row],[Corregimiento]],Hoja3!$A$2:$D$676,4,0)</f>
        <v>80810</v>
      </c>
      <c r="E5547" s="54">
        <v>30</v>
      </c>
    </row>
    <row r="5548" spans="1:5">
      <c r="A5548" s="53">
        <v>44191</v>
      </c>
      <c r="B5548" s="54">
        <v>44191</v>
      </c>
      <c r="C5548" s="54" t="s">
        <v>1005</v>
      </c>
      <c r="D5548" s="55">
        <f>VLOOKUP(Pag_Inicio_Corr_mas_casos[[#This Row],[Corregimiento]],Hoja3!$A$2:$D$676,4,0)</f>
        <v>81009</v>
      </c>
      <c r="E5548" s="54">
        <v>30</v>
      </c>
    </row>
    <row r="5549" spans="1:5">
      <c r="A5549" s="53">
        <v>44191</v>
      </c>
      <c r="B5549" s="54">
        <v>44191</v>
      </c>
      <c r="C5549" s="54" t="s">
        <v>1023</v>
      </c>
      <c r="D5549" s="55">
        <f>VLOOKUP(Pag_Inicio_Corr_mas_casos[[#This Row],[Corregimiento]],Hoja3!$A$2:$D$676,4,0)</f>
        <v>130716</v>
      </c>
      <c r="E5549" s="54">
        <v>29</v>
      </c>
    </row>
    <row r="5550" spans="1:5">
      <c r="A5550" s="53">
        <v>44191</v>
      </c>
      <c r="B5550" s="54">
        <v>44191</v>
      </c>
      <c r="C5550" s="54" t="s">
        <v>1004</v>
      </c>
      <c r="D5550" s="55">
        <f>VLOOKUP(Pag_Inicio_Corr_mas_casos[[#This Row],[Corregimiento]],Hoja3!$A$2:$D$676,4,0)</f>
        <v>130717</v>
      </c>
      <c r="E5550" s="54">
        <v>29</v>
      </c>
    </row>
    <row r="5551" spans="1:5">
      <c r="A5551" s="53">
        <v>44191</v>
      </c>
      <c r="B5551" s="54">
        <v>44191</v>
      </c>
      <c r="C5551" s="54" t="s">
        <v>1014</v>
      </c>
      <c r="D5551" s="55">
        <f>VLOOKUP(Pag_Inicio_Corr_mas_casos[[#This Row],[Corregimiento]],Hoja3!$A$2:$D$676,4,0)</f>
        <v>80811</v>
      </c>
      <c r="E5551" s="54">
        <v>29</v>
      </c>
    </row>
    <row r="5552" spans="1:5">
      <c r="A5552" s="53">
        <v>44191</v>
      </c>
      <c r="B5552" s="54">
        <v>44191</v>
      </c>
      <c r="C5552" s="54" t="s">
        <v>785</v>
      </c>
      <c r="D5552" s="55">
        <f>VLOOKUP(Pag_Inicio_Corr_mas_casos[[#This Row],[Corregimiento]],Hoja3!$A$2:$D$676,4,0)</f>
        <v>80809</v>
      </c>
      <c r="E5552" s="54">
        <v>29</v>
      </c>
    </row>
    <row r="5553" spans="1:5">
      <c r="A5553" s="53">
        <v>44191</v>
      </c>
      <c r="B5553" s="54">
        <v>44191</v>
      </c>
      <c r="C5553" s="54" t="s">
        <v>1016</v>
      </c>
      <c r="D5553" s="55">
        <f>VLOOKUP(Pag_Inicio_Corr_mas_casos[[#This Row],[Corregimiento]],Hoja3!$A$2:$D$676,4,0)</f>
        <v>130107</v>
      </c>
      <c r="E5553" s="54">
        <v>28</v>
      </c>
    </row>
    <row r="5554" spans="1:5">
      <c r="A5554" s="53">
        <v>44191</v>
      </c>
      <c r="B5554" s="54">
        <v>44191</v>
      </c>
      <c r="C5554" s="54" t="s">
        <v>1092</v>
      </c>
      <c r="D5554" s="55">
        <f>VLOOKUP(Pag_Inicio_Corr_mas_casos[[#This Row],[Corregimiento]],Hoja3!$A$2:$D$676,4,0)</f>
        <v>91101</v>
      </c>
      <c r="E5554" s="54">
        <v>27</v>
      </c>
    </row>
    <row r="5555" spans="1:5">
      <c r="A5555" s="53">
        <v>44191</v>
      </c>
      <c r="B5555" s="54">
        <v>44191</v>
      </c>
      <c r="C5555" s="54" t="s">
        <v>1009</v>
      </c>
      <c r="D5555" s="55">
        <f>VLOOKUP(Pag_Inicio_Corr_mas_casos[[#This Row],[Corregimiento]],Hoja3!$A$2:$D$676,4,0)</f>
        <v>80816</v>
      </c>
      <c r="E5555" s="54">
        <v>26</v>
      </c>
    </row>
    <row r="5556" spans="1:5">
      <c r="A5556" s="53">
        <v>44191</v>
      </c>
      <c r="B5556" s="54">
        <v>44191</v>
      </c>
      <c r="C5556" s="54" t="s">
        <v>1033</v>
      </c>
      <c r="D5556" s="55">
        <f>VLOOKUP(Pag_Inicio_Corr_mas_casos[[#This Row],[Corregimiento]],Hoja3!$A$2:$D$676,4,0)</f>
        <v>30107</v>
      </c>
      <c r="E5556" s="54">
        <v>25</v>
      </c>
    </row>
    <row r="5557" spans="1:5">
      <c r="A5557" s="53">
        <v>44191</v>
      </c>
      <c r="B5557" s="54">
        <v>44191</v>
      </c>
      <c r="C5557" s="54" t="s">
        <v>1030</v>
      </c>
      <c r="D5557" s="55">
        <f>VLOOKUP(Pag_Inicio_Corr_mas_casos[[#This Row],[Corregimiento]],Hoja3!$A$2:$D$676,4,0)</f>
        <v>30113</v>
      </c>
      <c r="E5557" s="54">
        <v>25</v>
      </c>
    </row>
    <row r="5558" spans="1:5">
      <c r="A5558" s="53">
        <v>44191</v>
      </c>
      <c r="B5558" s="54">
        <v>44191</v>
      </c>
      <c r="C5558" s="54" t="s">
        <v>1008</v>
      </c>
      <c r="D5558" s="55">
        <f>VLOOKUP(Pag_Inicio_Corr_mas_casos[[#This Row],[Corregimiento]],Hoja3!$A$2:$D$676,4,0)</f>
        <v>80807</v>
      </c>
      <c r="E5558" s="54">
        <v>24</v>
      </c>
    </row>
    <row r="5559" spans="1:5">
      <c r="A5559" s="53">
        <v>44191</v>
      </c>
      <c r="B5559" s="54">
        <v>44191</v>
      </c>
      <c r="C5559" s="54" t="s">
        <v>1067</v>
      </c>
      <c r="D5559" s="55">
        <f>VLOOKUP(Pag_Inicio_Corr_mas_casos[[#This Row],[Corregimiento]],Hoja3!$A$2:$D$676,4,0)</f>
        <v>40501</v>
      </c>
      <c r="E5559" s="54">
        <v>24</v>
      </c>
    </row>
    <row r="5560" spans="1:5">
      <c r="A5560" s="53">
        <v>44191</v>
      </c>
      <c r="B5560" s="54">
        <v>44191</v>
      </c>
      <c r="C5560" s="54" t="s">
        <v>1098</v>
      </c>
      <c r="D5560" s="55">
        <f>VLOOKUP(Pag_Inicio_Corr_mas_casos[[#This Row],[Corregimiento]],Hoja3!$A$2:$D$676,4,0)</f>
        <v>30104</v>
      </c>
      <c r="E5560" s="54">
        <v>22</v>
      </c>
    </row>
    <row r="5561" spans="1:5">
      <c r="A5561" s="53">
        <v>44191</v>
      </c>
      <c r="B5561" s="54">
        <v>44191</v>
      </c>
      <c r="C5561" s="54" t="s">
        <v>1108</v>
      </c>
      <c r="D5561" s="55">
        <f>VLOOKUP(Pag_Inicio_Corr_mas_casos[[#This Row],[Corregimiento]],Hoja3!$A$2:$D$676,4,0)</f>
        <v>20401</v>
      </c>
      <c r="E5561" s="54">
        <v>22</v>
      </c>
    </row>
    <row r="5562" spans="1:5">
      <c r="A5562" s="53">
        <v>44191</v>
      </c>
      <c r="B5562" s="54">
        <v>44191</v>
      </c>
      <c r="C5562" s="54" t="s">
        <v>1100</v>
      </c>
      <c r="D5562" s="55">
        <f>VLOOKUP(Pag_Inicio_Corr_mas_casos[[#This Row],[Corregimiento]],Hoja3!$A$2:$D$676,4,0)</f>
        <v>80822</v>
      </c>
      <c r="E5562" s="54">
        <v>21</v>
      </c>
    </row>
    <row r="5563" spans="1:5">
      <c r="A5563" s="53">
        <v>44191</v>
      </c>
      <c r="B5563" s="54">
        <v>44191</v>
      </c>
      <c r="C5563" s="54" t="s">
        <v>1025</v>
      </c>
      <c r="D5563" s="55">
        <f>VLOOKUP(Pag_Inicio_Corr_mas_casos[[#This Row],[Corregimiento]],Hoja3!$A$2:$D$676,4,0)</f>
        <v>130701</v>
      </c>
      <c r="E5563" s="54">
        <v>19</v>
      </c>
    </row>
    <row r="5564" spans="1:5">
      <c r="A5564" s="53">
        <v>44191</v>
      </c>
      <c r="B5564" s="54">
        <v>44191</v>
      </c>
      <c r="C5564" s="54" t="s">
        <v>1019</v>
      </c>
      <c r="D5564" s="55">
        <f>VLOOKUP(Pag_Inicio_Corr_mas_casos[[#This Row],[Corregimiento]],Hoja3!$A$2:$D$676,4,0)</f>
        <v>80817</v>
      </c>
      <c r="E5564" s="54">
        <v>19</v>
      </c>
    </row>
    <row r="5565" spans="1:5">
      <c r="A5565" s="53">
        <v>44191</v>
      </c>
      <c r="B5565" s="54">
        <v>44191</v>
      </c>
      <c r="C5565" s="54" t="s">
        <v>1042</v>
      </c>
      <c r="D5565" s="55">
        <f>VLOOKUP(Pag_Inicio_Corr_mas_casos[[#This Row],[Corregimiento]],Hoja3!$A$2:$D$676,4,0)</f>
        <v>60105</v>
      </c>
      <c r="E5565" s="54">
        <v>18</v>
      </c>
    </row>
    <row r="5566" spans="1:5">
      <c r="A5566" s="53">
        <v>44191</v>
      </c>
      <c r="B5566" s="54">
        <v>44191</v>
      </c>
      <c r="C5566" s="54" t="s">
        <v>1113</v>
      </c>
      <c r="D5566" s="55">
        <f>VLOOKUP(Pag_Inicio_Corr_mas_casos[[#This Row],[Corregimiento]],Hoja3!$A$2:$D$676,4,0)</f>
        <v>40601</v>
      </c>
      <c r="E5566" s="54">
        <v>17</v>
      </c>
    </row>
    <row r="5567" spans="1:5">
      <c r="A5567" s="53">
        <v>44191</v>
      </c>
      <c r="B5567" s="54">
        <v>44191</v>
      </c>
      <c r="C5567" s="54" t="s">
        <v>1089</v>
      </c>
      <c r="D5567" s="55">
        <f>VLOOKUP(Pag_Inicio_Corr_mas_casos[[#This Row],[Corregimiento]],Hoja3!$A$2:$D$676,4,0)</f>
        <v>30111</v>
      </c>
      <c r="E5567" s="54">
        <v>17</v>
      </c>
    </row>
    <row r="5568" spans="1:5">
      <c r="A5568" s="53">
        <v>44191</v>
      </c>
      <c r="B5568" s="54">
        <v>44191</v>
      </c>
      <c r="C5568" s="54" t="s">
        <v>1026</v>
      </c>
      <c r="D5568" s="55">
        <f>VLOOKUP(Pag_Inicio_Corr_mas_casos[[#This Row],[Corregimiento]],Hoja3!$A$2:$D$676,4,0)</f>
        <v>80804</v>
      </c>
      <c r="E5568" s="54">
        <v>16</v>
      </c>
    </row>
    <row r="5569" spans="1:6">
      <c r="A5569" s="53">
        <v>44191</v>
      </c>
      <c r="B5569" s="54">
        <v>44191</v>
      </c>
      <c r="C5569" s="54" t="s">
        <v>1018</v>
      </c>
      <c r="D5569" s="55">
        <f>VLOOKUP(Pag_Inicio_Corr_mas_casos[[#This Row],[Corregimiento]],Hoja3!$A$2:$D$676,4,0)</f>
        <v>80820</v>
      </c>
      <c r="E5569" s="54">
        <v>16</v>
      </c>
    </row>
    <row r="5570" spans="1:6">
      <c r="A5570" s="53">
        <v>44191</v>
      </c>
      <c r="B5570" s="54">
        <v>44191</v>
      </c>
      <c r="C5570" s="54" t="s">
        <v>1012</v>
      </c>
      <c r="D5570" s="55">
        <f>VLOOKUP(Pag_Inicio_Corr_mas_casos[[#This Row],[Corregimiento]],Hoja3!$A$2:$D$676,4,0)</f>
        <v>80814</v>
      </c>
      <c r="E5570" s="54">
        <v>15</v>
      </c>
    </row>
    <row r="5571" spans="1:6">
      <c r="A5571" s="53">
        <v>44191</v>
      </c>
      <c r="B5571" s="54">
        <v>44191</v>
      </c>
      <c r="C5571" s="54" t="s">
        <v>1058</v>
      </c>
      <c r="D5571" s="55">
        <f>VLOOKUP(Pag_Inicio_Corr_mas_casos[[#This Row],[Corregimiento]],Hoja3!$A$2:$D$676,4,0)</f>
        <v>80808</v>
      </c>
      <c r="E5571" s="54">
        <v>15</v>
      </c>
    </row>
    <row r="5572" spans="1:6">
      <c r="A5572" s="53">
        <v>44191</v>
      </c>
      <c r="B5572" s="54">
        <v>44191</v>
      </c>
      <c r="C5572" s="54" t="s">
        <v>1061</v>
      </c>
      <c r="D5572" s="55">
        <f>VLOOKUP(Pag_Inicio_Corr_mas_casos[[#This Row],[Corregimiento]],Hoja3!$A$2:$D$676,4,0)</f>
        <v>81005</v>
      </c>
      <c r="E5572" s="54">
        <v>15</v>
      </c>
    </row>
    <row r="5573" spans="1:6">
      <c r="A5573" s="53">
        <v>44191</v>
      </c>
      <c r="B5573" s="54">
        <v>44191</v>
      </c>
      <c r="C5573" s="54" t="s">
        <v>1086</v>
      </c>
      <c r="D5573" s="55">
        <f>VLOOKUP(Pag_Inicio_Corr_mas_casos[[#This Row],[Corregimiento]],Hoja3!$A$2:$D$676,4,0)</f>
        <v>81002</v>
      </c>
      <c r="E5573" s="54">
        <v>14</v>
      </c>
    </row>
    <row r="5574" spans="1:6">
      <c r="A5574" s="53">
        <v>44191</v>
      </c>
      <c r="B5574" s="54">
        <v>44191</v>
      </c>
      <c r="C5574" s="54" t="s">
        <v>1116</v>
      </c>
      <c r="D5574" s="55">
        <f>VLOOKUP(Pag_Inicio_Corr_mas_casos[[#This Row],[Corregimiento]],Hoja3!$A$2:$D$676,4,0)</f>
        <v>80501</v>
      </c>
      <c r="E5574" s="54">
        <v>14</v>
      </c>
    </row>
    <row r="5575" spans="1:6">
      <c r="A5575" s="53">
        <v>44191</v>
      </c>
      <c r="B5575" s="54">
        <v>44191</v>
      </c>
      <c r="C5575" s="54" t="s">
        <v>1117</v>
      </c>
      <c r="D5575" s="55">
        <f>VLOOKUP(Pag_Inicio_Corr_mas_casos[[#This Row],[Corregimiento]],Hoja3!$A$2:$D$676,4,0)</f>
        <v>20105</v>
      </c>
      <c r="E5575" s="54">
        <v>13</v>
      </c>
    </row>
    <row r="5576" spans="1:6">
      <c r="A5576" s="53">
        <v>44191</v>
      </c>
      <c r="B5576" s="54">
        <v>44191</v>
      </c>
      <c r="C5576" s="54" t="s">
        <v>1094</v>
      </c>
      <c r="D5576" s="55">
        <f>VLOOKUP(Pag_Inicio_Corr_mas_casos[[#This Row],[Corregimiento]],Hoja3!$A$2:$D$676,4,0)</f>
        <v>20103</v>
      </c>
      <c r="E5576" s="54">
        <v>13</v>
      </c>
    </row>
    <row r="5577" spans="1:6">
      <c r="A5577" s="53">
        <v>44191</v>
      </c>
      <c r="B5577" s="54">
        <v>44191</v>
      </c>
      <c r="C5577" s="54" t="s">
        <v>1035</v>
      </c>
      <c r="D5577" s="55">
        <f>VLOOKUP(Pag_Inicio_Corr_mas_casos[[#This Row],[Corregimiento]],Hoja3!$A$2:$D$676,4,0)</f>
        <v>130709</v>
      </c>
      <c r="E5577" s="54">
        <v>13</v>
      </c>
    </row>
    <row r="5578" spans="1:6">
      <c r="A5578" s="53">
        <v>44191</v>
      </c>
      <c r="B5578" s="54">
        <v>44191</v>
      </c>
      <c r="C5578" s="54" t="s">
        <v>1027</v>
      </c>
      <c r="D5578" s="55">
        <f>VLOOKUP(Pag_Inicio_Corr_mas_casos[[#This Row],[Corregimiento]],Hoja3!$A$2:$D$676,4,0)</f>
        <v>20601</v>
      </c>
      <c r="E5578" s="54">
        <v>13</v>
      </c>
    </row>
    <row r="5579" spans="1:6">
      <c r="A5579" s="53">
        <v>44191</v>
      </c>
      <c r="B5579" s="54">
        <v>44191</v>
      </c>
      <c r="C5579" s="54" t="s">
        <v>1118</v>
      </c>
      <c r="D5579" s="55">
        <f>VLOOKUP(Pag_Inicio_Corr_mas_casos[[#This Row],[Corregimiento]],Hoja3!$A$2:$D$676,4,0)</f>
        <v>40201</v>
      </c>
      <c r="E5579" s="54">
        <v>13</v>
      </c>
    </row>
    <row r="5580" spans="1:6">
      <c r="A5580" s="53">
        <v>44191</v>
      </c>
      <c r="B5580" s="54">
        <v>44191</v>
      </c>
      <c r="C5580" s="54" t="s">
        <v>1119</v>
      </c>
      <c r="D5580" s="55">
        <f>VLOOKUP(Pag_Inicio_Corr_mas_casos[[#This Row],[Corregimiento]],Hoja3!$A$2:$D$676,4,0)</f>
        <v>130301</v>
      </c>
      <c r="E5580" s="54">
        <v>12</v>
      </c>
    </row>
    <row r="5581" spans="1:6">
      <c r="A5581" s="53">
        <v>44191</v>
      </c>
      <c r="B5581" s="54">
        <v>44191</v>
      </c>
      <c r="C5581" s="54" t="s">
        <v>1036</v>
      </c>
      <c r="D5581" s="55">
        <f>VLOOKUP(Pag_Inicio_Corr_mas_casos[[#This Row],[Corregimiento]],Hoja3!$A$2:$D$676,4,0)</f>
        <v>40606</v>
      </c>
      <c r="E5581" s="54">
        <v>12</v>
      </c>
    </row>
    <row r="5582" spans="1:6">
      <c r="A5582" s="53">
        <v>44191</v>
      </c>
      <c r="B5582" s="54">
        <v>44191</v>
      </c>
      <c r="C5582" s="54" t="s">
        <v>1017</v>
      </c>
      <c r="D5582" s="54">
        <v>40607</v>
      </c>
      <c r="E5582" s="54">
        <v>12</v>
      </c>
      <c r="F5582" s="3" t="s">
        <v>1114</v>
      </c>
    </row>
    <row r="5583" spans="1:6">
      <c r="A5583" s="53">
        <v>44191</v>
      </c>
      <c r="B5583" s="54">
        <v>44191</v>
      </c>
      <c r="C5583" s="54" t="s">
        <v>1057</v>
      </c>
      <c r="D5583" s="55">
        <f>VLOOKUP(Pag_Inicio_Corr_mas_casos[[#This Row],[Corregimiento]],Hoja3!$A$2:$D$676,4,0)</f>
        <v>130706</v>
      </c>
      <c r="E5583" s="54">
        <v>11</v>
      </c>
    </row>
    <row r="5584" spans="1:6">
      <c r="A5584" s="62">
        <v>44192</v>
      </c>
      <c r="B5584" s="63">
        <v>44192</v>
      </c>
      <c r="C5584" s="63" t="s">
        <v>785</v>
      </c>
      <c r="D5584" s="64">
        <f>VLOOKUP(Pag_Inicio_Corr_mas_casos[[#This Row],[Corregimiento]],Hoja3!$A$2:$D$676,4,0)</f>
        <v>80809</v>
      </c>
      <c r="E5584" s="63">
        <v>90</v>
      </c>
      <c r="F5584">
        <v>67</v>
      </c>
    </row>
    <row r="5585" spans="1:5">
      <c r="A5585" s="62">
        <v>44192</v>
      </c>
      <c r="B5585" s="63">
        <v>44192</v>
      </c>
      <c r="C5585" s="63" t="s">
        <v>1112</v>
      </c>
      <c r="D5585" s="64">
        <f>VLOOKUP(Pag_Inicio_Corr_mas_casos[[#This Row],[Corregimiento]],Hoja3!$A$2:$D$676,4,0)</f>
        <v>80812</v>
      </c>
      <c r="E5585" s="63">
        <v>82</v>
      </c>
    </row>
    <row r="5586" spans="1:5">
      <c r="A5586" s="62">
        <v>44192</v>
      </c>
      <c r="B5586" s="63">
        <v>44192</v>
      </c>
      <c r="C5586" s="63" t="s">
        <v>1078</v>
      </c>
      <c r="D5586" s="64">
        <f>VLOOKUP(Pag_Inicio_Corr_mas_casos[[#This Row],[Corregimiento]],Hoja3!$A$2:$D$676,4,0)</f>
        <v>80819</v>
      </c>
      <c r="E5586" s="63">
        <v>75</v>
      </c>
    </row>
    <row r="5587" spans="1:5">
      <c r="A5587" s="62">
        <v>44192</v>
      </c>
      <c r="B5587" s="63">
        <v>44192</v>
      </c>
      <c r="C5587" s="63" t="s">
        <v>1006</v>
      </c>
      <c r="D5587" s="64">
        <f>VLOOKUP(Pag_Inicio_Corr_mas_casos[[#This Row],[Corregimiento]],Hoja3!$A$2:$D$676,4,0)</f>
        <v>80806</v>
      </c>
      <c r="E5587" s="63">
        <v>65</v>
      </c>
    </row>
    <row r="5588" spans="1:5">
      <c r="A5588" s="62">
        <v>44192</v>
      </c>
      <c r="B5588" s="63">
        <v>44192</v>
      </c>
      <c r="C5588" s="63" t="s">
        <v>1120</v>
      </c>
      <c r="D5588" s="64">
        <f>VLOOKUP(Pag_Inicio_Corr_mas_casos[[#This Row],[Corregimiento]],Hoja3!$A$2:$D$676,4,0)</f>
        <v>130102</v>
      </c>
      <c r="E5588" s="63">
        <v>63</v>
      </c>
    </row>
    <row r="5589" spans="1:5">
      <c r="A5589" s="62">
        <v>44192</v>
      </c>
      <c r="B5589" s="63">
        <v>44192</v>
      </c>
      <c r="C5589" s="63" t="s">
        <v>1009</v>
      </c>
      <c r="D5589" s="64">
        <f>VLOOKUP(Pag_Inicio_Corr_mas_casos[[#This Row],[Corregimiento]],Hoja3!$A$2:$D$676,4,0)</f>
        <v>80816</v>
      </c>
      <c r="E5589" s="63">
        <v>60</v>
      </c>
    </row>
    <row r="5590" spans="1:5">
      <c r="A5590" s="62">
        <v>44192</v>
      </c>
      <c r="B5590" s="63">
        <v>44192</v>
      </c>
      <c r="C5590" s="63" t="s">
        <v>1018</v>
      </c>
      <c r="D5590" s="64">
        <f>VLOOKUP(Pag_Inicio_Corr_mas_casos[[#This Row],[Corregimiento]],Hoja3!$A$2:$D$676,4,0)</f>
        <v>80820</v>
      </c>
      <c r="E5590" s="63">
        <v>59</v>
      </c>
    </row>
    <row r="5591" spans="1:5">
      <c r="A5591" s="62">
        <v>44192</v>
      </c>
      <c r="B5591" s="63">
        <v>44192</v>
      </c>
      <c r="C5591" s="63" t="s">
        <v>1007</v>
      </c>
      <c r="D5591" s="64">
        <f>VLOOKUP(Pag_Inicio_Corr_mas_casos[[#This Row],[Corregimiento]],Hoja3!$A$2:$D$676,4,0)</f>
        <v>80823</v>
      </c>
      <c r="E5591" s="63">
        <v>55</v>
      </c>
    </row>
    <row r="5592" spans="1:5">
      <c r="A5592" s="62">
        <v>44192</v>
      </c>
      <c r="B5592" s="63">
        <v>44192</v>
      </c>
      <c r="C5592" s="63" t="s">
        <v>1102</v>
      </c>
      <c r="D5592" s="64">
        <f>VLOOKUP(Pag_Inicio_Corr_mas_casos[[#This Row],[Corregimiento]],Hoja3!$A$2:$D$676,4,0)</f>
        <v>130106</v>
      </c>
      <c r="E5592" s="63">
        <v>55</v>
      </c>
    </row>
    <row r="5593" spans="1:5">
      <c r="A5593" s="62">
        <v>44192</v>
      </c>
      <c r="B5593" s="63">
        <v>44192</v>
      </c>
      <c r="C5593" s="63" t="s">
        <v>1022</v>
      </c>
      <c r="D5593" s="64">
        <f>VLOOKUP(Pag_Inicio_Corr_mas_casos[[#This Row],[Corregimiento]],Hoja3!$A$2:$D$676,4,0)</f>
        <v>80815</v>
      </c>
      <c r="E5593" s="63">
        <v>53</v>
      </c>
    </row>
    <row r="5594" spans="1:5">
      <c r="A5594" s="62">
        <v>44192</v>
      </c>
      <c r="B5594" s="63">
        <v>44192</v>
      </c>
      <c r="C5594" s="63" t="s">
        <v>1087</v>
      </c>
      <c r="D5594" s="64">
        <f>VLOOKUP(Pag_Inicio_Corr_mas_casos[[#This Row],[Corregimiento]],Hoja3!$A$2:$D$676,4,0)</f>
        <v>81003</v>
      </c>
      <c r="E5594" s="63">
        <v>51</v>
      </c>
    </row>
    <row r="5595" spans="1:5">
      <c r="A5595" s="62">
        <v>44192</v>
      </c>
      <c r="B5595" s="63">
        <v>44192</v>
      </c>
      <c r="C5595" s="63" t="s">
        <v>1011</v>
      </c>
      <c r="D5595" s="64">
        <f>VLOOKUP(Pag_Inicio_Corr_mas_casos[[#This Row],[Corregimiento]],Hoja3!$A$2:$D$676,4,0)</f>
        <v>81007</v>
      </c>
      <c r="E5595" s="63">
        <v>50</v>
      </c>
    </row>
    <row r="5596" spans="1:5">
      <c r="A5596" s="62">
        <v>44192</v>
      </c>
      <c r="B5596" s="63">
        <v>44192</v>
      </c>
      <c r="C5596" s="63" t="s">
        <v>1085</v>
      </c>
      <c r="D5596" s="64">
        <f>VLOOKUP(Pag_Inicio_Corr_mas_casos[[#This Row],[Corregimiento]],Hoja3!$A$2:$D$676,4,0)</f>
        <v>81001</v>
      </c>
      <c r="E5596" s="63">
        <v>49</v>
      </c>
    </row>
    <row r="5597" spans="1:5">
      <c r="A5597" s="62">
        <v>44192</v>
      </c>
      <c r="B5597" s="63">
        <v>44192</v>
      </c>
      <c r="C5597" s="63" t="s">
        <v>1084</v>
      </c>
      <c r="D5597" s="64">
        <f>VLOOKUP(Pag_Inicio_Corr_mas_casos[[#This Row],[Corregimiento]],Hoja3!$A$2:$D$676,4,0)</f>
        <v>81008</v>
      </c>
      <c r="E5597" s="63">
        <v>49</v>
      </c>
    </row>
    <row r="5598" spans="1:5">
      <c r="A5598" s="62">
        <v>44192</v>
      </c>
      <c r="B5598" s="63">
        <v>44192</v>
      </c>
      <c r="C5598" s="63" t="s">
        <v>1008</v>
      </c>
      <c r="D5598" s="64">
        <f>VLOOKUP(Pag_Inicio_Corr_mas_casos[[#This Row],[Corregimiento]],Hoja3!$A$2:$D$676,4,0)</f>
        <v>80807</v>
      </c>
      <c r="E5598" s="63">
        <v>46</v>
      </c>
    </row>
    <row r="5599" spans="1:5">
      <c r="A5599" s="62">
        <v>44192</v>
      </c>
      <c r="B5599" s="63">
        <v>44192</v>
      </c>
      <c r="C5599" s="63" t="s">
        <v>1086</v>
      </c>
      <c r="D5599" s="64">
        <f>VLOOKUP(Pag_Inicio_Corr_mas_casos[[#This Row],[Corregimiento]],Hoja3!$A$2:$D$676,4,0)</f>
        <v>81002</v>
      </c>
      <c r="E5599" s="63">
        <v>45</v>
      </c>
    </row>
    <row r="5600" spans="1:5">
      <c r="A5600" s="62">
        <v>44192</v>
      </c>
      <c r="B5600" s="63">
        <v>44192</v>
      </c>
      <c r="C5600" s="63" t="s">
        <v>1005</v>
      </c>
      <c r="D5600" s="64">
        <f>VLOOKUP(Pag_Inicio_Corr_mas_casos[[#This Row],[Corregimiento]],Hoja3!$A$2:$D$676,4,0)</f>
        <v>81009</v>
      </c>
      <c r="E5600" s="63">
        <v>45</v>
      </c>
    </row>
    <row r="5601" spans="1:5">
      <c r="A5601" s="62">
        <v>44192</v>
      </c>
      <c r="B5601" s="63">
        <v>44192</v>
      </c>
      <c r="C5601" s="63" t="s">
        <v>838</v>
      </c>
      <c r="D5601" s="64">
        <f>VLOOKUP(Pag_Inicio_Corr_mas_casos[[#This Row],[Corregimiento]],Hoja3!$A$2:$D$676,4,0)</f>
        <v>80821</v>
      </c>
      <c r="E5601" s="63">
        <v>44</v>
      </c>
    </row>
    <row r="5602" spans="1:5">
      <c r="A5602" s="62">
        <v>44192</v>
      </c>
      <c r="B5602" s="63">
        <v>44192</v>
      </c>
      <c r="C5602" s="63" t="s">
        <v>1016</v>
      </c>
      <c r="D5602" s="64">
        <f>VLOOKUP(Pag_Inicio_Corr_mas_casos[[#This Row],[Corregimiento]],Hoja3!$A$2:$D$676,4,0)</f>
        <v>130107</v>
      </c>
      <c r="E5602" s="63">
        <v>44</v>
      </c>
    </row>
    <row r="5603" spans="1:5">
      <c r="A5603" s="62">
        <v>44192</v>
      </c>
      <c r="B5603" s="63">
        <v>44192</v>
      </c>
      <c r="C5603" s="63" t="s">
        <v>1013</v>
      </c>
      <c r="D5603" s="64">
        <f>VLOOKUP(Pag_Inicio_Corr_mas_casos[[#This Row],[Corregimiento]],Hoja3!$A$2:$D$676,4,0)</f>
        <v>80826</v>
      </c>
      <c r="E5603" s="63">
        <v>43</v>
      </c>
    </row>
    <row r="5604" spans="1:5">
      <c r="A5604" s="62">
        <v>44192</v>
      </c>
      <c r="B5604" s="63">
        <v>44192</v>
      </c>
      <c r="C5604" s="63" t="s">
        <v>1019</v>
      </c>
      <c r="D5604" s="64">
        <f>VLOOKUP(Pag_Inicio_Corr_mas_casos[[#This Row],[Corregimiento]],Hoja3!$A$2:$D$676,4,0)</f>
        <v>80817</v>
      </c>
      <c r="E5604" s="63">
        <v>42</v>
      </c>
    </row>
    <row r="5605" spans="1:5">
      <c r="A5605" s="62">
        <v>44192</v>
      </c>
      <c r="B5605" s="63">
        <v>44192</v>
      </c>
      <c r="C5605" s="63" t="s">
        <v>1101</v>
      </c>
      <c r="D5605" s="64">
        <f>VLOOKUP(Pag_Inicio_Corr_mas_casos[[#This Row],[Corregimiento]],Hoja3!$A$2:$D$676,4,0)</f>
        <v>130101</v>
      </c>
      <c r="E5605" s="63">
        <v>41</v>
      </c>
    </row>
    <row r="5606" spans="1:5">
      <c r="A5606" s="62">
        <v>44192</v>
      </c>
      <c r="B5606" s="63">
        <v>44192</v>
      </c>
      <c r="C5606" s="63" t="s">
        <v>1100</v>
      </c>
      <c r="D5606" s="64">
        <f>VLOOKUP(Pag_Inicio_Corr_mas_casos[[#This Row],[Corregimiento]],Hoja3!$A$2:$D$676,4,0)</f>
        <v>80822</v>
      </c>
      <c r="E5606" s="63">
        <v>38</v>
      </c>
    </row>
    <row r="5607" spans="1:5">
      <c r="A5607" s="62">
        <v>44192</v>
      </c>
      <c r="B5607" s="63">
        <v>44192</v>
      </c>
      <c r="C5607" s="63" t="s">
        <v>1012</v>
      </c>
      <c r="D5607" s="64">
        <f>VLOOKUP(Pag_Inicio_Corr_mas_casos[[#This Row],[Corregimiento]],Hoja3!$A$2:$D$676,4,0)</f>
        <v>80814</v>
      </c>
      <c r="E5607" s="63">
        <v>37</v>
      </c>
    </row>
    <row r="5608" spans="1:5">
      <c r="A5608" s="62">
        <v>44192</v>
      </c>
      <c r="B5608" s="63">
        <v>44192</v>
      </c>
      <c r="C5608" s="63" t="s">
        <v>1003</v>
      </c>
      <c r="D5608" s="64">
        <f>VLOOKUP(Pag_Inicio_Corr_mas_casos[[#This Row],[Corregimiento]],Hoja3!$A$2:$D$676,4,0)</f>
        <v>80810</v>
      </c>
      <c r="E5608" s="63">
        <v>37</v>
      </c>
    </row>
    <row r="5609" spans="1:5">
      <c r="A5609" s="62">
        <v>44192</v>
      </c>
      <c r="B5609" s="63">
        <v>44192</v>
      </c>
      <c r="C5609" s="63" t="s">
        <v>1017</v>
      </c>
      <c r="D5609" s="64">
        <f>VLOOKUP(Pag_Inicio_Corr_mas_casos[[#This Row],[Corregimiento]],Hoja3!$A$2:$D$676,4,0)</f>
        <v>80813</v>
      </c>
      <c r="E5609" s="63">
        <v>34</v>
      </c>
    </row>
    <row r="5610" spans="1:5">
      <c r="A5610" s="62">
        <v>44192</v>
      </c>
      <c r="B5610" s="63">
        <v>44192</v>
      </c>
      <c r="C5610" s="63" t="s">
        <v>1027</v>
      </c>
      <c r="D5610" s="64">
        <f>VLOOKUP(Pag_Inicio_Corr_mas_casos[[#This Row],[Corregimiento]],Hoja3!$A$2:$D$676,4,0)</f>
        <v>20601</v>
      </c>
      <c r="E5610" s="63">
        <v>33</v>
      </c>
    </row>
    <row r="5611" spans="1:5">
      <c r="A5611" s="62">
        <v>44192</v>
      </c>
      <c r="B5611" s="63">
        <v>44192</v>
      </c>
      <c r="C5611" s="63" t="s">
        <v>1081</v>
      </c>
      <c r="D5611" s="64">
        <f>VLOOKUP(Pag_Inicio_Corr_mas_casos[[#This Row],[Corregimiento]],Hoja3!$A$2:$D$676,4,0)</f>
        <v>130702</v>
      </c>
      <c r="E5611" s="63">
        <v>32</v>
      </c>
    </row>
    <row r="5612" spans="1:5">
      <c r="A5612" s="62">
        <v>44192</v>
      </c>
      <c r="B5612" s="63">
        <v>44192</v>
      </c>
      <c r="C5612" s="63" t="s">
        <v>1058</v>
      </c>
      <c r="D5612" s="64">
        <f>VLOOKUP(Pag_Inicio_Corr_mas_casos[[#This Row],[Corregimiento]],Hoja3!$A$2:$D$676,4,0)</f>
        <v>80808</v>
      </c>
      <c r="E5612" s="63">
        <v>31</v>
      </c>
    </row>
    <row r="5613" spans="1:5">
      <c r="A5613" s="62">
        <v>44192</v>
      </c>
      <c r="B5613" s="63">
        <v>44192</v>
      </c>
      <c r="C5613" s="63" t="s">
        <v>1039</v>
      </c>
      <c r="D5613" s="64">
        <f>VLOOKUP(Pag_Inicio_Corr_mas_casos[[#This Row],[Corregimiento]],Hoja3!$A$2:$D$676,4,0)</f>
        <v>20606</v>
      </c>
      <c r="E5613" s="63">
        <v>29</v>
      </c>
    </row>
    <row r="5614" spans="1:5">
      <c r="A5614" s="62">
        <v>44192</v>
      </c>
      <c r="B5614" s="63">
        <v>44192</v>
      </c>
      <c r="C5614" s="63" t="s">
        <v>1104</v>
      </c>
      <c r="D5614" s="64">
        <f>VLOOKUP(Pag_Inicio_Corr_mas_casos[[#This Row],[Corregimiento]],Hoja3!$A$2:$D$676,4,0)</f>
        <v>130108</v>
      </c>
      <c r="E5614" s="63">
        <v>28</v>
      </c>
    </row>
    <row r="5615" spans="1:5">
      <c r="A5615" s="62">
        <v>44192</v>
      </c>
      <c r="B5615" s="63">
        <v>44192</v>
      </c>
      <c r="C5615" s="63" t="s">
        <v>1010</v>
      </c>
      <c r="D5615" s="64">
        <f>VLOOKUP(Pag_Inicio_Corr_mas_casos[[#This Row],[Corregimiento]],Hoja3!$A$2:$D$676,4,0)</f>
        <v>130708</v>
      </c>
      <c r="E5615" s="63">
        <v>28</v>
      </c>
    </row>
    <row r="5616" spans="1:5">
      <c r="A5616" s="62">
        <v>44192</v>
      </c>
      <c r="B5616" s="63">
        <v>44192</v>
      </c>
      <c r="C5616" s="63" t="s">
        <v>1024</v>
      </c>
      <c r="D5616" s="64">
        <f>VLOOKUP(Pag_Inicio_Corr_mas_casos[[#This Row],[Corregimiento]],Hoja3!$A$2:$D$676,4,0)</f>
        <v>50208</v>
      </c>
      <c r="E5616" s="63">
        <v>28</v>
      </c>
    </row>
    <row r="5617" spans="1:5">
      <c r="A5617" s="62">
        <v>44192</v>
      </c>
      <c r="B5617" s="63">
        <v>44192</v>
      </c>
      <c r="C5617" s="63" t="s">
        <v>1095</v>
      </c>
      <c r="D5617" s="64">
        <f>VLOOKUP(Pag_Inicio_Corr_mas_casos[[#This Row],[Corregimiento]],Hoja3!$A$2:$D$676,4,0)</f>
        <v>20609</v>
      </c>
      <c r="E5617" s="63">
        <v>23</v>
      </c>
    </row>
    <row r="5618" spans="1:5">
      <c r="A5618" s="62">
        <v>44192</v>
      </c>
      <c r="B5618" s="63">
        <v>44192</v>
      </c>
      <c r="C5618" s="63" t="s">
        <v>1118</v>
      </c>
      <c r="D5618" s="64">
        <f>VLOOKUP(Pag_Inicio_Corr_mas_casos[[#This Row],[Corregimiento]],Hoja3!$A$2:$D$676,4,0)</f>
        <v>40201</v>
      </c>
      <c r="E5618" s="63">
        <v>22</v>
      </c>
    </row>
    <row r="5619" spans="1:5">
      <c r="A5619" s="62">
        <v>44192</v>
      </c>
      <c r="B5619" s="63">
        <v>44192</v>
      </c>
      <c r="C5619" s="63" t="s">
        <v>1004</v>
      </c>
      <c r="D5619" s="64">
        <f>VLOOKUP(Pag_Inicio_Corr_mas_casos[[#This Row],[Corregimiento]],Hoja3!$A$2:$D$676,4,0)</f>
        <v>130717</v>
      </c>
      <c r="E5619" s="63">
        <v>22</v>
      </c>
    </row>
    <row r="5620" spans="1:5">
      <c r="A5620" s="62">
        <v>44192</v>
      </c>
      <c r="B5620" s="63">
        <v>44192</v>
      </c>
      <c r="C5620" s="63" t="s">
        <v>1088</v>
      </c>
      <c r="D5620" s="64">
        <f>VLOOKUP(Pag_Inicio_Corr_mas_casos[[#This Row],[Corregimiento]],Hoja3!$A$2:$D$676,4,0)</f>
        <v>91001</v>
      </c>
      <c r="E5620" s="63">
        <v>22</v>
      </c>
    </row>
    <row r="5621" spans="1:5">
      <c r="A5621" s="62">
        <v>44192</v>
      </c>
      <c r="B5621" s="63">
        <v>44192</v>
      </c>
      <c r="C5621" s="63" t="s">
        <v>1116</v>
      </c>
      <c r="D5621" s="64">
        <f>VLOOKUP(Pag_Inicio_Corr_mas_casos[[#This Row],[Corregimiento]],Hoja3!$A$2:$D$676,4,0)</f>
        <v>80501</v>
      </c>
      <c r="E5621" s="63">
        <v>21</v>
      </c>
    </row>
    <row r="5622" spans="1:5">
      <c r="A5622" s="62">
        <v>44192</v>
      </c>
      <c r="B5622" s="63">
        <v>44192</v>
      </c>
      <c r="C5622" s="63" t="s">
        <v>1033</v>
      </c>
      <c r="D5622" s="64">
        <f>VLOOKUP(Pag_Inicio_Corr_mas_casos[[#This Row],[Corregimiento]],Hoja3!$A$2:$D$676,4,0)</f>
        <v>30107</v>
      </c>
      <c r="E5622" s="63">
        <v>21</v>
      </c>
    </row>
    <row r="5623" spans="1:5">
      <c r="A5623" s="62">
        <v>44192</v>
      </c>
      <c r="B5623" s="63">
        <v>44192</v>
      </c>
      <c r="C5623" s="63" t="s">
        <v>1117</v>
      </c>
      <c r="D5623" s="64">
        <f>VLOOKUP(Pag_Inicio_Corr_mas_casos[[#This Row],[Corregimiento]],Hoja3!$A$2:$D$676,4,0)</f>
        <v>20105</v>
      </c>
      <c r="E5623" s="63">
        <v>20</v>
      </c>
    </row>
    <row r="5624" spans="1:5">
      <c r="A5624" s="62">
        <v>44192</v>
      </c>
      <c r="B5624" s="63">
        <v>44192</v>
      </c>
      <c r="C5624" s="63" t="s">
        <v>1072</v>
      </c>
      <c r="D5624" s="64">
        <f>VLOOKUP(Pag_Inicio_Corr_mas_casos[[#This Row],[Corregimiento]],Hoja3!$A$2:$D$676,4,0)</f>
        <v>60101</v>
      </c>
      <c r="E5624" s="63">
        <v>20</v>
      </c>
    </row>
    <row r="5625" spans="1:5">
      <c r="A5625" s="62">
        <v>44192</v>
      </c>
      <c r="B5625" s="63">
        <v>44192</v>
      </c>
      <c r="C5625" s="63" t="s">
        <v>1026</v>
      </c>
      <c r="D5625" s="64">
        <f>VLOOKUP(Pag_Inicio_Corr_mas_casos[[#This Row],[Corregimiento]],Hoja3!$A$2:$D$676,4,0)</f>
        <v>80804</v>
      </c>
      <c r="E5625" s="63">
        <v>19</v>
      </c>
    </row>
    <row r="5626" spans="1:5">
      <c r="A5626" s="62">
        <v>44192</v>
      </c>
      <c r="B5626" s="63">
        <v>44192</v>
      </c>
      <c r="C5626" s="63" t="s">
        <v>1014</v>
      </c>
      <c r="D5626" s="64">
        <f>VLOOKUP(Pag_Inicio_Corr_mas_casos[[#This Row],[Corregimiento]],Hoja3!$A$2:$D$676,4,0)</f>
        <v>80811</v>
      </c>
      <c r="E5626" s="63">
        <v>19</v>
      </c>
    </row>
    <row r="5627" spans="1:5">
      <c r="A5627" s="62">
        <v>44192</v>
      </c>
      <c r="B5627" s="63">
        <v>44192</v>
      </c>
      <c r="C5627" s="63" t="s">
        <v>1109</v>
      </c>
      <c r="D5627" s="64">
        <f>VLOOKUP(Pag_Inicio_Corr_mas_casos[[#This Row],[Corregimiento]],Hoja3!$A$2:$D$676,4,0)</f>
        <v>20602</v>
      </c>
      <c r="E5627" s="63">
        <v>18</v>
      </c>
    </row>
    <row r="5628" spans="1:5">
      <c r="A5628" s="62">
        <v>44192</v>
      </c>
      <c r="B5628" s="63">
        <v>44192</v>
      </c>
      <c r="C5628" s="103" t="s">
        <v>1037</v>
      </c>
      <c r="D5628" s="64">
        <f>VLOOKUP(Pag_Inicio_Corr_mas_casos[[#This Row],[Corregimiento]],Hoja3!$A$2:$D$676,4,0)</f>
        <v>130103</v>
      </c>
      <c r="E5628" s="63">
        <v>18</v>
      </c>
    </row>
    <row r="5629" spans="1:5">
      <c r="A5629" s="62">
        <v>44192</v>
      </c>
      <c r="B5629" s="63">
        <v>44192</v>
      </c>
      <c r="C5629" s="63" t="s">
        <v>1025</v>
      </c>
      <c r="D5629" s="64">
        <f>VLOOKUP(Pag_Inicio_Corr_mas_casos[[#This Row],[Corregimiento]],Hoja3!$A$2:$D$676,4,0)</f>
        <v>130701</v>
      </c>
      <c r="E5629" s="63">
        <v>17</v>
      </c>
    </row>
    <row r="5630" spans="1:5">
      <c r="A5630" s="62">
        <v>44192</v>
      </c>
      <c r="B5630" s="63">
        <v>44192</v>
      </c>
      <c r="C5630" s="63" t="s">
        <v>1057</v>
      </c>
      <c r="D5630" s="64">
        <f>VLOOKUP(Pag_Inicio_Corr_mas_casos[[#This Row],[Corregimiento]],Hoja3!$A$2:$D$676,4,0)</f>
        <v>130706</v>
      </c>
      <c r="E5630" s="63">
        <v>17</v>
      </c>
    </row>
    <row r="5631" spans="1:5">
      <c r="A5631" s="62">
        <v>44192</v>
      </c>
      <c r="B5631" s="63">
        <v>44192</v>
      </c>
      <c r="C5631" s="63" t="s">
        <v>1028</v>
      </c>
      <c r="D5631" s="64">
        <f>VLOOKUP(Pag_Inicio_Corr_mas_casos[[#This Row],[Corregimiento]],Hoja3!$A$2:$D$676,4,0)</f>
        <v>81006</v>
      </c>
      <c r="E5631" s="63">
        <v>16</v>
      </c>
    </row>
    <row r="5632" spans="1:5">
      <c r="A5632" s="62">
        <v>44192</v>
      </c>
      <c r="B5632" s="63">
        <v>44192</v>
      </c>
      <c r="C5632" s="63" t="s">
        <v>1073</v>
      </c>
      <c r="D5632" s="64">
        <f>VLOOKUP(Pag_Inicio_Corr_mas_casos[[#This Row],[Corregimiento]],Hoja3!$A$2:$D$676,4,0)</f>
        <v>40612</v>
      </c>
      <c r="E5632" s="63">
        <v>16</v>
      </c>
    </row>
    <row r="5633" spans="1:5">
      <c r="A5633" s="62">
        <v>44192</v>
      </c>
      <c r="B5633" s="63">
        <v>44192</v>
      </c>
      <c r="C5633" s="63" t="s">
        <v>1023</v>
      </c>
      <c r="D5633" s="64">
        <f>VLOOKUP(Pag_Inicio_Corr_mas_casos[[#This Row],[Corregimiento]],Hoja3!$A$2:$D$676,4,0)</f>
        <v>130716</v>
      </c>
      <c r="E5633" s="63">
        <v>16</v>
      </c>
    </row>
    <row r="5634" spans="1:5">
      <c r="A5634" s="62">
        <v>44192</v>
      </c>
      <c r="B5634" s="63">
        <v>44192</v>
      </c>
      <c r="C5634" s="63" t="s">
        <v>1121</v>
      </c>
      <c r="D5634" s="64">
        <f>VLOOKUP(Pag_Inicio_Corr_mas_casos[[#This Row],[Corregimiento]],Hoja3!$A$2:$D$676,4,0)</f>
        <v>90301</v>
      </c>
      <c r="E5634" s="63">
        <v>115</v>
      </c>
    </row>
    <row r="5635" spans="1:5">
      <c r="A5635" s="62">
        <v>44192</v>
      </c>
      <c r="B5635" s="63">
        <v>44192</v>
      </c>
      <c r="C5635" s="63" t="s">
        <v>1098</v>
      </c>
      <c r="D5635" s="64">
        <f>VLOOKUP(Pag_Inicio_Corr_mas_casos[[#This Row],[Corregimiento]],Hoja3!$A$2:$D$676,4,0)</f>
        <v>30104</v>
      </c>
      <c r="E5635" s="63">
        <v>15</v>
      </c>
    </row>
    <row r="5636" spans="1:5">
      <c r="A5636" s="62">
        <v>44192</v>
      </c>
      <c r="B5636" s="63">
        <v>44192</v>
      </c>
      <c r="C5636" s="63" t="s">
        <v>1071</v>
      </c>
      <c r="D5636" s="64">
        <f>VLOOKUP(Pag_Inicio_Corr_mas_casos[[#This Row],[Corregimiento]],Hoja3!$A$2:$D$676,4,0)</f>
        <v>60103</v>
      </c>
      <c r="E5636" s="63">
        <v>15</v>
      </c>
    </row>
    <row r="5637" spans="1:5">
      <c r="A5637" s="62">
        <v>44192</v>
      </c>
      <c r="B5637" s="63">
        <v>44192</v>
      </c>
      <c r="C5637" s="63" t="s">
        <v>1122</v>
      </c>
      <c r="D5637" s="64">
        <f>VLOOKUP(Pag_Inicio_Corr_mas_casos[[#This Row],[Corregimiento]],Hoja3!$A$2:$D$676,4,0)</f>
        <v>90605</v>
      </c>
      <c r="E5637" s="63">
        <v>15</v>
      </c>
    </row>
    <row r="5638" spans="1:5">
      <c r="A5638" s="62">
        <v>44192</v>
      </c>
      <c r="B5638" s="63">
        <v>44192</v>
      </c>
      <c r="C5638" s="63" t="s">
        <v>1123</v>
      </c>
      <c r="D5638" s="64">
        <f>VLOOKUP(Pag_Inicio_Corr_mas_casos[[#This Row],[Corregimiento]],Hoja3!$A$2:$D$676,4,0)</f>
        <v>20101</v>
      </c>
      <c r="E5638" s="63">
        <v>13</v>
      </c>
    </row>
    <row r="5639" spans="1:5">
      <c r="A5639" s="62">
        <v>44192</v>
      </c>
      <c r="B5639" s="63">
        <v>44192</v>
      </c>
      <c r="C5639" s="63" t="s">
        <v>1062</v>
      </c>
      <c r="D5639" s="64">
        <f>VLOOKUP(Pag_Inicio_Corr_mas_casos[[#This Row],[Corregimiento]],Hoja3!$A$2:$D$676,4,0)</f>
        <v>80802</v>
      </c>
      <c r="E5639" s="63">
        <v>13</v>
      </c>
    </row>
    <row r="5640" spans="1:5">
      <c r="A5640" s="62">
        <v>44192</v>
      </c>
      <c r="B5640" s="63">
        <v>44192</v>
      </c>
      <c r="C5640" s="63" t="s">
        <v>1124</v>
      </c>
      <c r="D5640" s="64">
        <f>VLOOKUP(Pag_Inicio_Corr_mas_casos[[#This Row],[Corregimiento]],Hoja3!$A$2:$D$676,4,0)</f>
        <v>40501</v>
      </c>
      <c r="E5640" s="63">
        <v>13</v>
      </c>
    </row>
    <row r="5641" spans="1:5">
      <c r="A5641" s="62">
        <v>44192</v>
      </c>
      <c r="B5641" s="63">
        <v>44192</v>
      </c>
      <c r="C5641" s="63" t="s">
        <v>1030</v>
      </c>
      <c r="D5641" s="64">
        <f>VLOOKUP(Pag_Inicio_Corr_mas_casos[[#This Row],[Corregimiento]],Hoja3!$A$2:$D$676,4,0)</f>
        <v>30113</v>
      </c>
      <c r="E5641" s="63">
        <v>13</v>
      </c>
    </row>
    <row r="5642" spans="1:5">
      <c r="A5642" s="62">
        <v>44192</v>
      </c>
      <c r="B5642" s="63">
        <v>44192</v>
      </c>
      <c r="C5642" s="63" t="s">
        <v>1125</v>
      </c>
      <c r="D5642" s="64">
        <f>VLOOKUP(Pag_Inicio_Corr_mas_casos[[#This Row],[Corregimiento]],Hoja3!$A$2:$D$676,4,0)</f>
        <v>91007</v>
      </c>
      <c r="E5642" s="63">
        <v>12</v>
      </c>
    </row>
    <row r="5643" spans="1:5">
      <c r="A5643" s="62">
        <v>44192</v>
      </c>
      <c r="B5643" s="63">
        <v>44192</v>
      </c>
      <c r="C5643" s="63" t="s">
        <v>1126</v>
      </c>
      <c r="D5643" s="64">
        <f>VLOOKUP(Pag_Inicio_Corr_mas_casos[[#This Row],[Corregimiento]],Hoja3!$A$2:$D$676,4,0)</f>
        <v>40601</v>
      </c>
      <c r="E5643" s="63">
        <v>12</v>
      </c>
    </row>
    <row r="5644" spans="1:5">
      <c r="A5644" s="62">
        <v>44192</v>
      </c>
      <c r="B5644" s="63">
        <v>44192</v>
      </c>
      <c r="C5644" s="63" t="s">
        <v>1043</v>
      </c>
      <c r="D5644" s="64">
        <f>VLOOKUP(Pag_Inicio_Corr_mas_casos[[#This Row],[Corregimiento]],Hoja3!$A$2:$D$676,4,0)</f>
        <v>80803</v>
      </c>
      <c r="E5644" s="63">
        <v>12</v>
      </c>
    </row>
    <row r="5645" spans="1:5">
      <c r="A5645" s="62">
        <v>44192</v>
      </c>
      <c r="B5645" s="63">
        <v>44192</v>
      </c>
      <c r="C5645" s="63" t="s">
        <v>1115</v>
      </c>
      <c r="D5645" s="64">
        <f>VLOOKUP(Pag_Inicio_Corr_mas_casos[[#This Row],[Corregimiento]],Hoja3!$A$2:$D$676,4,0)</f>
        <v>50316</v>
      </c>
      <c r="E5645" s="63">
        <v>12</v>
      </c>
    </row>
    <row r="5646" spans="1:5">
      <c r="A5646" s="62">
        <v>44192</v>
      </c>
      <c r="B5646" s="63">
        <v>44192</v>
      </c>
      <c r="C5646" s="63" t="s">
        <v>1061</v>
      </c>
      <c r="D5646" s="64">
        <f>VLOOKUP(Pag_Inicio_Corr_mas_casos[[#This Row],[Corregimiento]],Hoja3!$A$2:$D$676,4,0)</f>
        <v>81005</v>
      </c>
      <c r="E5646" s="63">
        <v>12</v>
      </c>
    </row>
    <row r="5647" spans="1:5">
      <c r="A5647" s="62">
        <v>44192</v>
      </c>
      <c r="B5647" s="63">
        <v>44192</v>
      </c>
      <c r="C5647" s="63" t="s">
        <v>1066</v>
      </c>
      <c r="D5647" s="64">
        <f>VLOOKUP(Pag_Inicio_Corr_mas_casos[[#This Row],[Corregimiento]],Hoja3!$A$2:$D$676,4,0)</f>
        <v>80805</v>
      </c>
      <c r="E5647" s="63">
        <v>11</v>
      </c>
    </row>
    <row r="5648" spans="1:5">
      <c r="A5648" s="62">
        <v>44192</v>
      </c>
      <c r="B5648" s="63">
        <v>44192</v>
      </c>
      <c r="C5648" s="63" t="s">
        <v>1065</v>
      </c>
      <c r="D5648" s="64">
        <f>VLOOKUP(Pag_Inicio_Corr_mas_casos[[#This Row],[Corregimiento]],Hoja3!$A$2:$D$676,4,0)</f>
        <v>60104</v>
      </c>
      <c r="E5648" s="63">
        <v>11</v>
      </c>
    </row>
    <row r="5649" spans="1:6">
      <c r="A5649" s="62">
        <v>44192</v>
      </c>
      <c r="B5649" s="63">
        <v>44192</v>
      </c>
      <c r="C5649" s="63" t="s">
        <v>1127</v>
      </c>
      <c r="D5649" s="64">
        <f>VLOOKUP(Pag_Inicio_Corr_mas_casos[[#This Row],[Corregimiento]],Hoja3!$A$2:$D$676,4,0)</f>
        <v>60401</v>
      </c>
      <c r="E5649" s="63">
        <v>11</v>
      </c>
    </row>
    <row r="5650" spans="1:6">
      <c r="A5650" s="62">
        <v>44192</v>
      </c>
      <c r="B5650" s="63">
        <v>44192</v>
      </c>
      <c r="C5650" s="63" t="s">
        <v>1128</v>
      </c>
      <c r="D5650" s="64">
        <f>VLOOKUP(Pag_Inicio_Corr_mas_casos[[#This Row],[Corregimiento]],Hoja3!$A$2:$D$676,4,0)</f>
        <v>91109</v>
      </c>
      <c r="E5650" s="63">
        <v>11</v>
      </c>
    </row>
    <row r="5651" spans="1:6">
      <c r="A5651" s="59">
        <v>44193</v>
      </c>
      <c r="B5651" s="60">
        <v>44193</v>
      </c>
      <c r="C5651" s="60" t="s">
        <v>930</v>
      </c>
      <c r="D5651" s="61">
        <f>VLOOKUP(Pag_Inicio_Corr_mas_casos[[#This Row],[Corregimiento]],Hoja3!$A$2:$D$676,4,0)</f>
        <v>80812</v>
      </c>
      <c r="E5651" s="60">
        <v>118</v>
      </c>
      <c r="F5651">
        <v>61</v>
      </c>
    </row>
    <row r="5652" spans="1:6">
      <c r="A5652" s="59">
        <v>44193</v>
      </c>
      <c r="B5652" s="60">
        <v>44193</v>
      </c>
      <c r="C5652" s="60" t="s">
        <v>1077</v>
      </c>
      <c r="D5652" s="61">
        <f>VLOOKUP(Pag_Inicio_Corr_mas_casos[[#This Row],[Corregimiento]],Hoja3!$A$2:$D$676,4,0)</f>
        <v>80809</v>
      </c>
      <c r="E5652" s="60">
        <v>61</v>
      </c>
    </row>
    <row r="5653" spans="1:6">
      <c r="A5653" s="59">
        <v>44193</v>
      </c>
      <c r="B5653" s="60">
        <v>44193</v>
      </c>
      <c r="C5653" s="60" t="s">
        <v>1120</v>
      </c>
      <c r="D5653" s="61">
        <f>VLOOKUP(Pag_Inicio_Corr_mas_casos[[#This Row],[Corregimiento]],Hoja3!$A$2:$D$676,4,0)</f>
        <v>130102</v>
      </c>
      <c r="E5653" s="60">
        <v>56</v>
      </c>
    </row>
    <row r="5654" spans="1:6">
      <c r="A5654" s="59">
        <v>44193</v>
      </c>
      <c r="B5654" s="60">
        <v>44193</v>
      </c>
      <c r="C5654" s="60" t="s">
        <v>1007</v>
      </c>
      <c r="D5654" s="61">
        <f>VLOOKUP(Pag_Inicio_Corr_mas_casos[[#This Row],[Corregimiento]],Hoja3!$A$2:$D$676,4,0)</f>
        <v>80823</v>
      </c>
      <c r="E5654" s="60">
        <v>51</v>
      </c>
    </row>
    <row r="5655" spans="1:6">
      <c r="A5655" s="59">
        <v>44193</v>
      </c>
      <c r="B5655" s="60">
        <v>44193</v>
      </c>
      <c r="C5655" s="60" t="s">
        <v>1078</v>
      </c>
      <c r="D5655" s="61">
        <f>VLOOKUP(Pag_Inicio_Corr_mas_casos[[#This Row],[Corregimiento]],Hoja3!$A$2:$D$676,4,0)</f>
        <v>80819</v>
      </c>
      <c r="E5655" s="60">
        <v>49</v>
      </c>
    </row>
    <row r="5656" spans="1:6">
      <c r="A5656" s="59">
        <v>44193</v>
      </c>
      <c r="B5656" s="60">
        <v>44193</v>
      </c>
      <c r="C5656" s="60" t="s">
        <v>838</v>
      </c>
      <c r="D5656" s="61">
        <f>VLOOKUP(Pag_Inicio_Corr_mas_casos[[#This Row],[Corregimiento]],Hoja3!$A$2:$D$676,4,0)</f>
        <v>80821</v>
      </c>
      <c r="E5656" s="60">
        <v>48</v>
      </c>
    </row>
    <row r="5657" spans="1:6">
      <c r="A5657" s="59">
        <v>44193</v>
      </c>
      <c r="B5657" s="60">
        <v>44193</v>
      </c>
      <c r="C5657" s="60" t="s">
        <v>1004</v>
      </c>
      <c r="D5657" s="61">
        <f>VLOOKUP(Pag_Inicio_Corr_mas_casos[[#This Row],[Corregimiento]],Hoja3!$A$2:$D$676,4,0)</f>
        <v>130717</v>
      </c>
      <c r="E5657" s="60">
        <v>46</v>
      </c>
    </row>
    <row r="5658" spans="1:6">
      <c r="A5658" s="59">
        <v>44193</v>
      </c>
      <c r="B5658" s="60">
        <v>44193</v>
      </c>
      <c r="C5658" s="60" t="s">
        <v>1022</v>
      </c>
      <c r="D5658" s="61">
        <f>VLOOKUP(Pag_Inicio_Corr_mas_casos[[#This Row],[Corregimiento]],Hoja3!$A$2:$D$676,4,0)</f>
        <v>80815</v>
      </c>
      <c r="E5658" s="60">
        <v>45</v>
      </c>
    </row>
    <row r="5659" spans="1:6">
      <c r="A5659" s="59">
        <v>44193</v>
      </c>
      <c r="B5659" s="60">
        <v>44193</v>
      </c>
      <c r="C5659" s="60" t="s">
        <v>1085</v>
      </c>
      <c r="D5659" s="61">
        <f>VLOOKUP(Pag_Inicio_Corr_mas_casos[[#This Row],[Corregimiento]],Hoja3!$A$2:$D$676,4,0)</f>
        <v>81001</v>
      </c>
      <c r="E5659" s="60">
        <v>44</v>
      </c>
    </row>
    <row r="5660" spans="1:6">
      <c r="A5660" s="59">
        <v>44193</v>
      </c>
      <c r="B5660" s="60">
        <v>44193</v>
      </c>
      <c r="C5660" s="60" t="s">
        <v>1003</v>
      </c>
      <c r="D5660" s="61">
        <f>VLOOKUP(Pag_Inicio_Corr_mas_casos[[#This Row],[Corregimiento]],Hoja3!$A$2:$D$676,4,0)</f>
        <v>80810</v>
      </c>
      <c r="E5660" s="60">
        <v>41</v>
      </c>
    </row>
    <row r="5661" spans="1:6">
      <c r="A5661" s="59">
        <v>44193</v>
      </c>
      <c r="B5661" s="60">
        <v>44193</v>
      </c>
      <c r="C5661" s="60" t="s">
        <v>1012</v>
      </c>
      <c r="D5661" s="61">
        <f>VLOOKUP(Pag_Inicio_Corr_mas_casos[[#This Row],[Corregimiento]],Hoja3!$A$2:$D$676,4,0)</f>
        <v>80814</v>
      </c>
      <c r="E5661" s="60">
        <v>39</v>
      </c>
    </row>
    <row r="5662" spans="1:6">
      <c r="A5662" s="59">
        <v>44193</v>
      </c>
      <c r="B5662" s="60">
        <v>44193</v>
      </c>
      <c r="C5662" s="60" t="s">
        <v>1016</v>
      </c>
      <c r="D5662" s="61">
        <f>VLOOKUP(Pag_Inicio_Corr_mas_casos[[#This Row],[Corregimiento]],Hoja3!$A$2:$D$676,4,0)</f>
        <v>130107</v>
      </c>
      <c r="E5662" s="60">
        <v>38</v>
      </c>
    </row>
    <row r="5663" spans="1:6">
      <c r="A5663" s="59">
        <v>44193</v>
      </c>
      <c r="B5663" s="60">
        <v>44193</v>
      </c>
      <c r="C5663" s="60" t="s">
        <v>1009</v>
      </c>
      <c r="D5663" s="61">
        <f>VLOOKUP(Pag_Inicio_Corr_mas_casos[[#This Row],[Corregimiento]],Hoja3!$A$2:$D$676,4,0)</f>
        <v>80816</v>
      </c>
      <c r="E5663" s="60">
        <v>37</v>
      </c>
    </row>
    <row r="5664" spans="1:6">
      <c r="A5664" s="59">
        <v>44193</v>
      </c>
      <c r="B5664" s="60">
        <v>44193</v>
      </c>
      <c r="C5664" s="60" t="s">
        <v>1018</v>
      </c>
      <c r="D5664" s="61">
        <f>VLOOKUP(Pag_Inicio_Corr_mas_casos[[#This Row],[Corregimiento]],Hoja3!$A$2:$D$676,4,0)</f>
        <v>80820</v>
      </c>
      <c r="E5664" s="60">
        <v>37</v>
      </c>
    </row>
    <row r="5665" spans="1:5">
      <c r="A5665" s="59">
        <v>44193</v>
      </c>
      <c r="B5665" s="60">
        <v>44193</v>
      </c>
      <c r="C5665" s="60" t="s">
        <v>1005</v>
      </c>
      <c r="D5665" s="61">
        <f>VLOOKUP(Pag_Inicio_Corr_mas_casos[[#This Row],[Corregimiento]],Hoja3!$A$2:$D$676,4,0)</f>
        <v>81009</v>
      </c>
      <c r="E5665" s="60">
        <v>37</v>
      </c>
    </row>
    <row r="5666" spans="1:5">
      <c r="A5666" s="59">
        <v>44193</v>
      </c>
      <c r="B5666" s="60">
        <v>44193</v>
      </c>
      <c r="C5666" s="60" t="s">
        <v>1101</v>
      </c>
      <c r="D5666" s="61">
        <f>VLOOKUP(Pag_Inicio_Corr_mas_casos[[#This Row],[Corregimiento]],Hoja3!$A$2:$D$676,4,0)</f>
        <v>130101</v>
      </c>
      <c r="E5666" s="60">
        <v>35</v>
      </c>
    </row>
    <row r="5667" spans="1:5">
      <c r="A5667" s="59">
        <v>44193</v>
      </c>
      <c r="B5667" s="60">
        <v>44193</v>
      </c>
      <c r="C5667" s="60" t="s">
        <v>1031</v>
      </c>
      <c r="D5667" s="61">
        <f>VLOOKUP(Pag_Inicio_Corr_mas_casos[[#This Row],[Corregimiento]],Hoja3!$A$2:$D$676,4,0)</f>
        <v>91001</v>
      </c>
      <c r="E5667" s="60">
        <v>35</v>
      </c>
    </row>
    <row r="5668" spans="1:5">
      <c r="A5668" s="59">
        <v>44193</v>
      </c>
      <c r="B5668" s="60">
        <v>44193</v>
      </c>
      <c r="C5668" s="60" t="s">
        <v>1011</v>
      </c>
      <c r="D5668" s="61">
        <f>VLOOKUP(Pag_Inicio_Corr_mas_casos[[#This Row],[Corregimiento]],Hoja3!$A$2:$D$676,4,0)</f>
        <v>81007</v>
      </c>
      <c r="E5668" s="60">
        <v>34</v>
      </c>
    </row>
    <row r="5669" spans="1:5">
      <c r="A5669" s="59">
        <v>44193</v>
      </c>
      <c r="B5669" s="60">
        <v>44193</v>
      </c>
      <c r="C5669" s="60" t="s">
        <v>1013</v>
      </c>
      <c r="D5669" s="61">
        <f>VLOOKUP(Pag_Inicio_Corr_mas_casos[[#This Row],[Corregimiento]],Hoja3!$A$2:$D$676,4,0)</f>
        <v>80826</v>
      </c>
      <c r="E5669" s="60">
        <v>33</v>
      </c>
    </row>
    <row r="5670" spans="1:5">
      <c r="A5670" s="59">
        <v>44193</v>
      </c>
      <c r="B5670" s="60">
        <v>44193</v>
      </c>
      <c r="C5670" s="60" t="s">
        <v>1019</v>
      </c>
      <c r="D5670" s="61">
        <f>VLOOKUP(Pag_Inicio_Corr_mas_casos[[#This Row],[Corregimiento]],Hoja3!$A$2:$D$676,4,0)</f>
        <v>80817</v>
      </c>
      <c r="E5670" s="60">
        <v>33</v>
      </c>
    </row>
    <row r="5671" spans="1:5">
      <c r="A5671" s="59">
        <v>44193</v>
      </c>
      <c r="B5671" s="60">
        <v>44193</v>
      </c>
      <c r="C5671" s="60" t="s">
        <v>1010</v>
      </c>
      <c r="D5671" s="61">
        <f>VLOOKUP(Pag_Inicio_Corr_mas_casos[[#This Row],[Corregimiento]],Hoja3!$A$2:$D$676,4,0)</f>
        <v>130708</v>
      </c>
      <c r="E5671" s="60">
        <v>32</v>
      </c>
    </row>
    <row r="5672" spans="1:5">
      <c r="A5672" s="59">
        <v>44193</v>
      </c>
      <c r="B5672" s="60">
        <v>44193</v>
      </c>
      <c r="C5672" s="60" t="s">
        <v>1036</v>
      </c>
      <c r="D5672" s="61">
        <f>VLOOKUP(Pag_Inicio_Corr_mas_casos[[#This Row],[Corregimiento]],Hoja3!$A$2:$D$676,4,0)</f>
        <v>40606</v>
      </c>
      <c r="E5672" s="60">
        <v>30</v>
      </c>
    </row>
    <row r="5673" spans="1:5">
      <c r="A5673" s="59">
        <v>44193</v>
      </c>
      <c r="B5673" s="60">
        <v>44193</v>
      </c>
      <c r="C5673" s="60" t="s">
        <v>1102</v>
      </c>
      <c r="D5673" s="61">
        <f>VLOOKUP(Pag_Inicio_Corr_mas_casos[[#This Row],[Corregimiento]],Hoja3!$A$2:$D$676,4,0)</f>
        <v>130106</v>
      </c>
      <c r="E5673" s="60">
        <v>30</v>
      </c>
    </row>
    <row r="5674" spans="1:5">
      <c r="A5674" s="59">
        <v>44193</v>
      </c>
      <c r="B5674" s="60">
        <v>44193</v>
      </c>
      <c r="C5674" s="60" t="s">
        <v>1020</v>
      </c>
      <c r="D5674" s="61">
        <f>VLOOKUP(Pag_Inicio_Corr_mas_casos[[#This Row],[Corregimiento]],Hoja3!$A$2:$D$676,4,0)</f>
        <v>80822</v>
      </c>
      <c r="E5674" s="60">
        <v>29</v>
      </c>
    </row>
    <row r="5675" spans="1:5">
      <c r="A5675" s="59">
        <v>44193</v>
      </c>
      <c r="B5675" s="60">
        <v>44193</v>
      </c>
      <c r="C5675" s="60" t="s">
        <v>1081</v>
      </c>
      <c r="D5675" s="61">
        <f>VLOOKUP(Pag_Inicio_Corr_mas_casos[[#This Row],[Corregimiento]],Hoja3!$A$2:$D$676,4,0)</f>
        <v>130702</v>
      </c>
      <c r="E5675" s="60">
        <v>29</v>
      </c>
    </row>
    <row r="5676" spans="1:5">
      <c r="A5676" s="59">
        <v>44193</v>
      </c>
      <c r="B5676" s="60">
        <v>44193</v>
      </c>
      <c r="C5676" s="60" t="s">
        <v>1086</v>
      </c>
      <c r="D5676" s="61">
        <f>VLOOKUP(Pag_Inicio_Corr_mas_casos[[#This Row],[Corregimiento]],Hoja3!$A$2:$D$676,4,0)</f>
        <v>81002</v>
      </c>
      <c r="E5676" s="60">
        <v>29</v>
      </c>
    </row>
    <row r="5677" spans="1:5">
      <c r="A5677" s="59">
        <v>44193</v>
      </c>
      <c r="B5677" s="60">
        <v>44193</v>
      </c>
      <c r="C5677" s="60" t="s">
        <v>1024</v>
      </c>
      <c r="D5677" s="61">
        <f>VLOOKUP(Pag_Inicio_Corr_mas_casos[[#This Row],[Corregimiento]],Hoja3!$A$2:$D$676,4,0)</f>
        <v>50208</v>
      </c>
      <c r="E5677" s="60">
        <v>29</v>
      </c>
    </row>
    <row r="5678" spans="1:5">
      <c r="A5678" s="59">
        <v>44193</v>
      </c>
      <c r="B5678" s="60">
        <v>44193</v>
      </c>
      <c r="C5678" s="60" t="s">
        <v>1017</v>
      </c>
      <c r="D5678" s="61">
        <f>VLOOKUP(Pag_Inicio_Corr_mas_casos[[#This Row],[Corregimiento]],Hoja3!$A$2:$D$676,4,0)</f>
        <v>80813</v>
      </c>
      <c r="E5678" s="60">
        <v>29</v>
      </c>
    </row>
    <row r="5679" spans="1:5">
      <c r="A5679" s="59">
        <v>44193</v>
      </c>
      <c r="B5679" s="60">
        <v>44193</v>
      </c>
      <c r="C5679" s="60" t="s">
        <v>1030</v>
      </c>
      <c r="D5679" s="61">
        <f>VLOOKUP(Pag_Inicio_Corr_mas_casos[[#This Row],[Corregimiento]],Hoja3!$A$2:$D$676,4,0)</f>
        <v>30113</v>
      </c>
      <c r="E5679" s="60">
        <v>29</v>
      </c>
    </row>
    <row r="5680" spans="1:5">
      <c r="A5680" s="59">
        <v>44193</v>
      </c>
      <c r="B5680" s="60">
        <v>44193</v>
      </c>
      <c r="C5680" s="60" t="s">
        <v>1033</v>
      </c>
      <c r="D5680" s="61">
        <f>VLOOKUP(Pag_Inicio_Corr_mas_casos[[#This Row],[Corregimiento]],Hoja3!$A$2:$D$676,4,0)</f>
        <v>30107</v>
      </c>
      <c r="E5680" s="60">
        <v>27</v>
      </c>
    </row>
    <row r="5681" spans="1:5">
      <c r="A5681" s="59">
        <v>44193</v>
      </c>
      <c r="B5681" s="60">
        <v>44193</v>
      </c>
      <c r="C5681" s="60" t="s">
        <v>1006</v>
      </c>
      <c r="D5681" s="61">
        <f>VLOOKUP(Pag_Inicio_Corr_mas_casos[[#This Row],[Corregimiento]],Hoja3!$A$2:$D$676,4,0)</f>
        <v>80806</v>
      </c>
      <c r="E5681" s="60">
        <v>25</v>
      </c>
    </row>
    <row r="5682" spans="1:5">
      <c r="A5682" s="59">
        <v>44193</v>
      </c>
      <c r="B5682" s="60">
        <v>44193</v>
      </c>
      <c r="C5682" s="60" t="s">
        <v>1087</v>
      </c>
      <c r="D5682" s="61">
        <f>VLOOKUP(Pag_Inicio_Corr_mas_casos[[#This Row],[Corregimiento]],Hoja3!$A$2:$D$676,4,0)</f>
        <v>81003</v>
      </c>
      <c r="E5682" s="60">
        <v>25</v>
      </c>
    </row>
    <row r="5683" spans="1:5">
      <c r="A5683" s="59">
        <v>44193</v>
      </c>
      <c r="B5683" s="60">
        <v>44193</v>
      </c>
      <c r="C5683" s="60" t="s">
        <v>1008</v>
      </c>
      <c r="D5683" s="61">
        <f>VLOOKUP(Pag_Inicio_Corr_mas_casos[[#This Row],[Corregimiento]],Hoja3!$A$2:$D$676,4,0)</f>
        <v>80807</v>
      </c>
      <c r="E5683" s="60">
        <v>24</v>
      </c>
    </row>
    <row r="5684" spans="1:5">
      <c r="A5684" s="59">
        <v>44193</v>
      </c>
      <c r="B5684" s="60">
        <v>44193</v>
      </c>
      <c r="C5684" s="60" t="s">
        <v>1014</v>
      </c>
      <c r="D5684" s="61">
        <f>VLOOKUP(Pag_Inicio_Corr_mas_casos[[#This Row],[Corregimiento]],Hoja3!$A$2:$D$676,4,0)</f>
        <v>80811</v>
      </c>
      <c r="E5684" s="60">
        <v>23</v>
      </c>
    </row>
    <row r="5685" spans="1:5">
      <c r="A5685" s="59">
        <v>44193</v>
      </c>
      <c r="B5685" s="60">
        <v>44193</v>
      </c>
      <c r="C5685" s="60" t="s">
        <v>1061</v>
      </c>
      <c r="D5685" s="61">
        <f>VLOOKUP(Pag_Inicio_Corr_mas_casos[[#This Row],[Corregimiento]],Hoja3!$A$2:$D$676,4,0)</f>
        <v>81005</v>
      </c>
      <c r="E5685" s="60">
        <v>23</v>
      </c>
    </row>
    <row r="5686" spans="1:5">
      <c r="A5686" s="59">
        <v>44193</v>
      </c>
      <c r="B5686" s="60">
        <v>44193</v>
      </c>
      <c r="C5686" s="60" t="s">
        <v>1025</v>
      </c>
      <c r="D5686" s="61">
        <f>VLOOKUP(Pag_Inicio_Corr_mas_casos[[#This Row],[Corregimiento]],Hoja3!$A$2:$D$676,4,0)</f>
        <v>130701</v>
      </c>
      <c r="E5686" s="60">
        <v>22</v>
      </c>
    </row>
    <row r="5687" spans="1:5">
      <c r="A5687" s="59">
        <v>44193</v>
      </c>
      <c r="B5687" s="60">
        <v>44193</v>
      </c>
      <c r="C5687" s="60" t="s">
        <v>1023</v>
      </c>
      <c r="D5687" s="61">
        <f>VLOOKUP(Pag_Inicio_Corr_mas_casos[[#This Row],[Corregimiento]],Hoja3!$A$2:$D$676,4,0)</f>
        <v>130716</v>
      </c>
      <c r="E5687" s="60">
        <v>22</v>
      </c>
    </row>
    <row r="5688" spans="1:5">
      <c r="A5688" s="59">
        <v>44193</v>
      </c>
      <c r="B5688" s="60">
        <v>44193</v>
      </c>
      <c r="C5688" s="60" t="s">
        <v>1093</v>
      </c>
      <c r="D5688" s="61">
        <f>VLOOKUP(Pag_Inicio_Corr_mas_casos[[#This Row],[Corregimiento]],Hoja3!$A$2:$D$676,4,0)</f>
        <v>30103</v>
      </c>
      <c r="E5688" s="60">
        <v>21</v>
      </c>
    </row>
    <row r="5689" spans="1:5">
      <c r="A5689" s="59">
        <v>44193</v>
      </c>
      <c r="B5689" s="60">
        <v>44193</v>
      </c>
      <c r="C5689" s="60" t="s">
        <v>1098</v>
      </c>
      <c r="D5689" s="61">
        <f>VLOOKUP(Pag_Inicio_Corr_mas_casos[[#This Row],[Corregimiento]],Hoja3!$A$2:$D$676,4,0)</f>
        <v>30104</v>
      </c>
      <c r="E5689" s="60">
        <v>21</v>
      </c>
    </row>
    <row r="5690" spans="1:5">
      <c r="A5690" s="59">
        <v>44193</v>
      </c>
      <c r="B5690" s="60">
        <v>44193</v>
      </c>
      <c r="C5690" s="60" t="s">
        <v>1104</v>
      </c>
      <c r="D5690" s="61">
        <f>VLOOKUP(Pag_Inicio_Corr_mas_casos[[#This Row],[Corregimiento]],Hoja3!$A$2:$D$676,4,0)</f>
        <v>130108</v>
      </c>
      <c r="E5690" s="60">
        <v>20</v>
      </c>
    </row>
    <row r="5691" spans="1:5">
      <c r="A5691" s="59">
        <v>44193</v>
      </c>
      <c r="B5691" s="60">
        <v>44193</v>
      </c>
      <c r="C5691" s="60" t="s">
        <v>1116</v>
      </c>
      <c r="D5691" s="61">
        <f>VLOOKUP(Pag_Inicio_Corr_mas_casos[[#This Row],[Corregimiento]],Hoja3!$A$2:$D$676,4,0)</f>
        <v>80501</v>
      </c>
      <c r="E5691" s="60">
        <v>20</v>
      </c>
    </row>
    <row r="5692" spans="1:5">
      <c r="A5692" s="59">
        <v>44193</v>
      </c>
      <c r="B5692" s="60">
        <v>44193</v>
      </c>
      <c r="C5692" s="60" t="s">
        <v>1126</v>
      </c>
      <c r="D5692" s="61">
        <f>VLOOKUP(Pag_Inicio_Corr_mas_casos[[#This Row],[Corregimiento]],Hoja3!$A$2:$D$676,4,0)</f>
        <v>40601</v>
      </c>
      <c r="E5692" s="60">
        <v>20</v>
      </c>
    </row>
    <row r="5693" spans="1:5">
      <c r="A5693" s="59">
        <v>44193</v>
      </c>
      <c r="B5693" s="60">
        <v>44193</v>
      </c>
      <c r="C5693" s="60" t="s">
        <v>1042</v>
      </c>
      <c r="D5693" s="61">
        <f>VLOOKUP(Pag_Inicio_Corr_mas_casos[[#This Row],[Corregimiento]],Hoja3!$A$2:$D$676,4,0)</f>
        <v>60105</v>
      </c>
      <c r="E5693" s="60">
        <v>20</v>
      </c>
    </row>
    <row r="5694" spans="1:5">
      <c r="A5694" s="59">
        <v>44193</v>
      </c>
      <c r="B5694" s="60">
        <v>44193</v>
      </c>
      <c r="C5694" s="60" t="s">
        <v>1129</v>
      </c>
      <c r="D5694" s="61">
        <f>VLOOKUP(Pag_Inicio_Corr_mas_casos[[#This Row],[Corregimiento]],Hoja3!$A$2:$D$676,4,0)</f>
        <v>20401</v>
      </c>
      <c r="E5694" s="60">
        <v>19</v>
      </c>
    </row>
    <row r="5695" spans="1:5">
      <c r="A5695" s="59">
        <v>44193</v>
      </c>
      <c r="B5695" s="60">
        <v>44193</v>
      </c>
      <c r="C5695" s="60" t="s">
        <v>1084</v>
      </c>
      <c r="D5695" s="61">
        <f>VLOOKUP(Pag_Inicio_Corr_mas_casos[[#This Row],[Corregimiento]],Hoja3!$A$2:$D$676,4,0)</f>
        <v>81008</v>
      </c>
      <c r="E5695" s="60">
        <v>19</v>
      </c>
    </row>
    <row r="5696" spans="1:5">
      <c r="A5696" s="59">
        <v>44193</v>
      </c>
      <c r="B5696" s="60">
        <v>44193</v>
      </c>
      <c r="C5696" s="60" t="s">
        <v>1035</v>
      </c>
      <c r="D5696" s="61">
        <f>VLOOKUP(Pag_Inicio_Corr_mas_casos[[#This Row],[Corregimiento]],Hoja3!$A$2:$D$676,4,0)</f>
        <v>130709</v>
      </c>
      <c r="E5696" s="60">
        <v>17</v>
      </c>
    </row>
    <row r="5697" spans="1:6">
      <c r="A5697" s="59">
        <v>44193</v>
      </c>
      <c r="B5697" s="60">
        <v>44193</v>
      </c>
      <c r="C5697" s="60" t="s">
        <v>1124</v>
      </c>
      <c r="D5697" s="61">
        <f>VLOOKUP(Pag_Inicio_Corr_mas_casos[[#This Row],[Corregimiento]],Hoja3!$A$2:$D$676,4,0)</f>
        <v>40501</v>
      </c>
      <c r="E5697" s="60">
        <v>17</v>
      </c>
    </row>
    <row r="5698" spans="1:6">
      <c r="A5698" s="59">
        <v>44193</v>
      </c>
      <c r="B5698" s="60">
        <v>44193</v>
      </c>
      <c r="C5698" s="60" t="s">
        <v>1026</v>
      </c>
      <c r="D5698" s="61">
        <f>VLOOKUP(Pag_Inicio_Corr_mas_casos[[#This Row],[Corregimiento]],Hoja3!$A$2:$D$676,4,0)</f>
        <v>80804</v>
      </c>
      <c r="E5698" s="60">
        <v>16</v>
      </c>
    </row>
    <row r="5699" spans="1:6">
      <c r="A5699" s="59">
        <v>44193</v>
      </c>
      <c r="B5699" s="60">
        <v>44193</v>
      </c>
      <c r="C5699" s="60" t="s">
        <v>1069</v>
      </c>
      <c r="D5699" s="61">
        <f>VLOOKUP(Pag_Inicio_Corr_mas_casos[[#This Row],[Corregimiento]],Hoja3!$A$2:$D$676,4,0)</f>
        <v>40611</v>
      </c>
      <c r="E5699" s="60">
        <v>15</v>
      </c>
    </row>
    <row r="5700" spans="1:6">
      <c r="A5700" s="59">
        <v>44193</v>
      </c>
      <c r="B5700" s="60">
        <v>44193</v>
      </c>
      <c r="C5700" s="60" t="s">
        <v>1130</v>
      </c>
      <c r="D5700" s="61">
        <f>VLOOKUP(Pag_Inicio_Corr_mas_casos[[#This Row],[Corregimiento]],Hoja3!$A$2:$D$676,4,0)</f>
        <v>30405</v>
      </c>
      <c r="E5700" s="60">
        <v>15</v>
      </c>
    </row>
    <row r="5701" spans="1:6">
      <c r="A5701" s="59">
        <v>44193</v>
      </c>
      <c r="B5701" s="60">
        <v>44193</v>
      </c>
      <c r="C5701" s="60" t="s">
        <v>1131</v>
      </c>
      <c r="D5701" s="61">
        <f>VLOOKUP(Pag_Inicio_Corr_mas_casos[[#This Row],[Corregimiento]],Hoja3!$A$2:$D$676,4,0)</f>
        <v>30110</v>
      </c>
      <c r="E5701" s="60">
        <v>15</v>
      </c>
    </row>
    <row r="5702" spans="1:6">
      <c r="A5702" s="59">
        <v>44193</v>
      </c>
      <c r="B5702" s="60">
        <v>44193</v>
      </c>
      <c r="C5702" s="60" t="s">
        <v>1022</v>
      </c>
      <c r="D5702" s="61">
        <f>VLOOKUP(Pag_Inicio_Corr_mas_casos[[#This Row],[Corregimiento]],Hoja3!$A$2:$D$676,4,0)</f>
        <v>80815</v>
      </c>
      <c r="E5702" s="60">
        <v>14</v>
      </c>
      <c r="F5702" s="3"/>
    </row>
    <row r="5703" spans="1:6">
      <c r="A5703" s="59">
        <v>44193</v>
      </c>
      <c r="B5703" s="60">
        <v>44193</v>
      </c>
      <c r="C5703" s="60" t="s">
        <v>1070</v>
      </c>
      <c r="D5703" s="61">
        <f>VLOOKUP(Pag_Inicio_Corr_mas_casos[[#This Row],[Corregimiento]],Hoja3!$A$2:$D$676,4,0)</f>
        <v>130310</v>
      </c>
      <c r="E5703" s="60">
        <v>14</v>
      </c>
    </row>
    <row r="5704" spans="1:6">
      <c r="A5704" s="59">
        <v>44193</v>
      </c>
      <c r="B5704" s="60">
        <v>44193</v>
      </c>
      <c r="C5704" s="60" t="s">
        <v>1132</v>
      </c>
      <c r="D5704" s="61">
        <f>VLOOKUP(Pag_Inicio_Corr_mas_casos[[#This Row],[Corregimiento]],Hoja3!$A$2:$D$676,4,0)</f>
        <v>40610</v>
      </c>
      <c r="E5704" s="60">
        <v>14</v>
      </c>
    </row>
    <row r="5705" spans="1:6">
      <c r="A5705" s="59">
        <v>44193</v>
      </c>
      <c r="B5705" s="60">
        <v>44193</v>
      </c>
      <c r="C5705" s="60" t="s">
        <v>1037</v>
      </c>
      <c r="D5705" s="61">
        <f>VLOOKUP(Pag_Inicio_Corr_mas_casos[[#This Row],[Corregimiento]],Hoja3!$A$2:$D$676,4,0)</f>
        <v>130103</v>
      </c>
      <c r="E5705" s="60">
        <v>13</v>
      </c>
    </row>
    <row r="5706" spans="1:6">
      <c r="A5706" s="59">
        <v>44193</v>
      </c>
      <c r="B5706" s="60">
        <v>44193</v>
      </c>
      <c r="C5706" s="60" t="s">
        <v>1027</v>
      </c>
      <c r="D5706" s="61">
        <f>VLOOKUP(Pag_Inicio_Corr_mas_casos[[#This Row],[Corregimiento]],Hoja3!$A$2:$D$676,4,0)</f>
        <v>20601</v>
      </c>
      <c r="E5706" s="60">
        <v>13</v>
      </c>
    </row>
    <row r="5707" spans="1:6">
      <c r="A5707" s="59">
        <v>44193</v>
      </c>
      <c r="B5707" s="60">
        <v>44193</v>
      </c>
      <c r="C5707" s="60" t="s">
        <v>1058</v>
      </c>
      <c r="D5707" s="61">
        <f>VLOOKUP(Pag_Inicio_Corr_mas_casos[[#This Row],[Corregimiento]],Hoja3!$A$2:$D$676,4,0)</f>
        <v>80808</v>
      </c>
      <c r="E5707" s="60">
        <v>13</v>
      </c>
    </row>
    <row r="5708" spans="1:6">
      <c r="A5708" s="59">
        <v>44193</v>
      </c>
      <c r="B5708" s="60">
        <v>44193</v>
      </c>
      <c r="C5708" s="60" t="s">
        <v>1038</v>
      </c>
      <c r="D5708" s="61">
        <f>VLOOKUP(Pag_Inicio_Corr_mas_casos[[#This Row],[Corregimiento]],Hoja3!$A$2:$D$676,4,0)</f>
        <v>80508</v>
      </c>
      <c r="E5708" s="60">
        <v>13</v>
      </c>
    </row>
    <row r="5709" spans="1:6">
      <c r="A5709" s="59">
        <v>44193</v>
      </c>
      <c r="B5709" s="60">
        <v>44193</v>
      </c>
      <c r="C5709" s="60" t="s">
        <v>1133</v>
      </c>
      <c r="D5709" s="61">
        <f>VLOOKUP(Pag_Inicio_Corr_mas_casos[[#This Row],[Corregimiento]],Hoja3!$A$2:$D$676,4,0)</f>
        <v>20201</v>
      </c>
      <c r="E5709" s="60">
        <v>12</v>
      </c>
    </row>
    <row r="5710" spans="1:6">
      <c r="A5710" s="59">
        <v>44193</v>
      </c>
      <c r="B5710" s="60">
        <v>44193</v>
      </c>
      <c r="C5710" s="60" t="s">
        <v>1117</v>
      </c>
      <c r="D5710" s="61">
        <f>VLOOKUP(Pag_Inicio_Corr_mas_casos[[#This Row],[Corregimiento]],Hoja3!$A$2:$D$676,4,0)</f>
        <v>20105</v>
      </c>
      <c r="E5710" s="60">
        <v>11</v>
      </c>
    </row>
    <row r="5711" spans="1:6">
      <c r="A5711" s="59">
        <v>44193</v>
      </c>
      <c r="B5711" s="60">
        <v>44193</v>
      </c>
      <c r="C5711" s="60" t="s">
        <v>1089</v>
      </c>
      <c r="D5711" s="61">
        <f>VLOOKUP(Pag_Inicio_Corr_mas_casos[[#This Row],[Corregimiento]],Hoja3!$A$2:$D$676,4,0)</f>
        <v>30111</v>
      </c>
      <c r="E5711" s="60">
        <v>11</v>
      </c>
    </row>
    <row r="5712" spans="1:6">
      <c r="A5712" s="105">
        <v>44194</v>
      </c>
      <c r="B5712" s="106">
        <v>44194</v>
      </c>
      <c r="C5712" s="106" t="s">
        <v>1112</v>
      </c>
      <c r="D5712" s="107">
        <f>VLOOKUP(Pag_Inicio_Corr_mas_casos[[#This Row],[Corregimiento]],Hoja3!$A$2:$D$676,4,0)</f>
        <v>80812</v>
      </c>
      <c r="E5712" s="106">
        <v>137</v>
      </c>
      <c r="F5712">
        <v>87</v>
      </c>
    </row>
    <row r="5713" spans="1:5">
      <c r="A5713" s="105">
        <v>44194</v>
      </c>
      <c r="B5713" s="106">
        <v>44194</v>
      </c>
      <c r="C5713" s="106" t="s">
        <v>1078</v>
      </c>
      <c r="D5713" s="107">
        <f>VLOOKUP(Pag_Inicio_Corr_mas_casos[[#This Row],[Corregimiento]],Hoja3!$A$2:$D$676,4,0)</f>
        <v>80819</v>
      </c>
      <c r="E5713" s="106">
        <v>107</v>
      </c>
    </row>
    <row r="5714" spans="1:5">
      <c r="A5714" s="105">
        <v>44194</v>
      </c>
      <c r="B5714" s="106">
        <v>44194</v>
      </c>
      <c r="C5714" s="106" t="s">
        <v>1014</v>
      </c>
      <c r="D5714" s="107">
        <f>VLOOKUP(Pag_Inicio_Corr_mas_casos[[#This Row],[Corregimiento]],Hoja3!$A$2:$D$676,4,0)</f>
        <v>80811</v>
      </c>
      <c r="E5714" s="106">
        <v>102</v>
      </c>
    </row>
    <row r="5715" spans="1:5">
      <c r="A5715" s="105">
        <v>44194</v>
      </c>
      <c r="B5715" s="106">
        <v>44194</v>
      </c>
      <c r="C5715" s="106" t="s">
        <v>1102</v>
      </c>
      <c r="D5715" s="107">
        <f>VLOOKUP(Pag_Inicio_Corr_mas_casos[[#This Row],[Corregimiento]],Hoja3!$A$2:$D$676,4,0)</f>
        <v>130106</v>
      </c>
      <c r="E5715" s="106">
        <v>99</v>
      </c>
    </row>
    <row r="5716" spans="1:5">
      <c r="A5716" s="105">
        <v>44194</v>
      </c>
      <c r="B5716" s="106">
        <v>44194</v>
      </c>
      <c r="C5716" s="106" t="s">
        <v>1005</v>
      </c>
      <c r="D5716" s="107">
        <f>VLOOKUP(Pag_Inicio_Corr_mas_casos[[#This Row],[Corregimiento]],Hoja3!$A$2:$D$676,4,0)</f>
        <v>81009</v>
      </c>
      <c r="E5716" s="106">
        <v>95</v>
      </c>
    </row>
    <row r="5717" spans="1:5">
      <c r="A5717" s="105">
        <v>44194</v>
      </c>
      <c r="B5717" s="106">
        <v>44194</v>
      </c>
      <c r="C5717" s="106" t="s">
        <v>1088</v>
      </c>
      <c r="D5717" s="107">
        <f>VLOOKUP(Pag_Inicio_Corr_mas_casos[[#This Row],[Corregimiento]],Hoja3!$A$2:$D$676,4,0)</f>
        <v>91001</v>
      </c>
      <c r="E5717" s="106">
        <v>94</v>
      </c>
    </row>
    <row r="5718" spans="1:5">
      <c r="A5718" s="105">
        <v>44194</v>
      </c>
      <c r="B5718" s="106">
        <v>44194</v>
      </c>
      <c r="C5718" s="106" t="s">
        <v>838</v>
      </c>
      <c r="D5718" s="107">
        <f>VLOOKUP(Pag_Inicio_Corr_mas_casos[[#This Row],[Corregimiento]],Hoja3!$A$2:$D$676,4,0)</f>
        <v>80821</v>
      </c>
      <c r="E5718" s="106">
        <v>92</v>
      </c>
    </row>
    <row r="5719" spans="1:5">
      <c r="A5719" s="105">
        <v>44194</v>
      </c>
      <c r="B5719" s="106">
        <v>44194</v>
      </c>
      <c r="C5719" s="106" t="s">
        <v>1134</v>
      </c>
      <c r="D5719" s="107">
        <f>VLOOKUP(Pag_Inicio_Corr_mas_casos[[#This Row],[Corregimiento]],Hoja3!$A$2:$D$676,4,0)</f>
        <v>130101</v>
      </c>
      <c r="E5719" s="106">
        <v>91</v>
      </c>
    </row>
    <row r="5720" spans="1:5">
      <c r="A5720" s="105">
        <v>44194</v>
      </c>
      <c r="B5720" s="106">
        <v>44194</v>
      </c>
      <c r="C5720" s="106" t="s">
        <v>1019</v>
      </c>
      <c r="D5720" s="107">
        <f>VLOOKUP(Pag_Inicio_Corr_mas_casos[[#This Row],[Corregimiento]],Hoja3!$A$2:$D$676,4,0)</f>
        <v>80817</v>
      </c>
      <c r="E5720" s="106">
        <v>90</v>
      </c>
    </row>
    <row r="5721" spans="1:5">
      <c r="A5721" s="105">
        <v>44194</v>
      </c>
      <c r="B5721" s="106">
        <v>44194</v>
      </c>
      <c r="C5721" s="106" t="s">
        <v>1077</v>
      </c>
      <c r="D5721" s="107">
        <f>VLOOKUP(Pag_Inicio_Corr_mas_casos[[#This Row],[Corregimiento]],Hoja3!$A$2:$D$676,4,0)</f>
        <v>80809</v>
      </c>
      <c r="E5721" s="106">
        <v>90</v>
      </c>
    </row>
    <row r="5722" spans="1:5">
      <c r="A5722" s="105">
        <v>44194</v>
      </c>
      <c r="B5722" s="106">
        <v>44194</v>
      </c>
      <c r="C5722" s="106" t="s">
        <v>1006</v>
      </c>
      <c r="D5722" s="107">
        <f>VLOOKUP(Pag_Inicio_Corr_mas_casos[[#This Row],[Corregimiento]],Hoja3!$A$2:$D$676,4,0)</f>
        <v>80806</v>
      </c>
      <c r="E5722" s="106">
        <v>89</v>
      </c>
    </row>
    <row r="5723" spans="1:5">
      <c r="A5723" s="105">
        <v>44194</v>
      </c>
      <c r="B5723" s="106">
        <v>44194</v>
      </c>
      <c r="C5723" s="106" t="s">
        <v>1022</v>
      </c>
      <c r="D5723" s="107">
        <f>VLOOKUP(Pag_Inicio_Corr_mas_casos[[#This Row],[Corregimiento]],Hoja3!$A$2:$D$676,4,0)</f>
        <v>80815</v>
      </c>
      <c r="E5723" s="106">
        <v>116</v>
      </c>
    </row>
    <row r="5724" spans="1:5">
      <c r="A5724" s="105">
        <v>44194</v>
      </c>
      <c r="B5724" s="106">
        <v>44194</v>
      </c>
      <c r="C5724" s="106" t="s">
        <v>1087</v>
      </c>
      <c r="D5724" s="107">
        <f>VLOOKUP(Pag_Inicio_Corr_mas_casos[[#This Row],[Corregimiento]],Hoja3!$A$2:$D$676,4,0)</f>
        <v>81003</v>
      </c>
      <c r="E5724" s="106">
        <v>86</v>
      </c>
    </row>
    <row r="5725" spans="1:5">
      <c r="A5725" s="105">
        <v>44194</v>
      </c>
      <c r="B5725" s="106">
        <v>44194</v>
      </c>
      <c r="C5725" s="106" t="s">
        <v>1020</v>
      </c>
      <c r="D5725" s="107">
        <f>VLOOKUP(Pag_Inicio_Corr_mas_casos[[#This Row],[Corregimiento]],Hoja3!$A$2:$D$676,4,0)</f>
        <v>80822</v>
      </c>
      <c r="E5725" s="106">
        <v>82</v>
      </c>
    </row>
    <row r="5726" spans="1:5">
      <c r="A5726" s="105">
        <v>44194</v>
      </c>
      <c r="B5726" s="106">
        <v>44194</v>
      </c>
      <c r="C5726" s="106" t="s">
        <v>1081</v>
      </c>
      <c r="D5726" s="107">
        <f>VLOOKUP(Pag_Inicio_Corr_mas_casos[[#This Row],[Corregimiento]],Hoja3!$A$2:$D$676,4,0)</f>
        <v>130702</v>
      </c>
      <c r="E5726" s="106">
        <v>82</v>
      </c>
    </row>
    <row r="5727" spans="1:5">
      <c r="A5727" s="105">
        <v>44194</v>
      </c>
      <c r="B5727" s="106">
        <v>44194</v>
      </c>
      <c r="C5727" s="106" t="s">
        <v>1007</v>
      </c>
      <c r="D5727" s="107">
        <f>VLOOKUP(Pag_Inicio_Corr_mas_casos[[#This Row],[Corregimiento]],Hoja3!$A$2:$D$676,4,0)</f>
        <v>80823</v>
      </c>
      <c r="E5727" s="106">
        <v>82</v>
      </c>
    </row>
    <row r="5728" spans="1:5">
      <c r="A5728" s="105">
        <v>44194</v>
      </c>
      <c r="B5728" s="106">
        <v>44194</v>
      </c>
      <c r="C5728" s="106" t="s">
        <v>1003</v>
      </c>
      <c r="D5728" s="107">
        <f>VLOOKUP(Pag_Inicio_Corr_mas_casos[[#This Row],[Corregimiento]],Hoja3!$A$2:$D$676,4,0)</f>
        <v>80810</v>
      </c>
      <c r="E5728" s="106">
        <v>80</v>
      </c>
    </row>
    <row r="5729" spans="1:5">
      <c r="A5729" s="105">
        <v>44194</v>
      </c>
      <c r="B5729" s="106">
        <v>44194</v>
      </c>
      <c r="C5729" s="106" t="s">
        <v>1120</v>
      </c>
      <c r="D5729" s="107">
        <f>VLOOKUP(Pag_Inicio_Corr_mas_casos[[#This Row],[Corregimiento]],Hoja3!$A$2:$D$676,4,0)</f>
        <v>130102</v>
      </c>
      <c r="E5729" s="106">
        <v>78</v>
      </c>
    </row>
    <row r="5730" spans="1:5">
      <c r="A5730" s="105">
        <v>44194</v>
      </c>
      <c r="B5730" s="106">
        <v>44194</v>
      </c>
      <c r="C5730" s="106" t="s">
        <v>1085</v>
      </c>
      <c r="D5730" s="107">
        <f>VLOOKUP(Pag_Inicio_Corr_mas_casos[[#This Row],[Corregimiento]],Hoja3!$A$2:$D$676,4,0)</f>
        <v>81001</v>
      </c>
      <c r="E5730" s="106">
        <v>73</v>
      </c>
    </row>
    <row r="5731" spans="1:5">
      <c r="A5731" s="105">
        <v>44194</v>
      </c>
      <c r="B5731" s="106">
        <v>44194</v>
      </c>
      <c r="C5731" s="106" t="s">
        <v>1013</v>
      </c>
      <c r="D5731" s="107">
        <f>VLOOKUP(Pag_Inicio_Corr_mas_casos[[#This Row],[Corregimiento]],Hoja3!$A$2:$D$676,4,0)</f>
        <v>80826</v>
      </c>
      <c r="E5731" s="106">
        <v>72</v>
      </c>
    </row>
    <row r="5732" spans="1:5">
      <c r="A5732" s="105">
        <v>44194</v>
      </c>
      <c r="B5732" s="106">
        <v>44194</v>
      </c>
      <c r="C5732" s="106" t="s">
        <v>1009</v>
      </c>
      <c r="D5732" s="107">
        <f>VLOOKUP(Pag_Inicio_Corr_mas_casos[[#This Row],[Corregimiento]],Hoja3!$A$2:$D$676,4,0)</f>
        <v>80816</v>
      </c>
      <c r="E5732" s="106">
        <v>72</v>
      </c>
    </row>
    <row r="5733" spans="1:5">
      <c r="A5733" s="105">
        <v>44194</v>
      </c>
      <c r="B5733" s="106">
        <v>44194</v>
      </c>
      <c r="C5733" s="106" t="s">
        <v>1008</v>
      </c>
      <c r="D5733" s="107">
        <f>VLOOKUP(Pag_Inicio_Corr_mas_casos[[#This Row],[Corregimiento]],Hoja3!$A$2:$D$676,4,0)</f>
        <v>80807</v>
      </c>
      <c r="E5733" s="106">
        <v>71</v>
      </c>
    </row>
    <row r="5734" spans="1:5">
      <c r="A5734" s="105">
        <v>44194</v>
      </c>
      <c r="B5734" s="106">
        <v>44194</v>
      </c>
      <c r="C5734" s="106" t="s">
        <v>1016</v>
      </c>
      <c r="D5734" s="107">
        <f>VLOOKUP(Pag_Inicio_Corr_mas_casos[[#This Row],[Corregimiento]],Hoja3!$A$2:$D$676,4,0)</f>
        <v>130107</v>
      </c>
      <c r="E5734" s="106">
        <v>66</v>
      </c>
    </row>
    <row r="5735" spans="1:5">
      <c r="A5735" s="105">
        <v>44194</v>
      </c>
      <c r="B5735" s="106">
        <v>44194</v>
      </c>
      <c r="C5735" s="106" t="s">
        <v>1086</v>
      </c>
      <c r="D5735" s="107">
        <f>VLOOKUP(Pag_Inicio_Corr_mas_casos[[#This Row],[Corregimiento]],Hoja3!$A$2:$D$676,4,0)</f>
        <v>81002</v>
      </c>
      <c r="E5735" s="106">
        <v>61</v>
      </c>
    </row>
    <row r="5736" spans="1:5">
      <c r="A5736" s="105">
        <v>44194</v>
      </c>
      <c r="B5736" s="106">
        <v>44194</v>
      </c>
      <c r="C5736" s="106" t="s">
        <v>1011</v>
      </c>
      <c r="D5736" s="107">
        <f>VLOOKUP(Pag_Inicio_Corr_mas_casos[[#This Row],[Corregimiento]],Hoja3!$A$2:$D$676,4,0)</f>
        <v>81007</v>
      </c>
      <c r="E5736" s="106">
        <v>57</v>
      </c>
    </row>
    <row r="5737" spans="1:5">
      <c r="A5737" s="105">
        <v>44194</v>
      </c>
      <c r="B5737" s="106">
        <v>44194</v>
      </c>
      <c r="C5737" s="106" t="s">
        <v>1010</v>
      </c>
      <c r="D5737" s="107">
        <f>VLOOKUP(Pag_Inicio_Corr_mas_casos[[#This Row],[Corregimiento]],Hoja3!$A$2:$D$676,4,0)</f>
        <v>130708</v>
      </c>
      <c r="E5737" s="106">
        <v>55</v>
      </c>
    </row>
    <row r="5738" spans="1:5">
      <c r="A5738" s="105">
        <v>44194</v>
      </c>
      <c r="B5738" s="106">
        <v>44194</v>
      </c>
      <c r="C5738" s="106" t="s">
        <v>1084</v>
      </c>
      <c r="D5738" s="107">
        <f>VLOOKUP(Pag_Inicio_Corr_mas_casos[[#This Row],[Corregimiento]],Hoja3!$A$2:$D$676,4,0)</f>
        <v>81008</v>
      </c>
      <c r="E5738" s="106">
        <v>54</v>
      </c>
    </row>
    <row r="5739" spans="1:5">
      <c r="A5739" s="105">
        <v>44194</v>
      </c>
      <c r="B5739" s="106">
        <v>44194</v>
      </c>
      <c r="C5739" s="106" t="s">
        <v>1060</v>
      </c>
      <c r="D5739" s="107">
        <f>VLOOKUP(Pag_Inicio_Corr_mas_casos[[#This Row],[Corregimiento]],Hoja3!$A$2:$D$676,4,0)</f>
        <v>130105</v>
      </c>
      <c r="E5739" s="106">
        <v>54</v>
      </c>
    </row>
    <row r="5740" spans="1:5">
      <c r="A5740" s="105">
        <v>44194</v>
      </c>
      <c r="B5740" s="106">
        <v>44194</v>
      </c>
      <c r="C5740" s="106" t="s">
        <v>1004</v>
      </c>
      <c r="D5740" s="107">
        <f>VLOOKUP(Pag_Inicio_Corr_mas_casos[[#This Row],[Corregimiento]],Hoja3!$A$2:$D$676,4,0)</f>
        <v>130717</v>
      </c>
      <c r="E5740" s="106">
        <v>51</v>
      </c>
    </row>
    <row r="5741" spans="1:5">
      <c r="A5741" s="105">
        <v>44194</v>
      </c>
      <c r="B5741" s="106">
        <v>44194</v>
      </c>
      <c r="C5741" s="106" t="s">
        <v>1017</v>
      </c>
      <c r="D5741" s="107">
        <f>VLOOKUP(Pag_Inicio_Corr_mas_casos[[#This Row],[Corregimiento]],Hoja3!$A$2:$D$676,4,0)</f>
        <v>80813</v>
      </c>
      <c r="E5741" s="106">
        <v>44</v>
      </c>
    </row>
    <row r="5742" spans="1:5">
      <c r="A5742" s="105">
        <v>44194</v>
      </c>
      <c r="B5742" s="106">
        <v>44194</v>
      </c>
      <c r="C5742" s="106" t="s">
        <v>1025</v>
      </c>
      <c r="D5742" s="107">
        <f>VLOOKUP(Pag_Inicio_Corr_mas_casos[[#This Row],[Corregimiento]],Hoja3!$A$2:$D$676,4,0)</f>
        <v>130701</v>
      </c>
      <c r="E5742" s="106">
        <v>43</v>
      </c>
    </row>
    <row r="5743" spans="1:5">
      <c r="A5743" s="105">
        <v>44194</v>
      </c>
      <c r="B5743" s="106">
        <v>44194</v>
      </c>
      <c r="C5743" s="106" t="s">
        <v>1023</v>
      </c>
      <c r="D5743" s="107">
        <f>VLOOKUP(Pag_Inicio_Corr_mas_casos[[#This Row],[Corregimiento]],Hoja3!$A$2:$D$676,4,0)</f>
        <v>130716</v>
      </c>
      <c r="E5743" s="106">
        <v>43</v>
      </c>
    </row>
    <row r="5744" spans="1:5">
      <c r="A5744" s="105">
        <v>44194</v>
      </c>
      <c r="B5744" s="106">
        <v>44194</v>
      </c>
      <c r="C5744" s="106" t="s">
        <v>1126</v>
      </c>
      <c r="D5744" s="107">
        <f>VLOOKUP(Pag_Inicio_Corr_mas_casos[[#This Row],[Corregimiento]],Hoja3!$A$2:$D$676,4,0)</f>
        <v>40601</v>
      </c>
      <c r="E5744" s="106">
        <v>40</v>
      </c>
    </row>
    <row r="5745" spans="1:5">
      <c r="A5745" s="105">
        <v>44194</v>
      </c>
      <c r="B5745" s="106">
        <v>44194</v>
      </c>
      <c r="C5745" s="106" t="s">
        <v>1057</v>
      </c>
      <c r="D5745" s="107">
        <f>VLOOKUP(Pag_Inicio_Corr_mas_casos[[#This Row],[Corregimiento]],Hoja3!$A$2:$D$676,4,0)</f>
        <v>130706</v>
      </c>
      <c r="E5745" s="106">
        <v>39</v>
      </c>
    </row>
    <row r="5746" spans="1:5">
      <c r="A5746" s="105">
        <v>44194</v>
      </c>
      <c r="B5746" s="106">
        <v>44194</v>
      </c>
      <c r="C5746" s="106" t="s">
        <v>1104</v>
      </c>
      <c r="D5746" s="107">
        <f>VLOOKUP(Pag_Inicio_Corr_mas_casos[[#This Row],[Corregimiento]],Hoja3!$A$2:$D$676,4,0)</f>
        <v>130108</v>
      </c>
      <c r="E5746" s="106">
        <v>37</v>
      </c>
    </row>
    <row r="5747" spans="1:5">
      <c r="A5747" s="105">
        <v>44194</v>
      </c>
      <c r="B5747" s="106">
        <v>44194</v>
      </c>
      <c r="C5747" s="106" t="s">
        <v>1027</v>
      </c>
      <c r="D5747" s="107">
        <f>VLOOKUP(Pag_Inicio_Corr_mas_casos[[#This Row],[Corregimiento]],Hoja3!$A$2:$D$676,4,0)</f>
        <v>20601</v>
      </c>
      <c r="E5747" s="106">
        <v>37</v>
      </c>
    </row>
    <row r="5748" spans="1:5">
      <c r="A5748" s="105">
        <v>44194</v>
      </c>
      <c r="B5748" s="106">
        <v>44194</v>
      </c>
      <c r="C5748" s="106" t="s">
        <v>1033</v>
      </c>
      <c r="D5748" s="107">
        <f>VLOOKUP(Pag_Inicio_Corr_mas_casos[[#This Row],[Corregimiento]],Hoja3!$A$2:$D$676,4,0)</f>
        <v>30107</v>
      </c>
      <c r="E5748" s="106">
        <v>36</v>
      </c>
    </row>
    <row r="5749" spans="1:5">
      <c r="A5749" s="105">
        <v>44194</v>
      </c>
      <c r="B5749" s="106">
        <v>44194</v>
      </c>
      <c r="C5749" s="106" t="s">
        <v>1018</v>
      </c>
      <c r="D5749" s="107">
        <f>VLOOKUP(Pag_Inicio_Corr_mas_casos[[#This Row],[Corregimiento]],Hoja3!$A$2:$D$676,4,0)</f>
        <v>80820</v>
      </c>
      <c r="E5749" s="106">
        <v>36</v>
      </c>
    </row>
    <row r="5750" spans="1:5">
      <c r="A5750" s="105">
        <v>44194</v>
      </c>
      <c r="B5750" s="106">
        <v>44194</v>
      </c>
      <c r="C5750" s="106" t="s">
        <v>1058</v>
      </c>
      <c r="D5750" s="107">
        <f>VLOOKUP(Pag_Inicio_Corr_mas_casos[[#This Row],[Corregimiento]],Hoja3!$A$2:$D$676,4,0)</f>
        <v>80808</v>
      </c>
      <c r="E5750" s="106">
        <v>32</v>
      </c>
    </row>
    <row r="5751" spans="1:5">
      <c r="A5751" s="105">
        <v>44194</v>
      </c>
      <c r="B5751" s="106">
        <v>44194</v>
      </c>
      <c r="C5751" s="106" t="s">
        <v>1125</v>
      </c>
      <c r="D5751" s="107">
        <f>VLOOKUP(Pag_Inicio_Corr_mas_casos[[#This Row],[Corregimiento]],Hoja3!$A$2:$D$676,4,0)</f>
        <v>91007</v>
      </c>
      <c r="E5751" s="106">
        <v>31</v>
      </c>
    </row>
    <row r="5752" spans="1:5">
      <c r="A5752" s="105">
        <v>44194</v>
      </c>
      <c r="B5752" s="106">
        <v>44194</v>
      </c>
      <c r="C5752" s="106" t="s">
        <v>1035</v>
      </c>
      <c r="D5752" s="107">
        <f>VLOOKUP(Pag_Inicio_Corr_mas_casos[[#This Row],[Corregimiento]],Hoja3!$A$2:$D$676,4,0)</f>
        <v>130709</v>
      </c>
      <c r="E5752" s="106">
        <v>31</v>
      </c>
    </row>
    <row r="5753" spans="1:5">
      <c r="A5753" s="105">
        <v>44194</v>
      </c>
      <c r="B5753" s="106">
        <v>44194</v>
      </c>
      <c r="C5753" s="106" t="s">
        <v>1028</v>
      </c>
      <c r="D5753" s="107">
        <f>VLOOKUP(Pag_Inicio_Corr_mas_casos[[#This Row],[Corregimiento]],Hoja3!$A$2:$D$676,4,0)</f>
        <v>81006</v>
      </c>
      <c r="E5753" s="106">
        <v>30</v>
      </c>
    </row>
    <row r="5754" spans="1:5">
      <c r="A5754" s="105">
        <v>44194</v>
      </c>
      <c r="B5754" s="106">
        <v>44194</v>
      </c>
      <c r="C5754" s="106" t="s">
        <v>1062</v>
      </c>
      <c r="D5754" s="107">
        <f>VLOOKUP(Pag_Inicio_Corr_mas_casos[[#This Row],[Corregimiento]],Hoja3!$A$2:$D$676,4,0)</f>
        <v>80802</v>
      </c>
      <c r="E5754" s="106">
        <v>30</v>
      </c>
    </row>
    <row r="5755" spans="1:5">
      <c r="A5755" s="105">
        <v>44194</v>
      </c>
      <c r="B5755" s="106">
        <v>44194</v>
      </c>
      <c r="C5755" s="106" t="s">
        <v>1127</v>
      </c>
      <c r="D5755" s="107">
        <f>VLOOKUP(Pag_Inicio_Corr_mas_casos[[#This Row],[Corregimiento]],Hoja3!$A$2:$D$676,4,0)</f>
        <v>60401</v>
      </c>
      <c r="E5755" s="106">
        <v>29</v>
      </c>
    </row>
    <row r="5756" spans="1:5">
      <c r="A5756" s="105">
        <v>44194</v>
      </c>
      <c r="B5756" s="106">
        <v>44194</v>
      </c>
      <c r="C5756" s="106" t="s">
        <v>1072</v>
      </c>
      <c r="D5756" s="107">
        <f>VLOOKUP(Pag_Inicio_Corr_mas_casos[[#This Row],[Corregimiento]],Hoja3!$A$2:$D$676,4,0)</f>
        <v>60101</v>
      </c>
      <c r="E5756" s="106">
        <v>28</v>
      </c>
    </row>
    <row r="5757" spans="1:5">
      <c r="A5757" s="105">
        <v>44194</v>
      </c>
      <c r="B5757" s="106">
        <v>44194</v>
      </c>
      <c r="C5757" s="106" t="s">
        <v>1124</v>
      </c>
      <c r="D5757" s="107">
        <f>VLOOKUP(Pag_Inicio_Corr_mas_casos[[#This Row],[Corregimiento]],Hoja3!$A$2:$D$676,4,0)</f>
        <v>40501</v>
      </c>
      <c r="E5757" s="106">
        <v>28</v>
      </c>
    </row>
    <row r="5758" spans="1:5">
      <c r="A5758" s="105">
        <v>44194</v>
      </c>
      <c r="B5758" s="106">
        <v>44194</v>
      </c>
      <c r="C5758" s="106" t="s">
        <v>1024</v>
      </c>
      <c r="D5758" s="107">
        <f>VLOOKUP(Pag_Inicio_Corr_mas_casos[[#This Row],[Corregimiento]],Hoja3!$A$2:$D$676,4,0)</f>
        <v>50208</v>
      </c>
      <c r="E5758" s="106">
        <v>28</v>
      </c>
    </row>
    <row r="5759" spans="1:5">
      <c r="A5759" s="105">
        <v>44194</v>
      </c>
      <c r="B5759" s="106">
        <v>44194</v>
      </c>
      <c r="C5759" s="106" t="s">
        <v>1043</v>
      </c>
      <c r="D5759" s="107">
        <f>VLOOKUP(Pag_Inicio_Corr_mas_casos[[#This Row],[Corregimiento]],Hoja3!$A$2:$D$676,4,0)</f>
        <v>80803</v>
      </c>
      <c r="E5759" s="106">
        <v>28</v>
      </c>
    </row>
    <row r="5760" spans="1:5">
      <c r="A5760" s="105">
        <v>44194</v>
      </c>
      <c r="B5760" s="106">
        <v>44194</v>
      </c>
      <c r="C5760" s="106" t="s">
        <v>1012</v>
      </c>
      <c r="D5760" s="107">
        <f>VLOOKUP(Pag_Inicio_Corr_mas_casos[[#This Row],[Corregimiento]],Hoja3!$A$2:$D$676,4,0)</f>
        <v>80814</v>
      </c>
      <c r="E5760" s="106">
        <v>25</v>
      </c>
    </row>
    <row r="5761" spans="1:9">
      <c r="A5761" s="105">
        <v>44194</v>
      </c>
      <c r="B5761" s="106">
        <v>44194</v>
      </c>
      <c r="C5761" s="106" t="s">
        <v>1098</v>
      </c>
      <c r="D5761" s="107">
        <f>VLOOKUP(Pag_Inicio_Corr_mas_casos[[#This Row],[Corregimiento]],Hoja3!$A$2:$D$676,4,0)</f>
        <v>30104</v>
      </c>
      <c r="E5761" s="106">
        <v>25</v>
      </c>
    </row>
    <row r="5762" spans="1:9">
      <c r="A5762" s="105">
        <v>44194</v>
      </c>
      <c r="B5762" s="106">
        <v>44194</v>
      </c>
      <c r="C5762" s="106" t="s">
        <v>1069</v>
      </c>
      <c r="D5762" s="107">
        <f>VLOOKUP(Pag_Inicio_Corr_mas_casos[[#This Row],[Corregimiento]],Hoja3!$A$2:$D$676,4,0)</f>
        <v>40611</v>
      </c>
      <c r="E5762" s="106">
        <v>25</v>
      </c>
    </row>
    <row r="5763" spans="1:9">
      <c r="A5763" s="105">
        <v>44194</v>
      </c>
      <c r="B5763" s="106">
        <v>44194</v>
      </c>
      <c r="C5763" s="106" t="s">
        <v>1093</v>
      </c>
      <c r="D5763" s="107">
        <f>VLOOKUP(Pag_Inicio_Corr_mas_casos[[#This Row],[Corregimiento]],Hoja3!$A$2:$D$676,4,0)</f>
        <v>30103</v>
      </c>
      <c r="E5763" s="106">
        <v>21</v>
      </c>
    </row>
    <row r="5764" spans="1:9">
      <c r="A5764" s="105">
        <v>44194</v>
      </c>
      <c r="B5764" s="106">
        <v>44194</v>
      </c>
      <c r="C5764" s="106" t="s">
        <v>1026</v>
      </c>
      <c r="D5764" s="107">
        <f>VLOOKUP(Pag_Inicio_Corr_mas_casos[[#This Row],[Corregimiento]],Hoja3!$A$2:$D$676,4,0)</f>
        <v>80804</v>
      </c>
      <c r="E5764" s="106">
        <v>21</v>
      </c>
    </row>
    <row r="5765" spans="1:9">
      <c r="A5765" s="105">
        <v>44194</v>
      </c>
      <c r="B5765" s="106">
        <v>44194</v>
      </c>
      <c r="C5765" s="106" t="s">
        <v>1042</v>
      </c>
      <c r="D5765" s="107">
        <f>VLOOKUP(Pag_Inicio_Corr_mas_casos[[#This Row],[Corregimiento]],Hoja3!$A$2:$D$676,4,0)</f>
        <v>60105</v>
      </c>
      <c r="E5765" s="106">
        <v>21</v>
      </c>
    </row>
    <row r="5766" spans="1:9">
      <c r="A5766" s="105">
        <v>44194</v>
      </c>
      <c r="B5766" s="106">
        <v>44194</v>
      </c>
      <c r="C5766" s="106" t="s">
        <v>1135</v>
      </c>
      <c r="D5766" s="107">
        <f>VLOOKUP(Pag_Inicio_Corr_mas_casos[[#This Row],[Corregimiento]],Hoja3!$A$2:$D$676,4,0)</f>
        <v>91013</v>
      </c>
      <c r="E5766" s="106">
        <v>20</v>
      </c>
    </row>
    <row r="5767" spans="1:9">
      <c r="A5767" s="105">
        <v>44194</v>
      </c>
      <c r="B5767" s="106">
        <v>44194</v>
      </c>
      <c r="C5767" s="106" t="s">
        <v>1136</v>
      </c>
      <c r="D5767" s="107">
        <f>VLOOKUP(Pag_Inicio_Corr_mas_casos[[#This Row],[Corregimiento]],Hoja3!$A$2:$D$676,4,0)</f>
        <v>91011</v>
      </c>
      <c r="E5767" s="106">
        <v>19</v>
      </c>
    </row>
    <row r="5768" spans="1:9">
      <c r="A5768" s="105">
        <v>44194</v>
      </c>
      <c r="B5768" s="106">
        <v>44194</v>
      </c>
      <c r="C5768" s="106" t="s">
        <v>1066</v>
      </c>
      <c r="D5768" s="107">
        <f>VLOOKUP(Pag_Inicio_Corr_mas_casos[[#This Row],[Corregimiento]],Hoja3!$A$2:$D$676,4,0)</f>
        <v>80805</v>
      </c>
      <c r="E5768" s="106">
        <v>18</v>
      </c>
      <c r="I5768" s="23"/>
    </row>
    <row r="5769" spans="1:9">
      <c r="A5769" s="105">
        <v>44194</v>
      </c>
      <c r="B5769" s="106">
        <v>44194</v>
      </c>
      <c r="C5769" s="106" t="s">
        <v>1065</v>
      </c>
      <c r="D5769" s="107">
        <f>VLOOKUP(Pag_Inicio_Corr_mas_casos[[#This Row],[Corregimiento]],Hoja3!$A$2:$D$676,4,0)</f>
        <v>60104</v>
      </c>
      <c r="E5769" s="106">
        <v>18</v>
      </c>
    </row>
    <row r="5770" spans="1:9">
      <c r="A5770" s="105">
        <v>44194</v>
      </c>
      <c r="B5770" s="106">
        <v>44194</v>
      </c>
      <c r="C5770" s="106" t="s">
        <v>1071</v>
      </c>
      <c r="D5770" s="107">
        <f>VLOOKUP(Pag_Inicio_Corr_mas_casos[[#This Row],[Corregimiento]],Hoja3!$A$2:$D$676,4,0)</f>
        <v>60103</v>
      </c>
      <c r="E5770" s="106">
        <v>18</v>
      </c>
    </row>
    <row r="5771" spans="1:9">
      <c r="A5771" s="105">
        <v>44194</v>
      </c>
      <c r="B5771" s="106">
        <v>44194</v>
      </c>
      <c r="C5771" s="106" t="s">
        <v>1017</v>
      </c>
      <c r="D5771" s="106">
        <v>40607</v>
      </c>
      <c r="E5771" s="106">
        <v>18</v>
      </c>
      <c r="F5771" s="3" t="s">
        <v>1114</v>
      </c>
    </row>
    <row r="5772" spans="1:9">
      <c r="A5772" s="105">
        <v>44194</v>
      </c>
      <c r="B5772" s="106">
        <v>44194</v>
      </c>
      <c r="C5772" s="106" t="s">
        <v>1061</v>
      </c>
      <c r="D5772" s="107">
        <f>VLOOKUP(Pag_Inicio_Corr_mas_casos[[#This Row],[Corregimiento]],Hoja3!$A$2:$D$676,4,0)</f>
        <v>81005</v>
      </c>
      <c r="E5772" s="106">
        <v>18</v>
      </c>
    </row>
    <row r="5773" spans="1:9">
      <c r="A5773" s="105">
        <v>44194</v>
      </c>
      <c r="B5773" s="106">
        <v>44194</v>
      </c>
      <c r="C5773" s="106" t="s">
        <v>1097</v>
      </c>
      <c r="D5773" s="107">
        <f>VLOOKUP(Pag_Inicio_Corr_mas_casos[[#This Row],[Corregimiento]],Hoja3!$A$2:$D$676,4,0)</f>
        <v>60102</v>
      </c>
      <c r="E5773" s="106">
        <v>17</v>
      </c>
    </row>
    <row r="5774" spans="1:9">
      <c r="A5774" s="105">
        <v>44194</v>
      </c>
      <c r="B5774" s="106">
        <v>44194</v>
      </c>
      <c r="C5774" s="106" t="s">
        <v>1122</v>
      </c>
      <c r="D5774" s="107">
        <f>VLOOKUP(Pag_Inicio_Corr_mas_casos[[#This Row],[Corregimiento]],Hoja3!$A$2:$D$676,4,0)</f>
        <v>90605</v>
      </c>
      <c r="E5774" s="106">
        <v>16</v>
      </c>
    </row>
    <row r="5775" spans="1:9">
      <c r="A5775" s="105">
        <v>44194</v>
      </c>
      <c r="B5775" s="106">
        <v>44194</v>
      </c>
      <c r="C5775" s="106" t="s">
        <v>1137</v>
      </c>
      <c r="D5775" s="107">
        <f>VLOOKUP(Pag_Inicio_Corr_mas_casos[[#This Row],[Corregimiento]],Hoja3!$A$2:$D$676,4,0)</f>
        <v>130718</v>
      </c>
      <c r="E5775" s="106">
        <v>16</v>
      </c>
    </row>
    <row r="5776" spans="1:9">
      <c r="A5776" s="105">
        <v>44194</v>
      </c>
      <c r="B5776" s="106">
        <v>44194</v>
      </c>
      <c r="C5776" s="106" t="s">
        <v>1116</v>
      </c>
      <c r="D5776" s="107">
        <f>VLOOKUP(Pag_Inicio_Corr_mas_casos[[#This Row],[Corregimiento]],Hoja3!$A$2:$D$676,4,0)</f>
        <v>80501</v>
      </c>
      <c r="E5776" s="106">
        <v>15</v>
      </c>
    </row>
    <row r="5777" spans="1:5">
      <c r="A5777" s="105">
        <v>44194</v>
      </c>
      <c r="B5777" s="106">
        <v>44194</v>
      </c>
      <c r="C5777" s="106" t="s">
        <v>1073</v>
      </c>
      <c r="D5777" s="107">
        <f>VLOOKUP(Pag_Inicio_Corr_mas_casos[[#This Row],[Corregimiento]],Hoja3!$A$2:$D$676,4,0)</f>
        <v>40612</v>
      </c>
      <c r="E5777" s="106">
        <v>14</v>
      </c>
    </row>
    <row r="5778" spans="1:5">
      <c r="A5778" s="105">
        <v>44194</v>
      </c>
      <c r="B5778" s="106">
        <v>44194</v>
      </c>
      <c r="C5778" s="106" t="s">
        <v>1112</v>
      </c>
      <c r="D5778" s="107">
        <f>VLOOKUP(Pag_Inicio_Corr_mas_casos[[#This Row],[Corregimiento]],Hoja3!$A$2:$D$676,4,0)</f>
        <v>80812</v>
      </c>
      <c r="E5778" s="106">
        <v>14</v>
      </c>
    </row>
    <row r="5779" spans="1:5">
      <c r="A5779" s="105">
        <v>44194</v>
      </c>
      <c r="B5779" s="106">
        <v>44194</v>
      </c>
      <c r="C5779" s="106" t="s">
        <v>1138</v>
      </c>
      <c r="D5779" s="107">
        <f>VLOOKUP(Pag_Inicio_Corr_mas_casos[[#This Row],[Corregimiento]],Hoja3!$A$2:$D$676,4,0)</f>
        <v>91014</v>
      </c>
      <c r="E5779" s="106">
        <v>14</v>
      </c>
    </row>
    <row r="5780" spans="1:5">
      <c r="A5780" s="105">
        <v>44194</v>
      </c>
      <c r="B5780" s="106">
        <v>44194</v>
      </c>
      <c r="C5780" s="106" t="s">
        <v>1041</v>
      </c>
      <c r="D5780" s="107">
        <f>VLOOKUP(Pag_Inicio_Corr_mas_casos[[#This Row],[Corregimiento]],Hoja3!$A$2:$D$676,4,0)</f>
        <v>20207</v>
      </c>
      <c r="E5780" s="106">
        <v>14</v>
      </c>
    </row>
    <row r="5781" spans="1:5">
      <c r="A5781" s="105">
        <v>44194</v>
      </c>
      <c r="B5781" s="106">
        <v>44194</v>
      </c>
      <c r="C5781" s="106" t="s">
        <v>1089</v>
      </c>
      <c r="D5781" s="107">
        <f>VLOOKUP(Pag_Inicio_Corr_mas_casos[[#This Row],[Corregimiento]],Hoja3!$A$2:$D$676,4,0)</f>
        <v>30111</v>
      </c>
      <c r="E5781" s="106">
        <v>14</v>
      </c>
    </row>
    <row r="5782" spans="1:5">
      <c r="A5782" s="105">
        <v>44194</v>
      </c>
      <c r="B5782" s="106">
        <v>44194</v>
      </c>
      <c r="C5782" s="106" t="s">
        <v>1139</v>
      </c>
      <c r="D5782" s="107">
        <f>VLOOKUP(Pag_Inicio_Corr_mas_casos[[#This Row],[Corregimiento]],Hoja3!$A$2:$D$676,4,0)</f>
        <v>30101</v>
      </c>
      <c r="E5782" s="106">
        <v>13</v>
      </c>
    </row>
    <row r="5783" spans="1:5">
      <c r="A5783" s="105">
        <v>44194</v>
      </c>
      <c r="B5783" s="106">
        <v>44194</v>
      </c>
      <c r="C5783" s="106" t="s">
        <v>1094</v>
      </c>
      <c r="D5783" s="107">
        <f>VLOOKUP(Pag_Inicio_Corr_mas_casos[[#This Row],[Corregimiento]],Hoja3!$A$2:$D$676,4,0)</f>
        <v>20103</v>
      </c>
      <c r="E5783" s="106">
        <v>13</v>
      </c>
    </row>
    <row r="5784" spans="1:5">
      <c r="A5784" s="105">
        <v>44194</v>
      </c>
      <c r="B5784" s="106">
        <v>44194</v>
      </c>
      <c r="C5784" s="106" t="s">
        <v>1107</v>
      </c>
      <c r="D5784" s="107">
        <f>VLOOKUP(Pag_Inicio_Corr_mas_casos[[#This Row],[Corregimiento]],Hoja3!$A$2:$D$676,4,0)</f>
        <v>70301</v>
      </c>
      <c r="E5784" s="106">
        <v>13</v>
      </c>
    </row>
    <row r="5785" spans="1:5">
      <c r="A5785" s="105">
        <v>44194</v>
      </c>
      <c r="B5785" s="106">
        <v>44194</v>
      </c>
      <c r="C5785" s="106" t="s">
        <v>1036</v>
      </c>
      <c r="D5785" s="107">
        <f>VLOOKUP(Pag_Inicio_Corr_mas_casos[[#This Row],[Corregimiento]],Hoja3!$A$2:$D$676,4,0)</f>
        <v>40606</v>
      </c>
      <c r="E5785" s="106">
        <v>13</v>
      </c>
    </row>
    <row r="5786" spans="1:5">
      <c r="A5786" s="105">
        <v>44194</v>
      </c>
      <c r="B5786" s="106">
        <v>44194</v>
      </c>
      <c r="C5786" s="106" t="s">
        <v>1070</v>
      </c>
      <c r="D5786" s="107">
        <f>VLOOKUP(Pag_Inicio_Corr_mas_casos[[#This Row],[Corregimiento]],Hoja3!$A$2:$D$676,4,0)</f>
        <v>130310</v>
      </c>
      <c r="E5786" s="106">
        <v>13</v>
      </c>
    </row>
    <row r="5787" spans="1:5">
      <c r="A5787" s="105">
        <v>44194</v>
      </c>
      <c r="B5787" s="106">
        <v>44194</v>
      </c>
      <c r="C5787" s="106" t="s">
        <v>1129</v>
      </c>
      <c r="D5787" s="107">
        <f>VLOOKUP(Pag_Inicio_Corr_mas_casos[[#This Row],[Corregimiento]],Hoja3!$A$2:$D$676,4,0)</f>
        <v>20401</v>
      </c>
      <c r="E5787" s="106">
        <v>13</v>
      </c>
    </row>
    <row r="5788" spans="1:5">
      <c r="A5788" s="105">
        <v>44194</v>
      </c>
      <c r="B5788" s="106">
        <v>44194</v>
      </c>
      <c r="C5788" s="106" t="s">
        <v>1140</v>
      </c>
      <c r="D5788" s="107">
        <f>VLOOKUP(Pag_Inicio_Corr_mas_casos[[#This Row],[Corregimiento]],Hoja3!$A$2:$D$676,4,0)</f>
        <v>90101</v>
      </c>
      <c r="E5788" s="106">
        <v>12</v>
      </c>
    </row>
    <row r="5789" spans="1:5">
      <c r="A5789" s="105">
        <v>44194</v>
      </c>
      <c r="B5789" s="106">
        <v>44194</v>
      </c>
      <c r="C5789" s="106" t="s">
        <v>1141</v>
      </c>
      <c r="D5789" s="107">
        <f>VLOOKUP(Pag_Inicio_Corr_mas_casos[[#This Row],[Corregimiento]],Hoja3!$A$2:$D$676,4,0)</f>
        <v>20205</v>
      </c>
      <c r="E5789" s="106">
        <v>12</v>
      </c>
    </row>
    <row r="5790" spans="1:5">
      <c r="A5790" s="105">
        <v>44194</v>
      </c>
      <c r="B5790" s="106">
        <v>44194</v>
      </c>
      <c r="C5790" s="106" t="s">
        <v>1099</v>
      </c>
      <c r="D5790" s="107">
        <f>VLOOKUP(Pag_Inicio_Corr_mas_casos[[#This Row],[Corregimiento]],Hoja3!$A$2:$D$676,4,0)</f>
        <v>91008</v>
      </c>
      <c r="E5790" s="106">
        <v>12</v>
      </c>
    </row>
    <row r="5791" spans="1:5">
      <c r="A5791" s="105">
        <v>44194</v>
      </c>
      <c r="B5791" s="106">
        <v>44194</v>
      </c>
      <c r="C5791" s="106" t="s">
        <v>1075</v>
      </c>
      <c r="D5791" s="107">
        <f>VLOOKUP(Pag_Inicio_Corr_mas_casos[[#This Row],[Corregimiento]],Hoja3!$A$2:$D$676,4,0)</f>
        <v>40608</v>
      </c>
      <c r="E5791" s="106">
        <v>12</v>
      </c>
    </row>
    <row r="5792" spans="1:5">
      <c r="A5792" s="105">
        <v>44194</v>
      </c>
      <c r="B5792" s="106">
        <v>44194</v>
      </c>
      <c r="C5792" s="106" t="s">
        <v>1142</v>
      </c>
      <c r="D5792" s="107">
        <f>VLOOKUP(Pag_Inicio_Corr_mas_casos[[#This Row],[Corregimiento]],Hoja3!$A$2:$D$676,4,0)</f>
        <v>90103</v>
      </c>
      <c r="E5792" s="106">
        <v>11</v>
      </c>
    </row>
    <row r="5793" spans="1:6">
      <c r="A5793" s="105">
        <v>44194</v>
      </c>
      <c r="B5793" s="106">
        <v>44194</v>
      </c>
      <c r="C5793" s="106" t="s">
        <v>1143</v>
      </c>
      <c r="D5793" s="107">
        <f>VLOOKUP(Pag_Inicio_Corr_mas_casos[[#This Row],[Corregimiento]],Hoja3!$A$2:$D$676,4,0)</f>
        <v>40202</v>
      </c>
      <c r="E5793" s="106">
        <v>11</v>
      </c>
    </row>
    <row r="5794" spans="1:6">
      <c r="A5794" s="105">
        <v>44194</v>
      </c>
      <c r="B5794" s="106">
        <v>44194</v>
      </c>
      <c r="C5794" s="106" t="s">
        <v>1018</v>
      </c>
      <c r="D5794" s="107">
        <f>VLOOKUP(Pag_Inicio_Corr_mas_casos[[#This Row],[Corregimiento]],Hoja3!$A$2:$D$676,4,0)</f>
        <v>80820</v>
      </c>
      <c r="E5794" s="106">
        <v>11</v>
      </c>
    </row>
    <row r="5795" spans="1:6">
      <c r="A5795" s="105">
        <v>44194</v>
      </c>
      <c r="B5795" s="106">
        <v>44194</v>
      </c>
      <c r="C5795" s="106" t="s">
        <v>1064</v>
      </c>
      <c r="D5795" s="107">
        <f>VLOOKUP(Pag_Inicio_Corr_mas_casos[[#This Row],[Corregimiento]],Hoja3!$A$2:$D$676,4,0)</f>
        <v>81004</v>
      </c>
      <c r="E5795" s="106">
        <v>11</v>
      </c>
    </row>
    <row r="5796" spans="1:6">
      <c r="A5796" s="105">
        <v>44194</v>
      </c>
      <c r="B5796" s="106">
        <v>44194</v>
      </c>
      <c r="C5796" s="106" t="s">
        <v>1037</v>
      </c>
      <c r="D5796" s="107">
        <f>VLOOKUP(Pag_Inicio_Corr_mas_casos[[#This Row],[Corregimiento]],Hoja3!$A$2:$D$676,4,0)</f>
        <v>130103</v>
      </c>
      <c r="E5796" s="106">
        <v>11</v>
      </c>
    </row>
    <row r="5797" spans="1:6">
      <c r="A5797" s="105">
        <v>44194</v>
      </c>
      <c r="B5797" s="106">
        <v>44194</v>
      </c>
      <c r="C5797" s="106" t="s">
        <v>1039</v>
      </c>
      <c r="D5797" s="107">
        <f>VLOOKUP(Pag_Inicio_Corr_mas_casos[[#This Row],[Corregimiento]],Hoja3!$A$2:$D$676,4,0)</f>
        <v>20606</v>
      </c>
      <c r="E5797" s="106">
        <v>11</v>
      </c>
    </row>
    <row r="5798" spans="1:6">
      <c r="A5798" s="99">
        <v>44195</v>
      </c>
      <c r="B5798" s="100">
        <v>44195</v>
      </c>
      <c r="C5798" s="100" t="s">
        <v>1078</v>
      </c>
      <c r="D5798" s="101">
        <f>VLOOKUP(Pag_Inicio_Corr_mas_casos[[#This Row],[Corregimiento]],Hoja3!$A$2:$D$676,4,0)</f>
        <v>80819</v>
      </c>
      <c r="E5798" s="100">
        <v>166</v>
      </c>
      <c r="F5798">
        <v>80</v>
      </c>
    </row>
    <row r="5799" spans="1:6">
      <c r="A5799" s="99">
        <v>44195</v>
      </c>
      <c r="B5799" s="100">
        <v>44195</v>
      </c>
      <c r="C5799" s="100" t="s">
        <v>1112</v>
      </c>
      <c r="D5799" s="101">
        <f>VLOOKUP(Pag_Inicio_Corr_mas_casos[[#This Row],[Corregimiento]],Hoja3!$A$2:$D$676,4,0)</f>
        <v>80812</v>
      </c>
      <c r="E5799" s="100">
        <v>134</v>
      </c>
    </row>
    <row r="5800" spans="1:6">
      <c r="A5800" s="99">
        <v>44195</v>
      </c>
      <c r="B5800" s="100">
        <v>44195</v>
      </c>
      <c r="C5800" s="100" t="s">
        <v>1077</v>
      </c>
      <c r="D5800" s="101">
        <f>VLOOKUP(Pag_Inicio_Corr_mas_casos[[#This Row],[Corregimiento]],Hoja3!$A$2:$D$676,4,0)</f>
        <v>80809</v>
      </c>
      <c r="E5800" s="100">
        <v>120</v>
      </c>
    </row>
    <row r="5801" spans="1:6">
      <c r="A5801" s="99">
        <v>44195</v>
      </c>
      <c r="B5801" s="100">
        <v>44195</v>
      </c>
      <c r="C5801" s="100" t="s">
        <v>1120</v>
      </c>
      <c r="D5801" s="101">
        <f>VLOOKUP(Pag_Inicio_Corr_mas_casos[[#This Row],[Corregimiento]],Hoja3!$A$2:$D$676,4,0)</f>
        <v>130102</v>
      </c>
      <c r="E5801" s="100">
        <v>117</v>
      </c>
    </row>
    <row r="5802" spans="1:6">
      <c r="A5802" s="99">
        <v>44195</v>
      </c>
      <c r="B5802" s="100">
        <v>44195</v>
      </c>
      <c r="C5802" s="100" t="s">
        <v>838</v>
      </c>
      <c r="D5802" s="101">
        <f>VLOOKUP(Pag_Inicio_Corr_mas_casos[[#This Row],[Corregimiento]],Hoja3!$A$2:$D$676,4,0)</f>
        <v>80821</v>
      </c>
      <c r="E5802" s="100">
        <v>116</v>
      </c>
    </row>
    <row r="5803" spans="1:6">
      <c r="A5803" s="99">
        <v>44195</v>
      </c>
      <c r="B5803" s="100">
        <v>44195</v>
      </c>
      <c r="C5803" s="100" t="s">
        <v>1134</v>
      </c>
      <c r="D5803" s="101">
        <f>VLOOKUP(Pag_Inicio_Corr_mas_casos[[#This Row],[Corregimiento]],Hoja3!$A$2:$D$676,4,0)</f>
        <v>130101</v>
      </c>
      <c r="E5803" s="100">
        <v>110</v>
      </c>
    </row>
    <row r="5804" spans="1:6">
      <c r="A5804" s="99">
        <v>44195</v>
      </c>
      <c r="B5804" s="100">
        <v>44195</v>
      </c>
      <c r="C5804" s="100" t="s">
        <v>1102</v>
      </c>
      <c r="D5804" s="101">
        <f>VLOOKUP(Pag_Inicio_Corr_mas_casos[[#This Row],[Corregimiento]],Hoja3!$A$2:$D$676,4,0)</f>
        <v>130106</v>
      </c>
      <c r="E5804" s="100">
        <v>110</v>
      </c>
    </row>
    <row r="5805" spans="1:6">
      <c r="A5805" s="99">
        <v>44195</v>
      </c>
      <c r="B5805" s="100">
        <v>44195</v>
      </c>
      <c r="C5805" s="100" t="s">
        <v>1005</v>
      </c>
      <c r="D5805" s="101">
        <f>VLOOKUP(Pag_Inicio_Corr_mas_casos[[#This Row],[Corregimiento]],Hoja3!$A$2:$D$676,4,0)</f>
        <v>81009</v>
      </c>
      <c r="E5805" s="100">
        <v>93</v>
      </c>
    </row>
    <row r="5806" spans="1:6">
      <c r="A5806" s="99">
        <v>44195</v>
      </c>
      <c r="B5806" s="100">
        <v>44195</v>
      </c>
      <c r="C5806" s="100" t="s">
        <v>1019</v>
      </c>
      <c r="D5806" s="101">
        <f>VLOOKUP(Pag_Inicio_Corr_mas_casos[[#This Row],[Corregimiento]],Hoja3!$A$2:$D$676,4,0)</f>
        <v>80817</v>
      </c>
      <c r="E5806" s="100">
        <v>89</v>
      </c>
    </row>
    <row r="5807" spans="1:6">
      <c r="A5807" s="99">
        <v>44195</v>
      </c>
      <c r="B5807" s="100">
        <v>44195</v>
      </c>
      <c r="C5807" s="100" t="s">
        <v>1003</v>
      </c>
      <c r="D5807" s="101">
        <f>VLOOKUP(Pag_Inicio_Corr_mas_casos[[#This Row],[Corregimiento]],Hoja3!$A$2:$D$676,4,0)</f>
        <v>80810</v>
      </c>
      <c r="E5807" s="100">
        <v>89</v>
      </c>
    </row>
    <row r="5808" spans="1:6">
      <c r="A5808" s="99">
        <v>44195</v>
      </c>
      <c r="B5808" s="100">
        <v>44195</v>
      </c>
      <c r="C5808" s="100" t="s">
        <v>1009</v>
      </c>
      <c r="D5808" s="101">
        <f>VLOOKUP(Pag_Inicio_Corr_mas_casos[[#This Row],[Corregimiento]],Hoja3!$A$2:$D$676,4,0)</f>
        <v>80816</v>
      </c>
      <c r="E5808" s="100">
        <v>86</v>
      </c>
    </row>
    <row r="5809" spans="1:5">
      <c r="A5809" s="99">
        <v>44195</v>
      </c>
      <c r="B5809" s="100">
        <v>44195</v>
      </c>
      <c r="C5809" s="100" t="s">
        <v>1085</v>
      </c>
      <c r="D5809" s="101">
        <f>VLOOKUP(Pag_Inicio_Corr_mas_casos[[#This Row],[Corregimiento]],Hoja3!$A$2:$D$676,4,0)</f>
        <v>81001</v>
      </c>
      <c r="E5809" s="100">
        <v>80</v>
      </c>
    </row>
    <row r="5810" spans="1:5">
      <c r="A5810" s="99">
        <v>44195</v>
      </c>
      <c r="B5810" s="100">
        <v>44195</v>
      </c>
      <c r="C5810" s="100" t="s">
        <v>1088</v>
      </c>
      <c r="D5810" s="101">
        <f>VLOOKUP(Pag_Inicio_Corr_mas_casos[[#This Row],[Corregimiento]],Hoja3!$A$2:$D$676,4,0)</f>
        <v>91001</v>
      </c>
      <c r="E5810" s="100">
        <v>76</v>
      </c>
    </row>
    <row r="5811" spans="1:5">
      <c r="A5811" s="99">
        <v>44195</v>
      </c>
      <c r="B5811" s="100">
        <v>44195</v>
      </c>
      <c r="C5811" s="100" t="s">
        <v>1086</v>
      </c>
      <c r="D5811" s="101">
        <f>VLOOKUP(Pag_Inicio_Corr_mas_casos[[#This Row],[Corregimiento]],Hoja3!$A$2:$D$676,4,0)</f>
        <v>81002</v>
      </c>
      <c r="E5811" s="100">
        <v>75</v>
      </c>
    </row>
    <row r="5812" spans="1:5">
      <c r="A5812" s="99">
        <v>44195</v>
      </c>
      <c r="B5812" s="100">
        <v>44195</v>
      </c>
      <c r="C5812" s="100" t="s">
        <v>1017</v>
      </c>
      <c r="D5812" s="101">
        <f>VLOOKUP(Pag_Inicio_Corr_mas_casos[[#This Row],[Corregimiento]],Hoja3!$A$2:$D$676,4,0)</f>
        <v>80813</v>
      </c>
      <c r="E5812" s="100">
        <v>73</v>
      </c>
    </row>
    <row r="5813" spans="1:5">
      <c r="A5813" s="99">
        <v>44195</v>
      </c>
      <c r="B5813" s="100">
        <v>44195</v>
      </c>
      <c r="C5813" s="100" t="s">
        <v>1008</v>
      </c>
      <c r="D5813" s="101">
        <f>VLOOKUP(Pag_Inicio_Corr_mas_casos[[#This Row],[Corregimiento]],Hoja3!$A$2:$D$676,4,0)</f>
        <v>80807</v>
      </c>
      <c r="E5813" s="100">
        <v>71</v>
      </c>
    </row>
    <row r="5814" spans="1:5">
      <c r="A5814" s="99">
        <v>44195</v>
      </c>
      <c r="B5814" s="100">
        <v>44195</v>
      </c>
      <c r="C5814" s="100" t="s">
        <v>1018</v>
      </c>
      <c r="D5814" s="101">
        <f>VLOOKUP(Pag_Inicio_Corr_mas_casos[[#This Row],[Corregimiento]],Hoja3!$A$2:$D$676,4,0)</f>
        <v>80820</v>
      </c>
      <c r="E5814" s="100">
        <v>68</v>
      </c>
    </row>
    <row r="5815" spans="1:5">
      <c r="A5815" s="99">
        <v>44195</v>
      </c>
      <c r="B5815" s="100">
        <v>44195</v>
      </c>
      <c r="C5815" s="100" t="s">
        <v>1020</v>
      </c>
      <c r="D5815" s="101">
        <f>VLOOKUP(Pag_Inicio_Corr_mas_casos[[#This Row],[Corregimiento]],Hoja3!$A$2:$D$676,4,0)</f>
        <v>80822</v>
      </c>
      <c r="E5815" s="100">
        <v>66</v>
      </c>
    </row>
    <row r="5816" spans="1:5">
      <c r="A5816" s="99">
        <v>44195</v>
      </c>
      <c r="B5816" s="100">
        <v>44195</v>
      </c>
      <c r="C5816" s="100" t="s">
        <v>1012</v>
      </c>
      <c r="D5816" s="101">
        <f>VLOOKUP(Pag_Inicio_Corr_mas_casos[[#This Row],[Corregimiento]],Hoja3!$A$2:$D$676,4,0)</f>
        <v>80814</v>
      </c>
      <c r="E5816" s="100">
        <v>65</v>
      </c>
    </row>
    <row r="5817" spans="1:5">
      <c r="A5817" s="99">
        <v>44195</v>
      </c>
      <c r="B5817" s="100">
        <v>44195</v>
      </c>
      <c r="C5817" s="100" t="s">
        <v>1022</v>
      </c>
      <c r="D5817" s="101">
        <f>VLOOKUP(Pag_Inicio_Corr_mas_casos[[#This Row],[Corregimiento]],Hoja3!$A$2:$D$676,4,0)</f>
        <v>80815</v>
      </c>
      <c r="E5817" s="100">
        <v>103</v>
      </c>
    </row>
    <row r="5818" spans="1:5">
      <c r="A5818" s="99">
        <v>44195</v>
      </c>
      <c r="B5818" s="100">
        <v>44195</v>
      </c>
      <c r="C5818" s="100" t="s">
        <v>1033</v>
      </c>
      <c r="D5818" s="101">
        <f>VLOOKUP(Pag_Inicio_Corr_mas_casos[[#This Row],[Corregimiento]],Hoja3!$A$2:$D$676,4,0)</f>
        <v>30107</v>
      </c>
      <c r="E5818" s="100">
        <v>60</v>
      </c>
    </row>
    <row r="5819" spans="1:5">
      <c r="A5819" s="99">
        <v>44195</v>
      </c>
      <c r="B5819" s="100">
        <v>44195</v>
      </c>
      <c r="C5819" s="100" t="s">
        <v>1087</v>
      </c>
      <c r="D5819" s="101">
        <f>VLOOKUP(Pag_Inicio_Corr_mas_casos[[#This Row],[Corregimiento]],Hoja3!$A$2:$D$676,4,0)</f>
        <v>81003</v>
      </c>
      <c r="E5819" s="100">
        <v>59</v>
      </c>
    </row>
    <row r="5820" spans="1:5">
      <c r="A5820" s="99">
        <v>44195</v>
      </c>
      <c r="B5820" s="100">
        <v>44195</v>
      </c>
      <c r="C5820" s="100" t="s">
        <v>1006</v>
      </c>
      <c r="D5820" s="101">
        <f>VLOOKUP(Pag_Inicio_Corr_mas_casos[[#This Row],[Corregimiento]],Hoja3!$A$2:$D$676,4,0)</f>
        <v>80806</v>
      </c>
      <c r="E5820" s="100">
        <v>58</v>
      </c>
    </row>
    <row r="5821" spans="1:5">
      <c r="A5821" s="99">
        <v>44195</v>
      </c>
      <c r="B5821" s="100">
        <v>44195</v>
      </c>
      <c r="C5821" s="100" t="s">
        <v>1011</v>
      </c>
      <c r="D5821" s="101">
        <f>VLOOKUP(Pag_Inicio_Corr_mas_casos[[#This Row],[Corregimiento]],Hoja3!$A$2:$D$676,4,0)</f>
        <v>81007</v>
      </c>
      <c r="E5821" s="100">
        <v>54</v>
      </c>
    </row>
    <row r="5822" spans="1:5">
      <c r="A5822" s="99">
        <v>44195</v>
      </c>
      <c r="B5822" s="100">
        <v>44195</v>
      </c>
      <c r="C5822" s="100" t="s">
        <v>1014</v>
      </c>
      <c r="D5822" s="101">
        <f>VLOOKUP(Pag_Inicio_Corr_mas_casos[[#This Row],[Corregimiento]],Hoja3!$A$2:$D$676,4,0)</f>
        <v>80811</v>
      </c>
      <c r="E5822" s="100">
        <v>54</v>
      </c>
    </row>
    <row r="5823" spans="1:5">
      <c r="A5823" s="99">
        <v>44195</v>
      </c>
      <c r="B5823" s="100">
        <v>44195</v>
      </c>
      <c r="C5823" s="100" t="s">
        <v>1013</v>
      </c>
      <c r="D5823" s="101">
        <f>VLOOKUP(Pag_Inicio_Corr_mas_casos[[#This Row],[Corregimiento]],Hoja3!$A$2:$D$676,4,0)</f>
        <v>80826</v>
      </c>
      <c r="E5823" s="100">
        <v>52</v>
      </c>
    </row>
    <row r="5824" spans="1:5">
      <c r="A5824" s="99">
        <v>44195</v>
      </c>
      <c r="B5824" s="100">
        <v>44195</v>
      </c>
      <c r="C5824" s="100" t="s">
        <v>1007</v>
      </c>
      <c r="D5824" s="101">
        <f>VLOOKUP(Pag_Inicio_Corr_mas_casos[[#This Row],[Corregimiento]],Hoja3!$A$2:$D$676,4,0)</f>
        <v>80823</v>
      </c>
      <c r="E5824" s="100">
        <v>51</v>
      </c>
    </row>
    <row r="5825" spans="1:5">
      <c r="A5825" s="99">
        <v>44195</v>
      </c>
      <c r="B5825" s="100">
        <v>44195</v>
      </c>
      <c r="C5825" s="100" t="s">
        <v>1058</v>
      </c>
      <c r="D5825" s="101">
        <f>VLOOKUP(Pag_Inicio_Corr_mas_casos[[#This Row],[Corregimiento]],Hoja3!$A$2:$D$676,4,0)</f>
        <v>80808</v>
      </c>
      <c r="E5825" s="100">
        <v>47</v>
      </c>
    </row>
    <row r="5826" spans="1:5">
      <c r="A5826" s="99">
        <v>44195</v>
      </c>
      <c r="B5826" s="100">
        <v>44195</v>
      </c>
      <c r="C5826" s="100" t="s">
        <v>1060</v>
      </c>
      <c r="D5826" s="101">
        <f>VLOOKUP(Pag_Inicio_Corr_mas_casos[[#This Row],[Corregimiento]],Hoja3!$A$2:$D$676,4,0)</f>
        <v>130105</v>
      </c>
      <c r="E5826" s="100">
        <v>44</v>
      </c>
    </row>
    <row r="5827" spans="1:5">
      <c r="A5827" s="99">
        <v>44195</v>
      </c>
      <c r="B5827" s="100">
        <v>44195</v>
      </c>
      <c r="C5827" s="100" t="s">
        <v>1004</v>
      </c>
      <c r="D5827" s="101">
        <f>VLOOKUP(Pag_Inicio_Corr_mas_casos[[#This Row],[Corregimiento]],Hoja3!$A$2:$D$676,4,0)</f>
        <v>130717</v>
      </c>
      <c r="E5827" s="100">
        <v>43</v>
      </c>
    </row>
    <row r="5828" spans="1:5">
      <c r="A5828" s="99">
        <v>44195</v>
      </c>
      <c r="B5828" s="100">
        <v>44195</v>
      </c>
      <c r="C5828" s="100" t="s">
        <v>1098</v>
      </c>
      <c r="D5828" s="101">
        <f>VLOOKUP(Pag_Inicio_Corr_mas_casos[[#This Row],[Corregimiento]],Hoja3!$A$2:$D$676,4,0)</f>
        <v>30104</v>
      </c>
      <c r="E5828" s="100">
        <v>41</v>
      </c>
    </row>
    <row r="5829" spans="1:5">
      <c r="A5829" s="99">
        <v>44195</v>
      </c>
      <c r="B5829" s="100">
        <v>44195</v>
      </c>
      <c r="C5829" s="100" t="s">
        <v>1026</v>
      </c>
      <c r="D5829" s="101">
        <f>VLOOKUP(Pag_Inicio_Corr_mas_casos[[#This Row],[Corregimiento]],Hoja3!$A$2:$D$676,4,0)</f>
        <v>80804</v>
      </c>
      <c r="E5829" s="100">
        <v>40</v>
      </c>
    </row>
    <row r="5830" spans="1:5">
      <c r="A5830" s="99">
        <v>44195</v>
      </c>
      <c r="B5830" s="100">
        <v>44195</v>
      </c>
      <c r="C5830" s="100" t="s">
        <v>1081</v>
      </c>
      <c r="D5830" s="101">
        <f>VLOOKUP(Pag_Inicio_Corr_mas_casos[[#This Row],[Corregimiento]],Hoja3!$A$2:$D$676,4,0)</f>
        <v>130702</v>
      </c>
      <c r="E5830" s="100">
        <v>39</v>
      </c>
    </row>
    <row r="5831" spans="1:5">
      <c r="A5831" s="99">
        <v>44195</v>
      </c>
      <c r="B5831" s="100">
        <v>44195</v>
      </c>
      <c r="C5831" s="100" t="s">
        <v>1043</v>
      </c>
      <c r="D5831" s="101">
        <f>VLOOKUP(Pag_Inicio_Corr_mas_casos[[#This Row],[Corregimiento]],Hoja3!$A$2:$D$676,4,0)</f>
        <v>80803</v>
      </c>
      <c r="E5831" s="100">
        <v>39</v>
      </c>
    </row>
    <row r="5832" spans="1:5">
      <c r="A5832" s="99">
        <v>44195</v>
      </c>
      <c r="B5832" s="100">
        <v>44195</v>
      </c>
      <c r="C5832" s="100" t="s">
        <v>1016</v>
      </c>
      <c r="D5832" s="101">
        <f>VLOOKUP(Pag_Inicio_Corr_mas_casos[[#This Row],[Corregimiento]],Hoja3!$A$2:$D$676,4,0)</f>
        <v>130107</v>
      </c>
      <c r="E5832" s="100">
        <v>38</v>
      </c>
    </row>
    <row r="5833" spans="1:5">
      <c r="A5833" s="99">
        <v>44195</v>
      </c>
      <c r="B5833" s="100">
        <v>44195</v>
      </c>
      <c r="C5833" s="100" t="s">
        <v>1084</v>
      </c>
      <c r="D5833" s="101">
        <f>VLOOKUP(Pag_Inicio_Corr_mas_casos[[#This Row],[Corregimiento]],Hoja3!$A$2:$D$676,4,0)</f>
        <v>81008</v>
      </c>
      <c r="E5833" s="100">
        <v>37</v>
      </c>
    </row>
    <row r="5834" spans="1:5">
      <c r="A5834" s="99">
        <v>44195</v>
      </c>
      <c r="B5834" s="100">
        <v>44195</v>
      </c>
      <c r="C5834" s="100" t="s">
        <v>1062</v>
      </c>
      <c r="D5834" s="101">
        <f>VLOOKUP(Pag_Inicio_Corr_mas_casos[[#This Row],[Corregimiento]],Hoja3!$A$2:$D$676,4,0)</f>
        <v>80802</v>
      </c>
      <c r="E5834" s="100">
        <v>35</v>
      </c>
    </row>
    <row r="5835" spans="1:5">
      <c r="A5835" s="99">
        <v>44195</v>
      </c>
      <c r="B5835" s="100">
        <v>44195</v>
      </c>
      <c r="C5835" s="100" t="s">
        <v>1028</v>
      </c>
      <c r="D5835" s="101">
        <f>VLOOKUP(Pag_Inicio_Corr_mas_casos[[#This Row],[Corregimiento]],Hoja3!$A$2:$D$676,4,0)</f>
        <v>81006</v>
      </c>
      <c r="E5835" s="100">
        <v>34</v>
      </c>
    </row>
    <row r="5836" spans="1:5">
      <c r="A5836" s="99">
        <v>44195</v>
      </c>
      <c r="B5836" s="100">
        <v>44195</v>
      </c>
      <c r="C5836" s="100" t="s">
        <v>1030</v>
      </c>
      <c r="D5836" s="101">
        <f>VLOOKUP(Pag_Inicio_Corr_mas_casos[[#This Row],[Corregimiento]],Hoja3!$A$2:$D$676,4,0)</f>
        <v>30113</v>
      </c>
      <c r="E5836" s="100">
        <v>33</v>
      </c>
    </row>
    <row r="5837" spans="1:5">
      <c r="A5837" s="99">
        <v>44195</v>
      </c>
      <c r="B5837" s="100">
        <v>44195</v>
      </c>
      <c r="C5837" s="100" t="s">
        <v>1027</v>
      </c>
      <c r="D5837" s="101">
        <f>VLOOKUP(Pag_Inicio_Corr_mas_casos[[#This Row],[Corregimiento]],Hoja3!$A$2:$D$676,4,0)</f>
        <v>20601</v>
      </c>
      <c r="E5837" s="100">
        <v>32</v>
      </c>
    </row>
    <row r="5838" spans="1:5">
      <c r="A5838" s="99">
        <v>44195</v>
      </c>
      <c r="B5838" s="100">
        <v>44195</v>
      </c>
      <c r="C5838" s="100" t="s">
        <v>1057</v>
      </c>
      <c r="D5838" s="101">
        <f>VLOOKUP(Pag_Inicio_Corr_mas_casos[[#This Row],[Corregimiento]],Hoja3!$A$2:$D$676,4,0)</f>
        <v>130706</v>
      </c>
      <c r="E5838" s="100">
        <v>31</v>
      </c>
    </row>
    <row r="5839" spans="1:5">
      <c r="A5839" s="99">
        <v>44195</v>
      </c>
      <c r="B5839" s="100">
        <v>44195</v>
      </c>
      <c r="C5839" s="100" t="s">
        <v>1025</v>
      </c>
      <c r="D5839" s="101">
        <f>VLOOKUP(Pag_Inicio_Corr_mas_casos[[#This Row],[Corregimiento]],Hoja3!$A$2:$D$676,4,0)</f>
        <v>130701</v>
      </c>
      <c r="E5839" s="100">
        <v>30</v>
      </c>
    </row>
    <row r="5840" spans="1:5">
      <c r="A5840" s="99">
        <v>44195</v>
      </c>
      <c r="B5840" s="100">
        <v>44195</v>
      </c>
      <c r="C5840" s="100" t="s">
        <v>1010</v>
      </c>
      <c r="D5840" s="101">
        <f>VLOOKUP(Pag_Inicio_Corr_mas_casos[[#This Row],[Corregimiento]],Hoja3!$A$2:$D$676,4,0)</f>
        <v>130708</v>
      </c>
      <c r="E5840" s="100">
        <v>30</v>
      </c>
    </row>
    <row r="5841" spans="1:5">
      <c r="A5841" s="99">
        <v>44195</v>
      </c>
      <c r="B5841" s="100">
        <v>44195</v>
      </c>
      <c r="C5841" s="100" t="s">
        <v>1127</v>
      </c>
      <c r="D5841" s="101">
        <f>VLOOKUP(Pag_Inicio_Corr_mas_casos[[#This Row],[Corregimiento]],Hoja3!$A$2:$D$676,4,0)</f>
        <v>60401</v>
      </c>
      <c r="E5841" s="100">
        <v>28</v>
      </c>
    </row>
    <row r="5842" spans="1:5">
      <c r="A5842" s="99">
        <v>44195</v>
      </c>
      <c r="B5842" s="100">
        <v>44195</v>
      </c>
      <c r="C5842" s="100" t="s">
        <v>1116</v>
      </c>
      <c r="D5842" s="101">
        <f>VLOOKUP(Pag_Inicio_Corr_mas_casos[[#This Row],[Corregimiento]],Hoja3!$A$2:$D$676,4,0)</f>
        <v>80501</v>
      </c>
      <c r="E5842" s="100">
        <v>27</v>
      </c>
    </row>
    <row r="5843" spans="1:5">
      <c r="A5843" s="99">
        <v>44195</v>
      </c>
      <c r="B5843" s="100">
        <v>44195</v>
      </c>
      <c r="C5843" s="100" t="s">
        <v>1072</v>
      </c>
      <c r="D5843" s="101">
        <f>VLOOKUP(Pag_Inicio_Corr_mas_casos[[#This Row],[Corregimiento]],Hoja3!$A$2:$D$676,4,0)</f>
        <v>60101</v>
      </c>
      <c r="E5843" s="100">
        <v>27</v>
      </c>
    </row>
    <row r="5844" spans="1:5">
      <c r="A5844" s="99">
        <v>44195</v>
      </c>
      <c r="B5844" s="100">
        <v>44195</v>
      </c>
      <c r="C5844" s="100" t="s">
        <v>1064</v>
      </c>
      <c r="D5844" s="101">
        <f>VLOOKUP(Pag_Inicio_Corr_mas_casos[[#This Row],[Corregimiento]],Hoja3!$A$2:$D$676,4,0)</f>
        <v>81004</v>
      </c>
      <c r="E5844" s="100">
        <v>27</v>
      </c>
    </row>
    <row r="5845" spans="1:5">
      <c r="A5845" s="99">
        <v>44195</v>
      </c>
      <c r="B5845" s="100">
        <v>44195</v>
      </c>
      <c r="C5845" s="100" t="s">
        <v>1129</v>
      </c>
      <c r="D5845" s="101">
        <f>VLOOKUP(Pag_Inicio_Corr_mas_casos[[#This Row],[Corregimiento]],Hoja3!$A$2:$D$676,4,0)</f>
        <v>20401</v>
      </c>
      <c r="E5845" s="100">
        <v>27</v>
      </c>
    </row>
    <row r="5846" spans="1:5">
      <c r="A5846" s="99">
        <v>44195</v>
      </c>
      <c r="B5846" s="100">
        <v>44195</v>
      </c>
      <c r="C5846" s="100" t="s">
        <v>1136</v>
      </c>
      <c r="D5846" s="101">
        <f>VLOOKUP(Pag_Inicio_Corr_mas_casos[[#This Row],[Corregimiento]],Hoja3!$A$2:$D$676,4,0)</f>
        <v>91011</v>
      </c>
      <c r="E5846" s="100">
        <v>27</v>
      </c>
    </row>
    <row r="5847" spans="1:5">
      <c r="A5847" s="99">
        <v>44195</v>
      </c>
      <c r="B5847" s="100">
        <v>44195</v>
      </c>
      <c r="C5847" s="100" t="s">
        <v>1023</v>
      </c>
      <c r="D5847" s="101">
        <f>VLOOKUP(Pag_Inicio_Corr_mas_casos[[#This Row],[Corregimiento]],Hoja3!$A$2:$D$676,4,0)</f>
        <v>130716</v>
      </c>
      <c r="E5847" s="100">
        <v>25</v>
      </c>
    </row>
    <row r="5848" spans="1:5">
      <c r="A5848" s="99">
        <v>44195</v>
      </c>
      <c r="B5848" s="100">
        <v>44195</v>
      </c>
      <c r="C5848" s="100" t="s">
        <v>1041</v>
      </c>
      <c r="D5848" s="101">
        <f>VLOOKUP(Pag_Inicio_Corr_mas_casos[[#This Row],[Corregimiento]],Hoja3!$A$2:$D$676,4,0)</f>
        <v>20207</v>
      </c>
      <c r="E5848" s="100">
        <v>25</v>
      </c>
    </row>
    <row r="5849" spans="1:5">
      <c r="A5849" s="99">
        <v>44195</v>
      </c>
      <c r="B5849" s="100">
        <v>44195</v>
      </c>
      <c r="C5849" s="100" t="s">
        <v>1036</v>
      </c>
      <c r="D5849" s="101">
        <f>VLOOKUP(Pag_Inicio_Corr_mas_casos[[#This Row],[Corregimiento]],Hoja3!$A$2:$D$676,4,0)</f>
        <v>40606</v>
      </c>
      <c r="E5849" s="100">
        <v>24</v>
      </c>
    </row>
    <row r="5850" spans="1:5">
      <c r="A5850" s="99">
        <v>44195</v>
      </c>
      <c r="B5850" s="100">
        <v>44195</v>
      </c>
      <c r="C5850" s="100" t="s">
        <v>1035</v>
      </c>
      <c r="D5850" s="101">
        <f>VLOOKUP(Pag_Inicio_Corr_mas_casos[[#This Row],[Corregimiento]],Hoja3!$A$2:$D$676,4,0)</f>
        <v>130709</v>
      </c>
      <c r="E5850" s="100">
        <v>23</v>
      </c>
    </row>
    <row r="5851" spans="1:5">
      <c r="A5851" s="99">
        <v>44195</v>
      </c>
      <c r="B5851" s="100">
        <v>44195</v>
      </c>
      <c r="C5851" s="100" t="s">
        <v>1071</v>
      </c>
      <c r="D5851" s="101">
        <f>VLOOKUP(Pag_Inicio_Corr_mas_casos[[#This Row],[Corregimiento]],Hoja3!$A$2:$D$676,4,0)</f>
        <v>60103</v>
      </c>
      <c r="E5851" s="100">
        <v>23</v>
      </c>
    </row>
    <row r="5852" spans="1:5">
      <c r="A5852" s="99">
        <v>44195</v>
      </c>
      <c r="B5852" s="100">
        <v>44195</v>
      </c>
      <c r="C5852" s="100" t="s">
        <v>1104</v>
      </c>
      <c r="D5852" s="101">
        <f>VLOOKUP(Pag_Inicio_Corr_mas_casos[[#This Row],[Corregimiento]],Hoja3!$A$2:$D$676,4,0)</f>
        <v>130108</v>
      </c>
      <c r="E5852" s="100">
        <v>22</v>
      </c>
    </row>
    <row r="5853" spans="1:5">
      <c r="A5853" s="99">
        <v>44195</v>
      </c>
      <c r="B5853" s="100">
        <v>44195</v>
      </c>
      <c r="C5853" s="100" t="s">
        <v>1093</v>
      </c>
      <c r="D5853" s="101">
        <f>VLOOKUP(Pag_Inicio_Corr_mas_casos[[#This Row],[Corregimiento]],Hoja3!$A$2:$D$676,4,0)</f>
        <v>30103</v>
      </c>
      <c r="E5853" s="100">
        <v>21</v>
      </c>
    </row>
    <row r="5854" spans="1:5">
      <c r="A5854" s="99">
        <v>44195</v>
      </c>
      <c r="B5854" s="100">
        <v>44195</v>
      </c>
      <c r="C5854" s="100" t="s">
        <v>1099</v>
      </c>
      <c r="D5854" s="101">
        <f>VLOOKUP(Pag_Inicio_Corr_mas_casos[[#This Row],[Corregimiento]],Hoja3!$A$2:$D$676,4,0)</f>
        <v>91008</v>
      </c>
      <c r="E5854" s="100">
        <v>21</v>
      </c>
    </row>
    <row r="5855" spans="1:5">
      <c r="A5855" s="99">
        <v>44195</v>
      </c>
      <c r="B5855" s="100">
        <v>44195</v>
      </c>
      <c r="C5855" s="100" t="s">
        <v>1061</v>
      </c>
      <c r="D5855" s="101">
        <f>VLOOKUP(Pag_Inicio_Corr_mas_casos[[#This Row],[Corregimiento]],Hoja3!$A$2:$D$676,4,0)</f>
        <v>81005</v>
      </c>
      <c r="E5855" s="100">
        <v>21</v>
      </c>
    </row>
    <row r="5856" spans="1:5">
      <c r="A5856" s="99">
        <v>44195</v>
      </c>
      <c r="B5856" s="100">
        <v>44195</v>
      </c>
      <c r="C5856" s="100" t="s">
        <v>1069</v>
      </c>
      <c r="D5856" s="101">
        <f>VLOOKUP(Pag_Inicio_Corr_mas_casos[[#This Row],[Corregimiento]],Hoja3!$A$2:$D$676,4,0)</f>
        <v>40611</v>
      </c>
      <c r="E5856" s="100">
        <v>20</v>
      </c>
    </row>
    <row r="5857" spans="1:6">
      <c r="A5857" s="99">
        <v>44195</v>
      </c>
      <c r="B5857" s="100">
        <v>44195</v>
      </c>
      <c r="C5857" s="100" t="s">
        <v>1125</v>
      </c>
      <c r="D5857" s="101">
        <f>VLOOKUP(Pag_Inicio_Corr_mas_casos[[#This Row],[Corregimiento]],Hoja3!$A$2:$D$676,4,0)</f>
        <v>91007</v>
      </c>
      <c r="E5857" s="100">
        <v>19</v>
      </c>
    </row>
    <row r="5858" spans="1:6">
      <c r="A5858" s="99">
        <v>44195</v>
      </c>
      <c r="B5858" s="100">
        <v>44195</v>
      </c>
      <c r="C5858" s="100" t="s">
        <v>1065</v>
      </c>
      <c r="D5858" s="101">
        <f>VLOOKUP(Pag_Inicio_Corr_mas_casos[[#This Row],[Corregimiento]],Hoja3!$A$2:$D$676,4,0)</f>
        <v>60104</v>
      </c>
      <c r="E5858" s="100">
        <v>17</v>
      </c>
    </row>
    <row r="5859" spans="1:6">
      <c r="A5859" s="99">
        <v>44195</v>
      </c>
      <c r="B5859" s="100">
        <v>44195</v>
      </c>
      <c r="C5859" s="100" t="s">
        <v>1123</v>
      </c>
      <c r="D5859" s="101">
        <f>VLOOKUP(Pag_Inicio_Corr_mas_casos[[#This Row],[Corregimiento]],Hoja3!$A$2:$D$676,4,0)</f>
        <v>20101</v>
      </c>
      <c r="E5859" s="100">
        <v>16</v>
      </c>
    </row>
    <row r="5860" spans="1:6">
      <c r="A5860" s="99">
        <v>44195</v>
      </c>
      <c r="B5860" s="100">
        <v>44195</v>
      </c>
      <c r="C5860" s="100" t="s">
        <v>1066</v>
      </c>
      <c r="D5860" s="101">
        <f>VLOOKUP(Pag_Inicio_Corr_mas_casos[[#This Row],[Corregimiento]],Hoja3!$A$2:$D$676,4,0)</f>
        <v>80805</v>
      </c>
      <c r="E5860" s="100">
        <v>16</v>
      </c>
    </row>
    <row r="5861" spans="1:6">
      <c r="A5861" s="99">
        <v>44195</v>
      </c>
      <c r="B5861" s="100">
        <v>44195</v>
      </c>
      <c r="C5861" s="100" t="s">
        <v>1138</v>
      </c>
      <c r="D5861" s="101">
        <f>VLOOKUP(Pag_Inicio_Corr_mas_casos[[#This Row],[Corregimiento]],Hoja3!$A$2:$D$676,4,0)</f>
        <v>91014</v>
      </c>
      <c r="E5861" s="100">
        <v>16</v>
      </c>
    </row>
    <row r="5862" spans="1:6">
      <c r="A5862" s="99">
        <v>44195</v>
      </c>
      <c r="B5862" s="100">
        <v>44195</v>
      </c>
      <c r="C5862" s="100" t="s">
        <v>1089</v>
      </c>
      <c r="D5862" s="101">
        <f>VLOOKUP(Pag_Inicio_Corr_mas_casos[[#This Row],[Corregimiento]],Hoja3!$A$2:$D$676,4,0)</f>
        <v>30111</v>
      </c>
      <c r="E5862" s="100">
        <v>16</v>
      </c>
    </row>
    <row r="5863" spans="1:6">
      <c r="A5863" s="99">
        <v>44195</v>
      </c>
      <c r="B5863" s="100">
        <v>44195</v>
      </c>
      <c r="C5863" s="100" t="s">
        <v>1118</v>
      </c>
      <c r="D5863" s="101">
        <f>VLOOKUP(Pag_Inicio_Corr_mas_casos[[#This Row],[Corregimiento]],Hoja3!$A$2:$D$676,4,0)</f>
        <v>40201</v>
      </c>
      <c r="E5863" s="100">
        <v>15</v>
      </c>
    </row>
    <row r="5864" spans="1:6">
      <c r="A5864" s="99">
        <v>44195</v>
      </c>
      <c r="B5864" s="100">
        <v>44195</v>
      </c>
      <c r="C5864" s="100" t="s">
        <v>1144</v>
      </c>
      <c r="D5864" s="101">
        <f>VLOOKUP(Pag_Inicio_Corr_mas_casos[[#This Row],[Corregimiento]],Hoja3!$A$2:$D$676,4,0)</f>
        <v>40503</v>
      </c>
      <c r="E5864" s="100">
        <v>14</v>
      </c>
    </row>
    <row r="5865" spans="1:6">
      <c r="A5865" s="99">
        <v>44195</v>
      </c>
      <c r="B5865" s="100">
        <v>44195</v>
      </c>
      <c r="C5865" s="100" t="s">
        <v>1095</v>
      </c>
      <c r="D5865" s="101">
        <f>VLOOKUP(Pag_Inicio_Corr_mas_casos[[#This Row],[Corregimiento]],Hoja3!$A$2:$D$676,4,0)</f>
        <v>20609</v>
      </c>
      <c r="E5865" s="100">
        <v>14</v>
      </c>
    </row>
    <row r="5866" spans="1:6">
      <c r="A5866" s="99">
        <v>44195</v>
      </c>
      <c r="B5866" s="100">
        <v>44195</v>
      </c>
      <c r="C5866" s="100" t="s">
        <v>1140</v>
      </c>
      <c r="D5866" s="101">
        <f>VLOOKUP(Pag_Inicio_Corr_mas_casos[[#This Row],[Corregimiento]],Hoja3!$A$2:$D$676,4,0)</f>
        <v>90101</v>
      </c>
      <c r="E5866" s="100">
        <v>13</v>
      </c>
    </row>
    <row r="5867" spans="1:6">
      <c r="A5867" s="99">
        <v>44195</v>
      </c>
      <c r="B5867" s="100">
        <v>44195</v>
      </c>
      <c r="C5867" s="100" t="s">
        <v>1135</v>
      </c>
      <c r="D5867" s="101">
        <f>VLOOKUP(Pag_Inicio_Corr_mas_casos[[#This Row],[Corregimiento]],Hoja3!$A$2:$D$676,4,0)</f>
        <v>91013</v>
      </c>
      <c r="E5867" s="100">
        <v>13</v>
      </c>
    </row>
    <row r="5868" spans="1:6">
      <c r="A5868" s="99">
        <v>44195</v>
      </c>
      <c r="B5868" s="100">
        <v>44195</v>
      </c>
      <c r="C5868" s="100" t="s">
        <v>1145</v>
      </c>
      <c r="D5868" s="101">
        <f>VLOOKUP(Pag_Inicio_Corr_mas_casos[[#This Row],[Corregimiento]],Hoja3!$A$2:$D$676,4,0)</f>
        <v>91101</v>
      </c>
      <c r="E5868" s="100">
        <v>13</v>
      </c>
    </row>
    <row r="5869" spans="1:6">
      <c r="A5869" s="99">
        <v>44195</v>
      </c>
      <c r="B5869" s="100">
        <v>44195</v>
      </c>
      <c r="C5869" s="100" t="s">
        <v>1017</v>
      </c>
      <c r="D5869" s="100">
        <v>40607</v>
      </c>
      <c r="E5869" s="100">
        <v>12</v>
      </c>
      <c r="F5869" s="3" t="s">
        <v>1114</v>
      </c>
    </row>
    <row r="5870" spans="1:6">
      <c r="A5870" s="99">
        <v>44195</v>
      </c>
      <c r="B5870" s="100">
        <v>44195</v>
      </c>
      <c r="C5870" s="100" t="s">
        <v>1133</v>
      </c>
      <c r="D5870" s="101">
        <f>VLOOKUP(Pag_Inicio_Corr_mas_casos[[#This Row],[Corregimiento]],Hoja3!$A$2:$D$676,4,0)</f>
        <v>20201</v>
      </c>
      <c r="E5870" s="100">
        <v>11</v>
      </c>
    </row>
    <row r="5871" spans="1:6">
      <c r="A5871" s="99">
        <v>44195</v>
      </c>
      <c r="B5871" s="100">
        <v>44195</v>
      </c>
      <c r="C5871" s="100" t="s">
        <v>1146</v>
      </c>
      <c r="D5871" s="101">
        <f>VLOOKUP(Pag_Inicio_Corr_mas_casos[[#This Row],[Corregimiento]],Hoja3!$A$2:$D$676,4,0)</f>
        <v>130401</v>
      </c>
      <c r="E5871" s="100">
        <v>11</v>
      </c>
    </row>
    <row r="5872" spans="1:6">
      <c r="A5872" s="99">
        <v>44195</v>
      </c>
      <c r="B5872" s="100">
        <v>44195</v>
      </c>
      <c r="C5872" s="100" t="s">
        <v>1147</v>
      </c>
      <c r="D5872" s="101">
        <f>VLOOKUP(Pag_Inicio_Corr_mas_casos[[#This Row],[Corregimiento]],Hoja3!$A$2:$D$676,4,0)</f>
        <v>40604</v>
      </c>
      <c r="E5872" s="100">
        <v>11</v>
      </c>
    </row>
    <row r="5873" spans="1:6">
      <c r="A5873" s="99">
        <v>44195</v>
      </c>
      <c r="B5873" s="100">
        <v>44195</v>
      </c>
      <c r="C5873" s="100" t="s">
        <v>1073</v>
      </c>
      <c r="D5873" s="101">
        <f>VLOOKUP(Pag_Inicio_Corr_mas_casos[[#This Row],[Corregimiento]],Hoja3!$A$2:$D$676,4,0)</f>
        <v>40612</v>
      </c>
      <c r="E5873" s="100">
        <v>11</v>
      </c>
    </row>
    <row r="5874" spans="1:6">
      <c r="A5874" s="99">
        <v>44195</v>
      </c>
      <c r="B5874" s="100">
        <v>44195</v>
      </c>
      <c r="C5874" s="100" t="s">
        <v>1107</v>
      </c>
      <c r="D5874" s="101">
        <f>VLOOKUP(Pag_Inicio_Corr_mas_casos[[#This Row],[Corregimiento]],Hoja3!$A$2:$D$676,4,0)</f>
        <v>70301</v>
      </c>
      <c r="E5874" s="100">
        <v>11</v>
      </c>
    </row>
    <row r="5875" spans="1:6">
      <c r="A5875" s="99">
        <v>44195</v>
      </c>
      <c r="B5875" s="100">
        <v>44195</v>
      </c>
      <c r="C5875" s="100" t="s">
        <v>1148</v>
      </c>
      <c r="D5875" s="101">
        <f>VLOOKUP(Pag_Inicio_Corr_mas_casos[[#This Row],[Corregimiento]],Hoja3!$A$2:$D$676,4,0)</f>
        <v>60602</v>
      </c>
      <c r="E5875" s="100">
        <v>11</v>
      </c>
    </row>
    <row r="5876" spans="1:6">
      <c r="A5876" s="99">
        <v>44195</v>
      </c>
      <c r="B5876" s="100">
        <v>44195</v>
      </c>
      <c r="C5876" s="100" t="s">
        <v>1131</v>
      </c>
      <c r="D5876" s="101">
        <f>VLOOKUP(Pag_Inicio_Corr_mas_casos[[#This Row],[Corregimiento]],Hoja3!$A$2:$D$676,4,0)</f>
        <v>30110</v>
      </c>
      <c r="E5876" s="100">
        <v>11</v>
      </c>
    </row>
    <row r="5877" spans="1:6">
      <c r="A5877" s="53">
        <v>44196</v>
      </c>
      <c r="B5877" s="54">
        <v>44196</v>
      </c>
      <c r="C5877" s="54" t="s">
        <v>1134</v>
      </c>
      <c r="D5877" s="55">
        <f>VLOOKUP(Pag_Inicio_Corr_mas_casos[[#This Row],[Corregimiento]],Hoja3!$A$2:$D$676,4,0)</f>
        <v>130101</v>
      </c>
      <c r="E5877" s="54">
        <v>151</v>
      </c>
      <c r="F5877">
        <v>75</v>
      </c>
    </row>
    <row r="5878" spans="1:6">
      <c r="A5878" s="53">
        <v>44196</v>
      </c>
      <c r="B5878" s="54">
        <v>44196</v>
      </c>
      <c r="C5878" s="54" t="s">
        <v>1078</v>
      </c>
      <c r="D5878" s="55">
        <f>VLOOKUP(Pag_Inicio_Corr_mas_casos[[#This Row],[Corregimiento]],Hoja3!$A$2:$D$676,4,0)</f>
        <v>80819</v>
      </c>
      <c r="E5878" s="54">
        <v>123</v>
      </c>
    </row>
    <row r="5879" spans="1:6">
      <c r="A5879" s="53">
        <v>44196</v>
      </c>
      <c r="B5879" s="54">
        <v>44196</v>
      </c>
      <c r="C5879" s="54" t="s">
        <v>1112</v>
      </c>
      <c r="D5879" s="55">
        <f>VLOOKUP(Pag_Inicio_Corr_mas_casos[[#This Row],[Corregimiento]],Hoja3!$A$2:$D$676,4,0)</f>
        <v>80812</v>
      </c>
      <c r="E5879" s="54">
        <v>108</v>
      </c>
    </row>
    <row r="5880" spans="1:6">
      <c r="A5880" s="53">
        <v>44196</v>
      </c>
      <c r="B5880" s="54">
        <v>44196</v>
      </c>
      <c r="C5880" s="54" t="s">
        <v>838</v>
      </c>
      <c r="D5880" s="55">
        <f>VLOOKUP(Pag_Inicio_Corr_mas_casos[[#This Row],[Corregimiento]],Hoja3!$A$2:$D$676,4,0)</f>
        <v>80821</v>
      </c>
      <c r="E5880" s="54">
        <v>105</v>
      </c>
    </row>
    <row r="5881" spans="1:6">
      <c r="A5881" s="53">
        <v>44196</v>
      </c>
      <c r="B5881" s="54">
        <v>44196</v>
      </c>
      <c r="C5881" s="54" t="s">
        <v>1120</v>
      </c>
      <c r="D5881" s="55">
        <f>VLOOKUP(Pag_Inicio_Corr_mas_casos[[#This Row],[Corregimiento]],Hoja3!$A$2:$D$676,4,0)</f>
        <v>130102</v>
      </c>
      <c r="E5881" s="54">
        <v>104</v>
      </c>
    </row>
    <row r="5882" spans="1:6">
      <c r="A5882" s="53">
        <v>44196</v>
      </c>
      <c r="B5882" s="54">
        <v>44196</v>
      </c>
      <c r="C5882" s="54" t="s">
        <v>1019</v>
      </c>
      <c r="D5882" s="55">
        <f>VLOOKUP(Pag_Inicio_Corr_mas_casos[[#This Row],[Corregimiento]],Hoja3!$A$2:$D$676,4,0)</f>
        <v>80817</v>
      </c>
      <c r="E5882" s="54">
        <v>100</v>
      </c>
    </row>
    <row r="5883" spans="1:6">
      <c r="A5883" s="53">
        <v>44196</v>
      </c>
      <c r="B5883" s="54">
        <v>44196</v>
      </c>
      <c r="C5883" s="54" t="s">
        <v>1014</v>
      </c>
      <c r="D5883" s="55">
        <f>VLOOKUP(Pag_Inicio_Corr_mas_casos[[#This Row],[Corregimiento]],Hoja3!$A$2:$D$676,4,0)</f>
        <v>80811</v>
      </c>
      <c r="E5883" s="54">
        <v>86</v>
      </c>
    </row>
    <row r="5884" spans="1:6">
      <c r="A5884" s="53">
        <v>44196</v>
      </c>
      <c r="B5884" s="54">
        <v>44196</v>
      </c>
      <c r="C5884" s="54" t="s">
        <v>1020</v>
      </c>
      <c r="D5884" s="55">
        <f>VLOOKUP(Pag_Inicio_Corr_mas_casos[[#This Row],[Corregimiento]],Hoja3!$A$2:$D$676,4,0)</f>
        <v>80822</v>
      </c>
      <c r="E5884" s="54">
        <v>84</v>
      </c>
    </row>
    <row r="5885" spans="1:6">
      <c r="A5885" s="53">
        <v>44196</v>
      </c>
      <c r="B5885" s="54">
        <v>44196</v>
      </c>
      <c r="C5885" s="54" t="s">
        <v>1003</v>
      </c>
      <c r="D5885" s="55">
        <f>VLOOKUP(Pag_Inicio_Corr_mas_casos[[#This Row],[Corregimiento]],Hoja3!$A$2:$D$676,4,0)</f>
        <v>80810</v>
      </c>
      <c r="E5885" s="54">
        <v>83</v>
      </c>
    </row>
    <row r="5886" spans="1:6">
      <c r="A5886" s="53">
        <v>44196</v>
      </c>
      <c r="B5886" s="54">
        <v>44196</v>
      </c>
      <c r="C5886" s="54" t="s">
        <v>1102</v>
      </c>
      <c r="D5886" s="55">
        <f>VLOOKUP(Pag_Inicio_Corr_mas_casos[[#This Row],[Corregimiento]],Hoja3!$A$2:$D$676,4,0)</f>
        <v>130106</v>
      </c>
      <c r="E5886" s="54">
        <v>78</v>
      </c>
    </row>
    <row r="5887" spans="1:6">
      <c r="A5887" s="53">
        <v>44196</v>
      </c>
      <c r="B5887" s="54">
        <v>44196</v>
      </c>
      <c r="C5887" s="54" t="s">
        <v>1010</v>
      </c>
      <c r="D5887" s="55">
        <f>VLOOKUP(Pag_Inicio_Corr_mas_casos[[#This Row],[Corregimiento]],Hoja3!$A$2:$D$676,4,0)</f>
        <v>130708</v>
      </c>
      <c r="E5887" s="54">
        <v>76</v>
      </c>
    </row>
    <row r="5888" spans="1:6">
      <c r="A5888" s="53">
        <v>44196</v>
      </c>
      <c r="B5888" s="54">
        <v>44196</v>
      </c>
      <c r="C5888" s="54" t="s">
        <v>1077</v>
      </c>
      <c r="D5888" s="55">
        <f>VLOOKUP(Pag_Inicio_Corr_mas_casos[[#This Row],[Corregimiento]],Hoja3!$A$2:$D$676,4,0)</f>
        <v>80809</v>
      </c>
      <c r="E5888" s="54">
        <v>75</v>
      </c>
    </row>
    <row r="5889" spans="1:5">
      <c r="A5889" s="53">
        <v>44196</v>
      </c>
      <c r="B5889" s="54">
        <v>44196</v>
      </c>
      <c r="C5889" s="54" t="s">
        <v>1007</v>
      </c>
      <c r="D5889" s="55">
        <f>VLOOKUP(Pag_Inicio_Corr_mas_casos[[#This Row],[Corregimiento]],Hoja3!$A$2:$D$676,4,0)</f>
        <v>80823</v>
      </c>
      <c r="E5889" s="54">
        <v>72</v>
      </c>
    </row>
    <row r="5890" spans="1:5">
      <c r="A5890" s="53">
        <v>44196</v>
      </c>
      <c r="B5890" s="54">
        <v>44196</v>
      </c>
      <c r="C5890" s="54" t="s">
        <v>1018</v>
      </c>
      <c r="D5890" s="55">
        <f>VLOOKUP(Pag_Inicio_Corr_mas_casos[[#This Row],[Corregimiento]],Hoja3!$A$2:$D$676,4,0)</f>
        <v>80820</v>
      </c>
      <c r="E5890" s="54">
        <v>70</v>
      </c>
    </row>
    <row r="5891" spans="1:5">
      <c r="A5891" s="53">
        <v>44196</v>
      </c>
      <c r="B5891" s="54">
        <v>44196</v>
      </c>
      <c r="C5891" s="54" t="s">
        <v>1005</v>
      </c>
      <c r="D5891" s="55">
        <f>VLOOKUP(Pag_Inicio_Corr_mas_casos[[#This Row],[Corregimiento]],Hoja3!$A$2:$D$676,4,0)</f>
        <v>81009</v>
      </c>
      <c r="E5891" s="54">
        <v>68</v>
      </c>
    </row>
    <row r="5892" spans="1:5">
      <c r="A5892" s="53">
        <v>44196</v>
      </c>
      <c r="B5892" s="54">
        <v>44196</v>
      </c>
      <c r="C5892" s="54" t="s">
        <v>1085</v>
      </c>
      <c r="D5892" s="55">
        <f>VLOOKUP(Pag_Inicio_Corr_mas_casos[[#This Row],[Corregimiento]],Hoja3!$A$2:$D$676,4,0)</f>
        <v>81001</v>
      </c>
      <c r="E5892" s="54">
        <v>66</v>
      </c>
    </row>
    <row r="5893" spans="1:5">
      <c r="A5893" s="53">
        <v>44196</v>
      </c>
      <c r="B5893" s="54">
        <v>44196</v>
      </c>
      <c r="C5893" s="54" t="s">
        <v>1022</v>
      </c>
      <c r="D5893" s="55">
        <f>VLOOKUP(Pag_Inicio_Corr_mas_casos[[#This Row],[Corregimiento]],Hoja3!$A$2:$D$676,4,0)</f>
        <v>80815</v>
      </c>
      <c r="E5893" s="54">
        <v>65</v>
      </c>
    </row>
    <row r="5894" spans="1:5">
      <c r="A5894" s="53">
        <v>44196</v>
      </c>
      <c r="B5894" s="54">
        <v>44196</v>
      </c>
      <c r="C5894" s="54" t="s">
        <v>1009</v>
      </c>
      <c r="D5894" s="55">
        <f>VLOOKUP(Pag_Inicio_Corr_mas_casos[[#This Row],[Corregimiento]],Hoja3!$A$2:$D$676,4,0)</f>
        <v>80816</v>
      </c>
      <c r="E5894" s="54">
        <v>63</v>
      </c>
    </row>
    <row r="5895" spans="1:5">
      <c r="A5895" s="53">
        <v>44196</v>
      </c>
      <c r="B5895" s="54">
        <v>44196</v>
      </c>
      <c r="C5895" s="54" t="s">
        <v>1086</v>
      </c>
      <c r="D5895" s="55">
        <f>VLOOKUP(Pag_Inicio_Corr_mas_casos[[#This Row],[Corregimiento]],Hoja3!$A$2:$D$676,4,0)</f>
        <v>81002</v>
      </c>
      <c r="E5895" s="54">
        <v>62</v>
      </c>
    </row>
    <row r="5896" spans="1:5">
      <c r="A5896" s="53">
        <v>44196</v>
      </c>
      <c r="B5896" s="54">
        <v>44196</v>
      </c>
      <c r="C5896" s="54" t="s">
        <v>1088</v>
      </c>
      <c r="D5896" s="55">
        <f>VLOOKUP(Pag_Inicio_Corr_mas_casos[[#This Row],[Corregimiento]],Hoja3!$A$2:$D$676,4,0)</f>
        <v>91001</v>
      </c>
      <c r="E5896" s="54">
        <v>57</v>
      </c>
    </row>
    <row r="5897" spans="1:5">
      <c r="A5897" s="53">
        <v>44196</v>
      </c>
      <c r="B5897" s="54">
        <v>44196</v>
      </c>
      <c r="C5897" s="54" t="s">
        <v>1011</v>
      </c>
      <c r="D5897" s="55">
        <f>VLOOKUP(Pag_Inicio_Corr_mas_casos[[#This Row],[Corregimiento]],Hoja3!$A$2:$D$676,4,0)</f>
        <v>81007</v>
      </c>
      <c r="E5897" s="54">
        <v>56</v>
      </c>
    </row>
    <row r="5898" spans="1:5">
      <c r="A5898" s="53">
        <v>44196</v>
      </c>
      <c r="B5898" s="54">
        <v>44196</v>
      </c>
      <c r="C5898" s="54" t="s">
        <v>1087</v>
      </c>
      <c r="D5898" s="55">
        <f>VLOOKUP(Pag_Inicio_Corr_mas_casos[[#This Row],[Corregimiento]],Hoja3!$A$2:$D$676,4,0)</f>
        <v>81003</v>
      </c>
      <c r="E5898" s="54">
        <v>56</v>
      </c>
    </row>
    <row r="5899" spans="1:5">
      <c r="A5899" s="53">
        <v>44196</v>
      </c>
      <c r="B5899" s="54">
        <v>44196</v>
      </c>
      <c r="C5899" s="54" t="s">
        <v>1016</v>
      </c>
      <c r="D5899" s="55">
        <f>VLOOKUP(Pag_Inicio_Corr_mas_casos[[#This Row],[Corregimiento]],Hoja3!$A$2:$D$676,4,0)</f>
        <v>130107</v>
      </c>
      <c r="E5899" s="54">
        <v>54</v>
      </c>
    </row>
    <row r="5900" spans="1:5">
      <c r="A5900" s="53">
        <v>44196</v>
      </c>
      <c r="B5900" s="54">
        <v>44196</v>
      </c>
      <c r="C5900" s="54" t="s">
        <v>1081</v>
      </c>
      <c r="D5900" s="55">
        <f>VLOOKUP(Pag_Inicio_Corr_mas_casos[[#This Row],[Corregimiento]],Hoja3!$A$2:$D$676,4,0)</f>
        <v>130702</v>
      </c>
      <c r="E5900" s="54">
        <v>53</v>
      </c>
    </row>
    <row r="5901" spans="1:5">
      <c r="A5901" s="53">
        <v>44196</v>
      </c>
      <c r="B5901" s="54">
        <v>44196</v>
      </c>
      <c r="C5901" s="54" t="s">
        <v>1006</v>
      </c>
      <c r="D5901" s="55">
        <f>VLOOKUP(Pag_Inicio_Corr_mas_casos[[#This Row],[Corregimiento]],Hoja3!$A$2:$D$676,4,0)</f>
        <v>80806</v>
      </c>
      <c r="E5901" s="54">
        <v>53</v>
      </c>
    </row>
    <row r="5902" spans="1:5">
      <c r="A5902" s="53">
        <v>44196</v>
      </c>
      <c r="B5902" s="54">
        <v>44196</v>
      </c>
      <c r="C5902" s="54" t="s">
        <v>1043</v>
      </c>
      <c r="D5902" s="55">
        <f>VLOOKUP(Pag_Inicio_Corr_mas_casos[[#This Row],[Corregimiento]],Hoja3!$A$2:$D$676,4,0)</f>
        <v>80803</v>
      </c>
      <c r="E5902" s="54">
        <v>51</v>
      </c>
    </row>
    <row r="5903" spans="1:5">
      <c r="A5903" s="53">
        <v>44196</v>
      </c>
      <c r="B5903" s="54">
        <v>44196</v>
      </c>
      <c r="C5903" s="54" t="s">
        <v>1033</v>
      </c>
      <c r="D5903" s="55">
        <f>VLOOKUP(Pag_Inicio_Corr_mas_casos[[#This Row],[Corregimiento]],Hoja3!$A$2:$D$676,4,0)</f>
        <v>30107</v>
      </c>
      <c r="E5903" s="54">
        <v>58</v>
      </c>
    </row>
    <row r="5904" spans="1:5">
      <c r="A5904" s="53">
        <v>44196</v>
      </c>
      <c r="B5904" s="54">
        <v>44196</v>
      </c>
      <c r="C5904" s="54" t="s">
        <v>1008</v>
      </c>
      <c r="D5904" s="55">
        <f>VLOOKUP(Pag_Inicio_Corr_mas_casos[[#This Row],[Corregimiento]],Hoja3!$A$2:$D$676,4,0)</f>
        <v>80807</v>
      </c>
      <c r="E5904" s="54">
        <v>47</v>
      </c>
    </row>
    <row r="5905" spans="1:5">
      <c r="A5905" s="53">
        <v>44196</v>
      </c>
      <c r="B5905" s="54">
        <v>44196</v>
      </c>
      <c r="C5905" s="54" t="s">
        <v>1104</v>
      </c>
      <c r="D5905" s="55">
        <f>VLOOKUP(Pag_Inicio_Corr_mas_casos[[#This Row],[Corregimiento]],Hoja3!$A$2:$D$676,4,0)</f>
        <v>130108</v>
      </c>
      <c r="E5905" s="54">
        <v>47</v>
      </c>
    </row>
    <row r="5906" spans="1:5">
      <c r="A5906" s="53">
        <v>44196</v>
      </c>
      <c r="B5906" s="54">
        <v>44196</v>
      </c>
      <c r="C5906" s="54" t="s">
        <v>1084</v>
      </c>
      <c r="D5906" s="55">
        <f>VLOOKUP(Pag_Inicio_Corr_mas_casos[[#This Row],[Corregimiento]],Hoja3!$A$2:$D$676,4,0)</f>
        <v>81008</v>
      </c>
      <c r="E5906" s="54">
        <v>47</v>
      </c>
    </row>
    <row r="5907" spans="1:5">
      <c r="A5907" s="53">
        <v>44196</v>
      </c>
      <c r="B5907" s="54">
        <v>44196</v>
      </c>
      <c r="C5907" s="54" t="s">
        <v>1017</v>
      </c>
      <c r="D5907" s="55">
        <f>VLOOKUP(Pag_Inicio_Corr_mas_casos[[#This Row],[Corregimiento]],Hoja3!$A$2:$D$676,4,0)</f>
        <v>80813</v>
      </c>
      <c r="E5907" s="54">
        <v>46</v>
      </c>
    </row>
    <row r="5908" spans="1:5">
      <c r="A5908" s="53">
        <v>44196</v>
      </c>
      <c r="B5908" s="54">
        <v>44196</v>
      </c>
      <c r="C5908" s="54" t="s">
        <v>1012</v>
      </c>
      <c r="D5908" s="55">
        <f>VLOOKUP(Pag_Inicio_Corr_mas_casos[[#This Row],[Corregimiento]],Hoja3!$A$2:$D$676,4,0)</f>
        <v>80814</v>
      </c>
      <c r="E5908" s="54">
        <v>40</v>
      </c>
    </row>
    <row r="5909" spans="1:5">
      <c r="A5909" s="53">
        <v>44196</v>
      </c>
      <c r="B5909" s="54">
        <v>44196</v>
      </c>
      <c r="C5909" s="54" t="s">
        <v>1026</v>
      </c>
      <c r="D5909" s="55">
        <f>VLOOKUP(Pag_Inicio_Corr_mas_casos[[#This Row],[Corregimiento]],Hoja3!$A$2:$D$676,4,0)</f>
        <v>80804</v>
      </c>
      <c r="E5909" s="54">
        <v>40</v>
      </c>
    </row>
    <row r="5910" spans="1:5">
      <c r="A5910" s="53">
        <v>44196</v>
      </c>
      <c r="B5910" s="54">
        <v>44196</v>
      </c>
      <c r="C5910" s="54" t="s">
        <v>1035</v>
      </c>
      <c r="D5910" s="55">
        <f>VLOOKUP(Pag_Inicio_Corr_mas_casos[[#This Row],[Corregimiento]],Hoja3!$A$2:$D$676,4,0)</f>
        <v>130709</v>
      </c>
      <c r="E5910" s="54">
        <v>38</v>
      </c>
    </row>
    <row r="5911" spans="1:5">
      <c r="A5911" s="53">
        <v>44196</v>
      </c>
      <c r="B5911" s="54">
        <v>44196</v>
      </c>
      <c r="C5911" s="54" t="s">
        <v>1013</v>
      </c>
      <c r="D5911" s="55">
        <f>VLOOKUP(Pag_Inicio_Corr_mas_casos[[#This Row],[Corregimiento]],Hoja3!$A$2:$D$676,4,0)</f>
        <v>80826</v>
      </c>
      <c r="E5911" s="54">
        <v>37</v>
      </c>
    </row>
    <row r="5912" spans="1:5">
      <c r="A5912" s="53">
        <v>44196</v>
      </c>
      <c r="B5912" s="54">
        <v>44196</v>
      </c>
      <c r="C5912" s="54" t="s">
        <v>1126</v>
      </c>
      <c r="D5912" s="55">
        <f>VLOOKUP(Pag_Inicio_Corr_mas_casos[[#This Row],[Corregimiento]],Hoja3!$A$2:$D$676,4,0)</f>
        <v>40601</v>
      </c>
      <c r="E5912" s="54">
        <v>36</v>
      </c>
    </row>
    <row r="5913" spans="1:5">
      <c r="A5913" s="53">
        <v>44196</v>
      </c>
      <c r="B5913" s="54">
        <v>44196</v>
      </c>
      <c r="C5913" s="54" t="s">
        <v>1057</v>
      </c>
      <c r="D5913" s="55">
        <f>VLOOKUP(Pag_Inicio_Corr_mas_casos[[#This Row],[Corregimiento]],Hoja3!$A$2:$D$676,4,0)</f>
        <v>130706</v>
      </c>
      <c r="E5913" s="54">
        <v>36</v>
      </c>
    </row>
    <row r="5914" spans="1:5">
      <c r="A5914" s="53">
        <v>44196</v>
      </c>
      <c r="B5914" s="54">
        <v>44196</v>
      </c>
      <c r="C5914" s="54" t="s">
        <v>1004</v>
      </c>
      <c r="D5914" s="55">
        <f>VLOOKUP(Pag_Inicio_Corr_mas_casos[[#This Row],[Corregimiento]],Hoja3!$A$2:$D$676,4,0)</f>
        <v>130717</v>
      </c>
      <c r="E5914" s="54">
        <v>36</v>
      </c>
    </row>
    <row r="5915" spans="1:5">
      <c r="A5915" s="53">
        <v>44196</v>
      </c>
      <c r="B5915" s="54">
        <v>44196</v>
      </c>
      <c r="C5915" s="54" t="s">
        <v>1098</v>
      </c>
      <c r="D5915" s="55">
        <f>VLOOKUP(Pag_Inicio_Corr_mas_casos[[#This Row],[Corregimiento]],Hoja3!$A$2:$D$676,4,0)</f>
        <v>30104</v>
      </c>
      <c r="E5915" s="54">
        <v>35</v>
      </c>
    </row>
    <row r="5916" spans="1:5">
      <c r="A5916" s="53">
        <v>44196</v>
      </c>
      <c r="B5916" s="54">
        <v>44196</v>
      </c>
      <c r="C5916" s="54" t="s">
        <v>1093</v>
      </c>
      <c r="D5916" s="55">
        <f>VLOOKUP(Pag_Inicio_Corr_mas_casos[[#This Row],[Corregimiento]],Hoja3!$A$2:$D$676,4,0)</f>
        <v>30103</v>
      </c>
      <c r="E5916" s="54">
        <v>33</v>
      </c>
    </row>
    <row r="5917" spans="1:5">
      <c r="A5917" s="53">
        <v>44196</v>
      </c>
      <c r="B5917" s="54">
        <v>44196</v>
      </c>
      <c r="C5917" s="54" t="s">
        <v>1116</v>
      </c>
      <c r="D5917" s="55">
        <f>VLOOKUP(Pag_Inicio_Corr_mas_casos[[#This Row],[Corregimiento]],Hoja3!$A$2:$D$676,4,0)</f>
        <v>80501</v>
      </c>
      <c r="E5917" s="54">
        <v>32</v>
      </c>
    </row>
    <row r="5918" spans="1:5">
      <c r="A5918" s="53">
        <v>44196</v>
      </c>
      <c r="B5918" s="54">
        <v>44196</v>
      </c>
      <c r="C5918" s="54" t="s">
        <v>1025</v>
      </c>
      <c r="D5918" s="55">
        <f>VLOOKUP(Pag_Inicio_Corr_mas_casos[[#This Row],[Corregimiento]],Hoja3!$A$2:$D$676,4,0)</f>
        <v>130701</v>
      </c>
      <c r="E5918" s="54">
        <v>31</v>
      </c>
    </row>
    <row r="5919" spans="1:5">
      <c r="A5919" s="53">
        <v>44196</v>
      </c>
      <c r="B5919" s="54">
        <v>44196</v>
      </c>
      <c r="C5919" s="54" t="s">
        <v>1072</v>
      </c>
      <c r="D5919" s="55">
        <f>VLOOKUP(Pag_Inicio_Corr_mas_casos[[#This Row],[Corregimiento]],Hoja3!$A$2:$D$676,4,0)</f>
        <v>60101</v>
      </c>
      <c r="E5919" s="54">
        <v>31</v>
      </c>
    </row>
    <row r="5920" spans="1:5">
      <c r="A5920" s="53">
        <v>44196</v>
      </c>
      <c r="B5920" s="54">
        <v>44196</v>
      </c>
      <c r="C5920" s="54" t="s">
        <v>1058</v>
      </c>
      <c r="D5920" s="55">
        <f>VLOOKUP(Pag_Inicio_Corr_mas_casos[[#This Row],[Corregimiento]],Hoja3!$A$2:$D$676,4,0)</f>
        <v>80808</v>
      </c>
      <c r="E5920" s="54">
        <v>30</v>
      </c>
    </row>
    <row r="5921" spans="1:5">
      <c r="A5921" s="53">
        <v>44196</v>
      </c>
      <c r="B5921" s="54">
        <v>44196</v>
      </c>
      <c r="C5921" s="54" t="s">
        <v>1037</v>
      </c>
      <c r="D5921" s="55">
        <f>VLOOKUP(Pag_Inicio_Corr_mas_casos[[#This Row],[Corregimiento]],Hoja3!$A$2:$D$676,4,0)</f>
        <v>130103</v>
      </c>
      <c r="E5921" s="54">
        <v>29</v>
      </c>
    </row>
    <row r="5922" spans="1:5">
      <c r="A5922" s="53">
        <v>44196</v>
      </c>
      <c r="B5922" s="54">
        <v>44196</v>
      </c>
      <c r="C5922" s="54" t="s">
        <v>1023</v>
      </c>
      <c r="D5922" s="55">
        <f>VLOOKUP(Pag_Inicio_Corr_mas_casos[[#This Row],[Corregimiento]],Hoja3!$A$2:$D$676,4,0)</f>
        <v>130716</v>
      </c>
      <c r="E5922" s="54">
        <v>29</v>
      </c>
    </row>
    <row r="5923" spans="1:5">
      <c r="A5923" s="53">
        <v>44196</v>
      </c>
      <c r="B5923" s="54">
        <v>44196</v>
      </c>
      <c r="C5923" s="54" t="s">
        <v>1061</v>
      </c>
      <c r="D5923" s="55">
        <f>VLOOKUP(Pag_Inicio_Corr_mas_casos[[#This Row],[Corregimiento]],Hoja3!$A$2:$D$676,4,0)</f>
        <v>81005</v>
      </c>
      <c r="E5923" s="54">
        <v>29</v>
      </c>
    </row>
    <row r="5924" spans="1:5">
      <c r="A5924" s="53">
        <v>44196</v>
      </c>
      <c r="B5924" s="54">
        <v>44196</v>
      </c>
      <c r="C5924" s="54" t="s">
        <v>1028</v>
      </c>
      <c r="D5924" s="55">
        <f>VLOOKUP(Pag_Inicio_Corr_mas_casos[[#This Row],[Corregimiento]],Hoja3!$A$2:$D$676,4,0)</f>
        <v>81006</v>
      </c>
      <c r="E5924" s="54">
        <v>28</v>
      </c>
    </row>
    <row r="5925" spans="1:5">
      <c r="A5925" s="53">
        <v>44196</v>
      </c>
      <c r="B5925" s="54">
        <v>44196</v>
      </c>
      <c r="C5925" s="54" t="s">
        <v>1064</v>
      </c>
      <c r="D5925" s="55">
        <f>VLOOKUP(Pag_Inicio_Corr_mas_casos[[#This Row],[Corregimiento]],Hoja3!$A$2:$D$676,4,0)</f>
        <v>81004</v>
      </c>
      <c r="E5925" s="54">
        <v>26</v>
      </c>
    </row>
    <row r="5926" spans="1:5">
      <c r="A5926" s="53">
        <v>44196</v>
      </c>
      <c r="B5926" s="54">
        <v>44196</v>
      </c>
      <c r="C5926" s="54" t="s">
        <v>1062</v>
      </c>
      <c r="D5926" s="55">
        <f>VLOOKUP(Pag_Inicio_Corr_mas_casos[[#This Row],[Corregimiento]],Hoja3!$A$2:$D$676,4,0)</f>
        <v>80802</v>
      </c>
      <c r="E5926" s="54">
        <v>25</v>
      </c>
    </row>
    <row r="5927" spans="1:5">
      <c r="A5927" s="53">
        <v>44196</v>
      </c>
      <c r="B5927" s="54">
        <v>44196</v>
      </c>
      <c r="C5927" s="54" t="s">
        <v>1024</v>
      </c>
      <c r="D5927" s="55">
        <f>VLOOKUP(Pag_Inicio_Corr_mas_casos[[#This Row],[Corregimiento]],Hoja3!$A$2:$D$676,4,0)</f>
        <v>50208</v>
      </c>
      <c r="E5927" s="54">
        <v>25</v>
      </c>
    </row>
    <row r="5928" spans="1:5">
      <c r="A5928" s="53">
        <v>44196</v>
      </c>
      <c r="B5928" s="54">
        <v>44196</v>
      </c>
      <c r="C5928" s="54" t="s">
        <v>1071</v>
      </c>
      <c r="D5928" s="55">
        <f>VLOOKUP(Pag_Inicio_Corr_mas_casos[[#This Row],[Corregimiento]],Hoja3!$A$2:$D$676,4,0)</f>
        <v>60103</v>
      </c>
      <c r="E5928" s="54">
        <v>25</v>
      </c>
    </row>
    <row r="5929" spans="1:5">
      <c r="A5929" s="53">
        <v>44196</v>
      </c>
      <c r="B5929" s="54">
        <v>44196</v>
      </c>
      <c r="C5929" s="54" t="s">
        <v>1027</v>
      </c>
      <c r="D5929" s="55">
        <f>VLOOKUP(Pag_Inicio_Corr_mas_casos[[#This Row],[Corregimiento]],Hoja3!$A$2:$D$676,4,0)</f>
        <v>20601</v>
      </c>
      <c r="E5929" s="54">
        <v>23</v>
      </c>
    </row>
    <row r="5930" spans="1:5">
      <c r="A5930" s="53">
        <v>44196</v>
      </c>
      <c r="B5930" s="54">
        <v>44196</v>
      </c>
      <c r="C5930" s="54" t="s">
        <v>1149</v>
      </c>
      <c r="D5930" s="55">
        <f>VLOOKUP(Pag_Inicio_Corr_mas_casos[[#This Row],[Corregimiento]],Hoja3!$A$2:$D$676,4,0)</f>
        <v>80818</v>
      </c>
      <c r="E5930" s="54">
        <v>23</v>
      </c>
    </row>
    <row r="5931" spans="1:5">
      <c r="A5931" s="53">
        <v>44196</v>
      </c>
      <c r="B5931" s="54">
        <v>44196</v>
      </c>
      <c r="C5931" s="54" t="s">
        <v>1150</v>
      </c>
      <c r="D5931" s="55">
        <f>VLOOKUP(Pag_Inicio_Corr_mas_casos[[#This Row],[Corregimiento]],Hoja3!$A$2:$D$676,4,0)</f>
        <v>130104</v>
      </c>
      <c r="E5931" s="54">
        <v>22</v>
      </c>
    </row>
    <row r="5932" spans="1:5">
      <c r="A5932" s="53">
        <v>44196</v>
      </c>
      <c r="B5932" s="54">
        <v>44196</v>
      </c>
      <c r="C5932" s="54" t="s">
        <v>1022</v>
      </c>
      <c r="D5932" s="55">
        <f>VLOOKUP(Pag_Inicio_Corr_mas_casos[[#This Row],[Corregimiento]],Hoja3!$A$2:$D$676,4,0)</f>
        <v>80815</v>
      </c>
      <c r="E5932" s="54">
        <v>21</v>
      </c>
    </row>
    <row r="5933" spans="1:5">
      <c r="A5933" s="53">
        <v>44196</v>
      </c>
      <c r="B5933" s="54">
        <v>44196</v>
      </c>
      <c r="C5933" s="54" t="s">
        <v>1151</v>
      </c>
      <c r="D5933" s="55">
        <f>VLOOKUP(Pag_Inicio_Corr_mas_casos[[#This Row],[Corregimiento]],Hoja3!$A$2:$D$676,4,0)</f>
        <v>130407</v>
      </c>
      <c r="E5933" s="54">
        <v>20</v>
      </c>
    </row>
    <row r="5934" spans="1:5">
      <c r="A5934" s="53">
        <v>44196</v>
      </c>
      <c r="B5934" s="54">
        <v>44196</v>
      </c>
      <c r="C5934" s="54" t="s">
        <v>1107</v>
      </c>
      <c r="D5934" s="55">
        <f>VLOOKUP(Pag_Inicio_Corr_mas_casos[[#This Row],[Corregimiento]],Hoja3!$A$2:$D$676,4,0)</f>
        <v>70301</v>
      </c>
      <c r="E5934" s="54">
        <v>17</v>
      </c>
    </row>
    <row r="5935" spans="1:5">
      <c r="A5935" s="53">
        <v>44196</v>
      </c>
      <c r="B5935" s="54">
        <v>44196</v>
      </c>
      <c r="C5935" s="54" t="s">
        <v>1089</v>
      </c>
      <c r="D5935" s="55">
        <f>VLOOKUP(Pag_Inicio_Corr_mas_casos[[#This Row],[Corregimiento]],Hoja3!$A$2:$D$676,4,0)</f>
        <v>30111</v>
      </c>
      <c r="E5935" s="54">
        <v>17</v>
      </c>
    </row>
    <row r="5936" spans="1:5">
      <c r="A5936" s="53">
        <v>44196</v>
      </c>
      <c r="B5936" s="54">
        <v>44196</v>
      </c>
      <c r="C5936" s="54" t="s">
        <v>1125</v>
      </c>
      <c r="D5936" s="55">
        <f>VLOOKUP(Pag_Inicio_Corr_mas_casos[[#This Row],[Corregimiento]],Hoja3!$A$2:$D$676,4,0)</f>
        <v>91007</v>
      </c>
      <c r="E5936" s="54">
        <v>16</v>
      </c>
    </row>
    <row r="5937" spans="1:6">
      <c r="A5937" s="53">
        <v>44196</v>
      </c>
      <c r="B5937" s="54">
        <v>44196</v>
      </c>
      <c r="C5937" s="54" t="s">
        <v>1066</v>
      </c>
      <c r="D5937" s="55">
        <f>VLOOKUP(Pag_Inicio_Corr_mas_casos[[#This Row],[Corregimiento]],Hoja3!$A$2:$D$676,4,0)</f>
        <v>80805</v>
      </c>
      <c r="E5937" s="54">
        <v>15</v>
      </c>
    </row>
    <row r="5938" spans="1:6">
      <c r="A5938" s="53">
        <v>44196</v>
      </c>
      <c r="B5938" s="54">
        <v>44196</v>
      </c>
      <c r="C5938" s="54" t="s">
        <v>1135</v>
      </c>
      <c r="D5938" s="55">
        <f>VLOOKUP(Pag_Inicio_Corr_mas_casos[[#This Row],[Corregimiento]],Hoja3!$A$2:$D$676,4,0)</f>
        <v>91013</v>
      </c>
      <c r="E5938" s="54">
        <v>15</v>
      </c>
    </row>
    <row r="5939" spans="1:6">
      <c r="A5939" s="53">
        <v>44196</v>
      </c>
      <c r="B5939" s="54">
        <v>44196</v>
      </c>
      <c r="C5939" s="54" t="s">
        <v>1152</v>
      </c>
      <c r="D5939" s="55">
        <f>VLOOKUP(Pag_Inicio_Corr_mas_casos[[#This Row],[Corregimiento]],Hoja3!$A$2:$D$676,4,0)</f>
        <v>70211</v>
      </c>
      <c r="E5939" s="54">
        <v>14</v>
      </c>
    </row>
    <row r="5940" spans="1:6">
      <c r="A5940" s="53">
        <v>44196</v>
      </c>
      <c r="B5940" s="54">
        <v>44196</v>
      </c>
      <c r="C5940" s="54" t="s">
        <v>1036</v>
      </c>
      <c r="D5940" s="55">
        <f>VLOOKUP(Pag_Inicio_Corr_mas_casos[[#This Row],[Corregimiento]],Hoja3!$A$2:$D$676,4,0)</f>
        <v>40606</v>
      </c>
      <c r="E5940" s="54">
        <v>14</v>
      </c>
    </row>
    <row r="5941" spans="1:6">
      <c r="A5941" s="53">
        <v>44196</v>
      </c>
      <c r="B5941" s="54">
        <v>44196</v>
      </c>
      <c r="C5941" s="54" t="s">
        <v>1030</v>
      </c>
      <c r="D5941" s="55">
        <f>VLOOKUP(Pag_Inicio_Corr_mas_casos[[#This Row],[Corregimiento]],Hoja3!$A$2:$D$676,4,0)</f>
        <v>30113</v>
      </c>
      <c r="E5941" s="54">
        <v>14</v>
      </c>
    </row>
    <row r="5942" spans="1:6">
      <c r="A5942" s="53">
        <v>44196</v>
      </c>
      <c r="B5942" s="54">
        <v>44196</v>
      </c>
      <c r="C5942" s="54" t="s">
        <v>1136</v>
      </c>
      <c r="D5942" s="55">
        <f>VLOOKUP(Pag_Inicio_Corr_mas_casos[[#This Row],[Corregimiento]],Hoja3!$A$2:$D$676,4,0)</f>
        <v>91011</v>
      </c>
      <c r="E5942" s="54">
        <v>14</v>
      </c>
    </row>
    <row r="5943" spans="1:6">
      <c r="A5943" s="53">
        <v>44196</v>
      </c>
      <c r="B5943" s="54">
        <v>44196</v>
      </c>
      <c r="C5943" s="54" t="s">
        <v>1132</v>
      </c>
      <c r="D5943" s="55">
        <f>VLOOKUP(Pag_Inicio_Corr_mas_casos[[#This Row],[Corregimiento]],Hoja3!$A$2:$D$676,4,0)</f>
        <v>40610</v>
      </c>
      <c r="E5943" s="54">
        <v>14</v>
      </c>
    </row>
    <row r="5944" spans="1:6">
      <c r="A5944" s="53">
        <v>44196</v>
      </c>
      <c r="B5944" s="54">
        <v>44196</v>
      </c>
      <c r="C5944" s="54" t="s">
        <v>1069</v>
      </c>
      <c r="D5944" s="55">
        <f>VLOOKUP(Pag_Inicio_Corr_mas_casos[[#This Row],[Corregimiento]],Hoja3!$A$2:$D$676,4,0)</f>
        <v>40611</v>
      </c>
      <c r="E5944" s="54">
        <v>13</v>
      </c>
    </row>
    <row r="5945" spans="1:6">
      <c r="A5945" s="53">
        <v>44196</v>
      </c>
      <c r="B5945" s="54">
        <v>44196</v>
      </c>
      <c r="C5945" s="54" t="s">
        <v>1153</v>
      </c>
      <c r="D5945" s="55">
        <f>VLOOKUP(Pag_Inicio_Corr_mas_casos[[#This Row],[Corregimiento]],Hoja3!$A$2:$D$676,4,0)</f>
        <v>70401</v>
      </c>
      <c r="E5945" s="54">
        <v>13</v>
      </c>
    </row>
    <row r="5946" spans="1:6">
      <c r="A5946" s="53">
        <v>44196</v>
      </c>
      <c r="B5946" s="54">
        <v>44196</v>
      </c>
      <c r="C5946" s="54" t="s">
        <v>1154</v>
      </c>
      <c r="D5946" s="55">
        <f>VLOOKUP(Pag_Inicio_Corr_mas_casos[[#This Row],[Corregimiento]],Hoja3!$A$2:$D$676,4,0)</f>
        <v>41006</v>
      </c>
      <c r="E5946" s="54">
        <v>13</v>
      </c>
    </row>
    <row r="5947" spans="1:6">
      <c r="A5947" s="53">
        <v>44196</v>
      </c>
      <c r="B5947" s="54">
        <v>44196</v>
      </c>
      <c r="C5947" s="54" t="s">
        <v>1117</v>
      </c>
      <c r="D5947" s="55">
        <f>VLOOKUP(Pag_Inicio_Corr_mas_casos[[#This Row],[Corregimiento]],Hoja3!$A$2:$D$676,4,0)</f>
        <v>20105</v>
      </c>
      <c r="E5947" s="54">
        <v>12</v>
      </c>
    </row>
    <row r="5948" spans="1:6">
      <c r="A5948" s="53">
        <v>44196</v>
      </c>
      <c r="B5948" s="54">
        <v>44196</v>
      </c>
      <c r="C5948" s="54" t="s">
        <v>1155</v>
      </c>
      <c r="D5948" s="55">
        <f>VLOOKUP(Pag_Inicio_Corr_mas_casos[[#This Row],[Corregimiento]],Hoja3!$A$2:$D$676,4,0)</f>
        <v>80505</v>
      </c>
      <c r="E5948" s="54">
        <v>12</v>
      </c>
    </row>
    <row r="5949" spans="1:6">
      <c r="A5949" s="53">
        <v>44196</v>
      </c>
      <c r="B5949" s="54">
        <v>44196</v>
      </c>
      <c r="C5949" s="54" t="s">
        <v>1099</v>
      </c>
      <c r="D5949" s="55">
        <f>VLOOKUP(Pag_Inicio_Corr_mas_casos[[#This Row],[Corregimiento]],Hoja3!$A$2:$D$676,4,0)</f>
        <v>91008</v>
      </c>
      <c r="E5949" s="54">
        <v>12</v>
      </c>
    </row>
    <row r="5950" spans="1:6">
      <c r="A5950" s="53">
        <v>44196</v>
      </c>
      <c r="B5950" s="54">
        <v>44196</v>
      </c>
      <c r="C5950" s="54" t="s">
        <v>1131</v>
      </c>
      <c r="D5950" s="55">
        <f>VLOOKUP(Pag_Inicio_Corr_mas_casos[[#This Row],[Corregimiento]],Hoja3!$A$2:$D$676,4,0)</f>
        <v>30110</v>
      </c>
      <c r="E5950" s="54">
        <v>12</v>
      </c>
    </row>
    <row r="5951" spans="1:6">
      <c r="A5951" s="53">
        <v>44196</v>
      </c>
      <c r="B5951" s="54">
        <v>44196</v>
      </c>
      <c r="C5951" s="54" t="s">
        <v>1141</v>
      </c>
      <c r="D5951" s="55">
        <f>VLOOKUP(Pag_Inicio_Corr_mas_casos[[#This Row],[Corregimiento]],Hoja3!$A$2:$D$676,4,0)</f>
        <v>20205</v>
      </c>
      <c r="E5951" s="54">
        <v>11</v>
      </c>
    </row>
    <row r="5952" spans="1:6">
      <c r="A5952" s="62">
        <v>44197</v>
      </c>
      <c r="B5952" s="63">
        <v>44197</v>
      </c>
      <c r="C5952" s="63" t="s">
        <v>757</v>
      </c>
      <c r="D5952" s="64">
        <f>VLOOKUP(Pag_Inicio_Corr_mas_casos[[#This Row],[Corregimiento]],Hoja3!$A$2:$D$676,4,0)</f>
        <v>80819</v>
      </c>
      <c r="E5952" s="63">
        <v>114</v>
      </c>
      <c r="F5952">
        <v>71</v>
      </c>
    </row>
    <row r="5953" spans="1:5">
      <c r="A5953" s="62">
        <v>44197</v>
      </c>
      <c r="B5953" s="63">
        <v>44197</v>
      </c>
      <c r="C5953" s="63" t="s">
        <v>1112</v>
      </c>
      <c r="D5953" s="64">
        <f>VLOOKUP(Pag_Inicio_Corr_mas_casos[[#This Row],[Corregimiento]],Hoja3!$A$2:$D$676,4,0)</f>
        <v>80812</v>
      </c>
      <c r="E5953" s="63">
        <v>89</v>
      </c>
    </row>
    <row r="5954" spans="1:5">
      <c r="A5954" s="62">
        <v>44197</v>
      </c>
      <c r="B5954" s="63">
        <v>44197</v>
      </c>
      <c r="C5954" s="63" t="s">
        <v>838</v>
      </c>
      <c r="D5954" s="64">
        <f>VLOOKUP(Pag_Inicio_Corr_mas_casos[[#This Row],[Corregimiento]],Hoja3!$A$2:$D$676,4,0)</f>
        <v>80821</v>
      </c>
      <c r="E5954" s="63">
        <v>89</v>
      </c>
    </row>
    <row r="5955" spans="1:5">
      <c r="A5955" s="62">
        <v>44197</v>
      </c>
      <c r="B5955" s="63">
        <v>44197</v>
      </c>
      <c r="C5955" s="63" t="s">
        <v>1017</v>
      </c>
      <c r="D5955" s="64">
        <f>VLOOKUP(Pag_Inicio_Corr_mas_casos[[#This Row],[Corregimiento]],Hoja3!$A$2:$D$676,4,0)</f>
        <v>80813</v>
      </c>
      <c r="E5955" s="63">
        <v>71</v>
      </c>
    </row>
    <row r="5956" spans="1:5">
      <c r="A5956" s="62">
        <v>44197</v>
      </c>
      <c r="B5956" s="63">
        <v>44197</v>
      </c>
      <c r="C5956" s="63" t="s">
        <v>1156</v>
      </c>
      <c r="D5956" s="64">
        <f>VLOOKUP(Pag_Inicio_Corr_mas_casos[[#This Row],[Corregimiento]],Hoja3!$A$2:$D$676,4,0)</f>
        <v>91001</v>
      </c>
      <c r="E5956" s="63">
        <v>70</v>
      </c>
    </row>
    <row r="5957" spans="1:5">
      <c r="A5957" s="62">
        <v>44197</v>
      </c>
      <c r="B5957" s="63">
        <v>44197</v>
      </c>
      <c r="C5957" s="63" t="s">
        <v>1134</v>
      </c>
      <c r="D5957" s="64">
        <f>VLOOKUP(Pag_Inicio_Corr_mas_casos[[#This Row],[Corregimiento]],Hoja3!$A$2:$D$676,4,0)</f>
        <v>130101</v>
      </c>
      <c r="E5957" s="63">
        <v>69</v>
      </c>
    </row>
    <row r="5958" spans="1:5">
      <c r="A5958" s="62">
        <v>44197</v>
      </c>
      <c r="B5958" s="63">
        <v>44197</v>
      </c>
      <c r="C5958" s="63" t="s">
        <v>1102</v>
      </c>
      <c r="D5958" s="64">
        <f>VLOOKUP(Pag_Inicio_Corr_mas_casos[[#This Row],[Corregimiento]],Hoja3!$A$2:$D$676,4,0)</f>
        <v>130106</v>
      </c>
      <c r="E5958" s="63">
        <v>67</v>
      </c>
    </row>
    <row r="5959" spans="1:5">
      <c r="A5959" s="62">
        <v>44197</v>
      </c>
      <c r="B5959" s="63">
        <v>44197</v>
      </c>
      <c r="C5959" s="63" t="s">
        <v>1077</v>
      </c>
      <c r="D5959" s="64">
        <f>VLOOKUP(Pag_Inicio_Corr_mas_casos[[#This Row],[Corregimiento]],Hoja3!$A$2:$D$676,4,0)</f>
        <v>80809</v>
      </c>
      <c r="E5959" s="63">
        <v>67</v>
      </c>
    </row>
    <row r="5960" spans="1:5">
      <c r="A5960" s="62">
        <v>44197</v>
      </c>
      <c r="B5960" s="63">
        <v>44197</v>
      </c>
      <c r="C5960" s="63" t="s">
        <v>1009</v>
      </c>
      <c r="D5960" s="64">
        <f>VLOOKUP(Pag_Inicio_Corr_mas_casos[[#This Row],[Corregimiento]],Hoja3!$A$2:$D$676,4,0)</f>
        <v>80816</v>
      </c>
      <c r="E5960" s="63">
        <v>62</v>
      </c>
    </row>
    <row r="5961" spans="1:5">
      <c r="A5961" s="62">
        <v>44197</v>
      </c>
      <c r="B5961" s="63">
        <v>44197</v>
      </c>
      <c r="C5961" s="63" t="s">
        <v>1007</v>
      </c>
      <c r="D5961" s="64">
        <f>VLOOKUP(Pag_Inicio_Corr_mas_casos[[#This Row],[Corregimiento]],Hoja3!$A$2:$D$676,4,0)</f>
        <v>80823</v>
      </c>
      <c r="E5961" s="63">
        <v>56</v>
      </c>
    </row>
    <row r="5962" spans="1:5">
      <c r="A5962" s="62">
        <v>44197</v>
      </c>
      <c r="B5962" s="63">
        <v>44197</v>
      </c>
      <c r="C5962" s="63" t="s">
        <v>1086</v>
      </c>
      <c r="D5962" s="64">
        <f>VLOOKUP(Pag_Inicio_Corr_mas_casos[[#This Row],[Corregimiento]],Hoja3!$A$2:$D$676,4,0)</f>
        <v>81002</v>
      </c>
      <c r="E5962" s="63">
        <v>52</v>
      </c>
    </row>
    <row r="5963" spans="1:5">
      <c r="A5963" s="62">
        <v>44197</v>
      </c>
      <c r="B5963" s="63">
        <v>44197</v>
      </c>
      <c r="C5963" s="63" t="s">
        <v>1084</v>
      </c>
      <c r="D5963" s="64">
        <f>VLOOKUP(Pag_Inicio_Corr_mas_casos[[#This Row],[Corregimiento]],Hoja3!$A$2:$D$676,4,0)</f>
        <v>81008</v>
      </c>
      <c r="E5963" s="63">
        <v>52</v>
      </c>
    </row>
    <row r="5964" spans="1:5">
      <c r="A5964" s="62">
        <v>44197</v>
      </c>
      <c r="B5964" s="63">
        <v>44197</v>
      </c>
      <c r="C5964" s="63" t="s">
        <v>1087</v>
      </c>
      <c r="D5964" s="64">
        <f>VLOOKUP(Pag_Inicio_Corr_mas_casos[[#This Row],[Corregimiento]],Hoja3!$A$2:$D$676,4,0)</f>
        <v>81003</v>
      </c>
      <c r="E5964" s="63">
        <v>50</v>
      </c>
    </row>
    <row r="5965" spans="1:5">
      <c r="A5965" s="62">
        <v>44197</v>
      </c>
      <c r="B5965" s="63">
        <v>44197</v>
      </c>
      <c r="C5965" s="63" t="s">
        <v>1013</v>
      </c>
      <c r="D5965" s="64">
        <f>VLOOKUP(Pag_Inicio_Corr_mas_casos[[#This Row],[Corregimiento]],Hoja3!$A$2:$D$676,4,0)</f>
        <v>80826</v>
      </c>
      <c r="E5965" s="63">
        <v>48</v>
      </c>
    </row>
    <row r="5966" spans="1:5">
      <c r="A5966" s="62">
        <v>44197</v>
      </c>
      <c r="B5966" s="63">
        <v>44197</v>
      </c>
      <c r="C5966" s="63" t="s">
        <v>1014</v>
      </c>
      <c r="D5966" s="64">
        <f>VLOOKUP(Pag_Inicio_Corr_mas_casos[[#This Row],[Corregimiento]],Hoja3!$A$2:$D$676,4,0)</f>
        <v>80811</v>
      </c>
      <c r="E5966" s="63">
        <v>47</v>
      </c>
    </row>
    <row r="5967" spans="1:5">
      <c r="A5967" s="62">
        <v>44197</v>
      </c>
      <c r="B5967" s="63">
        <v>44197</v>
      </c>
      <c r="C5967" s="63" t="s">
        <v>1008</v>
      </c>
      <c r="D5967" s="64">
        <f>VLOOKUP(Pag_Inicio_Corr_mas_casos[[#This Row],[Corregimiento]],Hoja3!$A$2:$D$676,4,0)</f>
        <v>80807</v>
      </c>
      <c r="E5967" s="63">
        <v>47</v>
      </c>
    </row>
    <row r="5968" spans="1:5">
      <c r="A5968" s="62">
        <v>44197</v>
      </c>
      <c r="B5968" s="63">
        <v>44197</v>
      </c>
      <c r="C5968" s="63" t="s">
        <v>1020</v>
      </c>
      <c r="D5968" s="64">
        <f>VLOOKUP(Pag_Inicio_Corr_mas_casos[[#This Row],[Corregimiento]],Hoja3!$A$2:$D$676,4,0)</f>
        <v>80822</v>
      </c>
      <c r="E5968" s="63">
        <v>46</v>
      </c>
    </row>
    <row r="5969" spans="1:5">
      <c r="A5969" s="62">
        <v>44197</v>
      </c>
      <c r="B5969" s="63">
        <v>44197</v>
      </c>
      <c r="C5969" s="63" t="s">
        <v>1019</v>
      </c>
      <c r="D5969" s="64">
        <f>VLOOKUP(Pag_Inicio_Corr_mas_casos[[#This Row],[Corregimiento]],Hoja3!$A$2:$D$676,4,0)</f>
        <v>80817</v>
      </c>
      <c r="E5969" s="63">
        <v>46</v>
      </c>
    </row>
    <row r="5970" spans="1:5">
      <c r="A5970" s="62">
        <v>44197</v>
      </c>
      <c r="B5970" s="63">
        <v>44197</v>
      </c>
      <c r="C5970" s="63" t="s">
        <v>1022</v>
      </c>
      <c r="D5970" s="64">
        <f>VLOOKUP(Pag_Inicio_Corr_mas_casos[[#This Row],[Corregimiento]],Hoja3!$A$2:$D$676,4,0)</f>
        <v>80815</v>
      </c>
      <c r="E5970" s="63">
        <v>72</v>
      </c>
    </row>
    <row r="5971" spans="1:5">
      <c r="A5971" s="62">
        <v>44197</v>
      </c>
      <c r="B5971" s="63">
        <v>44197</v>
      </c>
      <c r="C5971" s="63" t="s">
        <v>1003</v>
      </c>
      <c r="D5971" s="64">
        <f>VLOOKUP(Pag_Inicio_Corr_mas_casos[[#This Row],[Corregimiento]],Hoja3!$A$2:$D$676,4,0)</f>
        <v>80810</v>
      </c>
      <c r="E5971" s="63">
        <v>45</v>
      </c>
    </row>
    <row r="5972" spans="1:5">
      <c r="A5972" s="62">
        <v>44197</v>
      </c>
      <c r="B5972" s="63">
        <v>44197</v>
      </c>
      <c r="C5972" s="63" t="s">
        <v>1085</v>
      </c>
      <c r="D5972" s="64">
        <f>VLOOKUP(Pag_Inicio_Corr_mas_casos[[#This Row],[Corregimiento]],Hoja3!$A$2:$D$676,4,0)</f>
        <v>81001</v>
      </c>
      <c r="E5972" s="63">
        <v>44</v>
      </c>
    </row>
    <row r="5973" spans="1:5">
      <c r="A5973" s="62">
        <v>44197</v>
      </c>
      <c r="B5973" s="63">
        <v>44197</v>
      </c>
      <c r="C5973" s="63" t="s">
        <v>1011</v>
      </c>
      <c r="D5973" s="64">
        <f>VLOOKUP(Pag_Inicio_Corr_mas_casos[[#This Row],[Corregimiento]],Hoja3!$A$2:$D$676,4,0)</f>
        <v>81007</v>
      </c>
      <c r="E5973" s="63">
        <v>42</v>
      </c>
    </row>
    <row r="5974" spans="1:5">
      <c r="A5974" s="62">
        <v>44197</v>
      </c>
      <c r="B5974" s="63">
        <v>44197</v>
      </c>
      <c r="C5974" s="63" t="s">
        <v>1006</v>
      </c>
      <c r="D5974" s="64">
        <f>VLOOKUP(Pag_Inicio_Corr_mas_casos[[#This Row],[Corregimiento]],Hoja3!$A$2:$D$676,4,0)</f>
        <v>80806</v>
      </c>
      <c r="E5974" s="63">
        <v>41</v>
      </c>
    </row>
    <row r="5975" spans="1:5">
      <c r="A5975" s="62">
        <v>44197</v>
      </c>
      <c r="B5975" s="63">
        <v>44197</v>
      </c>
      <c r="C5975" s="63" t="s">
        <v>1098</v>
      </c>
      <c r="D5975" s="64">
        <f>VLOOKUP(Pag_Inicio_Corr_mas_casos[[#This Row],[Corregimiento]],Hoja3!$A$2:$D$676,4,0)</f>
        <v>30104</v>
      </c>
      <c r="E5975" s="63">
        <v>41</v>
      </c>
    </row>
    <row r="5976" spans="1:5">
      <c r="A5976" s="62">
        <v>44197</v>
      </c>
      <c r="B5976" s="63">
        <v>44197</v>
      </c>
      <c r="C5976" s="63" t="s">
        <v>1126</v>
      </c>
      <c r="D5976" s="64">
        <f>VLOOKUP(Pag_Inicio_Corr_mas_casos[[#This Row],[Corregimiento]],Hoja3!$A$2:$D$676,4,0)</f>
        <v>40601</v>
      </c>
      <c r="E5976" s="63">
        <v>40</v>
      </c>
    </row>
    <row r="5977" spans="1:5">
      <c r="A5977" s="62">
        <v>44197</v>
      </c>
      <c r="B5977" s="63">
        <v>44197</v>
      </c>
      <c r="C5977" s="63" t="s">
        <v>1124</v>
      </c>
      <c r="D5977" s="64">
        <f>VLOOKUP(Pag_Inicio_Corr_mas_casos[[#This Row],[Corregimiento]],Hoja3!$A$2:$D$676,4,0)</f>
        <v>40501</v>
      </c>
      <c r="E5977" s="63">
        <v>31</v>
      </c>
    </row>
    <row r="5978" spans="1:5">
      <c r="A5978" s="62">
        <v>44197</v>
      </c>
      <c r="B5978" s="63">
        <v>44197</v>
      </c>
      <c r="C5978" s="63" t="s">
        <v>1005</v>
      </c>
      <c r="D5978" s="64">
        <f>VLOOKUP(Pag_Inicio_Corr_mas_casos[[#This Row],[Corregimiento]],Hoja3!$A$2:$D$676,4,0)</f>
        <v>81009</v>
      </c>
      <c r="E5978" s="63">
        <v>31</v>
      </c>
    </row>
    <row r="5979" spans="1:5">
      <c r="A5979" s="62">
        <v>44197</v>
      </c>
      <c r="B5979" s="63">
        <v>44197</v>
      </c>
      <c r="C5979" s="63" t="s">
        <v>1081</v>
      </c>
      <c r="D5979" s="64">
        <f>VLOOKUP(Pag_Inicio_Corr_mas_casos[[#This Row],[Corregimiento]],Hoja3!$A$2:$D$676,4,0)</f>
        <v>130702</v>
      </c>
      <c r="E5979" s="63">
        <v>31</v>
      </c>
    </row>
    <row r="5980" spans="1:5">
      <c r="A5980" s="62">
        <v>44197</v>
      </c>
      <c r="B5980" s="63">
        <v>44197</v>
      </c>
      <c r="C5980" s="63" t="s">
        <v>1120</v>
      </c>
      <c r="D5980" s="64">
        <f>VLOOKUP(Pag_Inicio_Corr_mas_casos[[#This Row],[Corregimiento]],Hoja3!$A$2:$D$676,4,0)</f>
        <v>130102</v>
      </c>
      <c r="E5980" s="63">
        <v>28</v>
      </c>
    </row>
    <row r="5981" spans="1:5">
      <c r="A5981" s="62">
        <v>44197</v>
      </c>
      <c r="B5981" s="63">
        <v>44197</v>
      </c>
      <c r="C5981" s="63" t="s">
        <v>1010</v>
      </c>
      <c r="D5981" s="64">
        <f>VLOOKUP(Pag_Inicio_Corr_mas_casos[[#This Row],[Corregimiento]],Hoja3!$A$2:$D$676,4,0)</f>
        <v>130708</v>
      </c>
      <c r="E5981" s="63">
        <v>27</v>
      </c>
    </row>
    <row r="5982" spans="1:5">
      <c r="A5982" s="62">
        <v>44197</v>
      </c>
      <c r="B5982" s="63">
        <v>44197</v>
      </c>
      <c r="C5982" s="63" t="s">
        <v>1058</v>
      </c>
      <c r="D5982" s="64">
        <f>VLOOKUP(Pag_Inicio_Corr_mas_casos[[#This Row],[Corregimiento]],Hoja3!$A$2:$D$676,4,0)</f>
        <v>80808</v>
      </c>
      <c r="E5982" s="63">
        <v>27</v>
      </c>
    </row>
    <row r="5983" spans="1:5">
      <c r="A5983" s="62">
        <v>44197</v>
      </c>
      <c r="B5983" s="63">
        <v>44197</v>
      </c>
      <c r="C5983" s="63" t="s">
        <v>1060</v>
      </c>
      <c r="D5983" s="64">
        <f>VLOOKUP(Pag_Inicio_Corr_mas_casos[[#This Row],[Corregimiento]],Hoja3!$A$2:$D$676,4,0)</f>
        <v>130105</v>
      </c>
      <c r="E5983" s="63">
        <v>27</v>
      </c>
    </row>
    <row r="5984" spans="1:5">
      <c r="A5984" s="62">
        <v>44197</v>
      </c>
      <c r="B5984" s="63">
        <v>44197</v>
      </c>
      <c r="C5984" s="63" t="s">
        <v>1033</v>
      </c>
      <c r="D5984" s="64">
        <f>VLOOKUP(Pag_Inicio_Corr_mas_casos[[#This Row],[Corregimiento]],Hoja3!$A$2:$D$676,4,0)</f>
        <v>30107</v>
      </c>
      <c r="E5984" s="63">
        <v>27</v>
      </c>
    </row>
    <row r="5985" spans="1:5">
      <c r="A5985" s="62">
        <v>44197</v>
      </c>
      <c r="B5985" s="63">
        <v>44197</v>
      </c>
      <c r="C5985" s="63" t="s">
        <v>1012</v>
      </c>
      <c r="D5985" s="64">
        <f>VLOOKUP(Pag_Inicio_Corr_mas_casos[[#This Row],[Corregimiento]],Hoja3!$A$2:$D$676,4,0)</f>
        <v>80814</v>
      </c>
      <c r="E5985" s="63">
        <v>25</v>
      </c>
    </row>
    <row r="5986" spans="1:5">
      <c r="A5986" s="62">
        <v>44197</v>
      </c>
      <c r="B5986" s="63">
        <v>44197</v>
      </c>
      <c r="C5986" s="63" t="s">
        <v>1039</v>
      </c>
      <c r="D5986" s="64">
        <f>VLOOKUP(Pag_Inicio_Corr_mas_casos[[#This Row],[Corregimiento]],Hoja3!$A$2:$D$676,4,0)</f>
        <v>20606</v>
      </c>
      <c r="E5986" s="63">
        <v>24</v>
      </c>
    </row>
    <row r="5987" spans="1:5">
      <c r="A5987" s="62">
        <v>44197</v>
      </c>
      <c r="B5987" s="63">
        <v>44197</v>
      </c>
      <c r="C5987" s="63" t="s">
        <v>1023</v>
      </c>
      <c r="D5987" s="64">
        <f>VLOOKUP(Pag_Inicio_Corr_mas_casos[[#This Row],[Corregimiento]],Hoja3!$A$2:$D$676,4,0)</f>
        <v>130716</v>
      </c>
      <c r="E5987" s="63">
        <v>23</v>
      </c>
    </row>
    <row r="5988" spans="1:5">
      <c r="A5988" s="62">
        <v>44197</v>
      </c>
      <c r="B5988" s="63">
        <v>44197</v>
      </c>
      <c r="C5988" s="63" t="s">
        <v>1121</v>
      </c>
      <c r="D5988" s="64">
        <f>VLOOKUP(Pag_Inicio_Corr_mas_casos[[#This Row],[Corregimiento]],Hoja3!$A$2:$D$676,4,0)</f>
        <v>90301</v>
      </c>
      <c r="E5988" s="63">
        <v>23</v>
      </c>
    </row>
    <row r="5989" spans="1:5">
      <c r="A5989" s="62">
        <v>44197</v>
      </c>
      <c r="B5989" s="63">
        <v>44197</v>
      </c>
      <c r="C5989" s="63" t="s">
        <v>1043</v>
      </c>
      <c r="D5989" s="64">
        <f>VLOOKUP(Pag_Inicio_Corr_mas_casos[[#This Row],[Corregimiento]],Hoja3!$A$2:$D$676,4,0)</f>
        <v>80803</v>
      </c>
      <c r="E5989" s="63">
        <v>23</v>
      </c>
    </row>
    <row r="5990" spans="1:5">
      <c r="A5990" s="62">
        <v>44197</v>
      </c>
      <c r="B5990" s="63">
        <v>44197</v>
      </c>
      <c r="C5990" s="63" t="s">
        <v>1036</v>
      </c>
      <c r="D5990" s="64">
        <f>VLOOKUP(Pag_Inicio_Corr_mas_casos[[#This Row],[Corregimiento]],Hoja3!$A$2:$D$676,4,0)</f>
        <v>40606</v>
      </c>
      <c r="E5990" s="63">
        <v>23</v>
      </c>
    </row>
    <row r="5991" spans="1:5">
      <c r="A5991" s="62">
        <v>44197</v>
      </c>
      <c r="B5991" s="63">
        <v>44197</v>
      </c>
      <c r="C5991" s="63" t="s">
        <v>1071</v>
      </c>
      <c r="D5991" s="64">
        <f>VLOOKUP(Pag_Inicio_Corr_mas_casos[[#This Row],[Corregimiento]],Hoja3!$A$2:$D$676,4,0)</f>
        <v>60103</v>
      </c>
      <c r="E5991" s="63">
        <v>22</v>
      </c>
    </row>
    <row r="5992" spans="1:5">
      <c r="A5992" s="62">
        <v>44197</v>
      </c>
      <c r="B5992" s="63">
        <v>44197</v>
      </c>
      <c r="C5992" s="63" t="s">
        <v>1025</v>
      </c>
      <c r="D5992" s="64">
        <f>VLOOKUP(Pag_Inicio_Corr_mas_casos[[#This Row],[Corregimiento]],Hoja3!$A$2:$D$676,4,0)</f>
        <v>130701</v>
      </c>
      <c r="E5992" s="63">
        <v>20</v>
      </c>
    </row>
    <row r="5993" spans="1:5">
      <c r="A5993" s="62">
        <v>44197</v>
      </c>
      <c r="B5993" s="63">
        <v>44197</v>
      </c>
      <c r="C5993" s="63" t="s">
        <v>1062</v>
      </c>
      <c r="D5993" s="64">
        <f>VLOOKUP(Pag_Inicio_Corr_mas_casos[[#This Row],[Corregimiento]],Hoja3!$A$2:$D$676,4,0)</f>
        <v>80802</v>
      </c>
      <c r="E5993" s="63">
        <v>20</v>
      </c>
    </row>
    <row r="5994" spans="1:5">
      <c r="A5994" s="62">
        <v>44197</v>
      </c>
      <c r="B5994" s="63">
        <v>44197</v>
      </c>
      <c r="C5994" s="63" t="s">
        <v>1016</v>
      </c>
      <c r="D5994" s="64">
        <f>VLOOKUP(Pag_Inicio_Corr_mas_casos[[#This Row],[Corregimiento]],Hoja3!$A$2:$D$676,4,0)</f>
        <v>130107</v>
      </c>
      <c r="E5994" s="63">
        <v>19</v>
      </c>
    </row>
    <row r="5995" spans="1:5">
      <c r="A5995" s="62">
        <v>44197</v>
      </c>
      <c r="B5995" s="63">
        <v>44197</v>
      </c>
      <c r="C5995" s="63" t="s">
        <v>1004</v>
      </c>
      <c r="D5995" s="64">
        <f>VLOOKUP(Pag_Inicio_Corr_mas_casos[[#This Row],[Corregimiento]],Hoja3!$A$2:$D$676,4,0)</f>
        <v>130717</v>
      </c>
      <c r="E5995" s="63">
        <v>19</v>
      </c>
    </row>
    <row r="5996" spans="1:5">
      <c r="A5996" s="62">
        <v>44197</v>
      </c>
      <c r="B5996" s="63">
        <v>44197</v>
      </c>
      <c r="C5996" s="63" t="s">
        <v>1018</v>
      </c>
      <c r="D5996" s="64">
        <f>VLOOKUP(Pag_Inicio_Corr_mas_casos[[#This Row],[Corregimiento]],Hoja3!$A$2:$D$676,4,0)</f>
        <v>80820</v>
      </c>
      <c r="E5996" s="63">
        <v>19</v>
      </c>
    </row>
    <row r="5997" spans="1:5">
      <c r="A5997" s="62">
        <v>44197</v>
      </c>
      <c r="B5997" s="63">
        <v>44197</v>
      </c>
      <c r="C5997" s="63" t="s">
        <v>1075</v>
      </c>
      <c r="D5997" s="64">
        <f>VLOOKUP(Pag_Inicio_Corr_mas_casos[[#This Row],[Corregimiento]],Hoja3!$A$2:$D$676,4,0)</f>
        <v>40608</v>
      </c>
      <c r="E5997" s="63">
        <v>18</v>
      </c>
    </row>
    <row r="5998" spans="1:5">
      <c r="A5998" s="62">
        <v>44197</v>
      </c>
      <c r="B5998" s="63">
        <v>44197</v>
      </c>
      <c r="C5998" s="63" t="s">
        <v>1041</v>
      </c>
      <c r="D5998" s="64">
        <f>VLOOKUP(Pag_Inicio_Corr_mas_casos[[#This Row],[Corregimiento]],Hoja3!$A$2:$D$676,4,0)</f>
        <v>20207</v>
      </c>
      <c r="E5998" s="63">
        <v>18</v>
      </c>
    </row>
    <row r="5999" spans="1:5">
      <c r="A5999" s="62">
        <v>44197</v>
      </c>
      <c r="B5999" s="63">
        <v>44197</v>
      </c>
      <c r="C5999" s="63" t="s">
        <v>1069</v>
      </c>
      <c r="D5999" s="64">
        <f>VLOOKUP(Pag_Inicio_Corr_mas_casos[[#This Row],[Corregimiento]],Hoja3!$A$2:$D$676,4,0)</f>
        <v>40611</v>
      </c>
      <c r="E5999" s="63">
        <v>17</v>
      </c>
    </row>
    <row r="6000" spans="1:5">
      <c r="A6000" s="62">
        <v>44197</v>
      </c>
      <c r="B6000" s="63">
        <v>44197</v>
      </c>
      <c r="C6000" s="63" t="s">
        <v>1028</v>
      </c>
      <c r="D6000" s="64">
        <f>VLOOKUP(Pag_Inicio_Corr_mas_casos[[#This Row],[Corregimiento]],Hoja3!$A$2:$D$676,4,0)</f>
        <v>81006</v>
      </c>
      <c r="E6000" s="63">
        <v>17</v>
      </c>
    </row>
    <row r="6001" spans="1:6">
      <c r="A6001" s="62">
        <v>44197</v>
      </c>
      <c r="B6001" s="63">
        <v>44197</v>
      </c>
      <c r="C6001" s="63" t="s">
        <v>1099</v>
      </c>
      <c r="D6001" s="64">
        <f>VLOOKUP(Pag_Inicio_Corr_mas_casos[[#This Row],[Corregimiento]],Hoja3!$A$2:$D$676,4,0)</f>
        <v>91008</v>
      </c>
      <c r="E6001" s="63">
        <v>16</v>
      </c>
    </row>
    <row r="6002" spans="1:6">
      <c r="A6002" s="62">
        <v>44197</v>
      </c>
      <c r="B6002" s="63">
        <v>44197</v>
      </c>
      <c r="C6002" s="63" t="s">
        <v>1027</v>
      </c>
      <c r="D6002" s="64">
        <f>VLOOKUP(Pag_Inicio_Corr_mas_casos[[#This Row],[Corregimiento]],Hoja3!$A$2:$D$676,4,0)</f>
        <v>20601</v>
      </c>
      <c r="E6002" s="63">
        <v>16</v>
      </c>
    </row>
    <row r="6003" spans="1:6">
      <c r="A6003" s="62">
        <v>44197</v>
      </c>
      <c r="B6003" s="63">
        <v>44197</v>
      </c>
      <c r="C6003" s="63" t="s">
        <v>1123</v>
      </c>
      <c r="D6003" s="64">
        <f>VLOOKUP(Pag_Inicio_Corr_mas_casos[[#This Row],[Corregimiento]],Hoja3!$A$2:$D$676,4,0)</f>
        <v>20101</v>
      </c>
      <c r="E6003" s="63">
        <v>15</v>
      </c>
    </row>
    <row r="6004" spans="1:6">
      <c r="A6004" s="62">
        <v>44197</v>
      </c>
      <c r="B6004" s="63">
        <v>44197</v>
      </c>
      <c r="C6004" s="63" t="s">
        <v>1157</v>
      </c>
      <c r="D6004" s="64">
        <f>VLOOKUP(Pag_Inicio_Corr_mas_casos[[#This Row],[Corregimiento]],Hoja3!$A$2:$D$676,4,0)</f>
        <v>41303</v>
      </c>
      <c r="E6004" s="63">
        <v>14</v>
      </c>
    </row>
    <row r="6005" spans="1:6">
      <c r="A6005" s="62">
        <v>44197</v>
      </c>
      <c r="B6005" s="63">
        <v>44197</v>
      </c>
      <c r="C6005" s="63" t="s">
        <v>1042</v>
      </c>
      <c r="D6005" s="64">
        <f>VLOOKUP(Pag_Inicio_Corr_mas_casos[[#This Row],[Corregimiento]],Hoja3!$A$2:$D$676,4,0)</f>
        <v>60105</v>
      </c>
      <c r="E6005" s="63">
        <v>14</v>
      </c>
    </row>
    <row r="6006" spans="1:6">
      <c r="A6006" s="62">
        <v>44197</v>
      </c>
      <c r="B6006" s="63">
        <v>44197</v>
      </c>
      <c r="C6006" s="63" t="s">
        <v>1026</v>
      </c>
      <c r="D6006" s="64">
        <f>VLOOKUP(Pag_Inicio_Corr_mas_casos[[#This Row],[Corregimiento]],Hoja3!$A$2:$D$676,4,0)</f>
        <v>80804</v>
      </c>
      <c r="E6006" s="63">
        <v>14</v>
      </c>
    </row>
    <row r="6007" spans="1:6">
      <c r="A6007" s="62">
        <v>44197</v>
      </c>
      <c r="B6007" s="63">
        <v>44197</v>
      </c>
      <c r="C6007" s="63" t="s">
        <v>1030</v>
      </c>
      <c r="D6007" s="64">
        <f>VLOOKUP(Pag_Inicio_Corr_mas_casos[[#This Row],[Corregimiento]],Hoja3!$A$2:$D$676,4,0)</f>
        <v>30113</v>
      </c>
      <c r="E6007" s="63">
        <v>14</v>
      </c>
      <c r="F6007" s="54" t="s">
        <v>1158</v>
      </c>
    </row>
    <row r="6008" spans="1:6">
      <c r="A6008" s="62">
        <v>44197</v>
      </c>
      <c r="B6008" s="63">
        <v>44197</v>
      </c>
      <c r="C6008" s="63" t="s">
        <v>1159</v>
      </c>
      <c r="D6008" s="64">
        <f>VLOOKUP(Pag_Inicio_Corr_mas_casos[[#This Row],[Corregimiento]],Hoja3!$A$2:$D$676,4,0)</f>
        <v>90601</v>
      </c>
      <c r="E6008" s="63">
        <v>14</v>
      </c>
    </row>
    <row r="6009" spans="1:6">
      <c r="A6009" s="62">
        <v>44197</v>
      </c>
      <c r="B6009" s="63">
        <v>44197</v>
      </c>
      <c r="C6009" s="63" t="s">
        <v>1125</v>
      </c>
      <c r="D6009" s="64">
        <f>VLOOKUP(Pag_Inicio_Corr_mas_casos[[#This Row],[Corregimiento]],Hoja3!$A$2:$D$676,4,0)</f>
        <v>91007</v>
      </c>
      <c r="E6009" s="63">
        <v>13</v>
      </c>
    </row>
    <row r="6010" spans="1:6">
      <c r="A6010" s="62">
        <v>44197</v>
      </c>
      <c r="B6010" s="63">
        <v>44197</v>
      </c>
      <c r="C6010" s="63" t="s">
        <v>1061</v>
      </c>
      <c r="D6010" s="64">
        <f>VLOOKUP(Pag_Inicio_Corr_mas_casos[[#This Row],[Corregimiento]],Hoja3!$A$2:$D$676,4,0)</f>
        <v>81005</v>
      </c>
      <c r="E6010" s="63">
        <v>13</v>
      </c>
    </row>
    <row r="6011" spans="1:6">
      <c r="A6011" s="62">
        <v>44197</v>
      </c>
      <c r="B6011" s="63">
        <v>44197</v>
      </c>
      <c r="C6011" s="63" t="s">
        <v>1104</v>
      </c>
      <c r="D6011" s="64">
        <f>VLOOKUP(Pag_Inicio_Corr_mas_casos[[#This Row],[Corregimiento]],Hoja3!$A$2:$D$676,4,0)</f>
        <v>130108</v>
      </c>
      <c r="E6011" s="63">
        <v>13</v>
      </c>
    </row>
    <row r="6012" spans="1:6">
      <c r="A6012" s="62">
        <v>44197</v>
      </c>
      <c r="B6012" s="63">
        <v>44197</v>
      </c>
      <c r="C6012" s="63" t="s">
        <v>1107</v>
      </c>
      <c r="D6012" s="64">
        <f>VLOOKUP(Pag_Inicio_Corr_mas_casos[[#This Row],[Corregimiento]],Hoja3!$A$2:$D$676,4,0)</f>
        <v>70301</v>
      </c>
      <c r="E6012" s="63">
        <v>13</v>
      </c>
    </row>
    <row r="6013" spans="1:6">
      <c r="A6013" s="62">
        <v>44197</v>
      </c>
      <c r="B6013" s="63">
        <v>44197</v>
      </c>
      <c r="C6013" s="63" t="s">
        <v>1064</v>
      </c>
      <c r="D6013" s="64">
        <f>VLOOKUP(Pag_Inicio_Corr_mas_casos[[#This Row],[Corregimiento]],Hoja3!$A$2:$D$676,4,0)</f>
        <v>81004</v>
      </c>
      <c r="E6013" s="63">
        <v>12</v>
      </c>
    </row>
    <row r="6014" spans="1:6">
      <c r="A6014" s="62">
        <v>44197</v>
      </c>
      <c r="B6014" s="63">
        <v>44197</v>
      </c>
      <c r="C6014" s="63" t="s">
        <v>1017</v>
      </c>
      <c r="D6014" s="63">
        <v>40607</v>
      </c>
      <c r="E6014" s="63">
        <v>12</v>
      </c>
      <c r="F6014" s="54" t="s">
        <v>1114</v>
      </c>
    </row>
    <row r="6015" spans="1:6">
      <c r="A6015" s="62">
        <v>44197</v>
      </c>
      <c r="B6015" s="63">
        <v>44197</v>
      </c>
      <c r="C6015" s="63" t="s">
        <v>1070</v>
      </c>
      <c r="D6015" s="64">
        <f>VLOOKUP(Pag_Inicio_Corr_mas_casos[[#This Row],[Corregimiento]],Hoja3!$A$2:$D$676,4,0)</f>
        <v>130310</v>
      </c>
      <c r="E6015" s="63">
        <v>12</v>
      </c>
    </row>
    <row r="6016" spans="1:6">
      <c r="A6016" s="62">
        <v>44197</v>
      </c>
      <c r="B6016" s="63">
        <v>44197</v>
      </c>
      <c r="C6016" s="63" t="s">
        <v>1057</v>
      </c>
      <c r="D6016" s="64">
        <f>VLOOKUP(Pag_Inicio_Corr_mas_casos[[#This Row],[Corregimiento]],Hoja3!$A$2:$D$676,4,0)</f>
        <v>130706</v>
      </c>
      <c r="E6016" s="63">
        <v>11</v>
      </c>
    </row>
    <row r="6017" spans="1:6">
      <c r="A6017" s="62">
        <v>44197</v>
      </c>
      <c r="B6017" s="63">
        <v>44197</v>
      </c>
      <c r="C6017" s="63" t="s">
        <v>1118</v>
      </c>
      <c r="D6017" s="64">
        <f>VLOOKUP(Pag_Inicio_Corr_mas_casos[[#This Row],[Corregimiento]],Hoja3!$A$2:$D$676,4,0)</f>
        <v>40201</v>
      </c>
      <c r="E6017" s="63">
        <v>11</v>
      </c>
    </row>
    <row r="6018" spans="1:6">
      <c r="A6018" s="62">
        <v>44197</v>
      </c>
      <c r="B6018" s="63">
        <v>44197</v>
      </c>
      <c r="C6018" s="63" t="s">
        <v>1160</v>
      </c>
      <c r="D6018" s="64">
        <f>VLOOKUP(Pag_Inicio_Corr_mas_casos[[#This Row],[Corregimiento]],Hoja3!$A$2:$D$676,4,0)</f>
        <v>30109</v>
      </c>
      <c r="E6018" s="63">
        <v>11</v>
      </c>
    </row>
    <row r="6019" spans="1:6">
      <c r="A6019" s="62">
        <v>44197</v>
      </c>
      <c r="B6019" s="63">
        <v>44197</v>
      </c>
      <c r="C6019" s="63" t="s">
        <v>1161</v>
      </c>
      <c r="D6019" s="64">
        <f>VLOOKUP(Pag_Inicio_Corr_mas_casos[[#This Row],[Corregimiento]],Hoja3!$A$2:$D$676,4,0)</f>
        <v>130902</v>
      </c>
      <c r="E6019" s="63">
        <v>11</v>
      </c>
    </row>
    <row r="6020" spans="1:6">
      <c r="A6020" s="62">
        <v>44197</v>
      </c>
      <c r="B6020" s="63">
        <v>44197</v>
      </c>
      <c r="C6020" s="63" t="s">
        <v>1093</v>
      </c>
      <c r="D6020" s="64">
        <f>VLOOKUP(Pag_Inicio_Corr_mas_casos[[#This Row],[Corregimiento]],Hoja3!$A$2:$D$676,4,0)</f>
        <v>30103</v>
      </c>
      <c r="E6020" s="63">
        <v>11</v>
      </c>
    </row>
    <row r="6021" spans="1:6">
      <c r="A6021" s="62">
        <v>44197</v>
      </c>
      <c r="B6021" s="63">
        <v>44197</v>
      </c>
      <c r="C6021" s="63" t="s">
        <v>1132</v>
      </c>
      <c r="D6021" s="64">
        <f>VLOOKUP(Pag_Inicio_Corr_mas_casos[[#This Row],[Corregimiento]],Hoja3!$A$2:$D$676,4,0)</f>
        <v>40610</v>
      </c>
      <c r="E6021" s="63">
        <v>11</v>
      </c>
    </row>
    <row r="6022" spans="1:6">
      <c r="A6022" s="59">
        <v>44198</v>
      </c>
      <c r="B6022" s="60">
        <v>44198</v>
      </c>
      <c r="C6022" s="60" t="s">
        <v>1162</v>
      </c>
      <c r="D6022" s="61">
        <f>VLOOKUP(Pag_Inicio_Corr_mas_casos[[#This Row],[Corregimiento]],Hoja3!$A$2:$D$676,4,0)</f>
        <v>130106</v>
      </c>
      <c r="E6022" s="60">
        <v>58</v>
      </c>
      <c r="F6022">
        <v>61</v>
      </c>
    </row>
    <row r="6023" spans="1:6">
      <c r="A6023" s="59">
        <v>44198</v>
      </c>
      <c r="B6023" s="60">
        <v>44198</v>
      </c>
      <c r="C6023" s="60" t="s">
        <v>1077</v>
      </c>
      <c r="D6023" s="61">
        <f>VLOOKUP(Pag_Inicio_Corr_mas_casos[[#This Row],[Corregimiento]],Hoja3!$A$2:$D$676,4,0)</f>
        <v>80809</v>
      </c>
      <c r="E6023" s="60">
        <v>54</v>
      </c>
    </row>
    <row r="6024" spans="1:6">
      <c r="A6024" s="59">
        <v>44198</v>
      </c>
      <c r="B6024" s="60">
        <v>44198</v>
      </c>
      <c r="C6024" s="60" t="s">
        <v>1006</v>
      </c>
      <c r="D6024" s="61">
        <f>VLOOKUP(Pag_Inicio_Corr_mas_casos[[#This Row],[Corregimiento]],Hoja3!$A$2:$D$676,4,0)</f>
        <v>80806</v>
      </c>
      <c r="E6024" s="60">
        <v>52</v>
      </c>
    </row>
    <row r="6025" spans="1:6">
      <c r="A6025" s="59">
        <v>44198</v>
      </c>
      <c r="B6025" s="60">
        <v>44198</v>
      </c>
      <c r="C6025" s="60" t="s">
        <v>1078</v>
      </c>
      <c r="D6025" s="61">
        <f>VLOOKUP(Pag_Inicio_Corr_mas_casos[[#This Row],[Corregimiento]],Hoja3!$A$2:$D$676,4,0)</f>
        <v>80819</v>
      </c>
      <c r="E6025" s="60">
        <v>51</v>
      </c>
    </row>
    <row r="6026" spans="1:6">
      <c r="A6026" s="59">
        <v>44198</v>
      </c>
      <c r="B6026" s="60">
        <v>44198</v>
      </c>
      <c r="C6026" s="60" t="s">
        <v>1134</v>
      </c>
      <c r="D6026" s="61">
        <f>VLOOKUP(Pag_Inicio_Corr_mas_casos[[#This Row],[Corregimiento]],Hoja3!$A$2:$D$676,4,0)</f>
        <v>130101</v>
      </c>
      <c r="E6026" s="60">
        <v>50</v>
      </c>
    </row>
    <row r="6027" spans="1:6">
      <c r="A6027" s="59">
        <v>44198</v>
      </c>
      <c r="B6027" s="60">
        <v>44198</v>
      </c>
      <c r="C6027" s="60" t="s">
        <v>1120</v>
      </c>
      <c r="D6027" s="61">
        <f>VLOOKUP(Pag_Inicio_Corr_mas_casos[[#This Row],[Corregimiento]],Hoja3!$A$2:$D$676,4,0)</f>
        <v>130102</v>
      </c>
      <c r="E6027" s="60">
        <v>46</v>
      </c>
    </row>
    <row r="6028" spans="1:6">
      <c r="A6028" s="59">
        <v>44198</v>
      </c>
      <c r="B6028" s="60">
        <v>44198</v>
      </c>
      <c r="C6028" s="60" t="s">
        <v>1022</v>
      </c>
      <c r="D6028" s="61">
        <f>VLOOKUP(Pag_Inicio_Corr_mas_casos[[#This Row],[Corregimiento]],Hoja3!$A$2:$D$676,4,0)</f>
        <v>80815</v>
      </c>
      <c r="E6028" s="60">
        <v>67</v>
      </c>
    </row>
    <row r="6029" spans="1:6">
      <c r="A6029" s="59">
        <v>44198</v>
      </c>
      <c r="B6029" s="60">
        <v>44198</v>
      </c>
      <c r="C6029" s="60" t="s">
        <v>1007</v>
      </c>
      <c r="D6029" s="61">
        <f>VLOOKUP(Pag_Inicio_Corr_mas_casos[[#This Row],[Corregimiento]],Hoja3!$A$2:$D$676,4,0)</f>
        <v>80823</v>
      </c>
      <c r="E6029" s="60">
        <v>44</v>
      </c>
    </row>
    <row r="6030" spans="1:6">
      <c r="A6030" s="59">
        <v>44198</v>
      </c>
      <c r="B6030" s="60">
        <v>44198</v>
      </c>
      <c r="C6030" s="60" t="s">
        <v>1018</v>
      </c>
      <c r="D6030" s="61">
        <f>VLOOKUP(Pag_Inicio_Corr_mas_casos[[#This Row],[Corregimiento]],Hoja3!$A$2:$D$676,4,0)</f>
        <v>80820</v>
      </c>
      <c r="E6030" s="60">
        <v>43</v>
      </c>
    </row>
    <row r="6031" spans="1:6">
      <c r="A6031" s="59">
        <v>44198</v>
      </c>
      <c r="B6031" s="60">
        <v>44198</v>
      </c>
      <c r="C6031" s="60" t="s">
        <v>1085</v>
      </c>
      <c r="D6031" s="61">
        <f>VLOOKUP(Pag_Inicio_Corr_mas_casos[[#This Row],[Corregimiento]],Hoja3!$A$2:$D$676,4,0)</f>
        <v>81001</v>
      </c>
      <c r="E6031" s="60">
        <v>42</v>
      </c>
    </row>
    <row r="6032" spans="1:6">
      <c r="A6032" s="59">
        <v>44198</v>
      </c>
      <c r="B6032" s="60">
        <v>44198</v>
      </c>
      <c r="C6032" s="60" t="s">
        <v>1009</v>
      </c>
      <c r="D6032" s="61">
        <f>VLOOKUP(Pag_Inicio_Corr_mas_casos[[#This Row],[Corregimiento]],Hoja3!$A$2:$D$676,4,0)</f>
        <v>80816</v>
      </c>
      <c r="E6032" s="60">
        <v>37</v>
      </c>
    </row>
    <row r="6033" spans="1:5">
      <c r="A6033" s="59">
        <v>44198</v>
      </c>
      <c r="B6033" s="60">
        <v>44198</v>
      </c>
      <c r="C6033" s="60" t="s">
        <v>1084</v>
      </c>
      <c r="D6033" s="61">
        <f>VLOOKUP(Pag_Inicio_Corr_mas_casos[[#This Row],[Corregimiento]],Hoja3!$A$2:$D$676,4,0)</f>
        <v>81008</v>
      </c>
      <c r="E6033" s="60">
        <v>37</v>
      </c>
    </row>
    <row r="6034" spans="1:5">
      <c r="A6034" s="59">
        <v>44198</v>
      </c>
      <c r="B6034" s="60">
        <v>44198</v>
      </c>
      <c r="C6034" s="60" t="s">
        <v>1086</v>
      </c>
      <c r="D6034" s="61">
        <f>VLOOKUP(Pag_Inicio_Corr_mas_casos[[#This Row],[Corregimiento]],Hoja3!$A$2:$D$676,4,0)</f>
        <v>81002</v>
      </c>
      <c r="E6034" s="60">
        <v>36</v>
      </c>
    </row>
    <row r="6035" spans="1:5">
      <c r="A6035" s="59">
        <v>44198</v>
      </c>
      <c r="B6035" s="60">
        <v>44198</v>
      </c>
      <c r="C6035" s="60" t="s">
        <v>1016</v>
      </c>
      <c r="D6035" s="61">
        <f>VLOOKUP(Pag_Inicio_Corr_mas_casos[[#This Row],[Corregimiento]],Hoja3!$A$2:$D$676,4,0)</f>
        <v>130107</v>
      </c>
      <c r="E6035" s="60">
        <v>36</v>
      </c>
    </row>
    <row r="6036" spans="1:5">
      <c r="A6036" s="59">
        <v>44198</v>
      </c>
      <c r="B6036" s="60">
        <v>44198</v>
      </c>
      <c r="C6036" s="60" t="s">
        <v>1020</v>
      </c>
      <c r="D6036" s="61">
        <f>VLOOKUP(Pag_Inicio_Corr_mas_casos[[#This Row],[Corregimiento]],Hoja3!$A$2:$D$676,4,0)</f>
        <v>80822</v>
      </c>
      <c r="E6036" s="60">
        <v>35</v>
      </c>
    </row>
    <row r="6037" spans="1:5">
      <c r="A6037" s="59">
        <v>44198</v>
      </c>
      <c r="B6037" s="60">
        <v>44198</v>
      </c>
      <c r="C6037" s="60" t="s">
        <v>838</v>
      </c>
      <c r="D6037" s="61">
        <f>VLOOKUP(Pag_Inicio_Corr_mas_casos[[#This Row],[Corregimiento]],Hoja3!$A$2:$D$676,4,0)</f>
        <v>80821</v>
      </c>
      <c r="E6037" s="60">
        <v>34</v>
      </c>
    </row>
    <row r="6038" spans="1:5">
      <c r="A6038" s="59">
        <v>44198</v>
      </c>
      <c r="B6038" s="60">
        <v>44198</v>
      </c>
      <c r="C6038" s="60" t="s">
        <v>1145</v>
      </c>
      <c r="D6038" s="61">
        <f>VLOOKUP(Pag_Inicio_Corr_mas_casos[[#This Row],[Corregimiento]],Hoja3!$A$2:$D$676,4,0)</f>
        <v>91101</v>
      </c>
      <c r="E6038" s="60">
        <v>34</v>
      </c>
    </row>
    <row r="6039" spans="1:5">
      <c r="A6039" s="59">
        <v>44198</v>
      </c>
      <c r="B6039" s="60">
        <v>44198</v>
      </c>
      <c r="C6039" s="60" t="s">
        <v>1010</v>
      </c>
      <c r="D6039" s="61">
        <f>VLOOKUP(Pag_Inicio_Corr_mas_casos[[#This Row],[Corregimiento]],Hoja3!$A$2:$D$676,4,0)</f>
        <v>130708</v>
      </c>
      <c r="E6039" s="60">
        <v>31</v>
      </c>
    </row>
    <row r="6040" spans="1:5">
      <c r="A6040" s="59">
        <v>44198</v>
      </c>
      <c r="B6040" s="60">
        <v>44198</v>
      </c>
      <c r="C6040" s="60" t="s">
        <v>1126</v>
      </c>
      <c r="D6040" s="61">
        <f>VLOOKUP(Pag_Inicio_Corr_mas_casos[[#This Row],[Corregimiento]],Hoja3!$A$2:$D$676,4,0)</f>
        <v>40601</v>
      </c>
      <c r="E6040" s="60">
        <v>30</v>
      </c>
    </row>
    <row r="6041" spans="1:5">
      <c r="A6041" s="59">
        <v>44198</v>
      </c>
      <c r="B6041" s="60">
        <v>44198</v>
      </c>
      <c r="C6041" s="60" t="s">
        <v>1104</v>
      </c>
      <c r="D6041" s="61">
        <f>VLOOKUP(Pag_Inicio_Corr_mas_casos[[#This Row],[Corregimiento]],Hoja3!$A$2:$D$676,4,0)</f>
        <v>130108</v>
      </c>
      <c r="E6041" s="60">
        <v>29</v>
      </c>
    </row>
    <row r="6042" spans="1:5">
      <c r="A6042" s="59">
        <v>44198</v>
      </c>
      <c r="B6042" s="60">
        <v>44198</v>
      </c>
      <c r="C6042" s="60" t="s">
        <v>1116</v>
      </c>
      <c r="D6042" s="61">
        <f>VLOOKUP(Pag_Inicio_Corr_mas_casos[[#This Row],[Corregimiento]],Hoja3!$A$2:$D$676,4,0)</f>
        <v>80501</v>
      </c>
      <c r="E6042" s="60">
        <v>26</v>
      </c>
    </row>
    <row r="6043" spans="1:5">
      <c r="A6043" s="59">
        <v>44198</v>
      </c>
      <c r="B6043" s="60">
        <v>44198</v>
      </c>
      <c r="C6043" s="60" t="s">
        <v>1011</v>
      </c>
      <c r="D6043" s="61">
        <f>VLOOKUP(Pag_Inicio_Corr_mas_casos[[#This Row],[Corregimiento]],Hoja3!$A$2:$D$676,4,0)</f>
        <v>81007</v>
      </c>
      <c r="E6043" s="60">
        <v>25</v>
      </c>
    </row>
    <row r="6044" spans="1:5">
      <c r="A6044" s="59">
        <v>44198</v>
      </c>
      <c r="B6044" s="60">
        <v>44198</v>
      </c>
      <c r="C6044" s="60" t="s">
        <v>1017</v>
      </c>
      <c r="D6044" s="61">
        <f>VLOOKUP(Pag_Inicio_Corr_mas_casos[[#This Row],[Corregimiento]],Hoja3!$A$2:$D$676,4,0)</f>
        <v>80813</v>
      </c>
      <c r="E6044" s="60">
        <v>25</v>
      </c>
    </row>
    <row r="6045" spans="1:5">
      <c r="A6045" s="59">
        <v>44198</v>
      </c>
      <c r="B6045" s="60">
        <v>44198</v>
      </c>
      <c r="C6045" s="60" t="s">
        <v>1081</v>
      </c>
      <c r="D6045" s="61">
        <f>VLOOKUP(Pag_Inicio_Corr_mas_casos[[#This Row],[Corregimiento]],Hoja3!$A$2:$D$676,4,0)</f>
        <v>130702</v>
      </c>
      <c r="E6045" s="60">
        <v>23</v>
      </c>
    </row>
    <row r="6046" spans="1:5">
      <c r="A6046" s="59">
        <v>44198</v>
      </c>
      <c r="B6046" s="60">
        <v>44198</v>
      </c>
      <c r="C6046" s="60" t="s">
        <v>1013</v>
      </c>
      <c r="D6046" s="61">
        <f>VLOOKUP(Pag_Inicio_Corr_mas_casos[[#This Row],[Corregimiento]],Hoja3!$A$2:$D$676,4,0)</f>
        <v>80826</v>
      </c>
      <c r="E6046" s="60">
        <v>23</v>
      </c>
    </row>
    <row r="6047" spans="1:5">
      <c r="A6047" s="59">
        <v>44198</v>
      </c>
      <c r="B6047" s="60">
        <v>44198</v>
      </c>
      <c r="C6047" s="60" t="s">
        <v>1087</v>
      </c>
      <c r="D6047" s="61">
        <f>VLOOKUP(Pag_Inicio_Corr_mas_casos[[#This Row],[Corregimiento]],Hoja3!$A$2:$D$676,4,0)</f>
        <v>81003</v>
      </c>
      <c r="E6047" s="60">
        <v>23</v>
      </c>
    </row>
    <row r="6048" spans="1:5">
      <c r="A6048" s="59">
        <v>44198</v>
      </c>
      <c r="B6048" s="60">
        <v>44198</v>
      </c>
      <c r="C6048" s="60" t="s">
        <v>1019</v>
      </c>
      <c r="D6048" s="61">
        <f>VLOOKUP(Pag_Inicio_Corr_mas_casos[[#This Row],[Corregimiento]],Hoja3!$A$2:$D$676,4,0)</f>
        <v>80817</v>
      </c>
      <c r="E6048" s="60">
        <v>23</v>
      </c>
    </row>
    <row r="6049" spans="1:5">
      <c r="A6049" s="59">
        <v>44198</v>
      </c>
      <c r="B6049" s="60">
        <v>44198</v>
      </c>
      <c r="C6049" s="60" t="s">
        <v>1004</v>
      </c>
      <c r="D6049" s="61">
        <f>VLOOKUP(Pag_Inicio_Corr_mas_casos[[#This Row],[Corregimiento]],Hoja3!$A$2:$D$676,4,0)</f>
        <v>130717</v>
      </c>
      <c r="E6049" s="60">
        <v>21</v>
      </c>
    </row>
    <row r="6050" spans="1:5">
      <c r="A6050" s="59">
        <v>44198</v>
      </c>
      <c r="B6050" s="60">
        <v>44198</v>
      </c>
      <c r="C6050" s="60" t="s">
        <v>1112</v>
      </c>
      <c r="D6050" s="61">
        <f>VLOOKUP(Pag_Inicio_Corr_mas_casos[[#This Row],[Corregimiento]],Hoja3!$A$2:$D$676,4,0)</f>
        <v>80812</v>
      </c>
      <c r="E6050" s="60">
        <v>20</v>
      </c>
    </row>
    <row r="6051" spans="1:5">
      <c r="A6051" s="59">
        <v>44198</v>
      </c>
      <c r="B6051" s="60">
        <v>44198</v>
      </c>
      <c r="C6051" s="60" t="s">
        <v>1129</v>
      </c>
      <c r="D6051" s="61">
        <f>VLOOKUP(Pag_Inicio_Corr_mas_casos[[#This Row],[Corregimiento]],Hoja3!$A$2:$D$676,4,0)</f>
        <v>20401</v>
      </c>
      <c r="E6051" s="60">
        <v>20</v>
      </c>
    </row>
    <row r="6052" spans="1:5">
      <c r="A6052" s="59">
        <v>44198</v>
      </c>
      <c r="B6052" s="60">
        <v>44198</v>
      </c>
      <c r="C6052" s="60" t="s">
        <v>1042</v>
      </c>
      <c r="D6052" s="61">
        <f>VLOOKUP(Pag_Inicio_Corr_mas_casos[[#This Row],[Corregimiento]],Hoja3!$A$2:$D$676,4,0)</f>
        <v>60105</v>
      </c>
      <c r="E6052" s="60">
        <v>20</v>
      </c>
    </row>
    <row r="6053" spans="1:5">
      <c r="A6053" s="59">
        <v>44198</v>
      </c>
      <c r="B6053" s="60">
        <v>44198</v>
      </c>
      <c r="C6053" s="60" t="s">
        <v>1025</v>
      </c>
      <c r="D6053" s="61">
        <f>VLOOKUP(Pag_Inicio_Corr_mas_casos[[#This Row],[Corregimiento]],Hoja3!$A$2:$D$676,4,0)</f>
        <v>130701</v>
      </c>
      <c r="E6053" s="60">
        <v>19</v>
      </c>
    </row>
    <row r="6054" spans="1:5">
      <c r="A6054" s="59">
        <v>44198</v>
      </c>
      <c r="B6054" s="60">
        <v>44198</v>
      </c>
      <c r="C6054" s="60" t="s">
        <v>1163</v>
      </c>
      <c r="D6054" s="61">
        <f>VLOOKUP(Pag_Inicio_Corr_mas_casos[[#This Row],[Corregimiento]],Hoja3!$A$2:$D$676,4,0)</f>
        <v>20104</v>
      </c>
      <c r="E6054" s="60">
        <v>19</v>
      </c>
    </row>
    <row r="6055" spans="1:5">
      <c r="A6055" s="59">
        <v>44198</v>
      </c>
      <c r="B6055" s="60">
        <v>44198</v>
      </c>
      <c r="C6055" s="60" t="s">
        <v>1093</v>
      </c>
      <c r="D6055" s="61">
        <f>VLOOKUP(Pag_Inicio_Corr_mas_casos[[#This Row],[Corregimiento]],Hoja3!$A$2:$D$676,4,0)</f>
        <v>30103</v>
      </c>
      <c r="E6055" s="60">
        <v>18</v>
      </c>
    </row>
    <row r="6056" spans="1:5">
      <c r="A6056" s="59">
        <v>44198</v>
      </c>
      <c r="B6056" s="60">
        <v>44198</v>
      </c>
      <c r="C6056" s="60" t="s">
        <v>1026</v>
      </c>
      <c r="D6056" s="61">
        <f>VLOOKUP(Pag_Inicio_Corr_mas_casos[[#This Row],[Corregimiento]],Hoja3!$A$2:$D$676,4,0)</f>
        <v>80804</v>
      </c>
      <c r="E6056" s="60">
        <v>18</v>
      </c>
    </row>
    <row r="6057" spans="1:5">
      <c r="A6057" s="59">
        <v>44198</v>
      </c>
      <c r="B6057" s="60">
        <v>44198</v>
      </c>
      <c r="C6057" s="60" t="s">
        <v>1024</v>
      </c>
      <c r="D6057" s="61">
        <f>VLOOKUP(Pag_Inicio_Corr_mas_casos[[#This Row],[Corregimiento]],Hoja3!$A$2:$D$676,4,0)</f>
        <v>50208</v>
      </c>
      <c r="E6057" s="60">
        <v>18</v>
      </c>
    </row>
    <row r="6058" spans="1:5">
      <c r="A6058" s="59">
        <v>44198</v>
      </c>
      <c r="B6058" s="60">
        <v>44198</v>
      </c>
      <c r="C6058" s="60" t="s">
        <v>1023</v>
      </c>
      <c r="D6058" s="61">
        <f>VLOOKUP(Pag_Inicio_Corr_mas_casos[[#This Row],[Corregimiento]],Hoja3!$A$2:$D$676,4,0)</f>
        <v>130716</v>
      </c>
      <c r="E6058" s="60">
        <v>18</v>
      </c>
    </row>
    <row r="6059" spans="1:5">
      <c r="A6059" s="59">
        <v>44198</v>
      </c>
      <c r="B6059" s="60">
        <v>44198</v>
      </c>
      <c r="C6059" s="60" t="s">
        <v>1061</v>
      </c>
      <c r="D6059" s="61">
        <f>VLOOKUP(Pag_Inicio_Corr_mas_casos[[#This Row],[Corregimiento]],Hoja3!$A$2:$D$676,4,0)</f>
        <v>81005</v>
      </c>
      <c r="E6059" s="60">
        <v>18</v>
      </c>
    </row>
    <row r="6060" spans="1:5">
      <c r="A6060" s="59">
        <v>44198</v>
      </c>
      <c r="B6060" s="60">
        <v>44198</v>
      </c>
      <c r="C6060" s="60" t="s">
        <v>1057</v>
      </c>
      <c r="D6060" s="61">
        <f>VLOOKUP(Pag_Inicio_Corr_mas_casos[[#This Row],[Corregimiento]],Hoja3!$A$2:$D$676,4,0)</f>
        <v>130706</v>
      </c>
      <c r="E6060" s="60">
        <v>17</v>
      </c>
    </row>
    <row r="6061" spans="1:5">
      <c r="A6061" s="59">
        <v>44198</v>
      </c>
      <c r="B6061" s="60">
        <v>44198</v>
      </c>
      <c r="C6061" s="60" t="s">
        <v>1028</v>
      </c>
      <c r="D6061" s="61">
        <f>VLOOKUP(Pag_Inicio_Corr_mas_casos[[#This Row],[Corregimiento]],Hoja3!$A$2:$D$676,4,0)</f>
        <v>81006</v>
      </c>
      <c r="E6061" s="60">
        <v>16</v>
      </c>
    </row>
    <row r="6062" spans="1:5">
      <c r="A6062" s="59">
        <v>44198</v>
      </c>
      <c r="B6062" s="60">
        <v>44198</v>
      </c>
      <c r="C6062" s="60" t="s">
        <v>1008</v>
      </c>
      <c r="D6062" s="61">
        <f>VLOOKUP(Pag_Inicio_Corr_mas_casos[[#This Row],[Corregimiento]],Hoja3!$A$2:$D$676,4,0)</f>
        <v>80807</v>
      </c>
      <c r="E6062" s="60">
        <v>16</v>
      </c>
    </row>
    <row r="6063" spans="1:5">
      <c r="A6063" s="59">
        <v>44198</v>
      </c>
      <c r="B6063" s="60">
        <v>44198</v>
      </c>
      <c r="C6063" s="60" t="s">
        <v>1124</v>
      </c>
      <c r="D6063" s="61">
        <f>VLOOKUP(Pag_Inicio_Corr_mas_casos[[#This Row],[Corregimiento]],Hoja3!$A$2:$D$676,4,0)</f>
        <v>40501</v>
      </c>
      <c r="E6063" s="60">
        <v>16</v>
      </c>
    </row>
    <row r="6064" spans="1:5">
      <c r="A6064" s="59">
        <v>44198</v>
      </c>
      <c r="B6064" s="60">
        <v>44198</v>
      </c>
      <c r="C6064" s="60" t="s">
        <v>1117</v>
      </c>
      <c r="D6064" s="61">
        <f>VLOOKUP(Pag_Inicio_Corr_mas_casos[[#This Row],[Corregimiento]],Hoja3!$A$2:$D$676,4,0)</f>
        <v>20105</v>
      </c>
      <c r="E6064" s="60">
        <v>15</v>
      </c>
    </row>
    <row r="6065" spans="1:5">
      <c r="A6065" s="59">
        <v>44198</v>
      </c>
      <c r="B6065" s="60">
        <v>44198</v>
      </c>
      <c r="C6065" s="60" t="s">
        <v>1003</v>
      </c>
      <c r="D6065" s="61">
        <f>VLOOKUP(Pag_Inicio_Corr_mas_casos[[#This Row],[Corregimiento]],Hoja3!$A$2:$D$676,4,0)</f>
        <v>80810</v>
      </c>
      <c r="E6065" s="60">
        <v>15</v>
      </c>
    </row>
    <row r="6066" spans="1:5">
      <c r="A6066" s="59">
        <v>44198</v>
      </c>
      <c r="B6066" s="60">
        <v>44198</v>
      </c>
      <c r="C6066" s="60" t="s">
        <v>1064</v>
      </c>
      <c r="D6066" s="61">
        <f>VLOOKUP(Pag_Inicio_Corr_mas_casos[[#This Row],[Corregimiento]],Hoja3!$A$2:$D$676,4,0)</f>
        <v>81004</v>
      </c>
      <c r="E6066" s="60">
        <v>14</v>
      </c>
    </row>
    <row r="6067" spans="1:5">
      <c r="A6067" s="59">
        <v>44198</v>
      </c>
      <c r="B6067" s="60">
        <v>44198</v>
      </c>
      <c r="C6067" s="60" t="s">
        <v>1071</v>
      </c>
      <c r="D6067" s="61">
        <f>VLOOKUP(Pag_Inicio_Corr_mas_casos[[#This Row],[Corregimiento]],Hoja3!$A$2:$D$676,4,0)</f>
        <v>60103</v>
      </c>
      <c r="E6067" s="60">
        <v>14</v>
      </c>
    </row>
    <row r="6068" spans="1:5">
      <c r="A6068" s="59">
        <v>44198</v>
      </c>
      <c r="B6068" s="60">
        <v>44198</v>
      </c>
      <c r="C6068" s="60" t="s">
        <v>1027</v>
      </c>
      <c r="D6068" s="61">
        <f>VLOOKUP(Pag_Inicio_Corr_mas_casos[[#This Row],[Corregimiento]],Hoja3!$A$2:$D$676,4,0)</f>
        <v>20601</v>
      </c>
      <c r="E6068" s="60">
        <v>14</v>
      </c>
    </row>
    <row r="6069" spans="1:5">
      <c r="A6069" s="59">
        <v>44198</v>
      </c>
      <c r="B6069" s="60">
        <v>44198</v>
      </c>
      <c r="C6069" s="60" t="s">
        <v>1005</v>
      </c>
      <c r="D6069" s="61">
        <f>VLOOKUP(Pag_Inicio_Corr_mas_casos[[#This Row],[Corregimiento]],Hoja3!$A$2:$D$676,4,0)</f>
        <v>81009</v>
      </c>
      <c r="E6069" s="60">
        <v>14</v>
      </c>
    </row>
    <row r="6070" spans="1:5">
      <c r="A6070" s="59">
        <v>44198</v>
      </c>
      <c r="B6070" s="60">
        <v>44198</v>
      </c>
      <c r="C6070" s="60" t="s">
        <v>1012</v>
      </c>
      <c r="D6070" s="61">
        <f>VLOOKUP(Pag_Inicio_Corr_mas_casos[[#This Row],[Corregimiento]],Hoja3!$A$2:$D$676,4,0)</f>
        <v>80814</v>
      </c>
      <c r="E6070" s="60">
        <v>13</v>
      </c>
    </row>
    <row r="6071" spans="1:5">
      <c r="A6071" s="59">
        <v>44198</v>
      </c>
      <c r="B6071" s="60">
        <v>44198</v>
      </c>
      <c r="C6071" s="60" t="s">
        <v>1058</v>
      </c>
      <c r="D6071" s="61">
        <f>VLOOKUP(Pag_Inicio_Corr_mas_casos[[#This Row],[Corregimiento]],Hoja3!$A$2:$D$676,4,0)</f>
        <v>80808</v>
      </c>
      <c r="E6071" s="60">
        <v>13</v>
      </c>
    </row>
    <row r="6072" spans="1:5">
      <c r="A6072" s="59">
        <v>44198</v>
      </c>
      <c r="B6072" s="60">
        <v>44198</v>
      </c>
      <c r="C6072" s="60" t="s">
        <v>1136</v>
      </c>
      <c r="D6072" s="61">
        <f>VLOOKUP(Pag_Inicio_Corr_mas_casos[[#This Row],[Corregimiento]],Hoja3!$A$2:$D$676,4,0)</f>
        <v>91011</v>
      </c>
      <c r="E6072" s="60">
        <v>13</v>
      </c>
    </row>
    <row r="6073" spans="1:5">
      <c r="A6073" s="59">
        <v>44198</v>
      </c>
      <c r="B6073" s="60">
        <v>44198</v>
      </c>
      <c r="C6073" s="60" t="s">
        <v>1088</v>
      </c>
      <c r="D6073" s="61">
        <f>VLOOKUP(Pag_Inicio_Corr_mas_casos[[#This Row],[Corregimiento]],Hoja3!$A$2:$D$676,4,0)</f>
        <v>91001</v>
      </c>
      <c r="E6073" s="60">
        <v>13</v>
      </c>
    </row>
    <row r="6074" spans="1:5">
      <c r="A6074" s="59">
        <v>44198</v>
      </c>
      <c r="B6074" s="60">
        <v>44198</v>
      </c>
      <c r="C6074" s="60" t="s">
        <v>1098</v>
      </c>
      <c r="D6074" s="61">
        <f>VLOOKUP(Pag_Inicio_Corr_mas_casos[[#This Row],[Corregimiento]],Hoja3!$A$2:$D$676,4,0)</f>
        <v>30104</v>
      </c>
      <c r="E6074" s="60">
        <v>12</v>
      </c>
    </row>
    <row r="6075" spans="1:5">
      <c r="A6075" s="59">
        <v>44198</v>
      </c>
      <c r="B6075" s="60">
        <v>44198</v>
      </c>
      <c r="C6075" s="60" t="s">
        <v>1033</v>
      </c>
      <c r="D6075" s="61">
        <f>VLOOKUP(Pag_Inicio_Corr_mas_casos[[#This Row],[Corregimiento]],Hoja3!$A$2:$D$676,4,0)</f>
        <v>30107</v>
      </c>
      <c r="E6075" s="60">
        <v>12</v>
      </c>
    </row>
    <row r="6076" spans="1:5">
      <c r="A6076" s="59">
        <v>44198</v>
      </c>
      <c r="B6076" s="60">
        <v>44198</v>
      </c>
      <c r="C6076" s="60" t="s">
        <v>1164</v>
      </c>
      <c r="D6076" s="61">
        <f>VLOOKUP(Pag_Inicio_Corr_mas_casos[[#This Row],[Corregimiento]],Hoja3!$A$2:$D$676,4,0)</f>
        <v>40205</v>
      </c>
      <c r="E6076" s="60">
        <v>12</v>
      </c>
    </row>
    <row r="6077" spans="1:5">
      <c r="A6077" s="59">
        <v>44198</v>
      </c>
      <c r="B6077" s="60">
        <v>44198</v>
      </c>
      <c r="C6077" s="60" t="s">
        <v>1165</v>
      </c>
      <c r="D6077" s="61">
        <f>VLOOKUP(Pag_Inicio_Corr_mas_casos[[#This Row],[Corregimiento]],Hoja3!$A$2:$D$676,4,0)</f>
        <v>41401</v>
      </c>
      <c r="E6077" s="60">
        <v>12</v>
      </c>
    </row>
    <row r="6078" spans="1:5">
      <c r="A6078" s="59">
        <v>44198</v>
      </c>
      <c r="B6078" s="60">
        <v>44198</v>
      </c>
      <c r="C6078" s="60" t="s">
        <v>1105</v>
      </c>
      <c r="D6078" s="61">
        <f>VLOOKUP(Pag_Inicio_Corr_mas_casos[[#This Row],[Corregimiento]],Hoja3!$A$2:$D$676,4,0)</f>
        <v>60101</v>
      </c>
      <c r="E6078" s="60">
        <v>11</v>
      </c>
    </row>
    <row r="6079" spans="1:5">
      <c r="A6079" s="59">
        <v>44198</v>
      </c>
      <c r="B6079" s="60">
        <v>44198</v>
      </c>
      <c r="C6079" s="60" t="s">
        <v>1014</v>
      </c>
      <c r="D6079" s="61">
        <f>VLOOKUP(Pag_Inicio_Corr_mas_casos[[#This Row],[Corregimiento]],Hoja3!$A$2:$D$676,4,0)</f>
        <v>80811</v>
      </c>
      <c r="E6079" s="60">
        <v>11</v>
      </c>
    </row>
    <row r="6080" spans="1:5">
      <c r="A6080" s="59">
        <v>44198</v>
      </c>
      <c r="B6080" s="60">
        <v>44198</v>
      </c>
      <c r="C6080" s="60" t="s">
        <v>1042</v>
      </c>
      <c r="D6080" s="61">
        <f>VLOOKUP(Pag_Inicio_Corr_mas_casos[[#This Row],[Corregimiento]],Hoja3!$A$2:$D$676,4,0)</f>
        <v>60105</v>
      </c>
      <c r="E6080" s="60">
        <v>11</v>
      </c>
    </row>
    <row r="6081" spans="1:6">
      <c r="A6081" s="59">
        <v>44198</v>
      </c>
      <c r="B6081" s="60">
        <v>44198</v>
      </c>
      <c r="C6081" s="60" t="s">
        <v>1032</v>
      </c>
      <c r="D6081" s="61">
        <f>VLOOKUP(Pag_Inicio_Corr_mas_casos[[#This Row],[Corregimiento]],Hoja3!$A$2:$D$676,4,0)</f>
        <v>20406</v>
      </c>
      <c r="E6081" s="60">
        <v>11</v>
      </c>
    </row>
    <row r="6082" spans="1:6">
      <c r="A6082" s="86">
        <v>44199</v>
      </c>
      <c r="B6082" s="87">
        <v>44199</v>
      </c>
      <c r="C6082" s="87" t="s">
        <v>1078</v>
      </c>
      <c r="D6082" s="88">
        <f>VLOOKUP(Pag_Inicio_Corr_mas_casos[[#This Row],[Corregimiento]],Hoja3!$A$2:$D$676,4,0)</f>
        <v>80819</v>
      </c>
      <c r="E6082" s="87">
        <v>64</v>
      </c>
      <c r="F6082">
        <v>59</v>
      </c>
    </row>
    <row r="6083" spans="1:6">
      <c r="A6083" s="86">
        <v>44199</v>
      </c>
      <c r="B6083" s="87">
        <v>44199</v>
      </c>
      <c r="C6083" s="87" t="s">
        <v>1112</v>
      </c>
      <c r="D6083" s="88">
        <f>VLOOKUP(Pag_Inicio_Corr_mas_casos[[#This Row],[Corregimiento]],Hoja3!$A$2:$D$676,4,0)</f>
        <v>80812</v>
      </c>
      <c r="E6083" s="87">
        <v>57</v>
      </c>
    </row>
    <row r="6084" spans="1:6">
      <c r="A6084" s="86">
        <v>44199</v>
      </c>
      <c r="B6084" s="87">
        <v>44199</v>
      </c>
      <c r="C6084" s="87" t="s">
        <v>1120</v>
      </c>
      <c r="D6084" s="88">
        <f>VLOOKUP(Pag_Inicio_Corr_mas_casos[[#This Row],[Corregimiento]],Hoja3!$A$2:$D$676,4,0)</f>
        <v>130102</v>
      </c>
      <c r="E6084" s="87">
        <v>51</v>
      </c>
    </row>
    <row r="6085" spans="1:6">
      <c r="A6085" s="86">
        <v>44199</v>
      </c>
      <c r="B6085" s="87">
        <v>44199</v>
      </c>
      <c r="C6085" s="87" t="s">
        <v>1126</v>
      </c>
      <c r="D6085" s="88">
        <f>VLOOKUP(Pag_Inicio_Corr_mas_casos[[#This Row],[Corregimiento]],Hoja3!$A$2:$D$676,4,0)</f>
        <v>40601</v>
      </c>
      <c r="E6085" s="87">
        <v>47</v>
      </c>
    </row>
    <row r="6086" spans="1:6">
      <c r="A6086" s="86">
        <v>44199</v>
      </c>
      <c r="B6086" s="87">
        <v>44199</v>
      </c>
      <c r="C6086" s="87" t="s">
        <v>1086</v>
      </c>
      <c r="D6086" s="88">
        <f>VLOOKUP(Pag_Inicio_Corr_mas_casos[[#This Row],[Corregimiento]],Hoja3!$A$2:$D$676,4,0)</f>
        <v>81002</v>
      </c>
      <c r="E6086" s="87">
        <v>44</v>
      </c>
    </row>
    <row r="6087" spans="1:6">
      <c r="A6087" s="86">
        <v>44199</v>
      </c>
      <c r="B6087" s="87">
        <v>44199</v>
      </c>
      <c r="C6087" s="87" t="s">
        <v>1004</v>
      </c>
      <c r="D6087" s="88">
        <f>VLOOKUP(Pag_Inicio_Corr_mas_casos[[#This Row],[Corregimiento]],Hoja3!$A$2:$D$676,4,0)</f>
        <v>130717</v>
      </c>
      <c r="E6087" s="87">
        <v>44</v>
      </c>
    </row>
    <row r="6088" spans="1:6">
      <c r="A6088" s="86">
        <v>44199</v>
      </c>
      <c r="B6088" s="87">
        <v>44199</v>
      </c>
      <c r="C6088" s="87" t="s">
        <v>1020</v>
      </c>
      <c r="D6088" s="88">
        <f>VLOOKUP(Pag_Inicio_Corr_mas_casos[[#This Row],[Corregimiento]],Hoja3!$A$2:$D$676,4,0)</f>
        <v>80822</v>
      </c>
      <c r="E6088" s="87">
        <v>42</v>
      </c>
    </row>
    <row r="6089" spans="1:6">
      <c r="A6089" s="86">
        <v>44199</v>
      </c>
      <c r="B6089" s="87">
        <v>44199</v>
      </c>
      <c r="C6089" s="87" t="s">
        <v>1162</v>
      </c>
      <c r="D6089" s="88">
        <f>VLOOKUP(Pag_Inicio_Corr_mas_casos[[#This Row],[Corregimiento]],Hoja3!$A$2:$D$676,4,0)</f>
        <v>130106</v>
      </c>
      <c r="E6089" s="87">
        <v>41</v>
      </c>
    </row>
    <row r="6090" spans="1:6">
      <c r="A6090" s="86">
        <v>44199</v>
      </c>
      <c r="B6090" s="87">
        <v>44199</v>
      </c>
      <c r="C6090" s="87" t="s">
        <v>1134</v>
      </c>
      <c r="D6090" s="88">
        <f>VLOOKUP(Pag_Inicio_Corr_mas_casos[[#This Row],[Corregimiento]],Hoja3!$A$2:$D$676,4,0)</f>
        <v>130101</v>
      </c>
      <c r="E6090" s="87">
        <v>40</v>
      </c>
    </row>
    <row r="6091" spans="1:6">
      <c r="A6091" s="86">
        <v>44199</v>
      </c>
      <c r="B6091" s="87">
        <v>44199</v>
      </c>
      <c r="C6091" s="87" t="s">
        <v>1008</v>
      </c>
      <c r="D6091" s="88">
        <f>VLOOKUP(Pag_Inicio_Corr_mas_casos[[#This Row],[Corregimiento]],Hoja3!$A$2:$D$676,4,0)</f>
        <v>80807</v>
      </c>
      <c r="E6091" s="87">
        <v>37</v>
      </c>
    </row>
    <row r="6092" spans="1:6">
      <c r="A6092" s="86">
        <v>44199</v>
      </c>
      <c r="B6092" s="87">
        <v>44199</v>
      </c>
      <c r="C6092" s="87" t="s">
        <v>1005</v>
      </c>
      <c r="D6092" s="88">
        <f>VLOOKUP(Pag_Inicio_Corr_mas_casos[[#This Row],[Corregimiento]],Hoja3!$A$2:$D$676,4,0)</f>
        <v>81009</v>
      </c>
      <c r="E6092" s="87">
        <v>35</v>
      </c>
    </row>
    <row r="6093" spans="1:6">
      <c r="A6093" s="86">
        <v>44199</v>
      </c>
      <c r="B6093" s="87">
        <v>44199</v>
      </c>
      <c r="C6093" s="87" t="s">
        <v>1081</v>
      </c>
      <c r="D6093" s="88">
        <f>VLOOKUP(Pag_Inicio_Corr_mas_casos[[#This Row],[Corregimiento]],Hoja3!$A$2:$D$676,4,0)</f>
        <v>130702</v>
      </c>
      <c r="E6093" s="87">
        <v>33</v>
      </c>
    </row>
    <row r="6094" spans="1:6">
      <c r="A6094" s="86">
        <v>44199</v>
      </c>
      <c r="B6094" s="87">
        <v>44199</v>
      </c>
      <c r="C6094" s="87" t="s">
        <v>1022</v>
      </c>
      <c r="D6094" s="88">
        <f>VLOOKUP(Pag_Inicio_Corr_mas_casos[[#This Row],[Corregimiento]],Hoja3!$A$2:$D$676,4,0)</f>
        <v>80815</v>
      </c>
      <c r="E6094" s="87">
        <v>33</v>
      </c>
    </row>
    <row r="6095" spans="1:6">
      <c r="A6095" s="86">
        <v>44199</v>
      </c>
      <c r="B6095" s="87">
        <v>44199</v>
      </c>
      <c r="C6095" s="87" t="s">
        <v>1023</v>
      </c>
      <c r="D6095" s="88">
        <f>VLOOKUP(Pag_Inicio_Corr_mas_casos[[#This Row],[Corregimiento]],Hoja3!$A$2:$D$676,4,0)</f>
        <v>130716</v>
      </c>
      <c r="E6095" s="87">
        <v>31</v>
      </c>
    </row>
    <row r="6096" spans="1:6">
      <c r="A6096" s="86">
        <v>44199</v>
      </c>
      <c r="B6096" s="87">
        <v>44199</v>
      </c>
      <c r="C6096" s="87" t="s">
        <v>1003</v>
      </c>
      <c r="D6096" s="88">
        <f>VLOOKUP(Pag_Inicio_Corr_mas_casos[[#This Row],[Corregimiento]],Hoja3!$A$2:$D$676,4,0)</f>
        <v>80810</v>
      </c>
      <c r="E6096" s="87">
        <v>30</v>
      </c>
    </row>
    <row r="6097" spans="1:5">
      <c r="A6097" s="86">
        <v>44199</v>
      </c>
      <c r="B6097" s="87">
        <v>44199</v>
      </c>
      <c r="C6097" s="87" t="s">
        <v>1025</v>
      </c>
      <c r="D6097" s="88">
        <f>VLOOKUP(Pag_Inicio_Corr_mas_casos[[#This Row],[Corregimiento]],Hoja3!$A$2:$D$676,4,0)</f>
        <v>130701</v>
      </c>
      <c r="E6097" s="87">
        <v>29</v>
      </c>
    </row>
    <row r="6098" spans="1:5">
      <c r="A6098" s="86">
        <v>44199</v>
      </c>
      <c r="B6098" s="87">
        <v>44199</v>
      </c>
      <c r="C6098" s="87" t="s">
        <v>1010</v>
      </c>
      <c r="D6098" s="88">
        <f>VLOOKUP(Pag_Inicio_Corr_mas_casos[[#This Row],[Corregimiento]],Hoja3!$A$2:$D$676,4,0)</f>
        <v>130708</v>
      </c>
      <c r="E6098" s="87">
        <v>29</v>
      </c>
    </row>
    <row r="6099" spans="1:5">
      <c r="A6099" s="86">
        <v>44199</v>
      </c>
      <c r="B6099" s="87">
        <v>44199</v>
      </c>
      <c r="C6099" s="87" t="s">
        <v>1035</v>
      </c>
      <c r="D6099" s="88">
        <f>VLOOKUP(Pag_Inicio_Corr_mas_casos[[#This Row],[Corregimiento]],Hoja3!$A$2:$D$676,4,0)</f>
        <v>130709</v>
      </c>
      <c r="E6099" s="87">
        <v>29</v>
      </c>
    </row>
    <row r="6100" spans="1:5">
      <c r="A6100" s="86">
        <v>44199</v>
      </c>
      <c r="B6100" s="87">
        <v>44199</v>
      </c>
      <c r="C6100" s="87" t="s">
        <v>1124</v>
      </c>
      <c r="D6100" s="88">
        <f>VLOOKUP(Pag_Inicio_Corr_mas_casos[[#This Row],[Corregimiento]],Hoja3!$A$2:$D$676,4,0)</f>
        <v>40501</v>
      </c>
      <c r="E6100" s="87">
        <v>29</v>
      </c>
    </row>
    <row r="6101" spans="1:5">
      <c r="A6101" s="86">
        <v>44199</v>
      </c>
      <c r="B6101" s="87">
        <v>44199</v>
      </c>
      <c r="C6101" s="87" t="s">
        <v>1104</v>
      </c>
      <c r="D6101" s="88">
        <f>VLOOKUP(Pag_Inicio_Corr_mas_casos[[#This Row],[Corregimiento]],Hoja3!$A$2:$D$676,4,0)</f>
        <v>130108</v>
      </c>
      <c r="E6101" s="87">
        <v>27</v>
      </c>
    </row>
    <row r="6102" spans="1:5">
      <c r="A6102" s="86">
        <v>44199</v>
      </c>
      <c r="B6102" s="87">
        <v>44199</v>
      </c>
      <c r="C6102" s="87" t="s">
        <v>1077</v>
      </c>
      <c r="D6102" s="88">
        <f>VLOOKUP(Pag_Inicio_Corr_mas_casos[[#This Row],[Corregimiento]],Hoja3!$A$2:$D$676,4,0)</f>
        <v>80809</v>
      </c>
      <c r="E6102" s="87">
        <v>27</v>
      </c>
    </row>
    <row r="6103" spans="1:5">
      <c r="A6103" s="86">
        <v>44199</v>
      </c>
      <c r="B6103" s="87">
        <v>44199</v>
      </c>
      <c r="C6103" s="87" t="s">
        <v>838</v>
      </c>
      <c r="D6103" s="88">
        <f>VLOOKUP(Pag_Inicio_Corr_mas_casos[[#This Row],[Corregimiento]],Hoja3!$A$2:$D$676,4,0)</f>
        <v>80821</v>
      </c>
      <c r="E6103" s="87">
        <v>26</v>
      </c>
    </row>
    <row r="6104" spans="1:5">
      <c r="A6104" s="86">
        <v>44199</v>
      </c>
      <c r="B6104" s="87">
        <v>44199</v>
      </c>
      <c r="C6104" s="87" t="s">
        <v>1017</v>
      </c>
      <c r="D6104" s="88">
        <f>VLOOKUP(Pag_Inicio_Corr_mas_casos[[#This Row],[Corregimiento]],Hoja3!$A$2:$D$676,4,0)</f>
        <v>80813</v>
      </c>
      <c r="E6104" s="87">
        <v>26</v>
      </c>
    </row>
    <row r="6105" spans="1:5">
      <c r="A6105" s="86">
        <v>44199</v>
      </c>
      <c r="B6105" s="87">
        <v>44199</v>
      </c>
      <c r="C6105" s="87" t="s">
        <v>1057</v>
      </c>
      <c r="D6105" s="88">
        <f>VLOOKUP(Pag_Inicio_Corr_mas_casos[[#This Row],[Corregimiento]],Hoja3!$A$2:$D$676,4,0)</f>
        <v>130706</v>
      </c>
      <c r="E6105" s="87">
        <v>24</v>
      </c>
    </row>
    <row r="6106" spans="1:5">
      <c r="A6106" s="86">
        <v>44199</v>
      </c>
      <c r="B6106" s="87">
        <v>44199</v>
      </c>
      <c r="C6106" s="87" t="s">
        <v>1087</v>
      </c>
      <c r="D6106" s="88">
        <f>VLOOKUP(Pag_Inicio_Corr_mas_casos[[#This Row],[Corregimiento]],Hoja3!$A$2:$D$676,4,0)</f>
        <v>81003</v>
      </c>
      <c r="E6106" s="87">
        <v>24</v>
      </c>
    </row>
    <row r="6107" spans="1:5">
      <c r="A6107" s="86">
        <v>44199</v>
      </c>
      <c r="B6107" s="87">
        <v>44199</v>
      </c>
      <c r="C6107" s="87" t="s">
        <v>1026</v>
      </c>
      <c r="D6107" s="88">
        <f>VLOOKUP(Pag_Inicio_Corr_mas_casos[[#This Row],[Corregimiento]],Hoja3!$A$2:$D$676,4,0)</f>
        <v>80804</v>
      </c>
      <c r="E6107" s="87">
        <v>23</v>
      </c>
    </row>
    <row r="6108" spans="1:5">
      <c r="A6108" s="86">
        <v>44199</v>
      </c>
      <c r="B6108" s="87">
        <v>44199</v>
      </c>
      <c r="C6108" s="87" t="s">
        <v>1016</v>
      </c>
      <c r="D6108" s="88">
        <f>VLOOKUP(Pag_Inicio_Corr_mas_casos[[#This Row],[Corregimiento]],Hoja3!$A$2:$D$676,4,0)</f>
        <v>130107</v>
      </c>
      <c r="E6108" s="87">
        <v>22</v>
      </c>
    </row>
    <row r="6109" spans="1:5">
      <c r="A6109" s="86">
        <v>44199</v>
      </c>
      <c r="B6109" s="87">
        <v>44199</v>
      </c>
      <c r="C6109" s="87" t="s">
        <v>1006</v>
      </c>
      <c r="D6109" s="88">
        <f>VLOOKUP(Pag_Inicio_Corr_mas_casos[[#This Row],[Corregimiento]],Hoja3!$A$2:$D$676,4,0)</f>
        <v>80806</v>
      </c>
      <c r="E6109" s="87">
        <v>21</v>
      </c>
    </row>
    <row r="6110" spans="1:5">
      <c r="A6110" s="86">
        <v>44199</v>
      </c>
      <c r="B6110" s="87">
        <v>44199</v>
      </c>
      <c r="C6110" s="87" t="s">
        <v>1033</v>
      </c>
      <c r="D6110" s="88">
        <f>VLOOKUP(Pag_Inicio_Corr_mas_casos[[#This Row],[Corregimiento]],Hoja3!$A$2:$D$676,4,0)</f>
        <v>30107</v>
      </c>
      <c r="E6110" s="87">
        <v>21</v>
      </c>
    </row>
    <row r="6111" spans="1:5">
      <c r="A6111" s="86">
        <v>44199</v>
      </c>
      <c r="B6111" s="87">
        <v>44199</v>
      </c>
      <c r="C6111" s="87" t="s">
        <v>1009</v>
      </c>
      <c r="D6111" s="88">
        <f>VLOOKUP(Pag_Inicio_Corr_mas_casos[[#This Row],[Corregimiento]],Hoja3!$A$2:$D$676,4,0)</f>
        <v>80816</v>
      </c>
      <c r="E6111" s="87">
        <v>21</v>
      </c>
    </row>
    <row r="6112" spans="1:5">
      <c r="A6112" s="86">
        <v>44199</v>
      </c>
      <c r="B6112" s="87">
        <v>44199</v>
      </c>
      <c r="C6112" s="87" t="s">
        <v>1011</v>
      </c>
      <c r="D6112" s="88">
        <f>VLOOKUP(Pag_Inicio_Corr_mas_casos[[#This Row],[Corregimiento]],Hoja3!$A$2:$D$676,4,0)</f>
        <v>81007</v>
      </c>
      <c r="E6112" s="87">
        <v>20</v>
      </c>
    </row>
    <row r="6113" spans="1:5">
      <c r="A6113" s="86">
        <v>44199</v>
      </c>
      <c r="B6113" s="87">
        <v>44199</v>
      </c>
      <c r="C6113" s="87" t="s">
        <v>1085</v>
      </c>
      <c r="D6113" s="88">
        <f>VLOOKUP(Pag_Inicio_Corr_mas_casos[[#This Row],[Corregimiento]],Hoja3!$A$2:$D$676,4,0)</f>
        <v>81001</v>
      </c>
      <c r="E6113" s="87">
        <v>19</v>
      </c>
    </row>
    <row r="6114" spans="1:5">
      <c r="A6114" s="86">
        <v>44199</v>
      </c>
      <c r="B6114" s="87">
        <v>44199</v>
      </c>
      <c r="C6114" s="87" t="s">
        <v>1013</v>
      </c>
      <c r="D6114" s="88">
        <f>VLOOKUP(Pag_Inicio_Corr_mas_casos[[#This Row],[Corregimiento]],Hoja3!$A$2:$D$676,4,0)</f>
        <v>80826</v>
      </c>
      <c r="E6114" s="87">
        <v>19</v>
      </c>
    </row>
    <row r="6115" spans="1:5">
      <c r="A6115" s="86">
        <v>44199</v>
      </c>
      <c r="B6115" s="87">
        <v>44199</v>
      </c>
      <c r="C6115" s="87" t="s">
        <v>1018</v>
      </c>
      <c r="D6115" s="88">
        <f>VLOOKUP(Pag_Inicio_Corr_mas_casos[[#This Row],[Corregimiento]],Hoja3!$A$2:$D$676,4,0)</f>
        <v>80820</v>
      </c>
      <c r="E6115" s="87">
        <v>19</v>
      </c>
    </row>
    <row r="6116" spans="1:5">
      <c r="A6116" s="86">
        <v>44199</v>
      </c>
      <c r="B6116" s="87">
        <v>44199</v>
      </c>
      <c r="C6116" s="87" t="s">
        <v>1084</v>
      </c>
      <c r="D6116" s="88">
        <f>VLOOKUP(Pag_Inicio_Corr_mas_casos[[#This Row],[Corregimiento]],Hoja3!$A$2:$D$676,4,0)</f>
        <v>81008</v>
      </c>
      <c r="E6116" s="87">
        <v>19</v>
      </c>
    </row>
    <row r="6117" spans="1:5">
      <c r="A6117" s="86">
        <v>44199</v>
      </c>
      <c r="B6117" s="87">
        <v>44199</v>
      </c>
      <c r="C6117" s="87" t="s">
        <v>1136</v>
      </c>
      <c r="D6117" s="88">
        <f>VLOOKUP(Pag_Inicio_Corr_mas_casos[[#This Row],[Corregimiento]],Hoja3!$A$2:$D$676,4,0)</f>
        <v>91011</v>
      </c>
      <c r="E6117" s="87">
        <v>18</v>
      </c>
    </row>
    <row r="6118" spans="1:5">
      <c r="A6118" s="86">
        <v>44199</v>
      </c>
      <c r="B6118" s="87">
        <v>44199</v>
      </c>
      <c r="C6118" s="87" t="s">
        <v>1133</v>
      </c>
      <c r="D6118" s="88">
        <f>VLOOKUP(Pag_Inicio_Corr_mas_casos[[#This Row],[Corregimiento]],Hoja3!$A$2:$D$676,4,0)</f>
        <v>20201</v>
      </c>
      <c r="E6118" s="87">
        <v>17</v>
      </c>
    </row>
    <row r="6119" spans="1:5">
      <c r="A6119" s="86">
        <v>44199</v>
      </c>
      <c r="B6119" s="87">
        <v>44199</v>
      </c>
      <c r="C6119" s="87" t="s">
        <v>1088</v>
      </c>
      <c r="D6119" s="88">
        <f>VLOOKUP(Pag_Inicio_Corr_mas_casos[[#This Row],[Corregimiento]],Hoja3!$A$2:$D$676,4,0)</f>
        <v>91001</v>
      </c>
      <c r="E6119" s="87">
        <v>17</v>
      </c>
    </row>
    <row r="6120" spans="1:5">
      <c r="A6120" s="86">
        <v>44199</v>
      </c>
      <c r="B6120" s="87">
        <v>44199</v>
      </c>
      <c r="C6120" s="87" t="s">
        <v>1125</v>
      </c>
      <c r="D6120" s="88">
        <f>VLOOKUP(Pag_Inicio_Corr_mas_casos[[#This Row],[Corregimiento]],Hoja3!$A$2:$D$676,4,0)</f>
        <v>91007</v>
      </c>
      <c r="E6120" s="87">
        <v>16</v>
      </c>
    </row>
    <row r="6121" spans="1:5">
      <c r="A6121" s="86">
        <v>44199</v>
      </c>
      <c r="B6121" s="87">
        <v>44199</v>
      </c>
      <c r="C6121" s="87" t="s">
        <v>1073</v>
      </c>
      <c r="D6121" s="88">
        <f>VLOOKUP(Pag_Inicio_Corr_mas_casos[[#This Row],[Corregimiento]],Hoja3!$A$2:$D$676,4,0)</f>
        <v>40612</v>
      </c>
      <c r="E6121" s="87">
        <v>16</v>
      </c>
    </row>
    <row r="6122" spans="1:5">
      <c r="A6122" s="86">
        <v>44199</v>
      </c>
      <c r="B6122" s="87">
        <v>44199</v>
      </c>
      <c r="C6122" s="87" t="s">
        <v>1037</v>
      </c>
      <c r="D6122" s="88">
        <f>VLOOKUP(Pag_Inicio_Corr_mas_casos[[#This Row],[Corregimiento]],Hoja3!$A$2:$D$676,4,0)</f>
        <v>130103</v>
      </c>
      <c r="E6122" s="87">
        <v>16</v>
      </c>
    </row>
    <row r="6123" spans="1:5">
      <c r="A6123" s="86">
        <v>44199</v>
      </c>
      <c r="B6123" s="87">
        <v>44199</v>
      </c>
      <c r="C6123" s="87" t="s">
        <v>1014</v>
      </c>
      <c r="D6123" s="88">
        <f>VLOOKUP(Pag_Inicio_Corr_mas_casos[[#This Row],[Corregimiento]],Hoja3!$A$2:$D$676,4,0)</f>
        <v>80811</v>
      </c>
      <c r="E6123" s="87">
        <v>16</v>
      </c>
    </row>
    <row r="6124" spans="1:5">
      <c r="A6124" s="86">
        <v>44199</v>
      </c>
      <c r="B6124" s="87">
        <v>44199</v>
      </c>
      <c r="C6124" s="87" t="s">
        <v>1041</v>
      </c>
      <c r="D6124" s="88">
        <f>VLOOKUP(Pag_Inicio_Corr_mas_casos[[#This Row],[Corregimiento]],Hoja3!$A$2:$D$676,4,0)</f>
        <v>20207</v>
      </c>
      <c r="E6124" s="87">
        <v>16</v>
      </c>
    </row>
    <row r="6125" spans="1:5">
      <c r="A6125" s="86">
        <v>44199</v>
      </c>
      <c r="B6125" s="87">
        <v>44199</v>
      </c>
      <c r="C6125" s="87" t="s">
        <v>1105</v>
      </c>
      <c r="D6125" s="88">
        <f>VLOOKUP(Pag_Inicio_Corr_mas_casos[[#This Row],[Corregimiento]],Hoja3!$A$2:$D$676,4,0)</f>
        <v>60101</v>
      </c>
      <c r="E6125" s="87">
        <v>15</v>
      </c>
    </row>
    <row r="6126" spans="1:5">
      <c r="A6126" s="86">
        <v>44199</v>
      </c>
      <c r="B6126" s="87">
        <v>44199</v>
      </c>
      <c r="C6126" s="87" t="s">
        <v>1069</v>
      </c>
      <c r="D6126" s="88">
        <f>VLOOKUP(Pag_Inicio_Corr_mas_casos[[#This Row],[Corregimiento]],Hoja3!$A$2:$D$676,4,0)</f>
        <v>40611</v>
      </c>
      <c r="E6126" s="87">
        <v>15</v>
      </c>
    </row>
    <row r="6127" spans="1:5">
      <c r="A6127" s="86">
        <v>44199</v>
      </c>
      <c r="B6127" s="87">
        <v>44199</v>
      </c>
      <c r="C6127" s="87" t="s">
        <v>1071</v>
      </c>
      <c r="D6127" s="88">
        <f>VLOOKUP(Pag_Inicio_Corr_mas_casos[[#This Row],[Corregimiento]],Hoja3!$A$2:$D$676,4,0)</f>
        <v>60103</v>
      </c>
      <c r="E6127" s="87">
        <v>15</v>
      </c>
    </row>
    <row r="6128" spans="1:5">
      <c r="A6128" s="86">
        <v>44199</v>
      </c>
      <c r="B6128" s="87">
        <v>44199</v>
      </c>
      <c r="C6128" s="87" t="s">
        <v>1127</v>
      </c>
      <c r="D6128" s="88">
        <f>VLOOKUP(Pag_Inicio_Corr_mas_casos[[#This Row],[Corregimiento]],Hoja3!$A$2:$D$676,4,0)</f>
        <v>60401</v>
      </c>
      <c r="E6128" s="87">
        <v>15</v>
      </c>
    </row>
    <row r="6129" spans="1:6">
      <c r="A6129" s="86">
        <v>44199</v>
      </c>
      <c r="B6129" s="87">
        <v>44199</v>
      </c>
      <c r="C6129" s="87" t="s">
        <v>1166</v>
      </c>
      <c r="D6129" s="88">
        <f>VLOOKUP(Pag_Inicio_Corr_mas_casos[[#This Row],[Corregimiento]],Hoja3!$A$2:$D$676,4,0)</f>
        <v>60701</v>
      </c>
      <c r="E6129" s="87">
        <v>15</v>
      </c>
    </row>
    <row r="6130" spans="1:6">
      <c r="A6130" s="86">
        <v>44199</v>
      </c>
      <c r="B6130" s="87">
        <v>44199</v>
      </c>
      <c r="C6130" s="87" t="s">
        <v>1007</v>
      </c>
      <c r="D6130" s="88">
        <f>VLOOKUP(Pag_Inicio_Corr_mas_casos[[#This Row],[Corregimiento]],Hoja3!$A$2:$D$676,4,0)</f>
        <v>80823</v>
      </c>
      <c r="E6130" s="87">
        <v>14</v>
      </c>
    </row>
    <row r="6131" spans="1:6">
      <c r="A6131" s="86">
        <v>44199</v>
      </c>
      <c r="B6131" s="87">
        <v>44199</v>
      </c>
      <c r="C6131" s="87" t="s">
        <v>1040</v>
      </c>
      <c r="D6131" s="88">
        <f>VLOOKUP(Pag_Inicio_Corr_mas_casos[[#This Row],[Corregimiento]],Hoja3!$A$2:$D$676,4,0)</f>
        <v>40203</v>
      </c>
      <c r="E6131" s="87">
        <v>14</v>
      </c>
    </row>
    <row r="6132" spans="1:6">
      <c r="A6132" s="86">
        <v>44199</v>
      </c>
      <c r="B6132" s="87">
        <v>44199</v>
      </c>
      <c r="C6132" s="87" t="s">
        <v>1061</v>
      </c>
      <c r="D6132" s="88">
        <f>VLOOKUP(Pag_Inicio_Corr_mas_casos[[#This Row],[Corregimiento]],Hoja3!$A$2:$D$676,4,0)</f>
        <v>81005</v>
      </c>
      <c r="E6132" s="87">
        <v>14</v>
      </c>
    </row>
    <row r="6133" spans="1:6">
      <c r="A6133" s="86">
        <v>44199</v>
      </c>
      <c r="B6133" s="87">
        <v>44199</v>
      </c>
      <c r="C6133" s="87" t="s">
        <v>1017</v>
      </c>
      <c r="D6133" s="87">
        <v>40607</v>
      </c>
      <c r="E6133" s="87">
        <v>12</v>
      </c>
      <c r="F6133" s="3" t="s">
        <v>1167</v>
      </c>
    </row>
    <row r="6134" spans="1:6">
      <c r="A6134" s="86">
        <v>44199</v>
      </c>
      <c r="B6134" s="87">
        <v>44199</v>
      </c>
      <c r="C6134" s="87" t="s">
        <v>1168</v>
      </c>
      <c r="D6134" s="88">
        <f>VLOOKUP(Pag_Inicio_Corr_mas_casos[[#This Row],[Corregimiento]],Hoja3!$A$2:$D$676,4,0)</f>
        <v>60601</v>
      </c>
      <c r="E6134" s="87">
        <v>12</v>
      </c>
    </row>
    <row r="6135" spans="1:6">
      <c r="A6135" s="86">
        <v>44199</v>
      </c>
      <c r="B6135" s="87">
        <v>44199</v>
      </c>
      <c r="C6135" s="87" t="s">
        <v>1012</v>
      </c>
      <c r="D6135" s="88">
        <f>VLOOKUP(Pag_Inicio_Corr_mas_casos[[#This Row],[Corregimiento]],Hoja3!$A$2:$D$676,4,0)</f>
        <v>80814</v>
      </c>
      <c r="E6135" s="87">
        <v>11</v>
      </c>
    </row>
    <row r="6136" spans="1:6">
      <c r="A6136" s="86">
        <v>44199</v>
      </c>
      <c r="B6136" s="87">
        <v>44199</v>
      </c>
      <c r="C6136" s="87" t="s">
        <v>1169</v>
      </c>
      <c r="D6136" s="88">
        <f>VLOOKUP(Pag_Inicio_Corr_mas_casos[[#This Row],[Corregimiento]],Hoja3!$A$2:$D$676,4,0)</f>
        <v>130301</v>
      </c>
      <c r="E6136" s="87">
        <v>11</v>
      </c>
    </row>
    <row r="6137" spans="1:6">
      <c r="A6137" s="86">
        <v>44199</v>
      </c>
      <c r="B6137" s="87">
        <v>44199</v>
      </c>
      <c r="C6137" s="87" t="s">
        <v>1068</v>
      </c>
      <c r="D6137" s="88">
        <f>VLOOKUP(Pag_Inicio_Corr_mas_casos[[#This Row],[Corregimiento]],Hoja3!$A$2:$D$676,4,0)</f>
        <v>30115</v>
      </c>
      <c r="E6137" s="87">
        <v>11</v>
      </c>
    </row>
    <row r="6138" spans="1:6">
      <c r="A6138" s="86">
        <v>44199</v>
      </c>
      <c r="B6138" s="87">
        <v>44199</v>
      </c>
      <c r="C6138" s="87" t="s">
        <v>1064</v>
      </c>
      <c r="D6138" s="88">
        <f>VLOOKUP(Pag_Inicio_Corr_mas_casos[[#This Row],[Corregimiento]],Hoja3!$A$2:$D$676,4,0)</f>
        <v>81004</v>
      </c>
      <c r="E6138" s="87">
        <v>11</v>
      </c>
    </row>
    <row r="6139" spans="1:6">
      <c r="A6139" s="86">
        <v>44199</v>
      </c>
      <c r="B6139" s="87">
        <v>44199</v>
      </c>
      <c r="C6139" s="87" t="s">
        <v>1129</v>
      </c>
      <c r="D6139" s="88">
        <f>VLOOKUP(Pag_Inicio_Corr_mas_casos[[#This Row],[Corregimiento]],Hoja3!$A$2:$D$676,4,0)</f>
        <v>20401</v>
      </c>
      <c r="E6139" s="87">
        <v>11</v>
      </c>
    </row>
    <row r="6140" spans="1:6">
      <c r="A6140" s="86">
        <v>44199</v>
      </c>
      <c r="B6140" s="87">
        <v>44199</v>
      </c>
      <c r="C6140" s="87" t="s">
        <v>1132</v>
      </c>
      <c r="D6140" s="88">
        <f>VLOOKUP(Pag_Inicio_Corr_mas_casos[[#This Row],[Corregimiento]],Hoja3!$A$2:$D$676,4,0)</f>
        <v>40610</v>
      </c>
      <c r="E6140" s="87">
        <v>11</v>
      </c>
    </row>
    <row r="6141" spans="1:6">
      <c r="A6141" s="59">
        <v>44200</v>
      </c>
      <c r="B6141" s="60">
        <v>44200</v>
      </c>
      <c r="C6141" s="60" t="s">
        <v>930</v>
      </c>
      <c r="D6141" s="61">
        <f>VLOOKUP(Pag_Inicio_Corr_mas_casos[[#This Row],[Corregimiento]],Hoja3!$A$2:$D$676,4,0)</f>
        <v>80812</v>
      </c>
      <c r="E6141" s="60">
        <v>65</v>
      </c>
      <c r="F6141">
        <v>70</v>
      </c>
    </row>
    <row r="6142" spans="1:6">
      <c r="A6142" s="59">
        <v>44200</v>
      </c>
      <c r="B6142" s="60">
        <v>44200</v>
      </c>
      <c r="C6142" s="60" t="s">
        <v>1085</v>
      </c>
      <c r="D6142" s="61">
        <f>VLOOKUP(Pag_Inicio_Corr_mas_casos[[#This Row],[Corregimiento]],Hoja3!$A$2:$D$676,4,0)</f>
        <v>81001</v>
      </c>
      <c r="E6142" s="60">
        <v>60</v>
      </c>
    </row>
    <row r="6143" spans="1:6">
      <c r="A6143" s="59">
        <v>44200</v>
      </c>
      <c r="B6143" s="60">
        <v>44200</v>
      </c>
      <c r="C6143" s="60" t="s">
        <v>1006</v>
      </c>
      <c r="D6143" s="61">
        <f>VLOOKUP(Pag_Inicio_Corr_mas_casos[[#This Row],[Corregimiento]],Hoja3!$A$2:$D$676,4,0)</f>
        <v>80806</v>
      </c>
      <c r="E6143" s="60">
        <v>58</v>
      </c>
    </row>
    <row r="6144" spans="1:6">
      <c r="A6144" s="59">
        <v>44200</v>
      </c>
      <c r="B6144" s="60">
        <v>44200</v>
      </c>
      <c r="C6144" s="60" t="s">
        <v>1078</v>
      </c>
      <c r="D6144" s="61">
        <f>VLOOKUP(Pag_Inicio_Corr_mas_casos[[#This Row],[Corregimiento]],Hoja3!$A$2:$D$676,4,0)</f>
        <v>80819</v>
      </c>
      <c r="E6144" s="60">
        <v>57</v>
      </c>
    </row>
    <row r="6145" spans="1:5">
      <c r="A6145" s="59">
        <v>44200</v>
      </c>
      <c r="B6145" s="60">
        <v>44200</v>
      </c>
      <c r="C6145" s="60" t="s">
        <v>1007</v>
      </c>
      <c r="D6145" s="61">
        <f>VLOOKUP(Pag_Inicio_Corr_mas_casos[[#This Row],[Corregimiento]],Hoja3!$A$2:$D$676,4,0)</f>
        <v>80823</v>
      </c>
      <c r="E6145" s="60">
        <v>55</v>
      </c>
    </row>
    <row r="6146" spans="1:5">
      <c r="A6146" s="59">
        <v>44200</v>
      </c>
      <c r="B6146" s="60">
        <v>44200</v>
      </c>
      <c r="C6146" s="60" t="s">
        <v>1077</v>
      </c>
      <c r="D6146" s="61">
        <f>VLOOKUP(Pag_Inicio_Corr_mas_casos[[#This Row],[Corregimiento]],Hoja3!$A$2:$D$676,4,0)</f>
        <v>80809</v>
      </c>
      <c r="E6146" s="60">
        <v>55</v>
      </c>
    </row>
    <row r="6147" spans="1:5">
      <c r="A6147" s="59">
        <v>44200</v>
      </c>
      <c r="B6147" s="60">
        <v>44200</v>
      </c>
      <c r="C6147" s="60" t="s">
        <v>1020</v>
      </c>
      <c r="D6147" s="61">
        <f>VLOOKUP(Pag_Inicio_Corr_mas_casos[[#This Row],[Corregimiento]],Hoja3!$A$2:$D$676,4,0)</f>
        <v>80822</v>
      </c>
      <c r="E6147" s="60">
        <v>52</v>
      </c>
    </row>
    <row r="6148" spans="1:5">
      <c r="A6148" s="59">
        <v>44200</v>
      </c>
      <c r="B6148" s="60">
        <v>44200</v>
      </c>
      <c r="C6148" s="60" t="s">
        <v>1134</v>
      </c>
      <c r="D6148" s="61">
        <f>VLOOKUP(Pag_Inicio_Corr_mas_casos[[#This Row],[Corregimiento]],Hoja3!$A$2:$D$676,4,0)</f>
        <v>130101</v>
      </c>
      <c r="E6148" s="60">
        <v>52</v>
      </c>
    </row>
    <row r="6149" spans="1:5">
      <c r="A6149" s="59">
        <v>44200</v>
      </c>
      <c r="B6149" s="60">
        <v>44200</v>
      </c>
      <c r="C6149" s="60" t="s">
        <v>1016</v>
      </c>
      <c r="D6149" s="61">
        <f>VLOOKUP(Pag_Inicio_Corr_mas_casos[[#This Row],[Corregimiento]],Hoja3!$A$2:$D$676,4,0)</f>
        <v>130107</v>
      </c>
      <c r="E6149" s="60">
        <v>51</v>
      </c>
    </row>
    <row r="6150" spans="1:5">
      <c r="A6150" s="59">
        <v>44200</v>
      </c>
      <c r="B6150" s="60">
        <v>44200</v>
      </c>
      <c r="C6150" s="60" t="s">
        <v>1019</v>
      </c>
      <c r="D6150" s="61">
        <f>VLOOKUP(Pag_Inicio_Corr_mas_casos[[#This Row],[Corregimiento]],Hoja3!$A$2:$D$676,4,0)</f>
        <v>80817</v>
      </c>
      <c r="E6150" s="60">
        <v>51</v>
      </c>
    </row>
    <row r="6151" spans="1:5">
      <c r="A6151" s="59">
        <v>44200</v>
      </c>
      <c r="B6151" s="60">
        <v>44200</v>
      </c>
      <c r="C6151" s="60" t="s">
        <v>1018</v>
      </c>
      <c r="D6151" s="61">
        <f>VLOOKUP(Pag_Inicio_Corr_mas_casos[[#This Row],[Corregimiento]],Hoja3!$A$2:$D$676,4,0)</f>
        <v>80820</v>
      </c>
      <c r="E6151" s="60">
        <v>50</v>
      </c>
    </row>
    <row r="6152" spans="1:5">
      <c r="A6152" s="59">
        <v>44200</v>
      </c>
      <c r="B6152" s="60">
        <v>44200</v>
      </c>
      <c r="C6152" s="60" t="s">
        <v>1013</v>
      </c>
      <c r="D6152" s="61">
        <f>VLOOKUP(Pag_Inicio_Corr_mas_casos[[#This Row],[Corregimiento]],Hoja3!$A$2:$D$676,4,0)</f>
        <v>80826</v>
      </c>
      <c r="E6152" s="60">
        <v>48</v>
      </c>
    </row>
    <row r="6153" spans="1:5">
      <c r="A6153" s="59">
        <v>44200</v>
      </c>
      <c r="B6153" s="60">
        <v>44200</v>
      </c>
      <c r="C6153" s="60" t="s">
        <v>838</v>
      </c>
      <c r="D6153" s="61">
        <f>VLOOKUP(Pag_Inicio_Corr_mas_casos[[#This Row],[Corregimiento]],Hoja3!$A$2:$D$676,4,0)</f>
        <v>80821</v>
      </c>
      <c r="E6153" s="60">
        <v>45</v>
      </c>
    </row>
    <row r="6154" spans="1:5">
      <c r="A6154" s="59">
        <v>44200</v>
      </c>
      <c r="B6154" s="60">
        <v>44200</v>
      </c>
      <c r="C6154" s="60" t="s">
        <v>1102</v>
      </c>
      <c r="D6154" s="61">
        <f>VLOOKUP(Pag_Inicio_Corr_mas_casos[[#This Row],[Corregimiento]],Hoja3!$A$2:$D$676,4,0)</f>
        <v>130106</v>
      </c>
      <c r="E6154" s="60">
        <v>45</v>
      </c>
    </row>
    <row r="6155" spans="1:5">
      <c r="A6155" s="59">
        <v>44200</v>
      </c>
      <c r="B6155" s="60">
        <v>44200</v>
      </c>
      <c r="C6155" s="60" t="s">
        <v>1011</v>
      </c>
      <c r="D6155" s="61">
        <f>VLOOKUP(Pag_Inicio_Corr_mas_casos[[#This Row],[Corregimiento]],Hoja3!$A$2:$D$676,4,0)</f>
        <v>81007</v>
      </c>
      <c r="E6155" s="60">
        <v>43</v>
      </c>
    </row>
    <row r="6156" spans="1:5">
      <c r="A6156" s="59">
        <v>44200</v>
      </c>
      <c r="B6156" s="60">
        <v>44200</v>
      </c>
      <c r="C6156" s="60" t="s">
        <v>1004</v>
      </c>
      <c r="D6156" s="61">
        <f>VLOOKUP(Pag_Inicio_Corr_mas_casos[[#This Row],[Corregimiento]],Hoja3!$A$2:$D$676,4,0)</f>
        <v>130717</v>
      </c>
      <c r="E6156" s="60">
        <v>42</v>
      </c>
    </row>
    <row r="6157" spans="1:5">
      <c r="A6157" s="59">
        <v>44200</v>
      </c>
      <c r="B6157" s="60">
        <v>44200</v>
      </c>
      <c r="C6157" s="60" t="s">
        <v>1010</v>
      </c>
      <c r="D6157" s="61">
        <f>VLOOKUP(Pag_Inicio_Corr_mas_casos[[#This Row],[Corregimiento]],Hoja3!$A$2:$D$676,4,0)</f>
        <v>130708</v>
      </c>
      <c r="E6157" s="60">
        <v>38</v>
      </c>
    </row>
    <row r="6158" spans="1:5">
      <c r="A6158" s="59">
        <v>44200</v>
      </c>
      <c r="B6158" s="60">
        <v>44200</v>
      </c>
      <c r="C6158" s="60" t="s">
        <v>1009</v>
      </c>
      <c r="D6158" s="61">
        <f>VLOOKUP(Pag_Inicio_Corr_mas_casos[[#This Row],[Corregimiento]],Hoja3!$A$2:$D$676,4,0)</f>
        <v>80816</v>
      </c>
      <c r="E6158" s="60">
        <v>37</v>
      </c>
    </row>
    <row r="6159" spans="1:5">
      <c r="A6159" s="59">
        <v>44200</v>
      </c>
      <c r="B6159" s="60">
        <v>44200</v>
      </c>
      <c r="C6159" s="60" t="s">
        <v>1081</v>
      </c>
      <c r="D6159" s="61">
        <f>VLOOKUP(Pag_Inicio_Corr_mas_casos[[#This Row],[Corregimiento]],Hoja3!$A$2:$D$676,4,0)</f>
        <v>130702</v>
      </c>
      <c r="E6159" s="60">
        <v>36</v>
      </c>
    </row>
    <row r="6160" spans="1:5">
      <c r="A6160" s="59">
        <v>44200</v>
      </c>
      <c r="B6160" s="60">
        <v>44200</v>
      </c>
      <c r="C6160" s="60" t="s">
        <v>1084</v>
      </c>
      <c r="D6160" s="61">
        <f>VLOOKUP(Pag_Inicio_Corr_mas_casos[[#This Row],[Corregimiento]],Hoja3!$A$2:$D$676,4,0)</f>
        <v>81008</v>
      </c>
      <c r="E6160" s="60">
        <v>32</v>
      </c>
    </row>
    <row r="6161" spans="1:6">
      <c r="A6161" s="59">
        <v>44200</v>
      </c>
      <c r="B6161" s="60">
        <v>44200</v>
      </c>
      <c r="C6161" s="60" t="s">
        <v>1104</v>
      </c>
      <c r="D6161" s="61">
        <f>VLOOKUP(Pag_Inicio_Corr_mas_casos[[#This Row],[Corregimiento]],Hoja3!$A$2:$D$676,4,0)</f>
        <v>130108</v>
      </c>
      <c r="E6161" s="60">
        <v>31</v>
      </c>
    </row>
    <row r="6162" spans="1:6">
      <c r="A6162" s="59">
        <v>44200</v>
      </c>
      <c r="B6162" s="60">
        <v>44200</v>
      </c>
      <c r="C6162" s="60" t="s">
        <v>1017</v>
      </c>
      <c r="D6162" s="60">
        <v>40607</v>
      </c>
      <c r="E6162" s="60">
        <v>31</v>
      </c>
      <c r="F6162" s="3" t="s">
        <v>1114</v>
      </c>
    </row>
    <row r="6163" spans="1:6">
      <c r="A6163" s="59">
        <v>44200</v>
      </c>
      <c r="B6163" s="60">
        <v>44200</v>
      </c>
      <c r="C6163" s="60" t="s">
        <v>1017</v>
      </c>
      <c r="D6163" s="61">
        <f>VLOOKUP(Pag_Inicio_Corr_mas_casos[[#This Row],[Corregimiento]],Hoja3!$A$2:$D$676,4,0)</f>
        <v>80813</v>
      </c>
      <c r="E6163" s="60">
        <v>31</v>
      </c>
    </row>
    <row r="6164" spans="1:6">
      <c r="A6164" s="59">
        <v>44200</v>
      </c>
      <c r="B6164" s="60">
        <v>44200</v>
      </c>
      <c r="C6164" s="60" t="s">
        <v>1008</v>
      </c>
      <c r="D6164" s="61">
        <f>VLOOKUP(Pag_Inicio_Corr_mas_casos[[#This Row],[Corregimiento]],Hoja3!$A$2:$D$676,4,0)</f>
        <v>80807</v>
      </c>
      <c r="E6164" s="60">
        <v>30</v>
      </c>
    </row>
    <row r="6165" spans="1:6">
      <c r="A6165" s="59">
        <v>44200</v>
      </c>
      <c r="B6165" s="60">
        <v>44200</v>
      </c>
      <c r="C6165" s="60" t="s">
        <v>1003</v>
      </c>
      <c r="D6165" s="61">
        <f>VLOOKUP(Pag_Inicio_Corr_mas_casos[[#This Row],[Corregimiento]],Hoja3!$A$2:$D$676,4,0)</f>
        <v>80810</v>
      </c>
      <c r="E6165" s="60">
        <v>30</v>
      </c>
    </row>
    <row r="6166" spans="1:6">
      <c r="A6166" s="59">
        <v>44200</v>
      </c>
      <c r="B6166" s="60">
        <v>44200</v>
      </c>
      <c r="C6166" s="60" t="s">
        <v>1087</v>
      </c>
      <c r="D6166" s="61">
        <f>VLOOKUP(Pag_Inicio_Corr_mas_casos[[#This Row],[Corregimiento]],Hoja3!$A$2:$D$676,4,0)</f>
        <v>81003</v>
      </c>
      <c r="E6166" s="60">
        <v>27</v>
      </c>
    </row>
    <row r="6167" spans="1:6">
      <c r="A6167" s="59">
        <v>44200</v>
      </c>
      <c r="B6167" s="60">
        <v>44200</v>
      </c>
      <c r="C6167" s="60" t="s">
        <v>1036</v>
      </c>
      <c r="D6167" s="61">
        <f>VLOOKUP(Pag_Inicio_Corr_mas_casos[[#This Row],[Corregimiento]],Hoja3!$A$2:$D$676,4,0)</f>
        <v>40606</v>
      </c>
      <c r="E6167" s="60">
        <v>27</v>
      </c>
    </row>
    <row r="6168" spans="1:6">
      <c r="A6168" s="59">
        <v>44200</v>
      </c>
      <c r="B6168" s="60">
        <v>44200</v>
      </c>
      <c r="C6168" s="60" t="s">
        <v>1014</v>
      </c>
      <c r="D6168" s="61">
        <f>VLOOKUP(Pag_Inicio_Corr_mas_casos[[#This Row],[Corregimiento]],Hoja3!$A$2:$D$676,4,0)</f>
        <v>80811</v>
      </c>
      <c r="E6168" s="60">
        <v>27</v>
      </c>
    </row>
    <row r="6169" spans="1:6">
      <c r="A6169" s="59">
        <v>44200</v>
      </c>
      <c r="B6169" s="60">
        <v>44200</v>
      </c>
      <c r="C6169" s="60" t="s">
        <v>1005</v>
      </c>
      <c r="D6169" s="61">
        <f>VLOOKUP(Pag_Inicio_Corr_mas_casos[[#This Row],[Corregimiento]],Hoja3!$A$2:$D$676,4,0)</f>
        <v>81009</v>
      </c>
      <c r="E6169" s="60">
        <v>27</v>
      </c>
    </row>
    <row r="6170" spans="1:6">
      <c r="A6170" s="59">
        <v>44200</v>
      </c>
      <c r="B6170" s="60">
        <v>44200</v>
      </c>
      <c r="C6170" s="60" t="s">
        <v>1086</v>
      </c>
      <c r="D6170" s="61">
        <f>VLOOKUP(Pag_Inicio_Corr_mas_casos[[#This Row],[Corregimiento]],Hoja3!$A$2:$D$676,4,0)</f>
        <v>81002</v>
      </c>
      <c r="E6170" s="60">
        <v>26</v>
      </c>
    </row>
    <row r="6171" spans="1:6">
      <c r="A6171" s="59">
        <v>44200</v>
      </c>
      <c r="B6171" s="60">
        <v>44200</v>
      </c>
      <c r="C6171" s="60" t="s">
        <v>1116</v>
      </c>
      <c r="D6171" s="61">
        <f>VLOOKUP(Pag_Inicio_Corr_mas_casos[[#This Row],[Corregimiento]],Hoja3!$A$2:$D$676,4,0)</f>
        <v>80501</v>
      </c>
      <c r="E6171" s="60">
        <v>26</v>
      </c>
    </row>
    <row r="6172" spans="1:6">
      <c r="A6172" s="59">
        <v>44200</v>
      </c>
      <c r="B6172" s="60">
        <v>44200</v>
      </c>
      <c r="C6172" s="60" t="s">
        <v>1067</v>
      </c>
      <c r="D6172" s="61">
        <f>VLOOKUP(Pag_Inicio_Corr_mas_casos[[#This Row],[Corregimiento]],Hoja3!$A$2:$D$676,4,0)</f>
        <v>40501</v>
      </c>
      <c r="E6172" s="60">
        <v>26</v>
      </c>
    </row>
    <row r="6173" spans="1:6">
      <c r="A6173" s="59">
        <v>44200</v>
      </c>
      <c r="B6173" s="60">
        <v>44200</v>
      </c>
      <c r="C6173" s="60" t="s">
        <v>1120</v>
      </c>
      <c r="D6173" s="61">
        <f>VLOOKUP(Pag_Inicio_Corr_mas_casos[[#This Row],[Corregimiento]],Hoja3!$A$2:$D$676,4,0)</f>
        <v>130102</v>
      </c>
      <c r="E6173" s="60">
        <v>25</v>
      </c>
    </row>
    <row r="6174" spans="1:6">
      <c r="A6174" s="59">
        <v>44200</v>
      </c>
      <c r="B6174" s="60">
        <v>44200</v>
      </c>
      <c r="C6174" s="60" t="s">
        <v>1073</v>
      </c>
      <c r="D6174" s="61">
        <f>VLOOKUP(Pag_Inicio_Corr_mas_casos[[#This Row],[Corregimiento]],Hoja3!$A$2:$D$676,4,0)</f>
        <v>40612</v>
      </c>
      <c r="E6174" s="60">
        <v>24</v>
      </c>
    </row>
    <row r="6175" spans="1:6">
      <c r="A6175" s="59">
        <v>44200</v>
      </c>
      <c r="B6175" s="60">
        <v>44200</v>
      </c>
      <c r="C6175" s="60" t="s">
        <v>1012</v>
      </c>
      <c r="D6175" s="61">
        <f>VLOOKUP(Pag_Inicio_Corr_mas_casos[[#This Row],[Corregimiento]],Hoja3!$A$2:$D$676,4,0)</f>
        <v>80814</v>
      </c>
      <c r="E6175" s="60">
        <v>23</v>
      </c>
    </row>
    <row r="6176" spans="1:6">
      <c r="A6176" s="59">
        <v>44200</v>
      </c>
      <c r="B6176" s="60">
        <v>44200</v>
      </c>
      <c r="C6176" s="60" t="s">
        <v>1117</v>
      </c>
      <c r="D6176" s="61">
        <f>VLOOKUP(Pag_Inicio_Corr_mas_casos[[#This Row],[Corregimiento]],Hoja3!$A$2:$D$676,4,0)</f>
        <v>20105</v>
      </c>
      <c r="E6176" s="60">
        <v>22</v>
      </c>
    </row>
    <row r="6177" spans="1:5">
      <c r="A6177" s="59">
        <v>44200</v>
      </c>
      <c r="B6177" s="60">
        <v>44200</v>
      </c>
      <c r="C6177" s="60" t="s">
        <v>1088</v>
      </c>
      <c r="D6177" s="61">
        <f>VLOOKUP(Pag_Inicio_Corr_mas_casos[[#This Row],[Corregimiento]],Hoja3!$A$2:$D$676,4,0)</f>
        <v>91001</v>
      </c>
      <c r="E6177" s="60">
        <v>22</v>
      </c>
    </row>
    <row r="6178" spans="1:5">
      <c r="A6178" s="59">
        <v>44200</v>
      </c>
      <c r="B6178" s="60">
        <v>44200</v>
      </c>
      <c r="C6178" s="60" t="s">
        <v>1022</v>
      </c>
      <c r="D6178" s="61">
        <f>VLOOKUP(Pag_Inicio_Corr_mas_casos[[#This Row],[Corregimiento]],Hoja3!$A$2:$D$676,4,0)</f>
        <v>80815</v>
      </c>
      <c r="E6178" s="60">
        <v>40</v>
      </c>
    </row>
    <row r="6179" spans="1:5">
      <c r="A6179" s="59">
        <v>44200</v>
      </c>
      <c r="B6179" s="60">
        <v>44200</v>
      </c>
      <c r="C6179" s="60" t="s">
        <v>1126</v>
      </c>
      <c r="D6179" s="61">
        <f>VLOOKUP(Pag_Inicio_Corr_mas_casos[[#This Row],[Corregimiento]],Hoja3!$A$2:$D$676,4,0)</f>
        <v>40601</v>
      </c>
      <c r="E6179" s="60">
        <v>21</v>
      </c>
    </row>
    <row r="6180" spans="1:5">
      <c r="A6180" s="59">
        <v>44200</v>
      </c>
      <c r="B6180" s="60">
        <v>44200</v>
      </c>
      <c r="C6180" s="60" t="s">
        <v>1058</v>
      </c>
      <c r="D6180" s="61">
        <f>VLOOKUP(Pag_Inicio_Corr_mas_casos[[#This Row],[Corregimiento]],Hoja3!$A$2:$D$676,4,0)</f>
        <v>80808</v>
      </c>
      <c r="E6180" s="60">
        <v>21</v>
      </c>
    </row>
    <row r="6181" spans="1:5">
      <c r="A6181" s="59">
        <v>44200</v>
      </c>
      <c r="B6181" s="60">
        <v>44200</v>
      </c>
      <c r="C6181" s="60" t="s">
        <v>1025</v>
      </c>
      <c r="D6181" s="61">
        <f>VLOOKUP(Pag_Inicio_Corr_mas_casos[[#This Row],[Corregimiento]],Hoja3!$A$2:$D$676,4,0)</f>
        <v>130701</v>
      </c>
      <c r="E6181" s="60">
        <v>19</v>
      </c>
    </row>
    <row r="6182" spans="1:5">
      <c r="A6182" s="59">
        <v>44200</v>
      </c>
      <c r="B6182" s="60">
        <v>44200</v>
      </c>
      <c r="C6182" s="60" t="s">
        <v>1160</v>
      </c>
      <c r="D6182" s="61">
        <f>VLOOKUP(Pag_Inicio_Corr_mas_casos[[#This Row],[Corregimiento]],Hoja3!$A$2:$D$676,4,0)</f>
        <v>30109</v>
      </c>
      <c r="E6182" s="60">
        <v>19</v>
      </c>
    </row>
    <row r="6183" spans="1:5">
      <c r="A6183" s="59">
        <v>44200</v>
      </c>
      <c r="B6183" s="60">
        <v>44200</v>
      </c>
      <c r="C6183" s="60" t="s">
        <v>1099</v>
      </c>
      <c r="D6183" s="61">
        <f>VLOOKUP(Pag_Inicio_Corr_mas_casos[[#This Row],[Corregimiento]],Hoja3!$A$2:$D$676,4,0)</f>
        <v>91008</v>
      </c>
      <c r="E6183" s="60">
        <v>18</v>
      </c>
    </row>
    <row r="6184" spans="1:5">
      <c r="A6184" s="59">
        <v>44200</v>
      </c>
      <c r="B6184" s="60">
        <v>44200</v>
      </c>
      <c r="C6184" s="60" t="s">
        <v>1071</v>
      </c>
      <c r="D6184" s="61">
        <f>VLOOKUP(Pag_Inicio_Corr_mas_casos[[#This Row],[Corregimiento]],Hoja3!$A$2:$D$676,4,0)</f>
        <v>60103</v>
      </c>
      <c r="E6184" s="60">
        <v>18</v>
      </c>
    </row>
    <row r="6185" spans="1:5">
      <c r="A6185" s="59">
        <v>44200</v>
      </c>
      <c r="B6185" s="60">
        <v>44200</v>
      </c>
      <c r="C6185" s="60" t="s">
        <v>1129</v>
      </c>
      <c r="D6185" s="61">
        <f>VLOOKUP(Pag_Inicio_Corr_mas_casos[[#This Row],[Corregimiento]],Hoja3!$A$2:$D$676,4,0)</f>
        <v>20401</v>
      </c>
      <c r="E6185" s="60">
        <v>18</v>
      </c>
    </row>
    <row r="6186" spans="1:5">
      <c r="A6186" s="59">
        <v>44200</v>
      </c>
      <c r="B6186" s="60">
        <v>44200</v>
      </c>
      <c r="C6186" s="60" t="s">
        <v>1023</v>
      </c>
      <c r="D6186" s="61">
        <f>VLOOKUP(Pag_Inicio_Corr_mas_casos[[#This Row],[Corregimiento]],Hoja3!$A$2:$D$676,4,0)</f>
        <v>130716</v>
      </c>
      <c r="E6186" s="60">
        <v>18</v>
      </c>
    </row>
    <row r="6187" spans="1:5">
      <c r="A6187" s="59">
        <v>44200</v>
      </c>
      <c r="B6187" s="60">
        <v>44200</v>
      </c>
      <c r="C6187" s="60" t="s">
        <v>1061</v>
      </c>
      <c r="D6187" s="61">
        <f>VLOOKUP(Pag_Inicio_Corr_mas_casos[[#This Row],[Corregimiento]],Hoja3!$A$2:$D$676,4,0)</f>
        <v>81005</v>
      </c>
      <c r="E6187" s="60">
        <v>18</v>
      </c>
    </row>
    <row r="6188" spans="1:5">
      <c r="A6188" s="59">
        <v>44200</v>
      </c>
      <c r="B6188" s="60">
        <v>44200</v>
      </c>
      <c r="C6188" s="60" t="s">
        <v>1170</v>
      </c>
      <c r="D6188" s="61">
        <f>VLOOKUP(Pag_Inicio_Corr_mas_casos[[#This Row],[Corregimiento]],Hoja3!$A$2:$D$676,4,0)</f>
        <v>90607</v>
      </c>
      <c r="E6188" s="60">
        <v>17</v>
      </c>
    </row>
    <row r="6189" spans="1:5">
      <c r="A6189" s="59">
        <v>44200</v>
      </c>
      <c r="B6189" s="60">
        <v>44200</v>
      </c>
      <c r="C6189" s="60" t="s">
        <v>1069</v>
      </c>
      <c r="D6189" s="61">
        <f>VLOOKUP(Pag_Inicio_Corr_mas_casos[[#This Row],[Corregimiento]],Hoja3!$A$2:$D$676,4,0)</f>
        <v>40611</v>
      </c>
      <c r="E6189" s="60">
        <v>16</v>
      </c>
    </row>
    <row r="6190" spans="1:5">
      <c r="A6190" s="59">
        <v>44200</v>
      </c>
      <c r="B6190" s="60">
        <v>44200</v>
      </c>
      <c r="C6190" s="60" t="s">
        <v>1038</v>
      </c>
      <c r="D6190" s="61">
        <f>VLOOKUP(Pag_Inicio_Corr_mas_casos[[#This Row],[Corregimiento]],Hoja3!$A$2:$D$676,4,0)</f>
        <v>80508</v>
      </c>
      <c r="E6190" s="60">
        <v>16</v>
      </c>
    </row>
    <row r="6191" spans="1:5">
      <c r="A6191" s="59">
        <v>44200</v>
      </c>
      <c r="B6191" s="60">
        <v>44200</v>
      </c>
      <c r="C6191" s="60" t="s">
        <v>1098</v>
      </c>
      <c r="D6191" s="61">
        <f>VLOOKUP(Pag_Inicio_Corr_mas_casos[[#This Row],[Corregimiento]],Hoja3!$A$2:$D$676,4,0)</f>
        <v>30104</v>
      </c>
      <c r="E6191" s="60">
        <v>15</v>
      </c>
    </row>
    <row r="6192" spans="1:5">
      <c r="A6192" s="59">
        <v>44200</v>
      </c>
      <c r="B6192" s="60">
        <v>44200</v>
      </c>
      <c r="C6192" s="60" t="s">
        <v>1057</v>
      </c>
      <c r="D6192" s="61">
        <f>VLOOKUP(Pag_Inicio_Corr_mas_casos[[#This Row],[Corregimiento]],Hoja3!$A$2:$D$676,4,0)</f>
        <v>130706</v>
      </c>
      <c r="E6192" s="60">
        <v>15</v>
      </c>
    </row>
    <row r="6193" spans="1:5">
      <c r="A6193" s="59">
        <v>44200</v>
      </c>
      <c r="B6193" s="60">
        <v>44200</v>
      </c>
      <c r="C6193" s="60" t="s">
        <v>1064</v>
      </c>
      <c r="D6193" s="61">
        <f>VLOOKUP(Pag_Inicio_Corr_mas_casos[[#This Row],[Corregimiento]],Hoja3!$A$2:$D$676,4,0)</f>
        <v>81004</v>
      </c>
      <c r="E6193" s="60">
        <v>15</v>
      </c>
    </row>
    <row r="6194" spans="1:5">
      <c r="A6194" s="59">
        <v>44200</v>
      </c>
      <c r="B6194" s="60">
        <v>44200</v>
      </c>
      <c r="C6194" s="60" t="s">
        <v>1127</v>
      </c>
      <c r="D6194" s="61">
        <f>VLOOKUP(Pag_Inicio_Corr_mas_casos[[#This Row],[Corregimiento]],Hoja3!$A$2:$D$676,4,0)</f>
        <v>60401</v>
      </c>
      <c r="E6194" s="60">
        <v>15</v>
      </c>
    </row>
    <row r="6195" spans="1:5">
      <c r="A6195" s="59">
        <v>44200</v>
      </c>
      <c r="B6195" s="60">
        <v>44200</v>
      </c>
      <c r="C6195" s="60" t="s">
        <v>1027</v>
      </c>
      <c r="D6195" s="61">
        <f>VLOOKUP(Pag_Inicio_Corr_mas_casos[[#This Row],[Corregimiento]],Hoja3!$A$2:$D$676,4,0)</f>
        <v>20601</v>
      </c>
      <c r="E6195" s="60">
        <v>15</v>
      </c>
    </row>
    <row r="6196" spans="1:5">
      <c r="A6196" s="59">
        <v>44200</v>
      </c>
      <c r="B6196" s="60">
        <v>44200</v>
      </c>
      <c r="C6196" s="60" t="s">
        <v>1171</v>
      </c>
      <c r="D6196" s="61">
        <f>VLOOKUP(Pag_Inicio_Corr_mas_casos[[#This Row],[Corregimiento]],Hoja3!$A$2:$D$676,4,0)</f>
        <v>40404</v>
      </c>
      <c r="E6196" s="60">
        <v>14</v>
      </c>
    </row>
    <row r="6197" spans="1:5">
      <c r="A6197" s="59">
        <v>44200</v>
      </c>
      <c r="B6197" s="60">
        <v>44200</v>
      </c>
      <c r="C6197" s="60" t="s">
        <v>1136</v>
      </c>
      <c r="D6197" s="61">
        <f>VLOOKUP(Pag_Inicio_Corr_mas_casos[[#This Row],[Corregimiento]],Hoja3!$A$2:$D$676,4,0)</f>
        <v>91011</v>
      </c>
      <c r="E6197" s="60">
        <v>14</v>
      </c>
    </row>
    <row r="6198" spans="1:5">
      <c r="A6198" s="59">
        <v>44200</v>
      </c>
      <c r="B6198" s="60">
        <v>44200</v>
      </c>
      <c r="C6198" s="60" t="s">
        <v>1026</v>
      </c>
      <c r="D6198" s="61">
        <f>VLOOKUP(Pag_Inicio_Corr_mas_casos[[#This Row],[Corregimiento]],Hoja3!$A$2:$D$676,4,0)</f>
        <v>80804</v>
      </c>
      <c r="E6198" s="60">
        <v>13</v>
      </c>
    </row>
    <row r="6199" spans="1:5">
      <c r="A6199" s="59">
        <v>44200</v>
      </c>
      <c r="B6199" s="60">
        <v>44200</v>
      </c>
      <c r="C6199" s="60" t="s">
        <v>1072</v>
      </c>
      <c r="D6199" s="61">
        <f>VLOOKUP(Pag_Inicio_Corr_mas_casos[[#This Row],[Corregimiento]],Hoja3!$A$2:$D$676,4,0)</f>
        <v>60101</v>
      </c>
      <c r="E6199" s="60">
        <v>13</v>
      </c>
    </row>
    <row r="6200" spans="1:5">
      <c r="A6200" s="59">
        <v>44200</v>
      </c>
      <c r="B6200" s="60">
        <v>44200</v>
      </c>
      <c r="C6200" s="60" t="s">
        <v>1033</v>
      </c>
      <c r="D6200" s="61">
        <f>VLOOKUP(Pag_Inicio_Corr_mas_casos[[#This Row],[Corregimiento]],Hoja3!$A$2:$D$676,4,0)</f>
        <v>30107</v>
      </c>
      <c r="E6200" s="60">
        <v>13</v>
      </c>
    </row>
    <row r="6201" spans="1:5">
      <c r="A6201" s="59">
        <v>44200</v>
      </c>
      <c r="B6201" s="60">
        <v>44200</v>
      </c>
      <c r="C6201" s="60" t="s">
        <v>1035</v>
      </c>
      <c r="D6201" s="61">
        <f>VLOOKUP(Pag_Inicio_Corr_mas_casos[[#This Row],[Corregimiento]],Hoja3!$A$2:$D$676,4,0)</f>
        <v>130709</v>
      </c>
      <c r="E6201" s="60">
        <v>13</v>
      </c>
    </row>
    <row r="6202" spans="1:5">
      <c r="A6202" s="59">
        <v>44200</v>
      </c>
      <c r="B6202" s="60">
        <v>44200</v>
      </c>
      <c r="C6202" s="60" t="s">
        <v>1152</v>
      </c>
      <c r="D6202" s="61">
        <f>VLOOKUP(Pag_Inicio_Corr_mas_casos[[#This Row],[Corregimiento]],Hoja3!$A$2:$D$676,4,0)</f>
        <v>70211</v>
      </c>
      <c r="E6202" s="60">
        <v>13</v>
      </c>
    </row>
    <row r="6203" spans="1:5">
      <c r="A6203" s="59">
        <v>44200</v>
      </c>
      <c r="B6203" s="60">
        <v>44200</v>
      </c>
      <c r="C6203" s="60" t="s">
        <v>1041</v>
      </c>
      <c r="D6203" s="61">
        <f>VLOOKUP(Pag_Inicio_Corr_mas_casos[[#This Row],[Corregimiento]],Hoja3!$A$2:$D$676,4,0)</f>
        <v>20207</v>
      </c>
      <c r="E6203" s="60">
        <v>13</v>
      </c>
    </row>
    <row r="6204" spans="1:5">
      <c r="A6204" s="59">
        <v>44200</v>
      </c>
      <c r="B6204" s="60">
        <v>44200</v>
      </c>
      <c r="C6204" s="60" t="s">
        <v>1119</v>
      </c>
      <c r="D6204" s="61">
        <f>VLOOKUP(Pag_Inicio_Corr_mas_casos[[#This Row],[Corregimiento]],Hoja3!$A$2:$D$676,4,0)</f>
        <v>130301</v>
      </c>
      <c r="E6204" s="60">
        <v>12</v>
      </c>
    </row>
    <row r="6205" spans="1:5">
      <c r="A6205" s="59">
        <v>44200</v>
      </c>
      <c r="B6205" s="60">
        <v>44200</v>
      </c>
      <c r="C6205" s="60" t="s">
        <v>1028</v>
      </c>
      <c r="D6205" s="61">
        <f>VLOOKUP(Pag_Inicio_Corr_mas_casos[[#This Row],[Corregimiento]],Hoja3!$A$2:$D$676,4,0)</f>
        <v>81006</v>
      </c>
      <c r="E6205" s="60">
        <v>11</v>
      </c>
    </row>
    <row r="6206" spans="1:5">
      <c r="A6206" s="59">
        <v>44200</v>
      </c>
      <c r="B6206" s="60">
        <v>44200</v>
      </c>
      <c r="C6206" s="60" t="s">
        <v>1141</v>
      </c>
      <c r="D6206" s="61">
        <f>VLOOKUP(Pag_Inicio_Corr_mas_casos[[#This Row],[Corregimiento]],Hoja3!$A$2:$D$676,4,0)</f>
        <v>20205</v>
      </c>
      <c r="E6206" s="60">
        <v>11</v>
      </c>
    </row>
    <row r="6207" spans="1:5">
      <c r="A6207" s="59">
        <v>44200</v>
      </c>
      <c r="B6207" s="60">
        <v>44200</v>
      </c>
      <c r="C6207" s="60" t="s">
        <v>1168</v>
      </c>
      <c r="D6207" s="61">
        <f>VLOOKUP(Pag_Inicio_Corr_mas_casos[[#This Row],[Corregimiento]],Hoja3!$A$2:$D$676,4,0)</f>
        <v>60601</v>
      </c>
      <c r="E6207" s="60">
        <v>11</v>
      </c>
    </row>
    <row r="6208" spans="1:5">
      <c r="A6208" s="59">
        <v>44200</v>
      </c>
      <c r="B6208" s="60">
        <v>44200</v>
      </c>
      <c r="C6208" s="60" t="s">
        <v>1172</v>
      </c>
      <c r="D6208" s="61">
        <f>VLOOKUP(Pag_Inicio_Corr_mas_casos[[#This Row],[Corregimiento]],Hoja3!$A$2:$D$676,4,0)</f>
        <v>50307</v>
      </c>
      <c r="E6208" s="60">
        <v>11</v>
      </c>
    </row>
    <row r="6209" spans="1:6">
      <c r="A6209" s="59">
        <v>44200</v>
      </c>
      <c r="B6209" s="60">
        <v>44200</v>
      </c>
      <c r="C6209" s="60" t="s">
        <v>1089</v>
      </c>
      <c r="D6209" s="61">
        <f>VLOOKUP(Pag_Inicio_Corr_mas_casos[[#This Row],[Corregimiento]],Hoja3!$A$2:$D$676,4,0)</f>
        <v>30111</v>
      </c>
      <c r="E6209" s="60">
        <v>11</v>
      </c>
    </row>
    <row r="6210" spans="1:6">
      <c r="A6210" s="77">
        <v>44201</v>
      </c>
      <c r="B6210" s="78">
        <v>44201</v>
      </c>
      <c r="C6210" s="78" t="s">
        <v>1120</v>
      </c>
      <c r="D6210" s="79">
        <f>VLOOKUP(Pag_Inicio_Corr_mas_casos[[#This Row],[Corregimiento]],Hoja3!$A$2:$D$676,4,0)</f>
        <v>130102</v>
      </c>
      <c r="E6210" s="78">
        <v>93</v>
      </c>
      <c r="F6210">
        <v>79</v>
      </c>
    </row>
    <row r="6211" spans="1:6">
      <c r="A6211" s="77">
        <v>44201</v>
      </c>
      <c r="B6211" s="78">
        <v>44201</v>
      </c>
      <c r="C6211" s="78" t="s">
        <v>930</v>
      </c>
      <c r="D6211" s="79">
        <f>VLOOKUP(Pag_Inicio_Corr_mas_casos[[#This Row],[Corregimiento]],Hoja3!$A$2:$D$676,4,0)</f>
        <v>80812</v>
      </c>
      <c r="E6211" s="78">
        <v>92</v>
      </c>
    </row>
    <row r="6212" spans="1:6">
      <c r="A6212" s="77">
        <v>44201</v>
      </c>
      <c r="B6212" s="78">
        <v>44201</v>
      </c>
      <c r="C6212" s="78" t="s">
        <v>838</v>
      </c>
      <c r="D6212" s="79">
        <f>VLOOKUP(Pag_Inicio_Corr_mas_casos[[#This Row],[Corregimiento]],Hoja3!$A$2:$D$676,4,0)</f>
        <v>80821</v>
      </c>
      <c r="E6212" s="78">
        <v>90</v>
      </c>
    </row>
    <row r="6213" spans="1:6">
      <c r="A6213" s="77">
        <v>44201</v>
      </c>
      <c r="B6213" s="78">
        <v>44201</v>
      </c>
      <c r="C6213" s="78" t="s">
        <v>1134</v>
      </c>
      <c r="D6213" s="79">
        <f>VLOOKUP(Pag_Inicio_Corr_mas_casos[[#This Row],[Corregimiento]],Hoja3!$A$2:$D$676,4,0)</f>
        <v>130101</v>
      </c>
      <c r="E6213" s="78">
        <v>90</v>
      </c>
    </row>
    <row r="6214" spans="1:6">
      <c r="A6214" s="77">
        <v>44201</v>
      </c>
      <c r="B6214" s="78">
        <v>44201</v>
      </c>
      <c r="C6214" s="78" t="s">
        <v>1078</v>
      </c>
      <c r="D6214" s="79">
        <f>VLOOKUP(Pag_Inicio_Corr_mas_casos[[#This Row],[Corregimiento]],Hoja3!$A$2:$D$676,4,0)</f>
        <v>80819</v>
      </c>
      <c r="E6214" s="78">
        <v>90</v>
      </c>
    </row>
    <row r="6215" spans="1:6">
      <c r="A6215" s="77">
        <v>44201</v>
      </c>
      <c r="B6215" s="78">
        <v>44201</v>
      </c>
      <c r="C6215" s="78" t="s">
        <v>1102</v>
      </c>
      <c r="D6215" s="79">
        <f>VLOOKUP(Pag_Inicio_Corr_mas_casos[[#This Row],[Corregimiento]],Hoja3!$A$2:$D$676,4,0)</f>
        <v>130106</v>
      </c>
      <c r="E6215" s="78">
        <v>88</v>
      </c>
    </row>
    <row r="6216" spans="1:6">
      <c r="A6216" s="77">
        <v>44201</v>
      </c>
      <c r="B6216" s="78">
        <v>44201</v>
      </c>
      <c r="C6216" s="78" t="s">
        <v>1020</v>
      </c>
      <c r="D6216" s="79">
        <f>VLOOKUP(Pag_Inicio_Corr_mas_casos[[#This Row],[Corregimiento]],Hoja3!$A$2:$D$676,4,0)</f>
        <v>80822</v>
      </c>
      <c r="E6216" s="78">
        <v>83</v>
      </c>
    </row>
    <row r="6217" spans="1:6">
      <c r="A6217" s="77">
        <v>44201</v>
      </c>
      <c r="B6217" s="78">
        <v>44201</v>
      </c>
      <c r="C6217" s="78" t="s">
        <v>1005</v>
      </c>
      <c r="D6217" s="79">
        <f>VLOOKUP(Pag_Inicio_Corr_mas_casos[[#This Row],[Corregimiento]],Hoja3!$A$2:$D$676,4,0)</f>
        <v>81009</v>
      </c>
      <c r="E6217" s="78">
        <v>71</v>
      </c>
    </row>
    <row r="6218" spans="1:6">
      <c r="A6218" s="77">
        <v>44201</v>
      </c>
      <c r="B6218" s="78">
        <v>44201</v>
      </c>
      <c r="C6218" s="78" t="s">
        <v>1007</v>
      </c>
      <c r="D6218" s="79">
        <f>VLOOKUP(Pag_Inicio_Corr_mas_casos[[#This Row],[Corregimiento]],Hoja3!$A$2:$D$676,4,0)</f>
        <v>80823</v>
      </c>
      <c r="E6218" s="78">
        <v>67</v>
      </c>
    </row>
    <row r="6219" spans="1:6">
      <c r="A6219" s="77">
        <v>44201</v>
      </c>
      <c r="B6219" s="78">
        <v>44201</v>
      </c>
      <c r="C6219" s="78" t="s">
        <v>1003</v>
      </c>
      <c r="D6219" s="79">
        <f>VLOOKUP(Pag_Inicio_Corr_mas_casos[[#This Row],[Corregimiento]],Hoja3!$A$2:$D$676,4,0)</f>
        <v>80810</v>
      </c>
      <c r="E6219" s="78">
        <v>66</v>
      </c>
    </row>
    <row r="6220" spans="1:6">
      <c r="A6220" s="77">
        <v>44201</v>
      </c>
      <c r="B6220" s="78">
        <v>44201</v>
      </c>
      <c r="C6220" s="78" t="s">
        <v>1006</v>
      </c>
      <c r="D6220" s="79">
        <f>VLOOKUP(Pag_Inicio_Corr_mas_casos[[#This Row],[Corregimiento]],Hoja3!$A$2:$D$676,4,0)</f>
        <v>80806</v>
      </c>
      <c r="E6220" s="78">
        <v>65</v>
      </c>
    </row>
    <row r="6221" spans="1:6">
      <c r="A6221" s="77">
        <v>44201</v>
      </c>
      <c r="B6221" s="78">
        <v>44201</v>
      </c>
      <c r="C6221" s="78" t="s">
        <v>1077</v>
      </c>
      <c r="D6221" s="79">
        <f>VLOOKUP(Pag_Inicio_Corr_mas_casos[[#This Row],[Corregimiento]],Hoja3!$A$2:$D$676,4,0)</f>
        <v>80809</v>
      </c>
      <c r="E6221" s="78">
        <v>65</v>
      </c>
    </row>
    <row r="6222" spans="1:6">
      <c r="A6222" s="77">
        <v>44201</v>
      </c>
      <c r="B6222" s="78">
        <v>44201</v>
      </c>
      <c r="C6222" s="78" t="s">
        <v>1022</v>
      </c>
      <c r="D6222" s="79">
        <f>VLOOKUP(Pag_Inicio_Corr_mas_casos[[#This Row],[Corregimiento]],Hoja3!$A$2:$D$676,4,0)</f>
        <v>80815</v>
      </c>
      <c r="E6222" s="78">
        <v>99</v>
      </c>
    </row>
    <row r="6223" spans="1:6">
      <c r="A6223" s="77">
        <v>44201</v>
      </c>
      <c r="B6223" s="78">
        <v>44201</v>
      </c>
      <c r="C6223" s="78" t="s">
        <v>1019</v>
      </c>
      <c r="D6223" s="79">
        <f>VLOOKUP(Pag_Inicio_Corr_mas_casos[[#This Row],[Corregimiento]],Hoja3!$A$2:$D$676,4,0)</f>
        <v>80817</v>
      </c>
      <c r="E6223" s="78">
        <v>61</v>
      </c>
    </row>
    <row r="6224" spans="1:6">
      <c r="A6224" s="77">
        <v>44201</v>
      </c>
      <c r="B6224" s="78">
        <v>44201</v>
      </c>
      <c r="C6224" s="78" t="s">
        <v>1013</v>
      </c>
      <c r="D6224" s="79">
        <f>VLOOKUP(Pag_Inicio_Corr_mas_casos[[#This Row],[Corregimiento]],Hoja3!$A$2:$D$676,4,0)</f>
        <v>80826</v>
      </c>
      <c r="E6224" s="78">
        <v>56</v>
      </c>
    </row>
    <row r="6225" spans="1:5">
      <c r="A6225" s="77">
        <v>44201</v>
      </c>
      <c r="B6225" s="78">
        <v>44201</v>
      </c>
      <c r="C6225" s="78" t="s">
        <v>1009</v>
      </c>
      <c r="D6225" s="79">
        <f>VLOOKUP(Pag_Inicio_Corr_mas_casos[[#This Row],[Corregimiento]],Hoja3!$A$2:$D$676,4,0)</f>
        <v>80816</v>
      </c>
      <c r="E6225" s="78">
        <v>56</v>
      </c>
    </row>
    <row r="6226" spans="1:5">
      <c r="A6226" s="77">
        <v>44201</v>
      </c>
      <c r="B6226" s="78">
        <v>44201</v>
      </c>
      <c r="C6226" s="78" t="s">
        <v>1126</v>
      </c>
      <c r="D6226" s="79">
        <f>VLOOKUP(Pag_Inicio_Corr_mas_casos[[#This Row],[Corregimiento]],Hoja3!$A$2:$D$676,4,0)</f>
        <v>40601</v>
      </c>
      <c r="E6226" s="78">
        <v>51</v>
      </c>
    </row>
    <row r="6227" spans="1:5">
      <c r="A6227" s="77">
        <v>44201</v>
      </c>
      <c r="B6227" s="78">
        <v>44201</v>
      </c>
      <c r="C6227" s="78" t="s">
        <v>1087</v>
      </c>
      <c r="D6227" s="79">
        <f>VLOOKUP(Pag_Inicio_Corr_mas_casos[[#This Row],[Corregimiento]],Hoja3!$A$2:$D$676,4,0)</f>
        <v>81003</v>
      </c>
      <c r="E6227" s="78">
        <v>51</v>
      </c>
    </row>
    <row r="6228" spans="1:5">
      <c r="A6228" s="77">
        <v>44201</v>
      </c>
      <c r="B6228" s="78">
        <v>44201</v>
      </c>
      <c r="C6228" s="78" t="s">
        <v>1033</v>
      </c>
      <c r="D6228" s="79">
        <f>VLOOKUP(Pag_Inicio_Corr_mas_casos[[#This Row],[Corregimiento]],Hoja3!$A$2:$D$676,4,0)</f>
        <v>30107</v>
      </c>
      <c r="E6228" s="78">
        <v>50</v>
      </c>
    </row>
    <row r="6229" spans="1:5">
      <c r="A6229" s="77">
        <v>44201</v>
      </c>
      <c r="B6229" s="78">
        <v>44201</v>
      </c>
      <c r="C6229" s="78" t="s">
        <v>1085</v>
      </c>
      <c r="D6229" s="79">
        <f>VLOOKUP(Pag_Inicio_Corr_mas_casos[[#This Row],[Corregimiento]],Hoja3!$A$2:$D$676,4,0)</f>
        <v>81001</v>
      </c>
      <c r="E6229" s="78">
        <v>48</v>
      </c>
    </row>
    <row r="6230" spans="1:5">
      <c r="A6230" s="77">
        <v>44201</v>
      </c>
      <c r="B6230" s="78">
        <v>44201</v>
      </c>
      <c r="C6230" s="78" t="s">
        <v>1011</v>
      </c>
      <c r="D6230" s="79">
        <f>VLOOKUP(Pag_Inicio_Corr_mas_casos[[#This Row],[Corregimiento]],Hoja3!$A$2:$D$676,4,0)</f>
        <v>81007</v>
      </c>
      <c r="E6230" s="78">
        <v>48</v>
      </c>
    </row>
    <row r="6231" spans="1:5">
      <c r="A6231" s="77">
        <v>44201</v>
      </c>
      <c r="B6231" s="78">
        <v>44201</v>
      </c>
      <c r="C6231" s="78" t="s">
        <v>1008</v>
      </c>
      <c r="D6231" s="79">
        <f>VLOOKUP(Pag_Inicio_Corr_mas_casos[[#This Row],[Corregimiento]],Hoja3!$A$2:$D$676,4,0)</f>
        <v>80807</v>
      </c>
      <c r="E6231" s="78">
        <v>48</v>
      </c>
    </row>
    <row r="6232" spans="1:5">
      <c r="A6232" s="77">
        <v>44201</v>
      </c>
      <c r="B6232" s="78">
        <v>44201</v>
      </c>
      <c r="C6232" s="78" t="s">
        <v>1084</v>
      </c>
      <c r="D6232" s="79">
        <f>VLOOKUP(Pag_Inicio_Corr_mas_casos[[#This Row],[Corregimiento]],Hoja3!$A$2:$D$676,4,0)</f>
        <v>81008</v>
      </c>
      <c r="E6232" s="78">
        <v>48</v>
      </c>
    </row>
    <row r="6233" spans="1:5">
      <c r="A6233" s="77">
        <v>44201</v>
      </c>
      <c r="B6233" s="78">
        <v>44201</v>
      </c>
      <c r="C6233" s="78" t="s">
        <v>1081</v>
      </c>
      <c r="D6233" s="79">
        <f>VLOOKUP(Pag_Inicio_Corr_mas_casos[[#This Row],[Corregimiento]],Hoja3!$A$2:$D$676,4,0)</f>
        <v>130702</v>
      </c>
      <c r="E6233" s="78">
        <v>46</v>
      </c>
    </row>
    <row r="6234" spans="1:5">
      <c r="A6234" s="77">
        <v>44201</v>
      </c>
      <c r="B6234" s="78">
        <v>44201</v>
      </c>
      <c r="C6234" s="78" t="s">
        <v>1086</v>
      </c>
      <c r="D6234" s="79">
        <f>VLOOKUP(Pag_Inicio_Corr_mas_casos[[#This Row],[Corregimiento]],Hoja3!$A$2:$D$676,4,0)</f>
        <v>81002</v>
      </c>
      <c r="E6234" s="78">
        <v>46</v>
      </c>
    </row>
    <row r="6235" spans="1:5">
      <c r="A6235" s="77">
        <v>44201</v>
      </c>
      <c r="B6235" s="78">
        <v>44201</v>
      </c>
      <c r="C6235" s="78" t="s">
        <v>1010</v>
      </c>
      <c r="D6235" s="79">
        <f>VLOOKUP(Pag_Inicio_Corr_mas_casos[[#This Row],[Corregimiento]],Hoja3!$A$2:$D$676,4,0)</f>
        <v>130708</v>
      </c>
      <c r="E6235" s="78">
        <v>44</v>
      </c>
    </row>
    <row r="6236" spans="1:5">
      <c r="A6236" s="77">
        <v>44201</v>
      </c>
      <c r="B6236" s="78">
        <v>44201</v>
      </c>
      <c r="C6236" s="78" t="s">
        <v>1041</v>
      </c>
      <c r="D6236" s="79">
        <f>VLOOKUP(Pag_Inicio_Corr_mas_casos[[#This Row],[Corregimiento]],Hoja3!$A$2:$D$676,4,0)</f>
        <v>20207</v>
      </c>
      <c r="E6236" s="78">
        <v>40</v>
      </c>
    </row>
    <row r="6237" spans="1:5">
      <c r="A6237" s="77">
        <v>44201</v>
      </c>
      <c r="B6237" s="78">
        <v>44201</v>
      </c>
      <c r="C6237" s="78" t="s">
        <v>1012</v>
      </c>
      <c r="D6237" s="79">
        <f>VLOOKUP(Pag_Inicio_Corr_mas_casos[[#This Row],[Corregimiento]],Hoja3!$A$2:$D$676,4,0)</f>
        <v>80814</v>
      </c>
      <c r="E6237" s="78">
        <v>38</v>
      </c>
    </row>
    <row r="6238" spans="1:5">
      <c r="A6238" s="77">
        <v>44201</v>
      </c>
      <c r="B6238" s="78">
        <v>44201</v>
      </c>
      <c r="C6238" s="78" t="s">
        <v>1017</v>
      </c>
      <c r="D6238" s="79">
        <f>VLOOKUP(Pag_Inicio_Corr_mas_casos[[#This Row],[Corregimiento]],Hoja3!$A$2:$D$676,4,0)</f>
        <v>80813</v>
      </c>
      <c r="E6238" s="78">
        <v>36</v>
      </c>
    </row>
    <row r="6239" spans="1:5">
      <c r="A6239" s="77">
        <v>44201</v>
      </c>
      <c r="B6239" s="78">
        <v>44201</v>
      </c>
      <c r="C6239" s="78" t="s">
        <v>1023</v>
      </c>
      <c r="D6239" s="79">
        <f>VLOOKUP(Pag_Inicio_Corr_mas_casos[[#This Row],[Corregimiento]],Hoja3!$A$2:$D$676,4,0)</f>
        <v>130716</v>
      </c>
      <c r="E6239" s="78">
        <v>34</v>
      </c>
    </row>
    <row r="6240" spans="1:5">
      <c r="A6240" s="77">
        <v>44201</v>
      </c>
      <c r="B6240" s="78">
        <v>44201</v>
      </c>
      <c r="C6240" s="78" t="s">
        <v>1018</v>
      </c>
      <c r="D6240" s="79">
        <f>VLOOKUP(Pag_Inicio_Corr_mas_casos[[#This Row],[Corregimiento]],Hoja3!$A$2:$D$676,4,0)</f>
        <v>80820</v>
      </c>
      <c r="E6240" s="78">
        <v>33</v>
      </c>
    </row>
    <row r="6241" spans="1:5">
      <c r="A6241" s="77">
        <v>44201</v>
      </c>
      <c r="B6241" s="78">
        <v>44201</v>
      </c>
      <c r="C6241" s="78" t="s">
        <v>1004</v>
      </c>
      <c r="D6241" s="79">
        <f>VLOOKUP(Pag_Inicio_Corr_mas_casos[[#This Row],[Corregimiento]],Hoja3!$A$2:$D$676,4,0)</f>
        <v>130717</v>
      </c>
      <c r="E6241" s="78">
        <v>33</v>
      </c>
    </row>
    <row r="6242" spans="1:5">
      <c r="A6242" s="77">
        <v>44201</v>
      </c>
      <c r="B6242" s="78">
        <v>44201</v>
      </c>
      <c r="C6242" s="78" t="s">
        <v>1016</v>
      </c>
      <c r="D6242" s="79">
        <f>VLOOKUP(Pag_Inicio_Corr_mas_casos[[#This Row],[Corregimiento]],Hoja3!$A$2:$D$676,4,0)</f>
        <v>130107</v>
      </c>
      <c r="E6242" s="78">
        <v>32</v>
      </c>
    </row>
    <row r="6243" spans="1:5">
      <c r="A6243" s="77">
        <v>44201</v>
      </c>
      <c r="B6243" s="78">
        <v>44201</v>
      </c>
      <c r="C6243" s="78" t="s">
        <v>1025</v>
      </c>
      <c r="D6243" s="79">
        <f>VLOOKUP(Pag_Inicio_Corr_mas_casos[[#This Row],[Corregimiento]],Hoja3!$A$2:$D$676,4,0)</f>
        <v>130701</v>
      </c>
      <c r="E6243" s="78">
        <v>31</v>
      </c>
    </row>
    <row r="6244" spans="1:5">
      <c r="A6244" s="77">
        <v>44201</v>
      </c>
      <c r="B6244" s="78">
        <v>44201</v>
      </c>
      <c r="C6244" s="78" t="s">
        <v>1104</v>
      </c>
      <c r="D6244" s="79">
        <f>VLOOKUP(Pag_Inicio_Corr_mas_casos[[#This Row],[Corregimiento]],Hoja3!$A$2:$D$676,4,0)</f>
        <v>130108</v>
      </c>
      <c r="E6244" s="78">
        <v>31</v>
      </c>
    </row>
    <row r="6245" spans="1:5">
      <c r="A6245" s="77">
        <v>44201</v>
      </c>
      <c r="B6245" s="78">
        <v>44201</v>
      </c>
      <c r="C6245" s="78" t="s">
        <v>1057</v>
      </c>
      <c r="D6245" s="79">
        <f>VLOOKUP(Pag_Inicio_Corr_mas_casos[[#This Row],[Corregimiento]],Hoja3!$A$2:$D$676,4,0)</f>
        <v>130706</v>
      </c>
      <c r="E6245" s="78">
        <v>31</v>
      </c>
    </row>
    <row r="6246" spans="1:5">
      <c r="A6246" s="77">
        <v>44201</v>
      </c>
      <c r="B6246" s="78">
        <v>44201</v>
      </c>
      <c r="C6246" s="78" t="s">
        <v>1088</v>
      </c>
      <c r="D6246" s="79">
        <f>VLOOKUP(Pag_Inicio_Corr_mas_casos[[#This Row],[Corregimiento]],Hoja3!$A$2:$D$676,4,0)</f>
        <v>91001</v>
      </c>
      <c r="E6246" s="78">
        <v>31</v>
      </c>
    </row>
    <row r="6247" spans="1:5">
      <c r="A6247" s="77">
        <v>44201</v>
      </c>
      <c r="B6247" s="78">
        <v>44201</v>
      </c>
      <c r="C6247" s="78" t="s">
        <v>1062</v>
      </c>
      <c r="D6247" s="79">
        <f>VLOOKUP(Pag_Inicio_Corr_mas_casos[[#This Row],[Corregimiento]],Hoja3!$A$2:$D$676,4,0)</f>
        <v>80802</v>
      </c>
      <c r="E6247" s="78">
        <v>30</v>
      </c>
    </row>
    <row r="6248" spans="1:5">
      <c r="A6248" s="77">
        <v>44201</v>
      </c>
      <c r="B6248" s="78">
        <v>44201</v>
      </c>
      <c r="C6248" s="78" t="s">
        <v>1098</v>
      </c>
      <c r="D6248" s="79">
        <f>VLOOKUP(Pag_Inicio_Corr_mas_casos[[#This Row],[Corregimiento]],Hoja3!$A$2:$D$676,4,0)</f>
        <v>30104</v>
      </c>
      <c r="E6248" s="78">
        <v>28</v>
      </c>
    </row>
    <row r="6249" spans="1:5">
      <c r="A6249" s="77">
        <v>44201</v>
      </c>
      <c r="B6249" s="78">
        <v>44201</v>
      </c>
      <c r="C6249" s="78" t="s">
        <v>1014</v>
      </c>
      <c r="D6249" s="79">
        <f>VLOOKUP(Pag_Inicio_Corr_mas_casos[[#This Row],[Corregimiento]],Hoja3!$A$2:$D$676,4,0)</f>
        <v>80811</v>
      </c>
      <c r="E6249" s="78">
        <v>28</v>
      </c>
    </row>
    <row r="6250" spans="1:5">
      <c r="A6250" s="77">
        <v>44201</v>
      </c>
      <c r="B6250" s="78">
        <v>44201</v>
      </c>
      <c r="C6250" s="78" t="s">
        <v>1093</v>
      </c>
      <c r="D6250" s="79">
        <f>VLOOKUP(Pag_Inicio_Corr_mas_casos[[#This Row],[Corregimiento]],Hoja3!$A$2:$D$676,4,0)</f>
        <v>30103</v>
      </c>
      <c r="E6250" s="78">
        <v>24</v>
      </c>
    </row>
    <row r="6251" spans="1:5">
      <c r="A6251" s="77">
        <v>44201</v>
      </c>
      <c r="B6251" s="78">
        <v>44201</v>
      </c>
      <c r="C6251" s="78" t="s">
        <v>1069</v>
      </c>
      <c r="D6251" s="79">
        <f>VLOOKUP(Pag_Inicio_Corr_mas_casos[[#This Row],[Corregimiento]],Hoja3!$A$2:$D$676,4,0)</f>
        <v>40611</v>
      </c>
      <c r="E6251" s="78">
        <v>24</v>
      </c>
    </row>
    <row r="6252" spans="1:5">
      <c r="A6252" s="77">
        <v>44201</v>
      </c>
      <c r="B6252" s="78">
        <v>44201</v>
      </c>
      <c r="C6252" s="78" t="s">
        <v>1027</v>
      </c>
      <c r="D6252" s="79">
        <f>VLOOKUP(Pag_Inicio_Corr_mas_casos[[#This Row],[Corregimiento]],Hoja3!$A$2:$D$676,4,0)</f>
        <v>20601</v>
      </c>
      <c r="E6252" s="78">
        <v>24</v>
      </c>
    </row>
    <row r="6253" spans="1:5">
      <c r="A6253" s="77">
        <v>44201</v>
      </c>
      <c r="B6253" s="78">
        <v>44201</v>
      </c>
      <c r="C6253" s="78" t="s">
        <v>1058</v>
      </c>
      <c r="D6253" s="79">
        <f>VLOOKUP(Pag_Inicio_Corr_mas_casos[[#This Row],[Corregimiento]],Hoja3!$A$2:$D$676,4,0)</f>
        <v>80808</v>
      </c>
      <c r="E6253" s="78">
        <v>24</v>
      </c>
    </row>
    <row r="6254" spans="1:5">
      <c r="A6254" s="77">
        <v>44201</v>
      </c>
      <c r="B6254" s="78">
        <v>44201</v>
      </c>
      <c r="C6254" s="78" t="s">
        <v>1024</v>
      </c>
      <c r="D6254" s="79">
        <f>VLOOKUP(Pag_Inicio_Corr_mas_casos[[#This Row],[Corregimiento]],Hoja3!$A$2:$D$676,4,0)</f>
        <v>50208</v>
      </c>
      <c r="E6254" s="78">
        <v>23</v>
      </c>
    </row>
    <row r="6255" spans="1:5">
      <c r="A6255" s="77">
        <v>44201</v>
      </c>
      <c r="B6255" s="78">
        <v>44201</v>
      </c>
      <c r="C6255" s="78" t="s">
        <v>1129</v>
      </c>
      <c r="D6255" s="79">
        <f>VLOOKUP(Pag_Inicio_Corr_mas_casos[[#This Row],[Corregimiento]],Hoja3!$A$2:$D$676,4,0)</f>
        <v>20401</v>
      </c>
      <c r="E6255" s="78">
        <v>23</v>
      </c>
    </row>
    <row r="6256" spans="1:5">
      <c r="A6256" s="77">
        <v>44201</v>
      </c>
      <c r="B6256" s="78">
        <v>44201</v>
      </c>
      <c r="C6256" s="78" t="s">
        <v>1028</v>
      </c>
      <c r="D6256" s="79">
        <f>VLOOKUP(Pag_Inicio_Corr_mas_casos[[#This Row],[Corregimiento]],Hoja3!$A$2:$D$676,4,0)</f>
        <v>81006</v>
      </c>
      <c r="E6256" s="78">
        <v>22</v>
      </c>
    </row>
    <row r="6257" spans="1:6">
      <c r="A6257" s="77">
        <v>44201</v>
      </c>
      <c r="B6257" s="78">
        <v>44201</v>
      </c>
      <c r="C6257" s="78" t="s">
        <v>1036</v>
      </c>
      <c r="D6257" s="79">
        <f>VLOOKUP(Pag_Inicio_Corr_mas_casos[[#This Row],[Corregimiento]],Hoja3!$A$2:$D$676,4,0)</f>
        <v>40606</v>
      </c>
      <c r="E6257" s="78">
        <v>21</v>
      </c>
    </row>
    <row r="6258" spans="1:6">
      <c r="A6258" s="77">
        <v>44201</v>
      </c>
      <c r="B6258" s="78">
        <v>44201</v>
      </c>
      <c r="C6258" s="78" t="s">
        <v>1017</v>
      </c>
      <c r="D6258" s="78">
        <v>40607</v>
      </c>
      <c r="E6258" s="78">
        <v>21</v>
      </c>
      <c r="F6258" t="s">
        <v>1114</v>
      </c>
    </row>
    <row r="6259" spans="1:6">
      <c r="A6259" s="77">
        <v>44201</v>
      </c>
      <c r="B6259" s="78">
        <v>44201</v>
      </c>
      <c r="C6259" s="78" t="s">
        <v>1067</v>
      </c>
      <c r="D6259" s="79">
        <f>VLOOKUP(Pag_Inicio_Corr_mas_casos[[#This Row],[Corregimiento]],Hoja3!$A$2:$D$676,4,0)</f>
        <v>40501</v>
      </c>
      <c r="E6259" s="78">
        <v>20</v>
      </c>
    </row>
    <row r="6260" spans="1:6">
      <c r="A6260" s="77">
        <v>44201</v>
      </c>
      <c r="B6260" s="78">
        <v>44201</v>
      </c>
      <c r="C6260" s="78" t="s">
        <v>1043</v>
      </c>
      <c r="D6260" s="79">
        <f>VLOOKUP(Pag_Inicio_Corr_mas_casos[[#This Row],[Corregimiento]],Hoja3!$A$2:$D$676,4,0)</f>
        <v>80803</v>
      </c>
      <c r="E6260" s="78">
        <v>20</v>
      </c>
    </row>
    <row r="6261" spans="1:6">
      <c r="A6261" s="77">
        <v>44201</v>
      </c>
      <c r="B6261" s="78">
        <v>44201</v>
      </c>
      <c r="C6261" s="78" t="s">
        <v>1035</v>
      </c>
      <c r="D6261" s="79">
        <f>VLOOKUP(Pag_Inicio_Corr_mas_casos[[#This Row],[Corregimiento]],Hoja3!$A$2:$D$676,4,0)</f>
        <v>130709</v>
      </c>
      <c r="E6261" s="78">
        <v>19</v>
      </c>
    </row>
    <row r="6262" spans="1:6">
      <c r="A6262" s="77">
        <v>44201</v>
      </c>
      <c r="B6262" s="78">
        <v>44201</v>
      </c>
      <c r="C6262" s="78" t="s">
        <v>1173</v>
      </c>
      <c r="D6262" s="79">
        <f>VLOOKUP(Pag_Inicio_Corr_mas_casos[[#This Row],[Corregimiento]],Hoja3!$A$2:$D$676,4,0)</f>
        <v>50207</v>
      </c>
      <c r="E6262" s="78">
        <v>19</v>
      </c>
    </row>
    <row r="6263" spans="1:6">
      <c r="A6263" s="77">
        <v>44201</v>
      </c>
      <c r="B6263" s="78">
        <v>44201</v>
      </c>
      <c r="C6263" s="78" t="s">
        <v>1123</v>
      </c>
      <c r="D6263" s="79">
        <f>VLOOKUP(Pag_Inicio_Corr_mas_casos[[#This Row],[Corregimiento]],Hoja3!$A$2:$D$676,4,0)</f>
        <v>20101</v>
      </c>
      <c r="E6263" s="78">
        <v>18</v>
      </c>
    </row>
    <row r="6264" spans="1:6">
      <c r="A6264" s="77">
        <v>44201</v>
      </c>
      <c r="B6264" s="78">
        <v>44201</v>
      </c>
      <c r="C6264" s="78" t="s">
        <v>1071</v>
      </c>
      <c r="D6264" s="79">
        <f>VLOOKUP(Pag_Inicio_Corr_mas_casos[[#This Row],[Corregimiento]],Hoja3!$A$2:$D$676,4,0)</f>
        <v>60103</v>
      </c>
      <c r="E6264" s="78">
        <v>17</v>
      </c>
    </row>
    <row r="6265" spans="1:6">
      <c r="A6265" s="77">
        <v>44201</v>
      </c>
      <c r="B6265" s="78">
        <v>44201</v>
      </c>
      <c r="C6265" s="78" t="s">
        <v>1174</v>
      </c>
      <c r="D6265" s="79">
        <f>VLOOKUP(Pag_Inicio_Corr_mas_casos[[#This Row],[Corregimiento]],Hoja3!$A$2:$D$676,4,0)</f>
        <v>40515</v>
      </c>
      <c r="E6265" s="78">
        <v>17</v>
      </c>
    </row>
    <row r="6266" spans="1:6">
      <c r="A6266" s="77">
        <v>44201</v>
      </c>
      <c r="B6266" s="78">
        <v>44201</v>
      </c>
      <c r="C6266" s="78" t="s">
        <v>1060</v>
      </c>
      <c r="D6266" s="79">
        <f>VLOOKUP(Pag_Inicio_Corr_mas_casos[[#This Row],[Corregimiento]],Hoja3!$A$2:$D$676,4,0)</f>
        <v>130105</v>
      </c>
      <c r="E6266" s="78">
        <v>17</v>
      </c>
    </row>
    <row r="6267" spans="1:6">
      <c r="A6267" s="77">
        <v>44201</v>
      </c>
      <c r="B6267" s="78">
        <v>44201</v>
      </c>
      <c r="C6267" s="78" t="s">
        <v>1026</v>
      </c>
      <c r="D6267" s="79">
        <f>VLOOKUP(Pag_Inicio_Corr_mas_casos[[#This Row],[Corregimiento]],Hoja3!$A$2:$D$676,4,0)</f>
        <v>80804</v>
      </c>
      <c r="E6267" s="78">
        <v>16</v>
      </c>
    </row>
    <row r="6268" spans="1:6">
      <c r="A6268" s="77">
        <v>44201</v>
      </c>
      <c r="B6268" s="78">
        <v>44201</v>
      </c>
      <c r="C6268" s="78" t="s">
        <v>1072</v>
      </c>
      <c r="D6268" s="79">
        <f>VLOOKUP(Pag_Inicio_Corr_mas_casos[[#This Row],[Corregimiento]],Hoja3!$A$2:$D$676,4,0)</f>
        <v>60101</v>
      </c>
      <c r="E6268" s="78">
        <v>16</v>
      </c>
    </row>
    <row r="6269" spans="1:6">
      <c r="A6269" s="77">
        <v>44201</v>
      </c>
      <c r="B6269" s="78">
        <v>44201</v>
      </c>
      <c r="C6269" s="78" t="s">
        <v>1061</v>
      </c>
      <c r="D6269" s="79">
        <f>VLOOKUP(Pag_Inicio_Corr_mas_casos[[#This Row],[Corregimiento]],Hoja3!$A$2:$D$676,4,0)</f>
        <v>81005</v>
      </c>
      <c r="E6269" s="78">
        <v>16</v>
      </c>
    </row>
    <row r="6270" spans="1:6">
      <c r="A6270" s="77">
        <v>44201</v>
      </c>
      <c r="B6270" s="78">
        <v>44201</v>
      </c>
      <c r="C6270" s="78" t="s">
        <v>1117</v>
      </c>
      <c r="D6270" s="79">
        <f>VLOOKUP(Pag_Inicio_Corr_mas_casos[[#This Row],[Corregimiento]],Hoja3!$A$2:$D$676,4,0)</f>
        <v>20105</v>
      </c>
      <c r="E6270" s="78">
        <v>15</v>
      </c>
    </row>
    <row r="6271" spans="1:6">
      <c r="A6271" s="77">
        <v>44201</v>
      </c>
      <c r="B6271" s="78">
        <v>44201</v>
      </c>
      <c r="C6271" s="78" t="s">
        <v>1073</v>
      </c>
      <c r="D6271" s="79">
        <f>VLOOKUP(Pag_Inicio_Corr_mas_casos[[#This Row],[Corregimiento]],Hoja3!$A$2:$D$676,4,0)</f>
        <v>40612</v>
      </c>
      <c r="E6271" s="78">
        <v>15</v>
      </c>
    </row>
    <row r="6272" spans="1:6">
      <c r="A6272" s="77">
        <v>44201</v>
      </c>
      <c r="B6272" s="78">
        <v>44201</v>
      </c>
      <c r="C6272" s="78" t="s">
        <v>1065</v>
      </c>
      <c r="D6272" s="79">
        <f>VLOOKUP(Pag_Inicio_Corr_mas_casos[[#This Row],[Corregimiento]],Hoja3!$A$2:$D$676,4,0)</f>
        <v>60104</v>
      </c>
      <c r="E6272" s="78">
        <v>15</v>
      </c>
    </row>
    <row r="6273" spans="1:6">
      <c r="A6273" s="77">
        <v>44201</v>
      </c>
      <c r="B6273" s="78">
        <v>44201</v>
      </c>
      <c r="C6273" s="78" t="s">
        <v>1175</v>
      </c>
      <c r="D6273" s="79">
        <f>VLOOKUP(Pag_Inicio_Corr_mas_casos[[#This Row],[Corregimiento]],Hoja3!$A$2:$D$676,4,0)</f>
        <v>40301</v>
      </c>
      <c r="E6273" s="78">
        <v>14</v>
      </c>
    </row>
    <row r="6274" spans="1:6">
      <c r="A6274" s="77">
        <v>44201</v>
      </c>
      <c r="B6274" s="78">
        <v>44201</v>
      </c>
      <c r="C6274" s="78" t="s">
        <v>1066</v>
      </c>
      <c r="D6274" s="79">
        <f>VLOOKUP(Pag_Inicio_Corr_mas_casos[[#This Row],[Corregimiento]],Hoja3!$A$2:$D$676,4,0)</f>
        <v>80805</v>
      </c>
      <c r="E6274" s="78">
        <v>14</v>
      </c>
    </row>
    <row r="6275" spans="1:6">
      <c r="A6275" s="77">
        <v>44201</v>
      </c>
      <c r="B6275" s="78">
        <v>44201</v>
      </c>
      <c r="C6275" s="78" t="s">
        <v>1107</v>
      </c>
      <c r="D6275" s="79">
        <f>VLOOKUP(Pag_Inicio_Corr_mas_casos[[#This Row],[Corregimiento]],Hoja3!$A$2:$D$676,4,0)</f>
        <v>70301</v>
      </c>
      <c r="E6275" s="78">
        <v>14</v>
      </c>
    </row>
    <row r="6276" spans="1:6">
      <c r="A6276" s="77">
        <v>44201</v>
      </c>
      <c r="B6276" s="78">
        <v>44201</v>
      </c>
      <c r="C6276" s="78" t="s">
        <v>1133</v>
      </c>
      <c r="D6276" s="79">
        <f>VLOOKUP(Pag_Inicio_Corr_mas_casos[[#This Row],[Corregimiento]],Hoja3!$A$2:$D$676,4,0)</f>
        <v>20201</v>
      </c>
      <c r="E6276" s="78">
        <v>13</v>
      </c>
    </row>
    <row r="6277" spans="1:6">
      <c r="A6277" s="77">
        <v>44201</v>
      </c>
      <c r="B6277" s="78">
        <v>44201</v>
      </c>
      <c r="C6277" s="78" t="s">
        <v>1176</v>
      </c>
      <c r="D6277" s="79">
        <f>VLOOKUP(Pag_Inicio_Corr_mas_casos[[#This Row],[Corregimiento]],Hoja3!$A$2:$D$676,4,0)</f>
        <v>91009</v>
      </c>
      <c r="E6277" s="78">
        <v>13</v>
      </c>
    </row>
    <row r="6278" spans="1:6">
      <c r="A6278" s="77">
        <v>44201</v>
      </c>
      <c r="B6278" s="78">
        <v>44201</v>
      </c>
      <c r="C6278" s="78" t="s">
        <v>1057</v>
      </c>
      <c r="D6278" s="79">
        <f>VLOOKUP(Pag_Inicio_Corr_mas_casos[[#This Row],[Corregimiento]],Hoja3!$A$2:$D$676,4,0)</f>
        <v>130706</v>
      </c>
      <c r="E6278" s="78">
        <v>13</v>
      </c>
    </row>
    <row r="6279" spans="1:6">
      <c r="A6279" s="77">
        <v>44201</v>
      </c>
      <c r="B6279" s="78">
        <v>44201</v>
      </c>
      <c r="C6279" s="78" t="s">
        <v>1037</v>
      </c>
      <c r="D6279" s="79">
        <f>VLOOKUP(Pag_Inicio_Corr_mas_casos[[#This Row],[Corregimiento]],Hoja3!$A$2:$D$676,4,0)</f>
        <v>130103</v>
      </c>
      <c r="E6279" s="78">
        <v>13</v>
      </c>
    </row>
    <row r="6280" spans="1:6">
      <c r="A6280" s="77">
        <v>44201</v>
      </c>
      <c r="B6280" s="78">
        <v>44201</v>
      </c>
      <c r="C6280" s="78" t="s">
        <v>1177</v>
      </c>
      <c r="D6280" s="79">
        <f>VLOOKUP(Pag_Inicio_Corr_mas_casos[[#This Row],[Corregimiento]],Hoja3!$A$2:$D$676,4,0)</f>
        <v>81103</v>
      </c>
      <c r="E6280" s="78">
        <v>13</v>
      </c>
    </row>
    <row r="6281" spans="1:6">
      <c r="A6281" s="77">
        <v>44201</v>
      </c>
      <c r="B6281" s="78">
        <v>44201</v>
      </c>
      <c r="C6281" s="78" t="s">
        <v>1115</v>
      </c>
      <c r="D6281" s="79">
        <f>VLOOKUP(Pag_Inicio_Corr_mas_casos[[#This Row],[Corregimiento]],Hoja3!$A$2:$D$676,4,0)</f>
        <v>50316</v>
      </c>
      <c r="E6281" s="78">
        <v>12</v>
      </c>
    </row>
    <row r="6282" spans="1:6">
      <c r="A6282" s="77">
        <v>44201</v>
      </c>
      <c r="B6282" s="78">
        <v>44201</v>
      </c>
      <c r="C6282" s="78" t="s">
        <v>1125</v>
      </c>
      <c r="D6282" s="79">
        <f>VLOOKUP(Pag_Inicio_Corr_mas_casos[[#This Row],[Corregimiento]],Hoja3!$A$2:$D$676,4,0)</f>
        <v>91007</v>
      </c>
      <c r="E6282" s="78">
        <v>11</v>
      </c>
    </row>
    <row r="6283" spans="1:6">
      <c r="A6283" s="77">
        <v>44201</v>
      </c>
      <c r="B6283" s="78">
        <v>44201</v>
      </c>
      <c r="C6283" s="78" t="s">
        <v>1116</v>
      </c>
      <c r="D6283" s="79">
        <f>VLOOKUP(Pag_Inicio_Corr_mas_casos[[#This Row],[Corregimiento]],Hoja3!$A$2:$D$676,4,0)</f>
        <v>80501</v>
      </c>
      <c r="E6283" s="78">
        <v>11</v>
      </c>
    </row>
    <row r="6284" spans="1:6">
      <c r="A6284" s="77">
        <v>44201</v>
      </c>
      <c r="B6284" s="78">
        <v>44201</v>
      </c>
      <c r="C6284" s="78" t="s">
        <v>1178</v>
      </c>
      <c r="D6284" s="79">
        <f>VLOOKUP(Pag_Inicio_Corr_mas_casos[[#This Row],[Corregimiento]],Hoja3!$A$2:$D$676,4,0)</f>
        <v>40801</v>
      </c>
      <c r="E6284" s="78">
        <v>11</v>
      </c>
    </row>
    <row r="6285" spans="1:6">
      <c r="A6285" s="77">
        <v>44201</v>
      </c>
      <c r="B6285" s="78">
        <v>44201</v>
      </c>
      <c r="C6285" s="78" t="s">
        <v>1163</v>
      </c>
      <c r="D6285" s="79">
        <f>VLOOKUP(Pag_Inicio_Corr_mas_casos[[#This Row],[Corregimiento]],Hoja3!$A$2:$D$676,4,0)</f>
        <v>20104</v>
      </c>
      <c r="E6285" s="78">
        <v>11</v>
      </c>
    </row>
    <row r="6286" spans="1:6">
      <c r="A6286" s="77">
        <v>44201</v>
      </c>
      <c r="B6286" s="78">
        <v>44201</v>
      </c>
      <c r="C6286" s="78" t="s">
        <v>1118</v>
      </c>
      <c r="D6286" s="79">
        <f>VLOOKUP(Pag_Inicio_Corr_mas_casos[[#This Row],[Corregimiento]],Hoja3!$A$2:$D$676,4,0)</f>
        <v>40201</v>
      </c>
      <c r="E6286" s="78">
        <v>11</v>
      </c>
    </row>
    <row r="6287" spans="1:6">
      <c r="A6287" s="77">
        <v>44201</v>
      </c>
      <c r="B6287" s="78">
        <v>44201</v>
      </c>
      <c r="C6287" s="78" t="s">
        <v>1145</v>
      </c>
      <c r="D6287" s="79">
        <f>VLOOKUP(Pag_Inicio_Corr_mas_casos[[#This Row],[Corregimiento]],Hoja3!$A$2:$D$676,4,0)</f>
        <v>91101</v>
      </c>
      <c r="E6287" s="78">
        <v>11</v>
      </c>
    </row>
    <row r="6288" spans="1:6">
      <c r="A6288" s="99">
        <v>44202</v>
      </c>
      <c r="B6288" s="100">
        <v>44202</v>
      </c>
      <c r="C6288" s="100" t="s">
        <v>1078</v>
      </c>
      <c r="D6288" s="101">
        <f>VLOOKUP(Pag_Inicio_Corr_mas_casos[[#This Row],[Corregimiento]],Hoja3!$A$2:$D$676,4,0)</f>
        <v>80819</v>
      </c>
      <c r="E6288" s="100">
        <v>174</v>
      </c>
      <c r="F6288">
        <v>94</v>
      </c>
    </row>
    <row r="6289" spans="1:5">
      <c r="A6289" s="99">
        <v>44202</v>
      </c>
      <c r="B6289" s="100">
        <v>44202</v>
      </c>
      <c r="C6289" s="100" t="s">
        <v>1112</v>
      </c>
      <c r="D6289" s="101">
        <f>VLOOKUP(Pag_Inicio_Corr_mas_casos[[#This Row],[Corregimiento]],Hoja3!$A$2:$D$676,4,0)</f>
        <v>80812</v>
      </c>
      <c r="E6289" s="100">
        <v>160</v>
      </c>
    </row>
    <row r="6290" spans="1:5">
      <c r="A6290" s="99">
        <v>44202</v>
      </c>
      <c r="B6290" s="100">
        <v>44202</v>
      </c>
      <c r="C6290" s="100" t="s">
        <v>838</v>
      </c>
      <c r="D6290" s="101">
        <f>VLOOKUP(Pag_Inicio_Corr_mas_casos[[#This Row],[Corregimiento]],Hoja3!$A$2:$D$676,4,0)</f>
        <v>80821</v>
      </c>
      <c r="E6290" s="100">
        <v>129</v>
      </c>
    </row>
    <row r="6291" spans="1:5">
      <c r="A6291" s="99">
        <v>44202</v>
      </c>
      <c r="B6291" s="100">
        <v>44202</v>
      </c>
      <c r="C6291" s="100" t="s">
        <v>1020</v>
      </c>
      <c r="D6291" s="101">
        <f>VLOOKUP(Pag_Inicio_Corr_mas_casos[[#This Row],[Corregimiento]],Hoja3!$A$2:$D$676,4,0)</f>
        <v>80822</v>
      </c>
      <c r="E6291" s="100">
        <v>127</v>
      </c>
    </row>
    <row r="6292" spans="1:5">
      <c r="A6292" s="99">
        <v>44202</v>
      </c>
      <c r="B6292" s="100">
        <v>44202</v>
      </c>
      <c r="C6292" s="100" t="s">
        <v>1077</v>
      </c>
      <c r="D6292" s="101">
        <f>VLOOKUP(Pag_Inicio_Corr_mas_casos[[#This Row],[Corregimiento]],Hoja3!$A$2:$D$676,4,0)</f>
        <v>80809</v>
      </c>
      <c r="E6292" s="100">
        <v>124</v>
      </c>
    </row>
    <row r="6293" spans="1:5">
      <c r="A6293" s="99">
        <v>44202</v>
      </c>
      <c r="B6293" s="100">
        <v>44202</v>
      </c>
      <c r="C6293" s="100" t="s">
        <v>1006</v>
      </c>
      <c r="D6293" s="101">
        <f>VLOOKUP(Pag_Inicio_Corr_mas_casos[[#This Row],[Corregimiento]],Hoja3!$A$2:$D$676,4,0)</f>
        <v>80806</v>
      </c>
      <c r="E6293" s="100">
        <v>115</v>
      </c>
    </row>
    <row r="6294" spans="1:5">
      <c r="A6294" s="99">
        <v>44202</v>
      </c>
      <c r="B6294" s="100">
        <v>44202</v>
      </c>
      <c r="C6294" s="100" t="s">
        <v>1019</v>
      </c>
      <c r="D6294" s="101">
        <f>VLOOKUP(Pag_Inicio_Corr_mas_casos[[#This Row],[Corregimiento]],Hoja3!$A$2:$D$676,4,0)</f>
        <v>80817</v>
      </c>
      <c r="E6294" s="100">
        <v>112</v>
      </c>
    </row>
    <row r="6295" spans="1:5">
      <c r="A6295" s="99">
        <v>44202</v>
      </c>
      <c r="B6295" s="100">
        <v>44202</v>
      </c>
      <c r="C6295" s="100" t="s">
        <v>1017</v>
      </c>
      <c r="D6295" s="101">
        <f>VLOOKUP(Pag_Inicio_Corr_mas_casos[[#This Row],[Corregimiento]],Hoja3!$A$2:$D$676,4,0)</f>
        <v>80813</v>
      </c>
      <c r="E6295" s="100">
        <v>104</v>
      </c>
    </row>
    <row r="6296" spans="1:5">
      <c r="A6296" s="99">
        <v>44202</v>
      </c>
      <c r="B6296" s="100">
        <v>44202</v>
      </c>
      <c r="C6296" s="100" t="s">
        <v>1120</v>
      </c>
      <c r="D6296" s="101">
        <f>VLOOKUP(Pag_Inicio_Corr_mas_casos[[#This Row],[Corregimiento]],Hoja3!$A$2:$D$676,4,0)</f>
        <v>130102</v>
      </c>
      <c r="E6296" s="100">
        <v>104</v>
      </c>
    </row>
    <row r="6297" spans="1:5">
      <c r="A6297" s="99">
        <v>44202</v>
      </c>
      <c r="B6297" s="100">
        <v>44202</v>
      </c>
      <c r="C6297" s="100" t="s">
        <v>1009</v>
      </c>
      <c r="D6297" s="101">
        <f>VLOOKUP(Pag_Inicio_Corr_mas_casos[[#This Row],[Corregimiento]],Hoja3!$A$2:$D$676,4,0)</f>
        <v>80816</v>
      </c>
      <c r="E6297" s="100">
        <v>102</v>
      </c>
    </row>
    <row r="6298" spans="1:5">
      <c r="A6298" s="99">
        <v>44202</v>
      </c>
      <c r="B6298" s="100">
        <v>44202</v>
      </c>
      <c r="C6298" s="100" t="s">
        <v>1013</v>
      </c>
      <c r="D6298" s="101">
        <f>VLOOKUP(Pag_Inicio_Corr_mas_casos[[#This Row],[Corregimiento]],Hoja3!$A$2:$D$676,4,0)</f>
        <v>80826</v>
      </c>
      <c r="E6298" s="100">
        <v>93</v>
      </c>
    </row>
    <row r="6299" spans="1:5">
      <c r="A6299" s="99">
        <v>44202</v>
      </c>
      <c r="B6299" s="100">
        <v>44202</v>
      </c>
      <c r="C6299" s="100" t="s">
        <v>1134</v>
      </c>
      <c r="D6299" s="101">
        <f>VLOOKUP(Pag_Inicio_Corr_mas_casos[[#This Row],[Corregimiento]],Hoja3!$A$2:$D$676,4,0)</f>
        <v>130101</v>
      </c>
      <c r="E6299" s="100">
        <v>92</v>
      </c>
    </row>
    <row r="6300" spans="1:5">
      <c r="A6300" s="99">
        <v>44202</v>
      </c>
      <c r="B6300" s="100">
        <v>44202</v>
      </c>
      <c r="C6300" s="100" t="s">
        <v>1003</v>
      </c>
      <c r="D6300" s="101">
        <f>VLOOKUP(Pag_Inicio_Corr_mas_casos[[#This Row],[Corregimiento]],Hoja3!$A$2:$D$676,4,0)</f>
        <v>80810</v>
      </c>
      <c r="E6300" s="100">
        <v>92</v>
      </c>
    </row>
    <row r="6301" spans="1:5">
      <c r="A6301" s="99">
        <v>44202</v>
      </c>
      <c r="B6301" s="100">
        <v>44202</v>
      </c>
      <c r="C6301" s="100" t="s">
        <v>1007</v>
      </c>
      <c r="D6301" s="101">
        <f>VLOOKUP(Pag_Inicio_Corr_mas_casos[[#This Row],[Corregimiento]],Hoja3!$A$2:$D$676,4,0)</f>
        <v>80823</v>
      </c>
      <c r="E6301" s="100">
        <v>90</v>
      </c>
    </row>
    <row r="6302" spans="1:5">
      <c r="A6302" s="99">
        <v>44202</v>
      </c>
      <c r="B6302" s="100">
        <v>44202</v>
      </c>
      <c r="C6302" s="100" t="s">
        <v>1005</v>
      </c>
      <c r="D6302" s="101">
        <f>VLOOKUP(Pag_Inicio_Corr_mas_casos[[#This Row],[Corregimiento]],Hoja3!$A$2:$D$676,4,0)</f>
        <v>81009</v>
      </c>
      <c r="E6302" s="100">
        <v>86</v>
      </c>
    </row>
    <row r="6303" spans="1:5">
      <c r="A6303" s="99">
        <v>44202</v>
      </c>
      <c r="B6303" s="100">
        <v>44202</v>
      </c>
      <c r="C6303" s="100" t="s">
        <v>1014</v>
      </c>
      <c r="D6303" s="101">
        <f>VLOOKUP(Pag_Inicio_Corr_mas_casos[[#This Row],[Corregimiento]],Hoja3!$A$2:$D$676,4,0)</f>
        <v>80811</v>
      </c>
      <c r="E6303" s="100">
        <v>86</v>
      </c>
    </row>
    <row r="6304" spans="1:5">
      <c r="A6304" s="99">
        <v>44202</v>
      </c>
      <c r="B6304" s="100">
        <v>44202</v>
      </c>
      <c r="C6304" s="100" t="s">
        <v>1008</v>
      </c>
      <c r="D6304" s="101">
        <f>VLOOKUP(Pag_Inicio_Corr_mas_casos[[#This Row],[Corregimiento]],Hoja3!$A$2:$D$676,4,0)</f>
        <v>80807</v>
      </c>
      <c r="E6304" s="100">
        <v>82</v>
      </c>
    </row>
    <row r="6305" spans="1:6">
      <c r="A6305" s="99">
        <v>44202</v>
      </c>
      <c r="B6305" s="100">
        <v>44202</v>
      </c>
      <c r="C6305" s="100" t="s">
        <v>1011</v>
      </c>
      <c r="D6305" s="101">
        <f>VLOOKUP(Pag_Inicio_Corr_mas_casos[[#This Row],[Corregimiento]],Hoja3!$A$2:$D$676,4,0)</f>
        <v>81007</v>
      </c>
      <c r="E6305" s="100">
        <v>75</v>
      </c>
    </row>
    <row r="6306" spans="1:6">
      <c r="A6306" s="99">
        <v>44202</v>
      </c>
      <c r="B6306" s="100">
        <v>44202</v>
      </c>
      <c r="C6306" s="100" t="s">
        <v>1018</v>
      </c>
      <c r="D6306" s="101">
        <f>VLOOKUP(Pag_Inicio_Corr_mas_casos[[#This Row],[Corregimiento]],Hoja3!$A$2:$D$676,4,0)</f>
        <v>80820</v>
      </c>
      <c r="E6306" s="100">
        <v>75</v>
      </c>
    </row>
    <row r="6307" spans="1:6">
      <c r="A6307" s="99">
        <v>44202</v>
      </c>
      <c r="B6307" s="100">
        <v>44202</v>
      </c>
      <c r="C6307" s="100" t="s">
        <v>1088</v>
      </c>
      <c r="D6307" s="101">
        <f>VLOOKUP(Pag_Inicio_Corr_mas_casos[[#This Row],[Corregimiento]],Hoja3!$A$2:$D$676,4,0)</f>
        <v>91001</v>
      </c>
      <c r="E6307" s="100">
        <v>74</v>
      </c>
    </row>
    <row r="6308" spans="1:6">
      <c r="A6308" s="99">
        <v>44202</v>
      </c>
      <c r="B6308" s="100">
        <v>44202</v>
      </c>
      <c r="C6308" s="100" t="s">
        <v>1087</v>
      </c>
      <c r="D6308" s="101">
        <f>VLOOKUP(Pag_Inicio_Corr_mas_casos[[#This Row],[Corregimiento]],Hoja3!$A$2:$D$676,4,0)</f>
        <v>81003</v>
      </c>
      <c r="E6308" s="100">
        <v>73</v>
      </c>
    </row>
    <row r="6309" spans="1:6">
      <c r="A6309" s="99">
        <v>44202</v>
      </c>
      <c r="B6309" s="100">
        <v>44202</v>
      </c>
      <c r="C6309" s="100" t="s">
        <v>1012</v>
      </c>
      <c r="D6309" s="101">
        <f>VLOOKUP(Pag_Inicio_Corr_mas_casos[[#This Row],[Corregimiento]],Hoja3!$A$2:$D$676,4,0)</f>
        <v>80814</v>
      </c>
      <c r="E6309" s="100">
        <v>69</v>
      </c>
    </row>
    <row r="6310" spans="1:6">
      <c r="A6310" s="99">
        <v>44202</v>
      </c>
      <c r="B6310" s="100">
        <v>44202</v>
      </c>
      <c r="C6310" s="100" t="s">
        <v>1022</v>
      </c>
      <c r="D6310" s="101">
        <f>VLOOKUP(Pag_Inicio_Corr_mas_casos[[#This Row],[Corregimiento]],Hoja3!$A$2:$D$676,4,0)</f>
        <v>80815</v>
      </c>
      <c r="E6310" s="100">
        <v>129</v>
      </c>
      <c r="F6310" s="3"/>
    </row>
    <row r="6311" spans="1:6">
      <c r="A6311" s="99">
        <v>44202</v>
      </c>
      <c r="B6311" s="100">
        <v>44202</v>
      </c>
      <c r="C6311" s="100" t="s">
        <v>1084</v>
      </c>
      <c r="D6311" s="101">
        <f>VLOOKUP(Pag_Inicio_Corr_mas_casos[[#This Row],[Corregimiento]],Hoja3!$A$2:$D$676,4,0)</f>
        <v>81008</v>
      </c>
      <c r="E6311" s="100">
        <v>67</v>
      </c>
    </row>
    <row r="6312" spans="1:6">
      <c r="A6312" s="99">
        <v>44202</v>
      </c>
      <c r="B6312" s="100">
        <v>44202</v>
      </c>
      <c r="C6312" s="100" t="s">
        <v>1010</v>
      </c>
      <c r="D6312" s="101">
        <f>VLOOKUP(Pag_Inicio_Corr_mas_casos[[#This Row],[Corregimiento]],Hoja3!$A$2:$D$676,4,0)</f>
        <v>130708</v>
      </c>
      <c r="E6312" s="100">
        <v>67</v>
      </c>
    </row>
    <row r="6313" spans="1:6">
      <c r="A6313" s="99">
        <v>44202</v>
      </c>
      <c r="B6313" s="100">
        <v>44202</v>
      </c>
      <c r="C6313" s="100" t="s">
        <v>1086</v>
      </c>
      <c r="D6313" s="101">
        <f>VLOOKUP(Pag_Inicio_Corr_mas_casos[[#This Row],[Corregimiento]],Hoja3!$A$2:$D$676,4,0)</f>
        <v>81002</v>
      </c>
      <c r="E6313" s="100">
        <v>66</v>
      </c>
    </row>
    <row r="6314" spans="1:6">
      <c r="A6314" s="99">
        <v>44202</v>
      </c>
      <c r="B6314" s="100">
        <v>44202</v>
      </c>
      <c r="C6314" s="100" t="s">
        <v>1102</v>
      </c>
      <c r="D6314" s="101">
        <f>VLOOKUP(Pag_Inicio_Corr_mas_casos[[#This Row],[Corregimiento]],Hoja3!$A$2:$D$676,4,0)</f>
        <v>130106</v>
      </c>
      <c r="E6314" s="100">
        <v>63</v>
      </c>
    </row>
    <row r="6315" spans="1:6">
      <c r="A6315" s="99">
        <v>44202</v>
      </c>
      <c r="B6315" s="100">
        <v>44202</v>
      </c>
      <c r="C6315" s="100" t="s">
        <v>1089</v>
      </c>
      <c r="D6315" s="101">
        <f>VLOOKUP(Pag_Inicio_Corr_mas_casos[[#This Row],[Corregimiento]],Hoja3!$A$2:$D$676,4,0)</f>
        <v>30111</v>
      </c>
      <c r="E6315" s="100">
        <v>61</v>
      </c>
    </row>
    <row r="6316" spans="1:6">
      <c r="A6316" s="99">
        <v>44202</v>
      </c>
      <c r="B6316" s="100">
        <v>44202</v>
      </c>
      <c r="C6316" s="100" t="s">
        <v>1126</v>
      </c>
      <c r="D6316" s="101">
        <f>VLOOKUP(Pag_Inicio_Corr_mas_casos[[#This Row],[Corregimiento]],Hoja3!$A$2:$D$676,4,0)</f>
        <v>40601</v>
      </c>
      <c r="E6316" s="100">
        <v>61</v>
      </c>
    </row>
    <row r="6317" spans="1:6">
      <c r="A6317" s="99">
        <v>44202</v>
      </c>
      <c r="B6317" s="100">
        <v>44202</v>
      </c>
      <c r="C6317" s="100" t="s">
        <v>1033</v>
      </c>
      <c r="D6317" s="101">
        <f>VLOOKUP(Pag_Inicio_Corr_mas_casos[[#This Row],[Corregimiento]],Hoja3!$A$2:$D$676,4,0)</f>
        <v>30107</v>
      </c>
      <c r="E6317" s="100">
        <v>59</v>
      </c>
    </row>
    <row r="6318" spans="1:6">
      <c r="A6318" s="99">
        <v>44202</v>
      </c>
      <c r="B6318" s="100">
        <v>44202</v>
      </c>
      <c r="C6318" s="100" t="s">
        <v>1085</v>
      </c>
      <c r="D6318" s="101">
        <f>VLOOKUP(Pag_Inicio_Corr_mas_casos[[#This Row],[Corregimiento]],Hoja3!$A$2:$D$676,4,0)</f>
        <v>81001</v>
      </c>
      <c r="E6318" s="100">
        <v>59</v>
      </c>
    </row>
    <row r="6319" spans="1:6">
      <c r="A6319" s="99">
        <v>44202</v>
      </c>
      <c r="B6319" s="100">
        <v>44202</v>
      </c>
      <c r="C6319" s="100" t="s">
        <v>1016</v>
      </c>
      <c r="D6319" s="101">
        <f>VLOOKUP(Pag_Inicio_Corr_mas_casos[[#This Row],[Corregimiento]],Hoja3!$A$2:$D$676,4,0)</f>
        <v>130107</v>
      </c>
      <c r="E6319" s="100">
        <v>54</v>
      </c>
    </row>
    <row r="6320" spans="1:6">
      <c r="A6320" s="99">
        <v>44202</v>
      </c>
      <c r="B6320" s="100">
        <v>44202</v>
      </c>
      <c r="C6320" s="100" t="s">
        <v>1098</v>
      </c>
      <c r="D6320" s="101">
        <f>VLOOKUP(Pag_Inicio_Corr_mas_casos[[#This Row],[Corregimiento]],Hoja3!$A$2:$D$676,4,0)</f>
        <v>30104</v>
      </c>
      <c r="E6320" s="100">
        <v>53</v>
      </c>
    </row>
    <row r="6321" spans="1:5">
      <c r="A6321" s="99">
        <v>44202</v>
      </c>
      <c r="B6321" s="100">
        <v>44202</v>
      </c>
      <c r="C6321" s="100" t="s">
        <v>1081</v>
      </c>
      <c r="D6321" s="101">
        <f>VLOOKUP(Pag_Inicio_Corr_mas_casos[[#This Row],[Corregimiento]],Hoja3!$A$2:$D$676,4,0)</f>
        <v>130702</v>
      </c>
      <c r="E6321" s="100">
        <v>52</v>
      </c>
    </row>
    <row r="6322" spans="1:5">
      <c r="A6322" s="99">
        <v>44202</v>
      </c>
      <c r="B6322" s="100">
        <v>44202</v>
      </c>
      <c r="C6322" s="100" t="s">
        <v>1116</v>
      </c>
      <c r="D6322" s="101">
        <f>VLOOKUP(Pag_Inicio_Corr_mas_casos[[#This Row],[Corregimiento]],Hoja3!$A$2:$D$676,4,0)</f>
        <v>80501</v>
      </c>
      <c r="E6322" s="100">
        <v>50</v>
      </c>
    </row>
    <row r="6323" spans="1:5">
      <c r="A6323" s="99">
        <v>44202</v>
      </c>
      <c r="B6323" s="100">
        <v>44202</v>
      </c>
      <c r="C6323" s="100" t="s">
        <v>1025</v>
      </c>
      <c r="D6323" s="101">
        <f>VLOOKUP(Pag_Inicio_Corr_mas_casos[[#This Row],[Corregimiento]],Hoja3!$A$2:$D$676,4,0)</f>
        <v>130701</v>
      </c>
      <c r="E6323" s="100">
        <v>47</v>
      </c>
    </row>
    <row r="6324" spans="1:5">
      <c r="A6324" s="99">
        <v>44202</v>
      </c>
      <c r="B6324" s="100">
        <v>44202</v>
      </c>
      <c r="C6324" s="100" t="s">
        <v>1004</v>
      </c>
      <c r="D6324" s="101">
        <f>VLOOKUP(Pag_Inicio_Corr_mas_casos[[#This Row],[Corregimiento]],Hoja3!$A$2:$D$676,4,0)</f>
        <v>130717</v>
      </c>
      <c r="E6324" s="100">
        <v>45</v>
      </c>
    </row>
    <row r="6325" spans="1:5">
      <c r="A6325" s="99">
        <v>44202</v>
      </c>
      <c r="B6325" s="100">
        <v>44202</v>
      </c>
      <c r="C6325" s="100" t="s">
        <v>1124</v>
      </c>
      <c r="D6325" s="101">
        <f>VLOOKUP(Pag_Inicio_Corr_mas_casos[[#This Row],[Corregimiento]],Hoja3!$A$2:$D$676,4,0)</f>
        <v>40501</v>
      </c>
      <c r="E6325" s="100">
        <v>45</v>
      </c>
    </row>
    <row r="6326" spans="1:5">
      <c r="A6326" s="99">
        <v>44202</v>
      </c>
      <c r="B6326" s="100">
        <v>44202</v>
      </c>
      <c r="C6326" s="100" t="s">
        <v>1027</v>
      </c>
      <c r="D6326" s="101">
        <f>VLOOKUP(Pag_Inicio_Corr_mas_casos[[#This Row],[Corregimiento]],Hoja3!$A$2:$D$676,4,0)</f>
        <v>20601</v>
      </c>
      <c r="E6326" s="100">
        <v>43</v>
      </c>
    </row>
    <row r="6327" spans="1:5">
      <c r="A6327" s="99">
        <v>44202</v>
      </c>
      <c r="B6327" s="100">
        <v>44202</v>
      </c>
      <c r="C6327" s="100" t="s">
        <v>1061</v>
      </c>
      <c r="D6327" s="101">
        <f>VLOOKUP(Pag_Inicio_Corr_mas_casos[[#This Row],[Corregimiento]],Hoja3!$A$2:$D$676,4,0)</f>
        <v>81005</v>
      </c>
      <c r="E6327" s="100">
        <v>41</v>
      </c>
    </row>
    <row r="6328" spans="1:5">
      <c r="A6328" s="99">
        <v>44202</v>
      </c>
      <c r="B6328" s="100">
        <v>44202</v>
      </c>
      <c r="C6328" s="100" t="s">
        <v>1026</v>
      </c>
      <c r="D6328" s="101">
        <f>VLOOKUP(Pag_Inicio_Corr_mas_casos[[#This Row],[Corregimiento]],Hoja3!$A$2:$D$676,4,0)</f>
        <v>80804</v>
      </c>
      <c r="E6328" s="100">
        <v>41</v>
      </c>
    </row>
    <row r="6329" spans="1:5">
      <c r="A6329" s="99">
        <v>44202</v>
      </c>
      <c r="B6329" s="100">
        <v>44202</v>
      </c>
      <c r="C6329" s="100" t="s">
        <v>1104</v>
      </c>
      <c r="D6329" s="101">
        <f>VLOOKUP(Pag_Inicio_Corr_mas_casos[[#This Row],[Corregimiento]],Hoja3!$A$2:$D$676,4,0)</f>
        <v>130108</v>
      </c>
      <c r="E6329" s="100">
        <v>39</v>
      </c>
    </row>
    <row r="6330" spans="1:5">
      <c r="A6330" s="99">
        <v>44202</v>
      </c>
      <c r="B6330" s="100">
        <v>44202</v>
      </c>
      <c r="C6330" s="100" t="s">
        <v>1058</v>
      </c>
      <c r="D6330" s="101">
        <f>VLOOKUP(Pag_Inicio_Corr_mas_casos[[#This Row],[Corregimiento]],Hoja3!$A$2:$D$676,4,0)</f>
        <v>80808</v>
      </c>
      <c r="E6330" s="100">
        <v>38</v>
      </c>
    </row>
    <row r="6331" spans="1:5">
      <c r="A6331" s="99">
        <v>44202</v>
      </c>
      <c r="B6331" s="100">
        <v>44202</v>
      </c>
      <c r="C6331" s="100" t="s">
        <v>1117</v>
      </c>
      <c r="D6331" s="101">
        <f>VLOOKUP(Pag_Inicio_Corr_mas_casos[[#This Row],[Corregimiento]],Hoja3!$A$2:$D$676,4,0)</f>
        <v>20105</v>
      </c>
      <c r="E6331" s="100">
        <v>36</v>
      </c>
    </row>
    <row r="6332" spans="1:5">
      <c r="A6332" s="99">
        <v>44202</v>
      </c>
      <c r="B6332" s="100">
        <v>44202</v>
      </c>
      <c r="C6332" s="100" t="s">
        <v>1030</v>
      </c>
      <c r="D6332" s="101">
        <f>VLOOKUP(Pag_Inicio_Corr_mas_casos[[#This Row],[Corregimiento]],Hoja3!$A$2:$D$676,4,0)</f>
        <v>30113</v>
      </c>
      <c r="E6332" s="100">
        <v>35</v>
      </c>
    </row>
    <row r="6333" spans="1:5">
      <c r="A6333" s="99">
        <v>44202</v>
      </c>
      <c r="B6333" s="100">
        <v>44202</v>
      </c>
      <c r="C6333" s="100" t="s">
        <v>1071</v>
      </c>
      <c r="D6333" s="101">
        <f>VLOOKUP(Pag_Inicio_Corr_mas_casos[[#This Row],[Corregimiento]],Hoja3!$A$2:$D$676,4,0)</f>
        <v>60103</v>
      </c>
      <c r="E6333" s="100">
        <v>34</v>
      </c>
    </row>
    <row r="6334" spans="1:5">
      <c r="A6334" s="99">
        <v>44202</v>
      </c>
      <c r="B6334" s="100">
        <v>44202</v>
      </c>
      <c r="C6334" s="100" t="s">
        <v>1035</v>
      </c>
      <c r="D6334" s="101">
        <f>VLOOKUP(Pag_Inicio_Corr_mas_casos[[#This Row],[Corregimiento]],Hoja3!$A$2:$D$676,4,0)</f>
        <v>130709</v>
      </c>
      <c r="E6334" s="100">
        <v>34</v>
      </c>
    </row>
    <row r="6335" spans="1:5">
      <c r="A6335" s="99">
        <v>44202</v>
      </c>
      <c r="B6335" s="100">
        <v>44202</v>
      </c>
      <c r="C6335" s="100" t="s">
        <v>1062</v>
      </c>
      <c r="D6335" s="101">
        <f>VLOOKUP(Pag_Inicio_Corr_mas_casos[[#This Row],[Corregimiento]],Hoja3!$A$2:$D$676,4,0)</f>
        <v>80802</v>
      </c>
      <c r="E6335" s="100">
        <v>33</v>
      </c>
    </row>
    <row r="6336" spans="1:5">
      <c r="A6336" s="99">
        <v>44202</v>
      </c>
      <c r="B6336" s="100">
        <v>44202</v>
      </c>
      <c r="C6336" s="100" t="s">
        <v>1125</v>
      </c>
      <c r="D6336" s="101">
        <f>VLOOKUP(Pag_Inicio_Corr_mas_casos[[#This Row],[Corregimiento]],Hoja3!$A$2:$D$676,4,0)</f>
        <v>91007</v>
      </c>
      <c r="E6336" s="100">
        <v>31</v>
      </c>
    </row>
    <row r="6337" spans="1:5">
      <c r="A6337" s="99">
        <v>44202</v>
      </c>
      <c r="B6337" s="100">
        <v>44202</v>
      </c>
      <c r="C6337" s="100" t="s">
        <v>1023</v>
      </c>
      <c r="D6337" s="101">
        <f>VLOOKUP(Pag_Inicio_Corr_mas_casos[[#This Row],[Corregimiento]],Hoja3!$A$2:$D$676,4,0)</f>
        <v>130716</v>
      </c>
      <c r="E6337" s="100">
        <v>30</v>
      </c>
    </row>
    <row r="6338" spans="1:5">
      <c r="A6338" s="99">
        <v>44202</v>
      </c>
      <c r="B6338" s="100">
        <v>44202</v>
      </c>
      <c r="C6338" s="100" t="s">
        <v>1043</v>
      </c>
      <c r="D6338" s="101">
        <f>VLOOKUP(Pag_Inicio_Corr_mas_casos[[#This Row],[Corregimiento]],Hoja3!$A$2:$D$676,4,0)</f>
        <v>80803</v>
      </c>
      <c r="E6338" s="100">
        <v>28</v>
      </c>
    </row>
    <row r="6339" spans="1:5">
      <c r="A6339" s="99">
        <v>44202</v>
      </c>
      <c r="B6339" s="100">
        <v>44202</v>
      </c>
      <c r="C6339" s="100" t="s">
        <v>1024</v>
      </c>
      <c r="D6339" s="101">
        <f>VLOOKUP(Pag_Inicio_Corr_mas_casos[[#This Row],[Corregimiento]],Hoja3!$A$2:$D$676,4,0)</f>
        <v>50208</v>
      </c>
      <c r="E6339" s="100">
        <v>27</v>
      </c>
    </row>
    <row r="6340" spans="1:5">
      <c r="A6340" s="99">
        <v>44202</v>
      </c>
      <c r="B6340" s="100">
        <v>44202</v>
      </c>
      <c r="C6340" s="100" t="s">
        <v>1057</v>
      </c>
      <c r="D6340" s="101">
        <f>VLOOKUP(Pag_Inicio_Corr_mas_casos[[#This Row],[Corregimiento]],Hoja3!$A$2:$D$676,4,0)</f>
        <v>130706</v>
      </c>
      <c r="E6340" s="100">
        <v>26</v>
      </c>
    </row>
    <row r="6341" spans="1:5">
      <c r="A6341" s="99">
        <v>44202</v>
      </c>
      <c r="B6341" s="100">
        <v>44202</v>
      </c>
      <c r="C6341" s="100" t="s">
        <v>1060</v>
      </c>
      <c r="D6341" s="101">
        <f>VLOOKUP(Pag_Inicio_Corr_mas_casos[[#This Row],[Corregimiento]],Hoja3!$A$2:$D$676,4,0)</f>
        <v>130105</v>
      </c>
      <c r="E6341" s="100">
        <v>24</v>
      </c>
    </row>
    <row r="6342" spans="1:5">
      <c r="A6342" s="99">
        <v>44202</v>
      </c>
      <c r="B6342" s="100">
        <v>44202</v>
      </c>
      <c r="C6342" s="100" t="s">
        <v>1131</v>
      </c>
      <c r="D6342" s="101">
        <f>VLOOKUP(Pag_Inicio_Corr_mas_casos[[#This Row],[Corregimiento]],Hoja3!$A$2:$D$676,4,0)</f>
        <v>30110</v>
      </c>
      <c r="E6342" s="100">
        <v>24</v>
      </c>
    </row>
    <row r="6343" spans="1:5">
      <c r="A6343" s="99">
        <v>44202</v>
      </c>
      <c r="B6343" s="100">
        <v>44202</v>
      </c>
      <c r="C6343" s="100" t="s">
        <v>1041</v>
      </c>
      <c r="D6343" s="101">
        <f>VLOOKUP(Pag_Inicio_Corr_mas_casos[[#This Row],[Corregimiento]],Hoja3!$A$2:$D$676,4,0)</f>
        <v>20207</v>
      </c>
      <c r="E6343" s="100">
        <v>24</v>
      </c>
    </row>
    <row r="6344" spans="1:5">
      <c r="A6344" s="99">
        <v>44202</v>
      </c>
      <c r="B6344" s="100">
        <v>44202</v>
      </c>
      <c r="C6344" s="100" t="s">
        <v>1066</v>
      </c>
      <c r="D6344" s="101">
        <f>VLOOKUP(Pag_Inicio_Corr_mas_casos[[#This Row],[Corregimiento]],Hoja3!$A$2:$D$676,4,0)</f>
        <v>80805</v>
      </c>
      <c r="E6344" s="100">
        <v>23</v>
      </c>
    </row>
    <row r="6345" spans="1:5">
      <c r="A6345" s="99">
        <v>44202</v>
      </c>
      <c r="B6345" s="100">
        <v>44202</v>
      </c>
      <c r="C6345" s="100" t="s">
        <v>1160</v>
      </c>
      <c r="D6345" s="101">
        <f>VLOOKUP(Pag_Inicio_Corr_mas_casos[[#This Row],[Corregimiento]],Hoja3!$A$2:$D$676,4,0)</f>
        <v>30109</v>
      </c>
      <c r="E6345" s="100">
        <v>22</v>
      </c>
    </row>
    <row r="6346" spans="1:5">
      <c r="A6346" s="99">
        <v>44202</v>
      </c>
      <c r="B6346" s="100">
        <v>44202</v>
      </c>
      <c r="C6346" s="100" t="s">
        <v>1073</v>
      </c>
      <c r="D6346" s="101">
        <f>VLOOKUP(Pag_Inicio_Corr_mas_casos[[#This Row],[Corregimiento]],Hoja3!$A$2:$D$676,4,0)</f>
        <v>40612</v>
      </c>
      <c r="E6346" s="100">
        <v>22</v>
      </c>
    </row>
    <row r="6347" spans="1:5">
      <c r="A6347" s="99">
        <v>44202</v>
      </c>
      <c r="B6347" s="100">
        <v>44202</v>
      </c>
      <c r="C6347" s="100" t="s">
        <v>1064</v>
      </c>
      <c r="D6347" s="101">
        <f>VLOOKUP(Pag_Inicio_Corr_mas_casos[[#This Row],[Corregimiento]],Hoja3!$A$2:$D$676,4,0)</f>
        <v>81004</v>
      </c>
      <c r="E6347" s="100">
        <v>22</v>
      </c>
    </row>
    <row r="6348" spans="1:5">
      <c r="A6348" s="99">
        <v>44202</v>
      </c>
      <c r="B6348" s="100">
        <v>44202</v>
      </c>
      <c r="C6348" s="100" t="s">
        <v>1093</v>
      </c>
      <c r="D6348" s="101">
        <f>VLOOKUP(Pag_Inicio_Corr_mas_casos[[#This Row],[Corregimiento]],Hoja3!$A$2:$D$676,4,0)</f>
        <v>30103</v>
      </c>
      <c r="E6348" s="100">
        <v>22</v>
      </c>
    </row>
    <row r="6349" spans="1:5">
      <c r="A6349" s="99">
        <v>44202</v>
      </c>
      <c r="B6349" s="100">
        <v>44202</v>
      </c>
      <c r="C6349" s="100" t="s">
        <v>1129</v>
      </c>
      <c r="D6349" s="101">
        <f>VLOOKUP(Pag_Inicio_Corr_mas_casos[[#This Row],[Corregimiento]],Hoja3!$A$2:$D$676,4,0)</f>
        <v>20401</v>
      </c>
      <c r="E6349" s="100">
        <v>21</v>
      </c>
    </row>
    <row r="6350" spans="1:5">
      <c r="A6350" s="99">
        <v>44202</v>
      </c>
      <c r="B6350" s="100">
        <v>44202</v>
      </c>
      <c r="C6350" s="100" t="s">
        <v>1036</v>
      </c>
      <c r="D6350" s="101">
        <f>VLOOKUP(Pag_Inicio_Corr_mas_casos[[#This Row],[Corregimiento]],Hoja3!$A$2:$D$676,4,0)</f>
        <v>40606</v>
      </c>
      <c r="E6350" s="100">
        <v>21</v>
      </c>
    </row>
    <row r="6351" spans="1:5">
      <c r="A6351" s="99">
        <v>44202</v>
      </c>
      <c r="B6351" s="100">
        <v>44202</v>
      </c>
      <c r="C6351" s="100" t="s">
        <v>1028</v>
      </c>
      <c r="D6351" s="101">
        <f>VLOOKUP(Pag_Inicio_Corr_mas_casos[[#This Row],[Corregimiento]],Hoja3!$A$2:$D$676,4,0)</f>
        <v>81006</v>
      </c>
      <c r="E6351" s="100">
        <v>19</v>
      </c>
    </row>
    <row r="6352" spans="1:5">
      <c r="A6352" s="99">
        <v>44202</v>
      </c>
      <c r="B6352" s="100">
        <v>44202</v>
      </c>
      <c r="C6352" s="100" t="s">
        <v>1109</v>
      </c>
      <c r="D6352" s="101">
        <f>VLOOKUP(Pag_Inicio_Corr_mas_casos[[#This Row],[Corregimiento]],Hoja3!$A$2:$D$676,4,0)</f>
        <v>20602</v>
      </c>
      <c r="E6352" s="100">
        <v>18</v>
      </c>
    </row>
    <row r="6353" spans="1:5">
      <c r="A6353" s="99">
        <v>44202</v>
      </c>
      <c r="B6353" s="100">
        <v>44202</v>
      </c>
      <c r="C6353" s="100" t="s">
        <v>1163</v>
      </c>
      <c r="D6353" s="101">
        <f>VLOOKUP(Pag_Inicio_Corr_mas_casos[[#This Row],[Corregimiento]],Hoja3!$A$2:$D$676,4,0)</f>
        <v>20104</v>
      </c>
      <c r="E6353" s="100">
        <v>18</v>
      </c>
    </row>
    <row r="6354" spans="1:5">
      <c r="A6354" s="99">
        <v>44202</v>
      </c>
      <c r="B6354" s="100">
        <v>44202</v>
      </c>
      <c r="C6354" s="100" t="s">
        <v>1139</v>
      </c>
      <c r="D6354" s="101">
        <f>VLOOKUP(Pag_Inicio_Corr_mas_casos[[#This Row],[Corregimiento]],Hoja3!$A$2:$D$676,4,0)</f>
        <v>30101</v>
      </c>
      <c r="E6354" s="100">
        <v>17</v>
      </c>
    </row>
    <row r="6355" spans="1:5">
      <c r="A6355" s="99">
        <v>44202</v>
      </c>
      <c r="B6355" s="100">
        <v>44202</v>
      </c>
      <c r="C6355" s="100" t="s">
        <v>1133</v>
      </c>
      <c r="D6355" s="101">
        <f>VLOOKUP(Pag_Inicio_Corr_mas_casos[[#This Row],[Corregimiento]],Hoja3!$A$2:$D$676,4,0)</f>
        <v>20201</v>
      </c>
      <c r="E6355" s="100">
        <v>17</v>
      </c>
    </row>
    <row r="6356" spans="1:5">
      <c r="A6356" s="99">
        <v>44202</v>
      </c>
      <c r="B6356" s="100">
        <v>44202</v>
      </c>
      <c r="C6356" s="100" t="s">
        <v>1179</v>
      </c>
      <c r="D6356" s="101">
        <f>VLOOKUP(Pag_Inicio_Corr_mas_casos[[#This Row],[Corregimiento]],Hoja3!$A$2:$D$676,4,0)</f>
        <v>20307</v>
      </c>
      <c r="E6356" s="100">
        <v>17</v>
      </c>
    </row>
    <row r="6357" spans="1:5">
      <c r="A6357" s="99">
        <v>44202</v>
      </c>
      <c r="B6357" s="100">
        <v>44202</v>
      </c>
      <c r="C6357" s="100" t="s">
        <v>1069</v>
      </c>
      <c r="D6357" s="101">
        <f>VLOOKUP(Pag_Inicio_Corr_mas_casos[[#This Row],[Corregimiento]],Hoja3!$A$2:$D$676,4,0)</f>
        <v>40611</v>
      </c>
      <c r="E6357" s="100">
        <v>16</v>
      </c>
    </row>
    <row r="6358" spans="1:5">
      <c r="A6358" s="99">
        <v>44202</v>
      </c>
      <c r="B6358" s="100">
        <v>44202</v>
      </c>
      <c r="C6358" s="100" t="s">
        <v>1145</v>
      </c>
      <c r="D6358" s="101">
        <f>VLOOKUP(Pag_Inicio_Corr_mas_casos[[#This Row],[Corregimiento]],Hoja3!$A$2:$D$676,4,0)</f>
        <v>91101</v>
      </c>
      <c r="E6358" s="100">
        <v>16</v>
      </c>
    </row>
    <row r="6359" spans="1:5">
      <c r="A6359" s="99">
        <v>44202</v>
      </c>
      <c r="B6359" s="100">
        <v>44202</v>
      </c>
      <c r="C6359" s="100" t="s">
        <v>1180</v>
      </c>
      <c r="D6359" s="101">
        <f>VLOOKUP(Pag_Inicio_Corr_mas_casos[[#This Row],[Corregimiento]],Hoja3!$A$2:$D$676,4,0)</f>
        <v>130402</v>
      </c>
      <c r="E6359" s="100">
        <v>16</v>
      </c>
    </row>
    <row r="6360" spans="1:5">
      <c r="A6360" s="99">
        <v>44202</v>
      </c>
      <c r="B6360" s="100">
        <v>44202</v>
      </c>
      <c r="C6360" s="100" t="s">
        <v>1181</v>
      </c>
      <c r="D6360" s="101">
        <f>VLOOKUP(Pag_Inicio_Corr_mas_casos[[#This Row],[Corregimiento]],Hoja3!$A$2:$D$676,4,0)</f>
        <v>20305</v>
      </c>
      <c r="E6360" s="100">
        <v>15</v>
      </c>
    </row>
    <row r="6361" spans="1:5">
      <c r="A6361" s="99">
        <v>44202</v>
      </c>
      <c r="B6361" s="100">
        <v>44202</v>
      </c>
      <c r="C6361" s="100" t="s">
        <v>1107</v>
      </c>
      <c r="D6361" s="101">
        <f>VLOOKUP(Pag_Inicio_Corr_mas_casos[[#This Row],[Corregimiento]],Hoja3!$A$2:$D$676,4,0)</f>
        <v>70301</v>
      </c>
      <c r="E6361" s="100">
        <v>15</v>
      </c>
    </row>
    <row r="6362" spans="1:5">
      <c r="A6362" s="99">
        <v>44202</v>
      </c>
      <c r="B6362" s="100">
        <v>44202</v>
      </c>
      <c r="C6362" s="100" t="s">
        <v>1143</v>
      </c>
      <c r="D6362" s="101">
        <f>VLOOKUP(Pag_Inicio_Corr_mas_casos[[#This Row],[Corregimiento]],Hoja3!$A$2:$D$676,4,0)</f>
        <v>40202</v>
      </c>
      <c r="E6362" s="100">
        <v>15</v>
      </c>
    </row>
    <row r="6363" spans="1:5">
      <c r="A6363" s="99">
        <v>44202</v>
      </c>
      <c r="B6363" s="100">
        <v>44202</v>
      </c>
      <c r="C6363" s="100" t="s">
        <v>1099</v>
      </c>
      <c r="D6363" s="101">
        <f>VLOOKUP(Pag_Inicio_Corr_mas_casos[[#This Row],[Corregimiento]],Hoja3!$A$2:$D$676,4,0)</f>
        <v>91008</v>
      </c>
      <c r="E6363" s="100">
        <v>14</v>
      </c>
    </row>
    <row r="6364" spans="1:5">
      <c r="A6364" s="99">
        <v>44202</v>
      </c>
      <c r="B6364" s="100">
        <v>44202</v>
      </c>
      <c r="C6364" s="100" t="s">
        <v>1141</v>
      </c>
      <c r="D6364" s="101">
        <f>VLOOKUP(Pag_Inicio_Corr_mas_casos[[#This Row],[Corregimiento]],Hoja3!$A$2:$D$676,4,0)</f>
        <v>20205</v>
      </c>
      <c r="E6364" s="100">
        <v>14</v>
      </c>
    </row>
    <row r="6365" spans="1:5">
      <c r="A6365" s="99">
        <v>44202</v>
      </c>
      <c r="B6365" s="100">
        <v>44202</v>
      </c>
      <c r="C6365" s="100" t="s">
        <v>1136</v>
      </c>
      <c r="D6365" s="101">
        <f>VLOOKUP(Pag_Inicio_Corr_mas_casos[[#This Row],[Corregimiento]],Hoja3!$A$2:$D$676,4,0)</f>
        <v>91011</v>
      </c>
      <c r="E6365" s="100">
        <v>14</v>
      </c>
    </row>
    <row r="6366" spans="1:5">
      <c r="A6366" s="99">
        <v>44202</v>
      </c>
      <c r="B6366" s="100">
        <v>44202</v>
      </c>
      <c r="C6366" s="100" t="s">
        <v>1182</v>
      </c>
      <c r="D6366" s="101">
        <f>VLOOKUP(Pag_Inicio_Corr_mas_casos[[#This Row],[Corregimiento]],Hoja3!$A$2:$D$676,4,0)</f>
        <v>20106</v>
      </c>
      <c r="E6366" s="100">
        <v>14</v>
      </c>
    </row>
    <row r="6367" spans="1:5">
      <c r="A6367" s="99">
        <v>44202</v>
      </c>
      <c r="B6367" s="100">
        <v>44202</v>
      </c>
      <c r="C6367" s="100" t="s">
        <v>1123</v>
      </c>
      <c r="D6367" s="101">
        <f>VLOOKUP(Pag_Inicio_Corr_mas_casos[[#This Row],[Corregimiento]],Hoja3!$A$2:$D$676,4,0)</f>
        <v>20101</v>
      </c>
      <c r="E6367" s="100">
        <v>14</v>
      </c>
    </row>
    <row r="6368" spans="1:5">
      <c r="A6368" s="99">
        <v>44202</v>
      </c>
      <c r="B6368" s="100">
        <v>44202</v>
      </c>
      <c r="C6368" s="100" t="s">
        <v>1070</v>
      </c>
      <c r="D6368" s="101">
        <f>VLOOKUP(Pag_Inicio_Corr_mas_casos[[#This Row],[Corregimiento]],Hoja3!$A$2:$D$676,4,0)</f>
        <v>130310</v>
      </c>
      <c r="E6368" s="100">
        <v>14</v>
      </c>
    </row>
    <row r="6369" spans="1:6">
      <c r="A6369" s="99">
        <v>44202</v>
      </c>
      <c r="B6369" s="100">
        <v>44202</v>
      </c>
      <c r="C6369" s="100" t="s">
        <v>1170</v>
      </c>
      <c r="D6369" s="101">
        <f>VLOOKUP(Pag_Inicio_Corr_mas_casos[[#This Row],[Corregimiento]],Hoja3!$A$2:$D$676,4,0)</f>
        <v>90607</v>
      </c>
      <c r="E6369" s="100">
        <v>13</v>
      </c>
    </row>
    <row r="6370" spans="1:6">
      <c r="A6370" s="99">
        <v>44202</v>
      </c>
      <c r="B6370" s="100">
        <v>44202</v>
      </c>
      <c r="C6370" s="100" t="s">
        <v>1183</v>
      </c>
      <c r="D6370" s="101">
        <f>VLOOKUP(Pag_Inicio_Corr_mas_casos[[#This Row],[Corregimiento]],Hoja3!$A$2:$D$676,4,0)</f>
        <v>130707</v>
      </c>
      <c r="E6370" s="100">
        <v>13</v>
      </c>
    </row>
    <row r="6371" spans="1:6">
      <c r="A6371" s="99">
        <v>44202</v>
      </c>
      <c r="B6371" s="100">
        <v>44202</v>
      </c>
      <c r="C6371" s="100" t="s">
        <v>1149</v>
      </c>
      <c r="D6371" s="101">
        <f>VLOOKUP(Pag_Inicio_Corr_mas_casos[[#This Row],[Corregimiento]],Hoja3!$A$2:$D$676,4,0)</f>
        <v>80818</v>
      </c>
      <c r="E6371" s="100">
        <v>13</v>
      </c>
    </row>
    <row r="6372" spans="1:6">
      <c r="A6372" s="99">
        <v>44202</v>
      </c>
      <c r="B6372" s="100">
        <v>44202</v>
      </c>
      <c r="C6372" s="100" t="s">
        <v>1184</v>
      </c>
      <c r="D6372" s="101">
        <f>VLOOKUP(Pag_Inicio_Corr_mas_casos[[#This Row],[Corregimiento]],Hoja3!$A$2:$D$676,4,0)</f>
        <v>30401</v>
      </c>
      <c r="E6372" s="100">
        <v>12</v>
      </c>
    </row>
    <row r="6373" spans="1:6">
      <c r="A6373" s="99">
        <v>44202</v>
      </c>
      <c r="B6373" s="100">
        <v>44202</v>
      </c>
      <c r="C6373" s="100" t="s">
        <v>1159</v>
      </c>
      <c r="D6373" s="101">
        <f>VLOOKUP(Pag_Inicio_Corr_mas_casos[[#This Row],[Corregimiento]],Hoja3!$A$2:$D$676,4,0)</f>
        <v>90601</v>
      </c>
      <c r="E6373" s="100">
        <v>12</v>
      </c>
    </row>
    <row r="6374" spans="1:6">
      <c r="A6374" s="99">
        <v>44202</v>
      </c>
      <c r="B6374" s="100">
        <v>44202</v>
      </c>
      <c r="C6374" s="100" t="s">
        <v>1185</v>
      </c>
      <c r="D6374" s="101">
        <f>VLOOKUP(Pag_Inicio_Corr_mas_casos[[#This Row],[Corregimiento]],Hoja3!$A$2:$D$676,4,0)</f>
        <v>90105</v>
      </c>
      <c r="E6374" s="100">
        <v>12</v>
      </c>
    </row>
    <row r="6375" spans="1:6">
      <c r="A6375" s="99">
        <v>44202</v>
      </c>
      <c r="B6375" s="100">
        <v>44202</v>
      </c>
      <c r="C6375" s="100" t="s">
        <v>1072</v>
      </c>
      <c r="D6375" s="101">
        <f>VLOOKUP(Pag_Inicio_Corr_mas_casos[[#This Row],[Corregimiento]],Hoja3!$A$2:$D$676,4,0)</f>
        <v>60101</v>
      </c>
      <c r="E6375" s="100">
        <v>12</v>
      </c>
    </row>
    <row r="6376" spans="1:6">
      <c r="A6376" s="99">
        <v>44202</v>
      </c>
      <c r="B6376" s="100">
        <v>44202</v>
      </c>
      <c r="C6376" s="100" t="s">
        <v>1068</v>
      </c>
      <c r="D6376" s="101">
        <f>VLOOKUP(Pag_Inicio_Corr_mas_casos[[#This Row],[Corregimiento]],Hoja3!$A$2:$D$676,4,0)</f>
        <v>30115</v>
      </c>
      <c r="E6376" s="100">
        <v>11</v>
      </c>
    </row>
    <row r="6377" spans="1:6">
      <c r="A6377" s="99">
        <v>44202</v>
      </c>
      <c r="B6377" s="100">
        <v>44202</v>
      </c>
      <c r="C6377" s="100" t="s">
        <v>1173</v>
      </c>
      <c r="D6377" s="101">
        <f>VLOOKUP(Pag_Inicio_Corr_mas_casos[[#This Row],[Corregimiento]],Hoja3!$A$2:$D$676,4,0)</f>
        <v>50207</v>
      </c>
      <c r="E6377" s="100">
        <v>11</v>
      </c>
    </row>
    <row r="6378" spans="1:6">
      <c r="A6378" s="99">
        <v>44202</v>
      </c>
      <c r="B6378" s="100">
        <v>44202</v>
      </c>
      <c r="C6378" s="100" t="s">
        <v>1146</v>
      </c>
      <c r="D6378" s="101">
        <f>VLOOKUP(Pag_Inicio_Corr_mas_casos[[#This Row],[Corregimiento]],Hoja3!$A$2:$D$676,4,0)</f>
        <v>130401</v>
      </c>
      <c r="E6378" s="100">
        <v>11</v>
      </c>
    </row>
    <row r="6379" spans="1:6">
      <c r="A6379" s="99">
        <v>44202</v>
      </c>
      <c r="B6379" s="100">
        <v>44202</v>
      </c>
      <c r="C6379" s="100" t="s">
        <v>1127</v>
      </c>
      <c r="D6379" s="101">
        <f>VLOOKUP(Pag_Inicio_Corr_mas_casos[[#This Row],[Corregimiento]],Hoja3!$A$2:$D$676,4,0)</f>
        <v>60401</v>
      </c>
      <c r="E6379" s="100">
        <v>11</v>
      </c>
    </row>
    <row r="6380" spans="1:6">
      <c r="A6380" s="99">
        <v>44202</v>
      </c>
      <c r="B6380" s="100">
        <v>44202</v>
      </c>
      <c r="C6380" s="100" t="s">
        <v>1135</v>
      </c>
      <c r="D6380" s="101">
        <f>VLOOKUP(Pag_Inicio_Corr_mas_casos[[#This Row],[Corregimiento]],Hoja3!$A$2:$D$676,4,0)</f>
        <v>91013</v>
      </c>
      <c r="E6380" s="100">
        <v>11</v>
      </c>
    </row>
    <row r="6381" spans="1:6">
      <c r="A6381" s="59">
        <v>44203</v>
      </c>
      <c r="B6381" s="60">
        <v>44203</v>
      </c>
      <c r="C6381" s="60" t="s">
        <v>1078</v>
      </c>
      <c r="D6381" s="61">
        <f>VLOOKUP(Pag_Inicio_Corr_mas_casos[[#This Row],[Corregimiento]],Hoja3!$A$2:$D$676,4,0)</f>
        <v>80819</v>
      </c>
      <c r="E6381" s="60">
        <v>138</v>
      </c>
      <c r="F6381">
        <v>85</v>
      </c>
    </row>
    <row r="6382" spans="1:6">
      <c r="A6382" s="59">
        <v>44203</v>
      </c>
      <c r="B6382" s="60">
        <v>44203</v>
      </c>
      <c r="C6382" s="60" t="s">
        <v>1134</v>
      </c>
      <c r="D6382" s="61">
        <f>VLOOKUP(Pag_Inicio_Corr_mas_casos[[#This Row],[Corregimiento]],Hoja3!$A$2:$D$676,4,0)</f>
        <v>130101</v>
      </c>
      <c r="E6382" s="60">
        <v>124</v>
      </c>
    </row>
    <row r="6383" spans="1:6">
      <c r="A6383" s="59">
        <v>44203</v>
      </c>
      <c r="B6383" s="60">
        <v>44203</v>
      </c>
      <c r="C6383" s="60" t="s">
        <v>1102</v>
      </c>
      <c r="D6383" s="61">
        <f>VLOOKUP(Pag_Inicio_Corr_mas_casos[[#This Row],[Corregimiento]],Hoja3!$A$2:$D$676,4,0)</f>
        <v>130106</v>
      </c>
      <c r="E6383" s="60">
        <v>101</v>
      </c>
    </row>
    <row r="6384" spans="1:6">
      <c r="A6384" s="59">
        <v>44203</v>
      </c>
      <c r="B6384" s="60">
        <v>44203</v>
      </c>
      <c r="C6384" s="60" t="s">
        <v>1112</v>
      </c>
      <c r="D6384" s="61">
        <f>VLOOKUP(Pag_Inicio_Corr_mas_casos[[#This Row],[Corregimiento]],Hoja3!$A$2:$D$676,4,0)</f>
        <v>80812</v>
      </c>
      <c r="E6384" s="60">
        <v>100</v>
      </c>
    </row>
    <row r="6385" spans="1:6">
      <c r="A6385" s="59">
        <v>44203</v>
      </c>
      <c r="B6385" s="60">
        <v>44203</v>
      </c>
      <c r="C6385" s="60" t="s">
        <v>838</v>
      </c>
      <c r="D6385" s="61">
        <f>VLOOKUP(Pag_Inicio_Corr_mas_casos[[#This Row],[Corregimiento]],Hoja3!$A$2:$D$676,4,0)</f>
        <v>80821</v>
      </c>
      <c r="E6385" s="60">
        <v>91</v>
      </c>
    </row>
    <row r="6386" spans="1:6">
      <c r="A6386" s="59">
        <v>44203</v>
      </c>
      <c r="B6386" s="60">
        <v>44203</v>
      </c>
      <c r="C6386" s="60" t="s">
        <v>1086</v>
      </c>
      <c r="D6386" s="61">
        <f>VLOOKUP(Pag_Inicio_Corr_mas_casos[[#This Row],[Corregimiento]],Hoja3!$A$2:$D$676,4,0)</f>
        <v>81002</v>
      </c>
      <c r="E6386" s="60">
        <v>90</v>
      </c>
    </row>
    <row r="6387" spans="1:6">
      <c r="A6387" s="59">
        <v>44203</v>
      </c>
      <c r="B6387" s="60">
        <v>44203</v>
      </c>
      <c r="C6387" s="60" t="s">
        <v>1020</v>
      </c>
      <c r="D6387" s="61">
        <f>VLOOKUP(Pag_Inicio_Corr_mas_casos[[#This Row],[Corregimiento]],Hoja3!$A$2:$D$676,4,0)</f>
        <v>80822</v>
      </c>
      <c r="E6387" s="60">
        <v>87</v>
      </c>
    </row>
    <row r="6388" spans="1:6">
      <c r="A6388" s="59">
        <v>44203</v>
      </c>
      <c r="B6388" s="60">
        <v>44203</v>
      </c>
      <c r="C6388" s="60" t="s">
        <v>1007</v>
      </c>
      <c r="D6388" s="61">
        <f>VLOOKUP(Pag_Inicio_Corr_mas_casos[[#This Row],[Corregimiento]],Hoja3!$A$2:$D$676,4,0)</f>
        <v>80823</v>
      </c>
      <c r="E6388" s="60">
        <v>82</v>
      </c>
    </row>
    <row r="6389" spans="1:6">
      <c r="A6389" s="59">
        <v>44203</v>
      </c>
      <c r="B6389" s="60">
        <v>44203</v>
      </c>
      <c r="C6389" s="60" t="s">
        <v>1019</v>
      </c>
      <c r="D6389" s="61">
        <f>VLOOKUP(Pag_Inicio_Corr_mas_casos[[#This Row],[Corregimiento]],Hoja3!$A$2:$D$676,4,0)</f>
        <v>80817</v>
      </c>
      <c r="E6389" s="60">
        <v>80</v>
      </c>
    </row>
    <row r="6390" spans="1:6">
      <c r="A6390" s="59">
        <v>44203</v>
      </c>
      <c r="B6390" s="60">
        <v>44203</v>
      </c>
      <c r="C6390" s="60" t="s">
        <v>1011</v>
      </c>
      <c r="D6390" s="61">
        <f>VLOOKUP(Pag_Inicio_Corr_mas_casos[[#This Row],[Corregimiento]],Hoja3!$A$2:$D$676,4,0)</f>
        <v>81007</v>
      </c>
      <c r="E6390" s="60">
        <v>75</v>
      </c>
    </row>
    <row r="6391" spans="1:6">
      <c r="A6391" s="59">
        <v>44203</v>
      </c>
      <c r="B6391" s="60">
        <v>44203</v>
      </c>
      <c r="C6391" s="60" t="s">
        <v>1085</v>
      </c>
      <c r="D6391" s="61">
        <f>VLOOKUP(Pag_Inicio_Corr_mas_casos[[#This Row],[Corregimiento]],Hoja3!$A$2:$D$676,4,0)</f>
        <v>81001</v>
      </c>
      <c r="E6391" s="60">
        <v>75</v>
      </c>
    </row>
    <row r="6392" spans="1:6">
      <c r="A6392" s="59">
        <v>44203</v>
      </c>
      <c r="B6392" s="60">
        <v>44203</v>
      </c>
      <c r="C6392" s="60" t="s">
        <v>1120</v>
      </c>
      <c r="D6392" s="61">
        <f>VLOOKUP(Pag_Inicio_Corr_mas_casos[[#This Row],[Corregimiento]],Hoja3!$A$2:$D$676,4,0)</f>
        <v>130102</v>
      </c>
      <c r="E6392" s="60">
        <v>72</v>
      </c>
    </row>
    <row r="6393" spans="1:6">
      <c r="A6393" s="59">
        <v>44203</v>
      </c>
      <c r="B6393" s="60">
        <v>44203</v>
      </c>
      <c r="C6393" s="60" t="s">
        <v>1077</v>
      </c>
      <c r="D6393" s="61">
        <f>VLOOKUP(Pag_Inicio_Corr_mas_casos[[#This Row],[Corregimiento]],Hoja3!$A$2:$D$676,4,0)</f>
        <v>80809</v>
      </c>
      <c r="E6393" s="60">
        <v>70</v>
      </c>
    </row>
    <row r="6394" spans="1:6">
      <c r="A6394" s="59">
        <v>44203</v>
      </c>
      <c r="B6394" s="60">
        <v>44203</v>
      </c>
      <c r="C6394" s="60" t="s">
        <v>1084</v>
      </c>
      <c r="D6394" s="61">
        <f>VLOOKUP(Pag_Inicio_Corr_mas_casos[[#This Row],[Corregimiento]],Hoja3!$A$2:$D$676,4,0)</f>
        <v>81008</v>
      </c>
      <c r="E6394" s="60">
        <v>70</v>
      </c>
    </row>
    <row r="6395" spans="1:6">
      <c r="A6395" s="59">
        <v>44203</v>
      </c>
      <c r="B6395" s="60">
        <v>44203</v>
      </c>
      <c r="C6395" s="60" t="s">
        <v>1017</v>
      </c>
      <c r="D6395" s="61">
        <f>VLOOKUP(Pag_Inicio_Corr_mas_casos[[#This Row],[Corregimiento]],Hoja3!$A$2:$D$676,4,0)</f>
        <v>80813</v>
      </c>
      <c r="E6395" s="60">
        <v>69</v>
      </c>
    </row>
    <row r="6396" spans="1:6">
      <c r="A6396" s="59">
        <v>44203</v>
      </c>
      <c r="B6396" s="60">
        <v>44203</v>
      </c>
      <c r="C6396" s="60" t="s">
        <v>1009</v>
      </c>
      <c r="D6396" s="61">
        <f>VLOOKUP(Pag_Inicio_Corr_mas_casos[[#This Row],[Corregimiento]],Hoja3!$A$2:$D$676,4,0)</f>
        <v>80816</v>
      </c>
      <c r="E6396" s="60">
        <v>68</v>
      </c>
    </row>
    <row r="6397" spans="1:6">
      <c r="A6397" s="59">
        <v>44203</v>
      </c>
      <c r="B6397" s="60">
        <v>44203</v>
      </c>
      <c r="C6397" s="60" t="s">
        <v>1022</v>
      </c>
      <c r="D6397" s="61">
        <f>VLOOKUP(Pag_Inicio_Corr_mas_casos[[#This Row],[Corregimiento]],Hoja3!$A$2:$D$676,4,0)</f>
        <v>80815</v>
      </c>
      <c r="E6397" s="60">
        <v>89</v>
      </c>
      <c r="F6397" s="3"/>
    </row>
    <row r="6398" spans="1:6">
      <c r="A6398" s="59">
        <v>44203</v>
      </c>
      <c r="B6398" s="60">
        <v>44203</v>
      </c>
      <c r="C6398" s="60" t="s">
        <v>1003</v>
      </c>
      <c r="D6398" s="61">
        <f>VLOOKUP(Pag_Inicio_Corr_mas_casos[[#This Row],[Corregimiento]],Hoja3!$A$2:$D$676,4,0)</f>
        <v>80810</v>
      </c>
      <c r="E6398" s="60">
        <v>65</v>
      </c>
    </row>
    <row r="6399" spans="1:6">
      <c r="A6399" s="59">
        <v>44203</v>
      </c>
      <c r="B6399" s="60">
        <v>44203</v>
      </c>
      <c r="C6399" s="60" t="s">
        <v>1010</v>
      </c>
      <c r="D6399" s="61">
        <f>VLOOKUP(Pag_Inicio_Corr_mas_casos[[#This Row],[Corregimiento]],Hoja3!$A$2:$D$676,4,0)</f>
        <v>130708</v>
      </c>
      <c r="E6399" s="60">
        <v>64</v>
      </c>
    </row>
    <row r="6400" spans="1:6">
      <c r="A6400" s="59">
        <v>44203</v>
      </c>
      <c r="B6400" s="60">
        <v>44203</v>
      </c>
      <c r="C6400" s="60" t="s">
        <v>1126</v>
      </c>
      <c r="D6400" s="61">
        <f>VLOOKUP(Pag_Inicio_Corr_mas_casos[[#This Row],[Corregimiento]],Hoja3!$A$2:$D$676,4,0)</f>
        <v>40601</v>
      </c>
      <c r="E6400" s="60">
        <v>62</v>
      </c>
    </row>
    <row r="6401" spans="1:5">
      <c r="A6401" s="59">
        <v>44203</v>
      </c>
      <c r="B6401" s="60">
        <v>44203</v>
      </c>
      <c r="C6401" s="60" t="s">
        <v>1006</v>
      </c>
      <c r="D6401" s="61">
        <f>VLOOKUP(Pag_Inicio_Corr_mas_casos[[#This Row],[Corregimiento]],Hoja3!$A$2:$D$676,4,0)</f>
        <v>80806</v>
      </c>
      <c r="E6401" s="60">
        <v>61</v>
      </c>
    </row>
    <row r="6402" spans="1:5">
      <c r="A6402" s="59">
        <v>44203</v>
      </c>
      <c r="B6402" s="60">
        <v>44203</v>
      </c>
      <c r="C6402" s="60" t="s">
        <v>1013</v>
      </c>
      <c r="D6402" s="61">
        <f>VLOOKUP(Pag_Inicio_Corr_mas_casos[[#This Row],[Corregimiento]],Hoja3!$A$2:$D$676,4,0)</f>
        <v>80826</v>
      </c>
      <c r="E6402" s="60">
        <v>61</v>
      </c>
    </row>
    <row r="6403" spans="1:5">
      <c r="A6403" s="59">
        <v>44203</v>
      </c>
      <c r="B6403" s="60">
        <v>44203</v>
      </c>
      <c r="C6403" s="60" t="s">
        <v>1087</v>
      </c>
      <c r="D6403" s="61">
        <f>VLOOKUP(Pag_Inicio_Corr_mas_casos[[#This Row],[Corregimiento]],Hoja3!$A$2:$D$676,4,0)</f>
        <v>81003</v>
      </c>
      <c r="E6403" s="60">
        <v>58</v>
      </c>
    </row>
    <row r="6404" spans="1:5">
      <c r="A6404" s="59">
        <v>44203</v>
      </c>
      <c r="B6404" s="60">
        <v>44203</v>
      </c>
      <c r="C6404" s="60" t="s">
        <v>1005</v>
      </c>
      <c r="D6404" s="61">
        <f>VLOOKUP(Pag_Inicio_Corr_mas_casos[[#This Row],[Corregimiento]],Hoja3!$A$2:$D$676,4,0)</f>
        <v>81009</v>
      </c>
      <c r="E6404" s="60">
        <v>53</v>
      </c>
    </row>
    <row r="6405" spans="1:5">
      <c r="A6405" s="59">
        <v>44203</v>
      </c>
      <c r="B6405" s="60">
        <v>44203</v>
      </c>
      <c r="C6405" s="60" t="s">
        <v>1104</v>
      </c>
      <c r="D6405" s="61">
        <f>VLOOKUP(Pag_Inicio_Corr_mas_casos[[#This Row],[Corregimiento]],Hoja3!$A$2:$D$676,4,0)</f>
        <v>130108</v>
      </c>
      <c r="E6405" s="60">
        <v>51</v>
      </c>
    </row>
    <row r="6406" spans="1:5">
      <c r="A6406" s="59">
        <v>44203</v>
      </c>
      <c r="B6406" s="60">
        <v>44203</v>
      </c>
      <c r="C6406" s="60" t="s">
        <v>1008</v>
      </c>
      <c r="D6406" s="61">
        <f>VLOOKUP(Pag_Inicio_Corr_mas_casos[[#This Row],[Corregimiento]],Hoja3!$A$2:$D$676,4,0)</f>
        <v>80807</v>
      </c>
      <c r="E6406" s="60">
        <v>50</v>
      </c>
    </row>
    <row r="6407" spans="1:5">
      <c r="A6407" s="59">
        <v>44203</v>
      </c>
      <c r="B6407" s="60">
        <v>44203</v>
      </c>
      <c r="C6407" s="60" t="s">
        <v>1028</v>
      </c>
      <c r="D6407" s="61">
        <f>VLOOKUP(Pag_Inicio_Corr_mas_casos[[#This Row],[Corregimiento]],Hoja3!$A$2:$D$676,4,0)</f>
        <v>81006</v>
      </c>
      <c r="E6407" s="60">
        <v>49</v>
      </c>
    </row>
    <row r="6408" spans="1:5">
      <c r="A6408" s="59">
        <v>44203</v>
      </c>
      <c r="B6408" s="60">
        <v>44203</v>
      </c>
      <c r="C6408" s="60" t="s">
        <v>1088</v>
      </c>
      <c r="D6408" s="61">
        <f>VLOOKUP(Pag_Inicio_Corr_mas_casos[[#This Row],[Corregimiento]],Hoja3!$A$2:$D$676,4,0)</f>
        <v>91001</v>
      </c>
      <c r="E6408" s="60">
        <v>48</v>
      </c>
    </row>
    <row r="6409" spans="1:5">
      <c r="A6409" s="59">
        <v>44203</v>
      </c>
      <c r="B6409" s="60">
        <v>44203</v>
      </c>
      <c r="C6409" s="60" t="s">
        <v>1018</v>
      </c>
      <c r="D6409" s="61">
        <f>VLOOKUP(Pag_Inicio_Corr_mas_casos[[#This Row],[Corregimiento]],Hoja3!$A$2:$D$676,4,0)</f>
        <v>80820</v>
      </c>
      <c r="E6409" s="60">
        <v>46</v>
      </c>
    </row>
    <row r="6410" spans="1:5">
      <c r="A6410" s="59">
        <v>44203</v>
      </c>
      <c r="B6410" s="60">
        <v>44203</v>
      </c>
      <c r="C6410" s="60" t="s">
        <v>1124</v>
      </c>
      <c r="D6410" s="61">
        <f>VLOOKUP(Pag_Inicio_Corr_mas_casos[[#This Row],[Corregimiento]],Hoja3!$A$2:$D$676,4,0)</f>
        <v>40501</v>
      </c>
      <c r="E6410" s="60">
        <v>46</v>
      </c>
    </row>
    <row r="6411" spans="1:5">
      <c r="A6411" s="59">
        <v>44203</v>
      </c>
      <c r="B6411" s="60">
        <v>44203</v>
      </c>
      <c r="C6411" s="60" t="s">
        <v>1014</v>
      </c>
      <c r="D6411" s="61">
        <f>VLOOKUP(Pag_Inicio_Corr_mas_casos[[#This Row],[Corregimiento]],Hoja3!$A$2:$D$676,4,0)</f>
        <v>80811</v>
      </c>
      <c r="E6411" s="60">
        <v>45</v>
      </c>
    </row>
    <row r="6412" spans="1:5">
      <c r="A6412" s="59">
        <v>44203</v>
      </c>
      <c r="B6412" s="60">
        <v>44203</v>
      </c>
      <c r="C6412" s="60" t="s">
        <v>1004</v>
      </c>
      <c r="D6412" s="61">
        <f>VLOOKUP(Pag_Inicio_Corr_mas_casos[[#This Row],[Corregimiento]],Hoja3!$A$2:$D$676,4,0)</f>
        <v>130717</v>
      </c>
      <c r="E6412" s="60">
        <v>42</v>
      </c>
    </row>
    <row r="6413" spans="1:5">
      <c r="A6413" s="59">
        <v>44203</v>
      </c>
      <c r="B6413" s="60">
        <v>44203</v>
      </c>
      <c r="C6413" s="60" t="s">
        <v>1098</v>
      </c>
      <c r="D6413" s="61">
        <f>VLOOKUP(Pag_Inicio_Corr_mas_casos[[#This Row],[Corregimiento]],Hoja3!$A$2:$D$676,4,0)</f>
        <v>30104</v>
      </c>
      <c r="E6413" s="60">
        <v>42</v>
      </c>
    </row>
    <row r="6414" spans="1:5">
      <c r="A6414" s="59">
        <v>44203</v>
      </c>
      <c r="B6414" s="60">
        <v>44203</v>
      </c>
      <c r="C6414" s="60" t="s">
        <v>1058</v>
      </c>
      <c r="D6414" s="61">
        <f>VLOOKUP(Pag_Inicio_Corr_mas_casos[[#This Row],[Corregimiento]],Hoja3!$A$2:$D$676,4,0)</f>
        <v>80808</v>
      </c>
      <c r="E6414" s="60">
        <v>41</v>
      </c>
    </row>
    <row r="6415" spans="1:5">
      <c r="A6415" s="59">
        <v>44203</v>
      </c>
      <c r="B6415" s="60">
        <v>44203</v>
      </c>
      <c r="C6415" s="60" t="s">
        <v>1016</v>
      </c>
      <c r="D6415" s="61">
        <f>VLOOKUP(Pag_Inicio_Corr_mas_casos[[#This Row],[Corregimiento]],Hoja3!$A$2:$D$676,4,0)</f>
        <v>130107</v>
      </c>
      <c r="E6415" s="60">
        <v>38</v>
      </c>
    </row>
    <row r="6416" spans="1:5">
      <c r="A6416" s="59">
        <v>44203</v>
      </c>
      <c r="B6416" s="60">
        <v>44203</v>
      </c>
      <c r="C6416" s="60" t="s">
        <v>1025</v>
      </c>
      <c r="D6416" s="61">
        <f>VLOOKUP(Pag_Inicio_Corr_mas_casos[[#This Row],[Corregimiento]],Hoja3!$A$2:$D$676,4,0)</f>
        <v>130701</v>
      </c>
      <c r="E6416" s="60">
        <v>37</v>
      </c>
    </row>
    <row r="6417" spans="1:5">
      <c r="A6417" s="59">
        <v>44203</v>
      </c>
      <c r="B6417" s="60">
        <v>44203</v>
      </c>
      <c r="C6417" s="60" t="s">
        <v>1081</v>
      </c>
      <c r="D6417" s="61">
        <f>VLOOKUP(Pag_Inicio_Corr_mas_casos[[#This Row],[Corregimiento]],Hoja3!$A$2:$D$676,4,0)</f>
        <v>130702</v>
      </c>
      <c r="E6417" s="60">
        <v>36</v>
      </c>
    </row>
    <row r="6418" spans="1:5">
      <c r="A6418" s="59">
        <v>44203</v>
      </c>
      <c r="B6418" s="60">
        <v>44203</v>
      </c>
      <c r="C6418" s="60" t="s">
        <v>1072</v>
      </c>
      <c r="D6418" s="61">
        <f>VLOOKUP(Pag_Inicio_Corr_mas_casos[[#This Row],[Corregimiento]],Hoja3!$A$2:$D$676,4,0)</f>
        <v>60101</v>
      </c>
      <c r="E6418" s="60">
        <v>36</v>
      </c>
    </row>
    <row r="6419" spans="1:5">
      <c r="A6419" s="59">
        <v>44203</v>
      </c>
      <c r="B6419" s="60">
        <v>44203</v>
      </c>
      <c r="C6419" s="60" t="s">
        <v>1033</v>
      </c>
      <c r="D6419" s="61">
        <f>VLOOKUP(Pag_Inicio_Corr_mas_casos[[#This Row],[Corregimiento]],Hoja3!$A$2:$D$676,4,0)</f>
        <v>30107</v>
      </c>
      <c r="E6419" s="60">
        <v>34</v>
      </c>
    </row>
    <row r="6420" spans="1:5">
      <c r="A6420" s="59">
        <v>44203</v>
      </c>
      <c r="B6420" s="60">
        <v>44203</v>
      </c>
      <c r="C6420" s="60" t="s">
        <v>1012</v>
      </c>
      <c r="D6420" s="61">
        <f>VLOOKUP(Pag_Inicio_Corr_mas_casos[[#This Row],[Corregimiento]],Hoja3!$A$2:$D$676,4,0)</f>
        <v>80814</v>
      </c>
      <c r="E6420" s="60">
        <v>34</v>
      </c>
    </row>
    <row r="6421" spans="1:5">
      <c r="A6421" s="59">
        <v>44203</v>
      </c>
      <c r="B6421" s="60">
        <v>44203</v>
      </c>
      <c r="C6421" s="60" t="s">
        <v>1027</v>
      </c>
      <c r="D6421" s="61">
        <f>VLOOKUP(Pag_Inicio_Corr_mas_casos[[#This Row],[Corregimiento]],Hoja3!$A$2:$D$676,4,0)</f>
        <v>20601</v>
      </c>
      <c r="E6421" s="60">
        <v>34</v>
      </c>
    </row>
    <row r="6422" spans="1:5">
      <c r="A6422" s="59">
        <v>44203</v>
      </c>
      <c r="B6422" s="60">
        <v>44203</v>
      </c>
      <c r="C6422" s="60" t="s">
        <v>1057</v>
      </c>
      <c r="D6422" s="61">
        <f>VLOOKUP(Pag_Inicio_Corr_mas_casos[[#This Row],[Corregimiento]],Hoja3!$A$2:$D$676,4,0)</f>
        <v>130706</v>
      </c>
      <c r="E6422" s="60">
        <v>33</v>
      </c>
    </row>
    <row r="6423" spans="1:5">
      <c r="A6423" s="59">
        <v>44203</v>
      </c>
      <c r="B6423" s="60">
        <v>44203</v>
      </c>
      <c r="C6423" s="60" t="s">
        <v>1023</v>
      </c>
      <c r="D6423" s="61">
        <f>VLOOKUP(Pag_Inicio_Corr_mas_casos[[#This Row],[Corregimiento]],Hoja3!$A$2:$D$676,4,0)</f>
        <v>130716</v>
      </c>
      <c r="E6423" s="60">
        <v>32</v>
      </c>
    </row>
    <row r="6424" spans="1:5">
      <c r="A6424" s="59">
        <v>44203</v>
      </c>
      <c r="B6424" s="60">
        <v>44203</v>
      </c>
      <c r="C6424" s="60" t="s">
        <v>1036</v>
      </c>
      <c r="D6424" s="61">
        <f>VLOOKUP(Pag_Inicio_Corr_mas_casos[[#This Row],[Corregimiento]],Hoja3!$A$2:$D$676,4,0)</f>
        <v>40606</v>
      </c>
      <c r="E6424" s="60">
        <v>32</v>
      </c>
    </row>
    <row r="6425" spans="1:5">
      <c r="A6425" s="59">
        <v>44203</v>
      </c>
      <c r="B6425" s="60">
        <v>44203</v>
      </c>
      <c r="C6425" s="60" t="s">
        <v>1041</v>
      </c>
      <c r="D6425" s="61">
        <f>VLOOKUP(Pag_Inicio_Corr_mas_casos[[#This Row],[Corregimiento]],Hoja3!$A$2:$D$676,4,0)</f>
        <v>20207</v>
      </c>
      <c r="E6425" s="60">
        <v>31</v>
      </c>
    </row>
    <row r="6426" spans="1:5">
      <c r="A6426" s="59">
        <v>44203</v>
      </c>
      <c r="B6426" s="60">
        <v>44203</v>
      </c>
      <c r="C6426" s="60" t="s">
        <v>1186</v>
      </c>
      <c r="D6426" s="61">
        <f>VLOOKUP(Pag_Inicio_Corr_mas_casos[[#This Row],[Corregimiento]],Hoja3!$A$2:$D$676,4,0)</f>
        <v>30301</v>
      </c>
      <c r="E6426" s="60">
        <v>30</v>
      </c>
    </row>
    <row r="6427" spans="1:5">
      <c r="A6427" s="59">
        <v>44203</v>
      </c>
      <c r="B6427" s="60">
        <v>44203</v>
      </c>
      <c r="C6427" s="60" t="s">
        <v>1131</v>
      </c>
      <c r="D6427" s="61">
        <f>VLOOKUP(Pag_Inicio_Corr_mas_casos[[#This Row],[Corregimiento]],Hoja3!$A$2:$D$676,4,0)</f>
        <v>30110</v>
      </c>
      <c r="E6427" s="60">
        <v>29</v>
      </c>
    </row>
    <row r="6428" spans="1:5">
      <c r="A6428" s="59">
        <v>44203</v>
      </c>
      <c r="B6428" s="60">
        <v>44203</v>
      </c>
      <c r="C6428" s="60" t="s">
        <v>1089</v>
      </c>
      <c r="D6428" s="61">
        <f>VLOOKUP(Pag_Inicio_Corr_mas_casos[[#This Row],[Corregimiento]],Hoja3!$A$2:$D$676,4,0)</f>
        <v>30111</v>
      </c>
      <c r="E6428" s="60">
        <v>29</v>
      </c>
    </row>
    <row r="6429" spans="1:5">
      <c r="A6429" s="59">
        <v>44203</v>
      </c>
      <c r="B6429" s="60">
        <v>44203</v>
      </c>
      <c r="C6429" s="60" t="s">
        <v>1073</v>
      </c>
      <c r="D6429" s="61">
        <f>VLOOKUP(Pag_Inicio_Corr_mas_casos[[#This Row],[Corregimiento]],Hoja3!$A$2:$D$676,4,0)</f>
        <v>40612</v>
      </c>
      <c r="E6429" s="60">
        <v>28</v>
      </c>
    </row>
    <row r="6430" spans="1:5">
      <c r="A6430" s="59">
        <v>44203</v>
      </c>
      <c r="B6430" s="60">
        <v>44203</v>
      </c>
      <c r="C6430" s="60" t="s">
        <v>1116</v>
      </c>
      <c r="D6430" s="61">
        <f>VLOOKUP(Pag_Inicio_Corr_mas_casos[[#This Row],[Corregimiento]],Hoja3!$A$2:$D$676,4,0)</f>
        <v>80501</v>
      </c>
      <c r="E6430" s="60">
        <v>26</v>
      </c>
    </row>
    <row r="6431" spans="1:5">
      <c r="A6431" s="59">
        <v>44203</v>
      </c>
      <c r="B6431" s="60">
        <v>44203</v>
      </c>
      <c r="C6431" s="60" t="s">
        <v>1064</v>
      </c>
      <c r="D6431" s="61">
        <f>VLOOKUP(Pag_Inicio_Corr_mas_casos[[#This Row],[Corregimiento]],Hoja3!$A$2:$D$676,4,0)</f>
        <v>81004</v>
      </c>
      <c r="E6431" s="60">
        <v>24</v>
      </c>
    </row>
    <row r="6432" spans="1:5">
      <c r="A6432" s="59">
        <v>44203</v>
      </c>
      <c r="B6432" s="60">
        <v>44203</v>
      </c>
      <c r="C6432" s="60" t="s">
        <v>1066</v>
      </c>
      <c r="D6432" s="61">
        <f>VLOOKUP(Pag_Inicio_Corr_mas_casos[[#This Row],[Corregimiento]],Hoja3!$A$2:$D$676,4,0)</f>
        <v>80805</v>
      </c>
      <c r="E6432" s="60">
        <v>23</v>
      </c>
    </row>
    <row r="6433" spans="1:5">
      <c r="A6433" s="59">
        <v>44203</v>
      </c>
      <c r="B6433" s="60">
        <v>44203</v>
      </c>
      <c r="C6433" s="60" t="s">
        <v>1024</v>
      </c>
      <c r="D6433" s="61">
        <f>VLOOKUP(Pag_Inicio_Corr_mas_casos[[#This Row],[Corregimiento]],Hoja3!$A$2:$D$676,4,0)</f>
        <v>50208</v>
      </c>
      <c r="E6433" s="60">
        <v>22</v>
      </c>
    </row>
    <row r="6434" spans="1:5">
      <c r="A6434" s="59">
        <v>44203</v>
      </c>
      <c r="B6434" s="60">
        <v>44203</v>
      </c>
      <c r="C6434" s="60" t="s">
        <v>1060</v>
      </c>
      <c r="D6434" s="61">
        <f>VLOOKUP(Pag_Inicio_Corr_mas_casos[[#This Row],[Corregimiento]],Hoja3!$A$2:$D$676,4,0)</f>
        <v>130105</v>
      </c>
      <c r="E6434" s="60">
        <v>22</v>
      </c>
    </row>
    <row r="6435" spans="1:5">
      <c r="A6435" s="59">
        <v>44203</v>
      </c>
      <c r="B6435" s="60">
        <v>44203</v>
      </c>
      <c r="C6435" s="60" t="s">
        <v>1026</v>
      </c>
      <c r="D6435" s="61">
        <f>VLOOKUP(Pag_Inicio_Corr_mas_casos[[#This Row],[Corregimiento]],Hoja3!$A$2:$D$676,4,0)</f>
        <v>80804</v>
      </c>
      <c r="E6435" s="60">
        <v>21</v>
      </c>
    </row>
    <row r="6436" spans="1:5">
      <c r="A6436" s="59">
        <v>44203</v>
      </c>
      <c r="B6436" s="60">
        <v>44203</v>
      </c>
      <c r="C6436" s="60" t="s">
        <v>1069</v>
      </c>
      <c r="D6436" s="61">
        <f>VLOOKUP(Pag_Inicio_Corr_mas_casos[[#This Row],[Corregimiento]],Hoja3!$A$2:$D$676,4,0)</f>
        <v>40611</v>
      </c>
      <c r="E6436" s="60">
        <v>21</v>
      </c>
    </row>
    <row r="6437" spans="1:5">
      <c r="A6437" s="59">
        <v>44203</v>
      </c>
      <c r="B6437" s="60">
        <v>44203</v>
      </c>
      <c r="C6437" s="60" t="s">
        <v>1061</v>
      </c>
      <c r="D6437" s="61">
        <f>VLOOKUP(Pag_Inicio_Corr_mas_casos[[#This Row],[Corregimiento]],Hoja3!$A$2:$D$676,4,0)</f>
        <v>81005</v>
      </c>
      <c r="E6437" s="60">
        <v>20</v>
      </c>
    </row>
    <row r="6438" spans="1:5">
      <c r="A6438" s="59">
        <v>44203</v>
      </c>
      <c r="B6438" s="60">
        <v>44203</v>
      </c>
      <c r="C6438" s="60" t="s">
        <v>1136</v>
      </c>
      <c r="D6438" s="61">
        <f>VLOOKUP(Pag_Inicio_Corr_mas_casos[[#This Row],[Corregimiento]],Hoja3!$A$2:$D$676,4,0)</f>
        <v>91011</v>
      </c>
      <c r="E6438" s="60">
        <v>17</v>
      </c>
    </row>
    <row r="6439" spans="1:5">
      <c r="A6439" s="59">
        <v>44203</v>
      </c>
      <c r="B6439" s="60">
        <v>44203</v>
      </c>
      <c r="C6439" s="60" t="s">
        <v>1149</v>
      </c>
      <c r="D6439" s="61">
        <f>VLOOKUP(Pag_Inicio_Corr_mas_casos[[#This Row],[Corregimiento]],Hoja3!$A$2:$D$676,4,0)</f>
        <v>80818</v>
      </c>
      <c r="E6439" s="60">
        <v>17</v>
      </c>
    </row>
    <row r="6440" spans="1:5">
      <c r="A6440" s="59">
        <v>44203</v>
      </c>
      <c r="B6440" s="60">
        <v>44203</v>
      </c>
      <c r="C6440" s="60" t="s">
        <v>1163</v>
      </c>
      <c r="D6440" s="61">
        <f>VLOOKUP(Pag_Inicio_Corr_mas_casos[[#This Row],[Corregimiento]],Hoja3!$A$2:$D$676,4,0)</f>
        <v>20104</v>
      </c>
      <c r="E6440" s="60">
        <v>17</v>
      </c>
    </row>
    <row r="6441" spans="1:5">
      <c r="A6441" s="59">
        <v>44203</v>
      </c>
      <c r="B6441" s="60">
        <v>44203</v>
      </c>
      <c r="C6441" s="60" t="s">
        <v>1182</v>
      </c>
      <c r="D6441" s="61">
        <f>VLOOKUP(Pag_Inicio_Corr_mas_casos[[#This Row],[Corregimiento]],Hoja3!$A$2:$D$676,4,0)</f>
        <v>20106</v>
      </c>
      <c r="E6441" s="60">
        <v>17</v>
      </c>
    </row>
    <row r="6442" spans="1:5">
      <c r="A6442" s="59">
        <v>44203</v>
      </c>
      <c r="B6442" s="60">
        <v>44203</v>
      </c>
      <c r="C6442" s="60" t="s">
        <v>1042</v>
      </c>
      <c r="D6442" s="61">
        <f>VLOOKUP(Pag_Inicio_Corr_mas_casos[[#This Row],[Corregimiento]],Hoja3!$A$2:$D$676,4,0)</f>
        <v>60105</v>
      </c>
      <c r="E6442" s="60">
        <v>16</v>
      </c>
    </row>
    <row r="6443" spans="1:5">
      <c r="A6443" s="59">
        <v>44203</v>
      </c>
      <c r="B6443" s="60">
        <v>44203</v>
      </c>
      <c r="C6443" s="60" t="s">
        <v>1178</v>
      </c>
      <c r="D6443" s="61">
        <f>VLOOKUP(Pag_Inicio_Corr_mas_casos[[#This Row],[Corregimiento]],Hoja3!$A$2:$D$676,4,0)</f>
        <v>40801</v>
      </c>
      <c r="E6443" s="60">
        <v>16</v>
      </c>
    </row>
    <row r="6444" spans="1:5">
      <c r="A6444" s="59">
        <v>44203</v>
      </c>
      <c r="B6444" s="60">
        <v>44203</v>
      </c>
      <c r="C6444" s="60" t="s">
        <v>1070</v>
      </c>
      <c r="D6444" s="61">
        <f>VLOOKUP(Pag_Inicio_Corr_mas_casos[[#This Row],[Corregimiento]],Hoja3!$A$2:$D$676,4,0)</f>
        <v>130310</v>
      </c>
      <c r="E6444" s="60">
        <v>15</v>
      </c>
    </row>
    <row r="6445" spans="1:5">
      <c r="A6445" s="59">
        <v>44203</v>
      </c>
      <c r="B6445" s="60">
        <v>44203</v>
      </c>
      <c r="C6445" s="60" t="s">
        <v>1109</v>
      </c>
      <c r="D6445" s="61">
        <f>VLOOKUP(Pag_Inicio_Corr_mas_casos[[#This Row],[Corregimiento]],Hoja3!$A$2:$D$676,4,0)</f>
        <v>20602</v>
      </c>
      <c r="E6445" s="60">
        <v>15</v>
      </c>
    </row>
    <row r="6446" spans="1:5">
      <c r="A6446" s="59">
        <v>44203</v>
      </c>
      <c r="B6446" s="60">
        <v>44203</v>
      </c>
      <c r="C6446" s="60" t="s">
        <v>1118</v>
      </c>
      <c r="D6446" s="61">
        <f>VLOOKUP(Pag_Inicio_Corr_mas_casos[[#This Row],[Corregimiento]],Hoja3!$A$2:$D$676,4,0)</f>
        <v>40201</v>
      </c>
      <c r="E6446" s="60">
        <v>15</v>
      </c>
    </row>
    <row r="6447" spans="1:5">
      <c r="A6447" s="59">
        <v>44203</v>
      </c>
      <c r="B6447" s="60">
        <v>44203</v>
      </c>
      <c r="C6447" s="60" t="s">
        <v>1144</v>
      </c>
      <c r="D6447" s="61">
        <f>VLOOKUP(Pag_Inicio_Corr_mas_casos[[#This Row],[Corregimiento]],Hoja3!$A$2:$D$676,4,0)</f>
        <v>40503</v>
      </c>
      <c r="E6447" s="60">
        <v>15</v>
      </c>
    </row>
    <row r="6448" spans="1:5">
      <c r="A6448" s="59">
        <v>44203</v>
      </c>
      <c r="B6448" s="60">
        <v>44203</v>
      </c>
      <c r="C6448" s="60" t="s">
        <v>1129</v>
      </c>
      <c r="D6448" s="61">
        <f>VLOOKUP(Pag_Inicio_Corr_mas_casos[[#This Row],[Corregimiento]],Hoja3!$A$2:$D$676,4,0)</f>
        <v>20401</v>
      </c>
      <c r="E6448" s="60">
        <v>15</v>
      </c>
    </row>
    <row r="6449" spans="1:6">
      <c r="A6449" s="59">
        <v>44203</v>
      </c>
      <c r="B6449" s="60">
        <v>44203</v>
      </c>
      <c r="C6449" s="60" t="s">
        <v>1038</v>
      </c>
      <c r="D6449" s="61">
        <f>VLOOKUP(Pag_Inicio_Corr_mas_casos[[#This Row],[Corregimiento]],Hoja3!$A$2:$D$676,4,0)</f>
        <v>80508</v>
      </c>
      <c r="E6449" s="60">
        <v>14</v>
      </c>
    </row>
    <row r="6450" spans="1:6">
      <c r="A6450" s="59">
        <v>44203</v>
      </c>
      <c r="B6450" s="60">
        <v>44203</v>
      </c>
      <c r="C6450" s="60" t="s">
        <v>1043</v>
      </c>
      <c r="D6450" s="61">
        <f>VLOOKUP(Pag_Inicio_Corr_mas_casos[[#This Row],[Corregimiento]],Hoja3!$A$2:$D$676,4,0)</f>
        <v>80803</v>
      </c>
      <c r="E6450" s="60">
        <v>14</v>
      </c>
    </row>
    <row r="6451" spans="1:6">
      <c r="A6451" s="59">
        <v>44203</v>
      </c>
      <c r="B6451" s="60">
        <v>44203</v>
      </c>
      <c r="C6451" s="60" t="s">
        <v>1125</v>
      </c>
      <c r="D6451" s="61">
        <f>VLOOKUP(Pag_Inicio_Corr_mas_casos[[#This Row],[Corregimiento]],Hoja3!$A$2:$D$676,4,0)</f>
        <v>91007</v>
      </c>
      <c r="E6451" s="60">
        <v>14</v>
      </c>
    </row>
    <row r="6452" spans="1:6">
      <c r="A6452" s="59">
        <v>44203</v>
      </c>
      <c r="B6452" s="60">
        <v>44203</v>
      </c>
      <c r="C6452" s="60" t="s">
        <v>1187</v>
      </c>
      <c r="D6452" s="61">
        <f>VLOOKUP(Pag_Inicio_Corr_mas_casos[[#This Row],[Corregimiento]],Hoja3!$A$2:$D$676,4,0)</f>
        <v>20603</v>
      </c>
      <c r="E6452" s="60">
        <v>14</v>
      </c>
    </row>
    <row r="6453" spans="1:6">
      <c r="A6453" s="59">
        <v>44203</v>
      </c>
      <c r="B6453" s="60">
        <v>44203</v>
      </c>
      <c r="C6453" s="60" t="s">
        <v>1099</v>
      </c>
      <c r="D6453" s="61">
        <f>VLOOKUP(Pag_Inicio_Corr_mas_casos[[#This Row],[Corregimiento]],Hoja3!$A$2:$D$676,4,0)</f>
        <v>91008</v>
      </c>
      <c r="E6453" s="60">
        <v>14</v>
      </c>
    </row>
    <row r="6454" spans="1:6">
      <c r="A6454" s="59">
        <v>44203</v>
      </c>
      <c r="B6454" s="60">
        <v>44203</v>
      </c>
      <c r="C6454" s="60" t="s">
        <v>1040</v>
      </c>
      <c r="D6454" s="61">
        <f>VLOOKUP(Pag_Inicio_Corr_mas_casos[[#This Row],[Corregimiento]],Hoja3!$A$2:$D$676,4,0)</f>
        <v>40203</v>
      </c>
      <c r="E6454" s="60">
        <v>14</v>
      </c>
    </row>
    <row r="6455" spans="1:6">
      <c r="A6455" s="59">
        <v>44203</v>
      </c>
      <c r="B6455" s="60">
        <v>44203</v>
      </c>
      <c r="C6455" s="60" t="s">
        <v>1017</v>
      </c>
      <c r="D6455" s="60">
        <v>40607</v>
      </c>
      <c r="E6455" s="60">
        <v>13</v>
      </c>
      <c r="F6455" s="3" t="s">
        <v>1114</v>
      </c>
    </row>
    <row r="6456" spans="1:6">
      <c r="A6456" s="59">
        <v>44203</v>
      </c>
      <c r="B6456" s="60">
        <v>44203</v>
      </c>
      <c r="C6456" s="60" t="s">
        <v>1117</v>
      </c>
      <c r="D6456" s="61">
        <f>VLOOKUP(Pag_Inicio_Corr_mas_casos[[#This Row],[Corregimiento]],Hoja3!$A$2:$D$676,4,0)</f>
        <v>20105</v>
      </c>
      <c r="E6456" s="60">
        <v>12</v>
      </c>
    </row>
    <row r="6457" spans="1:6">
      <c r="A6457" s="59">
        <v>44203</v>
      </c>
      <c r="B6457" s="60">
        <v>44203</v>
      </c>
      <c r="C6457" s="60" t="s">
        <v>1093</v>
      </c>
      <c r="D6457" s="61">
        <f>VLOOKUP(Pag_Inicio_Corr_mas_casos[[#This Row],[Corregimiento]],Hoja3!$A$2:$D$676,4,0)</f>
        <v>30103</v>
      </c>
      <c r="E6457" s="60">
        <v>12</v>
      </c>
    </row>
    <row r="6458" spans="1:6">
      <c r="A6458" s="59">
        <v>44203</v>
      </c>
      <c r="B6458" s="60">
        <v>44203</v>
      </c>
      <c r="C6458" s="60" t="s">
        <v>1132</v>
      </c>
      <c r="D6458" s="61">
        <f>VLOOKUP(Pag_Inicio_Corr_mas_casos[[#This Row],[Corregimiento]],Hoja3!$A$2:$D$676,4,0)</f>
        <v>40610</v>
      </c>
      <c r="E6458" s="60">
        <v>12</v>
      </c>
    </row>
    <row r="6459" spans="1:6">
      <c r="A6459" s="59">
        <v>44203</v>
      </c>
      <c r="B6459" s="60">
        <v>44203</v>
      </c>
      <c r="C6459" s="60" t="s">
        <v>1062</v>
      </c>
      <c r="D6459" s="61">
        <f>VLOOKUP(Pag_Inicio_Corr_mas_casos[[#This Row],[Corregimiento]],Hoja3!$A$2:$D$676,4,0)</f>
        <v>80802</v>
      </c>
      <c r="E6459" s="60">
        <v>12</v>
      </c>
    </row>
    <row r="6460" spans="1:6">
      <c r="A6460" s="59">
        <v>44203</v>
      </c>
      <c r="B6460" s="60">
        <v>44203</v>
      </c>
      <c r="C6460" s="60" t="s">
        <v>1173</v>
      </c>
      <c r="D6460" s="61">
        <f>VLOOKUP(Pag_Inicio_Corr_mas_casos[[#This Row],[Corregimiento]],Hoja3!$A$2:$D$676,4,0)</f>
        <v>50207</v>
      </c>
      <c r="E6460" s="60">
        <v>12</v>
      </c>
    </row>
    <row r="6461" spans="1:6">
      <c r="A6461" s="59">
        <v>44203</v>
      </c>
      <c r="B6461" s="60">
        <v>44203</v>
      </c>
      <c r="C6461" s="60" t="s">
        <v>1115</v>
      </c>
      <c r="D6461" s="61">
        <f>VLOOKUP(Pag_Inicio_Corr_mas_casos[[#This Row],[Corregimiento]],Hoja3!$A$2:$D$676,4,0)</f>
        <v>50316</v>
      </c>
      <c r="E6461" s="60">
        <v>11</v>
      </c>
    </row>
    <row r="6462" spans="1:6">
      <c r="A6462" s="59">
        <v>44203</v>
      </c>
      <c r="B6462" s="60">
        <v>44203</v>
      </c>
      <c r="C6462" s="60" t="s">
        <v>1071</v>
      </c>
      <c r="D6462" s="61">
        <f>VLOOKUP(Pag_Inicio_Corr_mas_casos[[#This Row],[Corregimiento]],Hoja3!$A$2:$D$676,4,0)</f>
        <v>60103</v>
      </c>
      <c r="E6462" s="60">
        <v>11</v>
      </c>
    </row>
    <row r="6463" spans="1:6">
      <c r="A6463" s="59">
        <v>44203</v>
      </c>
      <c r="B6463" s="60">
        <v>44203</v>
      </c>
      <c r="C6463" s="60" t="s">
        <v>1188</v>
      </c>
      <c r="D6463" s="61">
        <f>VLOOKUP(Pag_Inicio_Corr_mas_casos[[#This Row],[Corregimiento]],Hoja3!$A$2:$D$676,4,0)</f>
        <v>90201</v>
      </c>
      <c r="E6463" s="60">
        <v>11</v>
      </c>
    </row>
    <row r="6464" spans="1:6">
      <c r="A6464" s="59">
        <v>44203</v>
      </c>
      <c r="B6464" s="60">
        <v>44203</v>
      </c>
      <c r="C6464" s="60" t="s">
        <v>1095</v>
      </c>
      <c r="D6464" s="61">
        <f>VLOOKUP(Pag_Inicio_Corr_mas_casos[[#This Row],[Corregimiento]],Hoja3!$A$2:$D$676,4,0)</f>
        <v>20609</v>
      </c>
      <c r="E6464" s="60">
        <v>11</v>
      </c>
    </row>
    <row r="6465" spans="1:6">
      <c r="A6465" s="77">
        <v>44204</v>
      </c>
      <c r="B6465" s="78">
        <v>44204</v>
      </c>
      <c r="C6465" s="78" t="s">
        <v>1078</v>
      </c>
      <c r="D6465" s="79">
        <f>VLOOKUP(Pag_Inicio_Corr_mas_casos[[#This Row],[Corregimiento]],Hoja3!$A$2:$D$676,4,0)</f>
        <v>80819</v>
      </c>
      <c r="E6465" s="78">
        <v>113</v>
      </c>
      <c r="F6465">
        <v>85</v>
      </c>
    </row>
    <row r="6466" spans="1:6">
      <c r="A6466" s="77">
        <v>44204</v>
      </c>
      <c r="B6466" s="78">
        <v>44204</v>
      </c>
      <c r="C6466" s="78" t="s">
        <v>1120</v>
      </c>
      <c r="D6466" s="79">
        <f>VLOOKUP(Pag_Inicio_Corr_mas_casos[[#This Row],[Corregimiento]],Hoja3!$A$2:$D$676,4,0)</f>
        <v>130102</v>
      </c>
      <c r="E6466" s="78">
        <v>108</v>
      </c>
    </row>
    <row r="6467" spans="1:6">
      <c r="A6467" s="77">
        <v>44204</v>
      </c>
      <c r="B6467" s="78">
        <v>44204</v>
      </c>
      <c r="C6467" s="78" t="s">
        <v>1020</v>
      </c>
      <c r="D6467" s="79">
        <f>VLOOKUP(Pag_Inicio_Corr_mas_casos[[#This Row],[Corregimiento]],Hoja3!$A$2:$D$676,4,0)</f>
        <v>80822</v>
      </c>
      <c r="E6467" s="78">
        <v>93</v>
      </c>
    </row>
    <row r="6468" spans="1:6">
      <c r="A6468" s="77">
        <v>44204</v>
      </c>
      <c r="B6468" s="78">
        <v>44204</v>
      </c>
      <c r="C6468" s="78" t="s">
        <v>1010</v>
      </c>
      <c r="D6468" s="79">
        <f>VLOOKUP(Pag_Inicio_Corr_mas_casos[[#This Row],[Corregimiento]],Hoja3!$A$2:$D$676,4,0)</f>
        <v>130708</v>
      </c>
      <c r="E6468" s="78">
        <v>90</v>
      </c>
    </row>
    <row r="6469" spans="1:6">
      <c r="A6469" s="77">
        <v>44204</v>
      </c>
      <c r="B6469" s="78">
        <v>44204</v>
      </c>
      <c r="C6469" s="78" t="s">
        <v>1007</v>
      </c>
      <c r="D6469" s="79">
        <f>VLOOKUP(Pag_Inicio_Corr_mas_casos[[#This Row],[Corregimiento]],Hoja3!$A$2:$D$676,4,0)</f>
        <v>80823</v>
      </c>
      <c r="E6469" s="78">
        <v>87</v>
      </c>
    </row>
    <row r="6470" spans="1:6">
      <c r="A6470" s="77">
        <v>44204</v>
      </c>
      <c r="B6470" s="78">
        <v>44204</v>
      </c>
      <c r="C6470" s="78" t="s">
        <v>1134</v>
      </c>
      <c r="D6470" s="79">
        <f>VLOOKUP(Pag_Inicio_Corr_mas_casos[[#This Row],[Corregimiento]],Hoja3!$A$2:$D$676,4,0)</f>
        <v>130101</v>
      </c>
      <c r="E6470" s="78">
        <v>86</v>
      </c>
    </row>
    <row r="6471" spans="1:6">
      <c r="A6471" s="77">
        <v>44204</v>
      </c>
      <c r="B6471" s="78">
        <v>44204</v>
      </c>
      <c r="C6471" s="78" t="s">
        <v>1102</v>
      </c>
      <c r="D6471" s="79">
        <f>VLOOKUP(Pag_Inicio_Corr_mas_casos[[#This Row],[Corregimiento]],Hoja3!$A$2:$D$676,4,0)</f>
        <v>130106</v>
      </c>
      <c r="E6471" s="78">
        <v>82</v>
      </c>
    </row>
    <row r="6472" spans="1:6">
      <c r="A6472" s="77">
        <v>44204</v>
      </c>
      <c r="B6472" s="78">
        <v>44204</v>
      </c>
      <c r="C6472" s="78" t="s">
        <v>1077</v>
      </c>
      <c r="D6472" s="79">
        <f>VLOOKUP(Pag_Inicio_Corr_mas_casos[[#This Row],[Corregimiento]],Hoja3!$A$2:$D$676,4,0)</f>
        <v>80809</v>
      </c>
      <c r="E6472" s="78">
        <v>80</v>
      </c>
    </row>
    <row r="6473" spans="1:6">
      <c r="A6473" s="77">
        <v>44204</v>
      </c>
      <c r="B6473" s="78">
        <v>44204</v>
      </c>
      <c r="C6473" s="78" t="s">
        <v>1112</v>
      </c>
      <c r="D6473" s="79">
        <f>VLOOKUP(Pag_Inicio_Corr_mas_casos[[#This Row],[Corregimiento]],Hoja3!$A$2:$D$676,4,0)</f>
        <v>80812</v>
      </c>
      <c r="E6473" s="78">
        <v>76</v>
      </c>
    </row>
    <row r="6474" spans="1:6">
      <c r="A6474" s="77">
        <v>44204</v>
      </c>
      <c r="B6474" s="78">
        <v>44204</v>
      </c>
      <c r="C6474" s="78" t="s">
        <v>1022</v>
      </c>
      <c r="D6474" s="79">
        <f>VLOOKUP(Pag_Inicio_Corr_mas_casos[[#This Row],[Corregimiento]],Hoja3!$A$2:$D$676,4,0)</f>
        <v>80815</v>
      </c>
      <c r="E6474" s="78">
        <v>95</v>
      </c>
      <c r="F6474" s="3"/>
    </row>
    <row r="6475" spans="1:6">
      <c r="A6475" s="77">
        <v>44204</v>
      </c>
      <c r="B6475" s="78">
        <v>44204</v>
      </c>
      <c r="C6475" s="78" t="s">
        <v>1013</v>
      </c>
      <c r="D6475" s="79">
        <f>VLOOKUP(Pag_Inicio_Corr_mas_casos[[#This Row],[Corregimiento]],Hoja3!$A$2:$D$676,4,0)</f>
        <v>80826</v>
      </c>
      <c r="E6475" s="78">
        <v>73</v>
      </c>
    </row>
    <row r="6476" spans="1:6">
      <c r="A6476" s="77">
        <v>44204</v>
      </c>
      <c r="B6476" s="78">
        <v>44204</v>
      </c>
      <c r="C6476" s="78" t="s">
        <v>1011</v>
      </c>
      <c r="D6476" s="79">
        <f>VLOOKUP(Pag_Inicio_Corr_mas_casos[[#This Row],[Corregimiento]],Hoja3!$A$2:$D$676,4,0)</f>
        <v>81007</v>
      </c>
      <c r="E6476" s="78">
        <v>72</v>
      </c>
    </row>
    <row r="6477" spans="1:6">
      <c r="A6477" s="77">
        <v>44204</v>
      </c>
      <c r="B6477" s="78">
        <v>44204</v>
      </c>
      <c r="C6477" s="78" t="s">
        <v>838</v>
      </c>
      <c r="D6477" s="79">
        <f>VLOOKUP(Pag_Inicio_Corr_mas_casos[[#This Row],[Corregimiento]],Hoja3!$A$2:$D$676,4,0)</f>
        <v>80821</v>
      </c>
      <c r="E6477" s="78">
        <v>71</v>
      </c>
    </row>
    <row r="6478" spans="1:6">
      <c r="A6478" s="77">
        <v>44204</v>
      </c>
      <c r="B6478" s="78">
        <v>44204</v>
      </c>
      <c r="C6478" s="78" t="s">
        <v>1019</v>
      </c>
      <c r="D6478" s="79">
        <f>VLOOKUP(Pag_Inicio_Corr_mas_casos[[#This Row],[Corregimiento]],Hoja3!$A$2:$D$676,4,0)</f>
        <v>80817</v>
      </c>
      <c r="E6478" s="78">
        <v>71</v>
      </c>
    </row>
    <row r="6479" spans="1:6">
      <c r="A6479" s="77">
        <v>44204</v>
      </c>
      <c r="B6479" s="78">
        <v>44204</v>
      </c>
      <c r="C6479" s="78" t="s">
        <v>1081</v>
      </c>
      <c r="D6479" s="79">
        <f>VLOOKUP(Pag_Inicio_Corr_mas_casos[[#This Row],[Corregimiento]],Hoja3!$A$2:$D$676,4,0)</f>
        <v>130702</v>
      </c>
      <c r="E6479" s="78">
        <v>70</v>
      </c>
    </row>
    <row r="6480" spans="1:6">
      <c r="A6480" s="77">
        <v>44204</v>
      </c>
      <c r="B6480" s="78">
        <v>44204</v>
      </c>
      <c r="C6480" s="78" t="s">
        <v>1009</v>
      </c>
      <c r="D6480" s="79">
        <f>VLOOKUP(Pag_Inicio_Corr_mas_casos[[#This Row],[Corregimiento]],Hoja3!$A$2:$D$676,4,0)</f>
        <v>80816</v>
      </c>
      <c r="E6480" s="78">
        <v>70</v>
      </c>
    </row>
    <row r="6481" spans="1:5">
      <c r="A6481" s="77">
        <v>44204</v>
      </c>
      <c r="B6481" s="78">
        <v>44204</v>
      </c>
      <c r="C6481" s="78" t="s">
        <v>1025</v>
      </c>
      <c r="D6481" s="79">
        <f>VLOOKUP(Pag_Inicio_Corr_mas_casos[[#This Row],[Corregimiento]],Hoja3!$A$2:$D$676,4,0)</f>
        <v>130701</v>
      </c>
      <c r="E6481" s="78">
        <v>66</v>
      </c>
    </row>
    <row r="6482" spans="1:5">
      <c r="A6482" s="77">
        <v>44204</v>
      </c>
      <c r="B6482" s="78">
        <v>44204</v>
      </c>
      <c r="C6482" s="78" t="s">
        <v>1086</v>
      </c>
      <c r="D6482" s="79">
        <f>VLOOKUP(Pag_Inicio_Corr_mas_casos[[#This Row],[Corregimiento]],Hoja3!$A$2:$D$676,4,0)</f>
        <v>81002</v>
      </c>
      <c r="E6482" s="78">
        <v>66</v>
      </c>
    </row>
    <row r="6483" spans="1:5">
      <c r="A6483" s="77">
        <v>44204</v>
      </c>
      <c r="B6483" s="78">
        <v>44204</v>
      </c>
      <c r="C6483" s="78" t="s">
        <v>1006</v>
      </c>
      <c r="D6483" s="79">
        <f>VLOOKUP(Pag_Inicio_Corr_mas_casos[[#This Row],[Corregimiento]],Hoja3!$A$2:$D$676,4,0)</f>
        <v>80806</v>
      </c>
      <c r="E6483" s="78">
        <v>61</v>
      </c>
    </row>
    <row r="6484" spans="1:5">
      <c r="A6484" s="77">
        <v>44204</v>
      </c>
      <c r="B6484" s="78">
        <v>44204</v>
      </c>
      <c r="C6484" s="78" t="s">
        <v>1018</v>
      </c>
      <c r="D6484" s="79">
        <f>VLOOKUP(Pag_Inicio_Corr_mas_casos[[#This Row],[Corregimiento]],Hoja3!$A$2:$D$676,4,0)</f>
        <v>80820</v>
      </c>
      <c r="E6484" s="78">
        <v>57</v>
      </c>
    </row>
    <row r="6485" spans="1:5">
      <c r="A6485" s="77">
        <v>44204</v>
      </c>
      <c r="B6485" s="78">
        <v>44204</v>
      </c>
      <c r="C6485" s="78" t="s">
        <v>1084</v>
      </c>
      <c r="D6485" s="79">
        <f>VLOOKUP(Pag_Inicio_Corr_mas_casos[[#This Row],[Corregimiento]],Hoja3!$A$2:$D$676,4,0)</f>
        <v>81008</v>
      </c>
      <c r="E6485" s="78">
        <v>56</v>
      </c>
    </row>
    <row r="6486" spans="1:5">
      <c r="A6486" s="77">
        <v>44204</v>
      </c>
      <c r="B6486" s="78">
        <v>44204</v>
      </c>
      <c r="C6486" s="78" t="s">
        <v>1016</v>
      </c>
      <c r="D6486" s="79">
        <f>VLOOKUP(Pag_Inicio_Corr_mas_casos[[#This Row],[Corregimiento]],Hoja3!$A$2:$D$676,4,0)</f>
        <v>130107</v>
      </c>
      <c r="E6486" s="78">
        <v>50</v>
      </c>
    </row>
    <row r="6487" spans="1:5">
      <c r="A6487" s="77">
        <v>44204</v>
      </c>
      <c r="B6487" s="78">
        <v>44204</v>
      </c>
      <c r="C6487" s="78" t="s">
        <v>1126</v>
      </c>
      <c r="D6487" s="79">
        <f>VLOOKUP(Pag_Inicio_Corr_mas_casos[[#This Row],[Corregimiento]],Hoja3!$A$2:$D$676,4,0)</f>
        <v>40601</v>
      </c>
      <c r="E6487" s="78">
        <v>50</v>
      </c>
    </row>
    <row r="6488" spans="1:5">
      <c r="A6488" s="77">
        <v>44204</v>
      </c>
      <c r="B6488" s="78">
        <v>44204</v>
      </c>
      <c r="C6488" s="78" t="s">
        <v>1057</v>
      </c>
      <c r="D6488" s="79">
        <f>VLOOKUP(Pag_Inicio_Corr_mas_casos[[#This Row],[Corregimiento]],Hoja3!$A$2:$D$676,4,0)</f>
        <v>130706</v>
      </c>
      <c r="E6488" s="78">
        <v>49</v>
      </c>
    </row>
    <row r="6489" spans="1:5">
      <c r="A6489" s="77">
        <v>44204</v>
      </c>
      <c r="B6489" s="78">
        <v>44204</v>
      </c>
      <c r="C6489" s="78" t="s">
        <v>1085</v>
      </c>
      <c r="D6489" s="79">
        <f>VLOOKUP(Pag_Inicio_Corr_mas_casos[[#This Row],[Corregimiento]],Hoja3!$A$2:$D$676,4,0)</f>
        <v>81001</v>
      </c>
      <c r="E6489" s="78">
        <v>48</v>
      </c>
    </row>
    <row r="6490" spans="1:5">
      <c r="A6490" s="77">
        <v>44204</v>
      </c>
      <c r="B6490" s="78">
        <v>44204</v>
      </c>
      <c r="C6490" s="78" t="s">
        <v>1005</v>
      </c>
      <c r="D6490" s="79">
        <f>VLOOKUP(Pag_Inicio_Corr_mas_casos[[#This Row],[Corregimiento]],Hoja3!$A$2:$D$676,4,0)</f>
        <v>81009</v>
      </c>
      <c r="E6490" s="78">
        <v>46</v>
      </c>
    </row>
    <row r="6491" spans="1:5">
      <c r="A6491" s="77">
        <v>44204</v>
      </c>
      <c r="B6491" s="78">
        <v>44204</v>
      </c>
      <c r="C6491" s="78" t="s">
        <v>1003</v>
      </c>
      <c r="D6491" s="79">
        <f>VLOOKUP(Pag_Inicio_Corr_mas_casos[[#This Row],[Corregimiento]],Hoja3!$A$2:$D$676,4,0)</f>
        <v>80810</v>
      </c>
      <c r="E6491" s="78">
        <v>45</v>
      </c>
    </row>
    <row r="6492" spans="1:5">
      <c r="A6492" s="77">
        <v>44204</v>
      </c>
      <c r="B6492" s="78">
        <v>44204</v>
      </c>
      <c r="C6492" s="78" t="s">
        <v>1087</v>
      </c>
      <c r="D6492" s="79">
        <f>VLOOKUP(Pag_Inicio_Corr_mas_casos[[#This Row],[Corregimiento]],Hoja3!$A$2:$D$676,4,0)</f>
        <v>81003</v>
      </c>
      <c r="E6492" s="78">
        <v>42</v>
      </c>
    </row>
    <row r="6493" spans="1:5">
      <c r="A6493" s="77">
        <v>44204</v>
      </c>
      <c r="B6493" s="78">
        <v>44204</v>
      </c>
      <c r="C6493" s="78" t="s">
        <v>1023</v>
      </c>
      <c r="D6493" s="79">
        <f>VLOOKUP(Pag_Inicio_Corr_mas_casos[[#This Row],[Corregimiento]],Hoja3!$A$2:$D$676,4,0)</f>
        <v>130716</v>
      </c>
      <c r="E6493" s="78">
        <v>42</v>
      </c>
    </row>
    <row r="6494" spans="1:5">
      <c r="A6494" s="77">
        <v>44204</v>
      </c>
      <c r="B6494" s="78">
        <v>44204</v>
      </c>
      <c r="C6494" s="78" t="s">
        <v>1012</v>
      </c>
      <c r="D6494" s="79">
        <f>VLOOKUP(Pag_Inicio_Corr_mas_casos[[#This Row],[Corregimiento]],Hoja3!$A$2:$D$676,4,0)</f>
        <v>80814</v>
      </c>
      <c r="E6494" s="78">
        <v>41</v>
      </c>
    </row>
    <row r="6495" spans="1:5">
      <c r="A6495" s="77">
        <v>44204</v>
      </c>
      <c r="B6495" s="78">
        <v>44204</v>
      </c>
      <c r="C6495" s="78" t="s">
        <v>1017</v>
      </c>
      <c r="D6495" s="79">
        <f>VLOOKUP(Pag_Inicio_Corr_mas_casos[[#This Row],[Corregimiento]],Hoja3!$A$2:$D$676,4,0)</f>
        <v>80813</v>
      </c>
      <c r="E6495" s="78">
        <v>41</v>
      </c>
    </row>
    <row r="6496" spans="1:5">
      <c r="A6496" s="77">
        <v>44204</v>
      </c>
      <c r="B6496" s="78">
        <v>44204</v>
      </c>
      <c r="C6496" s="78" t="s">
        <v>1043</v>
      </c>
      <c r="D6496" s="79">
        <f>VLOOKUP(Pag_Inicio_Corr_mas_casos[[#This Row],[Corregimiento]],Hoja3!$A$2:$D$676,4,0)</f>
        <v>80803</v>
      </c>
      <c r="E6496" s="78">
        <v>39</v>
      </c>
    </row>
    <row r="6497" spans="1:5">
      <c r="A6497" s="77">
        <v>44204</v>
      </c>
      <c r="B6497" s="78">
        <v>44204</v>
      </c>
      <c r="C6497" s="78" t="s">
        <v>1008</v>
      </c>
      <c r="D6497" s="79">
        <f>VLOOKUP(Pag_Inicio_Corr_mas_casos[[#This Row],[Corregimiento]],Hoja3!$A$2:$D$676,4,0)</f>
        <v>80807</v>
      </c>
      <c r="E6497" s="78">
        <v>38</v>
      </c>
    </row>
    <row r="6498" spans="1:5">
      <c r="A6498" s="77">
        <v>44204</v>
      </c>
      <c r="B6498" s="78">
        <v>44204</v>
      </c>
      <c r="C6498" s="78" t="s">
        <v>1004</v>
      </c>
      <c r="D6498" s="79">
        <f>VLOOKUP(Pag_Inicio_Corr_mas_casos[[#This Row],[Corregimiento]],Hoja3!$A$2:$D$676,4,0)</f>
        <v>130717</v>
      </c>
      <c r="E6498" s="78">
        <v>38</v>
      </c>
    </row>
    <row r="6499" spans="1:5">
      <c r="A6499" s="77">
        <v>44204</v>
      </c>
      <c r="B6499" s="78">
        <v>44204</v>
      </c>
      <c r="C6499" s="78" t="s">
        <v>1104</v>
      </c>
      <c r="D6499" s="79">
        <f>VLOOKUP(Pag_Inicio_Corr_mas_casos[[#This Row],[Corregimiento]],Hoja3!$A$2:$D$676,4,0)</f>
        <v>130108</v>
      </c>
      <c r="E6499" s="78">
        <v>37</v>
      </c>
    </row>
    <row r="6500" spans="1:5">
      <c r="A6500" s="77">
        <v>44204</v>
      </c>
      <c r="B6500" s="78">
        <v>44204</v>
      </c>
      <c r="C6500" s="78" t="s">
        <v>1035</v>
      </c>
      <c r="D6500" s="79">
        <f>VLOOKUP(Pag_Inicio_Corr_mas_casos[[#This Row],[Corregimiento]],Hoja3!$A$2:$D$676,4,0)</f>
        <v>130709</v>
      </c>
      <c r="E6500" s="78">
        <v>36</v>
      </c>
    </row>
    <row r="6501" spans="1:5">
      <c r="A6501" s="77">
        <v>44204</v>
      </c>
      <c r="B6501" s="78">
        <v>44204</v>
      </c>
      <c r="C6501" s="78" t="s">
        <v>1014</v>
      </c>
      <c r="D6501" s="79">
        <f>VLOOKUP(Pag_Inicio_Corr_mas_casos[[#This Row],[Corregimiento]],Hoja3!$A$2:$D$676,4,0)</f>
        <v>80811</v>
      </c>
      <c r="E6501" s="78">
        <v>33</v>
      </c>
    </row>
    <row r="6502" spans="1:5">
      <c r="A6502" s="77">
        <v>44204</v>
      </c>
      <c r="B6502" s="78">
        <v>44204</v>
      </c>
      <c r="C6502" s="78" t="s">
        <v>1088</v>
      </c>
      <c r="D6502" s="79">
        <f>VLOOKUP(Pag_Inicio_Corr_mas_casos[[#This Row],[Corregimiento]],Hoja3!$A$2:$D$676,4,0)</f>
        <v>91001</v>
      </c>
      <c r="E6502" s="78">
        <v>33</v>
      </c>
    </row>
    <row r="6503" spans="1:5">
      <c r="A6503" s="77">
        <v>44204</v>
      </c>
      <c r="B6503" s="78">
        <v>44204</v>
      </c>
      <c r="C6503" s="78" t="s">
        <v>1033</v>
      </c>
      <c r="D6503" s="79">
        <f>VLOOKUP(Pag_Inicio_Corr_mas_casos[[#This Row],[Corregimiento]],Hoja3!$A$2:$D$676,4,0)</f>
        <v>30107</v>
      </c>
      <c r="E6503" s="78">
        <v>32</v>
      </c>
    </row>
    <row r="6504" spans="1:5">
      <c r="A6504" s="77">
        <v>44204</v>
      </c>
      <c r="B6504" s="78">
        <v>44204</v>
      </c>
      <c r="C6504" s="78" t="s">
        <v>1098</v>
      </c>
      <c r="D6504" s="79">
        <f>VLOOKUP(Pag_Inicio_Corr_mas_casos[[#This Row],[Corregimiento]],Hoja3!$A$2:$D$676,4,0)</f>
        <v>30104</v>
      </c>
      <c r="E6504" s="78">
        <v>31</v>
      </c>
    </row>
    <row r="6505" spans="1:5">
      <c r="A6505" s="77">
        <v>44204</v>
      </c>
      <c r="B6505" s="78">
        <v>44204</v>
      </c>
      <c r="C6505" s="78" t="s">
        <v>1116</v>
      </c>
      <c r="D6505" s="79">
        <f>VLOOKUP(Pag_Inicio_Corr_mas_casos[[#This Row],[Corregimiento]],Hoja3!$A$2:$D$676,4,0)</f>
        <v>80501</v>
      </c>
      <c r="E6505" s="78">
        <v>31</v>
      </c>
    </row>
    <row r="6506" spans="1:5">
      <c r="A6506" s="77">
        <v>44204</v>
      </c>
      <c r="B6506" s="78">
        <v>44204</v>
      </c>
      <c r="C6506" s="78" t="s">
        <v>1124</v>
      </c>
      <c r="D6506" s="79">
        <f>VLOOKUP(Pag_Inicio_Corr_mas_casos[[#This Row],[Corregimiento]],Hoja3!$A$2:$D$676,4,0)</f>
        <v>40501</v>
      </c>
      <c r="E6506" s="78">
        <v>31</v>
      </c>
    </row>
    <row r="6507" spans="1:5">
      <c r="A6507" s="77">
        <v>44204</v>
      </c>
      <c r="B6507" s="78">
        <v>44204</v>
      </c>
      <c r="C6507" s="78" t="s">
        <v>1026</v>
      </c>
      <c r="D6507" s="79">
        <f>VLOOKUP(Pag_Inicio_Corr_mas_casos[[#This Row],[Corregimiento]],Hoja3!$A$2:$D$676,4,0)</f>
        <v>80804</v>
      </c>
      <c r="E6507" s="78">
        <v>29</v>
      </c>
    </row>
    <row r="6508" spans="1:5">
      <c r="A6508" s="77">
        <v>44204</v>
      </c>
      <c r="B6508" s="78">
        <v>44204</v>
      </c>
      <c r="C6508" s="78" t="s">
        <v>1071</v>
      </c>
      <c r="D6508" s="79">
        <f>VLOOKUP(Pag_Inicio_Corr_mas_casos[[#This Row],[Corregimiento]],Hoja3!$A$2:$D$676,4,0)</f>
        <v>60103</v>
      </c>
      <c r="E6508" s="78">
        <v>29</v>
      </c>
    </row>
    <row r="6509" spans="1:5">
      <c r="A6509" s="77">
        <v>44204</v>
      </c>
      <c r="B6509" s="78">
        <v>44204</v>
      </c>
      <c r="C6509" s="78" t="s">
        <v>1028</v>
      </c>
      <c r="D6509" s="79">
        <f>VLOOKUP(Pag_Inicio_Corr_mas_casos[[#This Row],[Corregimiento]],Hoja3!$A$2:$D$676,4,0)</f>
        <v>81006</v>
      </c>
      <c r="E6509" s="78">
        <v>28</v>
      </c>
    </row>
    <row r="6510" spans="1:5">
      <c r="A6510" s="77">
        <v>44204</v>
      </c>
      <c r="B6510" s="78">
        <v>44204</v>
      </c>
      <c r="C6510" s="78" t="s">
        <v>1060</v>
      </c>
      <c r="D6510" s="79">
        <f>VLOOKUP(Pag_Inicio_Corr_mas_casos[[#This Row],[Corregimiento]],Hoja3!$A$2:$D$676,4,0)</f>
        <v>130105</v>
      </c>
      <c r="E6510" s="78">
        <v>26</v>
      </c>
    </row>
    <row r="6511" spans="1:5">
      <c r="A6511" s="77">
        <v>44204</v>
      </c>
      <c r="B6511" s="78">
        <v>44204</v>
      </c>
      <c r="C6511" s="78" t="s">
        <v>1062</v>
      </c>
      <c r="D6511" s="79">
        <f>VLOOKUP(Pag_Inicio_Corr_mas_casos[[#This Row],[Corregimiento]],Hoja3!$A$2:$D$676,4,0)</f>
        <v>80802</v>
      </c>
      <c r="E6511" s="78">
        <v>25</v>
      </c>
    </row>
    <row r="6512" spans="1:5">
      <c r="A6512" s="77">
        <v>44204</v>
      </c>
      <c r="B6512" s="78">
        <v>44204</v>
      </c>
      <c r="C6512" s="78" t="s">
        <v>1070</v>
      </c>
      <c r="D6512" s="79">
        <f>VLOOKUP(Pag_Inicio_Corr_mas_casos[[#This Row],[Corregimiento]],Hoja3!$A$2:$D$676,4,0)</f>
        <v>130310</v>
      </c>
      <c r="E6512" s="78">
        <v>25</v>
      </c>
    </row>
    <row r="6513" spans="1:6">
      <c r="A6513" s="77">
        <v>44204</v>
      </c>
      <c r="B6513" s="78">
        <v>44204</v>
      </c>
      <c r="C6513" s="78" t="s">
        <v>1058</v>
      </c>
      <c r="D6513" s="79">
        <f>VLOOKUP(Pag_Inicio_Corr_mas_casos[[#This Row],[Corregimiento]],Hoja3!$A$2:$D$676,4,0)</f>
        <v>80808</v>
      </c>
      <c r="E6513" s="78">
        <v>25</v>
      </c>
    </row>
    <row r="6514" spans="1:6">
      <c r="A6514" s="77">
        <v>44204</v>
      </c>
      <c r="B6514" s="78">
        <v>44204</v>
      </c>
      <c r="C6514" s="78" t="s">
        <v>1037</v>
      </c>
      <c r="D6514" s="79">
        <f>VLOOKUP(Pag_Inicio_Corr_mas_casos[[#This Row],[Corregimiento]],Hoja3!$A$2:$D$676,4,0)</f>
        <v>130103</v>
      </c>
      <c r="E6514" s="78">
        <v>24</v>
      </c>
    </row>
    <row r="6515" spans="1:6">
      <c r="A6515" s="77">
        <v>44204</v>
      </c>
      <c r="B6515" s="78">
        <v>44204</v>
      </c>
      <c r="C6515" s="78" t="s">
        <v>1041</v>
      </c>
      <c r="D6515" s="79">
        <f>VLOOKUP(Pag_Inicio_Corr_mas_casos[[#This Row],[Corregimiento]],Hoja3!$A$2:$D$676,4,0)</f>
        <v>20207</v>
      </c>
      <c r="E6515" s="78">
        <v>24</v>
      </c>
    </row>
    <row r="6516" spans="1:6">
      <c r="A6516" s="77">
        <v>44204</v>
      </c>
      <c r="B6516" s="78">
        <v>44204</v>
      </c>
      <c r="C6516" s="78" t="s">
        <v>1064</v>
      </c>
      <c r="D6516" s="79">
        <f>VLOOKUP(Pag_Inicio_Corr_mas_casos[[#This Row],[Corregimiento]],Hoja3!$A$2:$D$676,4,0)</f>
        <v>81004</v>
      </c>
      <c r="E6516" s="78">
        <v>23</v>
      </c>
    </row>
    <row r="6517" spans="1:6">
      <c r="A6517" s="77">
        <v>44204</v>
      </c>
      <c r="B6517" s="78">
        <v>44204</v>
      </c>
      <c r="C6517" s="78" t="s">
        <v>1145</v>
      </c>
      <c r="D6517" s="79">
        <f>VLOOKUP(Pag_Inicio_Corr_mas_casos[[#This Row],[Corregimiento]],Hoja3!$A$2:$D$676,4,0)</f>
        <v>91101</v>
      </c>
      <c r="E6517" s="78">
        <v>23</v>
      </c>
    </row>
    <row r="6518" spans="1:6">
      <c r="A6518" s="77">
        <v>44204</v>
      </c>
      <c r="B6518" s="78">
        <v>44204</v>
      </c>
      <c r="C6518" s="78" t="s">
        <v>1027</v>
      </c>
      <c r="D6518" s="79">
        <f>VLOOKUP(Pag_Inicio_Corr_mas_casos[[#This Row],[Corregimiento]],Hoja3!$A$2:$D$676,4,0)</f>
        <v>20601</v>
      </c>
      <c r="E6518" s="78">
        <v>22</v>
      </c>
    </row>
    <row r="6519" spans="1:6">
      <c r="A6519" s="77">
        <v>44204</v>
      </c>
      <c r="B6519" s="78">
        <v>44204</v>
      </c>
      <c r="C6519" s="78" t="s">
        <v>1189</v>
      </c>
      <c r="D6519" s="79">
        <f>VLOOKUP(Pag_Inicio_Corr_mas_casos[[#This Row],[Corregimiento]],Hoja3!$A$2:$D$676,4,0)</f>
        <v>20604</v>
      </c>
      <c r="E6519" s="78">
        <v>21</v>
      </c>
    </row>
    <row r="6520" spans="1:6">
      <c r="A6520" s="77">
        <v>44204</v>
      </c>
      <c r="B6520" s="78">
        <v>44204</v>
      </c>
      <c r="C6520" s="78" t="s">
        <v>1072</v>
      </c>
      <c r="D6520" s="79">
        <f>VLOOKUP(Pag_Inicio_Corr_mas_casos[[#This Row],[Corregimiento]],Hoja3!$A$2:$D$676,4,0)</f>
        <v>60101</v>
      </c>
      <c r="E6520" s="78">
        <v>21</v>
      </c>
    </row>
    <row r="6521" spans="1:6">
      <c r="A6521" s="77">
        <v>44204</v>
      </c>
      <c r="B6521" s="78">
        <v>44204</v>
      </c>
      <c r="C6521" s="78" t="s">
        <v>1073</v>
      </c>
      <c r="D6521" s="79">
        <f>VLOOKUP(Pag_Inicio_Corr_mas_casos[[#This Row],[Corregimiento]],Hoja3!$A$2:$D$676,4,0)</f>
        <v>40612</v>
      </c>
      <c r="E6521" s="78">
        <v>21</v>
      </c>
    </row>
    <row r="6522" spans="1:6">
      <c r="A6522" s="77">
        <v>44204</v>
      </c>
      <c r="B6522" s="78">
        <v>44204</v>
      </c>
      <c r="C6522" s="78" t="s">
        <v>1127</v>
      </c>
      <c r="D6522" s="79">
        <f>VLOOKUP(Pag_Inicio_Corr_mas_casos[[#This Row],[Corregimiento]],Hoja3!$A$2:$D$676,4,0)</f>
        <v>60401</v>
      </c>
      <c r="E6522" s="78">
        <v>20</v>
      </c>
    </row>
    <row r="6523" spans="1:6">
      <c r="A6523" s="77">
        <v>44204</v>
      </c>
      <c r="B6523" s="78">
        <v>44204</v>
      </c>
      <c r="C6523" s="78" t="s">
        <v>1095</v>
      </c>
      <c r="D6523" s="79">
        <f>VLOOKUP(Pag_Inicio_Corr_mas_casos[[#This Row],[Corregimiento]],Hoja3!$A$2:$D$676,4,0)</f>
        <v>20609</v>
      </c>
      <c r="E6523" s="78">
        <v>20</v>
      </c>
    </row>
    <row r="6524" spans="1:6">
      <c r="A6524" s="77">
        <v>44204</v>
      </c>
      <c r="B6524" s="78">
        <v>44204</v>
      </c>
      <c r="C6524" s="78" t="s">
        <v>1069</v>
      </c>
      <c r="D6524" s="79">
        <f>VLOOKUP(Pag_Inicio_Corr_mas_casos[[#This Row],[Corregimiento]],Hoja3!$A$2:$D$676,4,0)</f>
        <v>40611</v>
      </c>
      <c r="E6524" s="78">
        <v>19</v>
      </c>
    </row>
    <row r="6525" spans="1:6">
      <c r="A6525" s="77">
        <v>44204</v>
      </c>
      <c r="B6525" s="78">
        <v>44204</v>
      </c>
      <c r="C6525" s="78" t="s">
        <v>1036</v>
      </c>
      <c r="D6525" s="79">
        <f>VLOOKUP(Pag_Inicio_Corr_mas_casos[[#This Row],[Corregimiento]],Hoja3!$A$2:$D$676,4,0)</f>
        <v>40606</v>
      </c>
      <c r="E6525" s="78">
        <v>19</v>
      </c>
    </row>
    <row r="6526" spans="1:6">
      <c r="A6526" s="77">
        <v>44204</v>
      </c>
      <c r="B6526" s="78">
        <v>44204</v>
      </c>
      <c r="C6526" s="78" t="s">
        <v>1129</v>
      </c>
      <c r="D6526" s="79">
        <f>VLOOKUP(Pag_Inicio_Corr_mas_casos[[#This Row],[Corregimiento]],Hoja3!$A$2:$D$676,4,0)</f>
        <v>20401</v>
      </c>
      <c r="E6526" s="78">
        <v>19</v>
      </c>
    </row>
    <row r="6527" spans="1:6">
      <c r="A6527" s="77">
        <v>44204</v>
      </c>
      <c r="B6527" s="78">
        <v>44204</v>
      </c>
      <c r="C6527" s="78" t="s">
        <v>1017</v>
      </c>
      <c r="D6527" s="78">
        <v>40607</v>
      </c>
      <c r="E6527" s="78">
        <v>19</v>
      </c>
      <c r="F6527" t="s">
        <v>1114</v>
      </c>
    </row>
    <row r="6528" spans="1:6">
      <c r="A6528" s="77">
        <v>44204</v>
      </c>
      <c r="B6528" s="78">
        <v>44204</v>
      </c>
      <c r="C6528" s="78" t="s">
        <v>1089</v>
      </c>
      <c r="D6528" s="79">
        <f>VLOOKUP(Pag_Inicio_Corr_mas_casos[[#This Row],[Corregimiento]],Hoja3!$A$2:$D$676,4,0)</f>
        <v>30111</v>
      </c>
      <c r="E6528" s="78">
        <v>18</v>
      </c>
    </row>
    <row r="6529" spans="1:5">
      <c r="A6529" s="77">
        <v>44204</v>
      </c>
      <c r="B6529" s="78">
        <v>44204</v>
      </c>
      <c r="C6529" s="78" t="s">
        <v>1024</v>
      </c>
      <c r="D6529" s="79">
        <f>VLOOKUP(Pag_Inicio_Corr_mas_casos[[#This Row],[Corregimiento]],Hoja3!$A$2:$D$676,4,0)</f>
        <v>50208</v>
      </c>
      <c r="E6529" s="78">
        <v>17</v>
      </c>
    </row>
    <row r="6530" spans="1:5">
      <c r="A6530" s="77">
        <v>44204</v>
      </c>
      <c r="B6530" s="78">
        <v>44204</v>
      </c>
      <c r="C6530" s="78" t="s">
        <v>1160</v>
      </c>
      <c r="D6530" s="79">
        <f>VLOOKUP(Pag_Inicio_Corr_mas_casos[[#This Row],[Corregimiento]],Hoja3!$A$2:$D$676,4,0)</f>
        <v>30109</v>
      </c>
      <c r="E6530" s="78">
        <v>17</v>
      </c>
    </row>
    <row r="6531" spans="1:5">
      <c r="A6531" s="77">
        <v>44204</v>
      </c>
      <c r="B6531" s="78">
        <v>44204</v>
      </c>
      <c r="C6531" s="78" t="s">
        <v>1166</v>
      </c>
      <c r="D6531" s="79">
        <f>VLOOKUP(Pag_Inicio_Corr_mas_casos[[#This Row],[Corregimiento]],Hoja3!$A$2:$D$676,4,0)</f>
        <v>60701</v>
      </c>
      <c r="E6531" s="78">
        <v>16</v>
      </c>
    </row>
    <row r="6532" spans="1:5">
      <c r="A6532" s="77">
        <v>44204</v>
      </c>
      <c r="B6532" s="78">
        <v>44204</v>
      </c>
      <c r="C6532" s="78" t="s">
        <v>1061</v>
      </c>
      <c r="D6532" s="79">
        <f>VLOOKUP(Pag_Inicio_Corr_mas_casos[[#This Row],[Corregimiento]],Hoja3!$A$2:$D$676,4,0)</f>
        <v>81005</v>
      </c>
      <c r="E6532" s="78">
        <v>16</v>
      </c>
    </row>
    <row r="6533" spans="1:5">
      <c r="A6533" s="77">
        <v>44204</v>
      </c>
      <c r="B6533" s="78">
        <v>44204</v>
      </c>
      <c r="C6533" s="78" t="s">
        <v>1117</v>
      </c>
      <c r="D6533" s="79">
        <f>VLOOKUP(Pag_Inicio_Corr_mas_casos[[#This Row],[Corregimiento]],Hoja3!$A$2:$D$676,4,0)</f>
        <v>20105</v>
      </c>
      <c r="E6533" s="78">
        <v>15</v>
      </c>
    </row>
    <row r="6534" spans="1:5">
      <c r="A6534" s="77">
        <v>44204</v>
      </c>
      <c r="B6534" s="78">
        <v>44204</v>
      </c>
      <c r="C6534" s="78" t="s">
        <v>1125</v>
      </c>
      <c r="D6534" s="79">
        <f>VLOOKUP(Pag_Inicio_Corr_mas_casos[[#This Row],[Corregimiento]],Hoja3!$A$2:$D$676,4,0)</f>
        <v>91007</v>
      </c>
      <c r="E6534" s="78">
        <v>15</v>
      </c>
    </row>
    <row r="6535" spans="1:5">
      <c r="A6535" s="77">
        <v>44204</v>
      </c>
      <c r="B6535" s="78">
        <v>44204</v>
      </c>
      <c r="C6535" s="78" t="s">
        <v>1066</v>
      </c>
      <c r="D6535" s="79">
        <f>VLOOKUP(Pag_Inicio_Corr_mas_casos[[#This Row],[Corregimiento]],Hoja3!$A$2:$D$676,4,0)</f>
        <v>80805</v>
      </c>
      <c r="E6535" s="78">
        <v>15</v>
      </c>
    </row>
    <row r="6536" spans="1:5">
      <c r="A6536" s="77">
        <v>44204</v>
      </c>
      <c r="B6536" s="78">
        <v>44204</v>
      </c>
      <c r="C6536" s="78" t="s">
        <v>1168</v>
      </c>
      <c r="D6536" s="79">
        <f>VLOOKUP(Pag_Inicio_Corr_mas_casos[[#This Row],[Corregimiento]],Hoja3!$A$2:$D$676,4,0)</f>
        <v>60601</v>
      </c>
      <c r="E6536" s="78">
        <v>15</v>
      </c>
    </row>
    <row r="6537" spans="1:5">
      <c r="A6537" s="77">
        <v>44204</v>
      </c>
      <c r="B6537" s="78">
        <v>44204</v>
      </c>
      <c r="C6537" s="78" t="s">
        <v>1042</v>
      </c>
      <c r="D6537" s="79">
        <f>VLOOKUP(Pag_Inicio_Corr_mas_casos[[#This Row],[Corregimiento]],Hoja3!$A$2:$D$676,4,0)</f>
        <v>60105</v>
      </c>
      <c r="E6537" s="78">
        <v>15</v>
      </c>
    </row>
    <row r="6538" spans="1:5">
      <c r="A6538" s="77">
        <v>44204</v>
      </c>
      <c r="B6538" s="78">
        <v>44204</v>
      </c>
      <c r="C6538" s="78" t="s">
        <v>1133</v>
      </c>
      <c r="D6538" s="79">
        <f>VLOOKUP(Pag_Inicio_Corr_mas_casos[[#This Row],[Corregimiento]],Hoja3!$A$2:$D$676,4,0)</f>
        <v>20201</v>
      </c>
      <c r="E6538" s="78">
        <v>14</v>
      </c>
    </row>
    <row r="6539" spans="1:5">
      <c r="A6539" s="77">
        <v>44204</v>
      </c>
      <c r="B6539" s="78">
        <v>44204</v>
      </c>
      <c r="C6539" s="78" t="s">
        <v>1093</v>
      </c>
      <c r="D6539" s="79">
        <f>VLOOKUP(Pag_Inicio_Corr_mas_casos[[#This Row],[Corregimiento]],Hoja3!$A$2:$D$676,4,0)</f>
        <v>30103</v>
      </c>
      <c r="E6539" s="78">
        <v>14</v>
      </c>
    </row>
    <row r="6540" spans="1:5">
      <c r="A6540" s="77">
        <v>44204</v>
      </c>
      <c r="B6540" s="78">
        <v>44204</v>
      </c>
      <c r="C6540" s="78" t="s">
        <v>1042</v>
      </c>
      <c r="D6540" s="79">
        <f>VLOOKUP(Pag_Inicio_Corr_mas_casos[[#This Row],[Corregimiento]],Hoja3!$A$2:$D$676,4,0)</f>
        <v>60105</v>
      </c>
      <c r="E6540" s="78">
        <v>14</v>
      </c>
    </row>
    <row r="6541" spans="1:5">
      <c r="A6541" s="77">
        <v>44204</v>
      </c>
      <c r="B6541" s="78">
        <v>44204</v>
      </c>
      <c r="C6541" s="78" t="s">
        <v>1132</v>
      </c>
      <c r="D6541" s="79">
        <f>VLOOKUP(Pag_Inicio_Corr_mas_casos[[#This Row],[Corregimiento]],Hoja3!$A$2:$D$676,4,0)</f>
        <v>40610</v>
      </c>
      <c r="E6541" s="78">
        <v>13</v>
      </c>
    </row>
    <row r="6542" spans="1:5">
      <c r="A6542" s="77">
        <v>44204</v>
      </c>
      <c r="B6542" s="78">
        <v>44204</v>
      </c>
      <c r="C6542" s="78" t="s">
        <v>1169</v>
      </c>
      <c r="D6542" s="79">
        <f>VLOOKUP(Pag_Inicio_Corr_mas_casos[[#This Row],[Corregimiento]],Hoja3!$A$2:$D$676,4,0)</f>
        <v>130301</v>
      </c>
      <c r="E6542" s="78">
        <v>12</v>
      </c>
    </row>
    <row r="6543" spans="1:5">
      <c r="A6543" s="77">
        <v>44204</v>
      </c>
      <c r="B6543" s="78">
        <v>44204</v>
      </c>
      <c r="C6543" s="78" t="s">
        <v>1151</v>
      </c>
      <c r="D6543" s="79">
        <f>VLOOKUP(Pag_Inicio_Corr_mas_casos[[#This Row],[Corregimiento]],Hoja3!$A$2:$D$676,4,0)</f>
        <v>130407</v>
      </c>
      <c r="E6543" s="78">
        <v>12</v>
      </c>
    </row>
    <row r="6544" spans="1:5">
      <c r="A6544" s="77">
        <v>44204</v>
      </c>
      <c r="B6544" s="78">
        <v>44204</v>
      </c>
      <c r="C6544" s="78" t="s">
        <v>1176</v>
      </c>
      <c r="D6544" s="79">
        <f>VLOOKUP(Pag_Inicio_Corr_mas_casos[[#This Row],[Corregimiento]],Hoja3!$A$2:$D$676,4,0)</f>
        <v>91009</v>
      </c>
      <c r="E6544" s="78">
        <v>11</v>
      </c>
    </row>
    <row r="6545" spans="1:6">
      <c r="A6545" s="77">
        <v>44204</v>
      </c>
      <c r="B6545" s="78">
        <v>44204</v>
      </c>
      <c r="C6545" s="78" t="s">
        <v>1187</v>
      </c>
      <c r="D6545" s="79">
        <f>VLOOKUP(Pag_Inicio_Corr_mas_casos[[#This Row],[Corregimiento]],Hoja3!$A$2:$D$676,4,0)</f>
        <v>20603</v>
      </c>
      <c r="E6545" s="78">
        <v>11</v>
      </c>
    </row>
    <row r="6546" spans="1:6">
      <c r="A6546" s="77">
        <v>44204</v>
      </c>
      <c r="B6546" s="78">
        <v>44204</v>
      </c>
      <c r="C6546" s="78" t="s">
        <v>1183</v>
      </c>
      <c r="D6546" s="79">
        <f>VLOOKUP(Pag_Inicio_Corr_mas_casos[[#This Row],[Corregimiento]],Hoja3!$A$2:$D$676,4,0)</f>
        <v>130707</v>
      </c>
      <c r="E6546" s="78">
        <v>11</v>
      </c>
    </row>
    <row r="6547" spans="1:6">
      <c r="A6547" s="77">
        <v>44204</v>
      </c>
      <c r="B6547" s="78">
        <v>44204</v>
      </c>
      <c r="C6547" s="78" t="s">
        <v>1131</v>
      </c>
      <c r="D6547" s="79">
        <f>VLOOKUP(Pag_Inicio_Corr_mas_casos[[#This Row],[Corregimiento]],Hoja3!$A$2:$D$676,4,0)</f>
        <v>30110</v>
      </c>
      <c r="E6547" s="78">
        <v>11</v>
      </c>
    </row>
    <row r="6548" spans="1:6">
      <c r="A6548" s="77">
        <v>44204</v>
      </c>
      <c r="B6548" s="78">
        <v>44204</v>
      </c>
      <c r="C6548" s="78" t="s">
        <v>1115</v>
      </c>
      <c r="D6548" s="79">
        <f>VLOOKUP(Pag_Inicio_Corr_mas_casos[[#This Row],[Corregimiento]],Hoja3!$A$2:$D$676,4,0)</f>
        <v>50316</v>
      </c>
      <c r="E6548" s="78">
        <v>11</v>
      </c>
    </row>
    <row r="6549" spans="1:6">
      <c r="A6549" s="53">
        <v>44205</v>
      </c>
      <c r="B6549" s="54">
        <v>44205</v>
      </c>
      <c r="C6549" s="54" t="s">
        <v>930</v>
      </c>
      <c r="D6549" s="55">
        <f>VLOOKUP(Pag_Inicio_Corr_mas_casos[[#This Row],[Corregimiento]],Hoja3!$A$2:$D$676,4,0)</f>
        <v>80812</v>
      </c>
      <c r="E6549" s="54">
        <v>114</v>
      </c>
      <c r="F6549">
        <v>80</v>
      </c>
    </row>
    <row r="6550" spans="1:6">
      <c r="A6550" s="53">
        <v>44205</v>
      </c>
      <c r="B6550" s="54">
        <v>44205</v>
      </c>
      <c r="C6550" s="54" t="s">
        <v>1102</v>
      </c>
      <c r="D6550" s="55">
        <f>VLOOKUP(Pag_Inicio_Corr_mas_casos[[#This Row],[Corregimiento]],Hoja3!$A$2:$D$676,4,0)</f>
        <v>130106</v>
      </c>
      <c r="E6550" s="54">
        <v>110</v>
      </c>
    </row>
    <row r="6551" spans="1:6">
      <c r="A6551" s="53">
        <v>44205</v>
      </c>
      <c r="B6551" s="54">
        <v>44205</v>
      </c>
      <c r="C6551" s="54" t="s">
        <v>838</v>
      </c>
      <c r="D6551" s="55">
        <f>VLOOKUP(Pag_Inicio_Corr_mas_casos[[#This Row],[Corregimiento]],Hoja3!$A$2:$D$676,4,0)</f>
        <v>80821</v>
      </c>
      <c r="E6551" s="54">
        <v>81</v>
      </c>
    </row>
    <row r="6552" spans="1:6">
      <c r="A6552" s="53">
        <v>44205</v>
      </c>
      <c r="B6552" s="54">
        <v>44205</v>
      </c>
      <c r="C6552" s="54" t="s">
        <v>1007</v>
      </c>
      <c r="D6552" s="55">
        <f>VLOOKUP(Pag_Inicio_Corr_mas_casos[[#This Row],[Corregimiento]],Hoja3!$A$2:$D$676,4,0)</f>
        <v>80823</v>
      </c>
      <c r="E6552" s="54">
        <v>80</v>
      </c>
    </row>
    <row r="6553" spans="1:6">
      <c r="A6553" s="53">
        <v>44205</v>
      </c>
      <c r="B6553" s="54">
        <v>44205</v>
      </c>
      <c r="C6553" s="54" t="s">
        <v>1078</v>
      </c>
      <c r="D6553" s="55">
        <f>VLOOKUP(Pag_Inicio_Corr_mas_casos[[#This Row],[Corregimiento]],Hoja3!$A$2:$D$676,4,0)</f>
        <v>80819</v>
      </c>
      <c r="E6553" s="54">
        <v>76</v>
      </c>
    </row>
    <row r="6554" spans="1:6">
      <c r="A6554" s="53">
        <v>44205</v>
      </c>
      <c r="B6554" s="54">
        <v>44205</v>
      </c>
      <c r="C6554" s="54" t="s">
        <v>1134</v>
      </c>
      <c r="D6554" s="55">
        <f>VLOOKUP(Pag_Inicio_Corr_mas_casos[[#This Row],[Corregimiento]],Hoja3!$A$2:$D$676,4,0)</f>
        <v>130101</v>
      </c>
      <c r="E6554" s="54">
        <v>73</v>
      </c>
    </row>
    <row r="6555" spans="1:6">
      <c r="A6555" s="53">
        <v>44205</v>
      </c>
      <c r="B6555" s="54">
        <v>44205</v>
      </c>
      <c r="C6555" s="54" t="s">
        <v>1010</v>
      </c>
      <c r="D6555" s="55">
        <f>VLOOKUP(Pag_Inicio_Corr_mas_casos[[#This Row],[Corregimiento]],Hoja3!$A$2:$D$676,4,0)</f>
        <v>130708</v>
      </c>
      <c r="E6555" s="54">
        <v>73</v>
      </c>
    </row>
    <row r="6556" spans="1:6">
      <c r="A6556" s="53">
        <v>44205</v>
      </c>
      <c r="B6556" s="54">
        <v>44205</v>
      </c>
      <c r="C6556" s="54" t="s">
        <v>1017</v>
      </c>
      <c r="D6556" s="55">
        <f>VLOOKUP(Pag_Inicio_Corr_mas_casos[[#This Row],[Corregimiento]],Hoja3!$A$2:$D$676,4,0)</f>
        <v>80813</v>
      </c>
      <c r="E6556" s="54">
        <v>73</v>
      </c>
    </row>
    <row r="6557" spans="1:6">
      <c r="A6557" s="53">
        <v>44205</v>
      </c>
      <c r="B6557" s="54">
        <v>44205</v>
      </c>
      <c r="C6557" s="54" t="s">
        <v>1009</v>
      </c>
      <c r="D6557" s="55">
        <f>VLOOKUP(Pag_Inicio_Corr_mas_casos[[#This Row],[Corregimiento]],Hoja3!$A$2:$D$676,4,0)</f>
        <v>80816</v>
      </c>
      <c r="E6557" s="54">
        <v>69</v>
      </c>
    </row>
    <row r="6558" spans="1:6">
      <c r="A6558" s="53">
        <v>44205</v>
      </c>
      <c r="B6558" s="54">
        <v>44205</v>
      </c>
      <c r="C6558" s="54" t="s">
        <v>1120</v>
      </c>
      <c r="D6558" s="55">
        <f>VLOOKUP(Pag_Inicio_Corr_mas_casos[[#This Row],[Corregimiento]],Hoja3!$A$2:$D$676,4,0)</f>
        <v>130102</v>
      </c>
      <c r="E6558" s="54">
        <v>65</v>
      </c>
    </row>
    <row r="6559" spans="1:6">
      <c r="A6559" s="53">
        <v>44205</v>
      </c>
      <c r="B6559" s="54">
        <v>44205</v>
      </c>
      <c r="C6559" s="54" t="s">
        <v>1025</v>
      </c>
      <c r="D6559" s="55">
        <f>VLOOKUP(Pag_Inicio_Corr_mas_casos[[#This Row],[Corregimiento]],Hoja3!$A$2:$D$676,4,0)</f>
        <v>130701</v>
      </c>
      <c r="E6559" s="54">
        <v>64</v>
      </c>
    </row>
    <row r="6560" spans="1:6">
      <c r="A6560" s="53">
        <v>44205</v>
      </c>
      <c r="B6560" s="54">
        <v>44205</v>
      </c>
      <c r="C6560" s="54" t="s">
        <v>1085</v>
      </c>
      <c r="D6560" s="55">
        <f>VLOOKUP(Pag_Inicio_Corr_mas_casos[[#This Row],[Corregimiento]],Hoja3!$A$2:$D$676,4,0)</f>
        <v>81001</v>
      </c>
      <c r="E6560" s="54">
        <v>63</v>
      </c>
    </row>
    <row r="6561" spans="1:6">
      <c r="A6561" s="53">
        <v>44205</v>
      </c>
      <c r="B6561" s="54">
        <v>44205</v>
      </c>
      <c r="C6561" s="54" t="s">
        <v>1022</v>
      </c>
      <c r="D6561" s="55">
        <f>VLOOKUP(Pag_Inicio_Corr_mas_casos[[#This Row],[Corregimiento]],Hoja3!$A$2:$D$676,4,0)</f>
        <v>80815</v>
      </c>
      <c r="E6561" s="54">
        <v>88</v>
      </c>
      <c r="F6561" s="3"/>
    </row>
    <row r="6562" spans="1:6">
      <c r="A6562" s="53">
        <v>44205</v>
      </c>
      <c r="B6562" s="54">
        <v>44205</v>
      </c>
      <c r="C6562" s="54" t="s">
        <v>1006</v>
      </c>
      <c r="D6562" s="55">
        <f>VLOOKUP(Pag_Inicio_Corr_mas_casos[[#This Row],[Corregimiento]],Hoja3!$A$2:$D$676,4,0)</f>
        <v>80806</v>
      </c>
      <c r="E6562" s="54">
        <v>57</v>
      </c>
    </row>
    <row r="6563" spans="1:6">
      <c r="A6563" s="53">
        <v>44205</v>
      </c>
      <c r="B6563" s="54">
        <v>44205</v>
      </c>
      <c r="C6563" s="54" t="s">
        <v>1084</v>
      </c>
      <c r="D6563" s="55">
        <f>VLOOKUP(Pag_Inicio_Corr_mas_casos[[#This Row],[Corregimiento]],Hoja3!$A$2:$D$676,4,0)</f>
        <v>81008</v>
      </c>
      <c r="E6563" s="54">
        <v>57</v>
      </c>
    </row>
    <row r="6564" spans="1:6">
      <c r="A6564" s="53">
        <v>44205</v>
      </c>
      <c r="B6564" s="54">
        <v>44205</v>
      </c>
      <c r="C6564" s="54" t="s">
        <v>1013</v>
      </c>
      <c r="D6564" s="55">
        <f>VLOOKUP(Pag_Inicio_Corr_mas_casos[[#This Row],[Corregimiento]],Hoja3!$A$2:$D$676,4,0)</f>
        <v>80826</v>
      </c>
      <c r="E6564" s="54">
        <v>54</v>
      </c>
    </row>
    <row r="6565" spans="1:6">
      <c r="A6565" s="53">
        <v>44205</v>
      </c>
      <c r="B6565" s="54">
        <v>44205</v>
      </c>
      <c r="C6565" s="54" t="s">
        <v>1008</v>
      </c>
      <c r="D6565" s="55">
        <f>VLOOKUP(Pag_Inicio_Corr_mas_casos[[#This Row],[Corregimiento]],Hoja3!$A$2:$D$676,4,0)</f>
        <v>80807</v>
      </c>
      <c r="E6565" s="54">
        <v>53</v>
      </c>
    </row>
    <row r="6566" spans="1:6">
      <c r="A6566" s="53">
        <v>44205</v>
      </c>
      <c r="B6566" s="54">
        <v>44205</v>
      </c>
      <c r="C6566" s="54" t="s">
        <v>1126</v>
      </c>
      <c r="D6566" s="55">
        <f>VLOOKUP(Pag_Inicio_Corr_mas_casos[[#This Row],[Corregimiento]],Hoja3!$A$2:$D$676,4,0)</f>
        <v>40601</v>
      </c>
      <c r="E6566" s="54">
        <v>53</v>
      </c>
    </row>
    <row r="6567" spans="1:6">
      <c r="A6567" s="53">
        <v>44205</v>
      </c>
      <c r="B6567" s="54">
        <v>44205</v>
      </c>
      <c r="C6567" s="54" t="s">
        <v>1077</v>
      </c>
      <c r="D6567" s="55">
        <f>VLOOKUP(Pag_Inicio_Corr_mas_casos[[#This Row],[Corregimiento]],Hoja3!$A$2:$D$676,4,0)</f>
        <v>80809</v>
      </c>
      <c r="E6567" s="54">
        <v>53</v>
      </c>
    </row>
    <row r="6568" spans="1:6">
      <c r="A6568" s="53">
        <v>44205</v>
      </c>
      <c r="B6568" s="54">
        <v>44205</v>
      </c>
      <c r="C6568" s="54" t="s">
        <v>1005</v>
      </c>
      <c r="D6568" s="55">
        <f>VLOOKUP(Pag_Inicio_Corr_mas_casos[[#This Row],[Corregimiento]],Hoja3!$A$2:$D$676,4,0)</f>
        <v>81009</v>
      </c>
      <c r="E6568" s="54">
        <v>51</v>
      </c>
    </row>
    <row r="6569" spans="1:6">
      <c r="A6569" s="53">
        <v>44205</v>
      </c>
      <c r="B6569" s="54">
        <v>44205</v>
      </c>
      <c r="C6569" s="54" t="s">
        <v>1081</v>
      </c>
      <c r="D6569" s="55">
        <f>VLOOKUP(Pag_Inicio_Corr_mas_casos[[#This Row],[Corregimiento]],Hoja3!$A$2:$D$676,4,0)</f>
        <v>130702</v>
      </c>
      <c r="E6569" s="54">
        <v>49</v>
      </c>
    </row>
    <row r="6570" spans="1:6">
      <c r="A6570" s="53">
        <v>44205</v>
      </c>
      <c r="B6570" s="54">
        <v>44205</v>
      </c>
      <c r="C6570" s="54" t="s">
        <v>1019</v>
      </c>
      <c r="D6570" s="55">
        <f>VLOOKUP(Pag_Inicio_Corr_mas_casos[[#This Row],[Corregimiento]],Hoja3!$A$2:$D$676,4,0)</f>
        <v>80817</v>
      </c>
      <c r="E6570" s="54">
        <v>49</v>
      </c>
    </row>
    <row r="6571" spans="1:6">
      <c r="A6571" s="53">
        <v>44205</v>
      </c>
      <c r="B6571" s="54">
        <v>44205</v>
      </c>
      <c r="C6571" s="54" t="s">
        <v>1011</v>
      </c>
      <c r="D6571" s="55">
        <f>VLOOKUP(Pag_Inicio_Corr_mas_casos[[#This Row],[Corregimiento]],Hoja3!$A$2:$D$676,4,0)</f>
        <v>81007</v>
      </c>
      <c r="E6571" s="54">
        <v>48</v>
      </c>
    </row>
    <row r="6572" spans="1:6">
      <c r="A6572" s="53">
        <v>44205</v>
      </c>
      <c r="B6572" s="54">
        <v>44205</v>
      </c>
      <c r="C6572" s="54" t="s">
        <v>1086</v>
      </c>
      <c r="D6572" s="55">
        <f>VLOOKUP(Pag_Inicio_Corr_mas_casos[[#This Row],[Corregimiento]],Hoja3!$A$2:$D$676,4,0)</f>
        <v>81002</v>
      </c>
      <c r="E6572" s="54">
        <v>48</v>
      </c>
    </row>
    <row r="6573" spans="1:6">
      <c r="A6573" s="53">
        <v>44205</v>
      </c>
      <c r="B6573" s="54">
        <v>44205</v>
      </c>
      <c r="C6573" s="54" t="s">
        <v>1003</v>
      </c>
      <c r="D6573" s="55">
        <f>VLOOKUP(Pag_Inicio_Corr_mas_casos[[#This Row],[Corregimiento]],Hoja3!$A$2:$D$676,4,0)</f>
        <v>80810</v>
      </c>
      <c r="E6573" s="54">
        <v>47</v>
      </c>
    </row>
    <row r="6574" spans="1:6">
      <c r="A6574" s="53">
        <v>44205</v>
      </c>
      <c r="B6574" s="54">
        <v>44205</v>
      </c>
      <c r="C6574" s="54" t="s">
        <v>1004</v>
      </c>
      <c r="D6574" s="55">
        <f>VLOOKUP(Pag_Inicio_Corr_mas_casos[[#This Row],[Corregimiento]],Hoja3!$A$2:$D$676,4,0)</f>
        <v>130717</v>
      </c>
      <c r="E6574" s="54">
        <v>47</v>
      </c>
    </row>
    <row r="6575" spans="1:6">
      <c r="A6575" s="53">
        <v>44205</v>
      </c>
      <c r="B6575" s="54">
        <v>44205</v>
      </c>
      <c r="C6575" s="54" t="s">
        <v>1087</v>
      </c>
      <c r="D6575" s="55">
        <f>VLOOKUP(Pag_Inicio_Corr_mas_casos[[#This Row],[Corregimiento]],Hoja3!$A$2:$D$676,4,0)</f>
        <v>81003</v>
      </c>
      <c r="E6575" s="54">
        <v>44</v>
      </c>
    </row>
    <row r="6576" spans="1:6">
      <c r="A6576" s="53">
        <v>44205</v>
      </c>
      <c r="B6576" s="54">
        <v>44205</v>
      </c>
      <c r="C6576" s="54" t="s">
        <v>1088</v>
      </c>
      <c r="D6576" s="55">
        <f>VLOOKUP(Pag_Inicio_Corr_mas_casos[[#This Row],[Corregimiento]],Hoja3!$A$2:$D$676,4,0)</f>
        <v>91001</v>
      </c>
      <c r="E6576" s="54">
        <v>42</v>
      </c>
    </row>
    <row r="6577" spans="1:5">
      <c r="A6577" s="53">
        <v>44205</v>
      </c>
      <c r="B6577" s="54">
        <v>44205</v>
      </c>
      <c r="C6577" s="54" t="s">
        <v>1014</v>
      </c>
      <c r="D6577" s="55">
        <f>VLOOKUP(Pag_Inicio_Corr_mas_casos[[#This Row],[Corregimiento]],Hoja3!$A$2:$D$676,4,0)</f>
        <v>80811</v>
      </c>
      <c r="E6577" s="54">
        <v>41</v>
      </c>
    </row>
    <row r="6578" spans="1:5">
      <c r="A6578" s="53">
        <v>44205</v>
      </c>
      <c r="B6578" s="54">
        <v>44205</v>
      </c>
      <c r="C6578" s="54" t="s">
        <v>1016</v>
      </c>
      <c r="D6578" s="55">
        <f>VLOOKUP(Pag_Inicio_Corr_mas_casos[[#This Row],[Corregimiento]],Hoja3!$A$2:$D$676,4,0)</f>
        <v>130107</v>
      </c>
      <c r="E6578" s="54">
        <v>40</v>
      </c>
    </row>
    <row r="6579" spans="1:5">
      <c r="A6579" s="53">
        <v>44205</v>
      </c>
      <c r="B6579" s="54">
        <v>44205</v>
      </c>
      <c r="C6579" s="54" t="s">
        <v>1027</v>
      </c>
      <c r="D6579" s="55">
        <f>VLOOKUP(Pag_Inicio_Corr_mas_casos[[#This Row],[Corregimiento]],Hoja3!$A$2:$D$676,4,0)</f>
        <v>20601</v>
      </c>
      <c r="E6579" s="54">
        <v>40</v>
      </c>
    </row>
    <row r="6580" spans="1:5">
      <c r="A6580" s="53">
        <v>44205</v>
      </c>
      <c r="B6580" s="54">
        <v>44205</v>
      </c>
      <c r="C6580" s="54" t="s">
        <v>1028</v>
      </c>
      <c r="D6580" s="55">
        <f>VLOOKUP(Pag_Inicio_Corr_mas_casos[[#This Row],[Corregimiento]],Hoja3!$A$2:$D$676,4,0)</f>
        <v>81006</v>
      </c>
      <c r="E6580" s="54">
        <v>39</v>
      </c>
    </row>
    <row r="6581" spans="1:5">
      <c r="A6581" s="53">
        <v>44205</v>
      </c>
      <c r="B6581" s="54">
        <v>44205</v>
      </c>
      <c r="C6581" s="54" t="s">
        <v>1104</v>
      </c>
      <c r="D6581" s="55">
        <f>VLOOKUP(Pag_Inicio_Corr_mas_casos[[#This Row],[Corregimiento]],Hoja3!$A$2:$D$676,4,0)</f>
        <v>130108</v>
      </c>
      <c r="E6581" s="54">
        <v>39</v>
      </c>
    </row>
    <row r="6582" spans="1:5">
      <c r="A6582" s="53">
        <v>44205</v>
      </c>
      <c r="B6582" s="54">
        <v>44205</v>
      </c>
      <c r="C6582" s="54" t="s">
        <v>1093</v>
      </c>
      <c r="D6582" s="55">
        <f>VLOOKUP(Pag_Inicio_Corr_mas_casos[[#This Row],[Corregimiento]],Hoja3!$A$2:$D$676,4,0)</f>
        <v>30103</v>
      </c>
      <c r="E6582" s="54">
        <v>38</v>
      </c>
    </row>
    <row r="6583" spans="1:5">
      <c r="A6583" s="53">
        <v>44205</v>
      </c>
      <c r="B6583" s="54">
        <v>44205</v>
      </c>
      <c r="C6583" s="54" t="s">
        <v>1020</v>
      </c>
      <c r="D6583" s="55">
        <f>VLOOKUP(Pag_Inicio_Corr_mas_casos[[#This Row],[Corregimiento]],Hoja3!$A$2:$D$676,4,0)</f>
        <v>80822</v>
      </c>
      <c r="E6583" s="54">
        <v>37</v>
      </c>
    </row>
    <row r="6584" spans="1:5">
      <c r="A6584" s="53">
        <v>44205</v>
      </c>
      <c r="B6584" s="54">
        <v>44205</v>
      </c>
      <c r="C6584" s="54" t="s">
        <v>1124</v>
      </c>
      <c r="D6584" s="55">
        <f>VLOOKUP(Pag_Inicio_Corr_mas_casos[[#This Row],[Corregimiento]],Hoja3!$A$2:$D$676,4,0)</f>
        <v>40501</v>
      </c>
      <c r="E6584" s="54">
        <v>37</v>
      </c>
    </row>
    <row r="6585" spans="1:5">
      <c r="A6585" s="53">
        <v>44205</v>
      </c>
      <c r="B6585" s="54">
        <v>44205</v>
      </c>
      <c r="C6585" s="54" t="s">
        <v>1136</v>
      </c>
      <c r="D6585" s="55">
        <f>VLOOKUP(Pag_Inicio_Corr_mas_casos[[#This Row],[Corregimiento]],Hoja3!$A$2:$D$676,4,0)</f>
        <v>91011</v>
      </c>
      <c r="E6585" s="54">
        <v>37</v>
      </c>
    </row>
    <row r="6586" spans="1:5">
      <c r="A6586" s="53">
        <v>44205</v>
      </c>
      <c r="B6586" s="54">
        <v>44205</v>
      </c>
      <c r="C6586" s="54" t="s">
        <v>1026</v>
      </c>
      <c r="D6586" s="55">
        <f>VLOOKUP(Pag_Inicio_Corr_mas_casos[[#This Row],[Corregimiento]],Hoja3!$A$2:$D$676,4,0)</f>
        <v>80804</v>
      </c>
      <c r="E6586" s="54">
        <v>33</v>
      </c>
    </row>
    <row r="6587" spans="1:5">
      <c r="A6587" s="53">
        <v>44205</v>
      </c>
      <c r="B6587" s="54">
        <v>44205</v>
      </c>
      <c r="C6587" s="54" t="s">
        <v>1073</v>
      </c>
      <c r="D6587" s="55">
        <f>VLOOKUP(Pag_Inicio_Corr_mas_casos[[#This Row],[Corregimiento]],Hoja3!$A$2:$D$676,4,0)</f>
        <v>40612</v>
      </c>
      <c r="E6587" s="54">
        <v>33</v>
      </c>
    </row>
    <row r="6588" spans="1:5">
      <c r="A6588" s="53">
        <v>44205</v>
      </c>
      <c r="B6588" s="54">
        <v>44205</v>
      </c>
      <c r="C6588" s="54" t="s">
        <v>1018</v>
      </c>
      <c r="D6588" s="55">
        <f>VLOOKUP(Pag_Inicio_Corr_mas_casos[[#This Row],[Corregimiento]],Hoja3!$A$2:$D$676,4,0)</f>
        <v>80820</v>
      </c>
      <c r="E6588" s="54">
        <v>33</v>
      </c>
    </row>
    <row r="6589" spans="1:5">
      <c r="A6589" s="53">
        <v>44205</v>
      </c>
      <c r="B6589" s="54">
        <v>44205</v>
      </c>
      <c r="C6589" s="54" t="s">
        <v>1035</v>
      </c>
      <c r="D6589" s="55">
        <f>VLOOKUP(Pag_Inicio_Corr_mas_casos[[#This Row],[Corregimiento]],Hoja3!$A$2:$D$676,4,0)</f>
        <v>130709</v>
      </c>
      <c r="E6589" s="54">
        <v>29</v>
      </c>
    </row>
    <row r="6590" spans="1:5">
      <c r="A6590" s="53">
        <v>44205</v>
      </c>
      <c r="B6590" s="54">
        <v>44205</v>
      </c>
      <c r="C6590" s="54" t="s">
        <v>1024</v>
      </c>
      <c r="D6590" s="55">
        <f>VLOOKUP(Pag_Inicio_Corr_mas_casos[[#This Row],[Corregimiento]],Hoja3!$A$2:$D$676,4,0)</f>
        <v>50208</v>
      </c>
      <c r="E6590" s="54">
        <v>29</v>
      </c>
    </row>
    <row r="6591" spans="1:5">
      <c r="A6591" s="53">
        <v>44205</v>
      </c>
      <c r="B6591" s="54">
        <v>44205</v>
      </c>
      <c r="C6591" s="54" t="s">
        <v>1129</v>
      </c>
      <c r="D6591" s="55">
        <f>VLOOKUP(Pag_Inicio_Corr_mas_casos[[#This Row],[Corregimiento]],Hoja3!$A$2:$D$676,4,0)</f>
        <v>20401</v>
      </c>
      <c r="E6591" s="54">
        <v>29</v>
      </c>
    </row>
    <row r="6592" spans="1:5">
      <c r="A6592" s="53">
        <v>44205</v>
      </c>
      <c r="B6592" s="54">
        <v>44205</v>
      </c>
      <c r="C6592" s="54" t="s">
        <v>1057</v>
      </c>
      <c r="D6592" s="55">
        <f>VLOOKUP(Pag_Inicio_Corr_mas_casos[[#This Row],[Corregimiento]],Hoja3!$A$2:$D$676,4,0)</f>
        <v>130706</v>
      </c>
      <c r="E6592" s="54">
        <v>28</v>
      </c>
    </row>
    <row r="6593" spans="1:6">
      <c r="A6593" s="53">
        <v>44205</v>
      </c>
      <c r="B6593" s="54">
        <v>44205</v>
      </c>
      <c r="C6593" s="54" t="s">
        <v>1036</v>
      </c>
      <c r="D6593" s="55">
        <f>VLOOKUP(Pag_Inicio_Corr_mas_casos[[#This Row],[Corregimiento]],Hoja3!$A$2:$D$676,4,0)</f>
        <v>40606</v>
      </c>
      <c r="E6593" s="54">
        <v>27</v>
      </c>
    </row>
    <row r="6594" spans="1:6">
      <c r="A6594" s="53">
        <v>44205</v>
      </c>
      <c r="B6594" s="54">
        <v>44205</v>
      </c>
      <c r="C6594" s="54" t="s">
        <v>1069</v>
      </c>
      <c r="D6594" s="55">
        <f>VLOOKUP(Pag_Inicio_Corr_mas_casos[[#This Row],[Corregimiento]],Hoja3!$A$2:$D$676,4,0)</f>
        <v>40611</v>
      </c>
      <c r="E6594" s="54">
        <v>26</v>
      </c>
    </row>
    <row r="6595" spans="1:6">
      <c r="A6595" s="53">
        <v>44205</v>
      </c>
      <c r="B6595" s="54">
        <v>44205</v>
      </c>
      <c r="C6595" s="54" t="s">
        <v>1017</v>
      </c>
      <c r="D6595" s="54">
        <v>40607</v>
      </c>
      <c r="E6595" s="54">
        <v>25</v>
      </c>
      <c r="F6595" t="s">
        <v>1114</v>
      </c>
    </row>
    <row r="6596" spans="1:6">
      <c r="A6596" s="53">
        <v>44205</v>
      </c>
      <c r="B6596" s="54">
        <v>44205</v>
      </c>
      <c r="C6596" s="54" t="s">
        <v>1118</v>
      </c>
      <c r="D6596" s="55">
        <f>VLOOKUP(Pag_Inicio_Corr_mas_casos[[#This Row],[Corregimiento]],Hoja3!$A$2:$D$676,4,0)</f>
        <v>40201</v>
      </c>
      <c r="E6596" s="54">
        <v>25</v>
      </c>
    </row>
    <row r="6597" spans="1:6">
      <c r="A6597" s="53">
        <v>44205</v>
      </c>
      <c r="B6597" s="54">
        <v>44205</v>
      </c>
      <c r="C6597" s="54" t="s">
        <v>1072</v>
      </c>
      <c r="D6597" s="55">
        <f>VLOOKUP(Pag_Inicio_Corr_mas_casos[[#This Row],[Corregimiento]],Hoja3!$A$2:$D$676,4,0)</f>
        <v>60101</v>
      </c>
      <c r="E6597" s="54">
        <v>24</v>
      </c>
    </row>
    <row r="6598" spans="1:6">
      <c r="A6598" s="53">
        <v>44205</v>
      </c>
      <c r="B6598" s="54">
        <v>44205</v>
      </c>
      <c r="C6598" s="54" t="s">
        <v>1041</v>
      </c>
      <c r="D6598" s="55">
        <f>VLOOKUP(Pag_Inicio_Corr_mas_casos[[#This Row],[Corregimiento]],Hoja3!$A$2:$D$676,4,0)</f>
        <v>20207</v>
      </c>
      <c r="E6598" s="54">
        <v>24</v>
      </c>
    </row>
    <row r="6599" spans="1:6">
      <c r="A6599" s="53">
        <v>44205</v>
      </c>
      <c r="B6599" s="54">
        <v>44205</v>
      </c>
      <c r="C6599" s="54" t="s">
        <v>1033</v>
      </c>
      <c r="D6599" s="55">
        <f>VLOOKUP(Pag_Inicio_Corr_mas_casos[[#This Row],[Corregimiento]],Hoja3!$A$2:$D$676,4,0)</f>
        <v>30107</v>
      </c>
      <c r="E6599" s="54">
        <v>23</v>
      </c>
    </row>
    <row r="6600" spans="1:6">
      <c r="A6600" s="53">
        <v>44205</v>
      </c>
      <c r="B6600" s="54">
        <v>44205</v>
      </c>
      <c r="C6600" s="54" t="s">
        <v>1071</v>
      </c>
      <c r="D6600" s="55">
        <f>VLOOKUP(Pag_Inicio_Corr_mas_casos[[#This Row],[Corregimiento]],Hoja3!$A$2:$D$676,4,0)</f>
        <v>60103</v>
      </c>
      <c r="E6600" s="54">
        <v>23</v>
      </c>
    </row>
    <row r="6601" spans="1:6">
      <c r="A6601" s="53">
        <v>44205</v>
      </c>
      <c r="B6601" s="54">
        <v>44205</v>
      </c>
      <c r="C6601" s="54" t="s">
        <v>1023</v>
      </c>
      <c r="D6601" s="55">
        <f>VLOOKUP(Pag_Inicio_Corr_mas_casos[[#This Row],[Corregimiento]],Hoja3!$A$2:$D$676,4,0)</f>
        <v>130716</v>
      </c>
      <c r="E6601" s="54">
        <v>23</v>
      </c>
    </row>
    <row r="6602" spans="1:6">
      <c r="A6602" s="53">
        <v>44205</v>
      </c>
      <c r="B6602" s="54">
        <v>44205</v>
      </c>
      <c r="C6602" s="54" t="s">
        <v>1061</v>
      </c>
      <c r="D6602" s="55">
        <f>VLOOKUP(Pag_Inicio_Corr_mas_casos[[#This Row],[Corregimiento]],Hoja3!$A$2:$D$676,4,0)</f>
        <v>81005</v>
      </c>
      <c r="E6602" s="54">
        <v>23</v>
      </c>
    </row>
    <row r="6603" spans="1:6">
      <c r="A6603" s="53">
        <v>44205</v>
      </c>
      <c r="B6603" s="54">
        <v>44205</v>
      </c>
      <c r="C6603" s="54" t="s">
        <v>1144</v>
      </c>
      <c r="D6603" s="55">
        <f>VLOOKUP(Pag_Inicio_Corr_mas_casos[[#This Row],[Corregimiento]],Hoja3!$A$2:$D$676,4,0)</f>
        <v>40503</v>
      </c>
      <c r="E6603" s="54">
        <v>21</v>
      </c>
    </row>
    <row r="6604" spans="1:6">
      <c r="A6604" s="53">
        <v>44205</v>
      </c>
      <c r="B6604" s="54">
        <v>44205</v>
      </c>
      <c r="C6604" s="54" t="s">
        <v>1058</v>
      </c>
      <c r="D6604" s="55">
        <f>VLOOKUP(Pag_Inicio_Corr_mas_casos[[#This Row],[Corregimiento]],Hoja3!$A$2:$D$676,4,0)</f>
        <v>80808</v>
      </c>
      <c r="E6604" s="54">
        <v>20</v>
      </c>
    </row>
    <row r="6605" spans="1:6">
      <c r="A6605" s="53">
        <v>44205</v>
      </c>
      <c r="B6605" s="54">
        <v>44205</v>
      </c>
      <c r="C6605" s="54" t="s">
        <v>1030</v>
      </c>
      <c r="D6605" s="55">
        <f>VLOOKUP(Pag_Inicio_Corr_mas_casos[[#This Row],[Corregimiento]],Hoja3!$A$2:$D$676,4,0)</f>
        <v>30113</v>
      </c>
      <c r="E6605" s="54">
        <v>20</v>
      </c>
    </row>
    <row r="6606" spans="1:6">
      <c r="A6606" s="53">
        <v>44205</v>
      </c>
      <c r="B6606" s="54">
        <v>44205</v>
      </c>
      <c r="C6606" s="54" t="s">
        <v>1132</v>
      </c>
      <c r="D6606" s="55">
        <f>VLOOKUP(Pag_Inicio_Corr_mas_casos[[#This Row],[Corregimiento]],Hoja3!$A$2:$D$676,4,0)</f>
        <v>40610</v>
      </c>
      <c r="E6606" s="54">
        <v>19</v>
      </c>
    </row>
    <row r="6607" spans="1:6">
      <c r="A6607" s="53">
        <v>44205</v>
      </c>
      <c r="B6607" s="54">
        <v>44205</v>
      </c>
      <c r="C6607" s="54" t="s">
        <v>1133</v>
      </c>
      <c r="D6607" s="55">
        <f>VLOOKUP(Pag_Inicio_Corr_mas_casos[[#This Row],[Corregimiento]],Hoja3!$A$2:$D$676,4,0)</f>
        <v>20201</v>
      </c>
      <c r="E6607" s="54">
        <v>17</v>
      </c>
    </row>
    <row r="6608" spans="1:6">
      <c r="A6608" s="53">
        <v>44205</v>
      </c>
      <c r="B6608" s="54">
        <v>44205</v>
      </c>
      <c r="C6608" s="54" t="s">
        <v>1117</v>
      </c>
      <c r="D6608" s="55">
        <f>VLOOKUP(Pag_Inicio_Corr_mas_casos[[#This Row],[Corregimiento]],Hoja3!$A$2:$D$676,4,0)</f>
        <v>20105</v>
      </c>
      <c r="E6608" s="54">
        <v>17</v>
      </c>
    </row>
    <row r="6609" spans="1:5">
      <c r="A6609" s="53">
        <v>44205</v>
      </c>
      <c r="B6609" s="54">
        <v>44205</v>
      </c>
      <c r="C6609" s="54" t="s">
        <v>1070</v>
      </c>
      <c r="D6609" s="55">
        <f>VLOOKUP(Pag_Inicio_Corr_mas_casos[[#This Row],[Corregimiento]],Hoja3!$A$2:$D$676,4,0)</f>
        <v>130310</v>
      </c>
      <c r="E6609" s="54">
        <v>17</v>
      </c>
    </row>
    <row r="6610" spans="1:5">
      <c r="A6610" s="53">
        <v>44205</v>
      </c>
      <c r="B6610" s="54">
        <v>44205</v>
      </c>
      <c r="C6610" s="54" t="s">
        <v>1115</v>
      </c>
      <c r="D6610" s="55">
        <f>VLOOKUP(Pag_Inicio_Corr_mas_casos[[#This Row],[Corregimiento]],Hoja3!$A$2:$D$676,4,0)</f>
        <v>50316</v>
      </c>
      <c r="E6610" s="54">
        <v>17</v>
      </c>
    </row>
    <row r="6611" spans="1:5">
      <c r="A6611" s="53">
        <v>44205</v>
      </c>
      <c r="B6611" s="54">
        <v>44205</v>
      </c>
      <c r="C6611" s="54" t="s">
        <v>1012</v>
      </c>
      <c r="D6611" s="55">
        <f>VLOOKUP(Pag_Inicio_Corr_mas_casos[[#This Row],[Corregimiento]],Hoja3!$A$2:$D$676,4,0)</f>
        <v>80814</v>
      </c>
      <c r="E6611" s="54">
        <v>16</v>
      </c>
    </row>
    <row r="6612" spans="1:5">
      <c r="A6612" s="53">
        <v>44205</v>
      </c>
      <c r="B6612" s="54">
        <v>44205</v>
      </c>
      <c r="C6612" s="54" t="s">
        <v>1125</v>
      </c>
      <c r="D6612" s="55">
        <f>VLOOKUP(Pag_Inicio_Corr_mas_casos[[#This Row],[Corregimiento]],Hoja3!$A$2:$D$676,4,0)</f>
        <v>91007</v>
      </c>
      <c r="E6612" s="54">
        <v>16</v>
      </c>
    </row>
    <row r="6613" spans="1:5">
      <c r="A6613" s="53">
        <v>44205</v>
      </c>
      <c r="B6613" s="54">
        <v>44205</v>
      </c>
      <c r="C6613" s="54" t="s">
        <v>1043</v>
      </c>
      <c r="D6613" s="55">
        <f>VLOOKUP(Pag_Inicio_Corr_mas_casos[[#This Row],[Corregimiento]],Hoja3!$A$2:$D$676,4,0)</f>
        <v>80803</v>
      </c>
      <c r="E6613" s="54">
        <v>16</v>
      </c>
    </row>
    <row r="6614" spans="1:5">
      <c r="A6614" s="53">
        <v>44205</v>
      </c>
      <c r="B6614" s="54">
        <v>44205</v>
      </c>
      <c r="C6614" s="54" t="s">
        <v>1121</v>
      </c>
      <c r="D6614" s="55">
        <f>VLOOKUP(Pag_Inicio_Corr_mas_casos[[#This Row],[Corregimiento]],Hoja3!$A$2:$D$676,4,0)</f>
        <v>90301</v>
      </c>
      <c r="E6614" s="54">
        <v>15</v>
      </c>
    </row>
    <row r="6615" spans="1:5">
      <c r="A6615" s="53">
        <v>44205</v>
      </c>
      <c r="B6615" s="54">
        <v>44205</v>
      </c>
      <c r="C6615" s="54" t="s">
        <v>1116</v>
      </c>
      <c r="D6615" s="55">
        <f>VLOOKUP(Pag_Inicio_Corr_mas_casos[[#This Row],[Corregimiento]],Hoja3!$A$2:$D$676,4,0)</f>
        <v>80501</v>
      </c>
      <c r="E6615" s="54">
        <v>14</v>
      </c>
    </row>
    <row r="6616" spans="1:5">
      <c r="A6616" s="53">
        <v>44205</v>
      </c>
      <c r="B6616" s="54">
        <v>44205</v>
      </c>
      <c r="C6616" s="54" t="s">
        <v>1066</v>
      </c>
      <c r="D6616" s="55">
        <f>VLOOKUP(Pag_Inicio_Corr_mas_casos[[#This Row],[Corregimiento]],Hoja3!$A$2:$D$676,4,0)</f>
        <v>80805</v>
      </c>
      <c r="E6616" s="54">
        <v>14</v>
      </c>
    </row>
    <row r="6617" spans="1:5">
      <c r="A6617" s="53">
        <v>44205</v>
      </c>
      <c r="B6617" s="54">
        <v>44205</v>
      </c>
      <c r="C6617" s="54" t="s">
        <v>1123</v>
      </c>
      <c r="D6617" s="55">
        <f>VLOOKUP(Pag_Inicio_Corr_mas_casos[[#This Row],[Corregimiento]],Hoja3!$A$2:$D$676,4,0)</f>
        <v>20101</v>
      </c>
      <c r="E6617" s="54">
        <v>13</v>
      </c>
    </row>
    <row r="6618" spans="1:5">
      <c r="A6618" s="53">
        <v>44205</v>
      </c>
      <c r="B6618" s="54">
        <v>44205</v>
      </c>
      <c r="C6618" s="54" t="s">
        <v>1190</v>
      </c>
      <c r="D6618" s="55">
        <f>VLOOKUP(Pag_Inicio_Corr_mas_casos[[#This Row],[Corregimiento]],Hoja3!$A$2:$D$676,4,0)</f>
        <v>20210</v>
      </c>
      <c r="E6618" s="54">
        <v>12</v>
      </c>
    </row>
    <row r="6619" spans="1:5">
      <c r="A6619" s="53">
        <v>44205</v>
      </c>
      <c r="B6619" s="54">
        <v>44205</v>
      </c>
      <c r="C6619" s="54" t="s">
        <v>881</v>
      </c>
      <c r="D6619" s="55">
        <f>VLOOKUP(Pag_Inicio_Corr_mas_casos[[#This Row],[Corregimiento]],Hoja3!$A$2:$D$676,4,0)</f>
        <v>20205</v>
      </c>
      <c r="E6619" s="54">
        <v>12</v>
      </c>
    </row>
    <row r="6620" spans="1:5">
      <c r="A6620" s="53">
        <v>44205</v>
      </c>
      <c r="B6620" s="54">
        <v>44205</v>
      </c>
      <c r="C6620" s="54" t="s">
        <v>1152</v>
      </c>
      <c r="D6620" s="55">
        <f>VLOOKUP(Pag_Inicio_Corr_mas_casos[[#This Row],[Corregimiento]],Hoja3!$A$2:$D$676,4,0)</f>
        <v>70211</v>
      </c>
      <c r="E6620" s="54">
        <v>12</v>
      </c>
    </row>
    <row r="6621" spans="1:5">
      <c r="A6621" s="53">
        <v>44205</v>
      </c>
      <c r="B6621" s="54">
        <v>44205</v>
      </c>
      <c r="C6621" s="54" t="s">
        <v>1099</v>
      </c>
      <c r="D6621" s="55">
        <f>VLOOKUP(Pag_Inicio_Corr_mas_casos[[#This Row],[Corregimiento]],Hoja3!$A$2:$D$676,4,0)</f>
        <v>91008</v>
      </c>
      <c r="E6621" s="54">
        <v>12</v>
      </c>
    </row>
    <row r="6622" spans="1:5">
      <c r="A6622" s="53">
        <v>44205</v>
      </c>
      <c r="B6622" s="54">
        <v>44205</v>
      </c>
      <c r="C6622" s="54" t="s">
        <v>1154</v>
      </c>
      <c r="D6622" s="55">
        <f>VLOOKUP(Pag_Inicio_Corr_mas_casos[[#This Row],[Corregimiento]],Hoja3!$A$2:$D$676,4,0)</f>
        <v>41006</v>
      </c>
      <c r="E6622" s="54">
        <v>12</v>
      </c>
    </row>
    <row r="6623" spans="1:5">
      <c r="A6623" s="53">
        <v>44205</v>
      </c>
      <c r="B6623" s="54">
        <v>44205</v>
      </c>
      <c r="C6623" s="54" t="s">
        <v>1145</v>
      </c>
      <c r="D6623" s="55">
        <f>VLOOKUP(Pag_Inicio_Corr_mas_casos[[#This Row],[Corregimiento]],Hoja3!$A$2:$D$676,4,0)</f>
        <v>91101</v>
      </c>
      <c r="E6623" s="54">
        <v>12</v>
      </c>
    </row>
    <row r="6624" spans="1:5">
      <c r="A6624" s="53">
        <v>44205</v>
      </c>
      <c r="B6624" s="54">
        <v>44205</v>
      </c>
      <c r="C6624" s="54" t="s">
        <v>1060</v>
      </c>
      <c r="D6624" s="55">
        <f>VLOOKUP(Pag_Inicio_Corr_mas_casos[[#This Row],[Corregimiento]],Hoja3!$A$2:$D$676,4,0)</f>
        <v>130105</v>
      </c>
      <c r="E6624" s="54">
        <v>12</v>
      </c>
    </row>
    <row r="6625" spans="1:6">
      <c r="A6625" s="53">
        <v>44205</v>
      </c>
      <c r="B6625" s="54">
        <v>44205</v>
      </c>
      <c r="C6625" s="54" t="s">
        <v>1119</v>
      </c>
      <c r="D6625" s="55">
        <f>VLOOKUP(Pag_Inicio_Corr_mas_casos[[#This Row],[Corregimiento]],Hoja3!$A$2:$D$676,4,0)</f>
        <v>130301</v>
      </c>
      <c r="E6625" s="54">
        <v>11</v>
      </c>
    </row>
    <row r="6626" spans="1:6">
      <c r="A6626" s="53">
        <v>44205</v>
      </c>
      <c r="B6626" s="54">
        <v>44205</v>
      </c>
      <c r="C6626" s="54" t="s">
        <v>1187</v>
      </c>
      <c r="D6626" s="55">
        <f>VLOOKUP(Pag_Inicio_Corr_mas_casos[[#This Row],[Corregimiento]],Hoja3!$A$2:$D$676,4,0)</f>
        <v>20603</v>
      </c>
      <c r="E6626" s="54">
        <v>11</v>
      </c>
    </row>
    <row r="6627" spans="1:6">
      <c r="A6627" s="53">
        <v>44205</v>
      </c>
      <c r="B6627" s="54">
        <v>44205</v>
      </c>
      <c r="C6627" s="54" t="s">
        <v>1040</v>
      </c>
      <c r="D6627" s="55">
        <f>VLOOKUP(Pag_Inicio_Corr_mas_casos[[#This Row],[Corregimiento]],Hoja3!$A$2:$D$676,4,0)</f>
        <v>40203</v>
      </c>
      <c r="E6627" s="54">
        <v>11</v>
      </c>
    </row>
    <row r="6628" spans="1:6">
      <c r="A6628" s="108">
        <v>44206</v>
      </c>
      <c r="B6628" s="4">
        <v>44206</v>
      </c>
      <c r="C6628" s="4" t="s">
        <v>1077</v>
      </c>
      <c r="D6628" s="109">
        <f>VLOOKUP(Pag_Inicio_Corr_mas_casos[[#This Row],[Corregimiento]],Hoja3!$A$2:$D$676,4,0)</f>
        <v>80809</v>
      </c>
      <c r="E6628" s="4">
        <v>55</v>
      </c>
      <c r="F6628">
        <v>72</v>
      </c>
    </row>
    <row r="6629" spans="1:6">
      <c r="A6629" s="108">
        <v>44206</v>
      </c>
      <c r="B6629" s="4">
        <v>44206</v>
      </c>
      <c r="C6629" s="4" t="s">
        <v>1102</v>
      </c>
      <c r="D6629" s="109">
        <f>VLOOKUP(Pag_Inicio_Corr_mas_casos[[#This Row],[Corregimiento]],Hoja3!$A$2:$D$676,4,0)</f>
        <v>130106</v>
      </c>
      <c r="E6629" s="4">
        <v>55</v>
      </c>
    </row>
    <row r="6630" spans="1:6">
      <c r="A6630" s="108">
        <v>44206</v>
      </c>
      <c r="B6630" s="4">
        <v>44206</v>
      </c>
      <c r="C6630" s="4" t="s">
        <v>1011</v>
      </c>
      <c r="D6630" s="109">
        <f>VLOOKUP(Pag_Inicio_Corr_mas_casos[[#This Row],[Corregimiento]],Hoja3!$A$2:$D$676,4,0)</f>
        <v>81007</v>
      </c>
      <c r="E6630" s="4">
        <v>51</v>
      </c>
    </row>
    <row r="6631" spans="1:6">
      <c r="A6631" s="108">
        <v>44206</v>
      </c>
      <c r="B6631" s="4">
        <v>44206</v>
      </c>
      <c r="C6631" s="4" t="s">
        <v>1085</v>
      </c>
      <c r="D6631" s="109">
        <f>VLOOKUP(Pag_Inicio_Corr_mas_casos[[#This Row],[Corregimiento]],Hoja3!$A$2:$D$676,4,0)</f>
        <v>81001</v>
      </c>
      <c r="E6631" s="4">
        <v>50</v>
      </c>
    </row>
    <row r="6632" spans="1:6">
      <c r="A6632" s="108">
        <v>44206</v>
      </c>
      <c r="B6632" s="4">
        <v>44206</v>
      </c>
      <c r="C6632" s="4" t="s">
        <v>1120</v>
      </c>
      <c r="D6632" s="109">
        <f>VLOOKUP(Pag_Inicio_Corr_mas_casos[[#This Row],[Corregimiento]],Hoja3!$A$2:$D$676,4,0)</f>
        <v>130102</v>
      </c>
      <c r="E6632" s="4">
        <v>49</v>
      </c>
    </row>
    <row r="6633" spans="1:6">
      <c r="A6633" s="108">
        <v>44206</v>
      </c>
      <c r="B6633" s="4">
        <v>44206</v>
      </c>
      <c r="C6633" s="4" t="s">
        <v>1112</v>
      </c>
      <c r="D6633" s="109">
        <f>VLOOKUP(Pag_Inicio_Corr_mas_casos[[#This Row],[Corregimiento]],Hoja3!$A$2:$D$676,4,0)</f>
        <v>80812</v>
      </c>
      <c r="E6633" s="4">
        <v>48</v>
      </c>
    </row>
    <row r="6634" spans="1:6">
      <c r="A6634" s="108">
        <v>44206</v>
      </c>
      <c r="B6634" s="4">
        <v>44206</v>
      </c>
      <c r="C6634" s="4" t="s">
        <v>1007</v>
      </c>
      <c r="D6634" s="109">
        <f>VLOOKUP(Pag_Inicio_Corr_mas_casos[[#This Row],[Corregimiento]],Hoja3!$A$2:$D$676,4,0)</f>
        <v>80823</v>
      </c>
      <c r="E6634" s="4">
        <v>46</v>
      </c>
    </row>
    <row r="6635" spans="1:6">
      <c r="A6635" s="108">
        <v>44206</v>
      </c>
      <c r="B6635" s="4">
        <v>44206</v>
      </c>
      <c r="C6635" s="4" t="s">
        <v>1018</v>
      </c>
      <c r="D6635" s="109">
        <f>VLOOKUP(Pag_Inicio_Corr_mas_casos[[#This Row],[Corregimiento]],Hoja3!$A$2:$D$676,4,0)</f>
        <v>80820</v>
      </c>
      <c r="E6635" s="4">
        <v>46</v>
      </c>
    </row>
    <row r="6636" spans="1:6">
      <c r="A6636" s="108">
        <v>44206</v>
      </c>
      <c r="B6636" s="4">
        <v>44206</v>
      </c>
      <c r="C6636" s="4" t="s">
        <v>1078</v>
      </c>
      <c r="D6636" s="109">
        <f>VLOOKUP(Pag_Inicio_Corr_mas_casos[[#This Row],[Corregimiento]],Hoja3!$A$2:$D$676,4,0)</f>
        <v>80819</v>
      </c>
      <c r="E6636" s="4">
        <v>45</v>
      </c>
    </row>
    <row r="6637" spans="1:6">
      <c r="A6637" s="108">
        <v>44206</v>
      </c>
      <c r="B6637" s="4">
        <v>44206</v>
      </c>
      <c r="C6637" s="4" t="s">
        <v>838</v>
      </c>
      <c r="D6637" s="109">
        <f>VLOOKUP(Pag_Inicio_Corr_mas_casos[[#This Row],[Corregimiento]],Hoja3!$A$2:$D$676,4,0)</f>
        <v>80821</v>
      </c>
      <c r="E6637" s="4">
        <v>44</v>
      </c>
    </row>
    <row r="6638" spans="1:6">
      <c r="A6638" s="108">
        <v>44206</v>
      </c>
      <c r="B6638" s="4">
        <v>44206</v>
      </c>
      <c r="C6638" s="4" t="s">
        <v>1086</v>
      </c>
      <c r="D6638" s="109">
        <f>VLOOKUP(Pag_Inicio_Corr_mas_casos[[#This Row],[Corregimiento]],Hoja3!$A$2:$D$676,4,0)</f>
        <v>81002</v>
      </c>
      <c r="E6638" s="4">
        <v>42</v>
      </c>
    </row>
    <row r="6639" spans="1:6">
      <c r="A6639" s="108">
        <v>44206</v>
      </c>
      <c r="B6639" s="4">
        <v>44206</v>
      </c>
      <c r="C6639" s="4" t="s">
        <v>1010</v>
      </c>
      <c r="D6639" s="109">
        <f>VLOOKUP(Pag_Inicio_Corr_mas_casos[[#This Row],[Corregimiento]],Hoja3!$A$2:$D$676,4,0)</f>
        <v>130708</v>
      </c>
      <c r="E6639" s="4">
        <v>42</v>
      </c>
    </row>
    <row r="6640" spans="1:6">
      <c r="A6640" s="108">
        <v>44206</v>
      </c>
      <c r="B6640" s="4">
        <v>44206</v>
      </c>
      <c r="C6640" s="4" t="s">
        <v>1134</v>
      </c>
      <c r="D6640" s="109">
        <f>VLOOKUP(Pag_Inicio_Corr_mas_casos[[#This Row],[Corregimiento]],Hoja3!$A$2:$D$676,4,0)</f>
        <v>130101</v>
      </c>
      <c r="E6640" s="4">
        <v>41</v>
      </c>
    </row>
    <row r="6641" spans="1:6">
      <c r="A6641" s="108">
        <v>44206</v>
      </c>
      <c r="B6641" s="4">
        <v>44206</v>
      </c>
      <c r="C6641" s="4" t="s">
        <v>1009</v>
      </c>
      <c r="D6641" s="109">
        <f>VLOOKUP(Pag_Inicio_Corr_mas_casos[[#This Row],[Corregimiento]],Hoja3!$A$2:$D$676,4,0)</f>
        <v>80816</v>
      </c>
      <c r="E6641" s="4">
        <v>40</v>
      </c>
    </row>
    <row r="6642" spans="1:6">
      <c r="A6642" s="108">
        <v>44206</v>
      </c>
      <c r="B6642" s="4">
        <v>44206</v>
      </c>
      <c r="C6642" s="4" t="s">
        <v>1081</v>
      </c>
      <c r="D6642" s="109">
        <f>VLOOKUP(Pag_Inicio_Corr_mas_casos[[#This Row],[Corregimiento]],Hoja3!$A$2:$D$676,4,0)</f>
        <v>130702</v>
      </c>
      <c r="E6642" s="4">
        <v>39</v>
      </c>
    </row>
    <row r="6643" spans="1:6">
      <c r="A6643" s="108">
        <v>44206</v>
      </c>
      <c r="B6643" s="4">
        <v>44206</v>
      </c>
      <c r="C6643" s="4" t="s">
        <v>1098</v>
      </c>
      <c r="D6643" s="109">
        <f>VLOOKUP(Pag_Inicio_Corr_mas_casos[[#This Row],[Corregimiento]],Hoja3!$A$2:$D$676,4,0)</f>
        <v>30104</v>
      </c>
      <c r="E6643" s="4">
        <v>39</v>
      </c>
    </row>
    <row r="6644" spans="1:6">
      <c r="A6644" s="108">
        <v>44206</v>
      </c>
      <c r="B6644" s="4">
        <v>44206</v>
      </c>
      <c r="C6644" s="4" t="s">
        <v>1020</v>
      </c>
      <c r="D6644" s="109">
        <f>VLOOKUP(Pag_Inicio_Corr_mas_casos[[#This Row],[Corregimiento]],Hoja3!$A$2:$D$676,4,0)</f>
        <v>80822</v>
      </c>
      <c r="E6644" s="4">
        <v>35</v>
      </c>
    </row>
    <row r="6645" spans="1:6">
      <c r="A6645" s="108">
        <v>44206</v>
      </c>
      <c r="B6645" s="4">
        <v>44206</v>
      </c>
      <c r="C6645" s="4" t="s">
        <v>1017</v>
      </c>
      <c r="D6645" s="109">
        <f>VLOOKUP(Pag_Inicio_Corr_mas_casos[[#This Row],[Corregimiento]],Hoja3!$A$2:$D$676,4,0)</f>
        <v>80813</v>
      </c>
      <c r="E6645" s="4">
        <v>33</v>
      </c>
    </row>
    <row r="6646" spans="1:6">
      <c r="A6646" s="108">
        <v>44206</v>
      </c>
      <c r="B6646" s="4">
        <v>44206</v>
      </c>
      <c r="C6646" s="4" t="s">
        <v>1006</v>
      </c>
      <c r="D6646" s="109">
        <f>VLOOKUP(Pag_Inicio_Corr_mas_casos[[#This Row],[Corregimiento]],Hoja3!$A$2:$D$676,4,0)</f>
        <v>80806</v>
      </c>
      <c r="E6646" s="4">
        <v>32</v>
      </c>
    </row>
    <row r="6647" spans="1:6">
      <c r="A6647" s="108">
        <v>44206</v>
      </c>
      <c r="B6647" s="4">
        <v>44206</v>
      </c>
      <c r="C6647" s="4" t="s">
        <v>1016</v>
      </c>
      <c r="D6647" s="109">
        <f>VLOOKUP(Pag_Inicio_Corr_mas_casos[[#This Row],[Corregimiento]],Hoja3!$A$2:$D$676,4,0)</f>
        <v>130107</v>
      </c>
      <c r="E6647" s="4">
        <v>32</v>
      </c>
    </row>
    <row r="6648" spans="1:6">
      <c r="A6648" s="108">
        <v>44206</v>
      </c>
      <c r="B6648" s="4">
        <v>44206</v>
      </c>
      <c r="C6648" s="4" t="s">
        <v>1191</v>
      </c>
      <c r="D6648" s="109">
        <f>VLOOKUP(Pag_Inicio_Corr_mas_casos[[#This Row],[Corregimiento]],Hoja3!$A$2:$D$676,4,0)</f>
        <v>50315</v>
      </c>
      <c r="E6648" s="4">
        <v>32</v>
      </c>
    </row>
    <row r="6649" spans="1:6">
      <c r="A6649" s="108">
        <v>44206</v>
      </c>
      <c r="B6649" s="4">
        <v>44206</v>
      </c>
      <c r="C6649" s="4" t="s">
        <v>1004</v>
      </c>
      <c r="D6649" s="109">
        <f>VLOOKUP(Pag_Inicio_Corr_mas_casos[[#This Row],[Corregimiento]],Hoja3!$A$2:$D$676,4,0)</f>
        <v>130717</v>
      </c>
      <c r="E6649" s="4">
        <v>31</v>
      </c>
    </row>
    <row r="6650" spans="1:6">
      <c r="A6650" s="108">
        <v>44206</v>
      </c>
      <c r="B6650" s="4">
        <v>44206</v>
      </c>
      <c r="C6650" s="4" t="s">
        <v>1116</v>
      </c>
      <c r="D6650" s="109">
        <f>VLOOKUP(Pag_Inicio_Corr_mas_casos[[#This Row],[Corregimiento]],Hoja3!$A$2:$D$676,4,0)</f>
        <v>80501</v>
      </c>
      <c r="E6650" s="4">
        <v>30</v>
      </c>
    </row>
    <row r="6651" spans="1:6">
      <c r="A6651" s="108">
        <v>44206</v>
      </c>
      <c r="B6651" s="4">
        <v>44206</v>
      </c>
      <c r="C6651" s="4" t="s">
        <v>1036</v>
      </c>
      <c r="D6651" s="109">
        <f>VLOOKUP(Pag_Inicio_Corr_mas_casos[[#This Row],[Corregimiento]],Hoja3!$A$2:$D$676,4,0)</f>
        <v>40606</v>
      </c>
      <c r="E6651" s="4">
        <v>30</v>
      </c>
    </row>
    <row r="6652" spans="1:6">
      <c r="A6652" s="108">
        <v>44206</v>
      </c>
      <c r="B6652" s="4">
        <v>44206</v>
      </c>
      <c r="C6652" s="4" t="s">
        <v>1126</v>
      </c>
      <c r="D6652" s="109">
        <f>VLOOKUP(Pag_Inicio_Corr_mas_casos[[#This Row],[Corregimiento]],Hoja3!$A$2:$D$676,4,0)</f>
        <v>40601</v>
      </c>
      <c r="E6652" s="4">
        <v>28</v>
      </c>
    </row>
    <row r="6653" spans="1:6">
      <c r="A6653" s="108">
        <v>44206</v>
      </c>
      <c r="B6653" s="4">
        <v>44206</v>
      </c>
      <c r="C6653" s="4" t="s">
        <v>1030</v>
      </c>
      <c r="D6653" s="109">
        <f>VLOOKUP(Pag_Inicio_Corr_mas_casos[[#This Row],[Corregimiento]],Hoja3!$A$2:$D$676,4,0)</f>
        <v>30113</v>
      </c>
      <c r="E6653" s="4">
        <v>28</v>
      </c>
    </row>
    <row r="6654" spans="1:6">
      <c r="A6654" s="108">
        <v>44206</v>
      </c>
      <c r="B6654" s="4">
        <v>44206</v>
      </c>
      <c r="C6654" s="4" t="s">
        <v>1019</v>
      </c>
      <c r="D6654" s="109">
        <f>VLOOKUP(Pag_Inicio_Corr_mas_casos[[#This Row],[Corregimiento]],Hoja3!$A$2:$D$676,4,0)</f>
        <v>80817</v>
      </c>
      <c r="E6654" s="4">
        <v>27</v>
      </c>
    </row>
    <row r="6655" spans="1:6">
      <c r="A6655" s="108">
        <v>44206</v>
      </c>
      <c r="B6655" s="4">
        <v>44206</v>
      </c>
      <c r="C6655" s="4" t="s">
        <v>1093</v>
      </c>
      <c r="D6655" s="109">
        <f>VLOOKUP(Pag_Inicio_Corr_mas_casos[[#This Row],[Corregimiento]],Hoja3!$A$2:$D$676,4,0)</f>
        <v>30103</v>
      </c>
      <c r="E6655" s="4">
        <v>26</v>
      </c>
    </row>
    <row r="6656" spans="1:6">
      <c r="A6656" s="108">
        <v>44206</v>
      </c>
      <c r="B6656" s="4">
        <v>44206</v>
      </c>
      <c r="C6656" s="4" t="s">
        <v>1022</v>
      </c>
      <c r="D6656" s="109">
        <f>VLOOKUP(Pag_Inicio_Corr_mas_casos[[#This Row],[Corregimiento]],Hoja3!$A$2:$D$676,4,0)</f>
        <v>80815</v>
      </c>
      <c r="E6656" s="4">
        <v>42</v>
      </c>
      <c r="F6656" s="3"/>
    </row>
    <row r="6657" spans="1:5">
      <c r="A6657" s="108">
        <v>44206</v>
      </c>
      <c r="B6657" s="4">
        <v>44206</v>
      </c>
      <c r="C6657" s="4" t="s">
        <v>1057</v>
      </c>
      <c r="D6657" s="109">
        <f>VLOOKUP(Pag_Inicio_Corr_mas_casos[[#This Row],[Corregimiento]],Hoja3!$A$2:$D$676,4,0)</f>
        <v>130706</v>
      </c>
      <c r="E6657" s="4">
        <v>26</v>
      </c>
    </row>
    <row r="6658" spans="1:5">
      <c r="A6658" s="108">
        <v>44206</v>
      </c>
      <c r="B6658" s="4">
        <v>44206</v>
      </c>
      <c r="C6658" s="4" t="s">
        <v>1005</v>
      </c>
      <c r="D6658" s="109">
        <f>VLOOKUP(Pag_Inicio_Corr_mas_casos[[#This Row],[Corregimiento]],Hoja3!$A$2:$D$676,4,0)</f>
        <v>81009</v>
      </c>
      <c r="E6658" s="4">
        <v>26</v>
      </c>
    </row>
    <row r="6659" spans="1:5">
      <c r="A6659" s="108">
        <v>44206</v>
      </c>
      <c r="B6659" s="4">
        <v>44206</v>
      </c>
      <c r="C6659" s="4" t="s">
        <v>1013</v>
      </c>
      <c r="D6659" s="109">
        <f>VLOOKUP(Pag_Inicio_Corr_mas_casos[[#This Row],[Corregimiento]],Hoja3!$A$2:$D$676,4,0)</f>
        <v>80826</v>
      </c>
      <c r="E6659" s="4">
        <v>25</v>
      </c>
    </row>
    <row r="6660" spans="1:5">
      <c r="A6660" s="108">
        <v>44206</v>
      </c>
      <c r="B6660" s="4">
        <v>44206</v>
      </c>
      <c r="C6660" s="4" t="s">
        <v>1025</v>
      </c>
      <c r="D6660" s="109">
        <f>VLOOKUP(Pag_Inicio_Corr_mas_casos[[#This Row],[Corregimiento]],Hoja3!$A$2:$D$676,4,0)</f>
        <v>130701</v>
      </c>
      <c r="E6660" s="4">
        <v>24</v>
      </c>
    </row>
    <row r="6661" spans="1:5">
      <c r="A6661" s="108">
        <v>44206</v>
      </c>
      <c r="B6661" s="4">
        <v>44206</v>
      </c>
      <c r="C6661" s="4" t="s">
        <v>1104</v>
      </c>
      <c r="D6661" s="109">
        <f>VLOOKUP(Pag_Inicio_Corr_mas_casos[[#This Row],[Corregimiento]],Hoja3!$A$2:$D$676,4,0)</f>
        <v>130108</v>
      </c>
      <c r="E6661" s="4">
        <v>23</v>
      </c>
    </row>
    <row r="6662" spans="1:5">
      <c r="A6662" s="108">
        <v>44206</v>
      </c>
      <c r="B6662" s="4">
        <v>44206</v>
      </c>
      <c r="C6662" s="4" t="s">
        <v>1124</v>
      </c>
      <c r="D6662" s="109">
        <f>VLOOKUP(Pag_Inicio_Corr_mas_casos[[#This Row],[Corregimiento]],Hoja3!$A$2:$D$676,4,0)</f>
        <v>40501</v>
      </c>
      <c r="E6662" s="4">
        <v>23</v>
      </c>
    </row>
    <row r="6663" spans="1:5">
      <c r="A6663" s="108">
        <v>44206</v>
      </c>
      <c r="B6663" s="4">
        <v>44206</v>
      </c>
      <c r="C6663" s="4" t="s">
        <v>1095</v>
      </c>
      <c r="D6663" s="109">
        <f>VLOOKUP(Pag_Inicio_Corr_mas_casos[[#This Row],[Corregimiento]],Hoja3!$A$2:$D$676,4,0)</f>
        <v>20609</v>
      </c>
      <c r="E6663" s="4">
        <v>23</v>
      </c>
    </row>
    <row r="6664" spans="1:5">
      <c r="A6664" s="108">
        <v>44206</v>
      </c>
      <c r="B6664" s="4">
        <v>44206</v>
      </c>
      <c r="C6664" s="4" t="s">
        <v>1012</v>
      </c>
      <c r="D6664" s="109">
        <f>VLOOKUP(Pag_Inicio_Corr_mas_casos[[#This Row],[Corregimiento]],Hoja3!$A$2:$D$676,4,0)</f>
        <v>80814</v>
      </c>
      <c r="E6664" s="4">
        <v>22</v>
      </c>
    </row>
    <row r="6665" spans="1:5">
      <c r="A6665" s="108">
        <v>44206</v>
      </c>
      <c r="B6665" s="4">
        <v>44206</v>
      </c>
      <c r="C6665" s="4" t="s">
        <v>1024</v>
      </c>
      <c r="D6665" s="109">
        <f>VLOOKUP(Pag_Inicio_Corr_mas_casos[[#This Row],[Corregimiento]],Hoja3!$A$2:$D$676,4,0)</f>
        <v>50208</v>
      </c>
      <c r="E6665" s="4">
        <v>22</v>
      </c>
    </row>
    <row r="6666" spans="1:5">
      <c r="A6666" s="108">
        <v>44206</v>
      </c>
      <c r="B6666" s="4">
        <v>44206</v>
      </c>
      <c r="C6666" s="4" t="s">
        <v>1084</v>
      </c>
      <c r="D6666" s="109">
        <f>VLOOKUP(Pag_Inicio_Corr_mas_casos[[#This Row],[Corregimiento]],Hoja3!$A$2:$D$676,4,0)</f>
        <v>81008</v>
      </c>
      <c r="E6666" s="4">
        <v>22</v>
      </c>
    </row>
    <row r="6667" spans="1:5">
      <c r="A6667" s="108">
        <v>44206</v>
      </c>
      <c r="B6667" s="4">
        <v>44206</v>
      </c>
      <c r="C6667" s="4" t="s">
        <v>1003</v>
      </c>
      <c r="D6667" s="109">
        <f>VLOOKUP(Pag_Inicio_Corr_mas_casos[[#This Row],[Corregimiento]],Hoja3!$A$2:$D$676,4,0)</f>
        <v>80810</v>
      </c>
      <c r="E6667" s="4">
        <v>22</v>
      </c>
    </row>
    <row r="6668" spans="1:5">
      <c r="A6668" s="108">
        <v>44206</v>
      </c>
      <c r="B6668" s="4">
        <v>44206</v>
      </c>
      <c r="C6668" s="4" t="s">
        <v>1087</v>
      </c>
      <c r="D6668" s="109">
        <f>VLOOKUP(Pag_Inicio_Corr_mas_casos[[#This Row],[Corregimiento]],Hoja3!$A$2:$D$676,4,0)</f>
        <v>81003</v>
      </c>
      <c r="E6668" s="4">
        <v>21</v>
      </c>
    </row>
    <row r="6669" spans="1:5">
      <c r="A6669" s="108">
        <v>44206</v>
      </c>
      <c r="B6669" s="4">
        <v>44206</v>
      </c>
      <c r="C6669" s="4" t="s">
        <v>1125</v>
      </c>
      <c r="D6669" s="109">
        <f>VLOOKUP(Pag_Inicio_Corr_mas_casos[[#This Row],[Corregimiento]],Hoja3!$A$2:$D$676,4,0)</f>
        <v>91007</v>
      </c>
      <c r="E6669" s="4">
        <v>19</v>
      </c>
    </row>
    <row r="6670" spans="1:5">
      <c r="A6670" s="108">
        <v>44206</v>
      </c>
      <c r="B6670" s="4">
        <v>44206</v>
      </c>
      <c r="C6670" s="4" t="s">
        <v>1033</v>
      </c>
      <c r="D6670" s="109">
        <f>VLOOKUP(Pag_Inicio_Corr_mas_casos[[#This Row],[Corregimiento]],Hoja3!$A$2:$D$676,4,0)</f>
        <v>30107</v>
      </c>
      <c r="E6670" s="4">
        <v>19</v>
      </c>
    </row>
    <row r="6671" spans="1:5">
      <c r="A6671" s="108">
        <v>44206</v>
      </c>
      <c r="B6671" s="4">
        <v>44206</v>
      </c>
      <c r="C6671" s="4" t="s">
        <v>1040</v>
      </c>
      <c r="D6671" s="109">
        <f>VLOOKUP(Pag_Inicio_Corr_mas_casos[[#This Row],[Corregimiento]],Hoja3!$A$2:$D$676,4,0)</f>
        <v>40203</v>
      </c>
      <c r="E6671" s="4">
        <v>19</v>
      </c>
    </row>
    <row r="6672" spans="1:5">
      <c r="A6672" s="108">
        <v>44206</v>
      </c>
      <c r="B6672" s="4">
        <v>44206</v>
      </c>
      <c r="C6672" s="4" t="s">
        <v>1192</v>
      </c>
      <c r="D6672" s="109">
        <f>VLOOKUP(Pag_Inicio_Corr_mas_casos[[#This Row],[Corregimiento]],Hoja3!$A$2:$D$676,4,0)</f>
        <v>41203</v>
      </c>
      <c r="E6672" s="4">
        <v>18</v>
      </c>
    </row>
    <row r="6673" spans="1:6">
      <c r="A6673" s="108">
        <v>44206</v>
      </c>
      <c r="B6673" s="4">
        <v>44206</v>
      </c>
      <c r="C6673" s="4" t="s">
        <v>1061</v>
      </c>
      <c r="D6673" s="109">
        <f>VLOOKUP(Pag_Inicio_Corr_mas_casos[[#This Row],[Corregimiento]],Hoja3!$A$2:$D$676,4,0)</f>
        <v>81005</v>
      </c>
      <c r="E6673" s="4">
        <v>18</v>
      </c>
    </row>
    <row r="6674" spans="1:6">
      <c r="A6674" s="108">
        <v>44206</v>
      </c>
      <c r="B6674" s="4">
        <v>44206</v>
      </c>
      <c r="C6674" s="4" t="s">
        <v>1028</v>
      </c>
      <c r="D6674" s="109">
        <f>VLOOKUP(Pag_Inicio_Corr_mas_casos[[#This Row],[Corregimiento]],Hoja3!$A$2:$D$676,4,0)</f>
        <v>81006</v>
      </c>
      <c r="E6674" s="4">
        <v>17</v>
      </c>
    </row>
    <row r="6675" spans="1:6">
      <c r="A6675" s="108">
        <v>44206</v>
      </c>
      <c r="B6675" s="4">
        <v>44206</v>
      </c>
      <c r="C6675" s="4" t="s">
        <v>1023</v>
      </c>
      <c r="D6675" s="109">
        <f>VLOOKUP(Pag_Inicio_Corr_mas_casos[[#This Row],[Corregimiento]],Hoja3!$A$2:$D$676,4,0)</f>
        <v>130716</v>
      </c>
      <c r="E6675" s="4">
        <v>17</v>
      </c>
    </row>
    <row r="6676" spans="1:6">
      <c r="A6676" s="108">
        <v>44206</v>
      </c>
      <c r="B6676" s="4">
        <v>44206</v>
      </c>
      <c r="C6676" s="4" t="s">
        <v>1041</v>
      </c>
      <c r="D6676" s="109">
        <f>VLOOKUP(Pag_Inicio_Corr_mas_casos[[#This Row],[Corregimiento]],Hoja3!$A$2:$D$676,4,0)</f>
        <v>20207</v>
      </c>
      <c r="E6676" s="4">
        <v>17</v>
      </c>
    </row>
    <row r="6677" spans="1:6">
      <c r="A6677" s="108">
        <v>44206</v>
      </c>
      <c r="B6677" s="4">
        <v>44206</v>
      </c>
      <c r="C6677" s="4" t="s">
        <v>1072</v>
      </c>
      <c r="D6677" s="109">
        <f>VLOOKUP(Pag_Inicio_Corr_mas_casos[[#This Row],[Corregimiento]],Hoja3!$A$2:$D$676,4,0)</f>
        <v>60101</v>
      </c>
      <c r="E6677" s="4">
        <v>16</v>
      </c>
    </row>
    <row r="6678" spans="1:6">
      <c r="A6678" s="108">
        <v>44206</v>
      </c>
      <c r="B6678" s="4">
        <v>44206</v>
      </c>
      <c r="C6678" s="4" t="s">
        <v>1029</v>
      </c>
      <c r="D6678" s="109">
        <f>VLOOKUP(Pag_Inicio_Corr_mas_casos[[#This Row],[Corregimiento]],Hoja3!$A$2:$D$676,4,0)</f>
        <v>130908</v>
      </c>
      <c r="E6678" s="4">
        <v>16</v>
      </c>
    </row>
    <row r="6679" spans="1:6">
      <c r="A6679" s="108">
        <v>44206</v>
      </c>
      <c r="B6679" s="4">
        <v>44206</v>
      </c>
      <c r="C6679" s="4" t="s">
        <v>1193</v>
      </c>
      <c r="D6679" s="109">
        <f>VLOOKUP(Pag_Inicio_Corr_mas_casos[[#This Row],[Corregimiento]],Hoja3!$A$2:$D$676,4,0)</f>
        <v>30112</v>
      </c>
      <c r="E6679" s="4">
        <v>16</v>
      </c>
    </row>
    <row r="6680" spans="1:6">
      <c r="A6680" s="108">
        <v>44206</v>
      </c>
      <c r="B6680" s="4">
        <v>44206</v>
      </c>
      <c r="C6680" s="4" t="s">
        <v>1088</v>
      </c>
      <c r="D6680" s="109">
        <f>VLOOKUP(Pag_Inicio_Corr_mas_casos[[#This Row],[Corregimiento]],Hoja3!$A$2:$D$676,4,0)</f>
        <v>91001</v>
      </c>
      <c r="E6680" s="4">
        <v>16</v>
      </c>
    </row>
    <row r="6681" spans="1:6">
      <c r="A6681" s="108">
        <v>44206</v>
      </c>
      <c r="B6681" s="4">
        <v>44206</v>
      </c>
      <c r="C6681" s="4" t="s">
        <v>1089</v>
      </c>
      <c r="D6681" s="109">
        <f>VLOOKUP(Pag_Inicio_Corr_mas_casos[[#This Row],[Corregimiento]],Hoja3!$A$2:$D$676,4,0)</f>
        <v>30111</v>
      </c>
      <c r="E6681" s="4">
        <v>15</v>
      </c>
    </row>
    <row r="6682" spans="1:6">
      <c r="A6682" s="108">
        <v>44206</v>
      </c>
      <c r="B6682" s="4">
        <v>44206</v>
      </c>
      <c r="C6682" s="4" t="s">
        <v>1026</v>
      </c>
      <c r="D6682" s="109">
        <f>VLOOKUP(Pag_Inicio_Corr_mas_casos[[#This Row],[Corregimiento]],Hoja3!$A$2:$D$676,4,0)</f>
        <v>80804</v>
      </c>
      <c r="E6682" s="4">
        <v>14</v>
      </c>
    </row>
    <row r="6683" spans="1:6">
      <c r="A6683" s="108">
        <v>44206</v>
      </c>
      <c r="B6683" s="4">
        <v>44206</v>
      </c>
      <c r="C6683" s="4" t="s">
        <v>1035</v>
      </c>
      <c r="D6683" s="109">
        <f>VLOOKUP(Pag_Inicio_Corr_mas_casos[[#This Row],[Corregimiento]],Hoja3!$A$2:$D$676,4,0)</f>
        <v>130709</v>
      </c>
      <c r="E6683" s="4">
        <v>14</v>
      </c>
    </row>
    <row r="6684" spans="1:6">
      <c r="A6684" s="108">
        <v>44206</v>
      </c>
      <c r="B6684" s="4">
        <v>44206</v>
      </c>
      <c r="C6684" s="4" t="s">
        <v>1065</v>
      </c>
      <c r="D6684" s="109">
        <f>VLOOKUP(Pag_Inicio_Corr_mas_casos[[#This Row],[Corregimiento]],Hoja3!$A$2:$D$676,4,0)</f>
        <v>60104</v>
      </c>
      <c r="E6684" s="4">
        <v>14</v>
      </c>
    </row>
    <row r="6685" spans="1:6">
      <c r="A6685" s="108">
        <v>44206</v>
      </c>
      <c r="B6685" s="4">
        <v>44206</v>
      </c>
      <c r="C6685" s="4" t="s">
        <v>1008</v>
      </c>
      <c r="D6685" s="109">
        <f>VLOOKUP(Pag_Inicio_Corr_mas_casos[[#This Row],[Corregimiento]],Hoja3!$A$2:$D$676,4,0)</f>
        <v>80807</v>
      </c>
      <c r="E6685" s="4">
        <v>13</v>
      </c>
    </row>
    <row r="6686" spans="1:6">
      <c r="A6686" s="108">
        <v>44206</v>
      </c>
      <c r="B6686" s="4">
        <v>44206</v>
      </c>
      <c r="C6686" s="4" t="s">
        <v>1144</v>
      </c>
      <c r="D6686" s="109">
        <f>VLOOKUP(Pag_Inicio_Corr_mas_casos[[#This Row],[Corregimiento]],Hoja3!$A$2:$D$676,4,0)</f>
        <v>40503</v>
      </c>
      <c r="E6686" s="4">
        <v>13</v>
      </c>
    </row>
    <row r="6687" spans="1:6">
      <c r="A6687" s="108">
        <v>44206</v>
      </c>
      <c r="B6687" s="4">
        <v>44206</v>
      </c>
      <c r="C6687" s="4" t="s">
        <v>1069</v>
      </c>
      <c r="D6687" s="109">
        <f>VLOOKUP(Pag_Inicio_Corr_mas_casos[[#This Row],[Corregimiento]],Hoja3!$A$2:$D$676,4,0)</f>
        <v>40611</v>
      </c>
      <c r="E6687" s="4">
        <v>13</v>
      </c>
    </row>
    <row r="6688" spans="1:6">
      <c r="A6688" s="108">
        <v>44206</v>
      </c>
      <c r="B6688" s="4">
        <v>44206</v>
      </c>
      <c r="C6688" s="4" t="s">
        <v>1057</v>
      </c>
      <c r="D6688" s="4">
        <v>20605</v>
      </c>
      <c r="E6688" s="4">
        <v>13</v>
      </c>
      <c r="F6688" t="s">
        <v>1187</v>
      </c>
    </row>
    <row r="6689" spans="1:6">
      <c r="A6689" s="108">
        <v>44206</v>
      </c>
      <c r="B6689" s="4">
        <v>44206</v>
      </c>
      <c r="C6689" s="4" t="s">
        <v>1017</v>
      </c>
      <c r="D6689" s="4">
        <v>40607</v>
      </c>
      <c r="E6689" s="4">
        <v>13</v>
      </c>
      <c r="F6689" t="s">
        <v>1114</v>
      </c>
    </row>
    <row r="6690" spans="1:6">
      <c r="A6690" s="108">
        <v>44206</v>
      </c>
      <c r="B6690" s="4">
        <v>44206</v>
      </c>
      <c r="C6690" s="4" t="s">
        <v>1058</v>
      </c>
      <c r="D6690" s="109">
        <f>VLOOKUP(Pag_Inicio_Corr_mas_casos[[#This Row],[Corregimiento]],Hoja3!$A$2:$D$676,4,0)</f>
        <v>80808</v>
      </c>
      <c r="E6690" s="4">
        <v>13</v>
      </c>
    </row>
    <row r="6691" spans="1:6">
      <c r="A6691" s="108">
        <v>44206</v>
      </c>
      <c r="B6691" s="4">
        <v>44206</v>
      </c>
      <c r="C6691" s="4" t="s">
        <v>1014</v>
      </c>
      <c r="D6691" s="109">
        <f>VLOOKUP(Pag_Inicio_Corr_mas_casos[[#This Row],[Corregimiento]],Hoja3!$A$2:$D$676,4,0)</f>
        <v>80811</v>
      </c>
      <c r="E6691" s="4">
        <v>13</v>
      </c>
    </row>
    <row r="6692" spans="1:6">
      <c r="A6692" s="108">
        <v>44206</v>
      </c>
      <c r="B6692" s="4">
        <v>44206</v>
      </c>
      <c r="C6692" s="4" t="s">
        <v>1194</v>
      </c>
      <c r="D6692" s="109">
        <f>VLOOKUP(Pag_Inicio_Corr_mas_casos[[#This Row],[Corregimiento]],Hoja3!$A$2:$D$676,4,0)</f>
        <v>60701</v>
      </c>
      <c r="E6692" s="4">
        <v>13</v>
      </c>
    </row>
    <row r="6693" spans="1:6">
      <c r="A6693" s="108">
        <v>44206</v>
      </c>
      <c r="B6693" s="4">
        <v>44206</v>
      </c>
      <c r="C6693" s="4" t="s">
        <v>1195</v>
      </c>
      <c r="D6693" s="109">
        <f>VLOOKUP(Pag_Inicio_Corr_mas_casos[[#This Row],[Corregimiento]],Hoja3!$A$2:$D$676,4,0)</f>
        <v>40204</v>
      </c>
      <c r="E6693" s="4">
        <v>12</v>
      </c>
    </row>
    <row r="6694" spans="1:6">
      <c r="A6694" s="108">
        <v>44206</v>
      </c>
      <c r="B6694" s="4">
        <v>44206</v>
      </c>
      <c r="C6694" s="4" t="s">
        <v>1037</v>
      </c>
      <c r="D6694" s="109">
        <f>VLOOKUP(Pag_Inicio_Corr_mas_casos[[#This Row],[Corregimiento]],Hoja3!$A$2:$D$676,4,0)</f>
        <v>130103</v>
      </c>
      <c r="E6694" s="4">
        <v>12</v>
      </c>
    </row>
    <row r="6695" spans="1:6">
      <c r="A6695" s="108">
        <v>44206</v>
      </c>
      <c r="B6695" s="4">
        <v>44206</v>
      </c>
      <c r="C6695" s="4" t="s">
        <v>1196</v>
      </c>
      <c r="D6695" s="109">
        <f>VLOOKUP(Pag_Inicio_Corr_mas_casos[[#This Row],[Corregimiento]],Hoja3!$A$2:$D$676,4,0)</f>
        <v>130309</v>
      </c>
      <c r="E6695" s="4">
        <v>11</v>
      </c>
    </row>
    <row r="6696" spans="1:6">
      <c r="A6696" s="108">
        <v>44206</v>
      </c>
      <c r="B6696" s="4">
        <v>44206</v>
      </c>
      <c r="C6696" s="4" t="s">
        <v>1027</v>
      </c>
      <c r="D6696" s="109">
        <f>VLOOKUP(Pag_Inicio_Corr_mas_casos[[#This Row],[Corregimiento]],Hoja3!$A$2:$D$676,4,0)</f>
        <v>20601</v>
      </c>
      <c r="E6696" s="4">
        <v>11</v>
      </c>
    </row>
    <row r="6697" spans="1:6">
      <c r="A6697" s="108">
        <v>44206</v>
      </c>
      <c r="B6697" s="4">
        <v>44206</v>
      </c>
      <c r="C6697" s="4" t="s">
        <v>1182</v>
      </c>
      <c r="D6697" s="109">
        <f>VLOOKUP(Pag_Inicio_Corr_mas_casos[[#This Row],[Corregimiento]],Hoja3!$A$2:$D$676,4,0)</f>
        <v>20106</v>
      </c>
      <c r="E6697" s="4">
        <v>11</v>
      </c>
    </row>
    <row r="6698" spans="1:6">
      <c r="A6698" s="108">
        <v>44206</v>
      </c>
      <c r="B6698" s="4">
        <v>44206</v>
      </c>
      <c r="C6698" s="4" t="s">
        <v>1042</v>
      </c>
      <c r="D6698" s="109">
        <f>VLOOKUP(Pag_Inicio_Corr_mas_casos[[#This Row],[Corregimiento]],Hoja3!$A$2:$D$676,4,0)</f>
        <v>60105</v>
      </c>
      <c r="E6698" s="4">
        <v>11</v>
      </c>
    </row>
    <row r="6699" spans="1:6">
      <c r="A6699" s="59">
        <v>44207</v>
      </c>
      <c r="B6699" s="60">
        <v>44207</v>
      </c>
      <c r="C6699" s="60" t="s">
        <v>838</v>
      </c>
      <c r="D6699" s="61">
        <f>VLOOKUP(Pag_Inicio_Corr_mas_casos[[#This Row],[Corregimiento]],Hoja3!$A$2:$D$676,4,0)</f>
        <v>80821</v>
      </c>
      <c r="E6699" s="60">
        <v>74</v>
      </c>
      <c r="F6699">
        <v>66</v>
      </c>
    </row>
    <row r="6700" spans="1:6">
      <c r="A6700" s="59">
        <v>44207</v>
      </c>
      <c r="B6700" s="60">
        <v>44207</v>
      </c>
      <c r="C6700" s="60" t="s">
        <v>1077</v>
      </c>
      <c r="D6700" s="61">
        <f>VLOOKUP(Pag_Inicio_Corr_mas_casos[[#This Row],[Corregimiento]],Hoja3!$A$2:$D$676,4,0)</f>
        <v>80809</v>
      </c>
      <c r="E6700" s="60">
        <v>46</v>
      </c>
    </row>
    <row r="6701" spans="1:6">
      <c r="A6701" s="59">
        <v>44207</v>
      </c>
      <c r="B6701" s="60">
        <v>44207</v>
      </c>
      <c r="C6701" s="60" t="s">
        <v>1017</v>
      </c>
      <c r="D6701" s="61">
        <f>VLOOKUP(Pag_Inicio_Corr_mas_casos[[#This Row],[Corregimiento]],Hoja3!$A$2:$D$676,4,0)</f>
        <v>80813</v>
      </c>
      <c r="E6701" s="60">
        <v>45</v>
      </c>
    </row>
    <row r="6702" spans="1:6">
      <c r="A6702" s="59">
        <v>44207</v>
      </c>
      <c r="B6702" s="60">
        <v>44207</v>
      </c>
      <c r="C6702" s="60" t="s">
        <v>1013</v>
      </c>
      <c r="D6702" s="61">
        <f>VLOOKUP(Pag_Inicio_Corr_mas_casos[[#This Row],[Corregimiento]],Hoja3!$A$2:$D$676,4,0)</f>
        <v>80826</v>
      </c>
      <c r="E6702" s="60">
        <v>44</v>
      </c>
    </row>
    <row r="6703" spans="1:6">
      <c r="A6703" s="59">
        <v>44207</v>
      </c>
      <c r="B6703" s="60">
        <v>44207</v>
      </c>
      <c r="C6703" s="60" t="s">
        <v>1134</v>
      </c>
      <c r="D6703" s="61">
        <f>VLOOKUP(Pag_Inicio_Corr_mas_casos[[#This Row],[Corregimiento]],Hoja3!$A$2:$D$676,4,0)</f>
        <v>130101</v>
      </c>
      <c r="E6703" s="60">
        <v>42</v>
      </c>
    </row>
    <row r="6704" spans="1:6">
      <c r="A6704" s="59">
        <v>44207</v>
      </c>
      <c r="B6704" s="60">
        <v>44207</v>
      </c>
      <c r="C6704" s="60" t="s">
        <v>1078</v>
      </c>
      <c r="D6704" s="61">
        <f>VLOOKUP(Pag_Inicio_Corr_mas_casos[[#This Row],[Corregimiento]],Hoja3!$A$2:$D$676,4,0)</f>
        <v>80819</v>
      </c>
      <c r="E6704" s="60">
        <v>42</v>
      </c>
    </row>
    <row r="6705" spans="1:6">
      <c r="A6705" s="59">
        <v>44207</v>
      </c>
      <c r="B6705" s="60">
        <v>44207</v>
      </c>
      <c r="C6705" s="60" t="s">
        <v>1112</v>
      </c>
      <c r="D6705" s="61">
        <f>VLOOKUP(Pag_Inicio_Corr_mas_casos[[#This Row],[Corregimiento]],Hoja3!$A$2:$D$676,4,0)</f>
        <v>80812</v>
      </c>
      <c r="E6705" s="60">
        <v>41</v>
      </c>
    </row>
    <row r="6706" spans="1:6">
      <c r="A6706" s="59">
        <v>44207</v>
      </c>
      <c r="B6706" s="60">
        <v>44207</v>
      </c>
      <c r="C6706" s="60" t="s">
        <v>1019</v>
      </c>
      <c r="D6706" s="61">
        <f>VLOOKUP(Pag_Inicio_Corr_mas_casos[[#This Row],[Corregimiento]],Hoja3!$A$2:$D$676,4,0)</f>
        <v>80817</v>
      </c>
      <c r="E6706" s="60">
        <v>54</v>
      </c>
    </row>
    <row r="6707" spans="1:6">
      <c r="A6707" s="59">
        <v>44207</v>
      </c>
      <c r="B6707" s="60">
        <v>44207</v>
      </c>
      <c r="C6707" s="60" t="s">
        <v>1014</v>
      </c>
      <c r="D6707" s="61">
        <f>VLOOKUP(Pag_Inicio_Corr_mas_casos[[#This Row],[Corregimiento]],Hoja3!$A$2:$D$676,4,0)</f>
        <v>80811</v>
      </c>
      <c r="E6707" s="60">
        <v>41</v>
      </c>
    </row>
    <row r="6708" spans="1:6">
      <c r="A6708" s="59">
        <v>44207</v>
      </c>
      <c r="B6708" s="60">
        <v>44207</v>
      </c>
      <c r="C6708" s="60" t="s">
        <v>1027</v>
      </c>
      <c r="D6708" s="61">
        <f>VLOOKUP(Pag_Inicio_Corr_mas_casos[[#This Row],[Corregimiento]],Hoja3!$A$2:$D$676,4,0)</f>
        <v>20601</v>
      </c>
      <c r="E6708" s="60">
        <v>35</v>
      </c>
    </row>
    <row r="6709" spans="1:6">
      <c r="A6709" s="59">
        <v>44207</v>
      </c>
      <c r="B6709" s="60">
        <v>44207</v>
      </c>
      <c r="C6709" s="60" t="s">
        <v>1073</v>
      </c>
      <c r="D6709" s="61">
        <f>VLOOKUP(Pag_Inicio_Corr_mas_casos[[#This Row],[Corregimiento]],Hoja3!$A$2:$D$676,4,0)</f>
        <v>40612</v>
      </c>
      <c r="E6709" s="60">
        <v>34</v>
      </c>
    </row>
    <row r="6710" spans="1:6">
      <c r="A6710" s="59">
        <v>44207</v>
      </c>
      <c r="B6710" s="60">
        <v>44207</v>
      </c>
      <c r="C6710" s="60" t="s">
        <v>1006</v>
      </c>
      <c r="D6710" s="61">
        <f>VLOOKUP(Pag_Inicio_Corr_mas_casos[[#This Row],[Corregimiento]],Hoja3!$A$2:$D$676,4,0)</f>
        <v>80806</v>
      </c>
      <c r="E6710" s="60">
        <v>33</v>
      </c>
    </row>
    <row r="6711" spans="1:6">
      <c r="A6711" s="59">
        <v>44207</v>
      </c>
      <c r="B6711" s="60">
        <v>44207</v>
      </c>
      <c r="C6711" s="60" t="s">
        <v>1113</v>
      </c>
      <c r="D6711" s="61">
        <f>VLOOKUP(Pag_Inicio_Corr_mas_casos[[#This Row],[Corregimiento]],Hoja3!$A$2:$D$676,4,0)</f>
        <v>40601</v>
      </c>
      <c r="E6711" s="60">
        <v>30</v>
      </c>
    </row>
    <row r="6712" spans="1:6">
      <c r="A6712" s="59">
        <v>44207</v>
      </c>
      <c r="B6712" s="60">
        <v>44207</v>
      </c>
      <c r="C6712" s="60" t="s">
        <v>1022</v>
      </c>
      <c r="D6712" s="61">
        <f>VLOOKUP(Pag_Inicio_Corr_mas_casos[[#This Row],[Corregimiento]],Hoja3!$A$2:$D$676,4,0)</f>
        <v>80815</v>
      </c>
      <c r="E6712" s="60">
        <v>29</v>
      </c>
      <c r="F6712" s="3"/>
    </row>
    <row r="6713" spans="1:6">
      <c r="A6713" s="59">
        <v>44207</v>
      </c>
      <c r="B6713" s="60">
        <v>44207</v>
      </c>
      <c r="C6713" s="60" t="s">
        <v>1018</v>
      </c>
      <c r="D6713" s="61">
        <f>VLOOKUP(Pag_Inicio_Corr_mas_casos[[#This Row],[Corregimiento]],Hoja3!$A$2:$D$676,4,0)</f>
        <v>80820</v>
      </c>
      <c r="E6713" s="60">
        <v>29</v>
      </c>
    </row>
    <row r="6714" spans="1:6">
      <c r="A6714" s="59">
        <v>44207</v>
      </c>
      <c r="B6714" s="60">
        <v>44207</v>
      </c>
      <c r="C6714" s="60" t="s">
        <v>1011</v>
      </c>
      <c r="D6714" s="61">
        <f>VLOOKUP(Pag_Inicio_Corr_mas_casos[[#This Row],[Corregimiento]],Hoja3!$A$2:$D$676,4,0)</f>
        <v>81007</v>
      </c>
      <c r="E6714" s="60">
        <v>28</v>
      </c>
    </row>
    <row r="6715" spans="1:6">
      <c r="A6715" s="59">
        <v>44207</v>
      </c>
      <c r="B6715" s="60">
        <v>44207</v>
      </c>
      <c r="C6715" s="60" t="s">
        <v>1007</v>
      </c>
      <c r="D6715" s="61">
        <f>VLOOKUP(Pag_Inicio_Corr_mas_casos[[#This Row],[Corregimiento]],Hoja3!$A$2:$D$676,4,0)</f>
        <v>80823</v>
      </c>
      <c r="E6715" s="60">
        <v>28</v>
      </c>
    </row>
    <row r="6716" spans="1:6">
      <c r="A6716" s="59">
        <v>44207</v>
      </c>
      <c r="B6716" s="60">
        <v>44207</v>
      </c>
      <c r="C6716" s="60" t="s">
        <v>1008</v>
      </c>
      <c r="D6716" s="61">
        <f>VLOOKUP(Pag_Inicio_Corr_mas_casos[[#This Row],[Corregimiento]],Hoja3!$A$2:$D$676,4,0)</f>
        <v>80807</v>
      </c>
      <c r="E6716" s="60">
        <v>27</v>
      </c>
    </row>
    <row r="6717" spans="1:6">
      <c r="A6717" s="59">
        <v>44207</v>
      </c>
      <c r="B6717" s="60">
        <v>44207</v>
      </c>
      <c r="C6717" s="60" t="s">
        <v>1020</v>
      </c>
      <c r="D6717" s="61">
        <f>VLOOKUP(Pag_Inicio_Corr_mas_casos[[#This Row],[Corregimiento]],Hoja3!$A$2:$D$676,4,0)</f>
        <v>80822</v>
      </c>
      <c r="E6717" s="60">
        <v>24</v>
      </c>
    </row>
    <row r="6718" spans="1:6">
      <c r="A6718" s="59">
        <v>44207</v>
      </c>
      <c r="B6718" s="60">
        <v>44207</v>
      </c>
      <c r="C6718" s="60" t="s">
        <v>1033</v>
      </c>
      <c r="D6718" s="61">
        <f>VLOOKUP(Pag_Inicio_Corr_mas_casos[[#This Row],[Corregimiento]],Hoja3!$A$2:$D$676,4,0)</f>
        <v>30107</v>
      </c>
      <c r="E6718" s="60">
        <v>24</v>
      </c>
    </row>
    <row r="6719" spans="1:6">
      <c r="A6719" s="59">
        <v>44207</v>
      </c>
      <c r="B6719" s="60">
        <v>44207</v>
      </c>
      <c r="C6719" s="60" t="s">
        <v>1117</v>
      </c>
      <c r="D6719" s="61">
        <f>VLOOKUP(Pag_Inicio_Corr_mas_casos[[#This Row],[Corregimiento]],Hoja3!$A$2:$D$676,4,0)</f>
        <v>20105</v>
      </c>
      <c r="E6719" s="60">
        <v>23</v>
      </c>
    </row>
    <row r="6720" spans="1:6">
      <c r="A6720" s="59">
        <v>44207</v>
      </c>
      <c r="B6720" s="60">
        <v>44207</v>
      </c>
      <c r="C6720" s="60" t="s">
        <v>1136</v>
      </c>
      <c r="D6720" s="61">
        <f>VLOOKUP(Pag_Inicio_Corr_mas_casos[[#This Row],[Corregimiento]],Hoja3!$A$2:$D$676,4,0)</f>
        <v>91011</v>
      </c>
      <c r="E6720" s="60">
        <v>23</v>
      </c>
    </row>
    <row r="6721" spans="1:6">
      <c r="A6721" s="59">
        <v>44207</v>
      </c>
      <c r="B6721" s="60">
        <v>44207</v>
      </c>
      <c r="C6721" s="60" t="s">
        <v>1115</v>
      </c>
      <c r="D6721" s="61">
        <f>VLOOKUP(Pag_Inicio_Corr_mas_casos[[#This Row],[Corregimiento]],Hoja3!$A$2:$D$676,4,0)</f>
        <v>50316</v>
      </c>
      <c r="E6721" s="60">
        <v>23</v>
      </c>
    </row>
    <row r="6722" spans="1:6">
      <c r="A6722" s="59">
        <v>44207</v>
      </c>
      <c r="B6722" s="60">
        <v>44207</v>
      </c>
      <c r="C6722" s="60" t="s">
        <v>1012</v>
      </c>
      <c r="D6722" s="61">
        <f>VLOOKUP(Pag_Inicio_Corr_mas_casos[[#This Row],[Corregimiento]],Hoja3!$A$2:$D$676,4,0)</f>
        <v>80814</v>
      </c>
      <c r="E6722" s="60">
        <v>21</v>
      </c>
    </row>
    <row r="6723" spans="1:6">
      <c r="A6723" s="59">
        <v>44207</v>
      </c>
      <c r="B6723" s="60">
        <v>44207</v>
      </c>
      <c r="C6723" s="60" t="s">
        <v>1016</v>
      </c>
      <c r="D6723" s="61">
        <f>VLOOKUP(Pag_Inicio_Corr_mas_casos[[#This Row],[Corregimiento]],Hoja3!$A$2:$D$676,4,0)</f>
        <v>130107</v>
      </c>
      <c r="E6723" s="60">
        <v>21</v>
      </c>
    </row>
    <row r="6724" spans="1:6">
      <c r="A6724" s="59">
        <v>44207</v>
      </c>
      <c r="B6724" s="60">
        <v>44207</v>
      </c>
      <c r="C6724" s="60" t="s">
        <v>1069</v>
      </c>
      <c r="D6724" s="61">
        <f>VLOOKUP(Pag_Inicio_Corr_mas_casos[[#This Row],[Corregimiento]],Hoja3!$A$2:$D$676,4,0)</f>
        <v>40611</v>
      </c>
      <c r="E6724" s="60">
        <v>21</v>
      </c>
    </row>
    <row r="6725" spans="1:6">
      <c r="A6725" s="59">
        <v>44207</v>
      </c>
      <c r="B6725" s="60">
        <v>44207</v>
      </c>
      <c r="C6725" s="60" t="s">
        <v>1120</v>
      </c>
      <c r="D6725" s="61">
        <f>VLOOKUP(Pag_Inicio_Corr_mas_casos[[#This Row],[Corregimiento]],Hoja3!$A$2:$D$676,4,0)</f>
        <v>130102</v>
      </c>
      <c r="E6725" s="60">
        <v>21</v>
      </c>
    </row>
    <row r="6726" spans="1:6">
      <c r="A6726" s="59">
        <v>44207</v>
      </c>
      <c r="B6726" s="60">
        <v>44207</v>
      </c>
      <c r="C6726" s="60" t="s">
        <v>1116</v>
      </c>
      <c r="D6726" s="61">
        <f>VLOOKUP(Pag_Inicio_Corr_mas_casos[[#This Row],[Corregimiento]],Hoja3!$A$2:$D$676,4,0)</f>
        <v>80501</v>
      </c>
      <c r="E6726" s="60">
        <v>20</v>
      </c>
    </row>
    <row r="6727" spans="1:6">
      <c r="A6727" s="59">
        <v>44207</v>
      </c>
      <c r="B6727" s="60">
        <v>44207</v>
      </c>
      <c r="C6727" s="60" t="s">
        <v>1129</v>
      </c>
      <c r="D6727" s="61">
        <f>VLOOKUP(Pag_Inicio_Corr_mas_casos[[#This Row],[Corregimiento]],Hoja3!$A$2:$D$676,4,0)</f>
        <v>20401</v>
      </c>
      <c r="E6727" s="60">
        <v>20</v>
      </c>
    </row>
    <row r="6728" spans="1:6">
      <c r="A6728" s="59">
        <v>44207</v>
      </c>
      <c r="B6728" s="60">
        <v>44207</v>
      </c>
      <c r="C6728" s="60" t="s">
        <v>1085</v>
      </c>
      <c r="D6728" s="61">
        <f>VLOOKUP(Pag_Inicio_Corr_mas_casos[[#This Row],[Corregimiento]],Hoja3!$A$2:$D$676,4,0)</f>
        <v>81001</v>
      </c>
      <c r="E6728" s="60">
        <v>19</v>
      </c>
    </row>
    <row r="6729" spans="1:6">
      <c r="A6729" s="59">
        <v>44207</v>
      </c>
      <c r="B6729" s="60">
        <v>44207</v>
      </c>
      <c r="C6729" s="60" t="s">
        <v>1197</v>
      </c>
      <c r="D6729" s="61">
        <f>VLOOKUP(Pag_Inicio_Corr_mas_casos[[#This Row],[Corregimiento]],Hoja3!$A$2:$D$676,4,0)</f>
        <v>20402</v>
      </c>
      <c r="E6729" s="60">
        <v>19</v>
      </c>
    </row>
    <row r="6730" spans="1:6">
      <c r="A6730" s="59">
        <v>44207</v>
      </c>
      <c r="B6730" s="60">
        <v>44207</v>
      </c>
      <c r="C6730" s="60" t="s">
        <v>1017</v>
      </c>
      <c r="D6730" s="60">
        <v>40607</v>
      </c>
      <c r="E6730" s="60">
        <v>19</v>
      </c>
      <c r="F6730" s="3" t="s">
        <v>1114</v>
      </c>
    </row>
    <row r="6731" spans="1:6">
      <c r="A6731" s="59">
        <v>44207</v>
      </c>
      <c r="B6731" s="60">
        <v>44207</v>
      </c>
      <c r="C6731" s="60" t="s">
        <v>1118</v>
      </c>
      <c r="D6731" s="61">
        <f>VLOOKUP(Pag_Inicio_Corr_mas_casos[[#This Row],[Corregimiento]],Hoja3!$A$2:$D$676,4,0)</f>
        <v>40201</v>
      </c>
      <c r="E6731" s="60">
        <v>19</v>
      </c>
    </row>
    <row r="6732" spans="1:6">
      <c r="A6732" s="59">
        <v>44207</v>
      </c>
      <c r="B6732" s="60">
        <v>44207</v>
      </c>
      <c r="C6732" s="60" t="s">
        <v>1088</v>
      </c>
      <c r="D6732" s="61">
        <f>VLOOKUP(Pag_Inicio_Corr_mas_casos[[#This Row],[Corregimiento]],Hoja3!$A$2:$D$676,4,0)</f>
        <v>91001</v>
      </c>
      <c r="E6732" s="60">
        <v>19</v>
      </c>
    </row>
    <row r="6733" spans="1:6">
      <c r="A6733" s="59">
        <v>44207</v>
      </c>
      <c r="B6733" s="60">
        <v>44207</v>
      </c>
      <c r="C6733" s="60" t="s">
        <v>1102</v>
      </c>
      <c r="D6733" s="61">
        <f>VLOOKUP(Pag_Inicio_Corr_mas_casos[[#This Row],[Corregimiento]],Hoja3!$A$2:$D$676,4,0)</f>
        <v>130106</v>
      </c>
      <c r="E6733" s="60">
        <v>19</v>
      </c>
    </row>
    <row r="6734" spans="1:6">
      <c r="A6734" s="59">
        <v>44207</v>
      </c>
      <c r="B6734" s="60">
        <v>44207</v>
      </c>
      <c r="C6734" s="60" t="s">
        <v>1024</v>
      </c>
      <c r="D6734" s="61">
        <f>VLOOKUP(Pag_Inicio_Corr_mas_casos[[#This Row],[Corregimiento]],Hoja3!$A$2:$D$676,4,0)</f>
        <v>50208</v>
      </c>
      <c r="E6734" s="60">
        <v>18</v>
      </c>
    </row>
    <row r="6735" spans="1:6">
      <c r="A6735" s="59">
        <v>44207</v>
      </c>
      <c r="B6735" s="60">
        <v>44207</v>
      </c>
      <c r="C6735" s="60" t="s">
        <v>1034</v>
      </c>
      <c r="D6735" s="61">
        <f>VLOOKUP(Pag_Inicio_Corr_mas_casos[[#This Row],[Corregimiento]],Hoja3!$A$2:$D$676,4,0)</f>
        <v>20107</v>
      </c>
      <c r="E6735" s="60">
        <v>18</v>
      </c>
    </row>
    <row r="6736" spans="1:6">
      <c r="A6736" s="59">
        <v>44207</v>
      </c>
      <c r="B6736" s="60">
        <v>44207</v>
      </c>
      <c r="C6736" s="60" t="s">
        <v>1009</v>
      </c>
      <c r="D6736" s="61">
        <f>VLOOKUP(Pag_Inicio_Corr_mas_casos[[#This Row],[Corregimiento]],Hoja3!$A$2:$D$676,4,0)</f>
        <v>80816</v>
      </c>
      <c r="E6736" s="60">
        <v>17</v>
      </c>
    </row>
    <row r="6737" spans="1:5">
      <c r="A6737" s="59">
        <v>44207</v>
      </c>
      <c r="B6737" s="60">
        <v>44207</v>
      </c>
      <c r="C6737" s="60" t="s">
        <v>1160</v>
      </c>
      <c r="D6737" s="61">
        <f>VLOOKUP(Pag_Inicio_Corr_mas_casos[[#This Row],[Corregimiento]],Hoja3!$A$2:$D$676,4,0)</f>
        <v>30109</v>
      </c>
      <c r="E6737" s="60">
        <v>17</v>
      </c>
    </row>
    <row r="6738" spans="1:5">
      <c r="A6738" s="59">
        <v>44207</v>
      </c>
      <c r="B6738" s="60">
        <v>44207</v>
      </c>
      <c r="C6738" s="60" t="s">
        <v>1023</v>
      </c>
      <c r="D6738" s="61">
        <f>VLOOKUP(Pag_Inicio_Corr_mas_casos[[#This Row],[Corregimiento]],Hoja3!$A$2:$D$676,4,0)</f>
        <v>130716</v>
      </c>
      <c r="E6738" s="60">
        <v>17</v>
      </c>
    </row>
    <row r="6739" spans="1:5">
      <c r="A6739" s="59">
        <v>44207</v>
      </c>
      <c r="B6739" s="60">
        <v>44207</v>
      </c>
      <c r="C6739" s="60" t="s">
        <v>1028</v>
      </c>
      <c r="D6739" s="61">
        <f>VLOOKUP(Pag_Inicio_Corr_mas_casos[[#This Row],[Corregimiento]],Hoja3!$A$2:$D$676,4,0)</f>
        <v>81006</v>
      </c>
      <c r="E6739" s="60">
        <v>16</v>
      </c>
    </row>
    <row r="6740" spans="1:5">
      <c r="A6740" s="59">
        <v>44207</v>
      </c>
      <c r="B6740" s="60">
        <v>44207</v>
      </c>
      <c r="C6740" s="60" t="s">
        <v>1198</v>
      </c>
      <c r="D6740" s="61">
        <f>VLOOKUP(Pag_Inicio_Corr_mas_casos[[#This Row],[Corregimiento]],Hoja3!$A$2:$D$676,4,0)</f>
        <v>40401</v>
      </c>
      <c r="E6740" s="60">
        <v>16</v>
      </c>
    </row>
    <row r="6741" spans="1:5">
      <c r="A6741" s="59">
        <v>44207</v>
      </c>
      <c r="B6741" s="60">
        <v>44207</v>
      </c>
      <c r="C6741" s="60" t="s">
        <v>1086</v>
      </c>
      <c r="D6741" s="61">
        <f>VLOOKUP(Pag_Inicio_Corr_mas_casos[[#This Row],[Corregimiento]],Hoja3!$A$2:$D$676,4,0)</f>
        <v>81002</v>
      </c>
      <c r="E6741" s="60">
        <v>16</v>
      </c>
    </row>
    <row r="6742" spans="1:5">
      <c r="A6742" s="59">
        <v>44207</v>
      </c>
      <c r="B6742" s="60">
        <v>44207</v>
      </c>
      <c r="C6742" s="60" t="s">
        <v>1035</v>
      </c>
      <c r="D6742" s="61">
        <f>VLOOKUP(Pag_Inicio_Corr_mas_casos[[#This Row],[Corregimiento]],Hoja3!$A$2:$D$676,4,0)</f>
        <v>130709</v>
      </c>
      <c r="E6742" s="60">
        <v>16</v>
      </c>
    </row>
    <row r="6743" spans="1:5">
      <c r="A6743" s="59">
        <v>44207</v>
      </c>
      <c r="B6743" s="60">
        <v>44207</v>
      </c>
      <c r="C6743" s="60" t="s">
        <v>1036</v>
      </c>
      <c r="D6743" s="61">
        <f>VLOOKUP(Pag_Inicio_Corr_mas_casos[[#This Row],[Corregimiento]],Hoja3!$A$2:$D$676,4,0)</f>
        <v>40606</v>
      </c>
      <c r="E6743" s="60">
        <v>16</v>
      </c>
    </row>
    <row r="6744" spans="1:5">
      <c r="A6744" s="59">
        <v>44207</v>
      </c>
      <c r="B6744" s="60">
        <v>44207</v>
      </c>
      <c r="C6744" s="60" t="s">
        <v>1084</v>
      </c>
      <c r="D6744" s="61">
        <f>VLOOKUP(Pag_Inicio_Corr_mas_casos[[#This Row],[Corregimiento]],Hoja3!$A$2:$D$676,4,0)</f>
        <v>81008</v>
      </c>
      <c r="E6744" s="60">
        <v>16</v>
      </c>
    </row>
    <row r="6745" spans="1:5">
      <c r="A6745" s="59">
        <v>44207</v>
      </c>
      <c r="B6745" s="60">
        <v>44207</v>
      </c>
      <c r="C6745" s="60" t="s">
        <v>1144</v>
      </c>
      <c r="D6745" s="61">
        <f>VLOOKUP(Pag_Inicio_Corr_mas_casos[[#This Row],[Corregimiento]],Hoja3!$A$2:$D$676,4,0)</f>
        <v>40503</v>
      </c>
      <c r="E6745" s="60">
        <v>14</v>
      </c>
    </row>
    <row r="6746" spans="1:5">
      <c r="A6746" s="59">
        <v>44207</v>
      </c>
      <c r="B6746" s="60">
        <v>44207</v>
      </c>
      <c r="C6746" s="60" t="s">
        <v>1199</v>
      </c>
      <c r="D6746" s="61">
        <f>VLOOKUP(Pag_Inicio_Corr_mas_casos[[#This Row],[Corregimiento]],Hoja3!$A$2:$D$676,4,0)</f>
        <v>60502</v>
      </c>
      <c r="E6746" s="60">
        <v>14</v>
      </c>
    </row>
    <row r="6747" spans="1:5">
      <c r="A6747" s="59">
        <v>44207</v>
      </c>
      <c r="B6747" s="60">
        <v>44207</v>
      </c>
      <c r="C6747" s="60" t="s">
        <v>1104</v>
      </c>
      <c r="D6747" s="61">
        <f>VLOOKUP(Pag_Inicio_Corr_mas_casos[[#This Row],[Corregimiento]],Hoja3!$A$2:$D$676,4,0)</f>
        <v>130108</v>
      </c>
      <c r="E6747" s="60">
        <v>14</v>
      </c>
    </row>
    <row r="6748" spans="1:5">
      <c r="A6748" s="59">
        <v>44207</v>
      </c>
      <c r="B6748" s="60">
        <v>44207</v>
      </c>
      <c r="C6748" s="60" t="s">
        <v>1107</v>
      </c>
      <c r="D6748" s="61">
        <f>VLOOKUP(Pag_Inicio_Corr_mas_casos[[#This Row],[Corregimiento]],Hoja3!$A$2:$D$676,4,0)</f>
        <v>70301</v>
      </c>
      <c r="E6748" s="60">
        <v>14</v>
      </c>
    </row>
    <row r="6749" spans="1:5">
      <c r="A6749" s="59">
        <v>44207</v>
      </c>
      <c r="B6749" s="60">
        <v>44207</v>
      </c>
      <c r="C6749" s="60" t="s">
        <v>1025</v>
      </c>
      <c r="D6749" s="61">
        <f>VLOOKUP(Pag_Inicio_Corr_mas_casos[[#This Row],[Corregimiento]],Hoja3!$A$2:$D$676,4,0)</f>
        <v>130701</v>
      </c>
      <c r="E6749" s="60">
        <v>13</v>
      </c>
    </row>
    <row r="6750" spans="1:5">
      <c r="A6750" s="59">
        <v>44207</v>
      </c>
      <c r="B6750" s="60">
        <v>44207</v>
      </c>
      <c r="C6750" s="60" t="s">
        <v>1072</v>
      </c>
      <c r="D6750" s="61">
        <f>VLOOKUP(Pag_Inicio_Corr_mas_casos[[#This Row],[Corregimiento]],Hoja3!$A$2:$D$676,4,0)</f>
        <v>60101</v>
      </c>
      <c r="E6750" s="60">
        <v>13</v>
      </c>
    </row>
    <row r="6751" spans="1:5">
      <c r="A6751" s="59">
        <v>44207</v>
      </c>
      <c r="B6751" s="60">
        <v>44207</v>
      </c>
      <c r="C6751" s="60" t="s">
        <v>1065</v>
      </c>
      <c r="D6751" s="61">
        <f>VLOOKUP(Pag_Inicio_Corr_mas_casos[[#This Row],[Corregimiento]],Hoja3!$A$2:$D$676,4,0)</f>
        <v>60104</v>
      </c>
      <c r="E6751" s="60">
        <v>13</v>
      </c>
    </row>
    <row r="6752" spans="1:5">
      <c r="A6752" s="59">
        <v>44207</v>
      </c>
      <c r="B6752" s="60">
        <v>44207</v>
      </c>
      <c r="C6752" s="60" t="s">
        <v>1071</v>
      </c>
      <c r="D6752" s="61">
        <f>VLOOKUP(Pag_Inicio_Corr_mas_casos[[#This Row],[Corregimiento]],Hoja3!$A$2:$D$676,4,0)</f>
        <v>60103</v>
      </c>
      <c r="E6752" s="60">
        <v>13</v>
      </c>
    </row>
    <row r="6753" spans="1:6">
      <c r="A6753" s="59">
        <v>44207</v>
      </c>
      <c r="B6753" s="60">
        <v>44207</v>
      </c>
      <c r="C6753" s="60" t="s">
        <v>1138</v>
      </c>
      <c r="D6753" s="61">
        <f>VLOOKUP(Pag_Inicio_Corr_mas_casos[[#This Row],[Corregimiento]],Hoja3!$A$2:$D$676,4,0)</f>
        <v>91014</v>
      </c>
      <c r="E6753" s="60">
        <v>13</v>
      </c>
    </row>
    <row r="6754" spans="1:6">
      <c r="A6754" s="59">
        <v>44207</v>
      </c>
      <c r="B6754" s="60">
        <v>44207</v>
      </c>
      <c r="C6754" s="60" t="s">
        <v>1003</v>
      </c>
      <c r="D6754" s="61">
        <f>VLOOKUP(Pag_Inicio_Corr_mas_casos[[#This Row],[Corregimiento]],Hoja3!$A$2:$D$676,4,0)</f>
        <v>80810</v>
      </c>
      <c r="E6754" s="60">
        <v>13</v>
      </c>
    </row>
    <row r="6755" spans="1:6">
      <c r="A6755" s="59">
        <v>44207</v>
      </c>
      <c r="B6755" s="60">
        <v>44207</v>
      </c>
      <c r="C6755" s="60" t="s">
        <v>1163</v>
      </c>
      <c r="D6755" s="61">
        <f>VLOOKUP(Pag_Inicio_Corr_mas_casos[[#This Row],[Corregimiento]],Hoja3!$A$2:$D$676,4,0)</f>
        <v>20104</v>
      </c>
      <c r="E6755" s="60">
        <v>13</v>
      </c>
    </row>
    <row r="6756" spans="1:6">
      <c r="A6756" s="59">
        <v>44207</v>
      </c>
      <c r="B6756" s="60">
        <v>44207</v>
      </c>
      <c r="C6756" s="60" t="s">
        <v>1173</v>
      </c>
      <c r="D6756" s="61">
        <f>VLOOKUP(Pag_Inicio_Corr_mas_casos[[#This Row],[Corregimiento]],Hoja3!$A$2:$D$676,4,0)</f>
        <v>50207</v>
      </c>
      <c r="E6756" s="60">
        <v>13</v>
      </c>
    </row>
    <row r="6757" spans="1:6">
      <c r="A6757" s="59">
        <v>44207</v>
      </c>
      <c r="B6757" s="60">
        <v>44207</v>
      </c>
      <c r="C6757" s="60" t="s">
        <v>1026</v>
      </c>
      <c r="D6757" s="61">
        <f>VLOOKUP(Pag_Inicio_Corr_mas_casos[[#This Row],[Corregimiento]],Hoja3!$A$2:$D$676,4,0)</f>
        <v>80804</v>
      </c>
      <c r="E6757" s="60">
        <v>12</v>
      </c>
    </row>
    <row r="6758" spans="1:6">
      <c r="A6758" s="59">
        <v>44207</v>
      </c>
      <c r="B6758" s="60">
        <v>44207</v>
      </c>
      <c r="C6758" s="60" t="s">
        <v>1058</v>
      </c>
      <c r="D6758" s="61">
        <f>VLOOKUP(Pag_Inicio_Corr_mas_casos[[#This Row],[Corregimiento]],Hoja3!$A$2:$D$676,4,0)</f>
        <v>80808</v>
      </c>
      <c r="E6758" s="60">
        <v>12</v>
      </c>
    </row>
    <row r="6759" spans="1:6">
      <c r="A6759" s="59">
        <v>44207</v>
      </c>
      <c r="B6759" s="60">
        <v>44207</v>
      </c>
      <c r="C6759" s="60" t="s">
        <v>1145</v>
      </c>
      <c r="D6759" s="61">
        <f>VLOOKUP(Pag_Inicio_Corr_mas_casos[[#This Row],[Corregimiento]],Hoja3!$A$2:$D$676,4,0)</f>
        <v>91101</v>
      </c>
      <c r="E6759" s="60">
        <v>12</v>
      </c>
    </row>
    <row r="6760" spans="1:6">
      <c r="A6760" s="59">
        <v>44207</v>
      </c>
      <c r="B6760" s="60">
        <v>44207</v>
      </c>
      <c r="C6760" s="60" t="s">
        <v>1098</v>
      </c>
      <c r="D6760" s="61">
        <f>VLOOKUP(Pag_Inicio_Corr_mas_casos[[#This Row],[Corregimiento]],Hoja3!$A$2:$D$676,4,0)</f>
        <v>30104</v>
      </c>
      <c r="E6760" s="60">
        <v>11</v>
      </c>
    </row>
    <row r="6761" spans="1:6">
      <c r="A6761" s="59">
        <v>44207</v>
      </c>
      <c r="B6761" s="60">
        <v>44207</v>
      </c>
      <c r="C6761" s="60" t="s">
        <v>1200</v>
      </c>
      <c r="D6761" s="61">
        <f>VLOOKUP(Pag_Inicio_Corr_mas_casos[[#This Row],[Corregimiento]],Hoja3!$A$2:$D$676,4,0)</f>
        <v>40603</v>
      </c>
      <c r="E6761" s="60">
        <v>11</v>
      </c>
    </row>
    <row r="6762" spans="1:6">
      <c r="A6762" s="59">
        <v>44207</v>
      </c>
      <c r="B6762" s="60">
        <v>44207</v>
      </c>
      <c r="C6762" s="60" t="s">
        <v>1010</v>
      </c>
      <c r="D6762" s="61">
        <f>VLOOKUP(Pag_Inicio_Corr_mas_casos[[#This Row],[Corregimiento]],Hoja3!$A$2:$D$676,4,0)</f>
        <v>130708</v>
      </c>
      <c r="E6762" s="60">
        <v>11</v>
      </c>
    </row>
    <row r="6763" spans="1:6">
      <c r="A6763" s="59">
        <v>44207</v>
      </c>
      <c r="B6763" s="60">
        <v>44207</v>
      </c>
      <c r="C6763" s="60" t="s">
        <v>1030</v>
      </c>
      <c r="D6763" s="61">
        <f>VLOOKUP(Pag_Inicio_Corr_mas_casos[[#This Row],[Corregimiento]],Hoja3!$A$2:$D$676,4,0)</f>
        <v>30113</v>
      </c>
      <c r="E6763" s="60">
        <v>11</v>
      </c>
    </row>
    <row r="6764" spans="1:6">
      <c r="A6764" s="77">
        <v>44208</v>
      </c>
      <c r="B6764" s="78">
        <v>44208</v>
      </c>
      <c r="C6764" s="78" t="s">
        <v>757</v>
      </c>
      <c r="D6764" s="79">
        <f>VLOOKUP(Pag_Inicio_Corr_mas_casos[[#This Row],[Corregimiento]],Hoja3!$A$2:$D$676,4,0)</f>
        <v>80819</v>
      </c>
      <c r="E6764" s="78">
        <v>99</v>
      </c>
      <c r="F6764">
        <v>20</v>
      </c>
    </row>
    <row r="6765" spans="1:6">
      <c r="A6765" s="77">
        <v>44208</v>
      </c>
      <c r="B6765" s="78">
        <v>44208</v>
      </c>
      <c r="C6765" s="78" t="s">
        <v>1102</v>
      </c>
      <c r="D6765" s="79">
        <f>VLOOKUP(Pag_Inicio_Corr_mas_casos[[#This Row],[Corregimiento]],Hoja3!$A$2:$D$676,4,0)</f>
        <v>130106</v>
      </c>
      <c r="E6765" s="78">
        <v>93</v>
      </c>
    </row>
    <row r="6766" spans="1:6">
      <c r="A6766" s="77">
        <v>44208</v>
      </c>
      <c r="B6766" s="78">
        <v>44208</v>
      </c>
      <c r="C6766" s="78" t="s">
        <v>1112</v>
      </c>
      <c r="D6766" s="79">
        <f>VLOOKUP(Pag_Inicio_Corr_mas_casos[[#This Row],[Corregimiento]],Hoja3!$A$2:$D$676,4,0)</f>
        <v>80812</v>
      </c>
      <c r="E6766" s="78">
        <v>85</v>
      </c>
    </row>
    <row r="6767" spans="1:6">
      <c r="A6767" s="77">
        <v>44208</v>
      </c>
      <c r="B6767" s="78">
        <v>44208</v>
      </c>
      <c r="C6767" s="78" t="s">
        <v>1120</v>
      </c>
      <c r="D6767" s="79">
        <f>VLOOKUP(Pag_Inicio_Corr_mas_casos[[#This Row],[Corregimiento]],Hoja3!$A$2:$D$676,4,0)</f>
        <v>130102</v>
      </c>
      <c r="E6767" s="78">
        <v>80</v>
      </c>
    </row>
    <row r="6768" spans="1:6">
      <c r="A6768" s="77">
        <v>44208</v>
      </c>
      <c r="B6768" s="78">
        <v>44208</v>
      </c>
      <c r="C6768" s="78" t="s">
        <v>838</v>
      </c>
      <c r="D6768" s="79">
        <f>VLOOKUP(Pag_Inicio_Corr_mas_casos[[#This Row],[Corregimiento]],Hoja3!$A$2:$D$676,4,0)</f>
        <v>80821</v>
      </c>
      <c r="E6768" s="78">
        <v>77</v>
      </c>
    </row>
    <row r="6769" spans="1:6">
      <c r="A6769" s="77">
        <v>44208</v>
      </c>
      <c r="B6769" s="78">
        <v>44208</v>
      </c>
      <c r="C6769" s="78" t="s">
        <v>1007</v>
      </c>
      <c r="D6769" s="79">
        <f>VLOOKUP(Pag_Inicio_Corr_mas_casos[[#This Row],[Corregimiento]],Hoja3!$A$2:$D$676,4,0)</f>
        <v>80823</v>
      </c>
      <c r="E6769" s="78">
        <v>69</v>
      </c>
    </row>
    <row r="6770" spans="1:6">
      <c r="A6770" s="77">
        <v>44208</v>
      </c>
      <c r="B6770" s="78">
        <v>44208</v>
      </c>
      <c r="C6770" s="78" t="s">
        <v>1020</v>
      </c>
      <c r="D6770" s="79">
        <f>VLOOKUP(Pag_Inicio_Corr_mas_casos[[#This Row],[Corregimiento]],Hoja3!$A$2:$D$676,4,0)</f>
        <v>80822</v>
      </c>
      <c r="E6770" s="78">
        <v>66</v>
      </c>
    </row>
    <row r="6771" spans="1:6">
      <c r="A6771" s="77">
        <v>44208</v>
      </c>
      <c r="B6771" s="78">
        <v>44208</v>
      </c>
      <c r="C6771" s="78" t="s">
        <v>1019</v>
      </c>
      <c r="D6771" s="79">
        <f>VLOOKUP(Pag_Inicio_Corr_mas_casos[[#This Row],[Corregimiento]],Hoja3!$A$2:$D$676,4,0)</f>
        <v>80817</v>
      </c>
      <c r="E6771" s="78">
        <v>66</v>
      </c>
    </row>
    <row r="6772" spans="1:6">
      <c r="A6772" s="77">
        <v>44208</v>
      </c>
      <c r="B6772" s="78">
        <v>44208</v>
      </c>
      <c r="C6772" s="78" t="s">
        <v>1134</v>
      </c>
      <c r="D6772" s="79">
        <f>VLOOKUP(Pag_Inicio_Corr_mas_casos[[#This Row],[Corregimiento]],Hoja3!$A$2:$D$676,4,0)</f>
        <v>130101</v>
      </c>
      <c r="E6772" s="78">
        <v>65</v>
      </c>
    </row>
    <row r="6773" spans="1:6">
      <c r="A6773" s="77">
        <v>44208</v>
      </c>
      <c r="B6773" s="78">
        <v>44208</v>
      </c>
      <c r="C6773" s="78" t="s">
        <v>1077</v>
      </c>
      <c r="D6773" s="79">
        <f>VLOOKUP(Pag_Inicio_Corr_mas_casos[[#This Row],[Corregimiento]],Hoja3!$A$2:$D$676,4,0)</f>
        <v>80809</v>
      </c>
      <c r="E6773" s="78">
        <v>65</v>
      </c>
    </row>
    <row r="6774" spans="1:6">
      <c r="A6774" s="77">
        <v>44208</v>
      </c>
      <c r="B6774" s="78">
        <v>44208</v>
      </c>
      <c r="C6774" s="78" t="s">
        <v>1017</v>
      </c>
      <c r="D6774" s="79">
        <f>VLOOKUP(Pag_Inicio_Corr_mas_casos[[#This Row],[Corregimiento]],Hoja3!$A$2:$D$676,4,0)</f>
        <v>80813</v>
      </c>
      <c r="E6774" s="78">
        <v>64</v>
      </c>
    </row>
    <row r="6775" spans="1:6">
      <c r="A6775" s="77">
        <v>44208</v>
      </c>
      <c r="B6775" s="78">
        <v>44208</v>
      </c>
      <c r="C6775" s="78" t="s">
        <v>1010</v>
      </c>
      <c r="D6775" s="79">
        <f>VLOOKUP(Pag_Inicio_Corr_mas_casos[[#This Row],[Corregimiento]],Hoja3!$A$2:$D$676,4,0)</f>
        <v>130708</v>
      </c>
      <c r="E6775" s="78">
        <v>63</v>
      </c>
    </row>
    <row r="6776" spans="1:6">
      <c r="A6776" s="77">
        <v>44208</v>
      </c>
      <c r="B6776" s="78">
        <v>44208</v>
      </c>
      <c r="C6776" s="78" t="s">
        <v>1011</v>
      </c>
      <c r="D6776" s="79">
        <f>VLOOKUP(Pag_Inicio_Corr_mas_casos[[#This Row],[Corregimiento]],Hoja3!$A$2:$D$676,4,0)</f>
        <v>81007</v>
      </c>
      <c r="E6776" s="78">
        <v>59</v>
      </c>
    </row>
    <row r="6777" spans="1:6">
      <c r="A6777" s="77">
        <v>44208</v>
      </c>
      <c r="B6777" s="78">
        <v>44208</v>
      </c>
      <c r="C6777" s="78" t="s">
        <v>1013</v>
      </c>
      <c r="D6777" s="79">
        <f>VLOOKUP(Pag_Inicio_Corr_mas_casos[[#This Row],[Corregimiento]],Hoja3!$A$2:$D$676,4,0)</f>
        <v>80826</v>
      </c>
      <c r="E6777" s="78">
        <v>59</v>
      </c>
    </row>
    <row r="6778" spans="1:6">
      <c r="A6778" s="77">
        <v>44208</v>
      </c>
      <c r="B6778" s="78">
        <v>44208</v>
      </c>
      <c r="C6778" s="78" t="s">
        <v>1022</v>
      </c>
      <c r="D6778" s="79">
        <f>VLOOKUP(Pag_Inicio_Corr_mas_casos[[#This Row],[Corregimiento]],Hoja3!$A$2:$D$676,4,0)</f>
        <v>80815</v>
      </c>
      <c r="E6778" s="78">
        <v>56</v>
      </c>
    </row>
    <row r="6779" spans="1:6">
      <c r="A6779" s="77">
        <v>44208</v>
      </c>
      <c r="B6779" s="78">
        <v>44208</v>
      </c>
      <c r="C6779" s="78" t="s">
        <v>1016</v>
      </c>
      <c r="D6779" s="79">
        <f>VLOOKUP(Pag_Inicio_Corr_mas_casos[[#This Row],[Corregimiento]],Hoja3!$A$2:$D$676,4,0)</f>
        <v>130107</v>
      </c>
      <c r="E6779" s="78">
        <v>54</v>
      </c>
    </row>
    <row r="6780" spans="1:6">
      <c r="A6780" s="77">
        <v>44208</v>
      </c>
      <c r="B6780" s="78">
        <v>44208</v>
      </c>
      <c r="C6780" s="78" t="s">
        <v>1085</v>
      </c>
      <c r="D6780" s="79">
        <f>VLOOKUP(Pag_Inicio_Corr_mas_casos[[#This Row],[Corregimiento]],Hoja3!$A$2:$D$676,4,0)</f>
        <v>81001</v>
      </c>
      <c r="E6780" s="78">
        <v>52</v>
      </c>
    </row>
    <row r="6781" spans="1:6">
      <c r="A6781" s="77">
        <v>44208</v>
      </c>
      <c r="B6781" s="78">
        <v>44208</v>
      </c>
      <c r="C6781" s="78" t="s">
        <v>1003</v>
      </c>
      <c r="D6781" s="79">
        <f>VLOOKUP(Pag_Inicio_Corr_mas_casos[[#This Row],[Corregimiento]],Hoja3!$A$2:$D$676,4,0)</f>
        <v>80810</v>
      </c>
      <c r="E6781" s="78">
        <v>48</v>
      </c>
    </row>
    <row r="6782" spans="1:6">
      <c r="A6782" s="77">
        <v>44208</v>
      </c>
      <c r="B6782" s="78">
        <v>44208</v>
      </c>
      <c r="C6782" s="78" t="s">
        <v>1009</v>
      </c>
      <c r="D6782" s="79">
        <f>VLOOKUP(Pag_Inicio_Corr_mas_casos[[#This Row],[Corregimiento]],Hoja3!$A$2:$D$676,4,0)</f>
        <v>80816</v>
      </c>
      <c r="E6782" s="78">
        <v>46</v>
      </c>
    </row>
    <row r="6783" spans="1:6">
      <c r="A6783" s="77">
        <v>44208</v>
      </c>
      <c r="B6783" s="78">
        <v>44208</v>
      </c>
      <c r="C6783" s="78" t="s">
        <v>1086</v>
      </c>
      <c r="D6783" s="79">
        <f>VLOOKUP(Pag_Inicio_Corr_mas_casos[[#This Row],[Corregimiento]],Hoja3!$A$2:$D$676,4,0)</f>
        <v>81002</v>
      </c>
      <c r="E6783" s="78">
        <v>45</v>
      </c>
    </row>
    <row r="6784" spans="1:6">
      <c r="A6784" s="32">
        <v>44209</v>
      </c>
      <c r="B6784" s="33">
        <v>44209</v>
      </c>
      <c r="C6784" s="33" t="s">
        <v>1134</v>
      </c>
      <c r="D6784" s="34">
        <f>VLOOKUP(Pag_Inicio_Corr_mas_casos[[#This Row],[Corregimiento]],Hoja3!$A$2:$D$676,4,0)</f>
        <v>130101</v>
      </c>
      <c r="E6784" s="33">
        <v>84</v>
      </c>
      <c r="F6784">
        <v>20</v>
      </c>
    </row>
    <row r="6785" spans="1:5">
      <c r="A6785" s="32">
        <v>44209</v>
      </c>
      <c r="B6785" s="33">
        <v>44209</v>
      </c>
      <c r="C6785" s="33" t="s">
        <v>838</v>
      </c>
      <c r="D6785" s="34">
        <f>VLOOKUP(Pag_Inicio_Corr_mas_casos[[#This Row],[Corregimiento]],Hoja3!$A$2:$D$676,4,0)</f>
        <v>80821</v>
      </c>
      <c r="E6785" s="33">
        <v>80</v>
      </c>
    </row>
    <row r="6786" spans="1:5">
      <c r="A6786" s="32">
        <v>44209</v>
      </c>
      <c r="B6786" s="33">
        <v>44209</v>
      </c>
      <c r="C6786" s="33" t="s">
        <v>1078</v>
      </c>
      <c r="D6786" s="34">
        <f>VLOOKUP(Pag_Inicio_Corr_mas_casos[[#This Row],[Corregimiento]],Hoja3!$A$2:$D$676,4,0)</f>
        <v>80819</v>
      </c>
      <c r="E6786" s="33">
        <v>73</v>
      </c>
    </row>
    <row r="6787" spans="1:5">
      <c r="A6787" s="32">
        <v>44209</v>
      </c>
      <c r="B6787" s="33">
        <v>44209</v>
      </c>
      <c r="C6787" s="33" t="s">
        <v>1112</v>
      </c>
      <c r="D6787" s="34">
        <f>VLOOKUP(Pag_Inicio_Corr_mas_casos[[#This Row],[Corregimiento]],Hoja3!$A$2:$D$676,4,0)</f>
        <v>80812</v>
      </c>
      <c r="E6787" s="33">
        <v>73</v>
      </c>
    </row>
    <row r="6788" spans="1:5">
      <c r="A6788" s="32">
        <v>44209</v>
      </c>
      <c r="B6788" s="33">
        <v>44209</v>
      </c>
      <c r="C6788" s="33" t="s">
        <v>1010</v>
      </c>
      <c r="D6788" s="34">
        <f>VLOOKUP(Pag_Inicio_Corr_mas_casos[[#This Row],[Corregimiento]],Hoja3!$A$2:$D$676,4,0)</f>
        <v>130708</v>
      </c>
      <c r="E6788" s="33">
        <v>63</v>
      </c>
    </row>
    <row r="6789" spans="1:5">
      <c r="A6789" s="32">
        <v>44209</v>
      </c>
      <c r="B6789" s="33">
        <v>44209</v>
      </c>
      <c r="C6789" s="33" t="s">
        <v>1077</v>
      </c>
      <c r="D6789" s="34">
        <f>VLOOKUP(Pag_Inicio_Corr_mas_casos[[#This Row],[Corregimiento]],Hoja3!$A$2:$D$676,4,0)</f>
        <v>80809</v>
      </c>
      <c r="E6789" s="33">
        <v>62</v>
      </c>
    </row>
    <row r="6790" spans="1:5">
      <c r="A6790" s="32">
        <v>44209</v>
      </c>
      <c r="B6790" s="33">
        <v>44209</v>
      </c>
      <c r="C6790" s="33" t="s">
        <v>1022</v>
      </c>
      <c r="D6790" s="34">
        <f>VLOOKUP(Pag_Inicio_Corr_mas_casos[[#This Row],[Corregimiento]],Hoja3!$A$2:$D$676,4,0)</f>
        <v>80815</v>
      </c>
      <c r="E6790" s="33">
        <v>58</v>
      </c>
    </row>
    <row r="6791" spans="1:5">
      <c r="A6791" s="32">
        <v>44209</v>
      </c>
      <c r="B6791" s="33">
        <v>44209</v>
      </c>
      <c r="C6791" s="33" t="s">
        <v>1007</v>
      </c>
      <c r="D6791" s="34">
        <f>VLOOKUP(Pag_Inicio_Corr_mas_casos[[#This Row],[Corregimiento]],Hoja3!$A$2:$D$676,4,0)</f>
        <v>80823</v>
      </c>
      <c r="E6791" s="33">
        <v>57</v>
      </c>
    </row>
    <row r="6792" spans="1:5">
      <c r="A6792" s="32">
        <v>44209</v>
      </c>
      <c r="B6792" s="33">
        <v>44209</v>
      </c>
      <c r="C6792" s="33" t="s">
        <v>1102</v>
      </c>
      <c r="D6792" s="34">
        <f>VLOOKUP(Pag_Inicio_Corr_mas_casos[[#This Row],[Corregimiento]],Hoja3!$A$2:$D$676,4,0)</f>
        <v>130106</v>
      </c>
      <c r="E6792" s="33">
        <v>56</v>
      </c>
    </row>
    <row r="6793" spans="1:5">
      <c r="A6793" s="32">
        <v>44209</v>
      </c>
      <c r="B6793" s="33">
        <v>44209</v>
      </c>
      <c r="C6793" s="33" t="s">
        <v>1003</v>
      </c>
      <c r="D6793" s="34">
        <f>VLOOKUP(Pag_Inicio_Corr_mas_casos[[#This Row],[Corregimiento]],Hoja3!$A$2:$D$676,4,0)</f>
        <v>80810</v>
      </c>
      <c r="E6793" s="33">
        <v>55</v>
      </c>
    </row>
    <row r="6794" spans="1:5">
      <c r="A6794" s="32">
        <v>44209</v>
      </c>
      <c r="B6794" s="33">
        <v>44209</v>
      </c>
      <c r="C6794" s="33" t="s">
        <v>1005</v>
      </c>
      <c r="D6794" s="34">
        <f>VLOOKUP(Pag_Inicio_Corr_mas_casos[[#This Row],[Corregimiento]],Hoja3!$A$2:$D$676,4,0)</f>
        <v>81009</v>
      </c>
      <c r="E6794" s="33">
        <v>53</v>
      </c>
    </row>
    <row r="6795" spans="1:5">
      <c r="A6795" s="32">
        <v>44209</v>
      </c>
      <c r="B6795" s="33">
        <v>44209</v>
      </c>
      <c r="C6795" s="33" t="s">
        <v>1019</v>
      </c>
      <c r="D6795" s="34">
        <f>VLOOKUP(Pag_Inicio_Corr_mas_casos[[#This Row],[Corregimiento]],Hoja3!$A$2:$D$676,4,0)</f>
        <v>80817</v>
      </c>
      <c r="E6795" s="33">
        <v>53</v>
      </c>
    </row>
    <row r="6796" spans="1:5">
      <c r="A6796" s="32">
        <v>44209</v>
      </c>
      <c r="B6796" s="33">
        <v>44209</v>
      </c>
      <c r="C6796" s="33" t="s">
        <v>1085</v>
      </c>
      <c r="D6796" s="34">
        <f>VLOOKUP(Pag_Inicio_Corr_mas_casos[[#This Row],[Corregimiento]],Hoja3!$A$2:$D$676,4,0)</f>
        <v>81001</v>
      </c>
      <c r="E6796" s="33">
        <v>53</v>
      </c>
    </row>
    <row r="6797" spans="1:5">
      <c r="A6797" s="32">
        <v>44209</v>
      </c>
      <c r="B6797" s="33">
        <v>44209</v>
      </c>
      <c r="C6797" s="33" t="s">
        <v>1033</v>
      </c>
      <c r="D6797" s="34">
        <f>VLOOKUP(Pag_Inicio_Corr_mas_casos[[#This Row],[Corregimiento]],Hoja3!$A$2:$D$676,4,0)</f>
        <v>30107</v>
      </c>
      <c r="E6797" s="33">
        <v>51</v>
      </c>
    </row>
    <row r="6798" spans="1:5">
      <c r="A6798" s="32">
        <v>44209</v>
      </c>
      <c r="B6798" s="33">
        <v>44209</v>
      </c>
      <c r="C6798" s="33" t="s">
        <v>1086</v>
      </c>
      <c r="D6798" s="34">
        <f>VLOOKUP(Pag_Inicio_Corr_mas_casos[[#This Row],[Corregimiento]],Hoja3!$A$2:$D$676,4,0)</f>
        <v>81002</v>
      </c>
      <c r="E6798" s="33">
        <v>50</v>
      </c>
    </row>
    <row r="6799" spans="1:5">
      <c r="A6799" s="32">
        <v>44209</v>
      </c>
      <c r="B6799" s="33">
        <v>44209</v>
      </c>
      <c r="C6799" s="33" t="s">
        <v>1017</v>
      </c>
      <c r="D6799" s="34">
        <f>VLOOKUP(Pag_Inicio_Corr_mas_casos[[#This Row],[Corregimiento]],Hoja3!$A$2:$D$676,4,0)</f>
        <v>80813</v>
      </c>
      <c r="E6799" s="33">
        <v>50</v>
      </c>
    </row>
    <row r="6800" spans="1:5">
      <c r="A6800" s="32">
        <v>44209</v>
      </c>
      <c r="B6800" s="33">
        <v>44209</v>
      </c>
      <c r="C6800" s="33" t="s">
        <v>1088</v>
      </c>
      <c r="D6800" s="34">
        <f>VLOOKUP(Pag_Inicio_Corr_mas_casos[[#This Row],[Corregimiento]],Hoja3!$A$2:$D$676,4,0)</f>
        <v>91001</v>
      </c>
      <c r="E6800" s="33">
        <v>50</v>
      </c>
    </row>
    <row r="6801" spans="1:6">
      <c r="A6801" s="32">
        <v>44209</v>
      </c>
      <c r="B6801" s="33">
        <v>44209</v>
      </c>
      <c r="C6801" s="33" t="s">
        <v>1011</v>
      </c>
      <c r="D6801" s="34">
        <f>VLOOKUP(Pag_Inicio_Corr_mas_casos[[#This Row],[Corregimiento]],Hoja3!$A$2:$D$676,4,0)</f>
        <v>81007</v>
      </c>
      <c r="E6801" s="33">
        <v>50</v>
      </c>
    </row>
    <row r="6802" spans="1:6">
      <c r="A6802" s="32">
        <v>44209</v>
      </c>
      <c r="B6802" s="33">
        <v>44209</v>
      </c>
      <c r="C6802" s="33" t="s">
        <v>1126</v>
      </c>
      <c r="D6802" s="34">
        <f>VLOOKUP(Pag_Inicio_Corr_mas_casos[[#This Row],[Corregimiento]],Hoja3!$A$2:$D$676,4,0)</f>
        <v>40601</v>
      </c>
      <c r="E6802" s="33">
        <v>50</v>
      </c>
    </row>
    <row r="6803" spans="1:6">
      <c r="A6803" s="32">
        <v>44209</v>
      </c>
      <c r="B6803" s="33">
        <v>44209</v>
      </c>
      <c r="C6803" s="33" t="s">
        <v>1013</v>
      </c>
      <c r="D6803" s="34">
        <f>VLOOKUP(Pag_Inicio_Corr_mas_casos[[#This Row],[Corregimiento]],Hoja3!$A$2:$D$676,4,0)</f>
        <v>80826</v>
      </c>
      <c r="E6803" s="33">
        <v>47</v>
      </c>
    </row>
    <row r="6804" spans="1:6">
      <c r="A6804" s="83">
        <v>44210</v>
      </c>
      <c r="B6804" s="84">
        <v>44210</v>
      </c>
      <c r="C6804" s="84" t="s">
        <v>1201</v>
      </c>
      <c r="D6804" s="85">
        <f>VLOOKUP(Pag_Inicio_Corr_mas_casos[[#This Row],[Corregimiento]],Hoja3!$A$2:$D$676,4,0)</f>
        <v>130101</v>
      </c>
      <c r="E6804" s="84">
        <v>105</v>
      </c>
      <c r="F6804">
        <v>20</v>
      </c>
    </row>
    <row r="6805" spans="1:6">
      <c r="A6805" s="83">
        <v>44210</v>
      </c>
      <c r="B6805" s="84">
        <v>44210</v>
      </c>
      <c r="C6805" s="84" t="s">
        <v>838</v>
      </c>
      <c r="D6805" s="85">
        <f>VLOOKUP(Pag_Inicio_Corr_mas_casos[[#This Row],[Corregimiento]],Hoja3!$A$2:$D$676,4,0)</f>
        <v>80821</v>
      </c>
      <c r="E6805" s="84">
        <v>81</v>
      </c>
    </row>
    <row r="6806" spans="1:6">
      <c r="A6806" s="83">
        <v>44210</v>
      </c>
      <c r="B6806" s="84">
        <v>44210</v>
      </c>
      <c r="C6806" s="84" t="s">
        <v>1162</v>
      </c>
      <c r="D6806" s="85">
        <f>VLOOKUP(Pag_Inicio_Corr_mas_casos[[#This Row],[Corregimiento]],Hoja3!$A$2:$D$676,4,0)</f>
        <v>130106</v>
      </c>
      <c r="E6806" s="84">
        <v>72</v>
      </c>
    </row>
    <row r="6807" spans="1:6">
      <c r="A6807" s="83">
        <v>44210</v>
      </c>
      <c r="B6807" s="84">
        <v>44210</v>
      </c>
      <c r="C6807" s="84" t="s">
        <v>1078</v>
      </c>
      <c r="D6807" s="85">
        <f>VLOOKUP(Pag_Inicio_Corr_mas_casos[[#This Row],[Corregimiento]],Hoja3!$A$2:$D$676,4,0)</f>
        <v>80819</v>
      </c>
      <c r="E6807" s="84">
        <v>71</v>
      </c>
    </row>
    <row r="6808" spans="1:6">
      <c r="A6808" s="83">
        <v>44210</v>
      </c>
      <c r="B6808" s="84">
        <v>44210</v>
      </c>
      <c r="C6808" s="84" t="s">
        <v>1088</v>
      </c>
      <c r="D6808" s="85">
        <f>VLOOKUP(Pag_Inicio_Corr_mas_casos[[#This Row],[Corregimiento]],Hoja3!$A$2:$D$676,4,0)</f>
        <v>91001</v>
      </c>
      <c r="E6808" s="84">
        <v>63</v>
      </c>
    </row>
    <row r="6809" spans="1:6">
      <c r="A6809" s="83">
        <v>44210</v>
      </c>
      <c r="B6809" s="84">
        <v>44210</v>
      </c>
      <c r="C6809" s="84" t="s">
        <v>1120</v>
      </c>
      <c r="D6809" s="85">
        <f>VLOOKUP(Pag_Inicio_Corr_mas_casos[[#This Row],[Corregimiento]],Hoja3!$A$2:$D$676,4,0)</f>
        <v>130102</v>
      </c>
      <c r="E6809" s="84">
        <v>59</v>
      </c>
    </row>
    <row r="6810" spans="1:6">
      <c r="A6810" s="83">
        <v>44210</v>
      </c>
      <c r="B6810" s="84">
        <v>44210</v>
      </c>
      <c r="C6810" s="84" t="s">
        <v>1112</v>
      </c>
      <c r="D6810" s="85">
        <f>VLOOKUP(Pag_Inicio_Corr_mas_casos[[#This Row],[Corregimiento]],Hoja3!$A$2:$D$676,4,0)</f>
        <v>80812</v>
      </c>
      <c r="E6810" s="84">
        <v>54</v>
      </c>
    </row>
    <row r="6811" spans="1:6">
      <c r="A6811" s="83">
        <v>44210</v>
      </c>
      <c r="B6811" s="84">
        <v>44210</v>
      </c>
      <c r="C6811" s="84" t="s">
        <v>1019</v>
      </c>
      <c r="D6811" s="85">
        <f>VLOOKUP(Pag_Inicio_Corr_mas_casos[[#This Row],[Corregimiento]],Hoja3!$A$2:$D$676,4,0)</f>
        <v>80817</v>
      </c>
      <c r="E6811" s="84">
        <v>83</v>
      </c>
    </row>
    <row r="6812" spans="1:6">
      <c r="A6812" s="83">
        <v>44210</v>
      </c>
      <c r="B6812" s="84">
        <v>44210</v>
      </c>
      <c r="C6812" s="84" t="s">
        <v>1018</v>
      </c>
      <c r="D6812" s="85">
        <f>VLOOKUP(Pag_Inicio_Corr_mas_casos[[#This Row],[Corregimiento]],Hoja3!$A$2:$D$676,4,0)</f>
        <v>80820</v>
      </c>
      <c r="E6812" s="84">
        <v>44</v>
      </c>
    </row>
    <row r="6813" spans="1:6">
      <c r="A6813" s="83">
        <v>44210</v>
      </c>
      <c r="B6813" s="84">
        <v>44210</v>
      </c>
      <c r="C6813" s="84" t="s">
        <v>1017</v>
      </c>
      <c r="D6813" s="85">
        <f>VLOOKUP(Pag_Inicio_Corr_mas_casos[[#This Row],[Corregimiento]],Hoja3!$A$2:$D$676,4,0)</f>
        <v>80813</v>
      </c>
      <c r="E6813" s="84">
        <v>43</v>
      </c>
    </row>
    <row r="6814" spans="1:6">
      <c r="A6814" s="83">
        <v>44210</v>
      </c>
      <c r="B6814" s="84">
        <v>44210</v>
      </c>
      <c r="C6814" s="84" t="s">
        <v>1010</v>
      </c>
      <c r="D6814" s="85">
        <f>VLOOKUP(Pag_Inicio_Corr_mas_casos[[#This Row],[Corregimiento]],Hoja3!$A$2:$D$676,4,0)</f>
        <v>130708</v>
      </c>
      <c r="E6814" s="84">
        <v>42</v>
      </c>
    </row>
    <row r="6815" spans="1:6">
      <c r="A6815" s="83">
        <v>44210</v>
      </c>
      <c r="B6815" s="84">
        <v>44210</v>
      </c>
      <c r="C6815" s="84" t="s">
        <v>1077</v>
      </c>
      <c r="D6815" s="85">
        <f>VLOOKUP(Pag_Inicio_Corr_mas_casos[[#This Row],[Corregimiento]],Hoja3!$A$2:$D$676,4,0)</f>
        <v>80809</v>
      </c>
      <c r="E6815" s="84">
        <v>41</v>
      </c>
    </row>
    <row r="6816" spans="1:6">
      <c r="A6816" s="83">
        <v>44210</v>
      </c>
      <c r="B6816" s="84">
        <v>44210</v>
      </c>
      <c r="C6816" s="84" t="s">
        <v>1007</v>
      </c>
      <c r="D6816" s="85">
        <f>VLOOKUP(Pag_Inicio_Corr_mas_casos[[#This Row],[Corregimiento]],Hoja3!$A$2:$D$676,4,0)</f>
        <v>80823</v>
      </c>
      <c r="E6816" s="84">
        <v>40</v>
      </c>
    </row>
    <row r="6817" spans="1:6">
      <c r="A6817" s="83">
        <v>44210</v>
      </c>
      <c r="B6817" s="84">
        <v>44210</v>
      </c>
      <c r="C6817" s="84" t="s">
        <v>1081</v>
      </c>
      <c r="D6817" s="85">
        <f>VLOOKUP(Pag_Inicio_Corr_mas_casos[[#This Row],[Corregimiento]],Hoja3!$A$2:$D$676,4,0)</f>
        <v>130702</v>
      </c>
      <c r="E6817" s="84">
        <v>40</v>
      </c>
    </row>
    <row r="6818" spans="1:6">
      <c r="A6818" s="83">
        <v>44210</v>
      </c>
      <c r="B6818" s="84">
        <v>44210</v>
      </c>
      <c r="C6818" s="84" t="s">
        <v>1003</v>
      </c>
      <c r="D6818" s="85">
        <f>VLOOKUP(Pag_Inicio_Corr_mas_casos[[#This Row],[Corregimiento]],Hoja3!$A$2:$D$676,4,0)</f>
        <v>80810</v>
      </c>
      <c r="E6818" s="84">
        <v>39</v>
      </c>
    </row>
    <row r="6819" spans="1:6">
      <c r="A6819" s="83">
        <v>44210</v>
      </c>
      <c r="B6819" s="84">
        <v>44210</v>
      </c>
      <c r="C6819" s="84" t="s">
        <v>1084</v>
      </c>
      <c r="D6819" s="85">
        <f>VLOOKUP(Pag_Inicio_Corr_mas_casos[[#This Row],[Corregimiento]],Hoja3!$A$2:$D$676,4,0)</f>
        <v>81008</v>
      </c>
      <c r="E6819" s="84">
        <v>36</v>
      </c>
    </row>
    <row r="6820" spans="1:6">
      <c r="A6820" s="83">
        <v>44210</v>
      </c>
      <c r="B6820" s="84">
        <v>44210</v>
      </c>
      <c r="C6820" s="84" t="s">
        <v>1104</v>
      </c>
      <c r="D6820" s="85">
        <f>VLOOKUP(Pag_Inicio_Corr_mas_casos[[#This Row],[Corregimiento]],Hoja3!$A$2:$D$676,4,0)</f>
        <v>130108</v>
      </c>
      <c r="E6820" s="84">
        <v>36</v>
      </c>
    </row>
    <row r="6821" spans="1:6">
      <c r="A6821" s="83">
        <v>44210</v>
      </c>
      <c r="B6821" s="84">
        <v>44210</v>
      </c>
      <c r="C6821" s="84" t="s">
        <v>1020</v>
      </c>
      <c r="D6821" s="85">
        <f>VLOOKUP(Pag_Inicio_Corr_mas_casos[[#This Row],[Corregimiento]],Hoja3!$A$2:$D$676,4,0)</f>
        <v>80822</v>
      </c>
      <c r="E6821" s="84">
        <v>36</v>
      </c>
    </row>
    <row r="6822" spans="1:6">
      <c r="A6822" s="83">
        <v>44210</v>
      </c>
      <c r="B6822" s="84">
        <v>44210</v>
      </c>
      <c r="C6822" s="84" t="s">
        <v>1126</v>
      </c>
      <c r="D6822" s="85">
        <f>VLOOKUP(Pag_Inicio_Corr_mas_casos[[#This Row],[Corregimiento]],Hoja3!$A$2:$D$676,4,0)</f>
        <v>40601</v>
      </c>
      <c r="E6822" s="84">
        <v>35</v>
      </c>
    </row>
    <row r="6823" spans="1:6">
      <c r="A6823" s="59">
        <v>44211</v>
      </c>
      <c r="B6823" s="60">
        <v>44211</v>
      </c>
      <c r="C6823" s="60" t="s">
        <v>1201</v>
      </c>
      <c r="D6823" s="61">
        <f>VLOOKUP(Pag_Inicio_Corr_mas_casos[[#This Row],[Corregimiento]],Hoja3!$A$2:$D$676,4,0)</f>
        <v>130101</v>
      </c>
      <c r="E6823" s="60">
        <v>62</v>
      </c>
      <c r="F6823">
        <v>20</v>
      </c>
    </row>
    <row r="6824" spans="1:6">
      <c r="A6824" s="59">
        <v>44211</v>
      </c>
      <c r="B6824" s="60">
        <v>44211</v>
      </c>
      <c r="C6824" s="60" t="s">
        <v>1102</v>
      </c>
      <c r="D6824" s="61">
        <f>VLOOKUP(Pag_Inicio_Corr_mas_casos[[#This Row],[Corregimiento]],Hoja3!$A$2:$D$676,4,0)</f>
        <v>130106</v>
      </c>
      <c r="E6824" s="60">
        <v>58</v>
      </c>
    </row>
    <row r="6825" spans="1:6">
      <c r="A6825" s="59">
        <v>44211</v>
      </c>
      <c r="B6825" s="60">
        <v>44211</v>
      </c>
      <c r="C6825" s="60" t="s">
        <v>1019</v>
      </c>
      <c r="D6825" s="61">
        <f>VLOOKUP(Pag_Inicio_Corr_mas_casos[[#This Row],[Corregimiento]],Hoja3!$A$2:$D$676,4,0)</f>
        <v>80817</v>
      </c>
      <c r="E6825" s="60">
        <v>54</v>
      </c>
    </row>
    <row r="6826" spans="1:6">
      <c r="A6826" s="59">
        <v>44211</v>
      </c>
      <c r="B6826" s="60">
        <v>44211</v>
      </c>
      <c r="C6826" s="60" t="s">
        <v>1112</v>
      </c>
      <c r="D6826" s="61">
        <f>VLOOKUP(Pag_Inicio_Corr_mas_casos[[#This Row],[Corregimiento]],Hoja3!$A$2:$D$676,4,0)</f>
        <v>80812</v>
      </c>
      <c r="E6826" s="60">
        <v>52</v>
      </c>
    </row>
    <row r="6827" spans="1:6">
      <c r="A6827" s="59">
        <v>44211</v>
      </c>
      <c r="B6827" s="60">
        <v>44211</v>
      </c>
      <c r="C6827" s="60" t="s">
        <v>1088</v>
      </c>
      <c r="D6827" s="61">
        <f>VLOOKUP(Pag_Inicio_Corr_mas_casos[[#This Row],[Corregimiento]],Hoja3!$A$2:$D$676,4,0)</f>
        <v>91001</v>
      </c>
      <c r="E6827" s="60">
        <v>52</v>
      </c>
    </row>
    <row r="6828" spans="1:6">
      <c r="A6828" s="59">
        <v>44211</v>
      </c>
      <c r="B6828" s="60">
        <v>44211</v>
      </c>
      <c r="C6828" s="60" t="s">
        <v>1078</v>
      </c>
      <c r="D6828" s="61">
        <f>VLOOKUP(Pag_Inicio_Corr_mas_casos[[#This Row],[Corregimiento]],Hoja3!$A$2:$D$676,4,0)</f>
        <v>80819</v>
      </c>
      <c r="E6828" s="60">
        <v>51</v>
      </c>
    </row>
    <row r="6829" spans="1:6">
      <c r="A6829" s="59">
        <v>44211</v>
      </c>
      <c r="B6829" s="60">
        <v>44211</v>
      </c>
      <c r="C6829" s="60" t="s">
        <v>1126</v>
      </c>
      <c r="D6829" s="61">
        <f>VLOOKUP(Pag_Inicio_Corr_mas_casos[[#This Row],[Corregimiento]],Hoja3!$A$2:$D$676,4,0)</f>
        <v>40601</v>
      </c>
      <c r="E6829" s="60">
        <v>48</v>
      </c>
    </row>
    <row r="6830" spans="1:6">
      <c r="A6830" s="59">
        <v>44211</v>
      </c>
      <c r="B6830" s="60">
        <v>44211</v>
      </c>
      <c r="C6830" s="60" t="s">
        <v>838</v>
      </c>
      <c r="D6830" s="61">
        <f>VLOOKUP(Pag_Inicio_Corr_mas_casos[[#This Row],[Corregimiento]],Hoja3!$A$2:$D$676,4,0)</f>
        <v>80821</v>
      </c>
      <c r="E6830" s="60">
        <v>47</v>
      </c>
    </row>
    <row r="6831" spans="1:6">
      <c r="A6831" s="59">
        <v>44211</v>
      </c>
      <c r="B6831" s="60">
        <v>44211</v>
      </c>
      <c r="C6831" s="60" t="s">
        <v>1020</v>
      </c>
      <c r="D6831" s="61">
        <f>VLOOKUP(Pag_Inicio_Corr_mas_casos[[#This Row],[Corregimiento]],Hoja3!$A$2:$D$676,4,0)</f>
        <v>80822</v>
      </c>
      <c r="E6831" s="60">
        <v>44</v>
      </c>
    </row>
    <row r="6832" spans="1:6">
      <c r="A6832" s="59">
        <v>44211</v>
      </c>
      <c r="B6832" s="60">
        <v>44211</v>
      </c>
      <c r="C6832" s="60" t="s">
        <v>1077</v>
      </c>
      <c r="D6832" s="61">
        <f>VLOOKUP(Pag_Inicio_Corr_mas_casos[[#This Row],[Corregimiento]],Hoja3!$A$2:$D$676,4,0)</f>
        <v>80809</v>
      </c>
      <c r="E6832" s="60">
        <v>38</v>
      </c>
    </row>
    <row r="6833" spans="1:5">
      <c r="A6833" s="59">
        <v>44211</v>
      </c>
      <c r="B6833" s="60">
        <v>44211</v>
      </c>
      <c r="C6833" s="60" t="s">
        <v>1011</v>
      </c>
      <c r="D6833" s="61">
        <f>VLOOKUP(Pag_Inicio_Corr_mas_casos[[#This Row],[Corregimiento]],Hoja3!$A$2:$D$676,4,0)</f>
        <v>81007</v>
      </c>
      <c r="E6833" s="60">
        <v>37</v>
      </c>
    </row>
    <row r="6834" spans="1:5">
      <c r="A6834" s="59">
        <v>44211</v>
      </c>
      <c r="B6834" s="60">
        <v>44211</v>
      </c>
      <c r="C6834" s="60" t="s">
        <v>1004</v>
      </c>
      <c r="D6834" s="61">
        <f>VLOOKUP(Pag_Inicio_Corr_mas_casos[[#This Row],[Corregimiento]],Hoja3!$A$2:$D$676,4,0)</f>
        <v>130717</v>
      </c>
      <c r="E6834" s="60">
        <v>35</v>
      </c>
    </row>
    <row r="6835" spans="1:5">
      <c r="A6835" s="59">
        <v>44211</v>
      </c>
      <c r="B6835" s="60">
        <v>44211</v>
      </c>
      <c r="C6835" s="60" t="s">
        <v>1013</v>
      </c>
      <c r="D6835" s="61">
        <f>VLOOKUP(Pag_Inicio_Corr_mas_casos[[#This Row],[Corregimiento]],Hoja3!$A$2:$D$676,4,0)</f>
        <v>80826</v>
      </c>
      <c r="E6835" s="60">
        <v>34</v>
      </c>
    </row>
    <row r="6836" spans="1:5">
      <c r="A6836" s="59">
        <v>44211</v>
      </c>
      <c r="B6836" s="60">
        <v>44211</v>
      </c>
      <c r="C6836" s="60" t="s">
        <v>1022</v>
      </c>
      <c r="D6836" s="61">
        <f>VLOOKUP(Pag_Inicio_Corr_mas_casos[[#This Row],[Corregimiento]],Hoja3!$A$2:$D$676,4,0)</f>
        <v>80815</v>
      </c>
      <c r="E6836" s="60">
        <v>33</v>
      </c>
    </row>
    <row r="6837" spans="1:5">
      <c r="A6837" s="59">
        <v>44211</v>
      </c>
      <c r="B6837" s="60">
        <v>44211</v>
      </c>
      <c r="C6837" s="60" t="s">
        <v>1086</v>
      </c>
      <c r="D6837" s="61">
        <f>VLOOKUP(Pag_Inicio_Corr_mas_casos[[#This Row],[Corregimiento]],Hoja3!$A$2:$D$676,4,0)</f>
        <v>81002</v>
      </c>
      <c r="E6837" s="60">
        <v>31</v>
      </c>
    </row>
    <row r="6838" spans="1:5">
      <c r="A6838" s="59">
        <v>44211</v>
      </c>
      <c r="B6838" s="60">
        <v>44211</v>
      </c>
      <c r="C6838" s="60" t="s">
        <v>1085</v>
      </c>
      <c r="D6838" s="61">
        <f>VLOOKUP(Pag_Inicio_Corr_mas_casos[[#This Row],[Corregimiento]],Hoja3!$A$2:$D$676,4,0)</f>
        <v>81001</v>
      </c>
      <c r="E6838" s="60">
        <v>30</v>
      </c>
    </row>
    <row r="6839" spans="1:5">
      <c r="A6839" s="59">
        <v>44211</v>
      </c>
      <c r="B6839" s="60">
        <v>44211</v>
      </c>
      <c r="C6839" s="60" t="s">
        <v>1025</v>
      </c>
      <c r="D6839" s="61">
        <f>VLOOKUP(Pag_Inicio_Corr_mas_casos[[#This Row],[Corregimiento]],Hoja3!$A$2:$D$676,4,0)</f>
        <v>130701</v>
      </c>
      <c r="E6839" s="60">
        <v>30</v>
      </c>
    </row>
    <row r="6840" spans="1:5">
      <c r="A6840" s="59">
        <v>44211</v>
      </c>
      <c r="B6840" s="60">
        <v>44211</v>
      </c>
      <c r="C6840" s="60" t="s">
        <v>1081</v>
      </c>
      <c r="D6840" s="61">
        <f>VLOOKUP(Pag_Inicio_Corr_mas_casos[[#This Row],[Corregimiento]],Hoja3!$A$2:$D$676,4,0)</f>
        <v>130702</v>
      </c>
      <c r="E6840" s="60">
        <v>30</v>
      </c>
    </row>
    <row r="6841" spans="1:5">
      <c r="A6841" s="59">
        <v>44211</v>
      </c>
      <c r="B6841" s="60">
        <v>44211</v>
      </c>
      <c r="C6841" s="60" t="s">
        <v>1120</v>
      </c>
      <c r="D6841" s="61">
        <f>VLOOKUP(Pag_Inicio_Corr_mas_casos[[#This Row],[Corregimiento]],Hoja3!$A$2:$D$676,4,0)</f>
        <v>130102</v>
      </c>
      <c r="E6841" s="60">
        <v>29</v>
      </c>
    </row>
    <row r="6842" spans="1:5">
      <c r="A6842" s="59">
        <v>44211</v>
      </c>
      <c r="B6842" s="60">
        <v>44211</v>
      </c>
      <c r="C6842" s="60" t="s">
        <v>1084</v>
      </c>
      <c r="D6842" s="61">
        <f>VLOOKUP(Pag_Inicio_Corr_mas_casos[[#This Row],[Corregimiento]],Hoja3!$A$2:$D$676,4,0)</f>
        <v>81008</v>
      </c>
      <c r="E6842" s="60">
        <v>28</v>
      </c>
    </row>
    <row r="6843" spans="1:5">
      <c r="A6843" s="86">
        <v>44212</v>
      </c>
      <c r="B6843" s="87">
        <v>44212</v>
      </c>
      <c r="C6843" s="87" t="s">
        <v>838</v>
      </c>
      <c r="D6843" s="88">
        <f>VLOOKUP(Pag_Inicio_Corr_mas_casos[[#This Row],[Corregimiento]],Hoja3!$A$2:$D$676,4,0)</f>
        <v>80821</v>
      </c>
      <c r="E6843" s="87">
        <v>82</v>
      </c>
    </row>
    <row r="6844" spans="1:5">
      <c r="A6844" s="86">
        <v>44212</v>
      </c>
      <c r="B6844" s="87">
        <v>44212</v>
      </c>
      <c r="C6844" s="87" t="s">
        <v>1102</v>
      </c>
      <c r="D6844" s="88">
        <f>VLOOKUP(Pag_Inicio_Corr_mas_casos[[#This Row],[Corregimiento]],Hoja3!$A$2:$D$676,4,0)</f>
        <v>130106</v>
      </c>
      <c r="E6844" s="87">
        <v>71</v>
      </c>
    </row>
    <row r="6845" spans="1:5">
      <c r="A6845" s="86">
        <v>44212</v>
      </c>
      <c r="B6845" s="87">
        <v>44212</v>
      </c>
      <c r="C6845" s="87" t="s">
        <v>1009</v>
      </c>
      <c r="D6845" s="88">
        <f>VLOOKUP(Pag_Inicio_Corr_mas_casos[[#This Row],[Corregimiento]],Hoja3!$A$2:$D$676,4,0)</f>
        <v>80816</v>
      </c>
      <c r="E6845" s="87">
        <v>69</v>
      </c>
    </row>
    <row r="6846" spans="1:5">
      <c r="A6846" s="86">
        <v>44212</v>
      </c>
      <c r="B6846" s="87">
        <v>44212</v>
      </c>
      <c r="C6846" s="87" t="s">
        <v>1078</v>
      </c>
      <c r="D6846" s="88">
        <f>VLOOKUP(Pag_Inicio_Corr_mas_casos[[#This Row],[Corregimiento]],Hoja3!$A$2:$D$676,4,0)</f>
        <v>80819</v>
      </c>
      <c r="E6846" s="87">
        <v>57</v>
      </c>
    </row>
    <row r="6847" spans="1:5">
      <c r="A6847" s="86">
        <v>44212</v>
      </c>
      <c r="B6847" s="87">
        <v>44212</v>
      </c>
      <c r="C6847" s="87" t="s">
        <v>1007</v>
      </c>
      <c r="D6847" s="88">
        <f>VLOOKUP(Pag_Inicio_Corr_mas_casos[[#This Row],[Corregimiento]],Hoja3!$A$2:$D$676,4,0)</f>
        <v>80823</v>
      </c>
      <c r="E6847" s="87">
        <v>51</v>
      </c>
    </row>
    <row r="6848" spans="1:5">
      <c r="A6848" s="86">
        <v>44212</v>
      </c>
      <c r="B6848" s="87">
        <v>44212</v>
      </c>
      <c r="C6848" s="87" t="s">
        <v>1020</v>
      </c>
      <c r="D6848" s="88">
        <f>VLOOKUP(Pag_Inicio_Corr_mas_casos[[#This Row],[Corregimiento]],Hoja3!$A$2:$D$676,4,0)</f>
        <v>80822</v>
      </c>
      <c r="E6848" s="87">
        <v>50</v>
      </c>
    </row>
    <row r="6849" spans="1:5">
      <c r="A6849" s="86">
        <v>44212</v>
      </c>
      <c r="B6849" s="87">
        <v>44212</v>
      </c>
      <c r="C6849" s="87" t="s">
        <v>1011</v>
      </c>
      <c r="D6849" s="88">
        <f>VLOOKUP(Pag_Inicio_Corr_mas_casos[[#This Row],[Corregimiento]],Hoja3!$A$2:$D$676,4,0)</f>
        <v>81007</v>
      </c>
      <c r="E6849" s="87">
        <v>49</v>
      </c>
    </row>
    <row r="6850" spans="1:5">
      <c r="A6850" s="86">
        <v>44212</v>
      </c>
      <c r="B6850" s="87">
        <v>44212</v>
      </c>
      <c r="C6850" s="87" t="s">
        <v>1088</v>
      </c>
      <c r="D6850" s="88">
        <f>VLOOKUP(Pag_Inicio_Corr_mas_casos[[#This Row],[Corregimiento]],Hoja3!$A$2:$D$676,4,0)</f>
        <v>91001</v>
      </c>
      <c r="E6850" s="87">
        <v>49</v>
      </c>
    </row>
    <row r="6851" spans="1:5">
      <c r="A6851" s="86">
        <v>44212</v>
      </c>
      <c r="B6851" s="87">
        <v>44212</v>
      </c>
      <c r="C6851" s="87" t="s">
        <v>1019</v>
      </c>
      <c r="D6851" s="88">
        <f>VLOOKUP(Pag_Inicio_Corr_mas_casos[[#This Row],[Corregimiento]],Hoja3!$A$2:$D$676,4,0)</f>
        <v>80817</v>
      </c>
      <c r="E6851" s="87">
        <v>46</v>
      </c>
    </row>
    <row r="6852" spans="1:5">
      <c r="A6852" s="86">
        <v>44212</v>
      </c>
      <c r="B6852" s="87">
        <v>44212</v>
      </c>
      <c r="C6852" s="87" t="s">
        <v>1085</v>
      </c>
      <c r="D6852" s="88">
        <f>VLOOKUP(Pag_Inicio_Corr_mas_casos[[#This Row],[Corregimiento]],Hoja3!$A$2:$D$676,4,0)</f>
        <v>81001</v>
      </c>
      <c r="E6852" s="87">
        <v>44</v>
      </c>
    </row>
    <row r="6853" spans="1:5">
      <c r="A6853" s="86">
        <v>44212</v>
      </c>
      <c r="B6853" s="87">
        <v>44212</v>
      </c>
      <c r="C6853" s="87" t="s">
        <v>1084</v>
      </c>
      <c r="D6853" s="88">
        <f>VLOOKUP(Pag_Inicio_Corr_mas_casos[[#This Row],[Corregimiento]],Hoja3!$A$2:$D$676,4,0)</f>
        <v>81008</v>
      </c>
      <c r="E6853" s="87">
        <v>43</v>
      </c>
    </row>
    <row r="6854" spans="1:5">
      <c r="A6854" s="86">
        <v>44212</v>
      </c>
      <c r="B6854" s="87">
        <v>44212</v>
      </c>
      <c r="C6854" s="87" t="s">
        <v>1022</v>
      </c>
      <c r="D6854" s="88">
        <f>VLOOKUP(Pag_Inicio_Corr_mas_casos[[#This Row],[Corregimiento]],Hoja3!$A$2:$D$676,4,0)</f>
        <v>80815</v>
      </c>
      <c r="E6854" s="87">
        <v>42</v>
      </c>
    </row>
    <row r="6855" spans="1:5">
      <c r="A6855" s="86">
        <v>44212</v>
      </c>
      <c r="B6855" s="87">
        <v>44212</v>
      </c>
      <c r="C6855" s="87" t="s">
        <v>1126</v>
      </c>
      <c r="D6855" s="88">
        <f>VLOOKUP(Pag_Inicio_Corr_mas_casos[[#This Row],[Corregimiento]],Hoja3!$A$2:$D$676,4,0)</f>
        <v>40601</v>
      </c>
      <c r="E6855" s="87">
        <v>42</v>
      </c>
    </row>
    <row r="6856" spans="1:5">
      <c r="A6856" s="86">
        <v>44212</v>
      </c>
      <c r="B6856" s="87">
        <v>44212</v>
      </c>
      <c r="C6856" s="87" t="s">
        <v>1112</v>
      </c>
      <c r="D6856" s="88">
        <f>VLOOKUP(Pag_Inicio_Corr_mas_casos[[#This Row],[Corregimiento]],Hoja3!$A$2:$D$676,4,0)</f>
        <v>80812</v>
      </c>
      <c r="E6856" s="87">
        <v>42</v>
      </c>
    </row>
    <row r="6857" spans="1:5">
      <c r="A6857" s="86">
        <v>44212</v>
      </c>
      <c r="B6857" s="87">
        <v>44212</v>
      </c>
      <c r="C6857" s="87" t="s">
        <v>1120</v>
      </c>
      <c r="D6857" s="88">
        <f>VLOOKUP(Pag_Inicio_Corr_mas_casos[[#This Row],[Corregimiento]],Hoja3!$A$2:$D$676,4,0)</f>
        <v>130102</v>
      </c>
      <c r="E6857" s="87">
        <v>41</v>
      </c>
    </row>
    <row r="6858" spans="1:5">
      <c r="A6858" s="86">
        <v>44212</v>
      </c>
      <c r="B6858" s="87">
        <v>44212</v>
      </c>
      <c r="C6858" s="87" t="s">
        <v>1134</v>
      </c>
      <c r="D6858" s="88">
        <f>VLOOKUP(Pag_Inicio_Corr_mas_casos[[#This Row],[Corregimiento]],Hoja3!$A$2:$D$676,4,0)</f>
        <v>130101</v>
      </c>
      <c r="E6858" s="87">
        <v>40</v>
      </c>
    </row>
    <row r="6859" spans="1:5">
      <c r="A6859" s="86">
        <v>44212</v>
      </c>
      <c r="B6859" s="87">
        <v>44212</v>
      </c>
      <c r="C6859" s="87" t="s">
        <v>1086</v>
      </c>
      <c r="D6859" s="88">
        <f>VLOOKUP(Pag_Inicio_Corr_mas_casos[[#This Row],[Corregimiento]],Hoja3!$A$2:$D$676,4,0)</f>
        <v>81002</v>
      </c>
      <c r="E6859" s="87">
        <v>38</v>
      </c>
    </row>
    <row r="6860" spans="1:5">
      <c r="A6860" s="86">
        <v>44212</v>
      </c>
      <c r="B6860" s="87">
        <v>44212</v>
      </c>
      <c r="C6860" s="87" t="s">
        <v>1006</v>
      </c>
      <c r="D6860" s="88">
        <f>VLOOKUP(Pag_Inicio_Corr_mas_casos[[#This Row],[Corregimiento]],Hoja3!$A$2:$D$676,4,0)</f>
        <v>80806</v>
      </c>
      <c r="E6860" s="87">
        <v>38</v>
      </c>
    </row>
    <row r="6861" spans="1:5">
      <c r="A6861" s="86">
        <v>44212</v>
      </c>
      <c r="B6861" s="87">
        <v>44212</v>
      </c>
      <c r="C6861" s="87" t="s">
        <v>1014</v>
      </c>
      <c r="D6861" s="88">
        <f>VLOOKUP(Pag_Inicio_Corr_mas_casos[[#This Row],[Corregimiento]],Hoja3!$A$2:$D$676,4,0)</f>
        <v>80811</v>
      </c>
      <c r="E6861" s="87">
        <v>37</v>
      </c>
    </row>
    <row r="6862" spans="1:5">
      <c r="A6862" s="86">
        <v>44212</v>
      </c>
      <c r="B6862" s="87">
        <v>44212</v>
      </c>
      <c r="C6862" s="87" t="s">
        <v>1123</v>
      </c>
      <c r="D6862" s="88">
        <f>VLOOKUP(Pag_Inicio_Corr_mas_casos[[#This Row],[Corregimiento]],Hoja3!$A$2:$D$676,4,0)</f>
        <v>20101</v>
      </c>
      <c r="E6862" s="87">
        <v>36</v>
      </c>
    </row>
    <row r="6863" spans="1:5">
      <c r="A6863" s="99">
        <v>44213</v>
      </c>
      <c r="B6863" s="100">
        <v>44213</v>
      </c>
      <c r="C6863" s="100" t="s">
        <v>1112</v>
      </c>
      <c r="D6863" s="101">
        <f>VLOOKUP(Pag_Inicio_Corr_mas_casos[[#This Row],[Corregimiento]],Hoja3!$A$2:$D$676,4,0)</f>
        <v>80812</v>
      </c>
      <c r="E6863" s="100">
        <v>59</v>
      </c>
    </row>
    <row r="6864" spans="1:5">
      <c r="A6864" s="99">
        <v>44213</v>
      </c>
      <c r="B6864" s="100">
        <v>44213</v>
      </c>
      <c r="C6864" s="100" t="s">
        <v>1102</v>
      </c>
      <c r="D6864" s="101">
        <f>VLOOKUP(Pag_Inicio_Corr_mas_casos[[#This Row],[Corregimiento]],Hoja3!$A$2:$D$676,4,0)</f>
        <v>130106</v>
      </c>
      <c r="E6864" s="100">
        <v>56</v>
      </c>
    </row>
    <row r="6865" spans="1:5">
      <c r="A6865" s="99">
        <v>44213</v>
      </c>
      <c r="B6865" s="100">
        <v>44213</v>
      </c>
      <c r="C6865" s="100" t="s">
        <v>1134</v>
      </c>
      <c r="D6865" s="101">
        <f>VLOOKUP(Pag_Inicio_Corr_mas_casos[[#This Row],[Corregimiento]],Hoja3!$A$2:$D$676,4,0)</f>
        <v>130101</v>
      </c>
      <c r="E6865" s="100">
        <v>46</v>
      </c>
    </row>
    <row r="6866" spans="1:5">
      <c r="A6866" s="99">
        <v>44213</v>
      </c>
      <c r="B6866" s="100">
        <v>44213</v>
      </c>
      <c r="C6866" s="100" t="s">
        <v>1120</v>
      </c>
      <c r="D6866" s="101">
        <f>VLOOKUP(Pag_Inicio_Corr_mas_casos[[#This Row],[Corregimiento]],Hoja3!$A$2:$D$676,4,0)</f>
        <v>130102</v>
      </c>
      <c r="E6866" s="100">
        <v>46</v>
      </c>
    </row>
    <row r="6867" spans="1:5">
      <c r="A6867" s="99">
        <v>44213</v>
      </c>
      <c r="B6867" s="100">
        <v>44213</v>
      </c>
      <c r="C6867" s="100" t="s">
        <v>1078</v>
      </c>
      <c r="D6867" s="101">
        <f>VLOOKUP(Pag_Inicio_Corr_mas_casos[[#This Row],[Corregimiento]],Hoja3!$A$2:$D$676,4,0)</f>
        <v>80819</v>
      </c>
      <c r="E6867" s="100">
        <v>46</v>
      </c>
    </row>
    <row r="6868" spans="1:5">
      <c r="A6868" s="99">
        <v>44213</v>
      </c>
      <c r="B6868" s="100">
        <v>44213</v>
      </c>
      <c r="C6868" s="100" t="s">
        <v>838</v>
      </c>
      <c r="D6868" s="101">
        <f>VLOOKUP(Pag_Inicio_Corr_mas_casos[[#This Row],[Corregimiento]],Hoja3!$A$2:$D$676,4,0)</f>
        <v>80821</v>
      </c>
      <c r="E6868" s="100">
        <v>40</v>
      </c>
    </row>
    <row r="6869" spans="1:5">
      <c r="A6869" s="99">
        <v>44213</v>
      </c>
      <c r="B6869" s="100">
        <v>44213</v>
      </c>
      <c r="C6869" s="100" t="s">
        <v>1013</v>
      </c>
      <c r="D6869" s="101">
        <f>VLOOKUP(Pag_Inicio_Corr_mas_casos[[#This Row],[Corregimiento]],Hoja3!$A$2:$D$676,4,0)</f>
        <v>80826</v>
      </c>
      <c r="E6869" s="100">
        <v>37</v>
      </c>
    </row>
    <row r="6870" spans="1:5">
      <c r="A6870" s="99">
        <v>44213</v>
      </c>
      <c r="B6870" s="100">
        <v>44213</v>
      </c>
      <c r="C6870" s="100" t="s">
        <v>1018</v>
      </c>
      <c r="D6870" s="101">
        <f>VLOOKUP(Pag_Inicio_Corr_mas_casos[[#This Row],[Corregimiento]],Hoja3!$A$2:$D$676,4,0)</f>
        <v>80820</v>
      </c>
      <c r="E6870" s="100">
        <v>34</v>
      </c>
    </row>
    <row r="6871" spans="1:5">
      <c r="A6871" s="99">
        <v>44213</v>
      </c>
      <c r="B6871" s="100">
        <v>44213</v>
      </c>
      <c r="C6871" s="100" t="s">
        <v>1081</v>
      </c>
      <c r="D6871" s="101">
        <f>VLOOKUP(Pag_Inicio_Corr_mas_casos[[#This Row],[Corregimiento]],Hoja3!$A$2:$D$676,4,0)</f>
        <v>130702</v>
      </c>
      <c r="E6871" s="100">
        <v>31</v>
      </c>
    </row>
    <row r="6872" spans="1:5">
      <c r="A6872" s="99">
        <v>44213</v>
      </c>
      <c r="B6872" s="100">
        <v>44213</v>
      </c>
      <c r="C6872" s="100" t="s">
        <v>1020</v>
      </c>
      <c r="D6872" s="101">
        <f>VLOOKUP(Pag_Inicio_Corr_mas_casos[[#This Row],[Corregimiento]],Hoja3!$A$2:$D$676,4,0)</f>
        <v>80822</v>
      </c>
      <c r="E6872" s="100">
        <v>29</v>
      </c>
    </row>
    <row r="6873" spans="1:5">
      <c r="A6873" s="99">
        <v>44213</v>
      </c>
      <c r="B6873" s="100">
        <v>44213</v>
      </c>
      <c r="C6873" s="100" t="s">
        <v>1085</v>
      </c>
      <c r="D6873" s="101">
        <f>VLOOKUP(Pag_Inicio_Corr_mas_casos[[#This Row],[Corregimiento]],Hoja3!$A$2:$D$676,4,0)</f>
        <v>81001</v>
      </c>
      <c r="E6873" s="100">
        <v>28</v>
      </c>
    </row>
    <row r="6874" spans="1:5">
      <c r="A6874" s="99">
        <v>44213</v>
      </c>
      <c r="B6874" s="100">
        <v>44213</v>
      </c>
      <c r="C6874" s="100" t="s">
        <v>1007</v>
      </c>
      <c r="D6874" s="101">
        <f>VLOOKUP(Pag_Inicio_Corr_mas_casos[[#This Row],[Corregimiento]],Hoja3!$A$2:$D$676,4,0)</f>
        <v>80823</v>
      </c>
      <c r="E6874" s="100">
        <v>28</v>
      </c>
    </row>
    <row r="6875" spans="1:5">
      <c r="A6875" s="99">
        <v>44213</v>
      </c>
      <c r="B6875" s="100">
        <v>44213</v>
      </c>
      <c r="C6875" s="100" t="s">
        <v>1016</v>
      </c>
      <c r="D6875" s="101">
        <f>VLOOKUP(Pag_Inicio_Corr_mas_casos[[#This Row],[Corregimiento]],Hoja3!$A$2:$D$676,4,0)</f>
        <v>130107</v>
      </c>
      <c r="E6875" s="100">
        <v>27</v>
      </c>
    </row>
    <row r="6876" spans="1:5">
      <c r="A6876" s="99">
        <v>44213</v>
      </c>
      <c r="B6876" s="100">
        <v>44213</v>
      </c>
      <c r="C6876" s="100" t="s">
        <v>1017</v>
      </c>
      <c r="D6876" s="101">
        <f>VLOOKUP(Pag_Inicio_Corr_mas_casos[[#This Row],[Corregimiento]],Hoja3!$A$2:$D$676,4,0)</f>
        <v>80813</v>
      </c>
      <c r="E6876" s="100">
        <v>27</v>
      </c>
    </row>
    <row r="6877" spans="1:5">
      <c r="A6877" s="99">
        <v>44213</v>
      </c>
      <c r="B6877" s="100">
        <v>44213</v>
      </c>
      <c r="C6877" s="100" t="s">
        <v>1027</v>
      </c>
      <c r="D6877" s="101">
        <f>VLOOKUP(Pag_Inicio_Corr_mas_casos[[#This Row],[Corregimiento]],Hoja3!$A$2:$D$676,4,0)</f>
        <v>20601</v>
      </c>
      <c r="E6877" s="100">
        <v>26</v>
      </c>
    </row>
    <row r="6878" spans="1:5">
      <c r="A6878" s="99">
        <v>44213</v>
      </c>
      <c r="B6878" s="100">
        <v>44213</v>
      </c>
      <c r="C6878" s="100" t="s">
        <v>1033</v>
      </c>
      <c r="D6878" s="101">
        <f>VLOOKUP(Pag_Inicio_Corr_mas_casos[[#This Row],[Corregimiento]],Hoja3!$A$2:$D$676,4,0)</f>
        <v>30107</v>
      </c>
      <c r="E6878" s="100">
        <v>25</v>
      </c>
    </row>
    <row r="6879" spans="1:5">
      <c r="A6879" s="99">
        <v>44213</v>
      </c>
      <c r="B6879" s="100">
        <v>44213</v>
      </c>
      <c r="C6879" s="100" t="s">
        <v>1022</v>
      </c>
      <c r="D6879" s="101">
        <f>VLOOKUP(Pag_Inicio_Corr_mas_casos[[#This Row],[Corregimiento]],Hoja3!$A$2:$D$676,4,0)</f>
        <v>80815</v>
      </c>
      <c r="E6879" s="100">
        <v>23</v>
      </c>
    </row>
    <row r="6880" spans="1:5">
      <c r="A6880" s="99">
        <v>44213</v>
      </c>
      <c r="B6880" s="100">
        <v>44213</v>
      </c>
      <c r="C6880" s="100" t="s">
        <v>1172</v>
      </c>
      <c r="D6880" s="101">
        <f>VLOOKUP(Pag_Inicio_Corr_mas_casos[[#This Row],[Corregimiento]],Hoja3!$A$2:$D$676,4,0)</f>
        <v>50307</v>
      </c>
      <c r="E6880" s="100">
        <v>23</v>
      </c>
    </row>
    <row r="6881" spans="1:6">
      <c r="A6881" s="99">
        <v>44213</v>
      </c>
      <c r="B6881" s="100">
        <v>44213</v>
      </c>
      <c r="C6881" s="100" t="s">
        <v>1088</v>
      </c>
      <c r="D6881" s="101">
        <f>VLOOKUP(Pag_Inicio_Corr_mas_casos[[#This Row],[Corregimiento]],Hoja3!$A$2:$D$676,4,0)</f>
        <v>91001</v>
      </c>
      <c r="E6881" s="100">
        <v>23</v>
      </c>
    </row>
    <row r="6882" spans="1:6">
      <c r="A6882" s="99">
        <v>44213</v>
      </c>
      <c r="B6882" s="100">
        <v>44213</v>
      </c>
      <c r="C6882" s="100" t="s">
        <v>1011</v>
      </c>
      <c r="D6882" s="101">
        <f>VLOOKUP(Pag_Inicio_Corr_mas_casos[[#This Row],[Corregimiento]],Hoja3!$A$2:$D$676,4,0)</f>
        <v>81007</v>
      </c>
      <c r="E6882" s="100">
        <v>22</v>
      </c>
    </row>
    <row r="6883" spans="1:6">
      <c r="A6883" s="53">
        <v>44214</v>
      </c>
      <c r="B6883" s="54">
        <v>44214</v>
      </c>
      <c r="C6883" s="54" t="s">
        <v>838</v>
      </c>
      <c r="D6883" s="55">
        <f>VLOOKUP(Pag_Inicio_Corr_mas_casos[[#This Row],[Corregimiento]],Hoja3!$A$2:$D$676,4,0)</f>
        <v>80821</v>
      </c>
      <c r="E6883" s="54">
        <v>50</v>
      </c>
      <c r="F6883">
        <v>20</v>
      </c>
    </row>
    <row r="6884" spans="1:6">
      <c r="A6884" s="53">
        <v>44214</v>
      </c>
      <c r="B6884" s="54">
        <v>44214</v>
      </c>
      <c r="C6884" s="54" t="s">
        <v>1078</v>
      </c>
      <c r="D6884" s="55">
        <f>VLOOKUP(Pag_Inicio_Corr_mas_casos[[#This Row],[Corregimiento]],Hoja3!$A$2:$D$676,4,0)</f>
        <v>80819</v>
      </c>
      <c r="E6884" s="54">
        <v>40</v>
      </c>
    </row>
    <row r="6885" spans="1:6">
      <c r="A6885" s="53">
        <v>44214</v>
      </c>
      <c r="B6885" s="54">
        <v>44214</v>
      </c>
      <c r="C6885" s="54" t="s">
        <v>1120</v>
      </c>
      <c r="D6885" s="55">
        <f>VLOOKUP(Pag_Inicio_Corr_mas_casos[[#This Row],[Corregimiento]],Hoja3!$A$2:$D$676,4,0)</f>
        <v>130102</v>
      </c>
      <c r="E6885" s="54">
        <v>39</v>
      </c>
    </row>
    <row r="6886" spans="1:6">
      <c r="A6886" s="53">
        <v>44214</v>
      </c>
      <c r="B6886" s="54">
        <v>44214</v>
      </c>
      <c r="C6886" s="54" t="s">
        <v>1085</v>
      </c>
      <c r="D6886" s="55">
        <f>VLOOKUP(Pag_Inicio_Corr_mas_casos[[#This Row],[Corregimiento]],Hoja3!$A$2:$D$676,4,0)</f>
        <v>81001</v>
      </c>
      <c r="E6886" s="54">
        <v>34</v>
      </c>
    </row>
    <row r="6887" spans="1:6">
      <c r="A6887" s="53">
        <v>44214</v>
      </c>
      <c r="B6887" s="54">
        <v>44214</v>
      </c>
      <c r="C6887" s="54" t="s">
        <v>1134</v>
      </c>
      <c r="D6887" s="55">
        <f>VLOOKUP(Pag_Inicio_Corr_mas_casos[[#This Row],[Corregimiento]],Hoja3!$A$2:$D$676,4,0)</f>
        <v>130101</v>
      </c>
      <c r="E6887" s="54">
        <v>32</v>
      </c>
    </row>
    <row r="6888" spans="1:6">
      <c r="A6888" s="53">
        <v>44214</v>
      </c>
      <c r="B6888" s="54">
        <v>44214</v>
      </c>
      <c r="C6888" s="54" t="s">
        <v>1010</v>
      </c>
      <c r="D6888" s="55">
        <f>VLOOKUP(Pag_Inicio_Corr_mas_casos[[#This Row],[Corregimiento]],Hoja3!$A$2:$D$676,4,0)</f>
        <v>130708</v>
      </c>
      <c r="E6888" s="54">
        <v>30</v>
      </c>
    </row>
    <row r="6889" spans="1:6">
      <c r="A6889" s="53">
        <v>44214</v>
      </c>
      <c r="B6889" s="54">
        <v>44214</v>
      </c>
      <c r="C6889" s="54" t="s">
        <v>1036</v>
      </c>
      <c r="D6889" s="55">
        <f>VLOOKUP(Pag_Inicio_Corr_mas_casos[[#This Row],[Corregimiento]],Hoja3!$A$2:$D$676,4,0)</f>
        <v>40606</v>
      </c>
      <c r="E6889" s="54">
        <v>28</v>
      </c>
    </row>
    <row r="6890" spans="1:6">
      <c r="A6890" s="53">
        <v>44214</v>
      </c>
      <c r="B6890" s="54">
        <v>44214</v>
      </c>
      <c r="C6890" s="54" t="s">
        <v>1011</v>
      </c>
      <c r="D6890" s="55">
        <f>VLOOKUP(Pag_Inicio_Corr_mas_casos[[#This Row],[Corregimiento]],Hoja3!$A$2:$D$676,4,0)</f>
        <v>81007</v>
      </c>
      <c r="E6890" s="54">
        <v>26</v>
      </c>
    </row>
    <row r="6891" spans="1:6">
      <c r="A6891" s="53">
        <v>44214</v>
      </c>
      <c r="B6891" s="54">
        <v>44214</v>
      </c>
      <c r="C6891" s="54" t="s">
        <v>1088</v>
      </c>
      <c r="D6891" s="55">
        <f>VLOOKUP(Pag_Inicio_Corr_mas_casos[[#This Row],[Corregimiento]],Hoja3!$A$2:$D$676,4,0)</f>
        <v>91001</v>
      </c>
      <c r="E6891" s="54">
        <v>22</v>
      </c>
    </row>
    <row r="6892" spans="1:6">
      <c r="A6892" s="53">
        <v>44214</v>
      </c>
      <c r="B6892" s="54">
        <v>44214</v>
      </c>
      <c r="C6892" s="54" t="s">
        <v>1086</v>
      </c>
      <c r="D6892" s="55">
        <f>VLOOKUP(Pag_Inicio_Corr_mas_casos[[#This Row],[Corregimiento]],Hoja3!$A$2:$D$676,4,0)</f>
        <v>81002</v>
      </c>
      <c r="E6892" s="54">
        <v>20</v>
      </c>
    </row>
    <row r="6893" spans="1:6">
      <c r="A6893" s="53">
        <v>44214</v>
      </c>
      <c r="B6893" s="54">
        <v>44214</v>
      </c>
      <c r="C6893" s="54" t="s">
        <v>1018</v>
      </c>
      <c r="D6893" s="55">
        <f>VLOOKUP(Pag_Inicio_Corr_mas_casos[[#This Row],[Corregimiento]],Hoja3!$A$2:$D$676,4,0)</f>
        <v>80820</v>
      </c>
      <c r="E6893" s="54">
        <v>20</v>
      </c>
    </row>
    <row r="6894" spans="1:6">
      <c r="A6894" s="53">
        <v>44214</v>
      </c>
      <c r="B6894" s="54">
        <v>44214</v>
      </c>
      <c r="C6894" s="54" t="s">
        <v>1118</v>
      </c>
      <c r="D6894" s="55">
        <f>VLOOKUP(Pag_Inicio_Corr_mas_casos[[#This Row],[Corregimiento]],Hoja3!$A$2:$D$676,4,0)</f>
        <v>40201</v>
      </c>
      <c r="E6894" s="54">
        <v>19</v>
      </c>
    </row>
    <row r="6895" spans="1:6">
      <c r="A6895" s="53">
        <v>44214</v>
      </c>
      <c r="B6895" s="54">
        <v>44214</v>
      </c>
      <c r="C6895" s="54" t="s">
        <v>1077</v>
      </c>
      <c r="D6895" s="55">
        <f>VLOOKUP(Pag_Inicio_Corr_mas_casos[[#This Row],[Corregimiento]],Hoja3!$A$2:$D$676,4,0)</f>
        <v>80809</v>
      </c>
      <c r="E6895" s="54">
        <v>19</v>
      </c>
    </row>
    <row r="6896" spans="1:6">
      <c r="A6896" s="53">
        <v>44214</v>
      </c>
      <c r="B6896" s="54">
        <v>44214</v>
      </c>
      <c r="C6896" s="54" t="s">
        <v>1025</v>
      </c>
      <c r="D6896" s="55">
        <f>VLOOKUP(Pag_Inicio_Corr_mas_casos[[#This Row],[Corregimiento]],Hoja3!$A$2:$D$676,4,0)</f>
        <v>130701</v>
      </c>
      <c r="E6896" s="54">
        <v>18</v>
      </c>
    </row>
    <row r="6897" spans="1:5">
      <c r="A6897" s="53">
        <v>44214</v>
      </c>
      <c r="B6897" s="54">
        <v>44214</v>
      </c>
      <c r="C6897" s="54" t="s">
        <v>1124</v>
      </c>
      <c r="D6897" s="55">
        <f>VLOOKUP(Pag_Inicio_Corr_mas_casos[[#This Row],[Corregimiento]],Hoja3!$A$2:$D$676,4,0)</f>
        <v>40501</v>
      </c>
      <c r="E6897" s="54">
        <v>18</v>
      </c>
    </row>
    <row r="6898" spans="1:5">
      <c r="A6898" s="53">
        <v>44214</v>
      </c>
      <c r="B6898" s="54">
        <v>44214</v>
      </c>
      <c r="C6898" s="54" t="s">
        <v>1027</v>
      </c>
      <c r="D6898" s="55">
        <f>VLOOKUP(Pag_Inicio_Corr_mas_casos[[#This Row],[Corregimiento]],Hoja3!$A$2:$D$676,4,0)</f>
        <v>20601</v>
      </c>
      <c r="E6898" s="54">
        <v>17</v>
      </c>
    </row>
    <row r="6899" spans="1:5">
      <c r="A6899" s="53">
        <v>44214</v>
      </c>
      <c r="B6899" s="54">
        <v>44214</v>
      </c>
      <c r="C6899" s="54" t="s">
        <v>1042</v>
      </c>
      <c r="D6899" s="55">
        <f>VLOOKUP(Pag_Inicio_Corr_mas_casos[[#This Row],[Corregimiento]],Hoja3!$A$2:$D$676,4,0)</f>
        <v>60105</v>
      </c>
      <c r="E6899" s="54">
        <v>17</v>
      </c>
    </row>
    <row r="6900" spans="1:5">
      <c r="A6900" s="53">
        <v>44214</v>
      </c>
      <c r="B6900" s="54">
        <v>44214</v>
      </c>
      <c r="C6900" s="54" t="s">
        <v>1020</v>
      </c>
      <c r="D6900" s="55">
        <f>VLOOKUP(Pag_Inicio_Corr_mas_casos[[#This Row],[Corregimiento]],Hoja3!$A$2:$D$676,4,0)</f>
        <v>80822</v>
      </c>
      <c r="E6900" s="54">
        <v>16</v>
      </c>
    </row>
    <row r="6901" spans="1:5">
      <c r="A6901" s="53">
        <v>44214</v>
      </c>
      <c r="B6901" s="54">
        <v>44214</v>
      </c>
      <c r="C6901" s="54" t="s">
        <v>1072</v>
      </c>
      <c r="D6901" s="55">
        <f>VLOOKUP(Pag_Inicio_Corr_mas_casos[[#This Row],[Corregimiento]],Hoja3!$A$2:$D$676,4,0)</f>
        <v>60101</v>
      </c>
      <c r="E6901" s="54">
        <v>16</v>
      </c>
    </row>
    <row r="6902" spans="1:5">
      <c r="A6902" s="53">
        <v>44214</v>
      </c>
      <c r="B6902" s="54">
        <v>44214</v>
      </c>
      <c r="C6902" s="54" t="s">
        <v>1007</v>
      </c>
      <c r="D6902" s="55">
        <f>VLOOKUP(Pag_Inicio_Corr_mas_casos[[#This Row],[Corregimiento]],Hoja3!$A$2:$D$676,4,0)</f>
        <v>80823</v>
      </c>
      <c r="E6902" s="54">
        <v>16</v>
      </c>
    </row>
    <row r="6903" spans="1:5">
      <c r="A6903" s="83">
        <v>44215</v>
      </c>
      <c r="B6903" s="84">
        <v>44215</v>
      </c>
      <c r="C6903" s="84" t="s">
        <v>1088</v>
      </c>
      <c r="D6903" s="85">
        <f>VLOOKUP(Pag_Inicio_Corr_mas_casos[[#This Row],[Corregimiento]],Hoja3!$A$2:$D$676,4,0)</f>
        <v>91001</v>
      </c>
      <c r="E6903" s="84">
        <v>59</v>
      </c>
    </row>
    <row r="6904" spans="1:5">
      <c r="A6904" s="83">
        <v>44215</v>
      </c>
      <c r="B6904" s="84">
        <v>44215</v>
      </c>
      <c r="C6904" s="84" t="s">
        <v>1102</v>
      </c>
      <c r="D6904" s="85">
        <f>VLOOKUP(Pag_Inicio_Corr_mas_casos[[#This Row],[Corregimiento]],Hoja3!$A$2:$D$676,4,0)</f>
        <v>130106</v>
      </c>
      <c r="E6904" s="84">
        <v>59</v>
      </c>
    </row>
    <row r="6905" spans="1:5">
      <c r="A6905" s="83">
        <v>44215</v>
      </c>
      <c r="B6905" s="84">
        <v>44215</v>
      </c>
      <c r="C6905" s="84" t="s">
        <v>1018</v>
      </c>
      <c r="D6905" s="85">
        <f>VLOOKUP(Pag_Inicio_Corr_mas_casos[[#This Row],[Corregimiento]],Hoja3!$A$2:$D$676,4,0)</f>
        <v>80820</v>
      </c>
      <c r="E6905" s="84">
        <v>51</v>
      </c>
    </row>
    <row r="6906" spans="1:5">
      <c r="A6906" s="83">
        <v>44215</v>
      </c>
      <c r="B6906" s="84">
        <v>44215</v>
      </c>
      <c r="C6906" s="84" t="s">
        <v>1078</v>
      </c>
      <c r="D6906" s="85">
        <f>VLOOKUP(Pag_Inicio_Corr_mas_casos[[#This Row],[Corregimiento]],Hoja3!$A$2:$D$676,4,0)</f>
        <v>80819</v>
      </c>
      <c r="E6906" s="84">
        <v>40</v>
      </c>
    </row>
    <row r="6907" spans="1:5">
      <c r="A6907" s="83">
        <v>44215</v>
      </c>
      <c r="B6907" s="84">
        <v>44215</v>
      </c>
      <c r="C6907" s="84" t="s">
        <v>838</v>
      </c>
      <c r="D6907" s="85">
        <f>VLOOKUP(Pag_Inicio_Corr_mas_casos[[#This Row],[Corregimiento]],Hoja3!$A$2:$D$676,4,0)</f>
        <v>80821</v>
      </c>
      <c r="E6907" s="84">
        <v>39</v>
      </c>
    </row>
    <row r="6908" spans="1:5">
      <c r="A6908" s="83">
        <v>44215</v>
      </c>
      <c r="B6908" s="84">
        <v>44215</v>
      </c>
      <c r="C6908" s="84" t="s">
        <v>1020</v>
      </c>
      <c r="D6908" s="85">
        <f>VLOOKUP(Pag_Inicio_Corr_mas_casos[[#This Row],[Corregimiento]],Hoja3!$A$2:$D$676,4,0)</f>
        <v>80822</v>
      </c>
      <c r="E6908" s="84">
        <v>39</v>
      </c>
    </row>
    <row r="6909" spans="1:5">
      <c r="A6909" s="83">
        <v>44215</v>
      </c>
      <c r="B6909" s="84">
        <v>44215</v>
      </c>
      <c r="C6909" s="110" t="s">
        <v>1120</v>
      </c>
      <c r="D6909" s="85">
        <f>VLOOKUP(Pag_Inicio_Corr_mas_casos[[#This Row],[Corregimiento]],Hoja3!$A$2:$D$676,4,0)</f>
        <v>130102</v>
      </c>
      <c r="E6909" s="84">
        <v>39</v>
      </c>
    </row>
    <row r="6910" spans="1:5">
      <c r="A6910" s="83">
        <v>44215</v>
      </c>
      <c r="B6910" s="84">
        <v>44215</v>
      </c>
      <c r="C6910" s="110" t="s">
        <v>1077</v>
      </c>
      <c r="D6910" s="111">
        <f>VLOOKUP(Pag_Inicio_Corr_mas_casos[[#This Row],[Corregimiento]],Hoja3!$A$2:$D$676,4,0)</f>
        <v>80809</v>
      </c>
      <c r="E6910" s="84">
        <v>39</v>
      </c>
    </row>
    <row r="6911" spans="1:5">
      <c r="A6911" s="83">
        <v>44215</v>
      </c>
      <c r="B6911" s="84">
        <v>44215</v>
      </c>
      <c r="C6911" s="110" t="s">
        <v>1136</v>
      </c>
      <c r="D6911" s="111">
        <f>VLOOKUP(Pag_Inicio_Corr_mas_casos[[#This Row],[Corregimiento]],Hoja3!$A$2:$D$676,4,0)</f>
        <v>91011</v>
      </c>
      <c r="E6911" s="84">
        <v>38</v>
      </c>
    </row>
    <row r="6912" spans="1:5">
      <c r="A6912" s="83">
        <v>44215</v>
      </c>
      <c r="B6912" s="84">
        <v>44215</v>
      </c>
      <c r="C6912" s="110" t="s">
        <v>1022</v>
      </c>
      <c r="D6912" s="111">
        <f>VLOOKUP(Pag_Inicio_Corr_mas_casos[[#This Row],[Corregimiento]],Hoja3!$A$2:$D$676,4,0)</f>
        <v>80815</v>
      </c>
      <c r="E6912" s="84">
        <v>35</v>
      </c>
    </row>
    <row r="6913" spans="1:5">
      <c r="A6913" s="83">
        <v>44215</v>
      </c>
      <c r="B6913" s="84">
        <v>44215</v>
      </c>
      <c r="C6913" s="110" t="s">
        <v>1112</v>
      </c>
      <c r="D6913" s="111">
        <f>VLOOKUP(Pag_Inicio_Corr_mas_casos[[#This Row],[Corregimiento]],Hoja3!$A$2:$D$676,4,0)</f>
        <v>80812</v>
      </c>
      <c r="E6913" s="84">
        <v>34</v>
      </c>
    </row>
    <row r="6914" spans="1:5">
      <c r="A6914" s="83">
        <v>44215</v>
      </c>
      <c r="B6914" s="84">
        <v>44215</v>
      </c>
      <c r="C6914" s="110" t="s">
        <v>1017</v>
      </c>
      <c r="D6914" s="111">
        <f>VLOOKUP(Pag_Inicio_Corr_mas_casos[[#This Row],[Corregimiento]],Hoja3!$A$2:$D$676,4,0)</f>
        <v>80813</v>
      </c>
      <c r="E6914" s="84">
        <v>34</v>
      </c>
    </row>
    <row r="6915" spans="1:5">
      <c r="A6915" s="83">
        <v>44215</v>
      </c>
      <c r="B6915" s="84">
        <v>44215</v>
      </c>
      <c r="C6915" s="110" t="s">
        <v>1007</v>
      </c>
      <c r="D6915" s="111">
        <f>VLOOKUP(Pag_Inicio_Corr_mas_casos[[#This Row],[Corregimiento]],Hoja3!$A$2:$D$676,4,0)</f>
        <v>80823</v>
      </c>
      <c r="E6915" s="84">
        <v>33</v>
      </c>
    </row>
    <row r="6916" spans="1:5">
      <c r="A6916" s="83">
        <v>44215</v>
      </c>
      <c r="B6916" s="84">
        <v>44215</v>
      </c>
      <c r="C6916" s="110" t="s">
        <v>1033</v>
      </c>
      <c r="D6916" s="111">
        <f>VLOOKUP(Pag_Inicio_Corr_mas_casos[[#This Row],[Corregimiento]],Hoja3!$A$2:$D$676,4,0)</f>
        <v>30107</v>
      </c>
      <c r="E6916" s="84">
        <v>30</v>
      </c>
    </row>
    <row r="6917" spans="1:5">
      <c r="A6917" s="83">
        <v>44215</v>
      </c>
      <c r="B6917" s="84">
        <v>44215</v>
      </c>
      <c r="C6917" s="110" t="s">
        <v>1126</v>
      </c>
      <c r="D6917" s="111">
        <f>VLOOKUP(Pag_Inicio_Corr_mas_casos[[#This Row],[Corregimiento]],Hoja3!$A$2:$D$676,4,0)</f>
        <v>40601</v>
      </c>
      <c r="E6917" s="84">
        <v>30</v>
      </c>
    </row>
    <row r="6918" spans="1:5">
      <c r="A6918" s="83">
        <v>44215</v>
      </c>
      <c r="B6918" s="84">
        <v>44215</v>
      </c>
      <c r="C6918" s="110" t="s">
        <v>1027</v>
      </c>
      <c r="D6918" s="111">
        <f>VLOOKUP(Pag_Inicio_Corr_mas_casos[[#This Row],[Corregimiento]],Hoja3!$A$2:$D$676,4,0)</f>
        <v>20601</v>
      </c>
      <c r="E6918" s="84">
        <v>30</v>
      </c>
    </row>
    <row r="6919" spans="1:5">
      <c r="A6919" s="83">
        <v>44215</v>
      </c>
      <c r="B6919" s="84">
        <v>44215</v>
      </c>
      <c r="C6919" s="110" t="s">
        <v>1006</v>
      </c>
      <c r="D6919" s="111">
        <f>VLOOKUP(Pag_Inicio_Corr_mas_casos[[#This Row],[Corregimiento]],Hoja3!$A$2:$D$676,4,0)</f>
        <v>80806</v>
      </c>
      <c r="E6919" s="84">
        <v>29</v>
      </c>
    </row>
    <row r="6920" spans="1:5">
      <c r="A6920" s="83">
        <v>44215</v>
      </c>
      <c r="B6920" s="84">
        <v>44215</v>
      </c>
      <c r="C6920" s="110" t="s">
        <v>1019</v>
      </c>
      <c r="D6920" s="111">
        <f>VLOOKUP(Pag_Inicio_Corr_mas_casos[[#This Row],[Corregimiento]],Hoja3!$A$2:$D$676,4,0)</f>
        <v>80817</v>
      </c>
      <c r="E6920" s="84">
        <v>29</v>
      </c>
    </row>
    <row r="6921" spans="1:5">
      <c r="A6921" s="83">
        <v>44215</v>
      </c>
      <c r="B6921" s="84">
        <v>44215</v>
      </c>
      <c r="C6921" s="110" t="s">
        <v>1086</v>
      </c>
      <c r="D6921" s="111">
        <f>VLOOKUP(Pag_Inicio_Corr_mas_casos[[#This Row],[Corregimiento]],Hoja3!$A$2:$D$676,4,0)</f>
        <v>81002</v>
      </c>
      <c r="E6921" s="84">
        <v>27</v>
      </c>
    </row>
    <row r="6922" spans="1:5">
      <c r="A6922" s="83">
        <v>44215</v>
      </c>
      <c r="B6922" s="84">
        <v>44215</v>
      </c>
      <c r="C6922" s="110" t="s">
        <v>1062</v>
      </c>
      <c r="D6922" s="111">
        <f>VLOOKUP(Pag_Inicio_Corr_mas_casos[[#This Row],[Corregimiento]],Hoja3!$A$2:$D$676,4,0)</f>
        <v>80802</v>
      </c>
      <c r="E6922" s="84">
        <v>27</v>
      </c>
    </row>
    <row r="6923" spans="1:5">
      <c r="A6923" s="59">
        <v>44216</v>
      </c>
      <c r="B6923" s="60">
        <v>44216</v>
      </c>
      <c r="C6923" s="112" t="s">
        <v>1134</v>
      </c>
      <c r="D6923" s="113">
        <f>VLOOKUP(Pag_Inicio_Corr_mas_casos[[#This Row],[Corregimiento]],Hoja3!$A$2:$D$676,4,0)</f>
        <v>130101</v>
      </c>
      <c r="E6923" s="60">
        <v>61</v>
      </c>
    </row>
    <row r="6924" spans="1:5">
      <c r="A6924" s="59">
        <v>44216</v>
      </c>
      <c r="B6924" s="60">
        <v>44216</v>
      </c>
      <c r="C6924" s="112" t="s">
        <v>838</v>
      </c>
      <c r="D6924" s="113">
        <f>VLOOKUP(Pag_Inicio_Corr_mas_casos[[#This Row],[Corregimiento]],Hoja3!$A$2:$D$676,4,0)</f>
        <v>80821</v>
      </c>
      <c r="E6924" s="60">
        <v>55</v>
      </c>
    </row>
    <row r="6925" spans="1:5">
      <c r="A6925" s="59">
        <v>44216</v>
      </c>
      <c r="B6925" s="60">
        <v>44216</v>
      </c>
      <c r="C6925" s="112" t="s">
        <v>1088</v>
      </c>
      <c r="D6925" s="113">
        <f>VLOOKUP(Pag_Inicio_Corr_mas_casos[[#This Row],[Corregimiento]],Hoja3!$A$2:$D$676,4,0)</f>
        <v>91001</v>
      </c>
      <c r="E6925" s="60">
        <v>54</v>
      </c>
    </row>
    <row r="6926" spans="1:5">
      <c r="A6926" s="59">
        <v>44216</v>
      </c>
      <c r="B6926" s="60">
        <v>44216</v>
      </c>
      <c r="C6926" s="112" t="s">
        <v>1102</v>
      </c>
      <c r="D6926" s="113">
        <f>VLOOKUP(Pag_Inicio_Corr_mas_casos[[#This Row],[Corregimiento]],Hoja3!$A$2:$D$676,4,0)</f>
        <v>130106</v>
      </c>
      <c r="E6926" s="60">
        <v>54</v>
      </c>
    </row>
    <row r="6927" spans="1:5">
      <c r="A6927" s="59">
        <v>44216</v>
      </c>
      <c r="B6927" s="60">
        <v>44216</v>
      </c>
      <c r="C6927" s="112" t="s">
        <v>1078</v>
      </c>
      <c r="D6927" s="113">
        <f>VLOOKUP(Pag_Inicio_Corr_mas_casos[[#This Row],[Corregimiento]],Hoja3!$A$2:$D$676,4,0)</f>
        <v>80819</v>
      </c>
      <c r="E6927" s="60">
        <v>53</v>
      </c>
    </row>
    <row r="6928" spans="1:5">
      <c r="A6928" s="59">
        <v>44216</v>
      </c>
      <c r="B6928" s="60">
        <v>44216</v>
      </c>
      <c r="C6928" s="112" t="s">
        <v>1179</v>
      </c>
      <c r="D6928" s="113">
        <f>VLOOKUP(Pag_Inicio_Corr_mas_casos[[#This Row],[Corregimiento]],Hoja3!$A$2:$D$676,4,0)</f>
        <v>20307</v>
      </c>
      <c r="E6928" s="60">
        <v>45</v>
      </c>
    </row>
    <row r="6929" spans="1:5">
      <c r="A6929" s="59">
        <v>44216</v>
      </c>
      <c r="B6929" s="60">
        <v>44216</v>
      </c>
      <c r="C6929" s="112" t="s">
        <v>1017</v>
      </c>
      <c r="D6929" s="113">
        <f>VLOOKUP(Pag_Inicio_Corr_mas_casos[[#This Row],[Corregimiento]],Hoja3!$A$2:$D$676,4,0)</f>
        <v>80813</v>
      </c>
      <c r="E6929" s="60">
        <v>34</v>
      </c>
    </row>
    <row r="6930" spans="1:5">
      <c r="A6930" s="59">
        <v>44216</v>
      </c>
      <c r="B6930" s="60">
        <v>44216</v>
      </c>
      <c r="C6930" s="112" t="s">
        <v>1112</v>
      </c>
      <c r="D6930" s="113">
        <f>VLOOKUP(Pag_Inicio_Corr_mas_casos[[#This Row],[Corregimiento]],Hoja3!$A$2:$D$676,4,0)</f>
        <v>80812</v>
      </c>
      <c r="E6930" s="60">
        <v>34</v>
      </c>
    </row>
    <row r="6931" spans="1:5">
      <c r="A6931" s="59">
        <v>44216</v>
      </c>
      <c r="B6931" s="60">
        <v>44216</v>
      </c>
      <c r="C6931" s="112" t="s">
        <v>1010</v>
      </c>
      <c r="D6931" s="113">
        <f>VLOOKUP(Pag_Inicio_Corr_mas_casos[[#This Row],[Corregimiento]],Hoja3!$A$2:$D$676,4,0)</f>
        <v>130708</v>
      </c>
      <c r="E6931" s="60">
        <v>33</v>
      </c>
    </row>
    <row r="6932" spans="1:5">
      <c r="A6932" s="59">
        <v>44216</v>
      </c>
      <c r="B6932" s="60">
        <v>44216</v>
      </c>
      <c r="C6932" s="112" t="s">
        <v>1007</v>
      </c>
      <c r="D6932" s="113">
        <f>VLOOKUP(Pag_Inicio_Corr_mas_casos[[#This Row],[Corregimiento]],Hoja3!$A$2:$D$676,4,0)</f>
        <v>80823</v>
      </c>
      <c r="E6932" s="60">
        <v>31</v>
      </c>
    </row>
    <row r="6933" spans="1:5">
      <c r="A6933" s="59">
        <v>44216</v>
      </c>
      <c r="B6933" s="60">
        <v>44216</v>
      </c>
      <c r="C6933" s="112" t="s">
        <v>1126</v>
      </c>
      <c r="D6933" s="113">
        <f>VLOOKUP(Pag_Inicio_Corr_mas_casos[[#This Row],[Corregimiento]],Hoja3!$A$2:$D$676,4,0)</f>
        <v>40601</v>
      </c>
      <c r="E6933" s="60">
        <v>31</v>
      </c>
    </row>
    <row r="6934" spans="1:5">
      <c r="A6934" s="59">
        <v>44216</v>
      </c>
      <c r="B6934" s="60">
        <v>44216</v>
      </c>
      <c r="C6934" s="112" t="s">
        <v>1019</v>
      </c>
      <c r="D6934" s="113">
        <f>VLOOKUP(Pag_Inicio_Corr_mas_casos[[#This Row],[Corregimiento]],Hoja3!$A$2:$D$676,4,0)</f>
        <v>80817</v>
      </c>
      <c r="E6934" s="60">
        <v>30</v>
      </c>
    </row>
    <row r="6935" spans="1:5">
      <c r="A6935" s="59">
        <v>44216</v>
      </c>
      <c r="B6935" s="60">
        <v>44216</v>
      </c>
      <c r="C6935" s="112" t="s">
        <v>1020</v>
      </c>
      <c r="D6935" s="113">
        <f>VLOOKUP(Pag_Inicio_Corr_mas_casos[[#This Row],[Corregimiento]],Hoja3!$A$2:$D$676,4,0)</f>
        <v>80822</v>
      </c>
      <c r="E6935" s="60">
        <v>30</v>
      </c>
    </row>
    <row r="6936" spans="1:5">
      <c r="A6936" s="59">
        <v>44216</v>
      </c>
      <c r="B6936" s="60">
        <v>44216</v>
      </c>
      <c r="C6936" s="112" t="s">
        <v>1087</v>
      </c>
      <c r="D6936" s="113">
        <f>VLOOKUP(Pag_Inicio_Corr_mas_casos[[#This Row],[Corregimiento]],Hoja3!$A$2:$D$676,4,0)</f>
        <v>81003</v>
      </c>
      <c r="E6936" s="60">
        <v>28</v>
      </c>
    </row>
    <row r="6937" spans="1:5">
      <c r="A6937" s="59">
        <v>44216</v>
      </c>
      <c r="B6937" s="60">
        <v>44216</v>
      </c>
      <c r="C6937" s="112" t="s">
        <v>1005</v>
      </c>
      <c r="D6937" s="113">
        <f>VLOOKUP(Pag_Inicio_Corr_mas_casos[[#This Row],[Corregimiento]],Hoja3!$A$2:$D$676,4,0)</f>
        <v>81009</v>
      </c>
      <c r="E6937" s="60">
        <v>28</v>
      </c>
    </row>
    <row r="6938" spans="1:5">
      <c r="A6938" s="59">
        <v>44216</v>
      </c>
      <c r="B6938" s="60">
        <v>44216</v>
      </c>
      <c r="C6938" s="112" t="s">
        <v>1009</v>
      </c>
      <c r="D6938" s="113">
        <f>VLOOKUP(Pag_Inicio_Corr_mas_casos[[#This Row],[Corregimiento]],Hoja3!$A$2:$D$676,4,0)</f>
        <v>80816</v>
      </c>
      <c r="E6938" s="60">
        <v>28</v>
      </c>
    </row>
    <row r="6939" spans="1:5">
      <c r="A6939" s="59">
        <v>44216</v>
      </c>
      <c r="B6939" s="60">
        <v>44216</v>
      </c>
      <c r="C6939" s="112" t="s">
        <v>1120</v>
      </c>
      <c r="D6939" s="113">
        <f>VLOOKUP(Pag_Inicio_Corr_mas_casos[[#This Row],[Corregimiento]],Hoja3!$A$2:$D$676,4,0)</f>
        <v>130102</v>
      </c>
      <c r="E6939" s="60">
        <v>27</v>
      </c>
    </row>
    <row r="6940" spans="1:5">
      <c r="A6940" s="59">
        <v>44216</v>
      </c>
      <c r="B6940" s="60">
        <v>44216</v>
      </c>
      <c r="C6940" s="112" t="s">
        <v>1006</v>
      </c>
      <c r="D6940" s="113">
        <f>VLOOKUP(Pag_Inicio_Corr_mas_casos[[#This Row],[Corregimiento]],Hoja3!$A$2:$D$676,4,0)</f>
        <v>80806</v>
      </c>
      <c r="E6940" s="60">
        <v>27</v>
      </c>
    </row>
    <row r="6941" spans="1:5">
      <c r="A6941" s="59">
        <v>44216</v>
      </c>
      <c r="B6941" s="60">
        <v>44216</v>
      </c>
      <c r="C6941" s="112" t="s">
        <v>1022</v>
      </c>
      <c r="D6941" s="113">
        <f>VLOOKUP(Pag_Inicio_Corr_mas_casos[[#This Row],[Corregimiento]],Hoja3!$A$2:$D$676,4,0)</f>
        <v>80815</v>
      </c>
      <c r="E6941" s="60">
        <v>25</v>
      </c>
    </row>
    <row r="6942" spans="1:5">
      <c r="A6942" s="59">
        <v>44216</v>
      </c>
      <c r="B6942" s="60">
        <v>44216</v>
      </c>
      <c r="C6942" s="112" t="s">
        <v>1081</v>
      </c>
      <c r="D6942" s="113">
        <f>VLOOKUP(Pag_Inicio_Corr_mas_casos[[#This Row],[Corregimiento]],Hoja3!$A$2:$D$676,4,0)</f>
        <v>130702</v>
      </c>
      <c r="E6942" s="60">
        <v>24</v>
      </c>
    </row>
    <row r="6943" spans="1:5">
      <c r="A6943" s="77">
        <v>44217</v>
      </c>
      <c r="B6943" s="78">
        <v>44217</v>
      </c>
      <c r="C6943" s="114" t="s">
        <v>1112</v>
      </c>
      <c r="D6943" s="115">
        <f>VLOOKUP(Pag_Inicio_Corr_mas_casos[[#This Row],[Corregimiento]],Hoja3!$A$2:$D$676,4,0)</f>
        <v>80812</v>
      </c>
      <c r="E6943" s="78">
        <v>40</v>
      </c>
    </row>
    <row r="6944" spans="1:5">
      <c r="A6944" s="77">
        <v>44217</v>
      </c>
      <c r="B6944" s="78">
        <v>44217</v>
      </c>
      <c r="C6944" s="114" t="s">
        <v>1009</v>
      </c>
      <c r="D6944" s="115">
        <f>VLOOKUP(Pag_Inicio_Corr_mas_casos[[#This Row],[Corregimiento]],Hoja3!$A$2:$D$676,4,0)</f>
        <v>80816</v>
      </c>
      <c r="E6944" s="78">
        <v>36</v>
      </c>
    </row>
    <row r="6945" spans="1:5">
      <c r="A6945" s="77">
        <v>44217</v>
      </c>
      <c r="B6945" s="78">
        <v>44217</v>
      </c>
      <c r="C6945" s="114" t="s">
        <v>1078</v>
      </c>
      <c r="D6945" s="115">
        <f>VLOOKUP(Pag_Inicio_Corr_mas_casos[[#This Row],[Corregimiento]],Hoja3!$A$2:$D$676,4,0)</f>
        <v>80819</v>
      </c>
      <c r="E6945" s="78">
        <v>35</v>
      </c>
    </row>
    <row r="6946" spans="1:5">
      <c r="A6946" s="77">
        <v>44217</v>
      </c>
      <c r="B6946" s="78">
        <v>44217</v>
      </c>
      <c r="C6946" s="114" t="s">
        <v>1102</v>
      </c>
      <c r="D6946" s="115">
        <f>VLOOKUP(Pag_Inicio_Corr_mas_casos[[#This Row],[Corregimiento]],Hoja3!$A$2:$D$676,4,0)</f>
        <v>130106</v>
      </c>
      <c r="E6946" s="78">
        <v>35</v>
      </c>
    </row>
    <row r="6947" spans="1:5">
      <c r="A6947" s="77">
        <v>44217</v>
      </c>
      <c r="B6947" s="78">
        <v>44217</v>
      </c>
      <c r="C6947" s="114" t="s">
        <v>1126</v>
      </c>
      <c r="D6947" s="115">
        <f>VLOOKUP(Pag_Inicio_Corr_mas_casos[[#This Row],[Corregimiento]],Hoja3!$A$2:$D$676,4,0)</f>
        <v>40601</v>
      </c>
      <c r="E6947" s="78">
        <v>34</v>
      </c>
    </row>
    <row r="6948" spans="1:5">
      <c r="A6948" s="77">
        <v>44217</v>
      </c>
      <c r="B6948" s="78">
        <v>44217</v>
      </c>
      <c r="C6948" s="114" t="s">
        <v>838</v>
      </c>
      <c r="D6948" s="115">
        <f>VLOOKUP(Pag_Inicio_Corr_mas_casos[[#This Row],[Corregimiento]],Hoja3!$A$2:$D$676,4,0)</f>
        <v>80821</v>
      </c>
      <c r="E6948" s="78">
        <v>33</v>
      </c>
    </row>
    <row r="6949" spans="1:5">
      <c r="A6949" s="77">
        <v>44217</v>
      </c>
      <c r="B6949" s="78">
        <v>44217</v>
      </c>
      <c r="C6949" s="114" t="s">
        <v>1022</v>
      </c>
      <c r="D6949" s="115">
        <f>VLOOKUP(Pag_Inicio_Corr_mas_casos[[#This Row],[Corregimiento]],Hoja3!$A$2:$D$676,4,0)</f>
        <v>80815</v>
      </c>
      <c r="E6949" s="78">
        <v>33</v>
      </c>
    </row>
    <row r="6950" spans="1:5">
      <c r="A6950" s="77">
        <v>44217</v>
      </c>
      <c r="B6950" s="78">
        <v>44217</v>
      </c>
      <c r="C6950" s="114" t="s">
        <v>1134</v>
      </c>
      <c r="D6950" s="115">
        <f>VLOOKUP(Pag_Inicio_Corr_mas_casos[[#This Row],[Corregimiento]],Hoja3!$A$2:$D$676,4,0)</f>
        <v>130101</v>
      </c>
      <c r="E6950" s="78">
        <v>30</v>
      </c>
    </row>
    <row r="6951" spans="1:5">
      <c r="A6951" s="77">
        <v>44217</v>
      </c>
      <c r="B6951" s="78">
        <v>44217</v>
      </c>
      <c r="C6951" s="114" t="s">
        <v>1006</v>
      </c>
      <c r="D6951" s="115">
        <f>VLOOKUP(Pag_Inicio_Corr_mas_casos[[#This Row],[Corregimiento]],Hoja3!$A$2:$D$676,4,0)</f>
        <v>80806</v>
      </c>
      <c r="E6951" s="78">
        <v>30</v>
      </c>
    </row>
    <row r="6952" spans="1:5">
      <c r="A6952" s="77">
        <v>44217</v>
      </c>
      <c r="B6952" s="78">
        <v>44217</v>
      </c>
      <c r="C6952" s="114" t="s">
        <v>1077</v>
      </c>
      <c r="D6952" s="115">
        <f>VLOOKUP(Pag_Inicio_Corr_mas_casos[[#This Row],[Corregimiento]],Hoja3!$A$2:$D$676,4,0)</f>
        <v>80809</v>
      </c>
      <c r="E6952" s="78">
        <v>30</v>
      </c>
    </row>
    <row r="6953" spans="1:5">
      <c r="A6953" s="77">
        <v>44217</v>
      </c>
      <c r="B6953" s="78">
        <v>44217</v>
      </c>
      <c r="C6953" s="114" t="s">
        <v>1003</v>
      </c>
      <c r="D6953" s="115">
        <f>VLOOKUP(Pag_Inicio_Corr_mas_casos[[#This Row],[Corregimiento]],Hoja3!$A$2:$D$676,4,0)</f>
        <v>80810</v>
      </c>
      <c r="E6953" s="78">
        <v>29</v>
      </c>
    </row>
    <row r="6954" spans="1:5">
      <c r="A6954" s="77">
        <v>44217</v>
      </c>
      <c r="B6954" s="78">
        <v>44217</v>
      </c>
      <c r="C6954" s="114" t="s">
        <v>1005</v>
      </c>
      <c r="D6954" s="115">
        <f>VLOOKUP(Pag_Inicio_Corr_mas_casos[[#This Row],[Corregimiento]],Hoja3!$A$2:$D$676,4,0)</f>
        <v>81009</v>
      </c>
      <c r="E6954" s="78">
        <v>29</v>
      </c>
    </row>
    <row r="6955" spans="1:5">
      <c r="A6955" s="77">
        <v>44217</v>
      </c>
      <c r="B6955" s="78">
        <v>44217</v>
      </c>
      <c r="C6955" s="114" t="s">
        <v>1008</v>
      </c>
      <c r="D6955" s="115">
        <f>VLOOKUP(Pag_Inicio_Corr_mas_casos[[#This Row],[Corregimiento]],Hoja3!$A$2:$D$676,4,0)</f>
        <v>80807</v>
      </c>
      <c r="E6955" s="78">
        <v>28</v>
      </c>
    </row>
    <row r="6956" spans="1:5">
      <c r="A6956" s="77">
        <v>44217</v>
      </c>
      <c r="B6956" s="78">
        <v>44217</v>
      </c>
      <c r="C6956" s="114" t="s">
        <v>1020</v>
      </c>
      <c r="D6956" s="115">
        <f>VLOOKUP(Pag_Inicio_Corr_mas_casos[[#This Row],[Corregimiento]],Hoja3!$A$2:$D$676,4,0)</f>
        <v>80822</v>
      </c>
      <c r="E6956" s="78">
        <v>27</v>
      </c>
    </row>
    <row r="6957" spans="1:5">
      <c r="A6957" s="77">
        <v>44217</v>
      </c>
      <c r="B6957" s="78">
        <v>44217</v>
      </c>
      <c r="C6957" s="114" t="s">
        <v>1018</v>
      </c>
      <c r="D6957" s="115">
        <f>VLOOKUP(Pag_Inicio_Corr_mas_casos[[#This Row],[Corregimiento]],Hoja3!$A$2:$D$676,4,0)</f>
        <v>80820</v>
      </c>
      <c r="E6957" s="78">
        <v>27</v>
      </c>
    </row>
    <row r="6958" spans="1:5">
      <c r="A6958" s="77">
        <v>44217</v>
      </c>
      <c r="B6958" s="78">
        <v>44217</v>
      </c>
      <c r="C6958" s="114" t="s">
        <v>1014</v>
      </c>
      <c r="D6958" s="115">
        <f>VLOOKUP(Pag_Inicio_Corr_mas_casos[[#This Row],[Corregimiento]],Hoja3!$A$2:$D$676,4,0)</f>
        <v>80811</v>
      </c>
      <c r="E6958" s="78">
        <v>27</v>
      </c>
    </row>
    <row r="6959" spans="1:5">
      <c r="A6959" s="77">
        <v>44217</v>
      </c>
      <c r="B6959" s="78">
        <v>44217</v>
      </c>
      <c r="C6959" s="114" t="s">
        <v>1098</v>
      </c>
      <c r="D6959" s="115">
        <f>VLOOKUP(Pag_Inicio_Corr_mas_casos[[#This Row],[Corregimiento]],Hoja3!$A$2:$D$676,4,0)</f>
        <v>30104</v>
      </c>
      <c r="E6959" s="78">
        <v>25</v>
      </c>
    </row>
    <row r="6960" spans="1:5">
      <c r="A6960" s="77">
        <v>44217</v>
      </c>
      <c r="B6960" s="78">
        <v>44217</v>
      </c>
      <c r="C6960" s="114" t="s">
        <v>1088</v>
      </c>
      <c r="D6960" s="115">
        <f>VLOOKUP(Pag_Inicio_Corr_mas_casos[[#This Row],[Corregimiento]],Hoja3!$A$2:$D$676,4,0)</f>
        <v>91001</v>
      </c>
      <c r="E6960" s="78">
        <v>25</v>
      </c>
    </row>
    <row r="6961" spans="1:5">
      <c r="A6961" s="77">
        <v>44217</v>
      </c>
      <c r="B6961" s="78">
        <v>44217</v>
      </c>
      <c r="C6961" s="114" t="s">
        <v>1085</v>
      </c>
      <c r="D6961" s="115">
        <f>VLOOKUP(Pag_Inicio_Corr_mas_casos[[#This Row],[Corregimiento]],Hoja3!$A$2:$D$676,4,0)</f>
        <v>81001</v>
      </c>
      <c r="E6961" s="78">
        <v>23</v>
      </c>
    </row>
    <row r="6962" spans="1:5">
      <c r="A6962" s="77">
        <v>44217</v>
      </c>
      <c r="B6962" s="78">
        <v>44217</v>
      </c>
      <c r="C6962" s="114" t="s">
        <v>1033</v>
      </c>
      <c r="D6962" s="115">
        <f>VLOOKUP(Pag_Inicio_Corr_mas_casos[[#This Row],[Corregimiento]],Hoja3!$A$2:$D$676,4,0)</f>
        <v>30107</v>
      </c>
      <c r="E6962" s="78">
        <v>23</v>
      </c>
    </row>
    <row r="6963" spans="1:5">
      <c r="A6963" s="99">
        <v>44218</v>
      </c>
      <c r="B6963" s="100">
        <v>44218</v>
      </c>
      <c r="C6963" s="116" t="s">
        <v>1078</v>
      </c>
      <c r="D6963" s="117">
        <f>VLOOKUP(Pag_Inicio_Corr_mas_casos[[#This Row],[Corregimiento]],Hoja3!$A$2:$D$676,4,0)</f>
        <v>80819</v>
      </c>
      <c r="E6963" s="100">
        <v>44</v>
      </c>
    </row>
    <row r="6964" spans="1:5">
      <c r="A6964" s="99">
        <v>44218</v>
      </c>
      <c r="B6964" s="100">
        <v>44218</v>
      </c>
      <c r="C6964" s="116" t="s">
        <v>1102</v>
      </c>
      <c r="D6964" s="117">
        <f>VLOOKUP(Pag_Inicio_Corr_mas_casos[[#This Row],[Corregimiento]],Hoja3!$A$2:$D$676,4,0)</f>
        <v>130106</v>
      </c>
      <c r="E6964" s="100">
        <v>44</v>
      </c>
    </row>
    <row r="6965" spans="1:5">
      <c r="A6965" s="99">
        <v>44218</v>
      </c>
      <c r="B6965" s="100">
        <v>44218</v>
      </c>
      <c r="C6965" s="116" t="s">
        <v>1126</v>
      </c>
      <c r="D6965" s="117">
        <f>VLOOKUP(Pag_Inicio_Corr_mas_casos[[#This Row],[Corregimiento]],Hoja3!$A$2:$D$676,4,0)</f>
        <v>40601</v>
      </c>
      <c r="E6965" s="100">
        <v>42</v>
      </c>
    </row>
    <row r="6966" spans="1:5">
      <c r="A6966" s="99">
        <v>44218</v>
      </c>
      <c r="B6966" s="100">
        <v>44218</v>
      </c>
      <c r="C6966" s="116" t="s">
        <v>1081</v>
      </c>
      <c r="D6966" s="117">
        <f>VLOOKUP(Pag_Inicio_Corr_mas_casos[[#This Row],[Corregimiento]],Hoja3!$A$2:$D$676,4,0)</f>
        <v>130702</v>
      </c>
      <c r="E6966" s="100">
        <v>38</v>
      </c>
    </row>
    <row r="6967" spans="1:5">
      <c r="A6967" s="99">
        <v>44218</v>
      </c>
      <c r="B6967" s="100">
        <v>44218</v>
      </c>
      <c r="C6967" s="116" t="s">
        <v>1007</v>
      </c>
      <c r="D6967" s="117">
        <f>VLOOKUP(Pag_Inicio_Corr_mas_casos[[#This Row],[Corregimiento]],Hoja3!$A$2:$D$676,4,0)</f>
        <v>80823</v>
      </c>
      <c r="E6967" s="100">
        <v>37</v>
      </c>
    </row>
    <row r="6968" spans="1:5">
      <c r="A6968" s="99">
        <v>44218</v>
      </c>
      <c r="B6968" s="100">
        <v>44218</v>
      </c>
      <c r="C6968" s="116" t="s">
        <v>1112</v>
      </c>
      <c r="D6968" s="117">
        <f>VLOOKUP(Pag_Inicio_Corr_mas_casos[[#This Row],[Corregimiento]],Hoja3!$A$2:$D$676,4,0)</f>
        <v>80812</v>
      </c>
      <c r="E6968" s="100">
        <v>31</v>
      </c>
    </row>
    <row r="6969" spans="1:5">
      <c r="A6969" s="99">
        <v>44218</v>
      </c>
      <c r="B6969" s="100">
        <v>44218</v>
      </c>
      <c r="C6969" s="116" t="s">
        <v>1085</v>
      </c>
      <c r="D6969" s="117">
        <f>VLOOKUP(Pag_Inicio_Corr_mas_casos[[#This Row],[Corregimiento]],Hoja3!$A$2:$D$676,4,0)</f>
        <v>81001</v>
      </c>
      <c r="E6969" s="100">
        <v>30</v>
      </c>
    </row>
    <row r="6970" spans="1:5">
      <c r="A6970" s="99">
        <v>44218</v>
      </c>
      <c r="B6970" s="100">
        <v>44218</v>
      </c>
      <c r="C6970" s="116" t="s">
        <v>1010</v>
      </c>
      <c r="D6970" s="117">
        <f>VLOOKUP(Pag_Inicio_Corr_mas_casos[[#This Row],[Corregimiento]],Hoja3!$A$2:$D$676,4,0)</f>
        <v>130708</v>
      </c>
      <c r="E6970" s="100">
        <v>30</v>
      </c>
    </row>
    <row r="6971" spans="1:5">
      <c r="A6971" s="99">
        <v>44218</v>
      </c>
      <c r="B6971" s="100">
        <v>44218</v>
      </c>
      <c r="C6971" s="116" t="s">
        <v>1088</v>
      </c>
      <c r="D6971" s="117">
        <f>VLOOKUP(Pag_Inicio_Corr_mas_casos[[#This Row],[Corregimiento]],Hoja3!$A$2:$D$676,4,0)</f>
        <v>91001</v>
      </c>
      <c r="E6971" s="100">
        <v>30</v>
      </c>
    </row>
    <row r="6972" spans="1:5">
      <c r="A6972" s="99">
        <v>44218</v>
      </c>
      <c r="B6972" s="100">
        <v>44218</v>
      </c>
      <c r="C6972" s="116" t="s">
        <v>1020</v>
      </c>
      <c r="D6972" s="117">
        <f>VLOOKUP(Pag_Inicio_Corr_mas_casos[[#This Row],[Corregimiento]],Hoja3!$A$2:$D$676,4,0)</f>
        <v>80822</v>
      </c>
      <c r="E6972" s="100">
        <v>29</v>
      </c>
    </row>
    <row r="6973" spans="1:5">
      <c r="A6973" s="99">
        <v>44218</v>
      </c>
      <c r="B6973" s="100">
        <v>44218</v>
      </c>
      <c r="C6973" s="116" t="s">
        <v>1120</v>
      </c>
      <c r="D6973" s="117">
        <f>VLOOKUP(Pag_Inicio_Corr_mas_casos[[#This Row],[Corregimiento]],Hoja3!$A$2:$D$676,4,0)</f>
        <v>130102</v>
      </c>
      <c r="E6973" s="100">
        <v>28</v>
      </c>
    </row>
    <row r="6974" spans="1:5">
      <c r="A6974" s="99">
        <v>44218</v>
      </c>
      <c r="B6974" s="100">
        <v>44218</v>
      </c>
      <c r="C6974" s="116" t="s">
        <v>1025</v>
      </c>
      <c r="D6974" s="117">
        <f>VLOOKUP(Pag_Inicio_Corr_mas_casos[[#This Row],[Corregimiento]],Hoja3!$A$2:$D$676,4,0)</f>
        <v>130701</v>
      </c>
      <c r="E6974" s="100">
        <v>27</v>
      </c>
    </row>
    <row r="6975" spans="1:5">
      <c r="A6975" s="99">
        <v>44218</v>
      </c>
      <c r="B6975" s="100">
        <v>44218</v>
      </c>
      <c r="C6975" s="116" t="s">
        <v>1011</v>
      </c>
      <c r="D6975" s="117">
        <f>VLOOKUP(Pag_Inicio_Corr_mas_casos[[#This Row],[Corregimiento]],Hoja3!$A$2:$D$676,4,0)</f>
        <v>81007</v>
      </c>
      <c r="E6975" s="100">
        <v>27</v>
      </c>
    </row>
    <row r="6976" spans="1:5">
      <c r="A6976" s="99">
        <v>44218</v>
      </c>
      <c r="B6976" s="100">
        <v>44218</v>
      </c>
      <c r="C6976" s="116" t="s">
        <v>1006</v>
      </c>
      <c r="D6976" s="117">
        <f>VLOOKUP(Pag_Inicio_Corr_mas_casos[[#This Row],[Corregimiento]],Hoja3!$A$2:$D$676,4,0)</f>
        <v>80806</v>
      </c>
      <c r="E6976" s="100">
        <v>27</v>
      </c>
    </row>
    <row r="6977" spans="1:5">
      <c r="A6977" s="99">
        <v>44218</v>
      </c>
      <c r="B6977" s="100">
        <v>44218</v>
      </c>
      <c r="C6977" s="116" t="s">
        <v>1023</v>
      </c>
      <c r="D6977" s="117">
        <f>VLOOKUP(Pag_Inicio_Corr_mas_casos[[#This Row],[Corregimiento]],Hoja3!$A$2:$D$676,4,0)</f>
        <v>130716</v>
      </c>
      <c r="E6977" s="100">
        <v>27</v>
      </c>
    </row>
    <row r="6978" spans="1:5">
      <c r="A6978" s="99">
        <v>44218</v>
      </c>
      <c r="B6978" s="100">
        <v>44218</v>
      </c>
      <c r="C6978" s="116" t="s">
        <v>838</v>
      </c>
      <c r="D6978" s="117">
        <f>VLOOKUP(Pag_Inicio_Corr_mas_casos[[#This Row],[Corregimiento]],Hoja3!$A$2:$D$676,4,0)</f>
        <v>80821</v>
      </c>
      <c r="E6978" s="100">
        <v>26</v>
      </c>
    </row>
    <row r="6979" spans="1:5">
      <c r="A6979" s="99">
        <v>44218</v>
      </c>
      <c r="B6979" s="100">
        <v>44218</v>
      </c>
      <c r="C6979" s="116" t="s">
        <v>1022</v>
      </c>
      <c r="D6979" s="117">
        <f>VLOOKUP(Pag_Inicio_Corr_mas_casos[[#This Row],[Corregimiento]],Hoja3!$A$2:$D$676,4,0)</f>
        <v>80815</v>
      </c>
      <c r="E6979" s="100">
        <v>25</v>
      </c>
    </row>
    <row r="6980" spans="1:5">
      <c r="A6980" s="99">
        <v>44218</v>
      </c>
      <c r="B6980" s="100">
        <v>44218</v>
      </c>
      <c r="C6980" s="116" t="s">
        <v>1087</v>
      </c>
      <c r="D6980" s="117">
        <f>VLOOKUP(Pag_Inicio_Corr_mas_casos[[#This Row],[Corregimiento]],Hoja3!$A$2:$D$676,4,0)</f>
        <v>81003</v>
      </c>
      <c r="E6980" s="100">
        <v>25</v>
      </c>
    </row>
    <row r="6981" spans="1:5">
      <c r="A6981" s="99">
        <v>44218</v>
      </c>
      <c r="B6981" s="100">
        <v>44218</v>
      </c>
      <c r="C6981" s="116" t="s">
        <v>1004</v>
      </c>
      <c r="D6981" s="117">
        <f>VLOOKUP(Pag_Inicio_Corr_mas_casos[[#This Row],[Corregimiento]],Hoja3!$A$2:$D$676,4,0)</f>
        <v>130717</v>
      </c>
      <c r="E6981" s="100">
        <v>24</v>
      </c>
    </row>
    <row r="6982" spans="1:5">
      <c r="A6982" s="99">
        <v>44218</v>
      </c>
      <c r="B6982" s="100">
        <v>44218</v>
      </c>
      <c r="C6982" s="116" t="s">
        <v>1134</v>
      </c>
      <c r="D6982" s="117">
        <f>VLOOKUP(Pag_Inicio_Corr_mas_casos[[#This Row],[Corregimiento]],Hoja3!$A$2:$D$676,4,0)</f>
        <v>130101</v>
      </c>
      <c r="E6982" s="100">
        <v>23</v>
      </c>
    </row>
    <row r="6983" spans="1:5">
      <c r="A6983" s="53">
        <v>44219</v>
      </c>
      <c r="B6983" s="54">
        <v>44219</v>
      </c>
      <c r="C6983" s="118" t="s">
        <v>1202</v>
      </c>
      <c r="D6983" s="119">
        <f>VLOOKUP(Pag_Inicio_Corr_mas_casos[[#This Row],[Corregimiento]],Hoja3!$A$2:$D$676,4,0)</f>
        <v>91001</v>
      </c>
      <c r="E6983" s="54">
        <v>57</v>
      </c>
    </row>
    <row r="6984" spans="1:5">
      <c r="A6984" s="53">
        <v>44219</v>
      </c>
      <c r="B6984" s="54">
        <v>44219</v>
      </c>
      <c r="C6984" s="118" t="s">
        <v>1203</v>
      </c>
      <c r="D6984" s="119">
        <f>VLOOKUP(Pag_Inicio_Corr_mas_casos[[#This Row],[Corregimiento]],Hoja3!$A$2:$D$676,4,0)</f>
        <v>80819</v>
      </c>
      <c r="E6984" s="54">
        <v>54</v>
      </c>
    </row>
    <row r="6985" spans="1:5">
      <c r="A6985" s="53">
        <v>44219</v>
      </c>
      <c r="B6985" s="54">
        <v>44219</v>
      </c>
      <c r="C6985" s="118" t="s">
        <v>1204</v>
      </c>
      <c r="D6985" s="119">
        <f>VLOOKUP(Pag_Inicio_Corr_mas_casos[[#This Row],[Corregimiento]],Hoja3!$A$2:$D$676,4,0)</f>
        <v>80815</v>
      </c>
      <c r="E6985" s="54">
        <v>46</v>
      </c>
    </row>
    <row r="6986" spans="1:5">
      <c r="A6986" s="53">
        <v>44219</v>
      </c>
      <c r="B6986" s="54">
        <v>44219</v>
      </c>
      <c r="C6986" s="118" t="s">
        <v>838</v>
      </c>
      <c r="D6986" s="119">
        <f>VLOOKUP(Pag_Inicio_Corr_mas_casos[[#This Row],[Corregimiento]],Hoja3!$A$2:$D$676,4,0)</f>
        <v>80821</v>
      </c>
      <c r="E6986" s="54">
        <v>44</v>
      </c>
    </row>
    <row r="6987" spans="1:5">
      <c r="A6987" s="53">
        <v>44219</v>
      </c>
      <c r="B6987" s="54">
        <v>44219</v>
      </c>
      <c r="C6987" s="118" t="s">
        <v>1126</v>
      </c>
      <c r="D6987" s="119">
        <f>VLOOKUP(Pag_Inicio_Corr_mas_casos[[#This Row],[Corregimiento]],Hoja3!$A$2:$D$676,4,0)</f>
        <v>40601</v>
      </c>
      <c r="E6987" s="54">
        <v>39</v>
      </c>
    </row>
    <row r="6988" spans="1:5">
      <c r="A6988" s="53">
        <v>44219</v>
      </c>
      <c r="B6988" s="54">
        <v>44219</v>
      </c>
      <c r="C6988" s="118" t="s">
        <v>1007</v>
      </c>
      <c r="D6988" s="119">
        <f>VLOOKUP(Pag_Inicio_Corr_mas_casos[[#This Row],[Corregimiento]],Hoja3!$A$2:$D$676,4,0)</f>
        <v>80823</v>
      </c>
      <c r="E6988" s="54">
        <v>37</v>
      </c>
    </row>
    <row r="6989" spans="1:5">
      <c r="A6989" s="53">
        <v>44219</v>
      </c>
      <c r="B6989" s="54">
        <v>44219</v>
      </c>
      <c r="C6989" s="118" t="s">
        <v>1112</v>
      </c>
      <c r="D6989" s="119">
        <f>VLOOKUP(Pag_Inicio_Corr_mas_casos[[#This Row],[Corregimiento]],Hoja3!$A$2:$D$676,4,0)</f>
        <v>80812</v>
      </c>
      <c r="E6989" s="54">
        <v>37</v>
      </c>
    </row>
    <row r="6990" spans="1:5">
      <c r="A6990" s="53">
        <v>44219</v>
      </c>
      <c r="B6990" s="54">
        <v>44219</v>
      </c>
      <c r="C6990" s="118" t="s">
        <v>1010</v>
      </c>
      <c r="D6990" s="119">
        <f>VLOOKUP(Pag_Inicio_Corr_mas_casos[[#This Row],[Corregimiento]],Hoja3!$A$2:$D$676,4,0)</f>
        <v>130708</v>
      </c>
      <c r="E6990" s="54">
        <v>35</v>
      </c>
    </row>
    <row r="6991" spans="1:5">
      <c r="A6991" s="53">
        <v>44219</v>
      </c>
      <c r="B6991" s="54">
        <v>44219</v>
      </c>
      <c r="C6991" s="118" t="s">
        <v>1077</v>
      </c>
      <c r="D6991" s="119">
        <f>VLOOKUP(Pag_Inicio_Corr_mas_casos[[#This Row],[Corregimiento]],Hoja3!$A$2:$D$676,4,0)</f>
        <v>80809</v>
      </c>
      <c r="E6991" s="54">
        <v>35</v>
      </c>
    </row>
    <row r="6992" spans="1:5">
      <c r="A6992" s="53">
        <v>44219</v>
      </c>
      <c r="B6992" s="54">
        <v>44219</v>
      </c>
      <c r="C6992" s="118" t="s">
        <v>1025</v>
      </c>
      <c r="D6992" s="119">
        <f>VLOOKUP(Pag_Inicio_Corr_mas_casos[[#This Row],[Corregimiento]],Hoja3!$A$2:$D$676,4,0)</f>
        <v>130701</v>
      </c>
      <c r="E6992" s="54">
        <v>33</v>
      </c>
    </row>
    <row r="6993" spans="1:5">
      <c r="A6993" s="53">
        <v>44219</v>
      </c>
      <c r="B6993" s="54">
        <v>44219</v>
      </c>
      <c r="C6993" s="118" t="s">
        <v>1020</v>
      </c>
      <c r="D6993" s="119">
        <f>VLOOKUP(Pag_Inicio_Corr_mas_casos[[#This Row],[Corregimiento]],Hoja3!$A$2:$D$676,4,0)</f>
        <v>80822</v>
      </c>
      <c r="E6993" s="54">
        <v>32</v>
      </c>
    </row>
    <row r="6994" spans="1:5">
      <c r="A6994" s="53">
        <v>44219</v>
      </c>
      <c r="B6994" s="54">
        <v>44219</v>
      </c>
      <c r="C6994" s="118" t="s">
        <v>1009</v>
      </c>
      <c r="D6994" s="119">
        <f>VLOOKUP(Pag_Inicio_Corr_mas_casos[[#This Row],[Corregimiento]],Hoja3!$A$2:$D$676,4,0)</f>
        <v>80816</v>
      </c>
      <c r="E6994" s="54">
        <v>30</v>
      </c>
    </row>
    <row r="6995" spans="1:5">
      <c r="A6995" s="53">
        <v>44219</v>
      </c>
      <c r="B6995" s="54">
        <v>44219</v>
      </c>
      <c r="C6995" s="118" t="s">
        <v>1087</v>
      </c>
      <c r="D6995" s="119">
        <f>VLOOKUP(Pag_Inicio_Corr_mas_casos[[#This Row],[Corregimiento]],Hoja3!$A$2:$D$676,4,0)</f>
        <v>81003</v>
      </c>
      <c r="E6995" s="54">
        <v>29</v>
      </c>
    </row>
    <row r="6996" spans="1:5">
      <c r="A6996" s="53">
        <v>44219</v>
      </c>
      <c r="B6996" s="54">
        <v>44219</v>
      </c>
      <c r="C6996" s="118" t="s">
        <v>1134</v>
      </c>
      <c r="D6996" s="119">
        <f>VLOOKUP(Pag_Inicio_Corr_mas_casos[[#This Row],[Corregimiento]],Hoja3!$A$2:$D$676,4,0)</f>
        <v>130101</v>
      </c>
      <c r="E6996" s="54">
        <v>28</v>
      </c>
    </row>
    <row r="6997" spans="1:5">
      <c r="A6997" s="53">
        <v>44219</v>
      </c>
      <c r="B6997" s="54">
        <v>44219</v>
      </c>
      <c r="C6997" s="118" t="s">
        <v>1018</v>
      </c>
      <c r="D6997" s="119">
        <f>VLOOKUP(Pag_Inicio_Corr_mas_casos[[#This Row],[Corregimiento]],Hoja3!$A$2:$D$676,4,0)</f>
        <v>80820</v>
      </c>
      <c r="E6997" s="54">
        <v>28</v>
      </c>
    </row>
    <row r="6998" spans="1:5">
      <c r="A6998" s="53">
        <v>44219</v>
      </c>
      <c r="B6998" s="54">
        <v>44219</v>
      </c>
      <c r="C6998" s="118" t="s">
        <v>1095</v>
      </c>
      <c r="D6998" s="119">
        <f>VLOOKUP(Pag_Inicio_Corr_mas_casos[[#This Row],[Corregimiento]],Hoja3!$A$2:$D$676,4,0)</f>
        <v>20609</v>
      </c>
      <c r="E6998" s="54">
        <v>28</v>
      </c>
    </row>
    <row r="6999" spans="1:5">
      <c r="A6999" s="53">
        <v>44219</v>
      </c>
      <c r="B6999" s="54">
        <v>44219</v>
      </c>
      <c r="C6999" s="118" t="s">
        <v>1016</v>
      </c>
      <c r="D6999" s="119">
        <f>VLOOKUP(Pag_Inicio_Corr_mas_casos[[#This Row],[Corregimiento]],Hoja3!$A$2:$D$676,4,0)</f>
        <v>130107</v>
      </c>
      <c r="E6999" s="54">
        <v>27</v>
      </c>
    </row>
    <row r="7000" spans="1:5">
      <c r="A7000" s="53">
        <v>44219</v>
      </c>
      <c r="B7000" s="54">
        <v>44219</v>
      </c>
      <c r="C7000" s="118" t="s">
        <v>1003</v>
      </c>
      <c r="D7000" s="119">
        <f>VLOOKUP(Pag_Inicio_Corr_mas_casos[[#This Row],[Corregimiento]],Hoja3!$A$2:$D$676,4,0)</f>
        <v>80810</v>
      </c>
      <c r="E7000" s="54">
        <v>27</v>
      </c>
    </row>
    <row r="7001" spans="1:5">
      <c r="A7001" s="53">
        <v>44219</v>
      </c>
      <c r="B7001" s="54">
        <v>44219</v>
      </c>
      <c r="C7001" s="118" t="s">
        <v>1030</v>
      </c>
      <c r="D7001" s="119">
        <f>VLOOKUP(Pag_Inicio_Corr_mas_casos[[#This Row],[Corregimiento]],Hoja3!$A$2:$D$676,4,0)</f>
        <v>30113</v>
      </c>
      <c r="E7001" s="54">
        <v>27</v>
      </c>
    </row>
    <row r="7002" spans="1:5">
      <c r="A7002" s="53">
        <v>44219</v>
      </c>
      <c r="B7002" s="54">
        <v>44219</v>
      </c>
      <c r="C7002" s="118" t="s">
        <v>1006</v>
      </c>
      <c r="D7002" s="119">
        <f>VLOOKUP(Pag_Inicio_Corr_mas_casos[[#This Row],[Corregimiento]],Hoja3!$A$2:$D$676,4,0)</f>
        <v>80806</v>
      </c>
      <c r="E7002" s="54">
        <v>24</v>
      </c>
    </row>
    <row r="7003" spans="1:5">
      <c r="A7003" s="83">
        <v>44220</v>
      </c>
      <c r="B7003" s="84">
        <v>44220</v>
      </c>
      <c r="C7003" s="110" t="s">
        <v>838</v>
      </c>
      <c r="D7003" s="111">
        <f>VLOOKUP(Pag_Inicio_Corr_mas_casos[[#This Row],[Corregimiento]],Hoja3!$A$2:$D$676,4,0)</f>
        <v>80821</v>
      </c>
      <c r="E7003" s="84">
        <v>49</v>
      </c>
    </row>
    <row r="7004" spans="1:5">
      <c r="A7004" s="83">
        <v>44220</v>
      </c>
      <c r="B7004" s="84">
        <v>44220</v>
      </c>
      <c r="C7004" s="110" t="s">
        <v>1020</v>
      </c>
      <c r="D7004" s="111">
        <f>VLOOKUP(Pag_Inicio_Corr_mas_casos[[#This Row],[Corregimiento]],Hoja3!$A$2:$D$676,4,0)</f>
        <v>80822</v>
      </c>
      <c r="E7004" s="84">
        <v>43</v>
      </c>
    </row>
    <row r="7005" spans="1:5">
      <c r="A7005" s="83">
        <v>44220</v>
      </c>
      <c r="B7005" s="84">
        <v>44220</v>
      </c>
      <c r="C7005" s="110" t="s">
        <v>1088</v>
      </c>
      <c r="D7005" s="111">
        <f>VLOOKUP(Pag_Inicio_Corr_mas_casos[[#This Row],[Corregimiento]],Hoja3!$A$2:$D$676,4,0)</f>
        <v>91001</v>
      </c>
      <c r="E7005" s="84">
        <v>30</v>
      </c>
    </row>
    <row r="7006" spans="1:5">
      <c r="A7006" s="83">
        <v>44220</v>
      </c>
      <c r="B7006" s="84">
        <v>44220</v>
      </c>
      <c r="C7006" s="110" t="s">
        <v>1022</v>
      </c>
      <c r="D7006" s="111">
        <f>VLOOKUP(Pag_Inicio_Corr_mas_casos[[#This Row],[Corregimiento]],Hoja3!$A$2:$D$676,4,0)</f>
        <v>80815</v>
      </c>
      <c r="E7006" s="84">
        <v>27</v>
      </c>
    </row>
    <row r="7007" spans="1:5">
      <c r="A7007" s="83">
        <v>44220</v>
      </c>
      <c r="B7007" s="84">
        <v>44220</v>
      </c>
      <c r="C7007" s="110" t="s">
        <v>1018</v>
      </c>
      <c r="D7007" s="111">
        <f>VLOOKUP(Pag_Inicio_Corr_mas_casos[[#This Row],[Corregimiento]],Hoja3!$A$2:$D$676,4,0)</f>
        <v>80820</v>
      </c>
      <c r="E7007" s="84">
        <v>26</v>
      </c>
    </row>
    <row r="7008" spans="1:5">
      <c r="A7008" s="83">
        <v>44220</v>
      </c>
      <c r="B7008" s="84">
        <v>44220</v>
      </c>
      <c r="C7008" s="110" t="s">
        <v>1126</v>
      </c>
      <c r="D7008" s="111">
        <f>VLOOKUP(Pag_Inicio_Corr_mas_casos[[#This Row],[Corregimiento]],Hoja3!$A$2:$D$676,4,0)</f>
        <v>40601</v>
      </c>
      <c r="E7008" s="84">
        <v>25</v>
      </c>
    </row>
    <row r="7009" spans="1:5">
      <c r="A7009" s="83">
        <v>44220</v>
      </c>
      <c r="B7009" s="84">
        <v>44220</v>
      </c>
      <c r="C7009" s="110" t="s">
        <v>1120</v>
      </c>
      <c r="D7009" s="111">
        <f>VLOOKUP(Pag_Inicio_Corr_mas_casos[[#This Row],[Corregimiento]],Hoja3!$A$2:$D$676,4,0)</f>
        <v>130102</v>
      </c>
      <c r="E7009" s="84">
        <v>23</v>
      </c>
    </row>
    <row r="7010" spans="1:5">
      <c r="A7010" s="83">
        <v>44220</v>
      </c>
      <c r="B7010" s="84">
        <v>44220</v>
      </c>
      <c r="C7010" s="110" t="s">
        <v>1019</v>
      </c>
      <c r="D7010" s="111">
        <f>VLOOKUP(Pag_Inicio_Corr_mas_casos[[#This Row],[Corregimiento]],Hoja3!$A$2:$D$676,4,0)</f>
        <v>80817</v>
      </c>
      <c r="E7010" s="84">
        <v>23</v>
      </c>
    </row>
    <row r="7011" spans="1:5">
      <c r="A7011" s="83">
        <v>44220</v>
      </c>
      <c r="B7011" s="84">
        <v>44220</v>
      </c>
      <c r="C7011" s="110" t="s">
        <v>1078</v>
      </c>
      <c r="D7011" s="111">
        <f>VLOOKUP(Pag_Inicio_Corr_mas_casos[[#This Row],[Corregimiento]],Hoja3!$A$2:$D$676,4,0)</f>
        <v>80819</v>
      </c>
      <c r="E7011" s="84">
        <v>21</v>
      </c>
    </row>
    <row r="7012" spans="1:5">
      <c r="A7012" s="83">
        <v>44220</v>
      </c>
      <c r="B7012" s="84">
        <v>44220</v>
      </c>
      <c r="C7012" s="110" t="s">
        <v>1013</v>
      </c>
      <c r="D7012" s="111">
        <f>VLOOKUP(Pag_Inicio_Corr_mas_casos[[#This Row],[Corregimiento]],Hoja3!$A$2:$D$676,4,0)</f>
        <v>80826</v>
      </c>
      <c r="E7012" s="84">
        <v>20</v>
      </c>
    </row>
    <row r="7013" spans="1:5">
      <c r="A7013" s="83">
        <v>44220</v>
      </c>
      <c r="B7013" s="84">
        <v>44220</v>
      </c>
      <c r="C7013" s="110" t="s">
        <v>1036</v>
      </c>
      <c r="D7013" s="111">
        <f>VLOOKUP(Pag_Inicio_Corr_mas_casos[[#This Row],[Corregimiento]],Hoja3!$A$2:$D$676,4,0)</f>
        <v>40606</v>
      </c>
      <c r="E7013" s="84">
        <v>19</v>
      </c>
    </row>
    <row r="7014" spans="1:5">
      <c r="A7014" s="83">
        <v>44220</v>
      </c>
      <c r="B7014" s="84">
        <v>44220</v>
      </c>
      <c r="C7014" s="110" t="s">
        <v>1007</v>
      </c>
      <c r="D7014" s="111">
        <f>VLOOKUP(Pag_Inicio_Corr_mas_casos[[#This Row],[Corregimiento]],Hoja3!$A$2:$D$676,4,0)</f>
        <v>80823</v>
      </c>
      <c r="E7014" s="84">
        <v>18</v>
      </c>
    </row>
    <row r="7015" spans="1:5">
      <c r="A7015" s="83">
        <v>44220</v>
      </c>
      <c r="B7015" s="84">
        <v>44220</v>
      </c>
      <c r="C7015" s="110" t="s">
        <v>1112</v>
      </c>
      <c r="D7015" s="111">
        <f>VLOOKUP(Pag_Inicio_Corr_mas_casos[[#This Row],[Corregimiento]],Hoja3!$A$2:$D$676,4,0)</f>
        <v>80812</v>
      </c>
      <c r="E7015" s="84">
        <v>18</v>
      </c>
    </row>
    <row r="7016" spans="1:5">
      <c r="A7016" s="83">
        <v>44220</v>
      </c>
      <c r="B7016" s="84">
        <v>44220</v>
      </c>
      <c r="C7016" s="110" t="s">
        <v>1011</v>
      </c>
      <c r="D7016" s="111">
        <f>VLOOKUP(Pag_Inicio_Corr_mas_casos[[#This Row],[Corregimiento]],Hoja3!$A$2:$D$676,4,0)</f>
        <v>81007</v>
      </c>
      <c r="E7016" s="84">
        <v>17</v>
      </c>
    </row>
    <row r="7017" spans="1:5">
      <c r="A7017" s="83">
        <v>44220</v>
      </c>
      <c r="B7017" s="84">
        <v>44220</v>
      </c>
      <c r="C7017" s="110" t="s">
        <v>1033</v>
      </c>
      <c r="D7017" s="111">
        <f>VLOOKUP(Pag_Inicio_Corr_mas_casos[[#This Row],[Corregimiento]],Hoja3!$A$2:$D$676,4,0)</f>
        <v>30107</v>
      </c>
      <c r="E7017" s="84">
        <v>17</v>
      </c>
    </row>
    <row r="7018" spans="1:5">
      <c r="A7018" s="83">
        <v>44220</v>
      </c>
      <c r="B7018" s="84">
        <v>44220</v>
      </c>
      <c r="C7018" s="110" t="s">
        <v>1041</v>
      </c>
      <c r="D7018" s="111">
        <f>VLOOKUP(Pag_Inicio_Corr_mas_casos[[#This Row],[Corregimiento]],Hoja3!$A$2:$D$676,4,0)</f>
        <v>20207</v>
      </c>
      <c r="E7018" s="84">
        <v>17</v>
      </c>
    </row>
    <row r="7019" spans="1:5">
      <c r="A7019" s="83">
        <v>44220</v>
      </c>
      <c r="B7019" s="84">
        <v>44220</v>
      </c>
      <c r="C7019" s="110" t="s">
        <v>1025</v>
      </c>
      <c r="D7019" s="111">
        <f>VLOOKUP(Pag_Inicio_Corr_mas_casos[[#This Row],[Corregimiento]],Hoja3!$A$2:$D$676,4,0)</f>
        <v>130701</v>
      </c>
      <c r="E7019" s="84">
        <v>16</v>
      </c>
    </row>
    <row r="7020" spans="1:5">
      <c r="A7020" s="83">
        <v>44220</v>
      </c>
      <c r="B7020" s="84">
        <v>44220</v>
      </c>
      <c r="C7020" s="110" t="s">
        <v>1003</v>
      </c>
      <c r="D7020" s="111">
        <f>VLOOKUP(Pag_Inicio_Corr_mas_casos[[#This Row],[Corregimiento]],Hoja3!$A$2:$D$676,4,0)</f>
        <v>80810</v>
      </c>
      <c r="E7020" s="84">
        <v>16</v>
      </c>
    </row>
    <row r="7021" spans="1:5">
      <c r="A7021" s="83">
        <v>44220</v>
      </c>
      <c r="B7021" s="84">
        <v>44220</v>
      </c>
      <c r="C7021" s="110" t="s">
        <v>1017</v>
      </c>
      <c r="D7021" s="111">
        <f>VLOOKUP(Pag_Inicio_Corr_mas_casos[[#This Row],[Corregimiento]],Hoja3!$A$2:$D$676,4,0)</f>
        <v>80813</v>
      </c>
      <c r="E7021" s="84">
        <v>16</v>
      </c>
    </row>
    <row r="7022" spans="1:5">
      <c r="A7022" s="83">
        <v>44220</v>
      </c>
      <c r="B7022" s="84">
        <v>44220</v>
      </c>
      <c r="C7022" s="110" t="s">
        <v>1077</v>
      </c>
      <c r="D7022" s="111">
        <f>VLOOKUP(Pag_Inicio_Corr_mas_casos[[#This Row],[Corregimiento]],Hoja3!$A$2:$D$676,4,0)</f>
        <v>80809</v>
      </c>
      <c r="E7022" s="84">
        <v>16</v>
      </c>
    </row>
    <row r="7023" spans="1:5">
      <c r="A7023" s="68">
        <v>44221</v>
      </c>
      <c r="B7023" s="69">
        <v>44221</v>
      </c>
      <c r="C7023" s="120" t="s">
        <v>838</v>
      </c>
      <c r="D7023" s="121">
        <f>VLOOKUP(Pag_Inicio_Corr_mas_casos[[#This Row],[Corregimiento]],Hoja3!$A$2:$D$676,4,0)</f>
        <v>80821</v>
      </c>
      <c r="E7023" s="69">
        <v>31</v>
      </c>
    </row>
    <row r="7024" spans="1:5">
      <c r="A7024" s="68">
        <v>44221</v>
      </c>
      <c r="B7024" s="69">
        <v>44221</v>
      </c>
      <c r="C7024" s="120" t="s">
        <v>1078</v>
      </c>
      <c r="D7024" s="121">
        <f>VLOOKUP(Pag_Inicio_Corr_mas_casos[[#This Row],[Corregimiento]],Hoja3!$A$2:$D$676,4,0)</f>
        <v>80819</v>
      </c>
      <c r="E7024" s="69">
        <v>29</v>
      </c>
    </row>
    <row r="7025" spans="1:5">
      <c r="A7025" s="68">
        <v>44221</v>
      </c>
      <c r="B7025" s="69">
        <v>44221</v>
      </c>
      <c r="C7025" s="120" t="s">
        <v>1018</v>
      </c>
      <c r="D7025" s="121">
        <f>VLOOKUP(Pag_Inicio_Corr_mas_casos[[#This Row],[Corregimiento]],Hoja3!$A$2:$D$676,4,0)</f>
        <v>80820</v>
      </c>
      <c r="E7025" s="69">
        <v>27</v>
      </c>
    </row>
    <row r="7026" spans="1:5">
      <c r="A7026" s="68">
        <v>44221</v>
      </c>
      <c r="B7026" s="69">
        <v>44221</v>
      </c>
      <c r="C7026" s="120" t="s">
        <v>1120</v>
      </c>
      <c r="D7026" s="121">
        <f>VLOOKUP(Pag_Inicio_Corr_mas_casos[[#This Row],[Corregimiento]],Hoja3!$A$2:$D$676,4,0)</f>
        <v>130102</v>
      </c>
      <c r="E7026" s="69">
        <v>23</v>
      </c>
    </row>
    <row r="7027" spans="1:5">
      <c r="A7027" s="68">
        <v>44221</v>
      </c>
      <c r="B7027" s="69">
        <v>44221</v>
      </c>
      <c r="C7027" s="69" t="s">
        <v>1205</v>
      </c>
      <c r="D7027" s="121">
        <f>VLOOKUP(Pag_Inicio_Corr_mas_casos[[#This Row],[Corregimiento]],Hoja3!$A$2:$D$676,4,0)</f>
        <v>91201</v>
      </c>
      <c r="E7027" s="69">
        <v>18</v>
      </c>
    </row>
    <row r="7028" spans="1:5">
      <c r="A7028" s="68">
        <v>44221</v>
      </c>
      <c r="B7028" s="69">
        <v>44221</v>
      </c>
      <c r="C7028" s="120" t="s">
        <v>1126</v>
      </c>
      <c r="D7028" s="121">
        <f>VLOOKUP(Pag_Inicio_Corr_mas_casos[[#This Row],[Corregimiento]],Hoja3!$A$2:$D$676,4,0)</f>
        <v>40601</v>
      </c>
      <c r="E7028" s="69">
        <v>17</v>
      </c>
    </row>
    <row r="7029" spans="1:5">
      <c r="A7029" s="68">
        <v>44221</v>
      </c>
      <c r="B7029" s="69">
        <v>44221</v>
      </c>
      <c r="C7029" s="120" t="s">
        <v>1025</v>
      </c>
      <c r="D7029" s="121">
        <f>VLOOKUP(Pag_Inicio_Corr_mas_casos[[#This Row],[Corregimiento]],Hoja3!$A$2:$D$676,4,0)</f>
        <v>130701</v>
      </c>
      <c r="E7029" s="69">
        <v>16</v>
      </c>
    </row>
    <row r="7030" spans="1:5">
      <c r="A7030" s="68">
        <v>44221</v>
      </c>
      <c r="B7030" s="69">
        <v>44221</v>
      </c>
      <c r="C7030" s="120" t="s">
        <v>1020</v>
      </c>
      <c r="D7030" s="121">
        <f>VLOOKUP(Pag_Inicio_Corr_mas_casos[[#This Row],[Corregimiento]],Hoja3!$A$2:$D$676,4,0)</f>
        <v>80822</v>
      </c>
      <c r="E7030" s="69">
        <v>15</v>
      </c>
    </row>
    <row r="7031" spans="1:5">
      <c r="A7031" s="68">
        <v>44221</v>
      </c>
      <c r="B7031" s="69">
        <v>44221</v>
      </c>
      <c r="C7031" s="122" t="s">
        <v>1019</v>
      </c>
      <c r="D7031" s="123">
        <f>VLOOKUP(Pag_Inicio_Corr_mas_casos[[#This Row],[Corregimiento]],Hoja3!$A$2:$D$676,4,0)</f>
        <v>80817</v>
      </c>
      <c r="E7031" s="69">
        <v>15</v>
      </c>
    </row>
    <row r="7032" spans="1:5">
      <c r="A7032" s="68">
        <v>44221</v>
      </c>
      <c r="B7032" s="69">
        <v>44221</v>
      </c>
      <c r="C7032" s="122" t="s">
        <v>1006</v>
      </c>
      <c r="D7032" s="123">
        <f>VLOOKUP(Pag_Inicio_Corr_mas_casos[[#This Row],[Corregimiento]],Hoja3!$A$2:$D$676,4,0)</f>
        <v>80806</v>
      </c>
      <c r="E7032" s="69">
        <v>13</v>
      </c>
    </row>
    <row r="7033" spans="1:5">
      <c r="A7033" s="68">
        <v>44221</v>
      </c>
      <c r="B7033" s="69">
        <v>44221</v>
      </c>
      <c r="C7033" s="122" t="s">
        <v>1093</v>
      </c>
      <c r="D7033" s="123">
        <f>VLOOKUP(Pag_Inicio_Corr_mas_casos[[#This Row],[Corregimiento]],Hoja3!$A$2:$D$676,4,0)</f>
        <v>30103</v>
      </c>
      <c r="E7033" s="69">
        <v>13</v>
      </c>
    </row>
    <row r="7034" spans="1:5">
      <c r="A7034" s="68">
        <v>44221</v>
      </c>
      <c r="B7034" s="69">
        <v>44221</v>
      </c>
      <c r="C7034" s="122" t="s">
        <v>1085</v>
      </c>
      <c r="D7034" s="123">
        <f>VLOOKUP(Pag_Inicio_Corr_mas_casos[[#This Row],[Corregimiento]],Hoja3!$A$2:$D$676,4,0)</f>
        <v>81001</v>
      </c>
      <c r="E7034" s="69">
        <v>12</v>
      </c>
    </row>
    <row r="7035" spans="1:5">
      <c r="A7035" s="68">
        <v>44221</v>
      </c>
      <c r="B7035" s="69">
        <v>44221</v>
      </c>
      <c r="C7035" s="122" t="s">
        <v>1134</v>
      </c>
      <c r="D7035" s="123">
        <f>VLOOKUP(Pag_Inicio_Corr_mas_casos[[#This Row],[Corregimiento]],Hoja3!$A$2:$D$676,4,0)</f>
        <v>130101</v>
      </c>
      <c r="E7035" s="69">
        <v>12</v>
      </c>
    </row>
    <row r="7036" spans="1:5">
      <c r="A7036" s="68">
        <v>44221</v>
      </c>
      <c r="B7036" s="69">
        <v>44221</v>
      </c>
      <c r="C7036" s="122" t="s">
        <v>1087</v>
      </c>
      <c r="D7036" s="123">
        <f>VLOOKUP(Pag_Inicio_Corr_mas_casos[[#This Row],[Corregimiento]],Hoja3!$A$2:$D$676,4,0)</f>
        <v>81003</v>
      </c>
      <c r="E7036" s="69">
        <v>12</v>
      </c>
    </row>
    <row r="7037" spans="1:5">
      <c r="A7037" s="68">
        <v>44221</v>
      </c>
      <c r="B7037" s="69">
        <v>44221</v>
      </c>
      <c r="C7037" s="122" t="s">
        <v>1112</v>
      </c>
      <c r="D7037" s="123">
        <f>VLOOKUP(Pag_Inicio_Corr_mas_casos[[#This Row],[Corregimiento]],Hoja3!$A$2:$D$676,4,0)</f>
        <v>80812</v>
      </c>
      <c r="E7037" s="69">
        <v>12</v>
      </c>
    </row>
    <row r="7038" spans="1:5">
      <c r="A7038" s="68">
        <v>44221</v>
      </c>
      <c r="B7038" s="69">
        <v>44221</v>
      </c>
      <c r="C7038" s="122" t="s">
        <v>1102</v>
      </c>
      <c r="D7038" s="123">
        <f>VLOOKUP(Pag_Inicio_Corr_mas_casos[[#This Row],[Corregimiento]],Hoja3!$A$2:$D$676,4,0)</f>
        <v>130106</v>
      </c>
      <c r="E7038" s="69">
        <v>12</v>
      </c>
    </row>
    <row r="7039" spans="1:5">
      <c r="A7039" s="68">
        <v>44221</v>
      </c>
      <c r="B7039" s="69">
        <v>44221</v>
      </c>
      <c r="C7039" s="122" t="s">
        <v>1022</v>
      </c>
      <c r="D7039" s="123">
        <f>VLOOKUP(Pag_Inicio_Corr_mas_casos[[#This Row],[Corregimiento]],Hoja3!$A$2:$D$676,4,0)</f>
        <v>80815</v>
      </c>
      <c r="E7039" s="69">
        <v>11</v>
      </c>
    </row>
    <row r="7040" spans="1:5">
      <c r="A7040" s="68">
        <v>44221</v>
      </c>
      <c r="B7040" s="69">
        <v>44221</v>
      </c>
      <c r="C7040" s="122" t="s">
        <v>1010</v>
      </c>
      <c r="D7040" s="123">
        <f>VLOOKUP(Pag_Inicio_Corr_mas_casos[[#This Row],[Corregimiento]],Hoja3!$A$2:$D$676,4,0)</f>
        <v>130708</v>
      </c>
      <c r="E7040" s="69">
        <v>11</v>
      </c>
    </row>
    <row r="7041" spans="1:5">
      <c r="A7041" s="68">
        <v>44221</v>
      </c>
      <c r="B7041" s="69">
        <v>44221</v>
      </c>
      <c r="C7041" s="122" t="s">
        <v>1011</v>
      </c>
      <c r="D7041" s="123">
        <f>VLOOKUP(Pag_Inicio_Corr_mas_casos[[#This Row],[Corregimiento]],Hoja3!$A$2:$D$676,4,0)</f>
        <v>81007</v>
      </c>
      <c r="E7041" s="69">
        <v>10</v>
      </c>
    </row>
    <row r="7042" spans="1:5">
      <c r="A7042" s="68">
        <v>44221</v>
      </c>
      <c r="B7042" s="69">
        <v>44221</v>
      </c>
      <c r="C7042" s="122" t="s">
        <v>1008</v>
      </c>
      <c r="D7042" s="123">
        <f>VLOOKUP(Pag_Inicio_Corr_mas_casos[[#This Row],[Corregimiento]],Hoja3!$A$2:$D$676,4,0)</f>
        <v>80807</v>
      </c>
      <c r="E7042" s="69">
        <v>10</v>
      </c>
    </row>
    <row r="7043" spans="1:5">
      <c r="A7043" s="77">
        <v>44222</v>
      </c>
      <c r="B7043" s="78">
        <v>44222</v>
      </c>
      <c r="C7043" s="114" t="s">
        <v>1134</v>
      </c>
      <c r="D7043" s="115">
        <f>VLOOKUP(Pag_Inicio_Corr_mas_casos[[#This Row],[Corregimiento]],Hoja3!$A$2:$D$676,4,0)</f>
        <v>130101</v>
      </c>
      <c r="E7043" s="78">
        <v>40</v>
      </c>
    </row>
    <row r="7044" spans="1:5">
      <c r="A7044" s="77">
        <v>44222</v>
      </c>
      <c r="B7044" s="78">
        <v>44222</v>
      </c>
      <c r="C7044" s="114" t="s">
        <v>1126</v>
      </c>
      <c r="D7044" s="115">
        <f>VLOOKUP(Pag_Inicio_Corr_mas_casos[[#This Row],[Corregimiento]],Hoja3!$A$2:$D$676,4,0)</f>
        <v>40601</v>
      </c>
      <c r="E7044" s="78">
        <v>37</v>
      </c>
    </row>
    <row r="7045" spans="1:5">
      <c r="A7045" s="77">
        <v>44222</v>
      </c>
      <c r="B7045" s="78">
        <v>44222</v>
      </c>
      <c r="C7045" s="114" t="s">
        <v>1088</v>
      </c>
      <c r="D7045" s="115">
        <f>VLOOKUP(Pag_Inicio_Corr_mas_casos[[#This Row],[Corregimiento]],Hoja3!$A$2:$D$676,4,0)</f>
        <v>91001</v>
      </c>
      <c r="E7045" s="78">
        <v>36</v>
      </c>
    </row>
    <row r="7046" spans="1:5">
      <c r="A7046" s="77">
        <v>44222</v>
      </c>
      <c r="B7046" s="78">
        <v>44222</v>
      </c>
      <c r="C7046" s="114" t="s">
        <v>1081</v>
      </c>
      <c r="D7046" s="115">
        <f>VLOOKUP(Pag_Inicio_Corr_mas_casos[[#This Row],[Corregimiento]],Hoja3!$A$2:$D$676,4,0)</f>
        <v>130702</v>
      </c>
      <c r="E7046" s="78">
        <v>35</v>
      </c>
    </row>
    <row r="7047" spans="1:5">
      <c r="A7047" s="77">
        <v>44222</v>
      </c>
      <c r="B7047" s="78">
        <v>44222</v>
      </c>
      <c r="C7047" s="78" t="s">
        <v>1102</v>
      </c>
      <c r="D7047" s="79">
        <f>VLOOKUP(Pag_Inicio_Corr_mas_casos[[#This Row],[Corregimiento]],Hoja3!$A$2:$D$676,4,0)</f>
        <v>130106</v>
      </c>
      <c r="E7047" s="78">
        <v>35</v>
      </c>
    </row>
    <row r="7048" spans="1:5">
      <c r="A7048" s="77">
        <v>44222</v>
      </c>
      <c r="B7048" s="78">
        <v>44222</v>
      </c>
      <c r="C7048" s="78" t="s">
        <v>1078</v>
      </c>
      <c r="D7048" s="79">
        <f>VLOOKUP(Pag_Inicio_Corr_mas_casos[[#This Row],[Corregimiento]],Hoja3!$A$2:$D$676,4,0)</f>
        <v>80819</v>
      </c>
      <c r="E7048" s="78">
        <v>34</v>
      </c>
    </row>
    <row r="7049" spans="1:5">
      <c r="A7049" s="77">
        <v>44222</v>
      </c>
      <c r="B7049" s="78">
        <v>44222</v>
      </c>
      <c r="C7049" s="78" t="s">
        <v>1020</v>
      </c>
      <c r="D7049" s="79">
        <f>VLOOKUP(Pag_Inicio_Corr_mas_casos[[#This Row],[Corregimiento]],Hoja3!$A$2:$D$676,4,0)</f>
        <v>80822</v>
      </c>
      <c r="E7049" s="78">
        <v>29</v>
      </c>
    </row>
    <row r="7050" spans="1:5">
      <c r="A7050" s="77">
        <v>44222</v>
      </c>
      <c r="B7050" s="78">
        <v>44222</v>
      </c>
      <c r="C7050" s="78" t="s">
        <v>1077</v>
      </c>
      <c r="D7050" s="79">
        <f>VLOOKUP(Pag_Inicio_Corr_mas_casos[[#This Row],[Corregimiento]],Hoja3!$A$2:$D$676,4,0)</f>
        <v>80809</v>
      </c>
      <c r="E7050" s="78">
        <v>28</v>
      </c>
    </row>
    <row r="7051" spans="1:5">
      <c r="A7051" s="77">
        <v>44222</v>
      </c>
      <c r="B7051" s="78">
        <v>44222</v>
      </c>
      <c r="C7051" s="78" t="s">
        <v>1112</v>
      </c>
      <c r="D7051" s="79">
        <f>VLOOKUP(Pag_Inicio_Corr_mas_casos[[#This Row],[Corregimiento]],Hoja3!$A$2:$D$676,4,0)</f>
        <v>80812</v>
      </c>
      <c r="E7051" s="78">
        <v>26</v>
      </c>
    </row>
    <row r="7052" spans="1:5">
      <c r="A7052" s="77">
        <v>44222</v>
      </c>
      <c r="B7052" s="78">
        <v>44222</v>
      </c>
      <c r="C7052" s="78" t="s">
        <v>838</v>
      </c>
      <c r="D7052" s="79">
        <f>VLOOKUP(Pag_Inicio_Corr_mas_casos[[#This Row],[Corregimiento]],Hoja3!$A$2:$D$676,4,0)</f>
        <v>80821</v>
      </c>
      <c r="E7052" s="78">
        <v>25</v>
      </c>
    </row>
    <row r="7053" spans="1:5">
      <c r="A7053" s="77">
        <v>44222</v>
      </c>
      <c r="B7053" s="78">
        <v>44222</v>
      </c>
      <c r="C7053" s="78" t="s">
        <v>1073</v>
      </c>
      <c r="D7053" s="79">
        <f>VLOOKUP(Pag_Inicio_Corr_mas_casos[[#This Row],[Corregimiento]],Hoja3!$A$2:$D$676,4,0)</f>
        <v>40612</v>
      </c>
      <c r="E7053" s="78">
        <v>24</v>
      </c>
    </row>
    <row r="7054" spans="1:5">
      <c r="A7054" s="77">
        <v>44222</v>
      </c>
      <c r="B7054" s="78">
        <v>44222</v>
      </c>
      <c r="C7054" s="78" t="s">
        <v>1018</v>
      </c>
      <c r="D7054" s="79">
        <f>VLOOKUP(Pag_Inicio_Corr_mas_casos[[#This Row],[Corregimiento]],Hoja3!$A$2:$D$676,4,0)</f>
        <v>80820</v>
      </c>
      <c r="E7054" s="78">
        <v>24</v>
      </c>
    </row>
    <row r="7055" spans="1:5">
      <c r="A7055" s="77">
        <v>44222</v>
      </c>
      <c r="B7055" s="78">
        <v>44222</v>
      </c>
      <c r="C7055" s="78" t="s">
        <v>1022</v>
      </c>
      <c r="D7055" s="79">
        <f>VLOOKUP(Pag_Inicio_Corr_mas_casos[[#This Row],[Corregimiento]],Hoja3!$A$2:$D$676,4,0)</f>
        <v>80815</v>
      </c>
      <c r="E7055" s="78">
        <v>23</v>
      </c>
    </row>
    <row r="7056" spans="1:5">
      <c r="A7056" s="77">
        <v>44222</v>
      </c>
      <c r="B7056" s="78">
        <v>44222</v>
      </c>
      <c r="C7056" s="78" t="s">
        <v>1033</v>
      </c>
      <c r="D7056" s="79">
        <f>VLOOKUP(Pag_Inicio_Corr_mas_casos[[#This Row],[Corregimiento]],Hoja3!$A$2:$D$676,4,0)</f>
        <v>30107</v>
      </c>
      <c r="E7056" s="78">
        <v>23</v>
      </c>
    </row>
    <row r="7057" spans="1:5">
      <c r="A7057" s="77">
        <v>44222</v>
      </c>
      <c r="B7057" s="78">
        <v>44222</v>
      </c>
      <c r="C7057" s="78" t="s">
        <v>1003</v>
      </c>
      <c r="D7057" s="79">
        <f>VLOOKUP(Pag_Inicio_Corr_mas_casos[[#This Row],[Corregimiento]],Hoja3!$A$2:$D$676,4,0)</f>
        <v>80810</v>
      </c>
      <c r="E7057" s="78">
        <v>23</v>
      </c>
    </row>
    <row r="7058" spans="1:5">
      <c r="A7058" s="77">
        <v>44222</v>
      </c>
      <c r="B7058" s="78">
        <v>44222</v>
      </c>
      <c r="C7058" s="78" t="s">
        <v>1014</v>
      </c>
      <c r="D7058" s="79">
        <f>VLOOKUP(Pag_Inicio_Corr_mas_casos[[#This Row],[Corregimiento]],Hoja3!$A$2:$D$676,4,0)</f>
        <v>80811</v>
      </c>
      <c r="E7058" s="78">
        <v>23</v>
      </c>
    </row>
    <row r="7059" spans="1:5">
      <c r="A7059" s="77">
        <v>44222</v>
      </c>
      <c r="B7059" s="78">
        <v>44222</v>
      </c>
      <c r="C7059" s="78" t="s">
        <v>1022</v>
      </c>
      <c r="D7059" s="79">
        <f>VLOOKUP(Pag_Inicio_Corr_mas_casos[[#This Row],[Corregimiento]],Hoja3!$A$2:$D$676,4,0)</f>
        <v>80815</v>
      </c>
      <c r="E7059" s="78">
        <v>22</v>
      </c>
    </row>
    <row r="7060" spans="1:5">
      <c r="A7060" s="77">
        <v>44222</v>
      </c>
      <c r="B7060" s="78">
        <v>44222</v>
      </c>
      <c r="C7060" s="78" t="s">
        <v>1027</v>
      </c>
      <c r="D7060" s="79">
        <f>VLOOKUP(Pag_Inicio_Corr_mas_casos[[#This Row],[Corregimiento]],Hoja3!$A$2:$D$676,4,0)</f>
        <v>20601</v>
      </c>
      <c r="E7060" s="78">
        <v>22</v>
      </c>
    </row>
    <row r="7061" spans="1:5">
      <c r="A7061" s="77">
        <v>44222</v>
      </c>
      <c r="B7061" s="78">
        <v>44222</v>
      </c>
      <c r="C7061" s="78" t="s">
        <v>1089</v>
      </c>
      <c r="D7061" s="79">
        <f>VLOOKUP(Pag_Inicio_Corr_mas_casos[[#This Row],[Corregimiento]],Hoja3!$A$2:$D$676,4,0)</f>
        <v>30111</v>
      </c>
      <c r="E7061" s="78">
        <v>22</v>
      </c>
    </row>
    <row r="7062" spans="1:5">
      <c r="A7062" s="77">
        <v>44222</v>
      </c>
      <c r="B7062" s="78">
        <v>44222</v>
      </c>
      <c r="C7062" s="78" t="s">
        <v>1009</v>
      </c>
      <c r="D7062" s="79">
        <f>VLOOKUP(Pag_Inicio_Corr_mas_casos[[#This Row],[Corregimiento]],Hoja3!$A$2:$D$676,4,0)</f>
        <v>80816</v>
      </c>
      <c r="E7062" s="78">
        <v>21</v>
      </c>
    </row>
    <row r="7063" spans="1:5">
      <c r="A7063" s="80">
        <v>44223</v>
      </c>
      <c r="B7063" s="81">
        <v>44223</v>
      </c>
      <c r="C7063" s="81" t="s">
        <v>1162</v>
      </c>
      <c r="D7063" s="82">
        <f>VLOOKUP(Pag_Inicio_Corr_mas_casos[[#This Row],[Corregimiento]],Hoja3!$A$2:$D$676,4,0)</f>
        <v>130106</v>
      </c>
      <c r="E7063" s="81">
        <v>45</v>
      </c>
    </row>
    <row r="7064" spans="1:5">
      <c r="A7064" s="80">
        <v>44223</v>
      </c>
      <c r="B7064" s="81">
        <v>44223</v>
      </c>
      <c r="C7064" s="81" t="s">
        <v>1134</v>
      </c>
      <c r="D7064" s="82">
        <f>VLOOKUP(Pag_Inicio_Corr_mas_casos[[#This Row],[Corregimiento]],Hoja3!$A$2:$D$676,4,0)</f>
        <v>130101</v>
      </c>
      <c r="E7064" s="81">
        <v>40</v>
      </c>
    </row>
    <row r="7065" spans="1:5">
      <c r="A7065" s="80">
        <v>44223</v>
      </c>
      <c r="B7065" s="81">
        <v>44223</v>
      </c>
      <c r="C7065" s="81" t="s">
        <v>1020</v>
      </c>
      <c r="D7065" s="82">
        <f>VLOOKUP(Pag_Inicio_Corr_mas_casos[[#This Row],[Corregimiento]],Hoja3!$A$2:$D$676,4,0)</f>
        <v>80822</v>
      </c>
      <c r="E7065" s="81">
        <v>35</v>
      </c>
    </row>
    <row r="7066" spans="1:5">
      <c r="A7066" s="80">
        <v>44223</v>
      </c>
      <c r="B7066" s="81">
        <v>44223</v>
      </c>
      <c r="C7066" s="81" t="s">
        <v>1007</v>
      </c>
      <c r="D7066" s="82">
        <f>VLOOKUP(Pag_Inicio_Corr_mas_casos[[#This Row],[Corregimiento]],Hoja3!$A$2:$D$676,4,0)</f>
        <v>80823</v>
      </c>
      <c r="E7066" s="81">
        <v>35</v>
      </c>
    </row>
    <row r="7067" spans="1:5">
      <c r="A7067" s="80">
        <v>44223</v>
      </c>
      <c r="B7067" s="81">
        <v>44223</v>
      </c>
      <c r="C7067" s="81" t="s">
        <v>1126</v>
      </c>
      <c r="D7067" s="82">
        <f>VLOOKUP(Pag_Inicio_Corr_mas_casos[[#This Row],[Corregimiento]],Hoja3!$A$2:$D$676,4,0)</f>
        <v>40601</v>
      </c>
      <c r="E7067" s="81">
        <v>33</v>
      </c>
    </row>
    <row r="7068" spans="1:5">
      <c r="A7068" s="80">
        <v>44223</v>
      </c>
      <c r="B7068" s="81">
        <v>44223</v>
      </c>
      <c r="C7068" s="81" t="s">
        <v>1078</v>
      </c>
      <c r="D7068" s="82">
        <f>VLOOKUP(Pag_Inicio_Corr_mas_casos[[#This Row],[Corregimiento]],Hoja3!$A$2:$D$676,4,0)</f>
        <v>80819</v>
      </c>
      <c r="E7068" s="81">
        <v>33</v>
      </c>
    </row>
    <row r="7069" spans="1:5">
      <c r="A7069" s="80">
        <v>44223</v>
      </c>
      <c r="B7069" s="81">
        <v>44223</v>
      </c>
      <c r="C7069" s="81" t="s">
        <v>1025</v>
      </c>
      <c r="D7069" s="82">
        <f>VLOOKUP(Pag_Inicio_Corr_mas_casos[[#This Row],[Corregimiento]],Hoja3!$A$2:$D$676,4,0)</f>
        <v>130701</v>
      </c>
      <c r="E7069" s="81">
        <v>33</v>
      </c>
    </row>
    <row r="7070" spans="1:5">
      <c r="A7070" s="80">
        <v>44223</v>
      </c>
      <c r="B7070" s="81">
        <v>44223</v>
      </c>
      <c r="C7070" s="81" t="s">
        <v>1088</v>
      </c>
      <c r="D7070" s="82">
        <f>VLOOKUP(Pag_Inicio_Corr_mas_casos[[#This Row],[Corregimiento]],Hoja3!$A$2:$D$676,4,0)</f>
        <v>91001</v>
      </c>
      <c r="E7070" s="81">
        <v>31</v>
      </c>
    </row>
    <row r="7071" spans="1:5">
      <c r="A7071" s="80">
        <v>44223</v>
      </c>
      <c r="B7071" s="81">
        <v>44223</v>
      </c>
      <c r="C7071" s="81" t="s">
        <v>1022</v>
      </c>
      <c r="D7071" s="82">
        <f>VLOOKUP(Pag_Inicio_Corr_mas_casos[[#This Row],[Corregimiento]],Hoja3!$A$2:$D$676,4,0)</f>
        <v>80815</v>
      </c>
      <c r="E7071" s="81">
        <v>31</v>
      </c>
    </row>
    <row r="7072" spans="1:5">
      <c r="A7072" s="80">
        <v>44223</v>
      </c>
      <c r="B7072" s="81">
        <v>44223</v>
      </c>
      <c r="C7072" s="81" t="s">
        <v>838</v>
      </c>
      <c r="D7072" s="82">
        <f>VLOOKUP(Pag_Inicio_Corr_mas_casos[[#This Row],[Corregimiento]],Hoja3!$A$2:$D$676,4,0)</f>
        <v>80821</v>
      </c>
      <c r="E7072" s="81">
        <v>28</v>
      </c>
    </row>
    <row r="7073" spans="1:5">
      <c r="A7073" s="80">
        <v>44223</v>
      </c>
      <c r="B7073" s="81">
        <v>44223</v>
      </c>
      <c r="C7073" s="81" t="s">
        <v>1010</v>
      </c>
      <c r="D7073" s="82">
        <f>VLOOKUP(Pag_Inicio_Corr_mas_casos[[#This Row],[Corregimiento]],Hoja3!$A$2:$D$676,4,0)</f>
        <v>130708</v>
      </c>
      <c r="E7073" s="81">
        <v>27</v>
      </c>
    </row>
    <row r="7074" spans="1:5">
      <c r="A7074" s="80">
        <v>44223</v>
      </c>
      <c r="B7074" s="81">
        <v>44223</v>
      </c>
      <c r="C7074" s="81" t="s">
        <v>1006</v>
      </c>
      <c r="D7074" s="82">
        <f>VLOOKUP(Pag_Inicio_Corr_mas_casos[[#This Row],[Corregimiento]],Hoja3!$A$2:$D$676,4,0)</f>
        <v>80806</v>
      </c>
      <c r="E7074" s="81">
        <v>23</v>
      </c>
    </row>
    <row r="7075" spans="1:5">
      <c r="A7075" s="80">
        <v>44223</v>
      </c>
      <c r="B7075" s="81">
        <v>44223</v>
      </c>
      <c r="C7075" s="81" t="s">
        <v>1085</v>
      </c>
      <c r="D7075" s="82">
        <f>VLOOKUP(Pag_Inicio_Corr_mas_casos[[#This Row],[Corregimiento]],Hoja3!$A$2:$D$676,4,0)</f>
        <v>81001</v>
      </c>
      <c r="E7075" s="81">
        <v>23</v>
      </c>
    </row>
    <row r="7076" spans="1:5">
      <c r="A7076" s="80">
        <v>44223</v>
      </c>
      <c r="B7076" s="81">
        <v>44223</v>
      </c>
      <c r="C7076" s="81" t="s">
        <v>1120</v>
      </c>
      <c r="D7076" s="82">
        <f>VLOOKUP(Pag_Inicio_Corr_mas_casos[[#This Row],[Corregimiento]],Hoja3!$A$2:$D$676,4,0)</f>
        <v>130102</v>
      </c>
      <c r="E7076" s="81">
        <v>21</v>
      </c>
    </row>
    <row r="7077" spans="1:5">
      <c r="A7077" s="80">
        <v>44223</v>
      </c>
      <c r="B7077" s="81">
        <v>44223</v>
      </c>
      <c r="C7077" s="81" t="s">
        <v>1077</v>
      </c>
      <c r="D7077" s="82">
        <f>VLOOKUP(Pag_Inicio_Corr_mas_casos[[#This Row],[Corregimiento]],Hoja3!$A$2:$D$676,4,0)</f>
        <v>80809</v>
      </c>
      <c r="E7077" s="81">
        <v>21</v>
      </c>
    </row>
    <row r="7078" spans="1:5">
      <c r="A7078" s="80">
        <v>44223</v>
      </c>
      <c r="B7078" s="81">
        <v>44223</v>
      </c>
      <c r="C7078" s="81" t="s">
        <v>1086</v>
      </c>
      <c r="D7078" s="82">
        <f>VLOOKUP(Pag_Inicio_Corr_mas_casos[[#This Row],[Corregimiento]],Hoja3!$A$2:$D$676,4,0)</f>
        <v>81002</v>
      </c>
      <c r="E7078" s="81">
        <v>20</v>
      </c>
    </row>
    <row r="7079" spans="1:5">
      <c r="A7079" s="80">
        <v>44223</v>
      </c>
      <c r="B7079" s="81">
        <v>44223</v>
      </c>
      <c r="C7079" s="81" t="s">
        <v>1081</v>
      </c>
      <c r="D7079" s="82">
        <f>VLOOKUP(Pag_Inicio_Corr_mas_casos[[#This Row],[Corregimiento]],Hoja3!$A$2:$D$676,4,0)</f>
        <v>130702</v>
      </c>
      <c r="E7079" s="81">
        <v>19</v>
      </c>
    </row>
    <row r="7080" spans="1:5">
      <c r="A7080" s="80">
        <v>44223</v>
      </c>
      <c r="B7080" s="81">
        <v>44223</v>
      </c>
      <c r="C7080" s="81" t="s">
        <v>1112</v>
      </c>
      <c r="D7080" s="82">
        <f>VLOOKUP(Pag_Inicio_Corr_mas_casos[[#This Row],[Corregimiento]],Hoja3!$A$2:$D$676,4,0)</f>
        <v>80812</v>
      </c>
      <c r="E7080" s="81">
        <v>19</v>
      </c>
    </row>
    <row r="7081" spans="1:5">
      <c r="A7081" s="80">
        <v>44223</v>
      </c>
      <c r="B7081" s="81">
        <v>44223</v>
      </c>
      <c r="C7081" s="81" t="s">
        <v>1009</v>
      </c>
      <c r="D7081" s="82">
        <f>VLOOKUP(Pag_Inicio_Corr_mas_casos[[#This Row],[Corregimiento]],Hoja3!$A$2:$D$676,4,0)</f>
        <v>80816</v>
      </c>
      <c r="E7081" s="81">
        <v>18</v>
      </c>
    </row>
    <row r="7082" spans="1:5">
      <c r="A7082" s="80">
        <v>44223</v>
      </c>
      <c r="B7082" s="81">
        <v>44223</v>
      </c>
      <c r="C7082" s="81" t="s">
        <v>1121</v>
      </c>
      <c r="D7082" s="82">
        <f>VLOOKUP(Pag_Inicio_Corr_mas_casos[[#This Row],[Corregimiento]],Hoja3!$A$2:$D$676,4,0)</f>
        <v>90301</v>
      </c>
      <c r="E7082" s="81">
        <v>18</v>
      </c>
    </row>
    <row r="7083" spans="1:5">
      <c r="A7083" s="53">
        <v>44224</v>
      </c>
      <c r="B7083" s="54">
        <v>44224</v>
      </c>
      <c r="C7083" s="54" t="s">
        <v>959</v>
      </c>
      <c r="D7083" s="55">
        <f>VLOOKUP(Pag_Inicio_Corr_mas_casos[[#This Row],[Corregimiento]],Hoja3!$A$2:$D$676,4,0)</f>
        <v>91001</v>
      </c>
      <c r="E7083" s="54">
        <v>39</v>
      </c>
    </row>
    <row r="7084" spans="1:5">
      <c r="A7084" s="53">
        <v>44224</v>
      </c>
      <c r="B7084" s="54">
        <v>44224</v>
      </c>
      <c r="C7084" s="54" t="s">
        <v>838</v>
      </c>
      <c r="D7084" s="55">
        <f>VLOOKUP(Pag_Inicio_Corr_mas_casos[[#This Row],[Corregimiento]],Hoja3!$A$2:$D$676,4,0)</f>
        <v>80821</v>
      </c>
      <c r="E7084" s="54">
        <v>35</v>
      </c>
    </row>
    <row r="7085" spans="1:5">
      <c r="A7085" s="53">
        <v>44224</v>
      </c>
      <c r="B7085" s="54">
        <v>44224</v>
      </c>
      <c r="C7085" s="54" t="s">
        <v>1126</v>
      </c>
      <c r="D7085" s="55">
        <f>VLOOKUP(Pag_Inicio_Corr_mas_casos[[#This Row],[Corregimiento]],Hoja3!$A$2:$D$676,4,0)</f>
        <v>40601</v>
      </c>
      <c r="E7085" s="54">
        <v>34</v>
      </c>
    </row>
    <row r="7086" spans="1:5">
      <c r="A7086" s="53">
        <v>44224</v>
      </c>
      <c r="B7086" s="54">
        <v>44224</v>
      </c>
      <c r="C7086" s="54" t="s">
        <v>1078</v>
      </c>
      <c r="D7086" s="55">
        <f>VLOOKUP(Pag_Inicio_Corr_mas_casos[[#This Row],[Corregimiento]],Hoja3!$A$2:$D$676,4,0)</f>
        <v>80819</v>
      </c>
      <c r="E7086" s="54">
        <v>27</v>
      </c>
    </row>
    <row r="7087" spans="1:5">
      <c r="A7087" s="53">
        <v>44224</v>
      </c>
      <c r="B7087" s="54">
        <v>44224</v>
      </c>
      <c r="C7087" s="54" t="s">
        <v>1025</v>
      </c>
      <c r="D7087" s="55">
        <f>VLOOKUP(Pag_Inicio_Corr_mas_casos[[#This Row],[Corregimiento]],Hoja3!$A$2:$D$676,4,0)</f>
        <v>130701</v>
      </c>
      <c r="E7087" s="54">
        <v>27</v>
      </c>
    </row>
    <row r="7088" spans="1:5">
      <c r="A7088" s="53">
        <v>44224</v>
      </c>
      <c r="B7088" s="54">
        <v>44224</v>
      </c>
      <c r="C7088" s="54" t="s">
        <v>1112</v>
      </c>
      <c r="D7088" s="55">
        <f>VLOOKUP(Pag_Inicio_Corr_mas_casos[[#This Row],[Corregimiento]],Hoja3!$A$2:$D$676,4,0)</f>
        <v>80812</v>
      </c>
      <c r="E7088" s="54">
        <v>25</v>
      </c>
    </row>
    <row r="7089" spans="1:5">
      <c r="A7089" s="53">
        <v>44224</v>
      </c>
      <c r="B7089" s="54">
        <v>44224</v>
      </c>
      <c r="C7089" s="54" t="s">
        <v>1077</v>
      </c>
      <c r="D7089" s="55">
        <f>VLOOKUP(Pag_Inicio_Corr_mas_casos[[#This Row],[Corregimiento]],Hoja3!$A$2:$D$676,4,0)</f>
        <v>80809</v>
      </c>
      <c r="E7089" s="54">
        <v>22</v>
      </c>
    </row>
    <row r="7090" spans="1:5">
      <c r="A7090" s="53">
        <v>44224</v>
      </c>
      <c r="B7090" s="54">
        <v>44224</v>
      </c>
      <c r="C7090" s="54" t="s">
        <v>1120</v>
      </c>
      <c r="D7090" s="55">
        <f>VLOOKUP(Pag_Inicio_Corr_mas_casos[[#This Row],[Corregimiento]],Hoja3!$A$2:$D$676,4,0)</f>
        <v>130102</v>
      </c>
      <c r="E7090" s="54">
        <v>22</v>
      </c>
    </row>
    <row r="7091" spans="1:5">
      <c r="A7091" s="53">
        <v>44224</v>
      </c>
      <c r="B7091" s="54">
        <v>44224</v>
      </c>
      <c r="C7091" s="54" t="s">
        <v>1020</v>
      </c>
      <c r="D7091" s="55">
        <f>VLOOKUP(Pag_Inicio_Corr_mas_casos[[#This Row],[Corregimiento]],Hoja3!$A$2:$D$676,4,0)</f>
        <v>80822</v>
      </c>
      <c r="E7091" s="54">
        <v>21</v>
      </c>
    </row>
    <row r="7092" spans="1:5">
      <c r="A7092" s="53">
        <v>44224</v>
      </c>
      <c r="B7092" s="54">
        <v>44224</v>
      </c>
      <c r="C7092" s="54" t="s">
        <v>1018</v>
      </c>
      <c r="D7092" s="55">
        <f>VLOOKUP(Pag_Inicio_Corr_mas_casos[[#This Row],[Corregimiento]],Hoja3!$A$2:$D$676,4,0)</f>
        <v>80820</v>
      </c>
      <c r="E7092" s="54">
        <v>20</v>
      </c>
    </row>
    <row r="7093" spans="1:5">
      <c r="A7093" s="53">
        <v>44224</v>
      </c>
      <c r="B7093" s="54">
        <v>44224</v>
      </c>
      <c r="C7093" s="54" t="s">
        <v>1085</v>
      </c>
      <c r="D7093" s="55">
        <f>VLOOKUP(Pag_Inicio_Corr_mas_casos[[#This Row],[Corregimiento]],Hoja3!$A$2:$D$676,4,0)</f>
        <v>81001</v>
      </c>
      <c r="E7093" s="54">
        <v>20</v>
      </c>
    </row>
    <row r="7094" spans="1:5">
      <c r="A7094" s="53">
        <v>44224</v>
      </c>
      <c r="B7094" s="54">
        <v>44224</v>
      </c>
      <c r="C7094" s="54" t="s">
        <v>1006</v>
      </c>
      <c r="D7094" s="55">
        <f>VLOOKUP(Pag_Inicio_Corr_mas_casos[[#This Row],[Corregimiento]],Hoja3!$A$2:$D$676,4,0)</f>
        <v>80806</v>
      </c>
      <c r="E7094" s="54">
        <v>18</v>
      </c>
    </row>
    <row r="7095" spans="1:5">
      <c r="A7095" s="53">
        <v>44224</v>
      </c>
      <c r="B7095" s="54">
        <v>44224</v>
      </c>
      <c r="C7095" s="54" t="s">
        <v>1081</v>
      </c>
      <c r="D7095" s="55">
        <f>VLOOKUP(Pag_Inicio_Corr_mas_casos[[#This Row],[Corregimiento]],Hoja3!$A$2:$D$676,4,0)</f>
        <v>130702</v>
      </c>
      <c r="E7095" s="54">
        <v>18</v>
      </c>
    </row>
    <row r="7096" spans="1:5">
      <c r="A7096" s="53">
        <v>44224</v>
      </c>
      <c r="B7096" s="54">
        <v>44224</v>
      </c>
      <c r="C7096" s="54" t="s">
        <v>1016</v>
      </c>
      <c r="D7096" s="55">
        <f>VLOOKUP(Pag_Inicio_Corr_mas_casos[[#This Row],[Corregimiento]],Hoja3!$A$2:$D$676,4,0)</f>
        <v>130107</v>
      </c>
      <c r="E7096" s="54">
        <v>18</v>
      </c>
    </row>
    <row r="7097" spans="1:5">
      <c r="A7097" s="53">
        <v>44224</v>
      </c>
      <c r="B7097" s="54">
        <v>44224</v>
      </c>
      <c r="C7097" s="54" t="s">
        <v>1007</v>
      </c>
      <c r="D7097" s="55">
        <f>VLOOKUP(Pag_Inicio_Corr_mas_casos[[#This Row],[Corregimiento]],Hoja3!$A$2:$D$676,4,0)</f>
        <v>80823</v>
      </c>
      <c r="E7097" s="54">
        <v>18</v>
      </c>
    </row>
    <row r="7098" spans="1:5">
      <c r="A7098" s="53">
        <v>44224</v>
      </c>
      <c r="B7098" s="54">
        <v>44224</v>
      </c>
      <c r="C7098" s="54" t="s">
        <v>1102</v>
      </c>
      <c r="D7098" s="55">
        <f>VLOOKUP(Pag_Inicio_Corr_mas_casos[[#This Row],[Corregimiento]],Hoja3!$A$2:$D$676,4,0)</f>
        <v>130106</v>
      </c>
      <c r="E7098" s="54">
        <v>17</v>
      </c>
    </row>
    <row r="7099" spans="1:5">
      <c r="A7099" s="53">
        <v>44224</v>
      </c>
      <c r="B7099" s="54">
        <v>44224</v>
      </c>
      <c r="C7099" s="54" t="s">
        <v>1033</v>
      </c>
      <c r="D7099" s="55">
        <f>VLOOKUP(Pag_Inicio_Corr_mas_casos[[#This Row],[Corregimiento]],Hoja3!$A$2:$D$676,4,0)</f>
        <v>30107</v>
      </c>
      <c r="E7099" s="54">
        <v>17</v>
      </c>
    </row>
    <row r="7100" spans="1:5">
      <c r="A7100" s="53">
        <v>44224</v>
      </c>
      <c r="B7100" s="54">
        <v>44224</v>
      </c>
      <c r="C7100" s="54" t="s">
        <v>1010</v>
      </c>
      <c r="D7100" s="55">
        <f>VLOOKUP(Pag_Inicio_Corr_mas_casos[[#This Row],[Corregimiento]],Hoja3!$A$2:$D$676,4,0)</f>
        <v>130708</v>
      </c>
      <c r="E7100" s="54">
        <v>17</v>
      </c>
    </row>
    <row r="7101" spans="1:5">
      <c r="A7101" s="53">
        <v>44224</v>
      </c>
      <c r="B7101" s="54">
        <v>44224</v>
      </c>
      <c r="C7101" s="54" t="s">
        <v>1022</v>
      </c>
      <c r="D7101" s="55">
        <f>VLOOKUP(Pag_Inicio_Corr_mas_casos[[#This Row],[Corregimiento]],Hoja3!$A$2:$D$676,4,0)</f>
        <v>80815</v>
      </c>
      <c r="E7101" s="54">
        <v>15</v>
      </c>
    </row>
    <row r="7102" spans="1:5">
      <c r="A7102" s="53">
        <v>44224</v>
      </c>
      <c r="B7102" s="54">
        <v>44224</v>
      </c>
      <c r="C7102" s="54" t="s">
        <v>1058</v>
      </c>
      <c r="D7102" s="55">
        <f>VLOOKUP(Pag_Inicio_Corr_mas_casos[[#This Row],[Corregimiento]],Hoja3!$A$2:$D$676,4,0)</f>
        <v>80808</v>
      </c>
      <c r="E7102" s="54">
        <v>15</v>
      </c>
    </row>
    <row r="7103" spans="1:5">
      <c r="A7103" s="83">
        <v>44225</v>
      </c>
      <c r="B7103" s="84">
        <v>44225</v>
      </c>
      <c r="C7103" s="84" t="s">
        <v>838</v>
      </c>
      <c r="D7103" s="85">
        <f>VLOOKUP(Pag_Inicio_Corr_mas_casos[[#This Row],[Corregimiento]],Hoja3!$A$2:$D$676,4,0)</f>
        <v>80821</v>
      </c>
      <c r="E7103" s="84">
        <v>39</v>
      </c>
    </row>
    <row r="7104" spans="1:5">
      <c r="A7104" s="83">
        <v>44225</v>
      </c>
      <c r="B7104" s="84">
        <v>44225</v>
      </c>
      <c r="C7104" s="84" t="s">
        <v>1126</v>
      </c>
      <c r="D7104" s="85">
        <f>VLOOKUP(Pag_Inicio_Corr_mas_casos[[#This Row],[Corregimiento]],Hoja3!$A$2:$D$676,4,0)</f>
        <v>40601</v>
      </c>
      <c r="E7104" s="84">
        <v>37</v>
      </c>
    </row>
    <row r="7105" spans="1:5">
      <c r="A7105" s="83">
        <v>44225</v>
      </c>
      <c r="B7105" s="84">
        <v>44225</v>
      </c>
      <c r="C7105" s="84" t="s">
        <v>1007</v>
      </c>
      <c r="D7105" s="85">
        <f>VLOOKUP(Pag_Inicio_Corr_mas_casos[[#This Row],[Corregimiento]],Hoja3!$A$2:$D$676,4,0)</f>
        <v>80823</v>
      </c>
      <c r="E7105" s="84">
        <v>34</v>
      </c>
    </row>
    <row r="7106" spans="1:5">
      <c r="A7106" s="83">
        <v>44225</v>
      </c>
      <c r="B7106" s="84">
        <v>44225</v>
      </c>
      <c r="C7106" s="84" t="s">
        <v>1102</v>
      </c>
      <c r="D7106" s="85">
        <f>VLOOKUP(Pag_Inicio_Corr_mas_casos[[#This Row],[Corregimiento]],Hoja3!$A$2:$D$676,4,0)</f>
        <v>130106</v>
      </c>
      <c r="E7106" s="84">
        <v>32</v>
      </c>
    </row>
    <row r="7107" spans="1:5">
      <c r="A7107" s="83">
        <v>44225</v>
      </c>
      <c r="B7107" s="84">
        <v>44225</v>
      </c>
      <c r="C7107" s="84" t="s">
        <v>1022</v>
      </c>
      <c r="D7107" s="85">
        <f>VLOOKUP(Pag_Inicio_Corr_mas_casos[[#This Row],[Corregimiento]],Hoja3!$A$2:$D$676,4,0)</f>
        <v>80815</v>
      </c>
      <c r="E7107" s="84">
        <v>31</v>
      </c>
    </row>
    <row r="7108" spans="1:5">
      <c r="A7108" s="83">
        <v>44225</v>
      </c>
      <c r="B7108" s="84">
        <v>44225</v>
      </c>
      <c r="C7108" s="84" t="s">
        <v>1020</v>
      </c>
      <c r="D7108" s="85">
        <f>VLOOKUP(Pag_Inicio_Corr_mas_casos[[#This Row],[Corregimiento]],Hoja3!$A$2:$D$676,4,0)</f>
        <v>80822</v>
      </c>
      <c r="E7108" s="84">
        <v>26</v>
      </c>
    </row>
    <row r="7109" spans="1:5">
      <c r="A7109" s="83">
        <v>44225</v>
      </c>
      <c r="B7109" s="84">
        <v>44225</v>
      </c>
      <c r="C7109" s="84" t="s">
        <v>1009</v>
      </c>
      <c r="D7109" s="85">
        <f>VLOOKUP(Pag_Inicio_Corr_mas_casos[[#This Row],[Corregimiento]],Hoja3!$A$2:$D$676,4,0)</f>
        <v>80816</v>
      </c>
      <c r="E7109" s="84">
        <v>26</v>
      </c>
    </row>
    <row r="7110" spans="1:5">
      <c r="A7110" s="83">
        <v>44225</v>
      </c>
      <c r="B7110" s="84">
        <v>44225</v>
      </c>
      <c r="C7110" s="84" t="s">
        <v>1120</v>
      </c>
      <c r="D7110" s="85">
        <f>VLOOKUP(Pag_Inicio_Corr_mas_casos[[#This Row],[Corregimiento]],Hoja3!$A$2:$D$676,4,0)</f>
        <v>130102</v>
      </c>
      <c r="E7110" s="84">
        <v>22</v>
      </c>
    </row>
    <row r="7111" spans="1:5">
      <c r="A7111" s="83">
        <v>44225</v>
      </c>
      <c r="B7111" s="84">
        <v>44225</v>
      </c>
      <c r="C7111" s="84" t="s">
        <v>1019</v>
      </c>
      <c r="D7111" s="85">
        <f>VLOOKUP(Pag_Inicio_Corr_mas_casos[[#This Row],[Corregimiento]],Hoja3!$A$2:$D$676,4,0)</f>
        <v>80817</v>
      </c>
      <c r="E7111" s="84">
        <v>22</v>
      </c>
    </row>
    <row r="7112" spans="1:5">
      <c r="A7112" s="83">
        <v>44225</v>
      </c>
      <c r="B7112" s="84">
        <v>44225</v>
      </c>
      <c r="C7112" s="84" t="s">
        <v>1078</v>
      </c>
      <c r="D7112" s="85">
        <f>VLOOKUP(Pag_Inicio_Corr_mas_casos[[#This Row],[Corregimiento]],Hoja3!$A$2:$D$676,4,0)</f>
        <v>80819</v>
      </c>
      <c r="E7112" s="84">
        <v>22</v>
      </c>
    </row>
    <row r="7113" spans="1:5">
      <c r="A7113" s="83">
        <v>44225</v>
      </c>
      <c r="B7113" s="84">
        <v>44225</v>
      </c>
      <c r="C7113" s="84" t="s">
        <v>1126</v>
      </c>
      <c r="D7113" s="85">
        <f>VLOOKUP(Pag_Inicio_Corr_mas_casos[[#This Row],[Corregimiento]],Hoja3!$A$2:$D$676,4,0)</f>
        <v>40601</v>
      </c>
      <c r="E7113" s="84">
        <v>20</v>
      </c>
    </row>
    <row r="7114" spans="1:5">
      <c r="A7114" s="83">
        <v>44225</v>
      </c>
      <c r="B7114" s="84">
        <v>44225</v>
      </c>
      <c r="C7114" s="84" t="s">
        <v>1033</v>
      </c>
      <c r="D7114" s="85">
        <f>VLOOKUP(Pag_Inicio_Corr_mas_casos[[#This Row],[Corregimiento]],Hoja3!$A$2:$D$676,4,0)</f>
        <v>30107</v>
      </c>
      <c r="E7114" s="84">
        <v>18</v>
      </c>
    </row>
    <row r="7115" spans="1:5">
      <c r="A7115" s="83">
        <v>44225</v>
      </c>
      <c r="B7115" s="84">
        <v>44225</v>
      </c>
      <c r="C7115" s="84" t="s">
        <v>1081</v>
      </c>
      <c r="D7115" s="85">
        <f>VLOOKUP(Pag_Inicio_Corr_mas_casos[[#This Row],[Corregimiento]],Hoja3!$A$2:$D$676,4,0)</f>
        <v>130702</v>
      </c>
      <c r="E7115" s="84">
        <v>17</v>
      </c>
    </row>
    <row r="7116" spans="1:5">
      <c r="A7116" s="83">
        <v>44225</v>
      </c>
      <c r="B7116" s="84">
        <v>44225</v>
      </c>
      <c r="C7116" s="84" t="s">
        <v>1073</v>
      </c>
      <c r="D7116" s="85">
        <f>VLOOKUP(Pag_Inicio_Corr_mas_casos[[#This Row],[Corregimiento]],Hoja3!$A$2:$D$676,4,0)</f>
        <v>40612</v>
      </c>
      <c r="E7116" s="84">
        <v>17</v>
      </c>
    </row>
    <row r="7117" spans="1:5">
      <c r="A7117" s="83">
        <v>44225</v>
      </c>
      <c r="B7117" s="84">
        <v>44225</v>
      </c>
      <c r="C7117" s="84" t="s">
        <v>1112</v>
      </c>
      <c r="D7117" s="85">
        <f>VLOOKUP(Pag_Inicio_Corr_mas_casos[[#This Row],[Corregimiento]],Hoja3!$A$2:$D$676,4,0)</f>
        <v>80812</v>
      </c>
      <c r="E7117" s="84">
        <v>17</v>
      </c>
    </row>
    <row r="7118" spans="1:5">
      <c r="A7118" s="83">
        <v>44225</v>
      </c>
      <c r="B7118" s="84">
        <v>44225</v>
      </c>
      <c r="C7118" s="84" t="s">
        <v>1077</v>
      </c>
      <c r="D7118" s="85">
        <f>VLOOKUP(Pag_Inicio_Corr_mas_casos[[#This Row],[Corregimiento]],Hoja3!$A$2:$D$676,4,0)</f>
        <v>80809</v>
      </c>
      <c r="E7118" s="84">
        <v>17</v>
      </c>
    </row>
    <row r="7119" spans="1:5">
      <c r="A7119" s="83">
        <v>44225</v>
      </c>
      <c r="B7119" s="84">
        <v>44225</v>
      </c>
      <c r="C7119" s="84" t="s">
        <v>1010</v>
      </c>
      <c r="D7119" s="85">
        <f>VLOOKUP(Pag_Inicio_Corr_mas_casos[[#This Row],[Corregimiento]],Hoja3!$A$2:$D$676,4,0)</f>
        <v>130708</v>
      </c>
      <c r="E7119" s="84">
        <v>16</v>
      </c>
    </row>
    <row r="7120" spans="1:5">
      <c r="A7120" s="83">
        <v>44225</v>
      </c>
      <c r="B7120" s="84">
        <v>44225</v>
      </c>
      <c r="C7120" s="84" t="s">
        <v>1018</v>
      </c>
      <c r="D7120" s="85">
        <f>VLOOKUP(Pag_Inicio_Corr_mas_casos[[#This Row],[Corregimiento]],Hoja3!$A$2:$D$676,4,0)</f>
        <v>80820</v>
      </c>
      <c r="E7120" s="84">
        <v>16</v>
      </c>
    </row>
    <row r="7121" spans="1:5">
      <c r="A7121" s="83">
        <v>44225</v>
      </c>
      <c r="B7121" s="84">
        <v>44225</v>
      </c>
      <c r="C7121" s="84" t="s">
        <v>1035</v>
      </c>
      <c r="D7121" s="85">
        <f>VLOOKUP(Pag_Inicio_Corr_mas_casos[[#This Row],[Corregimiento]],Hoja3!$A$2:$D$676,4,0)</f>
        <v>130709</v>
      </c>
      <c r="E7121" s="84">
        <v>15</v>
      </c>
    </row>
    <row r="7122" spans="1:5">
      <c r="A7122" s="83">
        <v>44225</v>
      </c>
      <c r="B7122" s="84">
        <v>44225</v>
      </c>
      <c r="C7122" s="84" t="s">
        <v>1025</v>
      </c>
      <c r="D7122" s="85">
        <f>VLOOKUP(Pag_Inicio_Corr_mas_casos[[#This Row],[Corregimiento]],Hoja3!$A$2:$D$676,4,0)</f>
        <v>130701</v>
      </c>
      <c r="E7122" s="84">
        <v>14</v>
      </c>
    </row>
    <row r="7123" spans="1:5">
      <c r="A7123" s="59">
        <v>44226</v>
      </c>
      <c r="B7123" s="60">
        <v>44226</v>
      </c>
      <c r="C7123" s="60" t="s">
        <v>1206</v>
      </c>
      <c r="D7123" s="61">
        <f>VLOOKUP(Pag_Inicio_Corr_mas_casos[[#This Row],[Corregimiento]],Hoja3!$A$2:$D$676,4,0)</f>
        <v>40601</v>
      </c>
      <c r="E7123" s="60">
        <v>53</v>
      </c>
    </row>
    <row r="7124" spans="1:5">
      <c r="A7124" s="59">
        <v>44226</v>
      </c>
      <c r="B7124" s="60">
        <v>44226</v>
      </c>
      <c r="C7124" s="60" t="s">
        <v>838</v>
      </c>
      <c r="D7124" s="61">
        <f>VLOOKUP(Pag_Inicio_Corr_mas_casos[[#This Row],[Corregimiento]],Hoja3!$A$2:$D$676,4,0)</f>
        <v>80821</v>
      </c>
      <c r="E7124" s="60">
        <v>33</v>
      </c>
    </row>
    <row r="7125" spans="1:5">
      <c r="A7125" s="59">
        <v>44226</v>
      </c>
      <c r="B7125" s="60">
        <v>44226</v>
      </c>
      <c r="C7125" s="60" t="s">
        <v>1112</v>
      </c>
      <c r="D7125" s="61">
        <f>VLOOKUP(Pag_Inicio_Corr_mas_casos[[#This Row],[Corregimiento]],Hoja3!$A$2:$D$676,4,0)</f>
        <v>80812</v>
      </c>
      <c r="E7125" s="60">
        <v>27</v>
      </c>
    </row>
    <row r="7126" spans="1:5">
      <c r="A7126" s="59">
        <v>44226</v>
      </c>
      <c r="B7126" s="60">
        <v>44226</v>
      </c>
      <c r="C7126" s="60" t="s">
        <v>1077</v>
      </c>
      <c r="D7126" s="61">
        <f>VLOOKUP(Pag_Inicio_Corr_mas_casos[[#This Row],[Corregimiento]],Hoja3!$A$2:$D$676,4,0)</f>
        <v>80809</v>
      </c>
      <c r="E7126" s="60">
        <v>25</v>
      </c>
    </row>
    <row r="7127" spans="1:5">
      <c r="A7127" s="59">
        <v>44226</v>
      </c>
      <c r="B7127" s="60">
        <v>44226</v>
      </c>
      <c r="C7127" s="60" t="s">
        <v>1022</v>
      </c>
      <c r="D7127" s="61">
        <f>VLOOKUP(Pag_Inicio_Corr_mas_casos[[#This Row],[Corregimiento]],Hoja3!$A$2:$D$676,4,0)</f>
        <v>80815</v>
      </c>
      <c r="E7127" s="60">
        <v>21</v>
      </c>
    </row>
    <row r="7128" spans="1:5">
      <c r="A7128" s="59">
        <v>44226</v>
      </c>
      <c r="B7128" s="60">
        <v>44226</v>
      </c>
      <c r="C7128" s="60" t="s">
        <v>1207</v>
      </c>
      <c r="D7128" s="61">
        <f>VLOOKUP(Pag_Inicio_Corr_mas_casos[[#This Row],[Corregimiento]],Hoja3!$A$2:$D$676,4,0)</f>
        <v>30207</v>
      </c>
      <c r="E7128" s="60">
        <v>21</v>
      </c>
    </row>
    <row r="7129" spans="1:5">
      <c r="A7129" s="59">
        <v>44226</v>
      </c>
      <c r="B7129" s="60">
        <v>44226</v>
      </c>
      <c r="C7129" s="60" t="s">
        <v>1078</v>
      </c>
      <c r="D7129" s="61">
        <f>VLOOKUP(Pag_Inicio_Corr_mas_casos[[#This Row],[Corregimiento]],Hoja3!$A$2:$D$676,4,0)</f>
        <v>80819</v>
      </c>
      <c r="E7129" s="60">
        <v>21</v>
      </c>
    </row>
    <row r="7130" spans="1:5">
      <c r="A7130" s="59">
        <v>44226</v>
      </c>
      <c r="B7130" s="60">
        <v>44226</v>
      </c>
      <c r="C7130" s="60" t="s">
        <v>1033</v>
      </c>
      <c r="D7130" s="61">
        <f>VLOOKUP(Pag_Inicio_Corr_mas_casos[[#This Row],[Corregimiento]],Hoja3!$A$2:$D$676,4,0)</f>
        <v>30107</v>
      </c>
      <c r="E7130" s="60">
        <v>20</v>
      </c>
    </row>
    <row r="7131" spans="1:5">
      <c r="A7131" s="59">
        <v>44226</v>
      </c>
      <c r="B7131" s="60">
        <v>44226</v>
      </c>
      <c r="C7131" s="60" t="s">
        <v>1069</v>
      </c>
      <c r="D7131" s="61">
        <f>VLOOKUP(Pag_Inicio_Corr_mas_casos[[#This Row],[Corregimiento]],Hoja3!$A$2:$D$676,4,0)</f>
        <v>40611</v>
      </c>
      <c r="E7131" s="60">
        <v>20</v>
      </c>
    </row>
    <row r="7132" spans="1:5">
      <c r="A7132" s="59">
        <v>44226</v>
      </c>
      <c r="B7132" s="60">
        <v>44226</v>
      </c>
      <c r="C7132" s="60" t="s">
        <v>1007</v>
      </c>
      <c r="D7132" s="61">
        <f>VLOOKUP(Pag_Inicio_Corr_mas_casos[[#This Row],[Corregimiento]],Hoja3!$A$2:$D$676,4,0)</f>
        <v>80823</v>
      </c>
      <c r="E7132" s="60">
        <v>20</v>
      </c>
    </row>
    <row r="7133" spans="1:5">
      <c r="A7133" s="59">
        <v>44226</v>
      </c>
      <c r="B7133" s="60">
        <v>44226</v>
      </c>
      <c r="C7133" s="60" t="s">
        <v>1088</v>
      </c>
      <c r="D7133" s="61">
        <f>VLOOKUP(Pag_Inicio_Corr_mas_casos[[#This Row],[Corregimiento]],Hoja3!$A$2:$D$676,4,0)</f>
        <v>91001</v>
      </c>
      <c r="E7133" s="60">
        <v>20</v>
      </c>
    </row>
    <row r="7134" spans="1:5">
      <c r="A7134" s="59">
        <v>44226</v>
      </c>
      <c r="B7134" s="60">
        <v>44226</v>
      </c>
      <c r="C7134" s="60" t="s">
        <v>1120</v>
      </c>
      <c r="D7134" s="61">
        <f>VLOOKUP(Pag_Inicio_Corr_mas_casos[[#This Row],[Corregimiento]],Hoja3!$A$2:$D$676,4,0)</f>
        <v>130102</v>
      </c>
      <c r="E7134" s="60">
        <v>19</v>
      </c>
    </row>
    <row r="7135" spans="1:5">
      <c r="A7135" s="59">
        <v>44226</v>
      </c>
      <c r="B7135" s="60">
        <v>44226</v>
      </c>
      <c r="C7135" s="60" t="s">
        <v>1095</v>
      </c>
      <c r="D7135" s="61">
        <f>VLOOKUP(Pag_Inicio_Corr_mas_casos[[#This Row],[Corregimiento]],Hoja3!$A$2:$D$676,4,0)</f>
        <v>20609</v>
      </c>
      <c r="E7135" s="60">
        <v>19</v>
      </c>
    </row>
    <row r="7136" spans="1:5">
      <c r="A7136" s="59">
        <v>44226</v>
      </c>
      <c r="B7136" s="60">
        <v>44226</v>
      </c>
      <c r="C7136" s="60" t="s">
        <v>1018</v>
      </c>
      <c r="D7136" s="61">
        <f>VLOOKUP(Pag_Inicio_Corr_mas_casos[[#This Row],[Corregimiento]],Hoja3!$A$2:$D$676,4,0)</f>
        <v>80820</v>
      </c>
      <c r="E7136" s="60">
        <v>18</v>
      </c>
    </row>
    <row r="7137" spans="1:5">
      <c r="A7137" s="59">
        <v>44226</v>
      </c>
      <c r="B7137" s="60">
        <v>44226</v>
      </c>
      <c r="C7137" s="60" t="s">
        <v>1017</v>
      </c>
      <c r="D7137" s="61">
        <f>VLOOKUP(Pag_Inicio_Corr_mas_casos[[#This Row],[Corregimiento]],Hoja3!$A$2:$D$676,4,0)</f>
        <v>80813</v>
      </c>
      <c r="E7137" s="60">
        <v>16</v>
      </c>
    </row>
    <row r="7138" spans="1:5">
      <c r="A7138" s="59">
        <v>44226</v>
      </c>
      <c r="B7138" s="60">
        <v>44226</v>
      </c>
      <c r="C7138" s="60" t="s">
        <v>1004</v>
      </c>
      <c r="D7138" s="61">
        <f>VLOOKUP(Pag_Inicio_Corr_mas_casos[[#This Row],[Corregimiento]],Hoja3!$A$2:$D$676,4,0)</f>
        <v>130717</v>
      </c>
      <c r="E7138" s="60">
        <v>16</v>
      </c>
    </row>
    <row r="7139" spans="1:5">
      <c r="A7139" s="59">
        <v>44226</v>
      </c>
      <c r="B7139" s="60">
        <v>44226</v>
      </c>
      <c r="C7139" s="60" t="s">
        <v>1020</v>
      </c>
      <c r="D7139" s="61">
        <f>VLOOKUP(Pag_Inicio_Corr_mas_casos[[#This Row],[Corregimiento]],Hoja3!$A$2:$D$676,4,0)</f>
        <v>80822</v>
      </c>
      <c r="E7139" s="60">
        <v>15</v>
      </c>
    </row>
    <row r="7140" spans="1:5">
      <c r="A7140" s="59">
        <v>44226</v>
      </c>
      <c r="B7140" s="60">
        <v>44226</v>
      </c>
      <c r="C7140" s="60" t="s">
        <v>1125</v>
      </c>
      <c r="D7140" s="61">
        <f>VLOOKUP(Pag_Inicio_Corr_mas_casos[[#This Row],[Corregimiento]],Hoja3!$A$2:$D$676,4,0)</f>
        <v>91007</v>
      </c>
      <c r="E7140" s="60">
        <v>15</v>
      </c>
    </row>
    <row r="7141" spans="1:5">
      <c r="A7141" s="59">
        <v>44226</v>
      </c>
      <c r="B7141" s="60">
        <v>44226</v>
      </c>
      <c r="C7141" s="60" t="s">
        <v>1073</v>
      </c>
      <c r="D7141" s="61">
        <f>VLOOKUP(Pag_Inicio_Corr_mas_casos[[#This Row],[Corregimiento]],Hoja3!$A$2:$D$676,4,0)</f>
        <v>40612</v>
      </c>
      <c r="E7141" s="60">
        <v>15</v>
      </c>
    </row>
    <row r="7142" spans="1:5">
      <c r="A7142" s="59">
        <v>44226</v>
      </c>
      <c r="B7142" s="60">
        <v>44226</v>
      </c>
      <c r="C7142" s="60" t="s">
        <v>1009</v>
      </c>
      <c r="D7142" s="61">
        <f>VLOOKUP(Pag_Inicio_Corr_mas_casos[[#This Row],[Corregimiento]],Hoja3!$A$2:$D$676,4,0)</f>
        <v>80816</v>
      </c>
      <c r="E7142" s="60">
        <v>15</v>
      </c>
    </row>
    <row r="7143" spans="1:5">
      <c r="A7143" s="74">
        <v>44227</v>
      </c>
      <c r="B7143" s="75">
        <v>44227</v>
      </c>
      <c r="C7143" s="75" t="s">
        <v>1126</v>
      </c>
      <c r="D7143" s="76">
        <f>VLOOKUP(Pag_Inicio_Corr_mas_casos[[#This Row],[Corregimiento]],Hoja3!$A$2:$D$676,4,0)</f>
        <v>40601</v>
      </c>
      <c r="E7143" s="75">
        <v>42</v>
      </c>
    </row>
    <row r="7144" spans="1:5">
      <c r="A7144" s="74">
        <v>44227</v>
      </c>
      <c r="B7144" s="75">
        <v>44227</v>
      </c>
      <c r="C7144" s="75" t="s">
        <v>1007</v>
      </c>
      <c r="D7144" s="76">
        <f>VLOOKUP(Pag_Inicio_Corr_mas_casos[[#This Row],[Corregimiento]],Hoja3!$A$2:$D$676,4,0)</f>
        <v>80823</v>
      </c>
      <c r="E7144" s="75">
        <v>34</v>
      </c>
    </row>
    <row r="7145" spans="1:5">
      <c r="A7145" s="74">
        <v>44227</v>
      </c>
      <c r="B7145" s="75">
        <v>44227</v>
      </c>
      <c r="C7145" s="75" t="s">
        <v>1020</v>
      </c>
      <c r="D7145" s="76">
        <f>VLOOKUP(Pag_Inicio_Corr_mas_casos[[#This Row],[Corregimiento]],Hoja3!$A$2:$D$676,4,0)</f>
        <v>80822</v>
      </c>
      <c r="E7145" s="75">
        <v>31</v>
      </c>
    </row>
    <row r="7146" spans="1:5">
      <c r="A7146" s="74">
        <v>44227</v>
      </c>
      <c r="B7146" s="75">
        <v>44227</v>
      </c>
      <c r="C7146" s="75" t="s">
        <v>1009</v>
      </c>
      <c r="D7146" s="76">
        <f>VLOOKUP(Pag_Inicio_Corr_mas_casos[[#This Row],[Corregimiento]],Hoja3!$A$2:$D$676,4,0)</f>
        <v>80816</v>
      </c>
      <c r="E7146" s="75">
        <v>22</v>
      </c>
    </row>
    <row r="7147" spans="1:5">
      <c r="A7147" s="74">
        <v>44227</v>
      </c>
      <c r="B7147" s="75">
        <v>44227</v>
      </c>
      <c r="C7147" s="75" t="s">
        <v>1022</v>
      </c>
      <c r="D7147" s="76">
        <f>VLOOKUP(Pag_Inicio_Corr_mas_casos[[#This Row],[Corregimiento]],Hoja3!$A$2:$D$676,4,0)</f>
        <v>80815</v>
      </c>
      <c r="E7147" s="75">
        <v>20</v>
      </c>
    </row>
    <row r="7148" spans="1:5">
      <c r="A7148" s="74">
        <v>44227</v>
      </c>
      <c r="B7148" s="75">
        <v>44227</v>
      </c>
      <c r="C7148" s="75" t="s">
        <v>1208</v>
      </c>
      <c r="D7148" s="76">
        <f>VLOOKUP(Pag_Inicio_Corr_mas_casos[[#This Row],[Corregimiento]],Hoja3!$A$2:$D$676,4,0)</f>
        <v>40104</v>
      </c>
      <c r="E7148" s="75">
        <v>17</v>
      </c>
    </row>
    <row r="7149" spans="1:5">
      <c r="A7149" s="74">
        <v>44227</v>
      </c>
      <c r="B7149" s="75">
        <v>44227</v>
      </c>
      <c r="C7149" s="75" t="s">
        <v>1084</v>
      </c>
      <c r="D7149" s="76">
        <f>VLOOKUP(Pag_Inicio_Corr_mas_casos[[#This Row],[Corregimiento]],Hoja3!$A$2:$D$676,4,0)</f>
        <v>81008</v>
      </c>
      <c r="E7149" s="75">
        <v>17</v>
      </c>
    </row>
    <row r="7150" spans="1:5">
      <c r="A7150" s="74">
        <v>44227</v>
      </c>
      <c r="B7150" s="75">
        <v>44227</v>
      </c>
      <c r="C7150" s="75" t="s">
        <v>1017</v>
      </c>
      <c r="D7150" s="76">
        <f>VLOOKUP(Pag_Inicio_Corr_mas_casos[[#This Row],[Corregimiento]],Hoja3!$A$2:$D$676,4,0)</f>
        <v>80813</v>
      </c>
      <c r="E7150" s="75">
        <v>17</v>
      </c>
    </row>
    <row r="7151" spans="1:5">
      <c r="A7151" s="74">
        <v>44227</v>
      </c>
      <c r="B7151" s="75">
        <v>44227</v>
      </c>
      <c r="C7151" s="75" t="s">
        <v>1033</v>
      </c>
      <c r="D7151" s="76">
        <f>VLOOKUP(Pag_Inicio_Corr_mas_casos[[#This Row],[Corregimiento]],Hoja3!$A$2:$D$676,4,0)</f>
        <v>30107</v>
      </c>
      <c r="E7151" s="75">
        <v>16</v>
      </c>
    </row>
    <row r="7152" spans="1:5">
      <c r="A7152" s="74">
        <v>44227</v>
      </c>
      <c r="B7152" s="75">
        <v>44227</v>
      </c>
      <c r="C7152" s="75" t="s">
        <v>1019</v>
      </c>
      <c r="D7152" s="76">
        <f>VLOOKUP(Pag_Inicio_Corr_mas_casos[[#This Row],[Corregimiento]],Hoja3!$A$2:$D$676,4,0)</f>
        <v>80817</v>
      </c>
      <c r="E7152" s="75">
        <v>16</v>
      </c>
    </row>
    <row r="7153" spans="1:6">
      <c r="A7153" s="74">
        <v>44227</v>
      </c>
      <c r="B7153" s="75">
        <v>44227</v>
      </c>
      <c r="C7153" s="75" t="s">
        <v>1078</v>
      </c>
      <c r="D7153" s="76">
        <f>VLOOKUP(Pag_Inicio_Corr_mas_casos[[#This Row],[Corregimiento]],Hoja3!$A$2:$D$676,4,0)</f>
        <v>80819</v>
      </c>
      <c r="E7153" s="75">
        <v>15</v>
      </c>
    </row>
    <row r="7154" spans="1:6">
      <c r="A7154" s="74">
        <v>44227</v>
      </c>
      <c r="B7154" s="75">
        <v>44227</v>
      </c>
      <c r="C7154" s="75" t="s">
        <v>1022</v>
      </c>
      <c r="D7154" s="76">
        <f>VLOOKUP(Pag_Inicio_Corr_mas_casos[[#This Row],[Corregimiento]],Hoja3!$A$2:$D$676,4,0)</f>
        <v>80815</v>
      </c>
      <c r="E7154" s="75">
        <v>14</v>
      </c>
    </row>
    <row r="7155" spans="1:6">
      <c r="A7155" s="74">
        <v>44227</v>
      </c>
      <c r="B7155" s="75">
        <v>44227</v>
      </c>
      <c r="C7155" s="75" t="s">
        <v>1018</v>
      </c>
      <c r="D7155" s="76">
        <f>VLOOKUP(Pag_Inicio_Corr_mas_casos[[#This Row],[Corregimiento]],Hoja3!$A$2:$D$676,4,0)</f>
        <v>80820</v>
      </c>
      <c r="E7155" s="75">
        <v>13</v>
      </c>
    </row>
    <row r="7156" spans="1:6">
      <c r="A7156" s="74">
        <v>44227</v>
      </c>
      <c r="B7156" s="75">
        <v>44227</v>
      </c>
      <c r="C7156" s="75" t="s">
        <v>838</v>
      </c>
      <c r="D7156" s="76">
        <f>VLOOKUP(Pag_Inicio_Corr_mas_casos[[#This Row],[Corregimiento]],Hoja3!$A$2:$D$676,4,0)</f>
        <v>80821</v>
      </c>
      <c r="E7156" s="75">
        <v>12</v>
      </c>
    </row>
    <row r="7157" spans="1:6">
      <c r="A7157" s="74">
        <v>44227</v>
      </c>
      <c r="B7157" s="75">
        <v>44227</v>
      </c>
      <c r="C7157" s="75" t="s">
        <v>1011</v>
      </c>
      <c r="D7157" s="76">
        <f>VLOOKUP(Pag_Inicio_Corr_mas_casos[[#This Row],[Corregimiento]],Hoja3!$A$2:$D$676,4,0)</f>
        <v>81007</v>
      </c>
      <c r="E7157" s="75">
        <v>12</v>
      </c>
    </row>
    <row r="7158" spans="1:6">
      <c r="A7158" s="74">
        <v>44227</v>
      </c>
      <c r="B7158" s="75">
        <v>44227</v>
      </c>
      <c r="C7158" s="75" t="s">
        <v>1006</v>
      </c>
      <c r="D7158" s="76">
        <f>VLOOKUP(Pag_Inicio_Corr_mas_casos[[#This Row],[Corregimiento]],Hoja3!$A$2:$D$676,4,0)</f>
        <v>80806</v>
      </c>
      <c r="E7158" s="75">
        <v>12</v>
      </c>
    </row>
    <row r="7159" spans="1:6">
      <c r="A7159" s="74">
        <v>44227</v>
      </c>
      <c r="B7159" s="75">
        <v>44227</v>
      </c>
      <c r="C7159" s="75" t="s">
        <v>1093</v>
      </c>
      <c r="D7159" s="76">
        <f>VLOOKUP(Pag_Inicio_Corr_mas_casos[[#This Row],[Corregimiento]],Hoja3!$A$2:$D$676,4,0)</f>
        <v>30103</v>
      </c>
      <c r="E7159" s="75">
        <v>11</v>
      </c>
    </row>
    <row r="7160" spans="1:6">
      <c r="A7160" s="74">
        <v>44227</v>
      </c>
      <c r="B7160" s="75">
        <v>44227</v>
      </c>
      <c r="C7160" s="75" t="s">
        <v>1099</v>
      </c>
      <c r="D7160" s="76">
        <f>VLOOKUP(Pag_Inicio_Corr_mas_casos[[#This Row],[Corregimiento]],Hoja3!$A$2:$D$676,4,0)</f>
        <v>91008</v>
      </c>
      <c r="E7160" s="75">
        <v>11</v>
      </c>
    </row>
    <row r="7161" spans="1:6">
      <c r="A7161" s="74">
        <v>44227</v>
      </c>
      <c r="B7161" s="75">
        <v>44227</v>
      </c>
      <c r="C7161" s="75" t="s">
        <v>1104</v>
      </c>
      <c r="D7161" s="76">
        <f>VLOOKUP(Pag_Inicio_Corr_mas_casos[[#This Row],[Corregimiento]],Hoja3!$A$2:$D$676,4,0)</f>
        <v>130108</v>
      </c>
      <c r="E7161" s="75">
        <v>10</v>
      </c>
    </row>
    <row r="7162" spans="1:6">
      <c r="A7162" s="74">
        <v>44227</v>
      </c>
      <c r="B7162" s="75">
        <v>44227</v>
      </c>
      <c r="C7162" s="75" t="s">
        <v>1207</v>
      </c>
      <c r="D7162" s="76">
        <f>VLOOKUP(Pag_Inicio_Corr_mas_casos[[#This Row],[Corregimiento]],Hoja3!$A$2:$D$676,4,0)</f>
        <v>30207</v>
      </c>
      <c r="E7162" s="75">
        <v>10</v>
      </c>
    </row>
    <row r="7163" spans="1:6">
      <c r="A7163" s="99">
        <v>44228</v>
      </c>
      <c r="B7163" s="100">
        <v>44228</v>
      </c>
      <c r="C7163" s="100" t="s">
        <v>1126</v>
      </c>
      <c r="D7163" s="101">
        <f>VLOOKUP(Pag_Inicio_Corr_mas_casos[[#This Row],[Corregimiento]],Hoja3!$A$2:$D$676,4,0)</f>
        <v>40601</v>
      </c>
      <c r="E7163" s="100">
        <v>37</v>
      </c>
      <c r="F7163">
        <v>12</v>
      </c>
    </row>
    <row r="7164" spans="1:6">
      <c r="A7164" s="99">
        <v>44228</v>
      </c>
      <c r="B7164" s="100">
        <v>44228</v>
      </c>
      <c r="C7164" s="100" t="s">
        <v>1088</v>
      </c>
      <c r="D7164" s="101">
        <f>VLOOKUP(Pag_Inicio_Corr_mas_casos[[#This Row],[Corregimiento]],Hoja3!$A$2:$D$676,4,0)</f>
        <v>91001</v>
      </c>
      <c r="E7164" s="100">
        <v>31</v>
      </c>
    </row>
    <row r="7165" spans="1:6">
      <c r="A7165" s="99">
        <v>44228</v>
      </c>
      <c r="B7165" s="100">
        <v>44228</v>
      </c>
      <c r="C7165" s="100" t="s">
        <v>1036</v>
      </c>
      <c r="D7165" s="101">
        <f>VLOOKUP(Pag_Inicio_Corr_mas_casos[[#This Row],[Corregimiento]],Hoja3!$A$2:$D$676,4,0)</f>
        <v>40606</v>
      </c>
      <c r="E7165" s="100">
        <v>27</v>
      </c>
    </row>
    <row r="7166" spans="1:6">
      <c r="A7166" s="99">
        <v>44228</v>
      </c>
      <c r="B7166" s="100">
        <v>44228</v>
      </c>
      <c r="C7166" s="100" t="s">
        <v>1078</v>
      </c>
      <c r="D7166" s="101">
        <f>VLOOKUP(Pag_Inicio_Corr_mas_casos[[#This Row],[Corregimiento]],Hoja3!$A$2:$D$676,4,0)</f>
        <v>80819</v>
      </c>
      <c r="E7166" s="100">
        <v>25</v>
      </c>
    </row>
    <row r="7167" spans="1:6">
      <c r="A7167" s="99">
        <v>44228</v>
      </c>
      <c r="B7167" s="100">
        <v>44228</v>
      </c>
      <c r="C7167" s="100" t="s">
        <v>1069</v>
      </c>
      <c r="D7167" s="101">
        <f>VLOOKUP(Pag_Inicio_Corr_mas_casos[[#This Row],[Corregimiento]],Hoja3!$A$2:$D$676,4,0)</f>
        <v>40611</v>
      </c>
      <c r="E7167" s="100">
        <v>22</v>
      </c>
    </row>
    <row r="7168" spans="1:6">
      <c r="A7168" s="99">
        <v>44228</v>
      </c>
      <c r="B7168" s="100">
        <v>44228</v>
      </c>
      <c r="C7168" s="100" t="s">
        <v>1067</v>
      </c>
      <c r="D7168" s="101">
        <f>VLOOKUP(Pag_Inicio_Corr_mas_casos[[#This Row],[Corregimiento]],Hoja3!$A$2:$D$676,4,0)</f>
        <v>40501</v>
      </c>
      <c r="E7168" s="100">
        <v>19</v>
      </c>
    </row>
    <row r="7169" spans="1:5">
      <c r="A7169" s="99">
        <v>44228</v>
      </c>
      <c r="B7169" s="100">
        <v>44228</v>
      </c>
      <c r="C7169" s="100" t="s">
        <v>1018</v>
      </c>
      <c r="D7169" s="101">
        <f>VLOOKUP(Pag_Inicio_Corr_mas_casos[[#This Row],[Corregimiento]],Hoja3!$A$2:$D$676,4,0)</f>
        <v>80820</v>
      </c>
      <c r="E7169" s="100">
        <v>18</v>
      </c>
    </row>
    <row r="7170" spans="1:5">
      <c r="A7170" s="99">
        <v>44228</v>
      </c>
      <c r="B7170" s="100">
        <v>44228</v>
      </c>
      <c r="C7170" s="100" t="s">
        <v>1020</v>
      </c>
      <c r="D7170" s="101">
        <f>VLOOKUP(Pag_Inicio_Corr_mas_casos[[#This Row],[Corregimiento]],Hoja3!$A$2:$D$676,4,0)</f>
        <v>80822</v>
      </c>
      <c r="E7170" s="100">
        <v>16</v>
      </c>
    </row>
    <row r="7171" spans="1:5">
      <c r="A7171" s="99">
        <v>44228</v>
      </c>
      <c r="B7171" s="100">
        <v>44228</v>
      </c>
      <c r="C7171" s="100" t="s">
        <v>1022</v>
      </c>
      <c r="D7171" s="101">
        <f>VLOOKUP(Pag_Inicio_Corr_mas_casos[[#This Row],[Corregimiento]],Hoja3!$A$2:$D$676,4,0)</f>
        <v>80815</v>
      </c>
      <c r="E7171" s="100">
        <v>15</v>
      </c>
    </row>
    <row r="7172" spans="1:5">
      <c r="A7172" s="99">
        <v>44228</v>
      </c>
      <c r="B7172" s="100">
        <v>44228</v>
      </c>
      <c r="C7172" s="100" t="s">
        <v>1209</v>
      </c>
      <c r="D7172" s="101">
        <f>VLOOKUP(Pag_Inicio_Corr_mas_casos[[#This Row],[Corregimiento]],Hoja3!$A$2:$D$676,4,0)</f>
        <v>20610</v>
      </c>
      <c r="E7172" s="100">
        <v>13</v>
      </c>
    </row>
    <row r="7173" spans="1:5">
      <c r="A7173" s="99">
        <v>44228</v>
      </c>
      <c r="B7173" s="100">
        <v>44228</v>
      </c>
      <c r="C7173" s="100" t="s">
        <v>1017</v>
      </c>
      <c r="D7173" s="101">
        <f>VLOOKUP(Pag_Inicio_Corr_mas_casos[[#This Row],[Corregimiento]],Hoja3!$A$2:$D$676,4,0)</f>
        <v>80813</v>
      </c>
      <c r="E7173" s="100">
        <v>13</v>
      </c>
    </row>
    <row r="7174" spans="1:5">
      <c r="A7174" s="99">
        <v>44228</v>
      </c>
      <c r="B7174" s="100">
        <v>44228</v>
      </c>
      <c r="C7174" s="100" t="s">
        <v>1007</v>
      </c>
      <c r="D7174" s="101">
        <f>VLOOKUP(Pag_Inicio_Corr_mas_casos[[#This Row],[Corregimiento]],Hoja3!$A$2:$D$676,4,0)</f>
        <v>80823</v>
      </c>
      <c r="E7174" s="100">
        <v>11</v>
      </c>
    </row>
    <row r="7175" spans="1:5">
      <c r="A7175" s="53">
        <v>44229</v>
      </c>
      <c r="B7175" s="54">
        <v>44229</v>
      </c>
      <c r="C7175" s="54" t="s">
        <v>1033</v>
      </c>
      <c r="D7175" s="55">
        <f>VLOOKUP(Pag_Inicio_Corr_mas_casos[[#This Row],[Corregimiento]],Hoja3!$A$2:$D$676,4,0)</f>
        <v>30107</v>
      </c>
      <c r="E7175" s="54">
        <v>60</v>
      </c>
    </row>
    <row r="7176" spans="1:5">
      <c r="A7176" s="53">
        <v>44229</v>
      </c>
      <c r="B7176" s="54">
        <v>44229</v>
      </c>
      <c r="C7176" s="54" t="s">
        <v>1088</v>
      </c>
      <c r="D7176" s="55">
        <f>VLOOKUP(Pag_Inicio_Corr_mas_casos[[#This Row],[Corregimiento]],Hoja3!$A$2:$D$676,4,0)</f>
        <v>91001</v>
      </c>
      <c r="E7176" s="54">
        <v>36</v>
      </c>
    </row>
    <row r="7177" spans="1:5">
      <c r="A7177" s="53">
        <v>44229</v>
      </c>
      <c r="B7177" s="54">
        <v>44229</v>
      </c>
      <c r="C7177" s="54" t="s">
        <v>1126</v>
      </c>
      <c r="D7177" s="55">
        <f>VLOOKUP(Pag_Inicio_Corr_mas_casos[[#This Row],[Corregimiento]],Hoja3!$A$2:$D$676,4,0)</f>
        <v>40601</v>
      </c>
      <c r="E7177" s="54">
        <v>34</v>
      </c>
    </row>
    <row r="7178" spans="1:5">
      <c r="A7178" s="53">
        <v>44229</v>
      </c>
      <c r="B7178" s="54">
        <v>44229</v>
      </c>
      <c r="C7178" s="54" t="s">
        <v>1102</v>
      </c>
      <c r="D7178" s="55">
        <f>VLOOKUP(Pag_Inicio_Corr_mas_casos[[#This Row],[Corregimiento]],Hoja3!$A$2:$D$676,4,0)</f>
        <v>130106</v>
      </c>
      <c r="E7178" s="54">
        <v>30</v>
      </c>
    </row>
    <row r="7179" spans="1:5">
      <c r="A7179" s="53">
        <v>44229</v>
      </c>
      <c r="B7179" s="54">
        <v>44229</v>
      </c>
      <c r="C7179" s="54" t="s">
        <v>1022</v>
      </c>
      <c r="D7179" s="55">
        <f>VLOOKUP(Pag_Inicio_Corr_mas_casos[[#This Row],[Corregimiento]],Hoja3!$A$2:$D$676,4,0)</f>
        <v>80815</v>
      </c>
      <c r="E7179" s="54">
        <v>23</v>
      </c>
    </row>
    <row r="7180" spans="1:5">
      <c r="A7180" s="53">
        <v>44229</v>
      </c>
      <c r="B7180" s="54">
        <v>44229</v>
      </c>
      <c r="C7180" s="54" t="s">
        <v>1017</v>
      </c>
      <c r="D7180" s="55">
        <f>VLOOKUP(Pag_Inicio_Corr_mas_casos[[#This Row],[Corregimiento]],Hoja3!$A$2:$D$676,4,0)</f>
        <v>80813</v>
      </c>
      <c r="E7180" s="54">
        <v>21</v>
      </c>
    </row>
    <row r="7181" spans="1:5">
      <c r="A7181" s="53">
        <v>44229</v>
      </c>
      <c r="B7181" s="54">
        <v>44229</v>
      </c>
      <c r="C7181" s="54" t="s">
        <v>1078</v>
      </c>
      <c r="D7181" s="55">
        <f>VLOOKUP(Pag_Inicio_Corr_mas_casos[[#This Row],[Corregimiento]],Hoja3!$A$2:$D$676,4,0)</f>
        <v>80819</v>
      </c>
      <c r="E7181" s="54">
        <v>20</v>
      </c>
    </row>
    <row r="7182" spans="1:5">
      <c r="A7182" s="53">
        <v>44229</v>
      </c>
      <c r="B7182" s="54">
        <v>44229</v>
      </c>
      <c r="C7182" s="54" t="s">
        <v>1120</v>
      </c>
      <c r="D7182" s="55">
        <f>VLOOKUP(Pag_Inicio_Corr_mas_casos[[#This Row],[Corregimiento]],Hoja3!$A$2:$D$676,4,0)</f>
        <v>130102</v>
      </c>
      <c r="E7182" s="54">
        <v>19</v>
      </c>
    </row>
    <row r="7183" spans="1:5">
      <c r="A7183" s="53">
        <v>44229</v>
      </c>
      <c r="B7183" s="54">
        <v>44229</v>
      </c>
      <c r="C7183" s="54" t="s">
        <v>1081</v>
      </c>
      <c r="D7183" s="55">
        <f>VLOOKUP(Pag_Inicio_Corr_mas_casos[[#This Row],[Corregimiento]],Hoja3!$A$2:$D$676,4,0)</f>
        <v>130702</v>
      </c>
      <c r="E7183" s="54">
        <v>18</v>
      </c>
    </row>
    <row r="7184" spans="1:5">
      <c r="A7184" s="53">
        <v>44229</v>
      </c>
      <c r="B7184" s="54">
        <v>44229</v>
      </c>
      <c r="C7184" s="54" t="s">
        <v>1125</v>
      </c>
      <c r="D7184" s="55">
        <f>VLOOKUP(Pag_Inicio_Corr_mas_casos[[#This Row],[Corregimiento]],Hoja3!$A$2:$D$676,4,0)</f>
        <v>91007</v>
      </c>
      <c r="E7184" s="54">
        <v>17</v>
      </c>
    </row>
    <row r="7185" spans="1:5">
      <c r="A7185" s="53">
        <v>44229</v>
      </c>
      <c r="B7185" s="54">
        <v>44229</v>
      </c>
      <c r="C7185" s="54" t="s">
        <v>1134</v>
      </c>
      <c r="D7185" s="55">
        <f>VLOOKUP(Pag_Inicio_Corr_mas_casos[[#This Row],[Corregimiento]],Hoja3!$A$2:$D$676,4,0)</f>
        <v>130101</v>
      </c>
      <c r="E7185" s="54">
        <v>17</v>
      </c>
    </row>
    <row r="7186" spans="1:5">
      <c r="A7186" s="53">
        <v>44229</v>
      </c>
      <c r="B7186" s="54">
        <v>44229</v>
      </c>
      <c r="C7186" s="54" t="s">
        <v>1077</v>
      </c>
      <c r="D7186" s="55">
        <f>VLOOKUP(Pag_Inicio_Corr_mas_casos[[#This Row],[Corregimiento]],Hoja3!$A$2:$D$676,4,0)</f>
        <v>80809</v>
      </c>
      <c r="E7186" s="54">
        <v>16</v>
      </c>
    </row>
    <row r="7187" spans="1:5">
      <c r="A7187" s="53">
        <v>44229</v>
      </c>
      <c r="B7187" s="54">
        <v>44229</v>
      </c>
      <c r="C7187" s="54" t="s">
        <v>1073</v>
      </c>
      <c r="D7187" s="55">
        <f>VLOOKUP(Pag_Inicio_Corr_mas_casos[[#This Row],[Corregimiento]],Hoja3!$A$2:$D$676,4,0)</f>
        <v>40612</v>
      </c>
      <c r="E7187" s="54">
        <v>16</v>
      </c>
    </row>
    <row r="7188" spans="1:5">
      <c r="A7188" s="53">
        <v>44229</v>
      </c>
      <c r="B7188" s="54">
        <v>44229</v>
      </c>
      <c r="C7188" s="54" t="s">
        <v>1019</v>
      </c>
      <c r="D7188" s="55">
        <f>VLOOKUP(Pag_Inicio_Corr_mas_casos[[#This Row],[Corregimiento]],Hoja3!$A$2:$D$676,4,0)</f>
        <v>80817</v>
      </c>
      <c r="E7188" s="54">
        <v>14</v>
      </c>
    </row>
    <row r="7189" spans="1:5">
      <c r="A7189" s="53">
        <v>44229</v>
      </c>
      <c r="B7189" s="54">
        <v>44229</v>
      </c>
      <c r="C7189" s="54" t="s">
        <v>838</v>
      </c>
      <c r="D7189" s="55">
        <f>VLOOKUP(Pag_Inicio_Corr_mas_casos[[#This Row],[Corregimiento]],Hoja3!$A$2:$D$676,4,0)</f>
        <v>80821</v>
      </c>
      <c r="E7189" s="54">
        <v>14</v>
      </c>
    </row>
    <row r="7190" spans="1:5">
      <c r="A7190" s="53">
        <v>44229</v>
      </c>
      <c r="B7190" s="54">
        <v>44229</v>
      </c>
      <c r="C7190" s="54" t="s">
        <v>1112</v>
      </c>
      <c r="D7190" s="55">
        <f>VLOOKUP(Pag_Inicio_Corr_mas_casos[[#This Row],[Corregimiento]],Hoja3!$A$2:$D$676,4,0)</f>
        <v>80812</v>
      </c>
      <c r="E7190" s="54">
        <v>14</v>
      </c>
    </row>
    <row r="7191" spans="1:5">
      <c r="A7191" s="53">
        <v>44229</v>
      </c>
      <c r="B7191" s="54">
        <v>44229</v>
      </c>
      <c r="C7191" s="54" t="s">
        <v>1020</v>
      </c>
      <c r="D7191" s="55">
        <f>VLOOKUP(Pag_Inicio_Corr_mas_casos[[#This Row],[Corregimiento]],Hoja3!$A$2:$D$676,4,0)</f>
        <v>80822</v>
      </c>
      <c r="E7191" s="54">
        <v>13</v>
      </c>
    </row>
    <row r="7192" spans="1:5">
      <c r="A7192" s="53">
        <v>44229</v>
      </c>
      <c r="B7192" s="54">
        <v>44229</v>
      </c>
      <c r="C7192" s="54" t="s">
        <v>1010</v>
      </c>
      <c r="D7192" s="55">
        <f>VLOOKUP(Pag_Inicio_Corr_mas_casos[[#This Row],[Corregimiento]],Hoja3!$A$2:$D$676,4,0)</f>
        <v>130708</v>
      </c>
      <c r="E7192" s="54">
        <v>13</v>
      </c>
    </row>
    <row r="7193" spans="1:5">
      <c r="A7193" s="53">
        <v>44229</v>
      </c>
      <c r="B7193" s="54">
        <v>44229</v>
      </c>
      <c r="C7193" s="54" t="s">
        <v>1027</v>
      </c>
      <c r="D7193" s="55">
        <f>VLOOKUP(Pag_Inicio_Corr_mas_casos[[#This Row],[Corregimiento]],Hoja3!$A$2:$D$676,4,0)</f>
        <v>20601</v>
      </c>
      <c r="E7193" s="54">
        <v>13</v>
      </c>
    </row>
    <row r="7194" spans="1:5">
      <c r="A7194" s="53">
        <v>44229</v>
      </c>
      <c r="B7194" s="54">
        <v>44229</v>
      </c>
      <c r="C7194" s="54" t="s">
        <v>1118</v>
      </c>
      <c r="D7194" s="55">
        <f>VLOOKUP(Pag_Inicio_Corr_mas_casos[[#This Row],[Corregimiento]],Hoja3!$A$2:$D$676,4,0)</f>
        <v>40201</v>
      </c>
      <c r="E7194" s="54">
        <v>13</v>
      </c>
    </row>
    <row r="7195" spans="1:5">
      <c r="A7195" s="83">
        <v>44230</v>
      </c>
      <c r="B7195" s="84">
        <v>44230</v>
      </c>
      <c r="C7195" s="84" t="s">
        <v>1078</v>
      </c>
      <c r="D7195" s="85">
        <f>VLOOKUP(Pag_Inicio_Corr_mas_casos[[#This Row],[Corregimiento]],Hoja3!$A$2:$D$676,4,0)</f>
        <v>80819</v>
      </c>
      <c r="E7195" s="84">
        <v>36</v>
      </c>
    </row>
    <row r="7196" spans="1:5">
      <c r="A7196" s="83">
        <v>44230</v>
      </c>
      <c r="B7196" s="84">
        <v>44230</v>
      </c>
      <c r="C7196" s="84" t="s">
        <v>1126</v>
      </c>
      <c r="D7196" s="85">
        <f>VLOOKUP(Pag_Inicio_Corr_mas_casos[[#This Row],[Corregimiento]],Hoja3!$A$2:$D$676,4,0)</f>
        <v>40601</v>
      </c>
      <c r="E7196" s="84">
        <v>34</v>
      </c>
    </row>
    <row r="7197" spans="1:5">
      <c r="A7197" s="83">
        <v>44230</v>
      </c>
      <c r="B7197" s="84">
        <v>44230</v>
      </c>
      <c r="C7197" s="84" t="s">
        <v>1088</v>
      </c>
      <c r="D7197" s="85">
        <f>VLOOKUP(Pag_Inicio_Corr_mas_casos[[#This Row],[Corregimiento]],Hoja3!$A$2:$D$676,4,0)</f>
        <v>91001</v>
      </c>
      <c r="E7197" s="84">
        <v>33</v>
      </c>
    </row>
    <row r="7198" spans="1:5">
      <c r="A7198" s="83">
        <v>44230</v>
      </c>
      <c r="B7198" s="84">
        <v>44230</v>
      </c>
      <c r="C7198" s="84" t="s">
        <v>1033</v>
      </c>
      <c r="D7198" s="85">
        <f>VLOOKUP(Pag_Inicio_Corr_mas_casos[[#This Row],[Corregimiento]],Hoja3!$A$2:$D$676,4,0)</f>
        <v>30107</v>
      </c>
      <c r="E7198" s="84">
        <v>29</v>
      </c>
    </row>
    <row r="7199" spans="1:5">
      <c r="A7199" s="83">
        <v>44230</v>
      </c>
      <c r="B7199" s="84">
        <v>44230</v>
      </c>
      <c r="C7199" s="84" t="s">
        <v>1022</v>
      </c>
      <c r="D7199" s="85">
        <f>VLOOKUP(Pag_Inicio_Corr_mas_casos[[#This Row],[Corregimiento]],Hoja3!$A$2:$D$676,4,0)</f>
        <v>80815</v>
      </c>
      <c r="E7199" s="84">
        <v>24</v>
      </c>
    </row>
    <row r="7200" spans="1:5">
      <c r="A7200" s="83">
        <v>44230</v>
      </c>
      <c r="B7200" s="84">
        <v>44230</v>
      </c>
      <c r="C7200" s="84" t="s">
        <v>838</v>
      </c>
      <c r="D7200" s="85">
        <f>VLOOKUP(Pag_Inicio_Corr_mas_casos[[#This Row],[Corregimiento]],Hoja3!$A$2:$D$676,4,0)</f>
        <v>80821</v>
      </c>
      <c r="E7200" s="84">
        <v>24</v>
      </c>
    </row>
    <row r="7201" spans="1:5">
      <c r="A7201" s="83">
        <v>44230</v>
      </c>
      <c r="B7201" s="84">
        <v>44230</v>
      </c>
      <c r="C7201" s="84" t="s">
        <v>1112</v>
      </c>
      <c r="D7201" s="85">
        <f>VLOOKUP(Pag_Inicio_Corr_mas_casos[[#This Row],[Corregimiento]],Hoja3!$A$2:$D$676,4,0)</f>
        <v>80812</v>
      </c>
      <c r="E7201" s="84">
        <v>21</v>
      </c>
    </row>
    <row r="7202" spans="1:5">
      <c r="A7202" s="83">
        <v>44230</v>
      </c>
      <c r="B7202" s="84">
        <v>44230</v>
      </c>
      <c r="C7202" s="84" t="s">
        <v>1134</v>
      </c>
      <c r="D7202" s="85">
        <f>VLOOKUP(Pag_Inicio_Corr_mas_casos[[#This Row],[Corregimiento]],Hoja3!$A$2:$D$676,4,0)</f>
        <v>130101</v>
      </c>
      <c r="E7202" s="84">
        <v>19</v>
      </c>
    </row>
    <row r="7203" spans="1:5">
      <c r="A7203" s="83">
        <v>44230</v>
      </c>
      <c r="B7203" s="84">
        <v>44230</v>
      </c>
      <c r="C7203" s="84" t="s">
        <v>1121</v>
      </c>
      <c r="D7203" s="85">
        <f>VLOOKUP(Pag_Inicio_Corr_mas_casos[[#This Row],[Corregimiento]],Hoja3!$A$2:$D$676,4,0)</f>
        <v>90301</v>
      </c>
      <c r="E7203" s="84">
        <v>18</v>
      </c>
    </row>
    <row r="7204" spans="1:5">
      <c r="A7204" s="83">
        <v>44230</v>
      </c>
      <c r="B7204" s="84">
        <v>44230</v>
      </c>
      <c r="C7204" s="84" t="s">
        <v>1009</v>
      </c>
      <c r="D7204" s="85">
        <f>VLOOKUP(Pag_Inicio_Corr_mas_casos[[#This Row],[Corregimiento]],Hoja3!$A$2:$D$676,4,0)</f>
        <v>80816</v>
      </c>
      <c r="E7204" s="84">
        <v>18</v>
      </c>
    </row>
    <row r="7205" spans="1:5">
      <c r="A7205" s="83">
        <v>44230</v>
      </c>
      <c r="B7205" s="84">
        <v>44230</v>
      </c>
      <c r="C7205" s="84" t="s">
        <v>1019</v>
      </c>
      <c r="D7205" s="85">
        <f>VLOOKUP(Pag_Inicio_Corr_mas_casos[[#This Row],[Corregimiento]],Hoja3!$A$2:$D$676,4,0)</f>
        <v>80817</v>
      </c>
      <c r="E7205" s="84">
        <v>18</v>
      </c>
    </row>
    <row r="7206" spans="1:5">
      <c r="A7206" s="83">
        <v>44230</v>
      </c>
      <c r="B7206" s="84">
        <v>44230</v>
      </c>
      <c r="C7206" s="84" t="s">
        <v>1069</v>
      </c>
      <c r="D7206" s="85">
        <f>VLOOKUP(Pag_Inicio_Corr_mas_casos[[#This Row],[Corregimiento]],Hoja3!$A$2:$D$676,4,0)</f>
        <v>40611</v>
      </c>
      <c r="E7206" s="84">
        <v>17</v>
      </c>
    </row>
    <row r="7207" spans="1:5">
      <c r="A7207" s="83">
        <v>44230</v>
      </c>
      <c r="B7207" s="84">
        <v>44230</v>
      </c>
      <c r="C7207" s="84" t="s">
        <v>1010</v>
      </c>
      <c r="D7207" s="85">
        <f>VLOOKUP(Pag_Inicio_Corr_mas_casos[[#This Row],[Corregimiento]],Hoja3!$A$2:$D$676,4,0)</f>
        <v>130708</v>
      </c>
      <c r="E7207" s="84">
        <v>17</v>
      </c>
    </row>
    <row r="7208" spans="1:5">
      <c r="A7208" s="83">
        <v>44230</v>
      </c>
      <c r="B7208" s="84">
        <v>44230</v>
      </c>
      <c r="C7208" s="84" t="s">
        <v>1077</v>
      </c>
      <c r="D7208" s="85">
        <f>VLOOKUP(Pag_Inicio_Corr_mas_casos[[#This Row],[Corregimiento]],Hoja3!$A$2:$D$676,4,0)</f>
        <v>80809</v>
      </c>
      <c r="E7208" s="84">
        <v>16</v>
      </c>
    </row>
    <row r="7209" spans="1:5">
      <c r="A7209" s="83">
        <v>44230</v>
      </c>
      <c r="B7209" s="84">
        <v>44230</v>
      </c>
      <c r="C7209" s="84" t="s">
        <v>1102</v>
      </c>
      <c r="D7209" s="85">
        <f>VLOOKUP(Pag_Inicio_Corr_mas_casos[[#This Row],[Corregimiento]],Hoja3!$A$2:$D$676,4,0)</f>
        <v>130106</v>
      </c>
      <c r="E7209" s="84">
        <v>16</v>
      </c>
    </row>
    <row r="7210" spans="1:5">
      <c r="A7210" s="83">
        <v>44230</v>
      </c>
      <c r="B7210" s="84">
        <v>44230</v>
      </c>
      <c r="C7210" s="84" t="s">
        <v>1013</v>
      </c>
      <c r="D7210" s="85">
        <f>VLOOKUP(Pag_Inicio_Corr_mas_casos[[#This Row],[Corregimiento]],Hoja3!$A$2:$D$676,4,0)</f>
        <v>80826</v>
      </c>
      <c r="E7210" s="84">
        <v>16</v>
      </c>
    </row>
    <row r="7211" spans="1:5">
      <c r="A7211" s="83">
        <v>44230</v>
      </c>
      <c r="B7211" s="84">
        <v>44230</v>
      </c>
      <c r="C7211" s="84" t="s">
        <v>1020</v>
      </c>
      <c r="D7211" s="85">
        <f>VLOOKUP(Pag_Inicio_Corr_mas_casos[[#This Row],[Corregimiento]],Hoja3!$A$2:$D$676,4,0)</f>
        <v>80822</v>
      </c>
      <c r="E7211" s="84">
        <v>16</v>
      </c>
    </row>
    <row r="7212" spans="1:5">
      <c r="A7212" s="83">
        <v>44230</v>
      </c>
      <c r="B7212" s="84">
        <v>44230</v>
      </c>
      <c r="C7212" s="84" t="s">
        <v>1124</v>
      </c>
      <c r="D7212" s="85">
        <f>VLOOKUP(Pag_Inicio_Corr_mas_casos[[#This Row],[Corregimiento]],Hoja3!$A$2:$D$676,4,0)</f>
        <v>40501</v>
      </c>
      <c r="E7212" s="84">
        <v>16</v>
      </c>
    </row>
    <row r="7213" spans="1:5">
      <c r="A7213" s="83">
        <v>44230</v>
      </c>
      <c r="B7213" s="84">
        <v>44230</v>
      </c>
      <c r="C7213" s="84" t="s">
        <v>1027</v>
      </c>
      <c r="D7213" s="85">
        <f>VLOOKUP(Pag_Inicio_Corr_mas_casos[[#This Row],[Corregimiento]],Hoja3!$A$2:$D$676,4,0)</f>
        <v>20601</v>
      </c>
      <c r="E7213" s="84">
        <v>15</v>
      </c>
    </row>
    <row r="7214" spans="1:5">
      <c r="A7214" s="83">
        <v>44230</v>
      </c>
      <c r="B7214" s="84">
        <v>44230</v>
      </c>
      <c r="C7214" s="84" t="s">
        <v>1018</v>
      </c>
      <c r="D7214" s="85">
        <f>VLOOKUP(Pag_Inicio_Corr_mas_casos[[#This Row],[Corregimiento]],Hoja3!$A$2:$D$676,4,0)</f>
        <v>80820</v>
      </c>
      <c r="E7214" s="84">
        <v>15</v>
      </c>
    </row>
    <row r="7215" spans="1:5">
      <c r="A7215" s="59">
        <v>44231</v>
      </c>
      <c r="B7215" s="60">
        <v>44231</v>
      </c>
      <c r="C7215" s="60" t="s">
        <v>1088</v>
      </c>
      <c r="D7215" s="61">
        <f>VLOOKUP(Pag_Inicio_Corr_mas_casos[[#This Row],[Corregimiento]],Hoja3!$A$2:$D$676,4,0)</f>
        <v>91001</v>
      </c>
      <c r="E7215" s="60">
        <v>39</v>
      </c>
    </row>
    <row r="7216" spans="1:5">
      <c r="A7216" s="59">
        <v>44231</v>
      </c>
      <c r="B7216" s="60">
        <v>44231</v>
      </c>
      <c r="C7216" s="60" t="s">
        <v>1126</v>
      </c>
      <c r="D7216" s="61">
        <f>VLOOKUP(Pag_Inicio_Corr_mas_casos[[#This Row],[Corregimiento]],Hoja3!$A$2:$D$676,4,0)</f>
        <v>40601</v>
      </c>
      <c r="E7216" s="60">
        <v>37</v>
      </c>
    </row>
    <row r="7217" spans="1:5">
      <c r="A7217" s="59">
        <v>44231</v>
      </c>
      <c r="B7217" s="60">
        <v>44231</v>
      </c>
      <c r="C7217" s="60" t="s">
        <v>1078</v>
      </c>
      <c r="D7217" s="61">
        <f>VLOOKUP(Pag_Inicio_Corr_mas_casos[[#This Row],[Corregimiento]],Hoja3!$A$2:$D$676,4,0)</f>
        <v>80819</v>
      </c>
      <c r="E7217" s="60">
        <v>32</v>
      </c>
    </row>
    <row r="7218" spans="1:5">
      <c r="A7218" s="59">
        <v>44231</v>
      </c>
      <c r="B7218" s="60">
        <v>44231</v>
      </c>
      <c r="C7218" s="60" t="s">
        <v>1057</v>
      </c>
      <c r="D7218" s="61">
        <f>VLOOKUP(Pag_Inicio_Corr_mas_casos[[#This Row],[Corregimiento]],Hoja3!$A$2:$D$676,4,0)</f>
        <v>130706</v>
      </c>
      <c r="E7218" s="60">
        <v>27</v>
      </c>
    </row>
    <row r="7219" spans="1:5">
      <c r="A7219" s="59">
        <v>44231</v>
      </c>
      <c r="B7219" s="60">
        <v>44231</v>
      </c>
      <c r="C7219" s="60" t="s">
        <v>1033</v>
      </c>
      <c r="D7219" s="61">
        <f>VLOOKUP(Pag_Inicio_Corr_mas_casos[[#This Row],[Corregimiento]],Hoja3!$A$2:$D$676,4,0)</f>
        <v>30107</v>
      </c>
      <c r="E7219" s="60">
        <v>22</v>
      </c>
    </row>
    <row r="7220" spans="1:5">
      <c r="A7220" s="59">
        <v>44231</v>
      </c>
      <c r="B7220" s="60">
        <v>44231</v>
      </c>
      <c r="C7220" s="60" t="s">
        <v>1022</v>
      </c>
      <c r="D7220" s="61">
        <f>VLOOKUP(Pag_Inicio_Corr_mas_casos[[#This Row],[Corregimiento]],Hoja3!$A$2:$D$676,4,0)</f>
        <v>80815</v>
      </c>
      <c r="E7220" s="60">
        <v>22</v>
      </c>
    </row>
    <row r="7221" spans="1:5">
      <c r="A7221" s="59">
        <v>44231</v>
      </c>
      <c r="B7221" s="60">
        <v>44231</v>
      </c>
      <c r="C7221" s="60" t="s">
        <v>1069</v>
      </c>
      <c r="D7221" s="61">
        <f>VLOOKUP(Pag_Inicio_Corr_mas_casos[[#This Row],[Corregimiento]],Hoja3!$A$2:$D$676,4,0)</f>
        <v>40611</v>
      </c>
      <c r="E7221" s="60">
        <v>21</v>
      </c>
    </row>
    <row r="7222" spans="1:5">
      <c r="A7222" s="59">
        <v>44231</v>
      </c>
      <c r="B7222" s="60">
        <v>44231</v>
      </c>
      <c r="C7222" s="60" t="s">
        <v>1027</v>
      </c>
      <c r="D7222" s="61">
        <f>VLOOKUP(Pag_Inicio_Corr_mas_casos[[#This Row],[Corregimiento]],Hoja3!$A$2:$D$676,4,0)</f>
        <v>20601</v>
      </c>
      <c r="E7222" s="60">
        <v>21</v>
      </c>
    </row>
    <row r="7223" spans="1:5">
      <c r="A7223" s="59">
        <v>44231</v>
      </c>
      <c r="B7223" s="60">
        <v>44231</v>
      </c>
      <c r="C7223" s="60" t="s">
        <v>1007</v>
      </c>
      <c r="D7223" s="61">
        <f>VLOOKUP(Pag_Inicio_Corr_mas_casos[[#This Row],[Corregimiento]],Hoja3!$A$2:$D$676,4,0)</f>
        <v>80823</v>
      </c>
      <c r="E7223" s="60">
        <v>19</v>
      </c>
    </row>
    <row r="7224" spans="1:5">
      <c r="A7224" s="59">
        <v>44231</v>
      </c>
      <c r="B7224" s="60">
        <v>44231</v>
      </c>
      <c r="C7224" s="60" t="s">
        <v>1124</v>
      </c>
      <c r="D7224" s="61">
        <f>VLOOKUP(Pag_Inicio_Corr_mas_casos[[#This Row],[Corregimiento]],Hoja3!$A$2:$D$676,4,0)</f>
        <v>40501</v>
      </c>
      <c r="E7224" s="60">
        <v>19</v>
      </c>
    </row>
    <row r="7225" spans="1:5">
      <c r="A7225" s="59">
        <v>44231</v>
      </c>
      <c r="B7225" s="60">
        <v>44231</v>
      </c>
      <c r="C7225" s="60" t="s">
        <v>1006</v>
      </c>
      <c r="D7225" s="61">
        <f>VLOOKUP(Pag_Inicio_Corr_mas_casos[[#This Row],[Corregimiento]],Hoja3!$A$2:$D$676,4,0)</f>
        <v>80806</v>
      </c>
      <c r="E7225" s="60">
        <v>17</v>
      </c>
    </row>
    <row r="7226" spans="1:5">
      <c r="A7226" s="59">
        <v>44231</v>
      </c>
      <c r="B7226" s="60">
        <v>44231</v>
      </c>
      <c r="C7226" s="60" t="s">
        <v>1017</v>
      </c>
      <c r="D7226" s="61">
        <f>VLOOKUP(Pag_Inicio_Corr_mas_casos[[#This Row],[Corregimiento]],Hoja3!$A$2:$D$676,4,0)</f>
        <v>80813</v>
      </c>
      <c r="E7226" s="60">
        <v>17</v>
      </c>
    </row>
    <row r="7227" spans="1:5">
      <c r="A7227" s="59">
        <v>44231</v>
      </c>
      <c r="B7227" s="60">
        <v>44231</v>
      </c>
      <c r="C7227" s="60" t="s">
        <v>1136</v>
      </c>
      <c r="D7227" s="61">
        <f>VLOOKUP(Pag_Inicio_Corr_mas_casos[[#This Row],[Corregimiento]],Hoja3!$A$2:$D$676,4,0)</f>
        <v>91011</v>
      </c>
      <c r="E7227" s="60">
        <v>15</v>
      </c>
    </row>
    <row r="7228" spans="1:5">
      <c r="A7228" s="59">
        <v>44231</v>
      </c>
      <c r="B7228" s="60">
        <v>44231</v>
      </c>
      <c r="C7228" s="60" t="s">
        <v>838</v>
      </c>
      <c r="D7228" s="61">
        <f>VLOOKUP(Pag_Inicio_Corr_mas_casos[[#This Row],[Corregimiento]],Hoja3!$A$2:$D$676,4,0)</f>
        <v>80821</v>
      </c>
      <c r="E7228" s="60">
        <v>15</v>
      </c>
    </row>
    <row r="7229" spans="1:5">
      <c r="A7229" s="59">
        <v>44231</v>
      </c>
      <c r="B7229" s="60">
        <v>44231</v>
      </c>
      <c r="C7229" s="60" t="s">
        <v>1185</v>
      </c>
      <c r="D7229" s="61">
        <f>VLOOKUP(Pag_Inicio_Corr_mas_casos[[#This Row],[Corregimiento]],Hoja3!$A$2:$D$676,4,0)</f>
        <v>90105</v>
      </c>
      <c r="E7229" s="60">
        <v>14</v>
      </c>
    </row>
    <row r="7230" spans="1:5">
      <c r="A7230" s="59">
        <v>44231</v>
      </c>
      <c r="B7230" s="60">
        <v>44231</v>
      </c>
      <c r="C7230" s="60" t="s">
        <v>1008</v>
      </c>
      <c r="D7230" s="61">
        <f>VLOOKUP(Pag_Inicio_Corr_mas_casos[[#This Row],[Corregimiento]],Hoja3!$A$2:$D$676,4,0)</f>
        <v>80807</v>
      </c>
      <c r="E7230" s="60">
        <v>14</v>
      </c>
    </row>
    <row r="7231" spans="1:5">
      <c r="A7231" s="59">
        <v>44231</v>
      </c>
      <c r="B7231" s="60">
        <v>44231</v>
      </c>
      <c r="C7231" s="60" t="s">
        <v>1102</v>
      </c>
      <c r="D7231" s="61">
        <f>VLOOKUP(Pag_Inicio_Corr_mas_casos[[#This Row],[Corregimiento]],Hoja3!$A$2:$D$676,4,0)</f>
        <v>130106</v>
      </c>
      <c r="E7231" s="60">
        <v>14</v>
      </c>
    </row>
    <row r="7232" spans="1:5">
      <c r="A7232" s="59">
        <v>44231</v>
      </c>
      <c r="B7232" s="60">
        <v>44231</v>
      </c>
      <c r="C7232" s="60" t="s">
        <v>1019</v>
      </c>
      <c r="D7232" s="61">
        <f>VLOOKUP(Pag_Inicio_Corr_mas_casos[[#This Row],[Corregimiento]],Hoja3!$A$2:$D$676,4,0)</f>
        <v>80817</v>
      </c>
      <c r="E7232" s="60">
        <v>14</v>
      </c>
    </row>
    <row r="7233" spans="1:5">
      <c r="A7233" s="59">
        <v>44231</v>
      </c>
      <c r="B7233" s="60">
        <v>44231</v>
      </c>
      <c r="C7233" s="60" t="s">
        <v>1014</v>
      </c>
      <c r="D7233" s="61">
        <f>VLOOKUP(Pag_Inicio_Corr_mas_casos[[#This Row],[Corregimiento]],Hoja3!$A$2:$D$676,4,0)</f>
        <v>80811</v>
      </c>
      <c r="E7233" s="60">
        <v>13</v>
      </c>
    </row>
    <row r="7234" spans="1:5">
      <c r="A7234" s="59">
        <v>44231</v>
      </c>
      <c r="B7234" s="60">
        <v>44231</v>
      </c>
      <c r="C7234" s="60" t="s">
        <v>1178</v>
      </c>
      <c r="D7234" s="61">
        <f>VLOOKUP(Pag_Inicio_Corr_mas_casos[[#This Row],[Corregimiento]],Hoja3!$A$2:$D$676,4,0)</f>
        <v>40801</v>
      </c>
      <c r="E7234" s="60">
        <v>13</v>
      </c>
    </row>
    <row r="7235" spans="1:5">
      <c r="A7235" s="77">
        <v>44232</v>
      </c>
      <c r="B7235" s="78">
        <v>44232</v>
      </c>
      <c r="C7235" s="78" t="s">
        <v>1126</v>
      </c>
      <c r="D7235" s="79">
        <f>VLOOKUP(Pag_Inicio_Corr_mas_casos[[#This Row],[Corregimiento]],Hoja3!$A$2:$D$676,4,0)</f>
        <v>40601</v>
      </c>
      <c r="E7235" s="78">
        <v>40</v>
      </c>
    </row>
    <row r="7236" spans="1:5">
      <c r="A7236" s="77">
        <v>44232</v>
      </c>
      <c r="B7236" s="78">
        <v>44232</v>
      </c>
      <c r="C7236" s="78" t="s">
        <v>1210</v>
      </c>
      <c r="D7236" s="79">
        <f>VLOOKUP(Pag_Inicio_Corr_mas_casos[[#This Row],[Corregimiento]],Hoja3!$A$2:$D$676,4,0)</f>
        <v>40805</v>
      </c>
      <c r="E7236" s="78">
        <v>21</v>
      </c>
    </row>
    <row r="7237" spans="1:5">
      <c r="A7237" s="77">
        <v>44232</v>
      </c>
      <c r="B7237" s="78">
        <v>44232</v>
      </c>
      <c r="C7237" s="78" t="s">
        <v>1134</v>
      </c>
      <c r="D7237" s="79">
        <f>VLOOKUP(Pag_Inicio_Corr_mas_casos[[#This Row],[Corregimiento]],Hoja3!$A$2:$D$676,4,0)</f>
        <v>130101</v>
      </c>
      <c r="E7237" s="78">
        <v>20</v>
      </c>
    </row>
    <row r="7238" spans="1:5">
      <c r="A7238" s="77">
        <v>44232</v>
      </c>
      <c r="B7238" s="78">
        <v>44232</v>
      </c>
      <c r="C7238" s="78" t="s">
        <v>1018</v>
      </c>
      <c r="D7238" s="79">
        <f>VLOOKUP(Pag_Inicio_Corr_mas_casos[[#This Row],[Corregimiento]],Hoja3!$A$2:$D$676,4,0)</f>
        <v>80820</v>
      </c>
      <c r="E7238" s="78">
        <v>20</v>
      </c>
    </row>
    <row r="7239" spans="1:5">
      <c r="A7239" s="77">
        <v>44232</v>
      </c>
      <c r="B7239" s="78">
        <v>44232</v>
      </c>
      <c r="C7239" s="78" t="s">
        <v>1088</v>
      </c>
      <c r="D7239" s="79">
        <f>VLOOKUP(Pag_Inicio_Corr_mas_casos[[#This Row],[Corregimiento]],Hoja3!$A$2:$D$676,4,0)</f>
        <v>91001</v>
      </c>
      <c r="E7239" s="78">
        <v>20</v>
      </c>
    </row>
    <row r="7240" spans="1:5">
      <c r="A7240" s="77">
        <v>44232</v>
      </c>
      <c r="B7240" s="78">
        <v>44232</v>
      </c>
      <c r="C7240" s="78" t="s">
        <v>1120</v>
      </c>
      <c r="D7240" s="79">
        <f>VLOOKUP(Pag_Inicio_Corr_mas_casos[[#This Row],[Corregimiento]],Hoja3!$A$2:$D$676,4,0)</f>
        <v>130102</v>
      </c>
      <c r="E7240" s="78">
        <v>18</v>
      </c>
    </row>
    <row r="7241" spans="1:5">
      <c r="A7241" s="77">
        <v>44232</v>
      </c>
      <c r="B7241" s="78">
        <v>44232</v>
      </c>
      <c r="C7241" s="78" t="s">
        <v>1069</v>
      </c>
      <c r="D7241" s="79">
        <f>VLOOKUP(Pag_Inicio_Corr_mas_casos[[#This Row],[Corregimiento]],Hoja3!$A$2:$D$676,4,0)</f>
        <v>40611</v>
      </c>
      <c r="E7241" s="78">
        <v>17</v>
      </c>
    </row>
    <row r="7242" spans="1:5">
      <c r="A7242" s="77">
        <v>44232</v>
      </c>
      <c r="B7242" s="78">
        <v>44232</v>
      </c>
      <c r="C7242" s="78" t="s">
        <v>1078</v>
      </c>
      <c r="D7242" s="79">
        <f>VLOOKUP(Pag_Inicio_Corr_mas_casos[[#This Row],[Corregimiento]],Hoja3!$A$2:$D$676,4,0)</f>
        <v>80819</v>
      </c>
      <c r="E7242" s="78">
        <v>16</v>
      </c>
    </row>
    <row r="7243" spans="1:5">
      <c r="A7243" s="77">
        <v>44232</v>
      </c>
      <c r="B7243" s="78">
        <v>44232</v>
      </c>
      <c r="C7243" s="78" t="s">
        <v>1025</v>
      </c>
      <c r="D7243" s="79">
        <f>VLOOKUP(Pag_Inicio_Corr_mas_casos[[#This Row],[Corregimiento]],Hoja3!$A$2:$D$676,4,0)</f>
        <v>130701</v>
      </c>
      <c r="E7243" s="78">
        <v>15</v>
      </c>
    </row>
    <row r="7244" spans="1:5">
      <c r="A7244" s="77">
        <v>44232</v>
      </c>
      <c r="B7244" s="78">
        <v>44232</v>
      </c>
      <c r="C7244" s="78" t="s">
        <v>1019</v>
      </c>
      <c r="D7244" s="79">
        <f>VLOOKUP(Pag_Inicio_Corr_mas_casos[[#This Row],[Corregimiento]],Hoja3!$A$2:$D$676,4,0)</f>
        <v>80817</v>
      </c>
      <c r="E7244" s="78">
        <v>15</v>
      </c>
    </row>
    <row r="7245" spans="1:5">
      <c r="A7245" s="77">
        <v>44232</v>
      </c>
      <c r="B7245" s="78">
        <v>44232</v>
      </c>
      <c r="C7245" s="78" t="s">
        <v>1102</v>
      </c>
      <c r="D7245" s="79">
        <f>VLOOKUP(Pag_Inicio_Corr_mas_casos[[#This Row],[Corregimiento]],Hoja3!$A$2:$D$676,4,0)</f>
        <v>130106</v>
      </c>
      <c r="E7245" s="78">
        <v>15</v>
      </c>
    </row>
    <row r="7246" spans="1:5">
      <c r="A7246" s="77">
        <v>44232</v>
      </c>
      <c r="B7246" s="78">
        <v>44232</v>
      </c>
      <c r="C7246" s="78" t="s">
        <v>838</v>
      </c>
      <c r="D7246" s="79">
        <f>VLOOKUP(Pag_Inicio_Corr_mas_casos[[#This Row],[Corregimiento]],Hoja3!$A$2:$D$676,4,0)</f>
        <v>80821</v>
      </c>
      <c r="E7246" s="78">
        <v>14</v>
      </c>
    </row>
    <row r="7247" spans="1:5">
      <c r="A7247" s="77">
        <v>44232</v>
      </c>
      <c r="B7247" s="78">
        <v>44232</v>
      </c>
      <c r="C7247" s="78" t="s">
        <v>1073</v>
      </c>
      <c r="D7247" s="79">
        <f>VLOOKUP(Pag_Inicio_Corr_mas_casos[[#This Row],[Corregimiento]],Hoja3!$A$2:$D$676,4,0)</f>
        <v>40612</v>
      </c>
      <c r="E7247" s="78">
        <v>13</v>
      </c>
    </row>
    <row r="7248" spans="1:5">
      <c r="A7248" s="77">
        <v>44232</v>
      </c>
      <c r="B7248" s="78">
        <v>44232</v>
      </c>
      <c r="C7248" s="78" t="s">
        <v>1172</v>
      </c>
      <c r="D7248" s="79">
        <f>VLOOKUP(Pag_Inicio_Corr_mas_casos[[#This Row],[Corregimiento]],Hoja3!$A$2:$D$676,4,0)</f>
        <v>50307</v>
      </c>
      <c r="E7248" s="78">
        <v>13</v>
      </c>
    </row>
    <row r="7249" spans="1:5">
      <c r="A7249" s="77">
        <v>44232</v>
      </c>
      <c r="B7249" s="78">
        <v>44232</v>
      </c>
      <c r="C7249" s="78" t="s">
        <v>1081</v>
      </c>
      <c r="D7249" s="79">
        <f>VLOOKUP(Pag_Inicio_Corr_mas_casos[[#This Row],[Corregimiento]],Hoja3!$A$2:$D$676,4,0)</f>
        <v>130702</v>
      </c>
      <c r="E7249" s="78">
        <v>12</v>
      </c>
    </row>
    <row r="7250" spans="1:5">
      <c r="A7250" s="77">
        <v>44232</v>
      </c>
      <c r="B7250" s="78">
        <v>44232</v>
      </c>
      <c r="C7250" s="78" t="s">
        <v>1121</v>
      </c>
      <c r="D7250" s="79">
        <f>VLOOKUP(Pag_Inicio_Corr_mas_casos[[#This Row],[Corregimiento]],Hoja3!$A$2:$D$676,4,0)</f>
        <v>90301</v>
      </c>
      <c r="E7250" s="78">
        <v>12</v>
      </c>
    </row>
    <row r="7251" spans="1:5">
      <c r="A7251" s="77">
        <v>44232</v>
      </c>
      <c r="B7251" s="78">
        <v>44232</v>
      </c>
      <c r="C7251" s="78" t="s">
        <v>1124</v>
      </c>
      <c r="D7251" s="79">
        <f>VLOOKUP(Pag_Inicio_Corr_mas_casos[[#This Row],[Corregimiento]],Hoja3!$A$2:$D$676,4,0)</f>
        <v>40501</v>
      </c>
      <c r="E7251" s="78">
        <v>12</v>
      </c>
    </row>
    <row r="7252" spans="1:5">
      <c r="A7252" s="77">
        <v>44232</v>
      </c>
      <c r="B7252" s="78">
        <v>44232</v>
      </c>
      <c r="C7252" s="78" t="s">
        <v>1020</v>
      </c>
      <c r="D7252" s="79">
        <f>VLOOKUP(Pag_Inicio_Corr_mas_casos[[#This Row],[Corregimiento]],Hoja3!$A$2:$D$676,4,0)</f>
        <v>80822</v>
      </c>
      <c r="E7252" s="78">
        <v>12</v>
      </c>
    </row>
    <row r="7253" spans="1:5">
      <c r="A7253" s="77">
        <v>44232</v>
      </c>
      <c r="B7253" s="78">
        <v>44232</v>
      </c>
      <c r="C7253" s="78" t="s">
        <v>1017</v>
      </c>
      <c r="D7253" s="79">
        <f>VLOOKUP(Pag_Inicio_Corr_mas_casos[[#This Row],[Corregimiento]],Hoja3!$A$2:$D$676,4,0)</f>
        <v>80813</v>
      </c>
      <c r="E7253" s="78">
        <v>11</v>
      </c>
    </row>
    <row r="7254" spans="1:5">
      <c r="A7254" s="77">
        <v>44232</v>
      </c>
      <c r="B7254" s="78">
        <v>44232</v>
      </c>
      <c r="C7254" s="78" t="s">
        <v>1040</v>
      </c>
      <c r="D7254" s="79">
        <f>VLOOKUP(Pag_Inicio_Corr_mas_casos[[#This Row],[Corregimiento]],Hoja3!$A$2:$D$676,4,0)</f>
        <v>40203</v>
      </c>
      <c r="E7254" s="78">
        <v>11</v>
      </c>
    </row>
    <row r="7255" spans="1:5">
      <c r="A7255" s="50">
        <v>44233</v>
      </c>
      <c r="B7255" s="51">
        <v>44233</v>
      </c>
      <c r="C7255" s="51" t="s">
        <v>959</v>
      </c>
      <c r="D7255" s="52">
        <f>VLOOKUP(Pag_Inicio_Corr_mas_casos[[#This Row],[Corregimiento]],Hoja3!$A$2:$D$676,4,0)</f>
        <v>91001</v>
      </c>
      <c r="E7255" s="51">
        <v>45</v>
      </c>
    </row>
    <row r="7256" spans="1:5">
      <c r="A7256" s="50">
        <v>44233</v>
      </c>
      <c r="B7256" s="51">
        <v>44233</v>
      </c>
      <c r="C7256" s="51" t="s">
        <v>1126</v>
      </c>
      <c r="D7256" s="52">
        <f>VLOOKUP(Pag_Inicio_Corr_mas_casos[[#This Row],[Corregimiento]],Hoja3!$A$2:$D$676,4,0)</f>
        <v>40601</v>
      </c>
      <c r="E7256" s="51">
        <v>43</v>
      </c>
    </row>
    <row r="7257" spans="1:5">
      <c r="A7257" s="50">
        <v>44233</v>
      </c>
      <c r="B7257" s="51">
        <v>44233</v>
      </c>
      <c r="C7257" s="51" t="s">
        <v>1022</v>
      </c>
      <c r="D7257" s="52">
        <f>VLOOKUP(Pag_Inicio_Corr_mas_casos[[#This Row],[Corregimiento]],Hoja3!$A$2:$D$676,4,0)</f>
        <v>80815</v>
      </c>
      <c r="E7257" s="51">
        <v>20</v>
      </c>
    </row>
    <row r="7258" spans="1:5">
      <c r="A7258" s="50">
        <v>44233</v>
      </c>
      <c r="B7258" s="51">
        <v>44233</v>
      </c>
      <c r="C7258" s="51" t="s">
        <v>1033</v>
      </c>
      <c r="D7258" s="52">
        <f>VLOOKUP(Pag_Inicio_Corr_mas_casos[[#This Row],[Corregimiento]],Hoja3!$A$2:$D$676,4,0)</f>
        <v>30107</v>
      </c>
      <c r="E7258" s="51">
        <v>20</v>
      </c>
    </row>
    <row r="7259" spans="1:5">
      <c r="A7259" s="50">
        <v>44233</v>
      </c>
      <c r="B7259" s="51">
        <v>44233</v>
      </c>
      <c r="C7259" s="51" t="s">
        <v>1003</v>
      </c>
      <c r="D7259" s="52">
        <f>VLOOKUP(Pag_Inicio_Corr_mas_casos[[#This Row],[Corregimiento]],Hoja3!$A$2:$D$676,4,0)</f>
        <v>80810</v>
      </c>
      <c r="E7259" s="51">
        <v>18</v>
      </c>
    </row>
    <row r="7260" spans="1:5">
      <c r="A7260" s="50">
        <v>44233</v>
      </c>
      <c r="B7260" s="51">
        <v>44233</v>
      </c>
      <c r="C7260" s="51" t="s">
        <v>1073</v>
      </c>
      <c r="D7260" s="52">
        <f>VLOOKUP(Pag_Inicio_Corr_mas_casos[[#This Row],[Corregimiento]],Hoja3!$A$2:$D$676,4,0)</f>
        <v>40612</v>
      </c>
      <c r="E7260" s="51">
        <v>17</v>
      </c>
    </row>
    <row r="7261" spans="1:5">
      <c r="A7261" s="50">
        <v>44233</v>
      </c>
      <c r="B7261" s="51">
        <v>44233</v>
      </c>
      <c r="C7261" s="51" t="s">
        <v>1011</v>
      </c>
      <c r="D7261" s="52">
        <f>VLOOKUP(Pag_Inicio_Corr_mas_casos[[#This Row],[Corregimiento]],Hoja3!$A$2:$D$676,4,0)</f>
        <v>81007</v>
      </c>
      <c r="E7261" s="51">
        <v>17</v>
      </c>
    </row>
    <row r="7262" spans="1:5">
      <c r="A7262" s="50">
        <v>44233</v>
      </c>
      <c r="B7262" s="51">
        <v>44233</v>
      </c>
      <c r="C7262" s="51" t="s">
        <v>1112</v>
      </c>
      <c r="D7262" s="52">
        <f>VLOOKUP(Pag_Inicio_Corr_mas_casos[[#This Row],[Corregimiento]],Hoja3!$A$2:$D$676,4,0)</f>
        <v>80812</v>
      </c>
      <c r="E7262" s="51">
        <v>17</v>
      </c>
    </row>
    <row r="7263" spans="1:5">
      <c r="A7263" s="50">
        <v>44233</v>
      </c>
      <c r="B7263" s="51">
        <v>44233</v>
      </c>
      <c r="C7263" s="51" t="s">
        <v>838</v>
      </c>
      <c r="D7263" s="52">
        <f>VLOOKUP(Pag_Inicio_Corr_mas_casos[[#This Row],[Corregimiento]],Hoja3!$A$2:$D$676,4,0)</f>
        <v>80821</v>
      </c>
      <c r="E7263" s="51">
        <v>15</v>
      </c>
    </row>
    <row r="7264" spans="1:5">
      <c r="A7264" s="50">
        <v>44233</v>
      </c>
      <c r="B7264" s="51">
        <v>44233</v>
      </c>
      <c r="C7264" s="51" t="s">
        <v>1078</v>
      </c>
      <c r="D7264" s="52">
        <f>VLOOKUP(Pag_Inicio_Corr_mas_casos[[#This Row],[Corregimiento]],Hoja3!$A$2:$D$676,4,0)</f>
        <v>80819</v>
      </c>
      <c r="E7264" s="51">
        <v>15</v>
      </c>
    </row>
    <row r="7265" spans="1:5">
      <c r="A7265" s="50">
        <v>44233</v>
      </c>
      <c r="B7265" s="51">
        <v>44233</v>
      </c>
      <c r="C7265" s="51" t="s">
        <v>1118</v>
      </c>
      <c r="D7265" s="52">
        <f>VLOOKUP(Pag_Inicio_Corr_mas_casos[[#This Row],[Corregimiento]],Hoja3!$A$2:$D$676,4,0)</f>
        <v>40201</v>
      </c>
      <c r="E7265" s="51">
        <v>15</v>
      </c>
    </row>
    <row r="7266" spans="1:5">
      <c r="A7266" s="50">
        <v>44233</v>
      </c>
      <c r="B7266" s="51">
        <v>44233</v>
      </c>
      <c r="C7266" s="51" t="s">
        <v>1005</v>
      </c>
      <c r="D7266" s="52">
        <f>VLOOKUP(Pag_Inicio_Corr_mas_casos[[#This Row],[Corregimiento]],Hoja3!$A$2:$D$676,4,0)</f>
        <v>81009</v>
      </c>
      <c r="E7266" s="51">
        <v>14</v>
      </c>
    </row>
    <row r="7267" spans="1:5">
      <c r="A7267" s="50">
        <v>44233</v>
      </c>
      <c r="B7267" s="51">
        <v>44233</v>
      </c>
      <c r="C7267" s="51" t="s">
        <v>1077</v>
      </c>
      <c r="D7267" s="52">
        <f>VLOOKUP(Pag_Inicio_Corr_mas_casos[[#This Row],[Corregimiento]],Hoja3!$A$2:$D$676,4,0)</f>
        <v>80809</v>
      </c>
      <c r="E7267" s="51">
        <v>13</v>
      </c>
    </row>
    <row r="7268" spans="1:5">
      <c r="A7268" s="50">
        <v>44233</v>
      </c>
      <c r="B7268" s="51">
        <v>44233</v>
      </c>
      <c r="C7268" s="51" t="s">
        <v>1006</v>
      </c>
      <c r="D7268" s="52">
        <f>VLOOKUP(Pag_Inicio_Corr_mas_casos[[#This Row],[Corregimiento]],Hoja3!$A$2:$D$676,4,0)</f>
        <v>80806</v>
      </c>
      <c r="E7268" s="51">
        <v>13</v>
      </c>
    </row>
    <row r="7269" spans="1:5">
      <c r="A7269" s="50">
        <v>44233</v>
      </c>
      <c r="B7269" s="51">
        <v>44233</v>
      </c>
      <c r="C7269" s="51" t="s">
        <v>899</v>
      </c>
      <c r="D7269" s="52">
        <f>VLOOKUP(Pag_Inicio_Corr_mas_casos[[#This Row],[Corregimiento]],Hoja3!$A$2:$D$676,4,0)</f>
        <v>40205</v>
      </c>
      <c r="E7269" s="51">
        <v>12</v>
      </c>
    </row>
    <row r="7270" spans="1:5">
      <c r="A7270" s="50">
        <v>44233</v>
      </c>
      <c r="B7270" s="51">
        <v>44233</v>
      </c>
      <c r="C7270" s="51" t="s">
        <v>1040</v>
      </c>
      <c r="D7270" s="52">
        <f>VLOOKUP(Pag_Inicio_Corr_mas_casos[[#This Row],[Corregimiento]],Hoja3!$A$2:$D$676,4,0)</f>
        <v>40203</v>
      </c>
      <c r="E7270" s="51">
        <v>12</v>
      </c>
    </row>
    <row r="7271" spans="1:5">
      <c r="A7271" s="50">
        <v>44233</v>
      </c>
      <c r="B7271" s="51">
        <v>44233</v>
      </c>
      <c r="C7271" s="51" t="s">
        <v>1057</v>
      </c>
      <c r="D7271" s="52">
        <f>VLOOKUP(Pag_Inicio_Corr_mas_casos[[#This Row],[Corregimiento]],Hoja3!$A$2:$D$676,4,0)</f>
        <v>130706</v>
      </c>
      <c r="E7271" s="51">
        <v>11</v>
      </c>
    </row>
    <row r="7272" spans="1:5">
      <c r="A7272" s="50">
        <v>44233</v>
      </c>
      <c r="B7272" s="51">
        <v>44233</v>
      </c>
      <c r="C7272" s="51" t="s">
        <v>1084</v>
      </c>
      <c r="D7272" s="52">
        <f>VLOOKUP(Pag_Inicio_Corr_mas_casos[[#This Row],[Corregimiento]],Hoja3!$A$2:$D$676,4,0)</f>
        <v>81008</v>
      </c>
      <c r="E7272" s="51">
        <v>11</v>
      </c>
    </row>
    <row r="7273" spans="1:5">
      <c r="A7273" s="50">
        <v>44233</v>
      </c>
      <c r="B7273" s="51">
        <v>44233</v>
      </c>
      <c r="C7273" s="51" t="s">
        <v>1036</v>
      </c>
      <c r="D7273" s="52">
        <f>VLOOKUP(Pag_Inicio_Corr_mas_casos[[#This Row],[Corregimiento]],Hoja3!$A$2:$D$676,4,0)</f>
        <v>40606</v>
      </c>
      <c r="E7273" s="51">
        <v>11</v>
      </c>
    </row>
    <row r="7274" spans="1:5">
      <c r="A7274" s="50">
        <v>44233</v>
      </c>
      <c r="B7274" s="51">
        <v>44233</v>
      </c>
      <c r="C7274" s="51" t="s">
        <v>1069</v>
      </c>
      <c r="D7274" s="52">
        <f>VLOOKUP(Pag_Inicio_Corr_mas_casos[[#This Row],[Corregimiento]],Hoja3!$A$2:$D$676,4,0)</f>
        <v>40611</v>
      </c>
      <c r="E7274" s="51">
        <v>11</v>
      </c>
    </row>
    <row r="7275" spans="1:5">
      <c r="A7275" s="53">
        <v>44234</v>
      </c>
      <c r="B7275" s="54">
        <v>44234</v>
      </c>
      <c r="C7275" s="54" t="s">
        <v>1126</v>
      </c>
      <c r="D7275" s="55">
        <f>VLOOKUP(Pag_Inicio_Corr_mas_casos[[#This Row],[Corregimiento]],Hoja3!$A$2:$D$676,4,0)</f>
        <v>40601</v>
      </c>
      <c r="E7275" s="54">
        <v>32</v>
      </c>
    </row>
    <row r="7276" spans="1:5">
      <c r="A7276" s="53">
        <v>44234</v>
      </c>
      <c r="B7276" s="54">
        <v>44234</v>
      </c>
      <c r="C7276" s="54" t="s">
        <v>1088</v>
      </c>
      <c r="D7276" s="55">
        <f>VLOOKUP(Pag_Inicio_Corr_mas_casos[[#This Row],[Corregimiento]],Hoja3!$A$2:$D$676,4,0)</f>
        <v>91001</v>
      </c>
      <c r="E7276" s="54">
        <v>27</v>
      </c>
    </row>
    <row r="7277" spans="1:5">
      <c r="A7277" s="53">
        <v>44234</v>
      </c>
      <c r="B7277" s="54">
        <v>44234</v>
      </c>
      <c r="C7277" s="54" t="s">
        <v>1020</v>
      </c>
      <c r="D7277" s="55">
        <f>VLOOKUP(Pag_Inicio_Corr_mas_casos[[#This Row],[Corregimiento]],Hoja3!$A$2:$D$676,4,0)</f>
        <v>80822</v>
      </c>
      <c r="E7277" s="54">
        <v>18</v>
      </c>
    </row>
    <row r="7278" spans="1:5">
      <c r="A7278" s="53">
        <v>44234</v>
      </c>
      <c r="B7278" s="54">
        <v>44234</v>
      </c>
      <c r="C7278" s="54" t="s">
        <v>1073</v>
      </c>
      <c r="D7278" s="55">
        <f>VLOOKUP(Pag_Inicio_Corr_mas_casos[[#This Row],[Corregimiento]],Hoja3!$A$2:$D$676,4,0)</f>
        <v>40612</v>
      </c>
      <c r="E7278" s="54">
        <v>16</v>
      </c>
    </row>
    <row r="7279" spans="1:5">
      <c r="A7279" s="53">
        <v>44234</v>
      </c>
      <c r="B7279" s="54">
        <v>44234</v>
      </c>
      <c r="C7279" s="54" t="s">
        <v>838</v>
      </c>
      <c r="D7279" s="55">
        <f>VLOOKUP(Pag_Inicio_Corr_mas_casos[[#This Row],[Corregimiento]],Hoja3!$A$2:$D$676,4,0)</f>
        <v>80821</v>
      </c>
      <c r="E7279" s="54">
        <v>14</v>
      </c>
    </row>
    <row r="7280" spans="1:5">
      <c r="A7280" s="53">
        <v>44234</v>
      </c>
      <c r="B7280" s="54">
        <v>44234</v>
      </c>
      <c r="C7280" s="54" t="s">
        <v>1112</v>
      </c>
      <c r="D7280" s="55">
        <f>VLOOKUP(Pag_Inicio_Corr_mas_casos[[#This Row],[Corregimiento]],Hoja3!$A$2:$D$676,4,0)</f>
        <v>80812</v>
      </c>
      <c r="E7280" s="54">
        <v>13</v>
      </c>
    </row>
    <row r="7281" spans="1:5">
      <c r="A7281" s="53">
        <v>44234</v>
      </c>
      <c r="B7281" s="54">
        <v>44234</v>
      </c>
      <c r="C7281" s="54" t="s">
        <v>1084</v>
      </c>
      <c r="D7281" s="55">
        <f>VLOOKUP(Pag_Inicio_Corr_mas_casos[[#This Row],[Corregimiento]],Hoja3!$A$2:$D$676,4,0)</f>
        <v>81008</v>
      </c>
      <c r="E7281" s="54">
        <v>11</v>
      </c>
    </row>
    <row r="7282" spans="1:5">
      <c r="A7282" s="53">
        <v>44234</v>
      </c>
      <c r="B7282" s="54">
        <v>44234</v>
      </c>
      <c r="C7282" s="54" t="s">
        <v>1005</v>
      </c>
      <c r="D7282" s="55">
        <f>VLOOKUP(Pag_Inicio_Corr_mas_casos[[#This Row],[Corregimiento]],Hoja3!$A$2:$D$676,4,0)</f>
        <v>81009</v>
      </c>
      <c r="E7282" s="54">
        <v>10</v>
      </c>
    </row>
    <row r="7283" spans="1:5">
      <c r="A7283" s="53">
        <v>44234</v>
      </c>
      <c r="B7283" s="54">
        <v>44234</v>
      </c>
      <c r="C7283" s="54" t="s">
        <v>1036</v>
      </c>
      <c r="D7283" s="55">
        <f>VLOOKUP(Pag_Inicio_Corr_mas_casos[[#This Row],[Corregimiento]],Hoja3!$A$2:$D$676,4,0)</f>
        <v>40606</v>
      </c>
      <c r="E7283" s="54">
        <v>10</v>
      </c>
    </row>
    <row r="7284" spans="1:5">
      <c r="A7284" s="53">
        <v>44234</v>
      </c>
      <c r="B7284" s="54">
        <v>44234</v>
      </c>
      <c r="C7284" s="54" t="s">
        <v>1018</v>
      </c>
      <c r="D7284" s="55">
        <f>VLOOKUP(Pag_Inicio_Corr_mas_casos[[#This Row],[Corregimiento]],Hoja3!$A$2:$D$676,4,0)</f>
        <v>80820</v>
      </c>
      <c r="E7284" s="54">
        <v>8</v>
      </c>
    </row>
    <row r="7285" spans="1:5">
      <c r="A7285" s="53">
        <v>44234</v>
      </c>
      <c r="B7285" s="54">
        <v>44234</v>
      </c>
      <c r="C7285" s="54" t="s">
        <v>1069</v>
      </c>
      <c r="D7285" s="55">
        <f>VLOOKUP(Pag_Inicio_Corr_mas_casos[[#This Row],[Corregimiento]],Hoja3!$A$2:$D$676,4,0)</f>
        <v>40611</v>
      </c>
      <c r="E7285" s="54">
        <v>8</v>
      </c>
    </row>
    <row r="7286" spans="1:5">
      <c r="A7286" s="53">
        <v>44234</v>
      </c>
      <c r="B7286" s="54">
        <v>44234</v>
      </c>
      <c r="C7286" s="54" t="s">
        <v>1211</v>
      </c>
      <c r="D7286" s="55">
        <f>VLOOKUP(Pag_Inicio_Corr_mas_casos[[#This Row],[Corregimiento]],Hoja3!$A$2:$D$676,4,0)</f>
        <v>40506</v>
      </c>
      <c r="E7286" s="54">
        <v>8</v>
      </c>
    </row>
    <row r="7287" spans="1:5">
      <c r="A7287" s="53">
        <v>44234</v>
      </c>
      <c r="B7287" s="54">
        <v>44234</v>
      </c>
      <c r="C7287" s="54" t="s">
        <v>1006</v>
      </c>
      <c r="D7287" s="55">
        <f>VLOOKUP(Pag_Inicio_Corr_mas_casos[[#This Row],[Corregimiento]],Hoja3!$A$2:$D$676,4,0)</f>
        <v>80806</v>
      </c>
      <c r="E7287" s="54">
        <v>8</v>
      </c>
    </row>
    <row r="7288" spans="1:5">
      <c r="A7288" s="53">
        <v>44234</v>
      </c>
      <c r="B7288" s="54">
        <v>44234</v>
      </c>
      <c r="C7288" s="54" t="s">
        <v>1078</v>
      </c>
      <c r="D7288" s="55">
        <f>VLOOKUP(Pag_Inicio_Corr_mas_casos[[#This Row],[Corregimiento]],Hoja3!$A$2:$D$676,4,0)</f>
        <v>80819</v>
      </c>
      <c r="E7288" s="54">
        <v>8</v>
      </c>
    </row>
    <row r="7289" spans="1:5">
      <c r="A7289" s="53">
        <v>44234</v>
      </c>
      <c r="B7289" s="54">
        <v>44234</v>
      </c>
      <c r="C7289" s="54" t="s">
        <v>1104</v>
      </c>
      <c r="D7289" s="55">
        <f>VLOOKUP(Pag_Inicio_Corr_mas_casos[[#This Row],[Corregimiento]],Hoja3!$A$2:$D$676,4,0)</f>
        <v>130108</v>
      </c>
      <c r="E7289" s="54">
        <v>8</v>
      </c>
    </row>
    <row r="7290" spans="1:5">
      <c r="A7290" s="53">
        <v>44234</v>
      </c>
      <c r="B7290" s="54">
        <v>44234</v>
      </c>
      <c r="C7290" s="54" t="s">
        <v>1212</v>
      </c>
      <c r="D7290" s="55">
        <f>VLOOKUP(Pag_Inicio_Corr_mas_casos[[#This Row],[Corregimiento]],Hoja3!$A$2:$D$676,4,0)</f>
        <v>90903</v>
      </c>
      <c r="E7290" s="54">
        <v>8</v>
      </c>
    </row>
    <row r="7291" spans="1:5">
      <c r="A7291" s="53">
        <v>44234</v>
      </c>
      <c r="B7291" s="54">
        <v>44234</v>
      </c>
      <c r="C7291" s="54" t="s">
        <v>1102</v>
      </c>
      <c r="D7291" s="55">
        <f>VLOOKUP(Pag_Inicio_Corr_mas_casos[[#This Row],[Corregimiento]],Hoja3!$A$2:$D$676,4,0)</f>
        <v>130106</v>
      </c>
      <c r="E7291" s="54">
        <v>7</v>
      </c>
    </row>
    <row r="7292" spans="1:5">
      <c r="A7292" s="53">
        <v>44234</v>
      </c>
      <c r="B7292" s="54">
        <v>44234</v>
      </c>
      <c r="C7292" s="54" t="s">
        <v>1095</v>
      </c>
      <c r="D7292" s="55">
        <f>VLOOKUP(Pag_Inicio_Corr_mas_casos[[#This Row],[Corregimiento]],Hoja3!$A$2:$D$676,4,0)</f>
        <v>20609</v>
      </c>
      <c r="E7292" s="54">
        <v>7</v>
      </c>
    </row>
    <row r="7293" spans="1:5">
      <c r="A7293" s="53">
        <v>44234</v>
      </c>
      <c r="B7293" s="54">
        <v>44234</v>
      </c>
      <c r="C7293" s="54" t="s">
        <v>1213</v>
      </c>
      <c r="D7293" s="55">
        <f>VLOOKUP(Pag_Inicio_Corr_mas_casos[[#This Row],[Corregimiento]],Hoja3!$A$2:$D$676,4,0)</f>
        <v>20301</v>
      </c>
      <c r="E7293" s="54">
        <v>7</v>
      </c>
    </row>
    <row r="7294" spans="1:5">
      <c r="A7294" s="53">
        <v>44234</v>
      </c>
      <c r="B7294" s="54">
        <v>44234</v>
      </c>
      <c r="C7294" s="54" t="s">
        <v>1017</v>
      </c>
      <c r="D7294" s="55">
        <f>VLOOKUP(Pag_Inicio_Corr_mas_casos[[#This Row],[Corregimiento]],Hoja3!$A$2:$D$676,4,0)</f>
        <v>80813</v>
      </c>
      <c r="E7294" s="54">
        <v>6</v>
      </c>
    </row>
    <row r="7295" spans="1:5">
      <c r="A7295" s="62">
        <v>44235</v>
      </c>
      <c r="B7295" s="63">
        <v>44235</v>
      </c>
      <c r="C7295" s="63" t="s">
        <v>1126</v>
      </c>
      <c r="D7295" s="64">
        <f>VLOOKUP(Pag_Inicio_Corr_mas_casos[[#This Row],[Corregimiento]],Hoja3!$A$2:$D$676,4,0)</f>
        <v>40601</v>
      </c>
      <c r="E7295" s="63">
        <v>26</v>
      </c>
    </row>
    <row r="7296" spans="1:5">
      <c r="A7296" s="62">
        <v>44235</v>
      </c>
      <c r="B7296" s="63">
        <v>44235</v>
      </c>
      <c r="C7296" s="63" t="s">
        <v>1124</v>
      </c>
      <c r="D7296" s="64">
        <f>VLOOKUP(Pag_Inicio_Corr_mas_casos[[#This Row],[Corregimiento]],Hoja3!$A$2:$D$676,4,0)</f>
        <v>40501</v>
      </c>
      <c r="E7296" s="63">
        <v>17</v>
      </c>
    </row>
    <row r="7297" spans="1:5">
      <c r="A7297" s="62">
        <v>44235</v>
      </c>
      <c r="B7297" s="63">
        <v>44235</v>
      </c>
      <c r="C7297" s="63" t="s">
        <v>1088</v>
      </c>
      <c r="D7297" s="64">
        <f>VLOOKUP(Pag_Inicio_Corr_mas_casos[[#This Row],[Corregimiento]],Hoja3!$A$2:$D$676,4,0)</f>
        <v>91001</v>
      </c>
      <c r="E7297" s="63">
        <v>13</v>
      </c>
    </row>
    <row r="7298" spans="1:5">
      <c r="A7298" s="62">
        <v>44235</v>
      </c>
      <c r="B7298" s="63">
        <v>44235</v>
      </c>
      <c r="C7298" s="63" t="s">
        <v>1020</v>
      </c>
      <c r="D7298" s="64">
        <f>VLOOKUP(Pag_Inicio_Corr_mas_casos[[#This Row],[Corregimiento]],Hoja3!$A$2:$D$676,4,0)</f>
        <v>80822</v>
      </c>
      <c r="E7298" s="63">
        <v>12</v>
      </c>
    </row>
    <row r="7299" spans="1:5">
      <c r="A7299" s="62">
        <v>44235</v>
      </c>
      <c r="B7299" s="63">
        <v>44235</v>
      </c>
      <c r="C7299" s="63" t="s">
        <v>1112</v>
      </c>
      <c r="D7299" s="64">
        <f>VLOOKUP(Pag_Inicio_Corr_mas_casos[[#This Row],[Corregimiento]],Hoja3!$A$2:$D$676,4,0)</f>
        <v>80812</v>
      </c>
      <c r="E7299" s="63">
        <v>11</v>
      </c>
    </row>
    <row r="7300" spans="1:5">
      <c r="A7300" s="62">
        <v>44235</v>
      </c>
      <c r="B7300" s="63">
        <v>44235</v>
      </c>
      <c r="C7300" s="63" t="s">
        <v>1073</v>
      </c>
      <c r="D7300" s="64">
        <f>VLOOKUP(Pag_Inicio_Corr_mas_casos[[#This Row],[Corregimiento]],Hoja3!$A$2:$D$676,4,0)</f>
        <v>40612</v>
      </c>
      <c r="E7300" s="63">
        <v>9</v>
      </c>
    </row>
    <row r="7301" spans="1:5">
      <c r="A7301" s="62">
        <v>44235</v>
      </c>
      <c r="B7301" s="63">
        <v>44235</v>
      </c>
      <c r="C7301" s="63" t="s">
        <v>1036</v>
      </c>
      <c r="D7301" s="64">
        <f>VLOOKUP(Pag_Inicio_Corr_mas_casos[[#This Row],[Corregimiento]],Hoja3!$A$2:$D$676,4,0)</f>
        <v>40606</v>
      </c>
      <c r="E7301" s="63">
        <v>9</v>
      </c>
    </row>
    <row r="7302" spans="1:5">
      <c r="A7302" s="62">
        <v>44235</v>
      </c>
      <c r="B7302" s="63">
        <v>44235</v>
      </c>
      <c r="C7302" s="63" t="s">
        <v>1078</v>
      </c>
      <c r="D7302" s="64">
        <f>VLOOKUP(Pag_Inicio_Corr_mas_casos[[#This Row],[Corregimiento]],Hoja3!$A$2:$D$676,4,0)</f>
        <v>80819</v>
      </c>
      <c r="E7302" s="63">
        <v>9</v>
      </c>
    </row>
    <row r="7303" spans="1:5">
      <c r="A7303" s="62">
        <v>44235</v>
      </c>
      <c r="B7303" s="63">
        <v>44235</v>
      </c>
      <c r="C7303" s="63" t="s">
        <v>1214</v>
      </c>
      <c r="D7303" s="64">
        <f>VLOOKUP(Pag_Inicio_Corr_mas_casos[[#This Row],[Corregimiento]],Hoja3!$A$2:$D$676,4,0)</f>
        <v>40205</v>
      </c>
      <c r="E7303" s="63">
        <v>8</v>
      </c>
    </row>
    <row r="7304" spans="1:5">
      <c r="A7304" s="62">
        <v>44235</v>
      </c>
      <c r="B7304" s="63">
        <v>44235</v>
      </c>
      <c r="C7304" s="63" t="s">
        <v>1019</v>
      </c>
      <c r="D7304" s="64">
        <f>VLOOKUP(Pag_Inicio_Corr_mas_casos[[#This Row],[Corregimiento]],Hoja3!$A$2:$D$676,4,0)</f>
        <v>80817</v>
      </c>
      <c r="E7304" s="63">
        <v>8</v>
      </c>
    </row>
    <row r="7305" spans="1:5">
      <c r="A7305" s="62">
        <v>44235</v>
      </c>
      <c r="B7305" s="63">
        <v>44235</v>
      </c>
      <c r="C7305" s="63" t="s">
        <v>1215</v>
      </c>
      <c r="D7305" s="64">
        <f>VLOOKUP(Pag_Inicio_Corr_mas_casos[[#This Row],[Corregimiento]],Hoja3!$A$2:$D$676,4,0)</f>
        <v>91202</v>
      </c>
      <c r="E7305" s="63">
        <v>8</v>
      </c>
    </row>
    <row r="7306" spans="1:5">
      <c r="A7306" s="62">
        <v>44235</v>
      </c>
      <c r="B7306" s="63">
        <v>44235</v>
      </c>
      <c r="C7306" s="63" t="s">
        <v>1175</v>
      </c>
      <c r="D7306" s="64">
        <f>VLOOKUP(Pag_Inicio_Corr_mas_casos[[#This Row],[Corregimiento]],Hoja3!$A$2:$D$676,4,0)</f>
        <v>40301</v>
      </c>
      <c r="E7306" s="63">
        <v>8</v>
      </c>
    </row>
    <row r="7307" spans="1:5">
      <c r="A7307" s="62">
        <v>44235</v>
      </c>
      <c r="B7307" s="63">
        <v>44235</v>
      </c>
      <c r="C7307" s="63" t="s">
        <v>1118</v>
      </c>
      <c r="D7307" s="64">
        <f>VLOOKUP(Pag_Inicio_Corr_mas_casos[[#This Row],[Corregimiento]],Hoja3!$A$2:$D$676,4,0)</f>
        <v>40201</v>
      </c>
      <c r="E7307" s="63">
        <v>8</v>
      </c>
    </row>
    <row r="7308" spans="1:5">
      <c r="A7308" s="62">
        <v>44235</v>
      </c>
      <c r="B7308" s="63">
        <v>44235</v>
      </c>
      <c r="C7308" s="63" t="s">
        <v>1110</v>
      </c>
      <c r="D7308" s="64">
        <f>VLOOKUP(Pag_Inicio_Corr_mas_casos[[#This Row],[Corregimiento]],Hoja3!$A$2:$D$676,4,0)</f>
        <v>90301</v>
      </c>
      <c r="E7308" s="63">
        <v>8</v>
      </c>
    </row>
    <row r="7309" spans="1:5">
      <c r="A7309" s="62">
        <v>44235</v>
      </c>
      <c r="B7309" s="63">
        <v>44235</v>
      </c>
      <c r="C7309" s="63" t="s">
        <v>1216</v>
      </c>
      <c r="D7309" s="64">
        <f>VLOOKUP(Pag_Inicio_Corr_mas_casos[[#This Row],[Corregimiento]],Hoja3!$A$2:$D$676,4,0)</f>
        <v>10206</v>
      </c>
      <c r="E7309" s="63">
        <v>8</v>
      </c>
    </row>
    <row r="7310" spans="1:5">
      <c r="A7310" s="62">
        <v>44235</v>
      </c>
      <c r="B7310" s="63">
        <v>44235</v>
      </c>
      <c r="C7310" s="63" t="s">
        <v>1077</v>
      </c>
      <c r="D7310" s="64">
        <f>VLOOKUP(Pag_Inicio_Corr_mas_casos[[#This Row],[Corregimiento]],Hoja3!$A$2:$D$676,4,0)</f>
        <v>80809</v>
      </c>
      <c r="E7310" s="63">
        <v>8</v>
      </c>
    </row>
    <row r="7311" spans="1:5">
      <c r="A7311" s="62">
        <v>44235</v>
      </c>
      <c r="B7311" s="63">
        <v>44235</v>
      </c>
      <c r="C7311" s="63" t="s">
        <v>1017</v>
      </c>
      <c r="D7311" s="64">
        <f>VLOOKUP(Pag_Inicio_Corr_mas_casos[[#This Row],[Corregimiento]],Hoja3!$A$2:$D$676,4,0)</f>
        <v>80813</v>
      </c>
      <c r="E7311" s="63">
        <v>7</v>
      </c>
    </row>
    <row r="7312" spans="1:5">
      <c r="A7312" s="62">
        <v>44235</v>
      </c>
      <c r="B7312" s="63">
        <v>44235</v>
      </c>
      <c r="C7312" s="63" t="s">
        <v>1069</v>
      </c>
      <c r="D7312" s="64">
        <f>VLOOKUP(Pag_Inicio_Corr_mas_casos[[#This Row],[Corregimiento]],Hoja3!$A$2:$D$676,4,0)</f>
        <v>40611</v>
      </c>
      <c r="E7312" s="63">
        <v>7</v>
      </c>
    </row>
    <row r="7313" spans="1:5">
      <c r="A7313" s="62">
        <v>44235</v>
      </c>
      <c r="B7313" s="63">
        <v>44235</v>
      </c>
      <c r="C7313" s="63" t="s">
        <v>1005</v>
      </c>
      <c r="D7313" s="64">
        <f>VLOOKUP(Pag_Inicio_Corr_mas_casos[[#This Row],[Corregimiento]],Hoja3!$A$2:$D$676,4,0)</f>
        <v>81009</v>
      </c>
      <c r="E7313" s="63">
        <v>7</v>
      </c>
    </row>
    <row r="7314" spans="1:5">
      <c r="A7314" s="62">
        <v>44235</v>
      </c>
      <c r="B7314" s="63">
        <v>44235</v>
      </c>
      <c r="C7314" s="63" t="s">
        <v>1081</v>
      </c>
      <c r="D7314" s="64">
        <f>VLOOKUP(Pag_Inicio_Corr_mas_casos[[#This Row],[Corregimiento]],Hoja3!$A$2:$D$676,4,0)</f>
        <v>130702</v>
      </c>
      <c r="E7314" s="63">
        <v>7</v>
      </c>
    </row>
    <row r="7315" spans="1:5">
      <c r="A7315" s="43">
        <v>44236</v>
      </c>
      <c r="B7315" s="41">
        <v>44236</v>
      </c>
      <c r="C7315" s="41" t="s">
        <v>1126</v>
      </c>
      <c r="D7315" s="42">
        <f>VLOOKUP(Pag_Inicio_Corr_mas_casos[[#This Row],[Corregimiento]],Hoja3!$A$2:$D$676,4,0)</f>
        <v>40601</v>
      </c>
      <c r="E7315" s="41">
        <v>31</v>
      </c>
    </row>
    <row r="7316" spans="1:5">
      <c r="A7316" s="43">
        <v>44236</v>
      </c>
      <c r="B7316" s="41">
        <v>44236</v>
      </c>
      <c r="C7316" s="41" t="s">
        <v>959</v>
      </c>
      <c r="D7316" s="42">
        <f>VLOOKUP(Pag_Inicio_Corr_mas_casos[[#This Row],[Corregimiento]],Hoja3!$A$2:$D$676,4,0)</f>
        <v>91001</v>
      </c>
      <c r="E7316" s="41">
        <v>25</v>
      </c>
    </row>
    <row r="7317" spans="1:5">
      <c r="A7317" s="43">
        <v>44236</v>
      </c>
      <c r="B7317" s="41">
        <v>44236</v>
      </c>
      <c r="C7317" s="41" t="s">
        <v>863</v>
      </c>
      <c r="D7317" s="42">
        <f>VLOOKUP(Pag_Inicio_Corr_mas_casos[[#This Row],[Corregimiento]],Hoja3!$A$2:$D$676,4,0)</f>
        <v>40612</v>
      </c>
      <c r="E7317" s="41">
        <v>18</v>
      </c>
    </row>
    <row r="7318" spans="1:5">
      <c r="A7318" s="43">
        <v>44236</v>
      </c>
      <c r="B7318" s="41">
        <v>44236</v>
      </c>
      <c r="C7318" s="41" t="s">
        <v>1078</v>
      </c>
      <c r="D7318" s="42">
        <f>VLOOKUP(Pag_Inicio_Corr_mas_casos[[#This Row],[Corregimiento]],Hoja3!$A$2:$D$676,4,0)</f>
        <v>80819</v>
      </c>
      <c r="E7318" s="41">
        <v>16</v>
      </c>
    </row>
    <row r="7319" spans="1:5">
      <c r="A7319" s="43">
        <v>44236</v>
      </c>
      <c r="B7319" s="41">
        <v>44236</v>
      </c>
      <c r="C7319" s="41" t="s">
        <v>1019</v>
      </c>
      <c r="D7319" s="42">
        <f>VLOOKUP(Pag_Inicio_Corr_mas_casos[[#This Row],[Corregimiento]],Hoja3!$A$2:$D$676,4,0)</f>
        <v>80817</v>
      </c>
      <c r="E7319" s="41">
        <v>15</v>
      </c>
    </row>
    <row r="7320" spans="1:5">
      <c r="A7320" s="43">
        <v>44236</v>
      </c>
      <c r="B7320" s="41">
        <v>44236</v>
      </c>
      <c r="C7320" s="41" t="s">
        <v>1020</v>
      </c>
      <c r="D7320" s="42">
        <f>VLOOKUP(Pag_Inicio_Corr_mas_casos[[#This Row],[Corregimiento]],Hoja3!$A$2:$D$676,4,0)</f>
        <v>80822</v>
      </c>
      <c r="E7320" s="41">
        <v>15</v>
      </c>
    </row>
    <row r="7321" spans="1:5">
      <c r="A7321" s="43">
        <v>44236</v>
      </c>
      <c r="B7321" s="41">
        <v>44236</v>
      </c>
      <c r="C7321" s="41" t="s">
        <v>1134</v>
      </c>
      <c r="D7321" s="42">
        <f>VLOOKUP(Pag_Inicio_Corr_mas_casos[[#This Row],[Corregimiento]],Hoja3!$A$2:$D$676,4,0)</f>
        <v>130101</v>
      </c>
      <c r="E7321" s="41">
        <v>14</v>
      </c>
    </row>
    <row r="7322" spans="1:5">
      <c r="A7322" s="43">
        <v>44236</v>
      </c>
      <c r="B7322" s="41">
        <v>44236</v>
      </c>
      <c r="C7322" s="41" t="s">
        <v>1006</v>
      </c>
      <c r="D7322" s="42">
        <f>VLOOKUP(Pag_Inicio_Corr_mas_casos[[#This Row],[Corregimiento]],Hoja3!$A$2:$D$676,4,0)</f>
        <v>80806</v>
      </c>
      <c r="E7322" s="41">
        <v>14</v>
      </c>
    </row>
    <row r="7323" spans="1:5">
      <c r="A7323" s="43">
        <v>44236</v>
      </c>
      <c r="B7323" s="41">
        <v>44236</v>
      </c>
      <c r="C7323" s="41" t="s">
        <v>1009</v>
      </c>
      <c r="D7323" s="42">
        <f>VLOOKUP(Pag_Inicio_Corr_mas_casos[[#This Row],[Corregimiento]],Hoja3!$A$2:$D$676,4,0)</f>
        <v>80816</v>
      </c>
      <c r="E7323" s="41">
        <v>13</v>
      </c>
    </row>
    <row r="7324" spans="1:5">
      <c r="A7324" s="43">
        <v>44236</v>
      </c>
      <c r="B7324" s="41">
        <v>44236</v>
      </c>
      <c r="C7324" s="41" t="s">
        <v>1039</v>
      </c>
      <c r="D7324" s="42">
        <f>VLOOKUP(Pag_Inicio_Corr_mas_casos[[#This Row],[Corregimiento]],Hoja3!$A$2:$D$676,4,0)</f>
        <v>20606</v>
      </c>
      <c r="E7324" s="41">
        <v>12</v>
      </c>
    </row>
    <row r="7325" spans="1:5">
      <c r="A7325" s="43">
        <v>44236</v>
      </c>
      <c r="B7325" s="41">
        <v>44236</v>
      </c>
      <c r="C7325" s="41" t="s">
        <v>1069</v>
      </c>
      <c r="D7325" s="42">
        <f>VLOOKUP(Pag_Inicio_Corr_mas_casos[[#This Row],[Corregimiento]],Hoja3!$A$2:$D$676,4,0)</f>
        <v>40611</v>
      </c>
      <c r="E7325" s="41">
        <v>12</v>
      </c>
    </row>
    <row r="7326" spans="1:5">
      <c r="A7326" s="43">
        <v>44236</v>
      </c>
      <c r="B7326" s="41">
        <v>44236</v>
      </c>
      <c r="C7326" s="41" t="s">
        <v>1211</v>
      </c>
      <c r="D7326" s="42">
        <f>VLOOKUP(Pag_Inicio_Corr_mas_casos[[#This Row],[Corregimiento]],Hoja3!$A$2:$D$676,4,0)</f>
        <v>40506</v>
      </c>
      <c r="E7326" s="41">
        <v>12</v>
      </c>
    </row>
    <row r="7327" spans="1:5">
      <c r="A7327" s="43">
        <v>44236</v>
      </c>
      <c r="B7327" s="41">
        <v>44236</v>
      </c>
      <c r="C7327" s="41" t="s">
        <v>1004</v>
      </c>
      <c r="D7327" s="42">
        <f>VLOOKUP(Pag_Inicio_Corr_mas_casos[[#This Row],[Corregimiento]],Hoja3!$A$2:$D$676,4,0)</f>
        <v>130717</v>
      </c>
      <c r="E7327" s="41">
        <v>11</v>
      </c>
    </row>
    <row r="7328" spans="1:5">
      <c r="A7328" s="43">
        <v>44236</v>
      </c>
      <c r="B7328" s="41">
        <v>44236</v>
      </c>
      <c r="C7328" s="41" t="s">
        <v>1017</v>
      </c>
      <c r="D7328" s="42">
        <f>VLOOKUP(Pag_Inicio_Corr_mas_casos[[#This Row],[Corregimiento]],Hoja3!$A$2:$D$676,4,0)</f>
        <v>80813</v>
      </c>
      <c r="E7328" s="41">
        <v>11</v>
      </c>
    </row>
    <row r="7329" spans="1:5">
      <c r="A7329" s="43">
        <v>44236</v>
      </c>
      <c r="B7329" s="41">
        <v>44236</v>
      </c>
      <c r="C7329" s="41" t="s">
        <v>1007</v>
      </c>
      <c r="D7329" s="42">
        <f>VLOOKUP(Pag_Inicio_Corr_mas_casos[[#This Row],[Corregimiento]],Hoja3!$A$2:$D$676,4,0)</f>
        <v>80823</v>
      </c>
      <c r="E7329" s="41">
        <v>10</v>
      </c>
    </row>
    <row r="7330" spans="1:5">
      <c r="A7330" s="43">
        <v>44236</v>
      </c>
      <c r="B7330" s="41">
        <v>44236</v>
      </c>
      <c r="C7330" s="41" t="s">
        <v>1217</v>
      </c>
      <c r="D7330" s="42">
        <f>VLOOKUP(Pag_Inicio_Corr_mas_casos[[#This Row],[Corregimiento]],Hoja3!$A$2:$D$676,4,0)</f>
        <v>41001</v>
      </c>
      <c r="E7330" s="41">
        <v>10</v>
      </c>
    </row>
    <row r="7331" spans="1:5">
      <c r="A7331" s="43">
        <v>44236</v>
      </c>
      <c r="B7331" s="41">
        <v>44236</v>
      </c>
      <c r="C7331" s="41" t="s">
        <v>1081</v>
      </c>
      <c r="D7331" s="42">
        <f>VLOOKUP(Pag_Inicio_Corr_mas_casos[[#This Row],[Corregimiento]],Hoja3!$A$2:$D$676,4,0)</f>
        <v>130702</v>
      </c>
      <c r="E7331" s="41">
        <v>10</v>
      </c>
    </row>
    <row r="7332" spans="1:5">
      <c r="A7332" s="43">
        <v>44236</v>
      </c>
      <c r="B7332" s="41">
        <v>44236</v>
      </c>
      <c r="C7332" s="41" t="s">
        <v>1010</v>
      </c>
      <c r="D7332" s="42">
        <f>VLOOKUP(Pag_Inicio_Corr_mas_casos[[#This Row],[Corregimiento]],Hoja3!$A$2:$D$676,4,0)</f>
        <v>130708</v>
      </c>
      <c r="E7332" s="41">
        <v>9</v>
      </c>
    </row>
    <row r="7333" spans="1:5">
      <c r="A7333" s="43">
        <v>44236</v>
      </c>
      <c r="B7333" s="41">
        <v>44236</v>
      </c>
      <c r="C7333" s="41" t="s">
        <v>1057</v>
      </c>
      <c r="D7333" s="42">
        <f>VLOOKUP(Pag_Inicio_Corr_mas_casos[[#This Row],[Corregimiento]],Hoja3!$A$2:$D$676,4,0)</f>
        <v>130706</v>
      </c>
      <c r="E7333" s="41">
        <v>9</v>
      </c>
    </row>
    <row r="7334" spans="1:5">
      <c r="A7334" s="43">
        <v>44236</v>
      </c>
      <c r="B7334" s="41">
        <v>44236</v>
      </c>
      <c r="C7334" s="41" t="s">
        <v>1008</v>
      </c>
      <c r="D7334" s="42">
        <f>VLOOKUP(Pag_Inicio_Corr_mas_casos[[#This Row],[Corregimiento]],Hoja3!$A$2:$D$676,4,0)</f>
        <v>80807</v>
      </c>
      <c r="E7334" s="41">
        <v>9</v>
      </c>
    </row>
    <row r="7335" spans="1:5">
      <c r="A7335" s="86">
        <v>44237</v>
      </c>
      <c r="B7335" s="87">
        <v>44237</v>
      </c>
      <c r="C7335" s="87" t="s">
        <v>1126</v>
      </c>
      <c r="D7335" s="88">
        <f>VLOOKUP(Pag_Inicio_Corr_mas_casos[[#This Row],[Corregimiento]],Hoja3!$A$2:$D$676,4,0)</f>
        <v>40601</v>
      </c>
      <c r="E7335" s="87">
        <v>40</v>
      </c>
    </row>
    <row r="7336" spans="1:5">
      <c r="A7336" s="86">
        <v>44237</v>
      </c>
      <c r="B7336" s="87">
        <v>44237</v>
      </c>
      <c r="C7336" s="87" t="s">
        <v>1218</v>
      </c>
      <c r="D7336" s="88">
        <f>VLOOKUP(Pag_Inicio_Corr_mas_casos[[#This Row],[Corregimiento]],Hoja3!$A$2:$D$676,4,0)</f>
        <v>80602</v>
      </c>
      <c r="E7336" s="87">
        <v>19</v>
      </c>
    </row>
    <row r="7337" spans="1:5">
      <c r="A7337" s="86">
        <v>44237</v>
      </c>
      <c r="B7337" s="87">
        <v>44237</v>
      </c>
      <c r="C7337" s="87" t="s">
        <v>1121</v>
      </c>
      <c r="D7337" s="88">
        <f>VLOOKUP(Pag_Inicio_Corr_mas_casos[[#This Row],[Corregimiento]],Hoja3!$A$2:$D$676,4,0)</f>
        <v>90301</v>
      </c>
      <c r="E7337" s="87">
        <v>18</v>
      </c>
    </row>
    <row r="7338" spans="1:5">
      <c r="A7338" s="86">
        <v>44237</v>
      </c>
      <c r="B7338" s="87">
        <v>44237</v>
      </c>
      <c r="C7338" s="87" t="s">
        <v>1078</v>
      </c>
      <c r="D7338" s="88">
        <f>VLOOKUP(Pag_Inicio_Corr_mas_casos[[#This Row],[Corregimiento]],Hoja3!$A$2:$D$676,4,0)</f>
        <v>80819</v>
      </c>
      <c r="E7338" s="87">
        <v>17</v>
      </c>
    </row>
    <row r="7339" spans="1:5">
      <c r="A7339" s="86">
        <v>44237</v>
      </c>
      <c r="B7339" s="87">
        <v>44237</v>
      </c>
      <c r="C7339" s="87" t="s">
        <v>1164</v>
      </c>
      <c r="D7339" s="88">
        <f>VLOOKUP(Pag_Inicio_Corr_mas_casos[[#This Row],[Corregimiento]],Hoja3!$A$2:$D$676,4,0)</f>
        <v>40205</v>
      </c>
      <c r="E7339" s="87">
        <v>16</v>
      </c>
    </row>
    <row r="7340" spans="1:5">
      <c r="A7340" s="86">
        <v>44237</v>
      </c>
      <c r="B7340" s="87">
        <v>44237</v>
      </c>
      <c r="C7340" s="87" t="s">
        <v>1033</v>
      </c>
      <c r="D7340" s="88">
        <f>VLOOKUP(Pag_Inicio_Corr_mas_casos[[#This Row],[Corregimiento]],Hoja3!$A$2:$D$676,4,0)</f>
        <v>30107</v>
      </c>
      <c r="E7340" s="87">
        <v>16</v>
      </c>
    </row>
    <row r="7341" spans="1:5">
      <c r="A7341" s="86">
        <v>44237</v>
      </c>
      <c r="B7341" s="87">
        <v>44237</v>
      </c>
      <c r="C7341" s="87" t="s">
        <v>1120</v>
      </c>
      <c r="D7341" s="88">
        <f>VLOOKUP(Pag_Inicio_Corr_mas_casos[[#This Row],[Corregimiento]],Hoja3!$A$2:$D$676,4,0)</f>
        <v>130102</v>
      </c>
      <c r="E7341" s="87">
        <v>16</v>
      </c>
    </row>
    <row r="7342" spans="1:5">
      <c r="A7342" s="86">
        <v>44237</v>
      </c>
      <c r="B7342" s="87">
        <v>44237</v>
      </c>
      <c r="C7342" s="87" t="s">
        <v>1144</v>
      </c>
      <c r="D7342" s="88">
        <f>VLOOKUP(Pag_Inicio_Corr_mas_casos[[#This Row],[Corregimiento]],Hoja3!$A$2:$D$676,4,0)</f>
        <v>40503</v>
      </c>
      <c r="E7342" s="87">
        <v>15</v>
      </c>
    </row>
    <row r="7343" spans="1:5">
      <c r="A7343" s="86">
        <v>44237</v>
      </c>
      <c r="B7343" s="87">
        <v>44237</v>
      </c>
      <c r="C7343" s="87" t="s">
        <v>838</v>
      </c>
      <c r="D7343" s="88">
        <f>VLOOKUP(Pag_Inicio_Corr_mas_casos[[#This Row],[Corregimiento]],Hoja3!$A$2:$D$676,4,0)</f>
        <v>80821</v>
      </c>
      <c r="E7343" s="87">
        <v>15</v>
      </c>
    </row>
    <row r="7344" spans="1:5">
      <c r="A7344" s="86">
        <v>44237</v>
      </c>
      <c r="B7344" s="87">
        <v>44237</v>
      </c>
      <c r="C7344" s="87" t="s">
        <v>1136</v>
      </c>
      <c r="D7344" s="88">
        <f>VLOOKUP(Pag_Inicio_Corr_mas_casos[[#This Row],[Corregimiento]],Hoja3!$A$2:$D$676,4,0)</f>
        <v>91011</v>
      </c>
      <c r="E7344" s="87">
        <v>14</v>
      </c>
    </row>
    <row r="7345" spans="1:5">
      <c r="A7345" s="86">
        <v>44237</v>
      </c>
      <c r="B7345" s="87">
        <v>44237</v>
      </c>
      <c r="C7345" s="87" t="s">
        <v>1175</v>
      </c>
      <c r="D7345" s="88">
        <f>VLOOKUP(Pag_Inicio_Corr_mas_casos[[#This Row],[Corregimiento]],Hoja3!$A$2:$D$676,4,0)</f>
        <v>40301</v>
      </c>
      <c r="E7345" s="87">
        <v>13</v>
      </c>
    </row>
    <row r="7346" spans="1:5">
      <c r="A7346" s="86">
        <v>44237</v>
      </c>
      <c r="B7346" s="87">
        <v>44237</v>
      </c>
      <c r="C7346" s="87" t="s">
        <v>1019</v>
      </c>
      <c r="D7346" s="88">
        <f>VLOOKUP(Pag_Inicio_Corr_mas_casos[[#This Row],[Corregimiento]],Hoja3!$A$2:$D$676,4,0)</f>
        <v>80817</v>
      </c>
      <c r="E7346" s="87">
        <v>13</v>
      </c>
    </row>
    <row r="7347" spans="1:5">
      <c r="A7347" s="86">
        <v>44237</v>
      </c>
      <c r="B7347" s="87">
        <v>44237</v>
      </c>
      <c r="C7347" s="87" t="s">
        <v>1088</v>
      </c>
      <c r="D7347" s="88">
        <f>VLOOKUP(Pag_Inicio_Corr_mas_casos[[#This Row],[Corregimiento]],Hoja3!$A$2:$D$676,4,0)</f>
        <v>91001</v>
      </c>
      <c r="E7347" s="87">
        <v>12</v>
      </c>
    </row>
    <row r="7348" spans="1:5">
      <c r="A7348" s="86">
        <v>44237</v>
      </c>
      <c r="B7348" s="87">
        <v>44237</v>
      </c>
      <c r="C7348" s="87" t="s">
        <v>1084</v>
      </c>
      <c r="D7348" s="88">
        <f>VLOOKUP(Pag_Inicio_Corr_mas_casos[[#This Row],[Corregimiento]],Hoja3!$A$2:$D$676,4,0)</f>
        <v>81008</v>
      </c>
      <c r="E7348" s="87">
        <v>12</v>
      </c>
    </row>
    <row r="7349" spans="1:5">
      <c r="A7349" s="86">
        <v>44237</v>
      </c>
      <c r="B7349" s="87">
        <v>44237</v>
      </c>
      <c r="C7349" s="87" t="s">
        <v>1102</v>
      </c>
      <c r="D7349" s="88">
        <f>VLOOKUP(Pag_Inicio_Corr_mas_casos[[#This Row],[Corregimiento]],Hoja3!$A$2:$D$676,4,0)</f>
        <v>130106</v>
      </c>
      <c r="E7349" s="87">
        <v>11</v>
      </c>
    </row>
    <row r="7350" spans="1:5">
      <c r="A7350" s="86">
        <v>44237</v>
      </c>
      <c r="B7350" s="87">
        <v>44237</v>
      </c>
      <c r="C7350" s="87" t="s">
        <v>1089</v>
      </c>
      <c r="D7350" s="88">
        <f>VLOOKUP(Pag_Inicio_Corr_mas_casos[[#This Row],[Corregimiento]],Hoja3!$A$2:$D$676,4,0)</f>
        <v>30111</v>
      </c>
      <c r="E7350" s="87">
        <v>11</v>
      </c>
    </row>
    <row r="7351" spans="1:5">
      <c r="A7351" s="86">
        <v>44237</v>
      </c>
      <c r="B7351" s="87">
        <v>44237</v>
      </c>
      <c r="C7351" s="87" t="s">
        <v>1081</v>
      </c>
      <c r="D7351" s="88">
        <f>VLOOKUP(Pag_Inicio_Corr_mas_casos[[#This Row],[Corregimiento]],Hoja3!$A$2:$D$676,4,0)</f>
        <v>130702</v>
      </c>
      <c r="E7351" s="87">
        <v>11</v>
      </c>
    </row>
    <row r="7352" spans="1:5">
      <c r="A7352" s="86">
        <v>44237</v>
      </c>
      <c r="B7352" s="87">
        <v>44237</v>
      </c>
      <c r="C7352" s="87" t="s">
        <v>1140</v>
      </c>
      <c r="D7352" s="88">
        <f>VLOOKUP(Pag_Inicio_Corr_mas_casos[[#This Row],[Corregimiento]],Hoja3!$A$2:$D$676,4,0)</f>
        <v>90101</v>
      </c>
      <c r="E7352" s="87">
        <v>11</v>
      </c>
    </row>
    <row r="7353" spans="1:5">
      <c r="A7353" s="86">
        <v>44237</v>
      </c>
      <c r="B7353" s="87">
        <v>44237</v>
      </c>
      <c r="C7353" s="87" t="s">
        <v>1007</v>
      </c>
      <c r="D7353" s="88">
        <f>VLOOKUP(Pag_Inicio_Corr_mas_casos[[#This Row],[Corregimiento]],Hoja3!$A$2:$D$676,4,0)</f>
        <v>80823</v>
      </c>
      <c r="E7353" s="87">
        <v>11</v>
      </c>
    </row>
    <row r="7354" spans="1:5">
      <c r="A7354" s="86">
        <v>44237</v>
      </c>
      <c r="B7354" s="87">
        <v>44237</v>
      </c>
      <c r="C7354" s="87" t="s">
        <v>1003</v>
      </c>
      <c r="D7354" s="88">
        <f>VLOOKUP(Pag_Inicio_Corr_mas_casos[[#This Row],[Corregimiento]],Hoja3!$A$2:$D$676,4,0)</f>
        <v>80810</v>
      </c>
      <c r="E7354" s="87">
        <v>11</v>
      </c>
    </row>
    <row r="7355" spans="1:5">
      <c r="A7355" s="124">
        <v>44238</v>
      </c>
      <c r="B7355" s="125">
        <v>44238</v>
      </c>
      <c r="C7355" s="125" t="s">
        <v>1126</v>
      </c>
      <c r="D7355" s="126">
        <f>VLOOKUP(Pag_Inicio_Corr_mas_casos[[#This Row],[Corregimiento]],Hoja3!$A$2:$D$676,4,0)</f>
        <v>40601</v>
      </c>
      <c r="E7355" s="125">
        <v>28</v>
      </c>
    </row>
    <row r="7356" spans="1:5">
      <c r="A7356" s="124">
        <v>44238</v>
      </c>
      <c r="B7356" s="125">
        <v>44238</v>
      </c>
      <c r="C7356" s="125" t="s">
        <v>1088</v>
      </c>
      <c r="D7356" s="126">
        <f>VLOOKUP(Pag_Inicio_Corr_mas_casos[[#This Row],[Corregimiento]],Hoja3!$A$2:$D$676,4,0)</f>
        <v>91001</v>
      </c>
      <c r="E7356" s="125">
        <v>25</v>
      </c>
    </row>
    <row r="7357" spans="1:5">
      <c r="A7357" s="124">
        <v>44238</v>
      </c>
      <c r="B7357" s="125">
        <v>44238</v>
      </c>
      <c r="C7357" s="125" t="s">
        <v>1118</v>
      </c>
      <c r="D7357" s="126">
        <f>VLOOKUP(Pag_Inicio_Corr_mas_casos[[#This Row],[Corregimiento]],Hoja3!$A$2:$D$676,4,0)</f>
        <v>40201</v>
      </c>
      <c r="E7357" s="125">
        <v>19</v>
      </c>
    </row>
    <row r="7358" spans="1:5">
      <c r="A7358" s="124">
        <v>44238</v>
      </c>
      <c r="B7358" s="125">
        <v>44238</v>
      </c>
      <c r="C7358" s="125" t="s">
        <v>1219</v>
      </c>
      <c r="D7358" s="126">
        <f>VLOOKUP(Pag_Inicio_Corr_mas_casos[[#This Row],[Corregimiento]],Hoja3!$A$2:$D$676,4,0)</f>
        <v>20601</v>
      </c>
      <c r="E7358" s="125">
        <v>15</v>
      </c>
    </row>
    <row r="7359" spans="1:5">
      <c r="A7359" s="124">
        <v>44238</v>
      </c>
      <c r="B7359" s="125">
        <v>44238</v>
      </c>
      <c r="C7359" s="125" t="s">
        <v>1110</v>
      </c>
      <c r="D7359" s="126">
        <f>VLOOKUP(Pag_Inicio_Corr_mas_casos[[#This Row],[Corregimiento]],Hoja3!$A$2:$D$676,4,0)</f>
        <v>90301</v>
      </c>
      <c r="E7359" s="125">
        <v>15</v>
      </c>
    </row>
    <row r="7360" spans="1:5">
      <c r="A7360" s="124">
        <v>44238</v>
      </c>
      <c r="B7360" s="125">
        <v>44238</v>
      </c>
      <c r="C7360" s="125" t="s">
        <v>1220</v>
      </c>
      <c r="D7360" s="126">
        <f>VLOOKUP(Pag_Inicio_Corr_mas_casos[[#This Row],[Corregimiento]],Hoja3!$A$2:$D$676,4,0)</f>
        <v>40612</v>
      </c>
      <c r="E7360" s="125">
        <v>14</v>
      </c>
    </row>
    <row r="7361" spans="1:5">
      <c r="A7361" s="124">
        <v>44238</v>
      </c>
      <c r="B7361" s="125">
        <v>44238</v>
      </c>
      <c r="C7361" s="125" t="s">
        <v>1078</v>
      </c>
      <c r="D7361" s="126">
        <f>VLOOKUP(Pag_Inicio_Corr_mas_casos[[#This Row],[Corregimiento]],Hoja3!$A$2:$D$676,4,0)</f>
        <v>80819</v>
      </c>
      <c r="E7361" s="125">
        <v>14</v>
      </c>
    </row>
    <row r="7362" spans="1:5">
      <c r="A7362" s="124">
        <v>44238</v>
      </c>
      <c r="B7362" s="125">
        <v>44238</v>
      </c>
      <c r="C7362" s="125" t="s">
        <v>1069</v>
      </c>
      <c r="D7362" s="126">
        <f>VLOOKUP(Pag_Inicio_Corr_mas_casos[[#This Row],[Corregimiento]],Hoja3!$A$2:$D$676,4,0)</f>
        <v>40611</v>
      </c>
      <c r="E7362" s="125">
        <v>14</v>
      </c>
    </row>
    <row r="7363" spans="1:5">
      <c r="A7363" s="124">
        <v>44238</v>
      </c>
      <c r="B7363" s="125">
        <v>44238</v>
      </c>
      <c r="C7363" s="125" t="s">
        <v>763</v>
      </c>
      <c r="D7363" s="126">
        <f>VLOOKUP(Pag_Inicio_Corr_mas_casos[[#This Row],[Corregimiento]],Hoja3!$A$2:$D$676,4,0)</f>
        <v>80806</v>
      </c>
      <c r="E7363" s="125">
        <v>11</v>
      </c>
    </row>
    <row r="7364" spans="1:5">
      <c r="A7364" s="124">
        <v>44238</v>
      </c>
      <c r="B7364" s="125">
        <v>44238</v>
      </c>
      <c r="C7364" s="125" t="s">
        <v>1017</v>
      </c>
      <c r="D7364" s="126">
        <f>VLOOKUP(Pag_Inicio_Corr_mas_casos[[#This Row],[Corregimiento]],Hoja3!$A$2:$D$676,4,0)</f>
        <v>80813</v>
      </c>
      <c r="E7364" s="125">
        <v>11</v>
      </c>
    </row>
    <row r="7365" spans="1:5">
      <c r="A7365" s="124">
        <v>44238</v>
      </c>
      <c r="B7365" s="125">
        <v>44238</v>
      </c>
      <c r="C7365" s="125" t="s">
        <v>1221</v>
      </c>
      <c r="D7365" s="126">
        <f>VLOOKUP(Pag_Inicio_Corr_mas_casos[[#This Row],[Corregimiento]],Hoja3!$A$2:$D$676,4,0)</f>
        <v>30103</v>
      </c>
      <c r="E7365" s="125">
        <v>10</v>
      </c>
    </row>
    <row r="7366" spans="1:5">
      <c r="A7366" s="124">
        <v>44238</v>
      </c>
      <c r="B7366" s="125">
        <v>44238</v>
      </c>
      <c r="C7366" s="125" t="s">
        <v>1077</v>
      </c>
      <c r="D7366" s="126">
        <f>VLOOKUP(Pag_Inicio_Corr_mas_casos[[#This Row],[Corregimiento]],Hoja3!$A$2:$D$676,4,0)</f>
        <v>80809</v>
      </c>
      <c r="E7366" s="125">
        <v>9</v>
      </c>
    </row>
    <row r="7367" spans="1:5">
      <c r="A7367" s="124">
        <v>44238</v>
      </c>
      <c r="B7367" s="125">
        <v>44238</v>
      </c>
      <c r="C7367" s="125" t="s">
        <v>838</v>
      </c>
      <c r="D7367" s="126">
        <f>VLOOKUP(Pag_Inicio_Corr_mas_casos[[#This Row],[Corregimiento]],Hoja3!$A$2:$D$676,4,0)</f>
        <v>80821</v>
      </c>
      <c r="E7367" s="125">
        <v>9</v>
      </c>
    </row>
    <row r="7368" spans="1:5">
      <c r="A7368" s="124">
        <v>44238</v>
      </c>
      <c r="B7368" s="125">
        <v>44238</v>
      </c>
      <c r="C7368" s="125" t="s">
        <v>1049</v>
      </c>
      <c r="D7368" s="126">
        <f>VLOOKUP(Pag_Inicio_Corr_mas_casos[[#This Row],[Corregimiento]],Hoja3!$A$2:$D$676,4,0)</f>
        <v>130716</v>
      </c>
      <c r="E7368" s="125">
        <v>8</v>
      </c>
    </row>
    <row r="7369" spans="1:5">
      <c r="A7369" s="124">
        <v>44238</v>
      </c>
      <c r="B7369" s="125">
        <v>44238</v>
      </c>
      <c r="C7369" s="125" t="s">
        <v>1222</v>
      </c>
      <c r="D7369" s="126">
        <f>VLOOKUP(Pag_Inicio_Corr_mas_casos[[#This Row],[Corregimiento]],Hoja3!$A$2:$D$676,4,0)</f>
        <v>20203</v>
      </c>
      <c r="E7369" s="125">
        <v>8</v>
      </c>
    </row>
    <row r="7370" spans="1:5">
      <c r="A7370" s="124">
        <v>44238</v>
      </c>
      <c r="B7370" s="125">
        <v>44238</v>
      </c>
      <c r="C7370" s="125" t="s">
        <v>1223</v>
      </c>
      <c r="D7370" s="126">
        <f>VLOOKUP(Pag_Inicio_Corr_mas_casos[[#This Row],[Corregimiento]],Hoja3!$A$2:$D$676,4,0)</f>
        <v>60101</v>
      </c>
      <c r="E7370" s="125">
        <v>8</v>
      </c>
    </row>
    <row r="7371" spans="1:5">
      <c r="A7371" s="124">
        <v>44238</v>
      </c>
      <c r="B7371" s="125">
        <v>44238</v>
      </c>
      <c r="C7371" s="125" t="s">
        <v>1224</v>
      </c>
      <c r="D7371" s="126">
        <f>VLOOKUP(Pag_Inicio_Corr_mas_casos[[#This Row],[Corregimiento]],Hoja3!$A$2:$D$676,4,0)</f>
        <v>10201</v>
      </c>
      <c r="E7371" s="125">
        <v>7</v>
      </c>
    </row>
    <row r="7372" spans="1:5">
      <c r="A7372" s="124">
        <v>44238</v>
      </c>
      <c r="B7372" s="125">
        <v>44238</v>
      </c>
      <c r="C7372" s="125" t="s">
        <v>1225</v>
      </c>
      <c r="D7372" s="126">
        <f>VLOOKUP(Pag_Inicio_Corr_mas_casos[[#This Row],[Corregimiento]],Hoja3!$A$2:$D$676,4,0)</f>
        <v>40606</v>
      </c>
      <c r="E7372" s="125">
        <v>7</v>
      </c>
    </row>
    <row r="7373" spans="1:5">
      <c r="A7373" s="124">
        <v>44238</v>
      </c>
      <c r="B7373" s="125">
        <v>44238</v>
      </c>
      <c r="C7373" s="125" t="s">
        <v>1226</v>
      </c>
      <c r="D7373" s="126">
        <f>VLOOKUP(Pag_Inicio_Corr_mas_casos[[#This Row],[Corregimiento]],Hoja3!$A$2:$D$676,4,0)</f>
        <v>81008</v>
      </c>
      <c r="E7373" s="125">
        <v>7</v>
      </c>
    </row>
    <row r="7374" spans="1:5">
      <c r="A7374" s="124">
        <v>44238</v>
      </c>
      <c r="B7374" s="125">
        <v>44238</v>
      </c>
      <c r="C7374" s="125" t="s">
        <v>894</v>
      </c>
      <c r="D7374" s="126">
        <f>VLOOKUP(Pag_Inicio_Corr_mas_casos[[#This Row],[Corregimiento]],Hoja3!$A$2:$D$676,4,0)</f>
        <v>40514</v>
      </c>
      <c r="E7374" s="125">
        <v>7</v>
      </c>
    </row>
    <row r="7375" spans="1:5">
      <c r="A7375" s="53">
        <v>44239</v>
      </c>
      <c r="B7375" s="54">
        <v>44239</v>
      </c>
      <c r="C7375" s="54" t="s">
        <v>1045</v>
      </c>
      <c r="D7375" s="55">
        <f>VLOOKUP(Pag_Inicio_Corr_mas_casos[[#This Row],[Corregimiento]],Hoja3!$A$2:$D$676,4,0)</f>
        <v>81002</v>
      </c>
      <c r="E7375" s="54">
        <v>49</v>
      </c>
    </row>
    <row r="7376" spans="1:5">
      <c r="A7376" s="53">
        <v>44239</v>
      </c>
      <c r="B7376" s="54">
        <v>44239</v>
      </c>
      <c r="C7376" s="54" t="s">
        <v>1126</v>
      </c>
      <c r="D7376" s="55">
        <f>VLOOKUP(Pag_Inicio_Corr_mas_casos[[#This Row],[Corregimiento]],Hoja3!$A$2:$D$676,4,0)</f>
        <v>40601</v>
      </c>
      <c r="E7376" s="54">
        <v>34</v>
      </c>
    </row>
    <row r="7377" spans="1:5">
      <c r="A7377" s="53">
        <v>44239</v>
      </c>
      <c r="B7377" s="54">
        <v>44239</v>
      </c>
      <c r="C7377" s="54" t="s">
        <v>1088</v>
      </c>
      <c r="D7377" s="55">
        <f>VLOOKUP(Pag_Inicio_Corr_mas_casos[[#This Row],[Corregimiento]],Hoja3!$A$2:$D$676,4,0)</f>
        <v>91001</v>
      </c>
      <c r="E7377" s="54">
        <v>24</v>
      </c>
    </row>
    <row r="7378" spans="1:5">
      <c r="A7378" s="53">
        <v>44239</v>
      </c>
      <c r="B7378" s="54">
        <v>44239</v>
      </c>
      <c r="C7378" s="54" t="s">
        <v>757</v>
      </c>
      <c r="D7378" s="55">
        <f>VLOOKUP(Pag_Inicio_Corr_mas_casos[[#This Row],[Corregimiento]],Hoja3!$A$2:$D$676,4,0)</f>
        <v>80819</v>
      </c>
      <c r="E7378" s="54">
        <v>22</v>
      </c>
    </row>
    <row r="7379" spans="1:5">
      <c r="A7379" s="53">
        <v>44239</v>
      </c>
      <c r="B7379" s="54">
        <v>44239</v>
      </c>
      <c r="C7379" s="54" t="s">
        <v>1081</v>
      </c>
      <c r="D7379" s="55">
        <f>VLOOKUP(Pag_Inicio_Corr_mas_casos[[#This Row],[Corregimiento]],Hoja3!$A$2:$D$676,4,0)</f>
        <v>130702</v>
      </c>
      <c r="E7379" s="54">
        <v>22</v>
      </c>
    </row>
    <row r="7380" spans="1:5">
      <c r="A7380" s="53">
        <v>44239</v>
      </c>
      <c r="B7380" s="54">
        <v>44239</v>
      </c>
      <c r="C7380" s="54" t="s">
        <v>1028</v>
      </c>
      <c r="D7380" s="55">
        <f>VLOOKUP(Pag_Inicio_Corr_mas_casos[[#This Row],[Corregimiento]],Hoja3!$A$2:$D$676,4,0)</f>
        <v>81006</v>
      </c>
      <c r="E7380" s="54">
        <v>18</v>
      </c>
    </row>
    <row r="7381" spans="1:5">
      <c r="A7381" s="53">
        <v>44239</v>
      </c>
      <c r="B7381" s="54">
        <v>44239</v>
      </c>
      <c r="C7381" s="54" t="s">
        <v>1087</v>
      </c>
      <c r="D7381" s="55">
        <f>VLOOKUP(Pag_Inicio_Corr_mas_casos[[#This Row],[Corregimiento]],Hoja3!$A$2:$D$676,4,0)</f>
        <v>81003</v>
      </c>
      <c r="E7381" s="54">
        <v>14</v>
      </c>
    </row>
    <row r="7382" spans="1:5">
      <c r="A7382" s="53">
        <v>44239</v>
      </c>
      <c r="B7382" s="54">
        <v>44239</v>
      </c>
      <c r="C7382" s="54" t="s">
        <v>1085</v>
      </c>
      <c r="D7382" s="55">
        <f>VLOOKUP(Pag_Inicio_Corr_mas_casos[[#This Row],[Corregimiento]],Hoja3!$A$2:$D$676,4,0)</f>
        <v>81001</v>
      </c>
      <c r="E7382" s="54">
        <v>14</v>
      </c>
    </row>
    <row r="7383" spans="1:5">
      <c r="A7383" s="53">
        <v>44239</v>
      </c>
      <c r="B7383" s="54">
        <v>44239</v>
      </c>
      <c r="C7383" s="54" t="s">
        <v>1073</v>
      </c>
      <c r="D7383" s="55">
        <f>VLOOKUP(Pag_Inicio_Corr_mas_casos[[#This Row],[Corregimiento]],Hoja3!$A$2:$D$676,4,0)</f>
        <v>40612</v>
      </c>
      <c r="E7383" s="54">
        <v>14</v>
      </c>
    </row>
    <row r="7384" spans="1:5">
      <c r="A7384" s="53">
        <v>44239</v>
      </c>
      <c r="B7384" s="54">
        <v>44239</v>
      </c>
      <c r="C7384" s="54" t="s">
        <v>1134</v>
      </c>
      <c r="D7384" s="55">
        <f>VLOOKUP(Pag_Inicio_Corr_mas_casos[[#This Row],[Corregimiento]],Hoja3!$A$2:$D$676,4,0)</f>
        <v>130101</v>
      </c>
      <c r="E7384" s="54">
        <v>13</v>
      </c>
    </row>
    <row r="7385" spans="1:5">
      <c r="A7385" s="53">
        <v>44239</v>
      </c>
      <c r="B7385" s="54">
        <v>44239</v>
      </c>
      <c r="C7385" s="54" t="s">
        <v>838</v>
      </c>
      <c r="D7385" s="55">
        <f>VLOOKUP(Pag_Inicio_Corr_mas_casos[[#This Row],[Corregimiento]],Hoja3!$A$2:$D$676,4,0)</f>
        <v>80821</v>
      </c>
      <c r="E7385" s="54">
        <v>13</v>
      </c>
    </row>
    <row r="7386" spans="1:5">
      <c r="A7386" s="53">
        <v>44239</v>
      </c>
      <c r="B7386" s="54">
        <v>44239</v>
      </c>
      <c r="C7386" s="54" t="s">
        <v>1069</v>
      </c>
      <c r="D7386" s="55">
        <f>VLOOKUP(Pag_Inicio_Corr_mas_casos[[#This Row],[Corregimiento]],Hoja3!$A$2:$D$676,4,0)</f>
        <v>40611</v>
      </c>
      <c r="E7386" s="54">
        <v>12</v>
      </c>
    </row>
    <row r="7387" spans="1:5">
      <c r="A7387" s="53">
        <v>44239</v>
      </c>
      <c r="B7387" s="54">
        <v>44239</v>
      </c>
      <c r="C7387" s="54" t="s">
        <v>1007</v>
      </c>
      <c r="D7387" s="55">
        <f>VLOOKUP(Pag_Inicio_Corr_mas_casos[[#This Row],[Corregimiento]],Hoja3!$A$2:$D$676,4,0)</f>
        <v>80823</v>
      </c>
      <c r="E7387" s="54">
        <v>11</v>
      </c>
    </row>
    <row r="7388" spans="1:5">
      <c r="A7388" s="53">
        <v>44239</v>
      </c>
      <c r="B7388" s="54">
        <v>44239</v>
      </c>
      <c r="C7388" s="54" t="s">
        <v>1006</v>
      </c>
      <c r="D7388" s="55">
        <f>VLOOKUP(Pag_Inicio_Corr_mas_casos[[#This Row],[Corregimiento]],Hoja3!$A$2:$D$676,4,0)</f>
        <v>80806</v>
      </c>
      <c r="E7388" s="54">
        <v>11</v>
      </c>
    </row>
    <row r="7389" spans="1:5">
      <c r="A7389" s="53">
        <v>44239</v>
      </c>
      <c r="B7389" s="54">
        <v>44239</v>
      </c>
      <c r="C7389" s="54" t="s">
        <v>1084</v>
      </c>
      <c r="D7389" s="55">
        <f>VLOOKUP(Pag_Inicio_Corr_mas_casos[[#This Row],[Corregimiento]],Hoja3!$A$2:$D$676,4,0)</f>
        <v>81008</v>
      </c>
      <c r="E7389" s="54">
        <v>10</v>
      </c>
    </row>
    <row r="7390" spans="1:5">
      <c r="A7390" s="53">
        <v>44239</v>
      </c>
      <c r="B7390" s="54">
        <v>44239</v>
      </c>
      <c r="C7390" s="54" t="s">
        <v>1117</v>
      </c>
      <c r="D7390" s="55">
        <f>VLOOKUP(Pag_Inicio_Corr_mas_casos[[#This Row],[Corregimiento]],Hoja3!$A$2:$D$676,4,0)</f>
        <v>20105</v>
      </c>
      <c r="E7390" s="54">
        <v>10</v>
      </c>
    </row>
    <row r="7391" spans="1:5">
      <c r="A7391" s="53">
        <v>44239</v>
      </c>
      <c r="B7391" s="54">
        <v>44239</v>
      </c>
      <c r="C7391" s="54" t="s">
        <v>1124</v>
      </c>
      <c r="D7391" s="55">
        <f>VLOOKUP(Pag_Inicio_Corr_mas_casos[[#This Row],[Corregimiento]],Hoja3!$A$2:$D$676,4,0)</f>
        <v>40501</v>
      </c>
      <c r="E7391" s="54">
        <v>10</v>
      </c>
    </row>
    <row r="7392" spans="1:5">
      <c r="A7392" s="53">
        <v>44239</v>
      </c>
      <c r="B7392" s="54">
        <v>44239</v>
      </c>
      <c r="C7392" s="54" t="s">
        <v>1227</v>
      </c>
      <c r="D7392" s="55">
        <f>VLOOKUP(Pag_Inicio_Corr_mas_casos[[#This Row],[Corregimiento]],Hoja3!$A$2:$D$676,4,0)</f>
        <v>10214</v>
      </c>
      <c r="E7392" s="54">
        <v>9</v>
      </c>
    </row>
    <row r="7393" spans="1:5">
      <c r="A7393" s="53">
        <v>44239</v>
      </c>
      <c r="B7393" s="54">
        <v>44239</v>
      </c>
      <c r="C7393" s="54" t="s">
        <v>1008</v>
      </c>
      <c r="D7393" s="55">
        <f>VLOOKUP(Pag_Inicio_Corr_mas_casos[[#This Row],[Corregimiento]],Hoja3!$A$2:$D$676,4,0)</f>
        <v>80807</v>
      </c>
      <c r="E7393" s="54">
        <v>9</v>
      </c>
    </row>
    <row r="7394" spans="1:5">
      <c r="A7394" s="53">
        <v>44239</v>
      </c>
      <c r="B7394" s="54">
        <v>44239</v>
      </c>
      <c r="C7394" s="54" t="s">
        <v>1011</v>
      </c>
      <c r="D7394" s="55">
        <f>VLOOKUP(Pag_Inicio_Corr_mas_casos[[#This Row],[Corregimiento]],Hoja3!$A$2:$D$676,4,0)</f>
        <v>81007</v>
      </c>
      <c r="E7394" s="54">
        <v>9</v>
      </c>
    </row>
    <row r="7395" spans="1:5">
      <c r="A7395" s="59">
        <v>44240</v>
      </c>
      <c r="B7395" s="60">
        <v>44240</v>
      </c>
      <c r="C7395" s="60" t="s">
        <v>959</v>
      </c>
      <c r="D7395" s="61">
        <f>VLOOKUP(Pag_Inicio_Corr_mas_casos[[#This Row],[Corregimiento]],Hoja3!$A$2:$D$676,4,0)</f>
        <v>91001</v>
      </c>
      <c r="E7395" s="60">
        <v>20</v>
      </c>
    </row>
    <row r="7396" spans="1:5">
      <c r="A7396" s="59">
        <v>44240</v>
      </c>
      <c r="B7396" s="60">
        <v>44240</v>
      </c>
      <c r="C7396" s="60" t="s">
        <v>1228</v>
      </c>
      <c r="D7396" s="61">
        <f>VLOOKUP(Pag_Inicio_Corr_mas_casos[[#This Row],[Corregimiento]],Hoja3!$A$2:$D$676,4,0)</f>
        <v>40601</v>
      </c>
      <c r="E7396" s="60">
        <v>19</v>
      </c>
    </row>
    <row r="7397" spans="1:5">
      <c r="A7397" s="59">
        <v>44240</v>
      </c>
      <c r="B7397" s="60">
        <v>44240</v>
      </c>
      <c r="C7397" s="60" t="s">
        <v>838</v>
      </c>
      <c r="D7397" s="61">
        <f>VLOOKUP(Pag_Inicio_Corr_mas_casos[[#This Row],[Corregimiento]],Hoja3!$A$2:$D$676,4,0)</f>
        <v>80821</v>
      </c>
      <c r="E7397" s="60">
        <v>15</v>
      </c>
    </row>
    <row r="7398" spans="1:5">
      <c r="A7398" s="59">
        <v>44240</v>
      </c>
      <c r="B7398" s="60">
        <v>44240</v>
      </c>
      <c r="C7398" s="60" t="s">
        <v>757</v>
      </c>
      <c r="D7398" s="61">
        <f>VLOOKUP(Pag_Inicio_Corr_mas_casos[[#This Row],[Corregimiento]],Hoja3!$A$2:$D$676,4,0)</f>
        <v>80819</v>
      </c>
      <c r="E7398" s="60">
        <v>14</v>
      </c>
    </row>
    <row r="7399" spans="1:5">
      <c r="A7399" s="59">
        <v>44240</v>
      </c>
      <c r="B7399" s="60">
        <v>44240</v>
      </c>
      <c r="C7399" s="60" t="s">
        <v>753</v>
      </c>
      <c r="D7399" s="61">
        <f>VLOOKUP(Pag_Inicio_Corr_mas_casos[[#This Row],[Corregimiento]],Hoja3!$A$2:$D$676,4,0)</f>
        <v>80817</v>
      </c>
      <c r="E7399" s="60">
        <v>14</v>
      </c>
    </row>
    <row r="7400" spans="1:5">
      <c r="A7400" s="59">
        <v>44240</v>
      </c>
      <c r="B7400" s="60">
        <v>44240</v>
      </c>
      <c r="C7400" s="60" t="s">
        <v>1229</v>
      </c>
      <c r="D7400" s="61">
        <f>VLOOKUP(Pag_Inicio_Corr_mas_casos[[#This Row],[Corregimiento]],Hoja3!$A$2:$D$676,4,0)</f>
        <v>90301</v>
      </c>
      <c r="E7400" s="60">
        <v>14</v>
      </c>
    </row>
    <row r="7401" spans="1:5">
      <c r="A7401" s="59">
        <v>44240</v>
      </c>
      <c r="B7401" s="60">
        <v>44240</v>
      </c>
      <c r="C7401" s="60" t="s">
        <v>770</v>
      </c>
      <c r="D7401" s="61">
        <f>VLOOKUP(Pag_Inicio_Corr_mas_casos[[#This Row],[Corregimiento]],Hoja3!$A$2:$D$676,4,0)</f>
        <v>80813</v>
      </c>
      <c r="E7401" s="60">
        <v>12</v>
      </c>
    </row>
    <row r="7402" spans="1:5">
      <c r="A7402" s="59">
        <v>44240</v>
      </c>
      <c r="B7402" s="60">
        <v>44240</v>
      </c>
      <c r="C7402" s="60" t="s">
        <v>1230</v>
      </c>
      <c r="D7402" s="61">
        <f>VLOOKUP(Pag_Inicio_Corr_mas_casos[[#This Row],[Corregimiento]],Hoja3!$A$2:$D$676,4,0)</f>
        <v>91109</v>
      </c>
      <c r="E7402" s="60">
        <v>11</v>
      </c>
    </row>
    <row r="7403" spans="1:5">
      <c r="A7403" s="59">
        <v>44240</v>
      </c>
      <c r="B7403" s="60">
        <v>44240</v>
      </c>
      <c r="C7403" s="60" t="s">
        <v>1231</v>
      </c>
      <c r="D7403" s="61">
        <f>VLOOKUP(Pag_Inicio_Corr_mas_casos[[#This Row],[Corregimiento]],Hoja3!$A$2:$D$676,4,0)</f>
        <v>40201</v>
      </c>
      <c r="E7403" s="60">
        <v>10</v>
      </c>
    </row>
    <row r="7404" spans="1:5">
      <c r="A7404" s="59">
        <v>44240</v>
      </c>
      <c r="B7404" s="60">
        <v>44240</v>
      </c>
      <c r="C7404" s="60" t="s">
        <v>1232</v>
      </c>
      <c r="D7404" s="61">
        <f>VLOOKUP(Pag_Inicio_Corr_mas_casos[[#This Row],[Corregimiento]],Hoja3!$A$2:$D$676,4,0)</f>
        <v>40205</v>
      </c>
      <c r="E7404" s="60">
        <v>10</v>
      </c>
    </row>
    <row r="7405" spans="1:5">
      <c r="A7405" s="59">
        <v>44240</v>
      </c>
      <c r="B7405" s="60">
        <v>44240</v>
      </c>
      <c r="C7405" s="60" t="s">
        <v>1219</v>
      </c>
      <c r="D7405" s="61">
        <f>VLOOKUP(Pag_Inicio_Corr_mas_casos[[#This Row],[Corregimiento]],Hoja3!$A$2:$D$676,4,0)</f>
        <v>20601</v>
      </c>
      <c r="E7405" s="60">
        <v>9</v>
      </c>
    </row>
    <row r="7406" spans="1:5">
      <c r="A7406" s="59">
        <v>44240</v>
      </c>
      <c r="B7406" s="60">
        <v>44240</v>
      </c>
      <c r="C7406" s="60" t="s">
        <v>814</v>
      </c>
      <c r="D7406" s="61">
        <f>VLOOKUP(Pag_Inicio_Corr_mas_casos[[#This Row],[Corregimiento]],Hoja3!$A$2:$D$676,4,0)</f>
        <v>40503</v>
      </c>
      <c r="E7406" s="60">
        <v>9</v>
      </c>
    </row>
    <row r="7407" spans="1:5">
      <c r="A7407" s="59">
        <v>44240</v>
      </c>
      <c r="B7407" s="60">
        <v>44240</v>
      </c>
      <c r="C7407" s="60" t="s">
        <v>775</v>
      </c>
      <c r="D7407" s="61">
        <f>VLOOKUP(Pag_Inicio_Corr_mas_casos[[#This Row],[Corregimiento]],Hoja3!$A$2:$D$676,4,0)</f>
        <v>80815</v>
      </c>
      <c r="E7407" s="60">
        <v>9</v>
      </c>
    </row>
    <row r="7408" spans="1:5">
      <c r="A7408" s="59">
        <v>44240</v>
      </c>
      <c r="B7408" s="60">
        <v>44240</v>
      </c>
      <c r="C7408" s="60" t="s">
        <v>1201</v>
      </c>
      <c r="D7408" s="61">
        <f>VLOOKUP(Pag_Inicio_Corr_mas_casos[[#This Row],[Corregimiento]],Hoja3!$A$2:$D$676,4,0)</f>
        <v>130101</v>
      </c>
      <c r="E7408" s="60">
        <v>9</v>
      </c>
    </row>
    <row r="7409" spans="1:5">
      <c r="A7409" s="59">
        <v>44240</v>
      </c>
      <c r="B7409" s="60">
        <v>44240</v>
      </c>
      <c r="C7409" s="60" t="s">
        <v>889</v>
      </c>
      <c r="D7409" s="61">
        <f>VLOOKUP(Pag_Inicio_Corr_mas_casos[[#This Row],[Corregimiento]],Hoja3!$A$2:$D$676,4,0)</f>
        <v>130310</v>
      </c>
      <c r="E7409" s="60">
        <v>9</v>
      </c>
    </row>
    <row r="7410" spans="1:5">
      <c r="A7410" s="59">
        <v>44240</v>
      </c>
      <c r="B7410" s="60">
        <v>44240</v>
      </c>
      <c r="C7410" s="60" t="s">
        <v>823</v>
      </c>
      <c r="D7410" s="61">
        <f>VLOOKUP(Pag_Inicio_Corr_mas_casos[[#This Row],[Corregimiento]],Hoja3!$A$2:$D$676,4,0)</f>
        <v>40611</v>
      </c>
      <c r="E7410" s="60">
        <v>9</v>
      </c>
    </row>
    <row r="7411" spans="1:5">
      <c r="A7411" s="59">
        <v>44240</v>
      </c>
      <c r="B7411" s="60">
        <v>44240</v>
      </c>
      <c r="C7411" s="60" t="s">
        <v>766</v>
      </c>
      <c r="D7411" s="61">
        <f>VLOOKUP(Pag_Inicio_Corr_mas_casos[[#This Row],[Corregimiento]],Hoja3!$A$2:$D$676,4,0)</f>
        <v>30107</v>
      </c>
      <c r="E7411" s="60">
        <v>8</v>
      </c>
    </row>
    <row r="7412" spans="1:5">
      <c r="A7412" s="59">
        <v>44240</v>
      </c>
      <c r="B7412" s="60">
        <v>44240</v>
      </c>
      <c r="C7412" s="60" t="s">
        <v>1051</v>
      </c>
      <c r="D7412" s="61">
        <f>VLOOKUP(Pag_Inicio_Corr_mas_casos[[#This Row],[Corregimiento]],Hoja3!$A$2:$D$676,4,0)</f>
        <v>80822</v>
      </c>
      <c r="E7412" s="60">
        <v>8</v>
      </c>
    </row>
    <row r="7413" spans="1:5">
      <c r="A7413" s="59">
        <v>44240</v>
      </c>
      <c r="B7413" s="60">
        <v>44240</v>
      </c>
      <c r="C7413" s="60" t="s">
        <v>763</v>
      </c>
      <c r="D7413" s="61">
        <f>VLOOKUP(Pag_Inicio_Corr_mas_casos[[#This Row],[Corregimiento]],Hoja3!$A$2:$D$676,4,0)</f>
        <v>80806</v>
      </c>
      <c r="E7413" s="60">
        <v>8</v>
      </c>
    </row>
    <row r="7414" spans="1:5">
      <c r="A7414" s="59">
        <v>44240</v>
      </c>
      <c r="B7414" s="60">
        <v>44240</v>
      </c>
      <c r="C7414" s="60" t="s">
        <v>748</v>
      </c>
      <c r="D7414" s="61">
        <f>VLOOKUP(Pag_Inicio_Corr_mas_casos[[#This Row],[Corregimiento]],Hoja3!$A$2:$D$676,4,0)</f>
        <v>130102</v>
      </c>
      <c r="E7414" s="60">
        <v>8</v>
      </c>
    </row>
    <row r="7415" spans="1:5">
      <c r="A7415" s="105">
        <v>44241</v>
      </c>
      <c r="B7415" s="106">
        <v>44241</v>
      </c>
      <c r="C7415" s="106" t="s">
        <v>1126</v>
      </c>
      <c r="D7415" s="107">
        <f>VLOOKUP(Pag_Inicio_Corr_mas_casos[[#This Row],[Corregimiento]],Hoja3!$A$2:$D$676,4,0)</f>
        <v>40601</v>
      </c>
      <c r="E7415" s="106">
        <v>20</v>
      </c>
    </row>
    <row r="7416" spans="1:5">
      <c r="A7416" s="105">
        <v>44241</v>
      </c>
      <c r="B7416" s="106">
        <v>44241</v>
      </c>
      <c r="C7416" s="106" t="s">
        <v>1086</v>
      </c>
      <c r="D7416" s="107">
        <f>VLOOKUP(Pag_Inicio_Corr_mas_casos[[#This Row],[Corregimiento]],Hoja3!$A$2:$D$676,4,0)</f>
        <v>81002</v>
      </c>
      <c r="E7416" s="106">
        <v>15</v>
      </c>
    </row>
    <row r="7417" spans="1:5">
      <c r="A7417" s="105">
        <v>44241</v>
      </c>
      <c r="B7417" s="106">
        <v>44241</v>
      </c>
      <c r="C7417" s="106" t="s">
        <v>1004</v>
      </c>
      <c r="D7417" s="107">
        <f>VLOOKUP(Pag_Inicio_Corr_mas_casos[[#This Row],[Corregimiento]],Hoja3!$A$2:$D$676,4,0)</f>
        <v>130717</v>
      </c>
      <c r="E7417" s="106">
        <v>14</v>
      </c>
    </row>
    <row r="7418" spans="1:5">
      <c r="A7418" s="105">
        <v>44241</v>
      </c>
      <c r="B7418" s="106">
        <v>44241</v>
      </c>
      <c r="C7418" s="106" t="s">
        <v>1099</v>
      </c>
      <c r="D7418" s="107">
        <f>VLOOKUP(Pag_Inicio_Corr_mas_casos[[#This Row],[Corregimiento]],Hoja3!$A$2:$D$676,4,0)</f>
        <v>91008</v>
      </c>
      <c r="E7418" s="106">
        <v>12</v>
      </c>
    </row>
    <row r="7419" spans="1:5">
      <c r="A7419" s="105">
        <v>44241</v>
      </c>
      <c r="B7419" s="106">
        <v>44241</v>
      </c>
      <c r="C7419" s="106" t="s">
        <v>838</v>
      </c>
      <c r="D7419" s="107">
        <f>VLOOKUP(Pag_Inicio_Corr_mas_casos[[#This Row],[Corregimiento]],Hoja3!$A$2:$D$676,4,0)</f>
        <v>80821</v>
      </c>
      <c r="E7419" s="106">
        <v>12</v>
      </c>
    </row>
    <row r="7420" spans="1:5">
      <c r="A7420" s="105">
        <v>44241</v>
      </c>
      <c r="B7420" s="106">
        <v>44241</v>
      </c>
      <c r="C7420" s="106" t="s">
        <v>1095</v>
      </c>
      <c r="D7420" s="107">
        <f>VLOOKUP(Pag_Inicio_Corr_mas_casos[[#This Row],[Corregimiento]],Hoja3!$A$2:$D$676,4,0)</f>
        <v>20609</v>
      </c>
      <c r="E7420" s="106">
        <v>11</v>
      </c>
    </row>
    <row r="7421" spans="1:5">
      <c r="A7421" s="105">
        <v>44241</v>
      </c>
      <c r="B7421" s="106">
        <v>44241</v>
      </c>
      <c r="C7421" s="106" t="s">
        <v>1017</v>
      </c>
      <c r="D7421" s="107">
        <f>VLOOKUP(Pag_Inicio_Corr_mas_casos[[#This Row],[Corregimiento]],Hoja3!$A$2:$D$676,4,0)</f>
        <v>80813</v>
      </c>
      <c r="E7421" s="106">
        <v>10</v>
      </c>
    </row>
    <row r="7422" spans="1:5">
      <c r="A7422" s="105">
        <v>44241</v>
      </c>
      <c r="B7422" s="106">
        <v>44241</v>
      </c>
      <c r="C7422" s="106" t="s">
        <v>1069</v>
      </c>
      <c r="D7422" s="107">
        <f>VLOOKUP(Pag_Inicio_Corr_mas_casos[[#This Row],[Corregimiento]],Hoja3!$A$2:$D$676,4,0)</f>
        <v>40611</v>
      </c>
      <c r="E7422" s="106">
        <v>10</v>
      </c>
    </row>
    <row r="7423" spans="1:5">
      <c r="A7423" s="105">
        <v>44241</v>
      </c>
      <c r="B7423" s="106">
        <v>44241</v>
      </c>
      <c r="C7423" s="106" t="s">
        <v>1078</v>
      </c>
      <c r="D7423" s="107">
        <f>VLOOKUP(Pag_Inicio_Corr_mas_casos[[#This Row],[Corregimiento]],Hoja3!$A$2:$D$676,4,0)</f>
        <v>80819</v>
      </c>
      <c r="E7423" s="106">
        <v>9</v>
      </c>
    </row>
    <row r="7424" spans="1:5">
      <c r="A7424" s="105">
        <v>44241</v>
      </c>
      <c r="B7424" s="106">
        <v>44241</v>
      </c>
      <c r="C7424" s="106" t="s">
        <v>1011</v>
      </c>
      <c r="D7424" s="107">
        <f>VLOOKUP(Pag_Inicio_Corr_mas_casos[[#This Row],[Corregimiento]],Hoja3!$A$2:$D$676,4,0)</f>
        <v>81007</v>
      </c>
      <c r="E7424" s="106">
        <v>8</v>
      </c>
    </row>
    <row r="7425" spans="1:5">
      <c r="A7425" s="105">
        <v>44241</v>
      </c>
      <c r="B7425" s="106">
        <v>44241</v>
      </c>
      <c r="C7425" s="106" t="s">
        <v>1084</v>
      </c>
      <c r="D7425" s="107">
        <f>VLOOKUP(Pag_Inicio_Corr_mas_casos[[#This Row],[Corregimiento]],Hoja3!$A$2:$D$676,4,0)</f>
        <v>81008</v>
      </c>
      <c r="E7425" s="106">
        <v>8</v>
      </c>
    </row>
    <row r="7426" spans="1:5">
      <c r="A7426" s="105">
        <v>44241</v>
      </c>
      <c r="B7426" s="106">
        <v>44241</v>
      </c>
      <c r="C7426" s="106" t="s">
        <v>1118</v>
      </c>
      <c r="D7426" s="107">
        <f>VLOOKUP(Pag_Inicio_Corr_mas_casos[[#This Row],[Corregimiento]],Hoja3!$A$2:$D$676,4,0)</f>
        <v>40201</v>
      </c>
      <c r="E7426" s="106">
        <v>7</v>
      </c>
    </row>
    <row r="7427" spans="1:5">
      <c r="A7427" s="105">
        <v>44241</v>
      </c>
      <c r="B7427" s="106">
        <v>44241</v>
      </c>
      <c r="C7427" s="106" t="s">
        <v>1057</v>
      </c>
      <c r="D7427" s="107">
        <f>VLOOKUP(Pag_Inicio_Corr_mas_casos[[#This Row],[Corregimiento]],Hoja3!$A$2:$D$676,4,0)</f>
        <v>130706</v>
      </c>
      <c r="E7427" s="106">
        <v>7</v>
      </c>
    </row>
    <row r="7428" spans="1:5">
      <c r="A7428" s="105">
        <v>44241</v>
      </c>
      <c r="B7428" s="106">
        <v>44241</v>
      </c>
      <c r="C7428" s="106" t="s">
        <v>1027</v>
      </c>
      <c r="D7428" s="107">
        <f>VLOOKUP(Pag_Inicio_Corr_mas_casos[[#This Row],[Corregimiento]],Hoja3!$A$2:$D$676,4,0)</f>
        <v>20601</v>
      </c>
      <c r="E7428" s="106">
        <v>7</v>
      </c>
    </row>
    <row r="7429" spans="1:5">
      <c r="A7429" s="105">
        <v>44241</v>
      </c>
      <c r="B7429" s="106">
        <v>44241</v>
      </c>
      <c r="C7429" s="106" t="s">
        <v>1007</v>
      </c>
      <c r="D7429" s="107">
        <f>VLOOKUP(Pag_Inicio_Corr_mas_casos[[#This Row],[Corregimiento]],Hoja3!$A$2:$D$676,4,0)</f>
        <v>80823</v>
      </c>
      <c r="E7429" s="106">
        <v>7</v>
      </c>
    </row>
    <row r="7430" spans="1:5">
      <c r="A7430" s="105">
        <v>44241</v>
      </c>
      <c r="B7430" s="106">
        <v>44241</v>
      </c>
      <c r="C7430" s="106" t="s">
        <v>1164</v>
      </c>
      <c r="D7430" s="107">
        <f>VLOOKUP(Pag_Inicio_Corr_mas_casos[[#This Row],[Corregimiento]],Hoja3!$A$2:$D$676,4,0)</f>
        <v>40205</v>
      </c>
      <c r="E7430" s="106">
        <v>7</v>
      </c>
    </row>
    <row r="7431" spans="1:5">
      <c r="A7431" s="105">
        <v>44241</v>
      </c>
      <c r="B7431" s="106">
        <v>44241</v>
      </c>
      <c r="C7431" s="106" t="s">
        <v>1208</v>
      </c>
      <c r="D7431" s="107">
        <f>VLOOKUP(Pag_Inicio_Corr_mas_casos[[#This Row],[Corregimiento]],Hoja3!$A$2:$D$676,4,0)</f>
        <v>40104</v>
      </c>
      <c r="E7431" s="106">
        <v>7</v>
      </c>
    </row>
    <row r="7432" spans="1:5">
      <c r="A7432" s="105">
        <v>44241</v>
      </c>
      <c r="B7432" s="106">
        <v>44241</v>
      </c>
      <c r="C7432" s="106" t="s">
        <v>1009</v>
      </c>
      <c r="D7432" s="107">
        <f>VLOOKUP(Pag_Inicio_Corr_mas_casos[[#This Row],[Corregimiento]],Hoja3!$A$2:$D$676,4,0)</f>
        <v>80816</v>
      </c>
      <c r="E7432" s="106">
        <v>7</v>
      </c>
    </row>
    <row r="7433" spans="1:5">
      <c r="A7433" s="105">
        <v>44241</v>
      </c>
      <c r="B7433" s="106">
        <v>44241</v>
      </c>
      <c r="C7433" s="106" t="s">
        <v>1014</v>
      </c>
      <c r="D7433" s="107">
        <f>VLOOKUP(Pag_Inicio_Corr_mas_casos[[#This Row],[Corregimiento]],Hoja3!$A$2:$D$676,4,0)</f>
        <v>80811</v>
      </c>
      <c r="E7433" s="106">
        <v>6</v>
      </c>
    </row>
    <row r="7434" spans="1:5">
      <c r="A7434" s="105">
        <v>44241</v>
      </c>
      <c r="B7434" s="106">
        <v>44241</v>
      </c>
      <c r="C7434" s="106" t="s">
        <v>1013</v>
      </c>
      <c r="D7434" s="107">
        <f>VLOOKUP(Pag_Inicio_Corr_mas_casos[[#This Row],[Corregimiento]],Hoja3!$A$2:$D$676,4,0)</f>
        <v>80826</v>
      </c>
      <c r="E7434" s="106">
        <v>6</v>
      </c>
    </row>
    <row r="7435" spans="1:5">
      <c r="A7435" s="50">
        <v>44242</v>
      </c>
      <c r="B7435" s="51">
        <v>44242</v>
      </c>
      <c r="C7435" s="51" t="s">
        <v>1126</v>
      </c>
      <c r="D7435" s="52">
        <f>VLOOKUP(Pag_Inicio_Corr_mas_casos[[#This Row],[Corregimiento]],Hoja3!$A$2:$D$676,4,0)</f>
        <v>40601</v>
      </c>
      <c r="E7435" s="51">
        <v>19</v>
      </c>
    </row>
    <row r="7436" spans="1:5">
      <c r="A7436" s="50">
        <v>44242</v>
      </c>
      <c r="B7436" s="51">
        <v>44242</v>
      </c>
      <c r="C7436" s="51" t="s">
        <v>1121</v>
      </c>
      <c r="D7436" s="52">
        <f>VLOOKUP(Pag_Inicio_Corr_mas_casos[[#This Row],[Corregimiento]],Hoja3!$A$2:$D$676,4,0)</f>
        <v>90301</v>
      </c>
      <c r="E7436" s="51">
        <v>15</v>
      </c>
    </row>
    <row r="7437" spans="1:5">
      <c r="A7437" s="50">
        <v>44242</v>
      </c>
      <c r="B7437" s="51">
        <v>44242</v>
      </c>
      <c r="C7437" s="51" t="s">
        <v>1073</v>
      </c>
      <c r="D7437" s="52">
        <f>VLOOKUP(Pag_Inicio_Corr_mas_casos[[#This Row],[Corregimiento]],Hoja3!$A$2:$D$676,4,0)</f>
        <v>40612</v>
      </c>
      <c r="E7437" s="51">
        <v>12</v>
      </c>
    </row>
    <row r="7438" spans="1:5">
      <c r="A7438" s="50">
        <v>44242</v>
      </c>
      <c r="B7438" s="51">
        <v>44242</v>
      </c>
      <c r="C7438" s="51" t="s">
        <v>1069</v>
      </c>
      <c r="D7438" s="52">
        <f>VLOOKUP(Pag_Inicio_Corr_mas_casos[[#This Row],[Corregimiento]],Hoja3!$A$2:$D$676,4,0)</f>
        <v>40611</v>
      </c>
      <c r="E7438" s="51">
        <v>12</v>
      </c>
    </row>
    <row r="7439" spans="1:5">
      <c r="A7439" s="50">
        <v>44242</v>
      </c>
      <c r="B7439" s="51">
        <v>44242</v>
      </c>
      <c r="C7439" s="51" t="s">
        <v>1007</v>
      </c>
      <c r="D7439" s="52">
        <f>VLOOKUP(Pag_Inicio_Corr_mas_casos[[#This Row],[Corregimiento]],Hoja3!$A$2:$D$676,4,0)</f>
        <v>80823</v>
      </c>
      <c r="E7439" s="51">
        <v>11</v>
      </c>
    </row>
    <row r="7440" spans="1:5">
      <c r="A7440" s="50">
        <v>44242</v>
      </c>
      <c r="B7440" s="51">
        <v>44242</v>
      </c>
      <c r="C7440" s="51" t="s">
        <v>1014</v>
      </c>
      <c r="D7440" s="52">
        <f>VLOOKUP(Pag_Inicio_Corr_mas_casos[[#This Row],[Corregimiento]],Hoja3!$A$2:$D$676,4,0)</f>
        <v>80811</v>
      </c>
      <c r="E7440" s="51">
        <v>11</v>
      </c>
    </row>
    <row r="7441" spans="1:5">
      <c r="A7441" s="50">
        <v>44242</v>
      </c>
      <c r="B7441" s="51">
        <v>44242</v>
      </c>
      <c r="C7441" s="51" t="s">
        <v>1088</v>
      </c>
      <c r="D7441" s="52">
        <f>VLOOKUP(Pag_Inicio_Corr_mas_casos[[#This Row],[Corregimiento]],Hoja3!$A$2:$D$676,4,0)</f>
        <v>91001</v>
      </c>
      <c r="E7441" s="51">
        <v>10</v>
      </c>
    </row>
    <row r="7442" spans="1:5">
      <c r="A7442" s="50">
        <v>44242</v>
      </c>
      <c r="B7442" s="51">
        <v>44242</v>
      </c>
      <c r="C7442" s="51" t="s">
        <v>1118</v>
      </c>
      <c r="D7442" s="52">
        <f>VLOOKUP(Pag_Inicio_Corr_mas_casos[[#This Row],[Corregimiento]],Hoja3!$A$2:$D$676,4,0)</f>
        <v>40201</v>
      </c>
      <c r="E7442" s="51">
        <v>9</v>
      </c>
    </row>
    <row r="7443" spans="1:5">
      <c r="A7443" s="50">
        <v>44242</v>
      </c>
      <c r="B7443" s="51">
        <v>44242</v>
      </c>
      <c r="C7443" s="51" t="s">
        <v>1040</v>
      </c>
      <c r="D7443" s="52">
        <f>VLOOKUP(Pag_Inicio_Corr_mas_casos[[#This Row],[Corregimiento]],Hoja3!$A$2:$D$676,4,0)</f>
        <v>40203</v>
      </c>
      <c r="E7443" s="51">
        <v>8</v>
      </c>
    </row>
    <row r="7444" spans="1:5">
      <c r="A7444" s="50">
        <v>44242</v>
      </c>
      <c r="B7444" s="51">
        <v>44242</v>
      </c>
      <c r="C7444" s="51" t="s">
        <v>1017</v>
      </c>
      <c r="D7444" s="52">
        <f>VLOOKUP(Pag_Inicio_Corr_mas_casos[[#This Row],[Corregimiento]],Hoja3!$A$2:$D$676,4,0)</f>
        <v>80813</v>
      </c>
      <c r="E7444" s="51">
        <v>8</v>
      </c>
    </row>
    <row r="7445" spans="1:5">
      <c r="A7445" s="50">
        <v>44242</v>
      </c>
      <c r="B7445" s="51">
        <v>44242</v>
      </c>
      <c r="C7445" s="51" t="s">
        <v>1057</v>
      </c>
      <c r="D7445" s="52">
        <f>VLOOKUP(Pag_Inicio_Corr_mas_casos[[#This Row],[Corregimiento]],Hoja3!$A$2:$D$676,4,0)</f>
        <v>130706</v>
      </c>
      <c r="E7445" s="51">
        <v>8</v>
      </c>
    </row>
    <row r="7446" spans="1:5">
      <c r="A7446" s="50">
        <v>44242</v>
      </c>
      <c r="B7446" s="51">
        <v>44242</v>
      </c>
      <c r="C7446" s="51" t="s">
        <v>1033</v>
      </c>
      <c r="D7446" s="52">
        <f>VLOOKUP(Pag_Inicio_Corr_mas_casos[[#This Row],[Corregimiento]],Hoja3!$A$2:$D$676,4,0)</f>
        <v>30107</v>
      </c>
      <c r="E7446" s="51">
        <v>8</v>
      </c>
    </row>
    <row r="7447" spans="1:5">
      <c r="A7447" s="50">
        <v>44242</v>
      </c>
      <c r="B7447" s="51">
        <v>44242</v>
      </c>
      <c r="C7447" s="51" t="s">
        <v>1030</v>
      </c>
      <c r="D7447" s="52">
        <f>VLOOKUP(Pag_Inicio_Corr_mas_casos[[#This Row],[Corregimiento]],Hoja3!$A$2:$D$676,4,0)</f>
        <v>30113</v>
      </c>
      <c r="E7447" s="51">
        <v>7</v>
      </c>
    </row>
    <row r="7448" spans="1:5">
      <c r="A7448" s="50">
        <v>44242</v>
      </c>
      <c r="B7448" s="51">
        <v>44242</v>
      </c>
      <c r="C7448" s="51" t="s">
        <v>1134</v>
      </c>
      <c r="D7448" s="52">
        <f>VLOOKUP(Pag_Inicio_Corr_mas_casos[[#This Row],[Corregimiento]],Hoja3!$A$2:$D$676,4,0)</f>
        <v>130101</v>
      </c>
      <c r="E7448" s="51">
        <v>7</v>
      </c>
    </row>
    <row r="7449" spans="1:5">
      <c r="A7449" s="50">
        <v>44242</v>
      </c>
      <c r="B7449" s="51">
        <v>44242</v>
      </c>
      <c r="C7449" s="51" t="s">
        <v>1099</v>
      </c>
      <c r="D7449" s="52">
        <f>VLOOKUP(Pag_Inicio_Corr_mas_casos[[#This Row],[Corregimiento]],Hoja3!$A$2:$D$676,4,0)</f>
        <v>91008</v>
      </c>
      <c r="E7449" s="51">
        <v>7</v>
      </c>
    </row>
    <row r="7450" spans="1:5">
      <c r="A7450" s="50">
        <v>44242</v>
      </c>
      <c r="B7450" s="51">
        <v>44242</v>
      </c>
      <c r="C7450" s="51" t="s">
        <v>1013</v>
      </c>
      <c r="D7450" s="52">
        <f>VLOOKUP(Pag_Inicio_Corr_mas_casos[[#This Row],[Corregimiento]],Hoja3!$A$2:$D$676,4,0)</f>
        <v>80826</v>
      </c>
      <c r="E7450" s="51">
        <v>7</v>
      </c>
    </row>
    <row r="7451" spans="1:5">
      <c r="A7451" s="50">
        <v>44242</v>
      </c>
      <c r="B7451" s="51">
        <v>44242</v>
      </c>
      <c r="C7451" s="51" t="s">
        <v>1022</v>
      </c>
      <c r="D7451" s="52">
        <f>VLOOKUP(Pag_Inicio_Corr_mas_casos[[#This Row],[Corregimiento]],Hoja3!$A$2:$D$676,4,0)</f>
        <v>80815</v>
      </c>
      <c r="E7451" s="51">
        <v>7</v>
      </c>
    </row>
    <row r="7452" spans="1:5">
      <c r="A7452" s="50">
        <v>44242</v>
      </c>
      <c r="B7452" s="51">
        <v>44242</v>
      </c>
      <c r="C7452" s="51" t="s">
        <v>1145</v>
      </c>
      <c r="D7452" s="52">
        <f>VLOOKUP(Pag_Inicio_Corr_mas_casos[[#This Row],[Corregimiento]],Hoja3!$A$2:$D$676,4,0)</f>
        <v>91101</v>
      </c>
      <c r="E7452" s="51">
        <v>7</v>
      </c>
    </row>
    <row r="7453" spans="1:5">
      <c r="A7453" s="50">
        <v>44242</v>
      </c>
      <c r="B7453" s="51">
        <v>44242</v>
      </c>
      <c r="C7453" s="51" t="s">
        <v>1003</v>
      </c>
      <c r="D7453" s="52">
        <f>VLOOKUP(Pag_Inicio_Corr_mas_casos[[#This Row],[Corregimiento]],Hoja3!$A$2:$D$676,4,0)</f>
        <v>80810</v>
      </c>
      <c r="E7453" s="51">
        <v>6</v>
      </c>
    </row>
    <row r="7454" spans="1:5">
      <c r="A7454" s="50">
        <v>44242</v>
      </c>
      <c r="B7454" s="51">
        <v>44242</v>
      </c>
      <c r="C7454" s="51" t="s">
        <v>1184</v>
      </c>
      <c r="D7454" s="52">
        <f>VLOOKUP(Pag_Inicio_Corr_mas_casos[[#This Row],[Corregimiento]],Hoja3!$A$2:$D$676,4,0)</f>
        <v>30401</v>
      </c>
      <c r="E7454" s="51">
        <v>6</v>
      </c>
    </row>
    <row r="7455" spans="1:5">
      <c r="A7455" s="53">
        <v>44243</v>
      </c>
      <c r="B7455" s="54">
        <v>44243</v>
      </c>
      <c r="C7455" s="54" t="s">
        <v>1126</v>
      </c>
      <c r="D7455" s="55">
        <f>VLOOKUP(Pag_Inicio_Corr_mas_casos[[#This Row],[Corregimiento]],Hoja3!$A$2:$D$676,4,0)</f>
        <v>40601</v>
      </c>
      <c r="E7455" s="54">
        <v>33</v>
      </c>
    </row>
    <row r="7456" spans="1:5">
      <c r="A7456" s="53">
        <v>44243</v>
      </c>
      <c r="B7456" s="54">
        <v>44243</v>
      </c>
      <c r="C7456" s="54" t="s">
        <v>1078</v>
      </c>
      <c r="D7456" s="55">
        <f>VLOOKUP(Pag_Inicio_Corr_mas_casos[[#This Row],[Corregimiento]],Hoja3!$A$2:$D$676,4,0)</f>
        <v>80819</v>
      </c>
      <c r="E7456" s="54">
        <v>15</v>
      </c>
    </row>
    <row r="7457" spans="1:6">
      <c r="A7457" s="53">
        <v>44243</v>
      </c>
      <c r="B7457" s="54">
        <v>44243</v>
      </c>
      <c r="C7457" s="54" t="s">
        <v>1017</v>
      </c>
      <c r="D7457" s="55">
        <f>VLOOKUP(Pag_Inicio_Corr_mas_casos[[#This Row],[Corregimiento]],Hoja3!$A$2:$D$676,4,0)</f>
        <v>80813</v>
      </c>
      <c r="E7457" s="54">
        <v>12</v>
      </c>
    </row>
    <row r="7458" spans="1:6">
      <c r="A7458" s="53">
        <v>44243</v>
      </c>
      <c r="B7458" s="54">
        <v>44243</v>
      </c>
      <c r="C7458" s="54" t="s">
        <v>1088</v>
      </c>
      <c r="D7458" s="55">
        <f>VLOOKUP(Pag_Inicio_Corr_mas_casos[[#This Row],[Corregimiento]],Hoja3!$A$2:$D$676,4,0)</f>
        <v>91001</v>
      </c>
      <c r="E7458" s="54">
        <v>12</v>
      </c>
    </row>
    <row r="7459" spans="1:6">
      <c r="A7459" s="53">
        <v>44243</v>
      </c>
      <c r="B7459" s="54">
        <v>44243</v>
      </c>
      <c r="C7459" s="54" t="s">
        <v>1073</v>
      </c>
      <c r="D7459" s="55">
        <f>VLOOKUP(Pag_Inicio_Corr_mas_casos[[#This Row],[Corregimiento]],Hoja3!$A$2:$D$676,4,0)</f>
        <v>40612</v>
      </c>
      <c r="E7459" s="54">
        <v>11</v>
      </c>
    </row>
    <row r="7460" spans="1:6">
      <c r="A7460" s="53">
        <v>44243</v>
      </c>
      <c r="B7460" s="54">
        <v>44243</v>
      </c>
      <c r="C7460" s="54" t="s">
        <v>1019</v>
      </c>
      <c r="D7460" s="55">
        <f>VLOOKUP(Pag_Inicio_Corr_mas_casos[[#This Row],[Corregimiento]],Hoja3!$A$2:$D$676,4,0)</f>
        <v>80817</v>
      </c>
      <c r="E7460" s="54">
        <v>10</v>
      </c>
    </row>
    <row r="7461" spans="1:6">
      <c r="A7461" s="53">
        <v>44243</v>
      </c>
      <c r="B7461" s="54">
        <v>44243</v>
      </c>
      <c r="C7461" s="54" t="s">
        <v>1124</v>
      </c>
      <c r="D7461" s="55">
        <f>VLOOKUP(Pag_Inicio_Corr_mas_casos[[#This Row],[Corregimiento]],Hoja3!$A$2:$D$676,4,0)</f>
        <v>40501</v>
      </c>
      <c r="E7461" s="54">
        <v>10</v>
      </c>
    </row>
    <row r="7462" spans="1:6">
      <c r="A7462" s="53">
        <v>44243</v>
      </c>
      <c r="B7462" s="54">
        <v>44243</v>
      </c>
      <c r="C7462" s="54" t="s">
        <v>1004</v>
      </c>
      <c r="D7462" s="55">
        <f>VLOOKUP(Pag_Inicio_Corr_mas_casos[[#This Row],[Corregimiento]],Hoja3!$A$2:$D$676,4,0)</f>
        <v>130717</v>
      </c>
      <c r="E7462" s="54">
        <v>10</v>
      </c>
    </row>
    <row r="7463" spans="1:6">
      <c r="A7463" s="53">
        <v>44243</v>
      </c>
      <c r="B7463" s="54">
        <v>44243</v>
      </c>
      <c r="C7463" s="54" t="s">
        <v>1019</v>
      </c>
      <c r="D7463" s="55">
        <f>VLOOKUP(Pag_Inicio_Corr_mas_casos[[#This Row],[Corregimiento]],Hoja3!$A$2:$D$676,4,0)</f>
        <v>80817</v>
      </c>
      <c r="E7463" s="54">
        <v>9</v>
      </c>
      <c r="F7463" s="3"/>
    </row>
    <row r="7464" spans="1:6">
      <c r="A7464" s="53">
        <v>44243</v>
      </c>
      <c r="B7464" s="54">
        <v>44243</v>
      </c>
      <c r="C7464" s="54" t="s">
        <v>838</v>
      </c>
      <c r="D7464" s="55">
        <f>VLOOKUP(Pag_Inicio_Corr_mas_casos[[#This Row],[Corregimiento]],Hoja3!$A$2:$D$676,4,0)</f>
        <v>80821</v>
      </c>
      <c r="E7464" s="54">
        <v>9</v>
      </c>
    </row>
    <row r="7465" spans="1:6">
      <c r="A7465" s="53">
        <v>44243</v>
      </c>
      <c r="B7465" s="54">
        <v>44243</v>
      </c>
      <c r="C7465" s="54" t="s">
        <v>1020</v>
      </c>
      <c r="D7465" s="55">
        <f>VLOOKUP(Pag_Inicio_Corr_mas_casos[[#This Row],[Corregimiento]],Hoja3!$A$2:$D$676,4,0)</f>
        <v>80822</v>
      </c>
      <c r="E7465" s="54">
        <v>9</v>
      </c>
    </row>
    <row r="7466" spans="1:6">
      <c r="A7466" s="53">
        <v>44243</v>
      </c>
      <c r="B7466" s="54">
        <v>44243</v>
      </c>
      <c r="C7466" s="54" t="s">
        <v>1085</v>
      </c>
      <c r="D7466" s="55">
        <f>VLOOKUP(Pag_Inicio_Corr_mas_casos[[#This Row],[Corregimiento]],Hoja3!$A$2:$D$676,4,0)</f>
        <v>81001</v>
      </c>
      <c r="E7466" s="54">
        <v>7</v>
      </c>
    </row>
    <row r="7467" spans="1:6">
      <c r="A7467" s="53">
        <v>44243</v>
      </c>
      <c r="B7467" s="54">
        <v>44243</v>
      </c>
      <c r="C7467" s="54" t="s">
        <v>1036</v>
      </c>
      <c r="D7467" s="55">
        <f>VLOOKUP(Pag_Inicio_Corr_mas_casos[[#This Row],[Corregimiento]],Hoja3!$A$2:$D$676,4,0)</f>
        <v>40606</v>
      </c>
      <c r="E7467" s="54">
        <v>7</v>
      </c>
    </row>
    <row r="7468" spans="1:6">
      <c r="A7468" s="53">
        <v>44243</v>
      </c>
      <c r="B7468" s="54">
        <v>44243</v>
      </c>
      <c r="C7468" s="54" t="s">
        <v>1033</v>
      </c>
      <c r="D7468" s="55">
        <f>VLOOKUP(Pag_Inicio_Corr_mas_casos[[#This Row],[Corregimiento]],Hoja3!$A$2:$D$676,4,0)</f>
        <v>30107</v>
      </c>
      <c r="E7468" s="54">
        <v>7</v>
      </c>
    </row>
    <row r="7469" spans="1:6">
      <c r="A7469" s="53">
        <v>44243</v>
      </c>
      <c r="B7469" s="54">
        <v>44243</v>
      </c>
      <c r="C7469" s="54" t="s">
        <v>1164</v>
      </c>
      <c r="D7469" s="55">
        <f>VLOOKUP(Pag_Inicio_Corr_mas_casos[[#This Row],[Corregimiento]],Hoja3!$A$2:$D$676,4,0)</f>
        <v>40205</v>
      </c>
      <c r="E7469" s="54">
        <v>7</v>
      </c>
    </row>
    <row r="7470" spans="1:6">
      <c r="A7470" s="53">
        <v>44243</v>
      </c>
      <c r="B7470" s="54">
        <v>44243</v>
      </c>
      <c r="C7470" s="54" t="s">
        <v>1123</v>
      </c>
      <c r="D7470" s="55">
        <f>VLOOKUP(Pag_Inicio_Corr_mas_casos[[#This Row],[Corregimiento]],Hoja3!$A$2:$D$676,4,0)</f>
        <v>20101</v>
      </c>
      <c r="E7470" s="54">
        <v>7</v>
      </c>
    </row>
    <row r="7471" spans="1:6">
      <c r="A7471" s="53">
        <v>44243</v>
      </c>
      <c r="B7471" s="54">
        <v>44243</v>
      </c>
      <c r="C7471" s="54" t="s">
        <v>1006</v>
      </c>
      <c r="D7471" s="55">
        <f>VLOOKUP(Pag_Inicio_Corr_mas_casos[[#This Row],[Corregimiento]],Hoja3!$A$2:$D$676,4,0)</f>
        <v>80806</v>
      </c>
      <c r="E7471" s="54">
        <v>7</v>
      </c>
    </row>
    <row r="7472" spans="1:6">
      <c r="A7472" s="53">
        <v>44243</v>
      </c>
      <c r="B7472" s="54">
        <v>44243</v>
      </c>
      <c r="C7472" s="54" t="s">
        <v>1008</v>
      </c>
      <c r="D7472" s="55">
        <f>VLOOKUP(Pag_Inicio_Corr_mas_casos[[#This Row],[Corregimiento]],Hoja3!$A$2:$D$676,4,0)</f>
        <v>80807</v>
      </c>
      <c r="E7472" s="54">
        <v>7</v>
      </c>
    </row>
    <row r="7473" spans="1:5">
      <c r="A7473" s="53">
        <v>44243</v>
      </c>
      <c r="B7473" s="54">
        <v>44243</v>
      </c>
      <c r="C7473" s="54" t="s">
        <v>1233</v>
      </c>
      <c r="D7473" s="55">
        <f>VLOOKUP(Pag_Inicio_Corr_mas_casos[[#This Row],[Corregimiento]],Hoja3!$A$2:$D$676,4,0)</f>
        <v>10201</v>
      </c>
      <c r="E7473" s="54">
        <v>7</v>
      </c>
    </row>
    <row r="7474" spans="1:5">
      <c r="A7474" s="53">
        <v>44243</v>
      </c>
      <c r="B7474" s="54">
        <v>44243</v>
      </c>
      <c r="C7474" s="54" t="s">
        <v>1012</v>
      </c>
      <c r="D7474" s="55">
        <f>VLOOKUP(Pag_Inicio_Corr_mas_casos[[#This Row],[Corregimiento]],Hoja3!$A$2:$D$676,4,0)</f>
        <v>80814</v>
      </c>
      <c r="E7474" s="54">
        <v>7</v>
      </c>
    </row>
    <row r="7475" spans="1:5">
      <c r="A7475" s="62">
        <v>44244</v>
      </c>
      <c r="B7475" s="63">
        <v>44244</v>
      </c>
      <c r="C7475" s="63" t="s">
        <v>1150</v>
      </c>
      <c r="D7475" s="64">
        <f>VLOOKUP(Pag_Inicio_Corr_mas_casos[[#This Row],[Corregimiento]],Hoja3!$A$2:$D$676,4,0)</f>
        <v>130104</v>
      </c>
      <c r="E7475" s="63">
        <v>53</v>
      </c>
    </row>
    <row r="7476" spans="1:5">
      <c r="A7476" s="62">
        <v>44244</v>
      </c>
      <c r="B7476" s="63">
        <v>44244</v>
      </c>
      <c r="C7476" s="63" t="s">
        <v>1126</v>
      </c>
      <c r="D7476" s="64">
        <f>VLOOKUP(Pag_Inicio_Corr_mas_casos[[#This Row],[Corregimiento]],Hoja3!$A$2:$D$676,4,0)</f>
        <v>40601</v>
      </c>
      <c r="E7476" s="63">
        <v>21</v>
      </c>
    </row>
    <row r="7477" spans="1:5">
      <c r="A7477" s="62">
        <v>44244</v>
      </c>
      <c r="B7477" s="63">
        <v>44244</v>
      </c>
      <c r="C7477" s="63" t="s">
        <v>1178</v>
      </c>
      <c r="D7477" s="64">
        <f>VLOOKUP(Pag_Inicio_Corr_mas_casos[[#This Row],[Corregimiento]],Hoja3!$A$2:$D$676,4,0)</f>
        <v>40801</v>
      </c>
      <c r="E7477" s="63">
        <v>14</v>
      </c>
    </row>
    <row r="7478" spans="1:5">
      <c r="A7478" s="62">
        <v>44244</v>
      </c>
      <c r="B7478" s="63">
        <v>44244</v>
      </c>
      <c r="C7478" s="63" t="s">
        <v>1040</v>
      </c>
      <c r="D7478" s="64">
        <f>VLOOKUP(Pag_Inicio_Corr_mas_casos[[#This Row],[Corregimiento]],Hoja3!$A$2:$D$676,4,0)</f>
        <v>40203</v>
      </c>
      <c r="E7478" s="63">
        <v>13</v>
      </c>
    </row>
    <row r="7479" spans="1:5">
      <c r="A7479" s="62">
        <v>44244</v>
      </c>
      <c r="B7479" s="63">
        <v>44244</v>
      </c>
      <c r="C7479" s="63" t="s">
        <v>1145</v>
      </c>
      <c r="D7479" s="64">
        <f>VLOOKUP(Pag_Inicio_Corr_mas_casos[[#This Row],[Corregimiento]],Hoja3!$A$2:$D$676,4,0)</f>
        <v>91101</v>
      </c>
      <c r="E7479" s="63">
        <v>13</v>
      </c>
    </row>
    <row r="7480" spans="1:5">
      <c r="A7480" s="62">
        <v>44244</v>
      </c>
      <c r="B7480" s="63">
        <v>44244</v>
      </c>
      <c r="C7480" s="63" t="s">
        <v>1073</v>
      </c>
      <c r="D7480" s="64">
        <f>VLOOKUP(Pag_Inicio_Corr_mas_casos[[#This Row],[Corregimiento]],Hoja3!$A$2:$D$676,4,0)</f>
        <v>40612</v>
      </c>
      <c r="E7480" s="63">
        <v>13</v>
      </c>
    </row>
    <row r="7481" spans="1:5">
      <c r="A7481" s="62">
        <v>44244</v>
      </c>
      <c r="B7481" s="63">
        <v>44244</v>
      </c>
      <c r="C7481" s="63" t="s">
        <v>1069</v>
      </c>
      <c r="D7481" s="64">
        <f>VLOOKUP(Pag_Inicio_Corr_mas_casos[[#This Row],[Corregimiento]],Hoja3!$A$2:$D$676,4,0)</f>
        <v>40611</v>
      </c>
      <c r="E7481" s="63">
        <v>9</v>
      </c>
    </row>
    <row r="7482" spans="1:5">
      <c r="A7482" s="62">
        <v>44244</v>
      </c>
      <c r="B7482" s="63">
        <v>44244</v>
      </c>
      <c r="C7482" s="63" t="s">
        <v>1014</v>
      </c>
      <c r="D7482" s="64">
        <f>VLOOKUP(Pag_Inicio_Corr_mas_casos[[#This Row],[Corregimiento]],Hoja3!$A$2:$D$676,4,0)</f>
        <v>80811</v>
      </c>
      <c r="E7482" s="63">
        <v>9</v>
      </c>
    </row>
    <row r="7483" spans="1:5">
      <c r="A7483" s="62">
        <v>44244</v>
      </c>
      <c r="B7483" s="63">
        <v>44244</v>
      </c>
      <c r="C7483" s="63" t="s">
        <v>1007</v>
      </c>
      <c r="D7483" s="64">
        <f>VLOOKUP(Pag_Inicio_Corr_mas_casos[[#This Row],[Corregimiento]],Hoja3!$A$2:$D$676,4,0)</f>
        <v>80823</v>
      </c>
      <c r="E7483" s="63">
        <v>9</v>
      </c>
    </row>
    <row r="7484" spans="1:5">
      <c r="A7484" s="62">
        <v>44244</v>
      </c>
      <c r="B7484" s="63">
        <v>44244</v>
      </c>
      <c r="C7484" s="63" t="s">
        <v>1060</v>
      </c>
      <c r="D7484" s="64">
        <f>VLOOKUP(Pag_Inicio_Corr_mas_casos[[#This Row],[Corregimiento]],Hoja3!$A$2:$D$676,4,0)</f>
        <v>130105</v>
      </c>
      <c r="E7484" s="63">
        <v>8</v>
      </c>
    </row>
    <row r="7485" spans="1:5">
      <c r="A7485" s="62">
        <v>44244</v>
      </c>
      <c r="B7485" s="63">
        <v>44244</v>
      </c>
      <c r="C7485" s="63" t="s">
        <v>1085</v>
      </c>
      <c r="D7485" s="64">
        <f>VLOOKUP(Pag_Inicio_Corr_mas_casos[[#This Row],[Corregimiento]],Hoja3!$A$2:$D$676,4,0)</f>
        <v>81001</v>
      </c>
      <c r="E7485" s="63">
        <v>8</v>
      </c>
    </row>
    <row r="7486" spans="1:5">
      <c r="A7486" s="62">
        <v>44244</v>
      </c>
      <c r="B7486" s="63">
        <v>44244</v>
      </c>
      <c r="C7486" s="63" t="s">
        <v>1175</v>
      </c>
      <c r="D7486" s="64">
        <f>VLOOKUP(Pag_Inicio_Corr_mas_casos[[#This Row],[Corregimiento]],Hoja3!$A$2:$D$676,4,0)</f>
        <v>40301</v>
      </c>
      <c r="E7486" s="63">
        <v>8</v>
      </c>
    </row>
    <row r="7487" spans="1:5">
      <c r="A7487" s="62">
        <v>44244</v>
      </c>
      <c r="B7487" s="63">
        <v>44244</v>
      </c>
      <c r="C7487" s="63" t="s">
        <v>1159</v>
      </c>
      <c r="D7487" s="64">
        <f>VLOOKUP(Pag_Inicio_Corr_mas_casos[[#This Row],[Corregimiento]],Hoja3!$A$2:$D$676,4,0)</f>
        <v>90601</v>
      </c>
      <c r="E7487" s="63">
        <v>7</v>
      </c>
    </row>
    <row r="7488" spans="1:5">
      <c r="A7488" s="62">
        <v>44244</v>
      </c>
      <c r="B7488" s="63">
        <v>44244</v>
      </c>
      <c r="C7488" s="63" t="s">
        <v>1036</v>
      </c>
      <c r="D7488" s="64">
        <f>VLOOKUP(Pag_Inicio_Corr_mas_casos[[#This Row],[Corregimiento]],Hoja3!$A$2:$D$676,4,0)</f>
        <v>40606</v>
      </c>
      <c r="E7488" s="63">
        <v>7</v>
      </c>
    </row>
    <row r="7489" spans="1:5">
      <c r="A7489" s="62">
        <v>44244</v>
      </c>
      <c r="B7489" s="63">
        <v>44244</v>
      </c>
      <c r="C7489" s="63" t="s">
        <v>1124</v>
      </c>
      <c r="D7489" s="64">
        <f>VLOOKUP(Pag_Inicio_Corr_mas_casos[[#This Row],[Corregimiento]],Hoja3!$A$2:$D$676,4,0)</f>
        <v>40501</v>
      </c>
      <c r="E7489" s="63">
        <v>7</v>
      </c>
    </row>
    <row r="7490" spans="1:5">
      <c r="A7490" s="62">
        <v>44244</v>
      </c>
      <c r="B7490" s="63">
        <v>44244</v>
      </c>
      <c r="C7490" s="63" t="s">
        <v>1233</v>
      </c>
      <c r="D7490" s="64">
        <f>VLOOKUP(Pag_Inicio_Corr_mas_casos[[#This Row],[Corregimiento]],Hoja3!$A$2:$D$676,4,0)</f>
        <v>10201</v>
      </c>
      <c r="E7490" s="63">
        <v>7</v>
      </c>
    </row>
    <row r="7491" spans="1:5">
      <c r="A7491" s="62">
        <v>44244</v>
      </c>
      <c r="B7491" s="63">
        <v>44244</v>
      </c>
      <c r="C7491" s="63" t="s">
        <v>1234</v>
      </c>
      <c r="D7491" s="64">
        <f>VLOOKUP(Pag_Inicio_Corr_mas_casos[[#This Row],[Corregimiento]],Hoja3!$A$2:$D$676,4,0)</f>
        <v>70707</v>
      </c>
      <c r="E7491" s="63">
        <v>7</v>
      </c>
    </row>
    <row r="7492" spans="1:5">
      <c r="A7492" s="62">
        <v>44244</v>
      </c>
      <c r="B7492" s="63">
        <v>44244</v>
      </c>
      <c r="C7492" s="63" t="s">
        <v>1019</v>
      </c>
      <c r="D7492" s="64">
        <f>VLOOKUP(Pag_Inicio_Corr_mas_casos[[#This Row],[Corregimiento]],Hoja3!$A$2:$D$676,4,0)</f>
        <v>80817</v>
      </c>
      <c r="E7492" s="63">
        <v>6</v>
      </c>
    </row>
    <row r="7493" spans="1:5">
      <c r="A7493" s="62">
        <v>44244</v>
      </c>
      <c r="B7493" s="63">
        <v>44244</v>
      </c>
      <c r="C7493" s="63" t="s">
        <v>838</v>
      </c>
      <c r="D7493" s="64">
        <f>VLOOKUP(Pag_Inicio_Corr_mas_casos[[#This Row],[Corregimiento]],Hoja3!$A$2:$D$676,4,0)</f>
        <v>80821</v>
      </c>
      <c r="E7493" s="63">
        <v>6</v>
      </c>
    </row>
    <row r="7494" spans="1:5">
      <c r="A7494" s="62">
        <v>44244</v>
      </c>
      <c r="B7494" s="63">
        <v>44244</v>
      </c>
      <c r="C7494" s="63" t="s">
        <v>1088</v>
      </c>
      <c r="D7494" s="64">
        <f>VLOOKUP(Pag_Inicio_Corr_mas_casos[[#This Row],[Corregimiento]],Hoja3!$A$2:$D$676,4,0)</f>
        <v>91001</v>
      </c>
      <c r="E7494" s="63">
        <v>6</v>
      </c>
    </row>
    <row r="7495" spans="1:5">
      <c r="A7495" s="59">
        <v>44245</v>
      </c>
      <c r="B7495" s="60">
        <v>44245</v>
      </c>
      <c r="C7495" s="60" t="s">
        <v>1126</v>
      </c>
      <c r="D7495" s="61">
        <f>VLOOKUP(Pag_Inicio_Corr_mas_casos[[#This Row],[Corregimiento]],Hoja3!$A$2:$D$676,4,0)</f>
        <v>40601</v>
      </c>
      <c r="E7495" s="60">
        <v>34</v>
      </c>
    </row>
    <row r="7496" spans="1:5">
      <c r="A7496" s="59">
        <v>44245</v>
      </c>
      <c r="B7496" s="60">
        <v>44245</v>
      </c>
      <c r="C7496" s="60" t="s">
        <v>1124</v>
      </c>
      <c r="D7496" s="61">
        <f>VLOOKUP(Pag_Inicio_Corr_mas_casos[[#This Row],[Corregimiento]],Hoja3!$A$2:$D$676,4,0)</f>
        <v>40501</v>
      </c>
      <c r="E7496" s="60">
        <v>24</v>
      </c>
    </row>
    <row r="7497" spans="1:5">
      <c r="A7497" s="59">
        <v>44245</v>
      </c>
      <c r="B7497" s="60">
        <v>44245</v>
      </c>
      <c r="C7497" s="60" t="s">
        <v>1088</v>
      </c>
      <c r="D7497" s="61">
        <f>VLOOKUP(Pag_Inicio_Corr_mas_casos[[#This Row],[Corregimiento]],Hoja3!$A$2:$D$676,4,0)</f>
        <v>91001</v>
      </c>
      <c r="E7497" s="60">
        <v>21</v>
      </c>
    </row>
    <row r="7498" spans="1:5">
      <c r="A7498" s="59">
        <v>44245</v>
      </c>
      <c r="B7498" s="60">
        <v>44245</v>
      </c>
      <c r="C7498" s="60" t="s">
        <v>1144</v>
      </c>
      <c r="D7498" s="61">
        <f>VLOOKUP(Pag_Inicio_Corr_mas_casos[[#This Row],[Corregimiento]],Hoja3!$A$2:$D$676,4,0)</f>
        <v>40503</v>
      </c>
      <c r="E7498" s="60">
        <v>21</v>
      </c>
    </row>
    <row r="7499" spans="1:5">
      <c r="A7499" s="59">
        <v>44245</v>
      </c>
      <c r="B7499" s="60">
        <v>44245</v>
      </c>
      <c r="C7499" s="60" t="s">
        <v>1069</v>
      </c>
      <c r="D7499" s="61">
        <f>VLOOKUP(Pag_Inicio_Corr_mas_casos[[#This Row],[Corregimiento]],Hoja3!$A$2:$D$676,4,0)</f>
        <v>40611</v>
      </c>
      <c r="E7499" s="60">
        <v>20</v>
      </c>
    </row>
    <row r="7500" spans="1:5">
      <c r="A7500" s="59">
        <v>44245</v>
      </c>
      <c r="B7500" s="60">
        <v>44245</v>
      </c>
      <c r="C7500" s="60" t="s">
        <v>1235</v>
      </c>
      <c r="D7500" s="61">
        <f>VLOOKUP(Pag_Inicio_Corr_mas_casos[[#This Row],[Corregimiento]],Hoja3!$A$2:$D$676,4,0)</f>
        <v>100101</v>
      </c>
      <c r="E7500" s="60">
        <v>15</v>
      </c>
    </row>
    <row r="7501" spans="1:5">
      <c r="A7501" s="59">
        <v>44245</v>
      </c>
      <c r="B7501" s="60">
        <v>44245</v>
      </c>
      <c r="C7501" s="60" t="s">
        <v>1112</v>
      </c>
      <c r="D7501" s="61">
        <f>VLOOKUP(Pag_Inicio_Corr_mas_casos[[#This Row],[Corregimiento]],Hoja3!$A$2:$D$676,4,0)</f>
        <v>80812</v>
      </c>
      <c r="E7501" s="60">
        <v>13</v>
      </c>
    </row>
    <row r="7502" spans="1:5">
      <c r="A7502" s="59">
        <v>44245</v>
      </c>
      <c r="B7502" s="60">
        <v>44245</v>
      </c>
      <c r="C7502" s="60" t="s">
        <v>1164</v>
      </c>
      <c r="D7502" s="61">
        <f>VLOOKUP(Pag_Inicio_Corr_mas_casos[[#This Row],[Corregimiento]],Hoja3!$A$2:$D$676,4,0)</f>
        <v>40205</v>
      </c>
      <c r="E7502" s="60">
        <v>12</v>
      </c>
    </row>
    <row r="7503" spans="1:5">
      <c r="A7503" s="59">
        <v>44245</v>
      </c>
      <c r="B7503" s="60">
        <v>44245</v>
      </c>
      <c r="C7503" s="60" t="s">
        <v>1027</v>
      </c>
      <c r="D7503" s="61">
        <f>VLOOKUP(Pag_Inicio_Corr_mas_casos[[#This Row],[Corregimiento]],Hoja3!$A$2:$D$676,4,0)</f>
        <v>20601</v>
      </c>
      <c r="E7503" s="60">
        <v>12</v>
      </c>
    </row>
    <row r="7504" spans="1:5">
      <c r="A7504" s="59">
        <v>44245</v>
      </c>
      <c r="B7504" s="60">
        <v>44245</v>
      </c>
      <c r="C7504" s="60" t="s">
        <v>1236</v>
      </c>
      <c r="D7504" s="61">
        <f>VLOOKUP(Pag_Inicio_Corr_mas_casos[[#This Row],[Corregimiento]],Hoja3!$A$2:$D$676,4,0)</f>
        <v>90405</v>
      </c>
      <c r="E7504" s="60">
        <v>12</v>
      </c>
    </row>
    <row r="7505" spans="1:5">
      <c r="A7505" s="59">
        <v>44245</v>
      </c>
      <c r="B7505" s="60">
        <v>44245</v>
      </c>
      <c r="C7505" s="60" t="s">
        <v>1118</v>
      </c>
      <c r="D7505" s="61">
        <f>VLOOKUP(Pag_Inicio_Corr_mas_casos[[#This Row],[Corregimiento]],Hoja3!$A$2:$D$676,4,0)</f>
        <v>40201</v>
      </c>
      <c r="E7505" s="60">
        <v>11</v>
      </c>
    </row>
    <row r="7506" spans="1:5">
      <c r="A7506" s="59">
        <v>44245</v>
      </c>
      <c r="B7506" s="60">
        <v>44245</v>
      </c>
      <c r="C7506" s="60" t="s">
        <v>1175</v>
      </c>
      <c r="D7506" s="61">
        <f>VLOOKUP(Pag_Inicio_Corr_mas_casos[[#This Row],[Corregimiento]],Hoja3!$A$2:$D$676,4,0)</f>
        <v>40301</v>
      </c>
      <c r="E7506" s="60">
        <v>11</v>
      </c>
    </row>
    <row r="7507" spans="1:5">
      <c r="A7507" s="59">
        <v>44245</v>
      </c>
      <c r="B7507" s="60">
        <v>44245</v>
      </c>
      <c r="C7507" s="60" t="s">
        <v>1081</v>
      </c>
      <c r="D7507" s="61">
        <f>VLOOKUP(Pag_Inicio_Corr_mas_casos[[#This Row],[Corregimiento]],Hoja3!$A$2:$D$676,4,0)</f>
        <v>130702</v>
      </c>
      <c r="E7507" s="60">
        <v>11</v>
      </c>
    </row>
    <row r="7508" spans="1:5">
      <c r="A7508" s="59">
        <v>44245</v>
      </c>
      <c r="B7508" s="60">
        <v>44245</v>
      </c>
      <c r="C7508" s="60" t="s">
        <v>1036</v>
      </c>
      <c r="D7508" s="61">
        <f>VLOOKUP(Pag_Inicio_Corr_mas_casos[[#This Row],[Corregimiento]],Hoja3!$A$2:$D$676,4,0)</f>
        <v>40606</v>
      </c>
      <c r="E7508" s="60">
        <v>10</v>
      </c>
    </row>
    <row r="7509" spans="1:5">
      <c r="A7509" s="59">
        <v>44245</v>
      </c>
      <c r="B7509" s="60">
        <v>44245</v>
      </c>
      <c r="C7509" s="60" t="s">
        <v>1017</v>
      </c>
      <c r="D7509" s="61">
        <f>VLOOKUP(Pag_Inicio_Corr_mas_casos[[#This Row],[Corregimiento]],Hoja3!$A$2:$D$676,4,0)</f>
        <v>80813</v>
      </c>
      <c r="E7509" s="60">
        <v>9</v>
      </c>
    </row>
    <row r="7510" spans="1:5">
      <c r="A7510" s="59">
        <v>44245</v>
      </c>
      <c r="B7510" s="60">
        <v>44245</v>
      </c>
      <c r="C7510" s="60" t="s">
        <v>1216</v>
      </c>
      <c r="D7510" s="61">
        <f>VLOOKUP(Pag_Inicio_Corr_mas_casos[[#This Row],[Corregimiento]],Hoja3!$A$2:$D$676,4,0)</f>
        <v>10206</v>
      </c>
      <c r="E7510" s="60">
        <v>9</v>
      </c>
    </row>
    <row r="7511" spans="1:5">
      <c r="A7511" s="59">
        <v>44245</v>
      </c>
      <c r="B7511" s="60">
        <v>44245</v>
      </c>
      <c r="C7511" s="60" t="s">
        <v>1145</v>
      </c>
      <c r="D7511" s="61">
        <f>VLOOKUP(Pag_Inicio_Corr_mas_casos[[#This Row],[Corregimiento]],Hoja3!$A$2:$D$676,4,0)</f>
        <v>91101</v>
      </c>
      <c r="E7511" s="60">
        <v>9</v>
      </c>
    </row>
    <row r="7512" spans="1:5">
      <c r="A7512" s="59">
        <v>44245</v>
      </c>
      <c r="B7512" s="60">
        <v>44245</v>
      </c>
      <c r="C7512" s="60" t="s">
        <v>1237</v>
      </c>
      <c r="D7512" s="61">
        <f>VLOOKUP(Pag_Inicio_Corr_mas_casos[[#This Row],[Corregimiento]],Hoja3!$A$2:$D$676,4,0)</f>
        <v>10215</v>
      </c>
      <c r="E7512" s="60">
        <v>9</v>
      </c>
    </row>
    <row r="7513" spans="1:5">
      <c r="A7513" s="59">
        <v>44245</v>
      </c>
      <c r="B7513" s="60">
        <v>44245</v>
      </c>
      <c r="C7513" s="60" t="s">
        <v>1136</v>
      </c>
      <c r="D7513" s="61">
        <f>VLOOKUP(Pag_Inicio_Corr_mas_casos[[#This Row],[Corregimiento]],Hoja3!$A$2:$D$676,4,0)</f>
        <v>91011</v>
      </c>
      <c r="E7513" s="60">
        <v>8</v>
      </c>
    </row>
    <row r="7514" spans="1:5">
      <c r="A7514" s="59">
        <v>44245</v>
      </c>
      <c r="B7514" s="60">
        <v>44245</v>
      </c>
      <c r="C7514" s="60" t="s">
        <v>1078</v>
      </c>
      <c r="D7514" s="61">
        <f>VLOOKUP(Pag_Inicio_Corr_mas_casos[[#This Row],[Corregimiento]],Hoja3!$A$2:$D$676,4,0)</f>
        <v>80819</v>
      </c>
      <c r="E7514" s="60">
        <v>8</v>
      </c>
    </row>
    <row r="7515" spans="1:5">
      <c r="A7515" s="105">
        <v>44246</v>
      </c>
      <c r="B7515" s="106">
        <v>44246</v>
      </c>
      <c r="C7515" s="106" t="s">
        <v>1017</v>
      </c>
      <c r="D7515" s="107">
        <f>VLOOKUP(Pag_Inicio_Corr_mas_casos[[#This Row],[Corregimiento]],Hoja3!$A$2:$D$676,4,0)</f>
        <v>80813</v>
      </c>
      <c r="E7515" s="106">
        <v>41</v>
      </c>
    </row>
    <row r="7516" spans="1:5">
      <c r="A7516" s="105">
        <v>44246</v>
      </c>
      <c r="B7516" s="106">
        <v>44246</v>
      </c>
      <c r="C7516" s="106" t="s">
        <v>1126</v>
      </c>
      <c r="D7516" s="107">
        <f>VLOOKUP(Pag_Inicio_Corr_mas_casos[[#This Row],[Corregimiento]],Hoja3!$A$2:$D$676,4,0)</f>
        <v>40601</v>
      </c>
      <c r="E7516" s="106">
        <v>32</v>
      </c>
    </row>
    <row r="7517" spans="1:5">
      <c r="A7517" s="105">
        <v>44246</v>
      </c>
      <c r="B7517" s="106">
        <v>44246</v>
      </c>
      <c r="C7517" s="106" t="s">
        <v>1088</v>
      </c>
      <c r="D7517" s="107">
        <f>VLOOKUP(Pag_Inicio_Corr_mas_casos[[#This Row],[Corregimiento]],Hoja3!$A$2:$D$676,4,0)</f>
        <v>91001</v>
      </c>
      <c r="E7517" s="106">
        <v>24</v>
      </c>
    </row>
    <row r="7518" spans="1:5">
      <c r="A7518" s="105">
        <v>44246</v>
      </c>
      <c r="B7518" s="106">
        <v>44246</v>
      </c>
      <c r="C7518" s="106" t="s">
        <v>1145</v>
      </c>
      <c r="D7518" s="107">
        <f>VLOOKUP(Pag_Inicio_Corr_mas_casos[[#This Row],[Corregimiento]],Hoja3!$A$2:$D$676,4,0)</f>
        <v>91101</v>
      </c>
      <c r="E7518" s="106">
        <v>20</v>
      </c>
    </row>
    <row r="7519" spans="1:5">
      <c r="A7519" s="105">
        <v>44246</v>
      </c>
      <c r="B7519" s="106">
        <v>44246</v>
      </c>
      <c r="C7519" s="106" t="s">
        <v>1069</v>
      </c>
      <c r="D7519" s="107">
        <f>VLOOKUP(Pag_Inicio_Corr_mas_casos[[#This Row],[Corregimiento]],Hoja3!$A$2:$D$676,4,0)</f>
        <v>40611</v>
      </c>
      <c r="E7519" s="106">
        <v>16</v>
      </c>
    </row>
    <row r="7520" spans="1:5">
      <c r="A7520" s="105">
        <v>44246</v>
      </c>
      <c r="B7520" s="106">
        <v>44246</v>
      </c>
      <c r="C7520" s="106" t="s">
        <v>1073</v>
      </c>
      <c r="D7520" s="107">
        <f>VLOOKUP(Pag_Inicio_Corr_mas_casos[[#This Row],[Corregimiento]],Hoja3!$A$2:$D$676,4,0)</f>
        <v>40612</v>
      </c>
      <c r="E7520" s="106">
        <v>15</v>
      </c>
    </row>
    <row r="7521" spans="1:5">
      <c r="A7521" s="105">
        <v>44246</v>
      </c>
      <c r="B7521" s="106">
        <v>44246</v>
      </c>
      <c r="C7521" s="106" t="s">
        <v>1102</v>
      </c>
      <c r="D7521" s="107">
        <f>VLOOKUP(Pag_Inicio_Corr_mas_casos[[#This Row],[Corregimiento]],Hoja3!$A$2:$D$676,4,0)</f>
        <v>130106</v>
      </c>
      <c r="E7521" s="106">
        <v>14</v>
      </c>
    </row>
    <row r="7522" spans="1:5">
      <c r="A7522" s="105">
        <v>44246</v>
      </c>
      <c r="B7522" s="106">
        <v>44246</v>
      </c>
      <c r="C7522" s="106" t="s">
        <v>1216</v>
      </c>
      <c r="D7522" s="107">
        <f>VLOOKUP(Pag_Inicio_Corr_mas_casos[[#This Row],[Corregimiento]],Hoja3!$A$2:$D$676,4,0)</f>
        <v>10206</v>
      </c>
      <c r="E7522" s="106">
        <v>14</v>
      </c>
    </row>
    <row r="7523" spans="1:5">
      <c r="A7523" s="105">
        <v>44246</v>
      </c>
      <c r="B7523" s="106">
        <v>44246</v>
      </c>
      <c r="C7523" s="106" t="s">
        <v>1238</v>
      </c>
      <c r="D7523" s="107">
        <f>VLOOKUP(Pag_Inicio_Corr_mas_casos[[#This Row],[Corregimiento]],Hoja3!$A$2:$D$676,4,0)</f>
        <v>41301</v>
      </c>
      <c r="E7523" s="106">
        <v>13</v>
      </c>
    </row>
    <row r="7524" spans="1:5">
      <c r="A7524" s="105">
        <v>44246</v>
      </c>
      <c r="B7524" s="106">
        <v>44246</v>
      </c>
      <c r="C7524" s="106" t="s">
        <v>1012</v>
      </c>
      <c r="D7524" s="107">
        <f>VLOOKUP(Pag_Inicio_Corr_mas_casos[[#This Row],[Corregimiento]],Hoja3!$A$2:$D$676,4,0)</f>
        <v>80814</v>
      </c>
      <c r="E7524" s="106">
        <v>13</v>
      </c>
    </row>
    <row r="7525" spans="1:5">
      <c r="A7525" s="105">
        <v>44246</v>
      </c>
      <c r="B7525" s="106">
        <v>44246</v>
      </c>
      <c r="C7525" s="106" t="s">
        <v>1120</v>
      </c>
      <c r="D7525" s="107">
        <f>VLOOKUP(Pag_Inicio_Corr_mas_casos[[#This Row],[Corregimiento]],Hoja3!$A$2:$D$676,4,0)</f>
        <v>130102</v>
      </c>
      <c r="E7525" s="106">
        <v>13</v>
      </c>
    </row>
    <row r="7526" spans="1:5">
      <c r="A7526" s="105">
        <v>44246</v>
      </c>
      <c r="B7526" s="106">
        <v>44246</v>
      </c>
      <c r="C7526" s="106" t="s">
        <v>760</v>
      </c>
      <c r="D7526" s="107">
        <f>VLOOKUP(Pag_Inicio_Corr_mas_casos[[#This Row],[Corregimiento]],Hoja3!$A$2:$D$676,4,0)</f>
        <v>80812</v>
      </c>
      <c r="E7526" s="106">
        <v>13</v>
      </c>
    </row>
    <row r="7527" spans="1:5">
      <c r="A7527" s="105">
        <v>44246</v>
      </c>
      <c r="B7527" s="106">
        <v>44246</v>
      </c>
      <c r="C7527" s="106" t="s">
        <v>1019</v>
      </c>
      <c r="D7527" s="107">
        <f>VLOOKUP(Pag_Inicio_Corr_mas_casos[[#This Row],[Corregimiento]],Hoja3!$A$2:$D$676,4,0)</f>
        <v>80817</v>
      </c>
      <c r="E7527" s="106">
        <v>12</v>
      </c>
    </row>
    <row r="7528" spans="1:5">
      <c r="A7528" s="105">
        <v>44246</v>
      </c>
      <c r="B7528" s="106">
        <v>44246</v>
      </c>
      <c r="C7528" s="106" t="s">
        <v>1081</v>
      </c>
      <c r="D7528" s="107">
        <f>VLOOKUP(Pag_Inicio_Corr_mas_casos[[#This Row],[Corregimiento]],Hoja3!$A$2:$D$676,4,0)</f>
        <v>130702</v>
      </c>
      <c r="E7528" s="106">
        <v>12</v>
      </c>
    </row>
    <row r="7529" spans="1:5">
      <c r="A7529" s="105">
        <v>44246</v>
      </c>
      <c r="B7529" s="106">
        <v>44246</v>
      </c>
      <c r="C7529" s="106" t="s">
        <v>1233</v>
      </c>
      <c r="D7529" s="107">
        <f>VLOOKUP(Pag_Inicio_Corr_mas_casos[[#This Row],[Corregimiento]],Hoja3!$A$2:$D$676,4,0)</f>
        <v>10201</v>
      </c>
      <c r="E7529" s="106">
        <v>11</v>
      </c>
    </row>
    <row r="7530" spans="1:5">
      <c r="A7530" s="105">
        <v>44246</v>
      </c>
      <c r="B7530" s="106">
        <v>44246</v>
      </c>
      <c r="C7530" s="106" t="s">
        <v>1010</v>
      </c>
      <c r="D7530" s="107">
        <f>VLOOKUP(Pag_Inicio_Corr_mas_casos[[#This Row],[Corregimiento]],Hoja3!$A$2:$D$676,4,0)</f>
        <v>130708</v>
      </c>
      <c r="E7530" s="106">
        <v>11</v>
      </c>
    </row>
    <row r="7531" spans="1:5">
      <c r="A7531" s="105">
        <v>44246</v>
      </c>
      <c r="B7531" s="106">
        <v>44246</v>
      </c>
      <c r="C7531" s="106" t="s">
        <v>1234</v>
      </c>
      <c r="D7531" s="107">
        <f>VLOOKUP(Pag_Inicio_Corr_mas_casos[[#This Row],[Corregimiento]],Hoja3!$A$2:$D$676,4,0)</f>
        <v>70707</v>
      </c>
      <c r="E7531" s="106">
        <v>11</v>
      </c>
    </row>
    <row r="7532" spans="1:5">
      <c r="A7532" s="105">
        <v>44246</v>
      </c>
      <c r="B7532" s="106">
        <v>44246</v>
      </c>
      <c r="C7532" s="106" t="s">
        <v>1134</v>
      </c>
      <c r="D7532" s="107">
        <f>VLOOKUP(Pag_Inicio_Corr_mas_casos[[#This Row],[Corregimiento]],Hoja3!$A$2:$D$676,4,0)</f>
        <v>130101</v>
      </c>
      <c r="E7532" s="106">
        <v>10</v>
      </c>
    </row>
    <row r="7533" spans="1:5">
      <c r="A7533" s="105">
        <v>44246</v>
      </c>
      <c r="B7533" s="106">
        <v>44246</v>
      </c>
      <c r="C7533" s="106" t="s">
        <v>1237</v>
      </c>
      <c r="D7533" s="107">
        <f>VLOOKUP(Pag_Inicio_Corr_mas_casos[[#This Row],[Corregimiento]],Hoja3!$A$2:$D$676,4,0)</f>
        <v>10215</v>
      </c>
      <c r="E7533" s="106">
        <v>10</v>
      </c>
    </row>
    <row r="7534" spans="1:5">
      <c r="A7534" s="105">
        <v>44246</v>
      </c>
      <c r="B7534" s="106">
        <v>44246</v>
      </c>
      <c r="C7534" s="106" t="s">
        <v>1033</v>
      </c>
      <c r="D7534" s="107">
        <f>VLOOKUP(Pag_Inicio_Corr_mas_casos[[#This Row],[Corregimiento]],Hoja3!$A$2:$D$676,4,0)</f>
        <v>30107</v>
      </c>
      <c r="E7534" s="106">
        <v>10</v>
      </c>
    </row>
    <row r="7535" spans="1:5">
      <c r="A7535" s="56">
        <v>44247</v>
      </c>
      <c r="B7535" s="57">
        <v>44247</v>
      </c>
      <c r="C7535" s="57" t="s">
        <v>1124</v>
      </c>
      <c r="D7535" s="58">
        <f>VLOOKUP(Pag_Inicio_Corr_mas_casos[[#This Row],[Corregimiento]],Hoja3!$A$2:$D$676,4,0)</f>
        <v>40501</v>
      </c>
      <c r="E7535" s="57">
        <v>17</v>
      </c>
    </row>
    <row r="7536" spans="1:5">
      <c r="A7536" s="56">
        <v>44247</v>
      </c>
      <c r="B7536" s="57">
        <v>44247</v>
      </c>
      <c r="C7536" s="57" t="s">
        <v>1088</v>
      </c>
      <c r="D7536" s="58">
        <f>VLOOKUP(Pag_Inicio_Corr_mas_casos[[#This Row],[Corregimiento]],Hoja3!$A$2:$D$676,4,0)</f>
        <v>91001</v>
      </c>
      <c r="E7536" s="57">
        <v>16</v>
      </c>
    </row>
    <row r="7537" spans="1:5">
      <c r="A7537" s="56">
        <v>44247</v>
      </c>
      <c r="B7537" s="57">
        <v>44247</v>
      </c>
      <c r="C7537" s="57" t="s">
        <v>1102</v>
      </c>
      <c r="D7537" s="58">
        <f>VLOOKUP(Pag_Inicio_Corr_mas_casos[[#This Row],[Corregimiento]],Hoja3!$A$2:$D$676,4,0)</f>
        <v>130106</v>
      </c>
      <c r="E7537" s="57">
        <v>16</v>
      </c>
    </row>
    <row r="7538" spans="1:5">
      <c r="A7538" s="56">
        <v>44247</v>
      </c>
      <c r="B7538" s="57">
        <v>44247</v>
      </c>
      <c r="C7538" s="57" t="s">
        <v>1126</v>
      </c>
      <c r="D7538" s="58">
        <f>VLOOKUP(Pag_Inicio_Corr_mas_casos[[#This Row],[Corregimiento]],Hoja3!$A$2:$D$676,4,0)</f>
        <v>40601</v>
      </c>
      <c r="E7538" s="57">
        <v>16</v>
      </c>
    </row>
    <row r="7539" spans="1:5">
      <c r="A7539" s="56">
        <v>44247</v>
      </c>
      <c r="B7539" s="57">
        <v>44247</v>
      </c>
      <c r="C7539" s="57" t="s">
        <v>1073</v>
      </c>
      <c r="D7539" s="58">
        <f>VLOOKUP(Pag_Inicio_Corr_mas_casos[[#This Row],[Corregimiento]],Hoja3!$A$2:$D$676,4,0)</f>
        <v>40612</v>
      </c>
      <c r="E7539" s="57">
        <v>15</v>
      </c>
    </row>
    <row r="7540" spans="1:5">
      <c r="A7540" s="56">
        <v>44247</v>
      </c>
      <c r="B7540" s="57">
        <v>44247</v>
      </c>
      <c r="C7540" s="57" t="s">
        <v>1121</v>
      </c>
      <c r="D7540" s="58">
        <f>VLOOKUP(Pag_Inicio_Corr_mas_casos[[#This Row],[Corregimiento]],Hoja3!$A$2:$D$676,4,0)</f>
        <v>90301</v>
      </c>
      <c r="E7540" s="57">
        <v>15</v>
      </c>
    </row>
    <row r="7541" spans="1:5">
      <c r="A7541" s="56">
        <v>44247</v>
      </c>
      <c r="B7541" s="57">
        <v>44247</v>
      </c>
      <c r="C7541" s="57" t="s">
        <v>1216</v>
      </c>
      <c r="D7541" s="58">
        <f>VLOOKUP(Pag_Inicio_Corr_mas_casos[[#This Row],[Corregimiento]],Hoja3!$A$2:$D$676,4,0)</f>
        <v>10206</v>
      </c>
      <c r="E7541" s="57">
        <v>14</v>
      </c>
    </row>
    <row r="7542" spans="1:5">
      <c r="A7542" s="56">
        <v>44247</v>
      </c>
      <c r="B7542" s="57">
        <v>44247</v>
      </c>
      <c r="C7542" s="57" t="s">
        <v>1189</v>
      </c>
      <c r="D7542" s="58">
        <f>VLOOKUP(Pag_Inicio_Corr_mas_casos[[#This Row],[Corregimiento]],Hoja3!$A$2:$D$676,4,0)</f>
        <v>20604</v>
      </c>
      <c r="E7542" s="57">
        <v>12</v>
      </c>
    </row>
    <row r="7543" spans="1:5">
      <c r="A7543" s="56">
        <v>44247</v>
      </c>
      <c r="B7543" s="57">
        <v>44247</v>
      </c>
      <c r="C7543" s="57" t="s">
        <v>1075</v>
      </c>
      <c r="D7543" s="58">
        <f>VLOOKUP(Pag_Inicio_Corr_mas_casos[[#This Row],[Corregimiento]],Hoja3!$A$2:$D$676,4,0)</f>
        <v>40608</v>
      </c>
      <c r="E7543" s="57">
        <v>11</v>
      </c>
    </row>
    <row r="7544" spans="1:5">
      <c r="A7544" s="56">
        <v>44247</v>
      </c>
      <c r="B7544" s="57">
        <v>44247</v>
      </c>
      <c r="C7544" s="57" t="s">
        <v>1005</v>
      </c>
      <c r="D7544" s="58">
        <f>VLOOKUP(Pag_Inicio_Corr_mas_casos[[#This Row],[Corregimiento]],Hoja3!$A$2:$D$676,4,0)</f>
        <v>81009</v>
      </c>
      <c r="E7544" s="57">
        <v>11</v>
      </c>
    </row>
    <row r="7545" spans="1:5">
      <c r="A7545" s="56">
        <v>44247</v>
      </c>
      <c r="B7545" s="57">
        <v>44247</v>
      </c>
      <c r="C7545" s="57" t="s">
        <v>1233</v>
      </c>
      <c r="D7545" s="58">
        <f>VLOOKUP(Pag_Inicio_Corr_mas_casos[[#This Row],[Corregimiento]],Hoja3!$A$2:$D$676,4,0)</f>
        <v>10201</v>
      </c>
      <c r="E7545" s="57">
        <v>10</v>
      </c>
    </row>
    <row r="7546" spans="1:5">
      <c r="A7546" s="56">
        <v>44247</v>
      </c>
      <c r="B7546" s="57">
        <v>44247</v>
      </c>
      <c r="C7546" s="57" t="s">
        <v>1120</v>
      </c>
      <c r="D7546" s="58">
        <f>VLOOKUP(Pag_Inicio_Corr_mas_casos[[#This Row],[Corregimiento]],Hoja3!$A$2:$D$676,4,0)</f>
        <v>130102</v>
      </c>
      <c r="E7546" s="57">
        <v>10</v>
      </c>
    </row>
    <row r="7547" spans="1:5">
      <c r="A7547" s="56">
        <v>44247</v>
      </c>
      <c r="B7547" s="57">
        <v>44247</v>
      </c>
      <c r="C7547" s="57" t="s">
        <v>838</v>
      </c>
      <c r="D7547" s="58">
        <f>VLOOKUP(Pag_Inicio_Corr_mas_casos[[#This Row],[Corregimiento]],Hoja3!$A$2:$D$676,4,0)</f>
        <v>80821</v>
      </c>
      <c r="E7547" s="57">
        <v>10</v>
      </c>
    </row>
    <row r="7548" spans="1:5">
      <c r="A7548" s="56">
        <v>44247</v>
      </c>
      <c r="B7548" s="57">
        <v>44247</v>
      </c>
      <c r="C7548" s="57" t="s">
        <v>1099</v>
      </c>
      <c r="D7548" s="58">
        <f>VLOOKUP(Pag_Inicio_Corr_mas_casos[[#This Row],[Corregimiento]],Hoja3!$A$2:$D$676,4,0)</f>
        <v>91008</v>
      </c>
      <c r="E7548" s="57">
        <v>9</v>
      </c>
    </row>
    <row r="7549" spans="1:5">
      <c r="A7549" s="56">
        <v>44247</v>
      </c>
      <c r="B7549" s="57">
        <v>44247</v>
      </c>
      <c r="C7549" s="57" t="s">
        <v>1019</v>
      </c>
      <c r="D7549" s="58">
        <f>VLOOKUP(Pag_Inicio_Corr_mas_casos[[#This Row],[Corregimiento]],Hoja3!$A$2:$D$676,4,0)</f>
        <v>80817</v>
      </c>
      <c r="E7549" s="57">
        <v>9</v>
      </c>
    </row>
    <row r="7550" spans="1:5">
      <c r="A7550" s="56">
        <v>44247</v>
      </c>
      <c r="B7550" s="57">
        <v>44247</v>
      </c>
      <c r="C7550" s="57" t="s">
        <v>1027</v>
      </c>
      <c r="D7550" s="58">
        <f>VLOOKUP(Pag_Inicio_Corr_mas_casos[[#This Row],[Corregimiento]],Hoja3!$A$2:$D$676,4,0)</f>
        <v>20601</v>
      </c>
      <c r="E7550" s="57">
        <v>9</v>
      </c>
    </row>
    <row r="7551" spans="1:5">
      <c r="A7551" s="56">
        <v>44247</v>
      </c>
      <c r="B7551" s="57">
        <v>44247</v>
      </c>
      <c r="C7551" s="57" t="s">
        <v>1085</v>
      </c>
      <c r="D7551" s="58">
        <f>VLOOKUP(Pag_Inicio_Corr_mas_casos[[#This Row],[Corregimiento]],Hoja3!$A$2:$D$676,4,0)</f>
        <v>81001</v>
      </c>
      <c r="E7551" s="57">
        <v>9</v>
      </c>
    </row>
    <row r="7552" spans="1:5">
      <c r="A7552" s="56">
        <v>44247</v>
      </c>
      <c r="B7552" s="57">
        <v>44247</v>
      </c>
      <c r="C7552" s="57" t="s">
        <v>1060</v>
      </c>
      <c r="D7552" s="58">
        <f>VLOOKUP(Pag_Inicio_Corr_mas_casos[[#This Row],[Corregimiento]],Hoja3!$A$2:$D$676,4,0)</f>
        <v>130105</v>
      </c>
      <c r="E7552" s="57">
        <v>9</v>
      </c>
    </row>
    <row r="7553" spans="1:5">
      <c r="A7553" s="56">
        <v>44247</v>
      </c>
      <c r="B7553" s="57">
        <v>44247</v>
      </c>
      <c r="C7553" s="57" t="s">
        <v>1175</v>
      </c>
      <c r="D7553" s="58">
        <f>VLOOKUP(Pag_Inicio_Corr_mas_casos[[#This Row],[Corregimiento]],Hoja3!$A$2:$D$676,4,0)</f>
        <v>40301</v>
      </c>
      <c r="E7553" s="57">
        <v>8</v>
      </c>
    </row>
    <row r="7554" spans="1:5">
      <c r="A7554" s="56">
        <v>44247</v>
      </c>
      <c r="B7554" s="57">
        <v>44247</v>
      </c>
      <c r="C7554" s="57" t="s">
        <v>1069</v>
      </c>
      <c r="D7554" s="58">
        <f>VLOOKUP(Pag_Inicio_Corr_mas_casos[[#This Row],[Corregimiento]],Hoja3!$A$2:$D$676,4,0)</f>
        <v>40611</v>
      </c>
      <c r="E7554" s="57">
        <v>8</v>
      </c>
    </row>
    <row r="7555" spans="1:5">
      <c r="A7555" s="53">
        <v>44248</v>
      </c>
      <c r="B7555" s="54">
        <v>44248</v>
      </c>
      <c r="C7555" s="54" t="s">
        <v>1239</v>
      </c>
      <c r="D7555" s="55">
        <f>VLOOKUP(Pag_Inicio_Corr_mas_casos[[#This Row],[Corregimiento]],Hoja3!$A$2:$D$676,4,0)</f>
        <v>100101</v>
      </c>
      <c r="E7555" s="54">
        <v>49</v>
      </c>
    </row>
    <row r="7556" spans="1:5">
      <c r="A7556" s="53">
        <v>44248</v>
      </c>
      <c r="B7556" s="54">
        <v>44248</v>
      </c>
      <c r="C7556" s="54" t="s">
        <v>1126</v>
      </c>
      <c r="D7556" s="55">
        <f>VLOOKUP(Pag_Inicio_Corr_mas_casos[[#This Row],[Corregimiento]],Hoja3!$A$2:$D$676,4,0)</f>
        <v>40601</v>
      </c>
      <c r="E7556" s="54">
        <v>27</v>
      </c>
    </row>
    <row r="7557" spans="1:5">
      <c r="A7557" s="53">
        <v>44248</v>
      </c>
      <c r="B7557" s="54">
        <v>44248</v>
      </c>
      <c r="C7557" s="54" t="s">
        <v>1069</v>
      </c>
      <c r="D7557" s="55">
        <f>VLOOKUP(Pag_Inicio_Corr_mas_casos[[#This Row],[Corregimiento]],Hoja3!$A$2:$D$676,4,0)</f>
        <v>40611</v>
      </c>
      <c r="E7557" s="54">
        <v>14</v>
      </c>
    </row>
    <row r="7558" spans="1:5">
      <c r="A7558" s="53">
        <v>44248</v>
      </c>
      <c r="B7558" s="54">
        <v>44248</v>
      </c>
      <c r="C7558" s="54" t="s">
        <v>1073</v>
      </c>
      <c r="D7558" s="55">
        <f>VLOOKUP(Pag_Inicio_Corr_mas_casos[[#This Row],[Corregimiento]],Hoja3!$A$2:$D$676,4,0)</f>
        <v>40612</v>
      </c>
      <c r="E7558" s="54">
        <v>13</v>
      </c>
    </row>
    <row r="7559" spans="1:5">
      <c r="A7559" s="53">
        <v>44248</v>
      </c>
      <c r="B7559" s="54">
        <v>44248</v>
      </c>
      <c r="C7559" s="54" t="s">
        <v>1120</v>
      </c>
      <c r="D7559" s="55">
        <f>VLOOKUP(Pag_Inicio_Corr_mas_casos[[#This Row],[Corregimiento]],Hoja3!$A$2:$D$676,4,0)</f>
        <v>130102</v>
      </c>
      <c r="E7559" s="54">
        <v>9</v>
      </c>
    </row>
    <row r="7560" spans="1:5">
      <c r="A7560" s="53">
        <v>44248</v>
      </c>
      <c r="B7560" s="54">
        <v>44248</v>
      </c>
      <c r="C7560" s="54" t="s">
        <v>1004</v>
      </c>
      <c r="D7560" s="55">
        <f>VLOOKUP(Pag_Inicio_Corr_mas_casos[[#This Row],[Corregimiento]],Hoja3!$A$2:$D$676,4,0)</f>
        <v>130717</v>
      </c>
      <c r="E7560" s="54">
        <v>8</v>
      </c>
    </row>
    <row r="7561" spans="1:5">
      <c r="A7561" s="53">
        <v>44248</v>
      </c>
      <c r="B7561" s="54">
        <v>44248</v>
      </c>
      <c r="C7561" s="54" t="s">
        <v>1019</v>
      </c>
      <c r="D7561" s="55">
        <f>VLOOKUP(Pag_Inicio_Corr_mas_casos[[#This Row],[Corregimiento]],Hoja3!$A$2:$D$676,4,0)</f>
        <v>80817</v>
      </c>
      <c r="E7561" s="54">
        <v>8</v>
      </c>
    </row>
    <row r="7562" spans="1:5">
      <c r="A7562" s="53">
        <v>44248</v>
      </c>
      <c r="B7562" s="54">
        <v>44248</v>
      </c>
      <c r="C7562" s="54" t="s">
        <v>1070</v>
      </c>
      <c r="D7562" s="55">
        <f>VLOOKUP(Pag_Inicio_Corr_mas_casos[[#This Row],[Corregimiento]],Hoja3!$A$2:$D$676,4,0)</f>
        <v>130310</v>
      </c>
      <c r="E7562" s="54">
        <v>8</v>
      </c>
    </row>
    <row r="7563" spans="1:5">
      <c r="A7563" s="53">
        <v>44248</v>
      </c>
      <c r="B7563" s="54">
        <v>44248</v>
      </c>
      <c r="C7563" s="54" t="s">
        <v>1145</v>
      </c>
      <c r="D7563" s="55">
        <f>VLOOKUP(Pag_Inicio_Corr_mas_casos[[#This Row],[Corregimiento]],Hoja3!$A$2:$D$676,4,0)</f>
        <v>91101</v>
      </c>
      <c r="E7563" s="54">
        <v>8</v>
      </c>
    </row>
    <row r="7564" spans="1:5">
      <c r="A7564" s="53">
        <v>44248</v>
      </c>
      <c r="B7564" s="54">
        <v>44248</v>
      </c>
      <c r="C7564" s="54" t="s">
        <v>838</v>
      </c>
      <c r="D7564" s="55">
        <f>VLOOKUP(Pag_Inicio_Corr_mas_casos[[#This Row],[Corregimiento]],Hoja3!$A$2:$D$676,4,0)</f>
        <v>80821</v>
      </c>
      <c r="E7564" s="54">
        <v>8</v>
      </c>
    </row>
    <row r="7565" spans="1:5">
      <c r="A7565" s="53">
        <v>44248</v>
      </c>
      <c r="B7565" s="54">
        <v>44248</v>
      </c>
      <c r="C7565" s="54" t="s">
        <v>1041</v>
      </c>
      <c r="D7565" s="55">
        <f>VLOOKUP(Pag_Inicio_Corr_mas_casos[[#This Row],[Corregimiento]],Hoja3!$A$2:$D$676,4,0)</f>
        <v>20207</v>
      </c>
      <c r="E7565" s="54">
        <v>7</v>
      </c>
    </row>
    <row r="7566" spans="1:5">
      <c r="A7566" s="53">
        <v>44248</v>
      </c>
      <c r="B7566" s="54">
        <v>44248</v>
      </c>
      <c r="C7566" s="54" t="s">
        <v>1078</v>
      </c>
      <c r="D7566" s="55">
        <f>VLOOKUP(Pag_Inicio_Corr_mas_casos[[#This Row],[Corregimiento]],Hoja3!$A$2:$D$676,4,0)</f>
        <v>80819</v>
      </c>
      <c r="E7566" s="54">
        <v>7</v>
      </c>
    </row>
    <row r="7567" spans="1:5">
      <c r="A7567" s="53">
        <v>44248</v>
      </c>
      <c r="B7567" s="54">
        <v>44248</v>
      </c>
      <c r="C7567" s="54" t="s">
        <v>1234</v>
      </c>
      <c r="D7567" s="55">
        <f>VLOOKUP(Pag_Inicio_Corr_mas_casos[[#This Row],[Corregimiento]],Hoja3!$A$2:$D$676,4,0)</f>
        <v>70707</v>
      </c>
      <c r="E7567" s="54">
        <v>7</v>
      </c>
    </row>
    <row r="7568" spans="1:5">
      <c r="A7568" s="53">
        <v>44248</v>
      </c>
      <c r="B7568" s="54">
        <v>44248</v>
      </c>
      <c r="C7568" s="54" t="s">
        <v>1240</v>
      </c>
      <c r="D7568" s="55">
        <f>VLOOKUP(Pag_Inicio_Corr_mas_casos[[#This Row],[Corregimiento]],Hoja3!$A$2:$D$676,4,0)</f>
        <v>90608</v>
      </c>
      <c r="E7568" s="54">
        <v>7</v>
      </c>
    </row>
    <row r="7569" spans="1:5">
      <c r="A7569" s="53">
        <v>44248</v>
      </c>
      <c r="B7569" s="54">
        <v>44248</v>
      </c>
      <c r="C7569" s="54" t="s">
        <v>1233</v>
      </c>
      <c r="D7569" s="55">
        <f>VLOOKUP(Pag_Inicio_Corr_mas_casos[[#This Row],[Corregimiento]],Hoja3!$A$2:$D$676,4,0)</f>
        <v>10201</v>
      </c>
      <c r="E7569" s="54">
        <v>6</v>
      </c>
    </row>
    <row r="7570" spans="1:5">
      <c r="A7570" s="53">
        <v>44248</v>
      </c>
      <c r="B7570" s="54">
        <v>44248</v>
      </c>
      <c r="C7570" s="54" t="s">
        <v>1141</v>
      </c>
      <c r="D7570" s="55">
        <f>VLOOKUP(Pag_Inicio_Corr_mas_casos[[#This Row],[Corregimiento]],Hoja3!$A$2:$D$676,4,0)</f>
        <v>20205</v>
      </c>
      <c r="E7570" s="54">
        <v>6</v>
      </c>
    </row>
    <row r="7571" spans="1:5">
      <c r="A7571" s="53">
        <v>44248</v>
      </c>
      <c r="B7571" s="54">
        <v>44248</v>
      </c>
      <c r="C7571" s="54" t="s">
        <v>1241</v>
      </c>
      <c r="D7571" s="55">
        <f>VLOOKUP(Pag_Inicio_Corr_mas_casos[[#This Row],[Corregimiento]],Hoja3!$A$2:$D$676,4,0)</f>
        <v>40701</v>
      </c>
      <c r="E7571" s="54">
        <v>6</v>
      </c>
    </row>
    <row r="7572" spans="1:5">
      <c r="A7572" s="53">
        <v>44248</v>
      </c>
      <c r="B7572" s="54">
        <v>44248</v>
      </c>
      <c r="C7572" s="54" t="s">
        <v>1242</v>
      </c>
      <c r="D7572" s="55">
        <f>VLOOKUP(Pag_Inicio_Corr_mas_casos[[#This Row],[Corregimiento]],Hoja3!$A$2:$D$676,4,0)</f>
        <v>10203</v>
      </c>
      <c r="E7572" s="54">
        <v>5</v>
      </c>
    </row>
    <row r="7573" spans="1:5">
      <c r="A7573" s="53">
        <v>44248</v>
      </c>
      <c r="B7573" s="54">
        <v>44248</v>
      </c>
      <c r="C7573" s="54" t="s">
        <v>1164</v>
      </c>
      <c r="D7573" s="55">
        <f>VLOOKUP(Pag_Inicio_Corr_mas_casos[[#This Row],[Corregimiento]],Hoja3!$A$2:$D$676,4,0)</f>
        <v>40205</v>
      </c>
      <c r="E7573" s="54">
        <v>5</v>
      </c>
    </row>
    <row r="7574" spans="1:5">
      <c r="A7574" s="53">
        <v>44248</v>
      </c>
      <c r="B7574" s="54">
        <v>44248</v>
      </c>
      <c r="C7574" s="54" t="s">
        <v>1030</v>
      </c>
      <c r="D7574" s="55">
        <f>VLOOKUP(Pag_Inicio_Corr_mas_casos[[#This Row],[Corregimiento]],Hoja3!$A$2:$D$676,4,0)</f>
        <v>30113</v>
      </c>
      <c r="E7574" s="54">
        <v>5</v>
      </c>
    </row>
    <row r="7575" spans="1:5">
      <c r="A7575" s="35">
        <v>44249</v>
      </c>
      <c r="B7575" s="36">
        <v>44249</v>
      </c>
      <c r="C7575" s="36" t="s">
        <v>804</v>
      </c>
      <c r="D7575" s="37">
        <f>VLOOKUP(Pag_Inicio_Corr_mas_casos[[#This Row],[Corregimiento]],Hoja3!$A$2:$D$676,4,0)</f>
        <v>100101</v>
      </c>
      <c r="E7575" s="36">
        <v>59</v>
      </c>
    </row>
    <row r="7576" spans="1:5">
      <c r="A7576" s="35">
        <v>44249</v>
      </c>
      <c r="B7576" s="36">
        <v>44249</v>
      </c>
      <c r="C7576" s="36" t="s">
        <v>1228</v>
      </c>
      <c r="D7576" s="37">
        <f>VLOOKUP(Pag_Inicio_Corr_mas_casos[[#This Row],[Corregimiento]],Hoja3!$A$2:$D$676,4,0)</f>
        <v>40601</v>
      </c>
      <c r="E7576" s="36">
        <v>23</v>
      </c>
    </row>
    <row r="7577" spans="1:5">
      <c r="A7577" s="35">
        <v>44249</v>
      </c>
      <c r="B7577" s="36">
        <v>44249</v>
      </c>
      <c r="C7577" s="36" t="s">
        <v>863</v>
      </c>
      <c r="D7577" s="37">
        <f>VLOOKUP(Pag_Inicio_Corr_mas_casos[[#This Row],[Corregimiento]],Hoja3!$A$2:$D$676,4,0)</f>
        <v>40612</v>
      </c>
      <c r="E7577" s="36">
        <v>14</v>
      </c>
    </row>
    <row r="7578" spans="1:5">
      <c r="A7578" s="35">
        <v>44249</v>
      </c>
      <c r="B7578" s="36">
        <v>44249</v>
      </c>
      <c r="C7578" s="36" t="s">
        <v>786</v>
      </c>
      <c r="D7578" s="37">
        <f>VLOOKUP(Pag_Inicio_Corr_mas_casos[[#This Row],[Corregimiento]],Hoja3!$A$2:$D$676,4,0)</f>
        <v>40201</v>
      </c>
      <c r="E7578" s="36">
        <v>13</v>
      </c>
    </row>
    <row r="7579" spans="1:5">
      <c r="A7579" s="35">
        <v>44249</v>
      </c>
      <c r="B7579" s="36">
        <v>44249</v>
      </c>
      <c r="C7579" s="36" t="s">
        <v>854</v>
      </c>
      <c r="D7579" s="37">
        <f>VLOOKUP(Pag_Inicio_Corr_mas_casos[[#This Row],[Corregimiento]],Hoja3!$A$2:$D$676,4,0)</f>
        <v>91008</v>
      </c>
      <c r="E7579" s="36">
        <v>12</v>
      </c>
    </row>
    <row r="7580" spans="1:5">
      <c r="A7580" s="35">
        <v>44249</v>
      </c>
      <c r="B7580" s="36">
        <v>44249</v>
      </c>
      <c r="C7580" s="36" t="s">
        <v>1243</v>
      </c>
      <c r="D7580" s="37">
        <f>VLOOKUP(Pag_Inicio_Corr_mas_casos[[#This Row],[Corregimiento]],Hoja3!$A$2:$D$676,4,0)</f>
        <v>40501</v>
      </c>
      <c r="E7580" s="36">
        <v>11</v>
      </c>
    </row>
    <row r="7581" spans="1:5">
      <c r="A7581" s="35">
        <v>44249</v>
      </c>
      <c r="B7581" s="36">
        <v>44249</v>
      </c>
      <c r="C7581" s="36" t="s">
        <v>775</v>
      </c>
      <c r="D7581" s="37">
        <f>VLOOKUP(Pag_Inicio_Corr_mas_casos[[#This Row],[Corregimiento]],Hoja3!$A$2:$D$676,4,0)</f>
        <v>80815</v>
      </c>
      <c r="E7581" s="36">
        <v>10</v>
      </c>
    </row>
    <row r="7582" spans="1:5">
      <c r="A7582" s="35">
        <v>44249</v>
      </c>
      <c r="B7582" s="36">
        <v>44249</v>
      </c>
      <c r="C7582" s="36" t="s">
        <v>823</v>
      </c>
      <c r="D7582" s="37">
        <f>VLOOKUP(Pag_Inicio_Corr_mas_casos[[#This Row],[Corregimiento]],Hoja3!$A$2:$D$676,4,0)</f>
        <v>40611</v>
      </c>
      <c r="E7582" s="36">
        <v>10</v>
      </c>
    </row>
    <row r="7583" spans="1:5">
      <c r="A7583" s="35">
        <v>44249</v>
      </c>
      <c r="B7583" s="36">
        <v>44249</v>
      </c>
      <c r="C7583" s="36" t="s">
        <v>1162</v>
      </c>
      <c r="D7583" s="37">
        <f>VLOOKUP(Pag_Inicio_Corr_mas_casos[[#This Row],[Corregimiento]],Hoja3!$A$2:$D$676,4,0)</f>
        <v>130106</v>
      </c>
      <c r="E7583" s="36">
        <v>10</v>
      </c>
    </row>
    <row r="7584" spans="1:5">
      <c r="A7584" s="35">
        <v>44249</v>
      </c>
      <c r="B7584" s="36">
        <v>44249</v>
      </c>
      <c r="C7584" s="36" t="s">
        <v>1219</v>
      </c>
      <c r="D7584" s="37">
        <f>VLOOKUP(Pag_Inicio_Corr_mas_casos[[#This Row],[Corregimiento]],Hoja3!$A$2:$D$676,4,0)</f>
        <v>20601</v>
      </c>
      <c r="E7584" s="36">
        <v>9</v>
      </c>
    </row>
    <row r="7585" spans="1:5">
      <c r="A7585" s="35">
        <v>44249</v>
      </c>
      <c r="B7585" s="36">
        <v>44249</v>
      </c>
      <c r="C7585" s="36" t="s">
        <v>837</v>
      </c>
      <c r="D7585" s="37">
        <f>VLOOKUP(Pag_Inicio_Corr_mas_casos[[#This Row],[Corregimiento]],Hoja3!$A$2:$D$676,4,0)</f>
        <v>40801</v>
      </c>
      <c r="E7585" s="36">
        <v>8</v>
      </c>
    </row>
    <row r="7586" spans="1:5">
      <c r="A7586" s="35">
        <v>44249</v>
      </c>
      <c r="B7586" s="36">
        <v>44249</v>
      </c>
      <c r="C7586" s="36" t="s">
        <v>956</v>
      </c>
      <c r="D7586" s="37">
        <f>VLOOKUP(Pag_Inicio_Corr_mas_casos[[#This Row],[Corregimiento]],Hoja3!$A$2:$D$676,4,0)</f>
        <v>130402</v>
      </c>
      <c r="E7586" s="36">
        <v>8</v>
      </c>
    </row>
    <row r="7587" spans="1:5">
      <c r="A7587" s="35">
        <v>44249</v>
      </c>
      <c r="B7587" s="36">
        <v>44249</v>
      </c>
      <c r="C7587" s="36" t="s">
        <v>814</v>
      </c>
      <c r="D7587" s="37">
        <f>VLOOKUP(Pag_Inicio_Corr_mas_casos[[#This Row],[Corregimiento]],Hoja3!$A$2:$D$676,4,0)</f>
        <v>40503</v>
      </c>
      <c r="E7587" s="36">
        <v>8</v>
      </c>
    </row>
    <row r="7588" spans="1:5">
      <c r="A7588" s="35">
        <v>44249</v>
      </c>
      <c r="B7588" s="36">
        <v>44249</v>
      </c>
      <c r="C7588" s="36" t="s">
        <v>959</v>
      </c>
      <c r="D7588" s="37">
        <f>VLOOKUP(Pag_Inicio_Corr_mas_casos[[#This Row],[Corregimiento]],Hoja3!$A$2:$D$676,4,0)</f>
        <v>91001</v>
      </c>
      <c r="E7588" s="36">
        <v>8</v>
      </c>
    </row>
    <row r="7589" spans="1:5">
      <c r="A7589" s="35">
        <v>44249</v>
      </c>
      <c r="B7589" s="36">
        <v>44249</v>
      </c>
      <c r="C7589" s="36" t="s">
        <v>1244</v>
      </c>
      <c r="D7589" s="37">
        <f>VLOOKUP(Pag_Inicio_Corr_mas_casos[[#This Row],[Corregimiento]],Hoja3!$A$2:$D$676,4,0)</f>
        <v>130102</v>
      </c>
      <c r="E7589" s="36">
        <v>8</v>
      </c>
    </row>
    <row r="7590" spans="1:5">
      <c r="A7590" s="35">
        <v>44249</v>
      </c>
      <c r="B7590" s="36">
        <v>44249</v>
      </c>
      <c r="C7590" s="36" t="s">
        <v>847</v>
      </c>
      <c r="D7590" s="37">
        <f>VLOOKUP(Pag_Inicio_Corr_mas_casos[[#This Row],[Corregimiento]],Hoja3!$A$2:$D$676,4,0)</f>
        <v>40606</v>
      </c>
      <c r="E7590" s="36">
        <v>7</v>
      </c>
    </row>
    <row r="7591" spans="1:5">
      <c r="A7591" s="35">
        <v>44249</v>
      </c>
      <c r="B7591" s="36">
        <v>44249</v>
      </c>
      <c r="C7591" s="36" t="s">
        <v>1245</v>
      </c>
      <c r="D7591" s="37">
        <f>VLOOKUP(Pag_Inicio_Corr_mas_casos[[#This Row],[Corregimiento]],Hoja3!$A$2:$D$676,4,0)</f>
        <v>91013</v>
      </c>
      <c r="E7591" s="36">
        <v>6</v>
      </c>
    </row>
    <row r="7592" spans="1:5">
      <c r="A7592" s="35">
        <v>44249</v>
      </c>
      <c r="B7592" s="36">
        <v>44249</v>
      </c>
      <c r="C7592" s="36" t="s">
        <v>1232</v>
      </c>
      <c r="D7592" s="37">
        <f>VLOOKUP(Pag_Inicio_Corr_mas_casos[[#This Row],[Corregimiento]],Hoja3!$A$2:$D$676,4,0)</f>
        <v>40205</v>
      </c>
      <c r="E7592" s="36">
        <v>6</v>
      </c>
    </row>
    <row r="7593" spans="1:5">
      <c r="A7593" s="35">
        <v>44249</v>
      </c>
      <c r="B7593" s="36">
        <v>44249</v>
      </c>
      <c r="C7593" s="36" t="s">
        <v>1246</v>
      </c>
      <c r="D7593" s="37">
        <f>VLOOKUP(Pag_Inicio_Corr_mas_casos[[#This Row],[Corregimiento]],Hoja3!$A$2:$D$676,4,0)</f>
        <v>41401</v>
      </c>
      <c r="E7593" s="36">
        <v>6</v>
      </c>
    </row>
    <row r="7594" spans="1:5">
      <c r="A7594" s="35">
        <v>44249</v>
      </c>
      <c r="B7594" s="36">
        <v>44249</v>
      </c>
      <c r="C7594" s="36" t="s">
        <v>739</v>
      </c>
      <c r="D7594" s="37">
        <f>VLOOKUP(Pag_Inicio_Corr_mas_casos[[#This Row],[Corregimiento]],Hoja3!$A$2:$D$676,4,0)</f>
        <v>40604</v>
      </c>
      <c r="E7594" s="36">
        <v>6</v>
      </c>
    </row>
    <row r="7595" spans="1:5">
      <c r="A7595" s="59">
        <v>44250</v>
      </c>
      <c r="B7595" s="60">
        <v>44250</v>
      </c>
      <c r="C7595" s="60" t="s">
        <v>1228</v>
      </c>
      <c r="D7595" s="61">
        <f>VLOOKUP(Pag_Inicio_Corr_mas_casos[[#This Row],[Corregimiento]],Hoja3!$A$2:$D$676,4,0)</f>
        <v>40601</v>
      </c>
      <c r="E7595" s="60">
        <v>31</v>
      </c>
    </row>
    <row r="7596" spans="1:5">
      <c r="A7596" s="59">
        <v>44250</v>
      </c>
      <c r="B7596" s="60">
        <v>44250</v>
      </c>
      <c r="C7596" s="60" t="s">
        <v>746</v>
      </c>
      <c r="D7596" s="61">
        <f>VLOOKUP(Pag_Inicio_Corr_mas_casos[[#This Row],[Corregimiento]],Hoja3!$A$2:$D$676,4,0)</f>
        <v>130106</v>
      </c>
      <c r="E7596" s="60">
        <v>27</v>
      </c>
    </row>
    <row r="7597" spans="1:5">
      <c r="A7597" s="59">
        <v>44250</v>
      </c>
      <c r="B7597" s="60">
        <v>44250</v>
      </c>
      <c r="C7597" s="60" t="s">
        <v>1220</v>
      </c>
      <c r="D7597" s="61">
        <f>VLOOKUP(Pag_Inicio_Corr_mas_casos[[#This Row],[Corregimiento]],Hoja3!$A$2:$D$676,4,0)</f>
        <v>40612</v>
      </c>
      <c r="E7597" s="60">
        <v>21</v>
      </c>
    </row>
    <row r="7598" spans="1:5">
      <c r="A7598" s="59">
        <v>44250</v>
      </c>
      <c r="B7598" s="60">
        <v>44250</v>
      </c>
      <c r="C7598" s="60" t="s">
        <v>739</v>
      </c>
      <c r="D7598" s="61">
        <f>VLOOKUP(Pag_Inicio_Corr_mas_casos[[#This Row],[Corregimiento]],Hoja3!$A$2:$D$676,4,0)</f>
        <v>40604</v>
      </c>
      <c r="E7598" s="60">
        <v>18</v>
      </c>
    </row>
    <row r="7599" spans="1:5">
      <c r="A7599" s="59">
        <v>44250</v>
      </c>
      <c r="B7599" s="60">
        <v>44250</v>
      </c>
      <c r="C7599" s="60" t="s">
        <v>787</v>
      </c>
      <c r="D7599" s="61">
        <f>VLOOKUP(Pag_Inicio_Corr_mas_casos[[#This Row],[Corregimiento]],Hoja3!$A$2:$D$676,4,0)</f>
        <v>80805</v>
      </c>
      <c r="E7599" s="60">
        <v>15</v>
      </c>
    </row>
    <row r="7600" spans="1:5">
      <c r="A7600" s="59">
        <v>44250</v>
      </c>
      <c r="B7600" s="60">
        <v>44250</v>
      </c>
      <c r="C7600" s="60" t="s">
        <v>1247</v>
      </c>
      <c r="D7600" s="61">
        <f>VLOOKUP(Pag_Inicio_Corr_mas_casos[[#This Row],[Corregimiento]],Hoja3!$A$2:$D$676,4,0)</f>
        <v>20207</v>
      </c>
      <c r="E7600" s="60">
        <v>14</v>
      </c>
    </row>
    <row r="7601" spans="1:5">
      <c r="A7601" s="59">
        <v>44250</v>
      </c>
      <c r="B7601" s="60">
        <v>44250</v>
      </c>
      <c r="C7601" s="60" t="s">
        <v>1248</v>
      </c>
      <c r="D7601" s="61">
        <f>VLOOKUP(Pag_Inicio_Corr_mas_casos[[#This Row],[Corregimiento]],Hoja3!$A$2:$D$676,4,0)</f>
        <v>70301</v>
      </c>
      <c r="E7601" s="60">
        <v>14</v>
      </c>
    </row>
    <row r="7602" spans="1:5">
      <c r="A7602" s="59">
        <v>44250</v>
      </c>
      <c r="B7602" s="60">
        <v>44250</v>
      </c>
      <c r="C7602" s="60" t="s">
        <v>757</v>
      </c>
      <c r="D7602" s="61">
        <f>VLOOKUP(Pag_Inicio_Corr_mas_casos[[#This Row],[Corregimiento]],Hoja3!$A$2:$D$676,4,0)</f>
        <v>80819</v>
      </c>
      <c r="E7602" s="60">
        <v>13</v>
      </c>
    </row>
    <row r="7603" spans="1:5">
      <c r="A7603" s="59">
        <v>44250</v>
      </c>
      <c r="B7603" s="60">
        <v>44250</v>
      </c>
      <c r="C7603" s="60" t="s">
        <v>792</v>
      </c>
      <c r="D7603" s="61">
        <f>VLOOKUP(Pag_Inicio_Corr_mas_casos[[#This Row],[Corregimiento]],Hoja3!$A$2:$D$676,4,0)</f>
        <v>130701</v>
      </c>
      <c r="E7603" s="60">
        <v>12</v>
      </c>
    </row>
    <row r="7604" spans="1:5">
      <c r="A7604" s="59">
        <v>44250</v>
      </c>
      <c r="B7604" s="60">
        <v>44250</v>
      </c>
      <c r="C7604" s="60" t="s">
        <v>1201</v>
      </c>
      <c r="D7604" s="61">
        <f>VLOOKUP(Pag_Inicio_Corr_mas_casos[[#This Row],[Corregimiento]],Hoja3!$A$2:$D$676,4,0)</f>
        <v>130101</v>
      </c>
      <c r="E7604" s="60">
        <v>12</v>
      </c>
    </row>
    <row r="7605" spans="1:5">
      <c r="A7605" s="59">
        <v>44250</v>
      </c>
      <c r="B7605" s="60">
        <v>44250</v>
      </c>
      <c r="C7605" s="60" t="s">
        <v>799</v>
      </c>
      <c r="D7605" s="61">
        <f>VLOOKUP(Pag_Inicio_Corr_mas_casos[[#This Row],[Corregimiento]],Hoja3!$A$2:$D$676,4,0)</f>
        <v>130706</v>
      </c>
      <c r="E7605" s="60">
        <v>11</v>
      </c>
    </row>
    <row r="7606" spans="1:5">
      <c r="A7606" s="59">
        <v>44250</v>
      </c>
      <c r="B7606" s="60">
        <v>44250</v>
      </c>
      <c r="C7606" s="60" t="s">
        <v>1219</v>
      </c>
      <c r="D7606" s="61">
        <f>VLOOKUP(Pag_Inicio_Corr_mas_casos[[#This Row],[Corregimiento]],Hoja3!$A$2:$D$676,4,0)</f>
        <v>20601</v>
      </c>
      <c r="E7606" s="60">
        <v>10</v>
      </c>
    </row>
    <row r="7607" spans="1:5">
      <c r="A7607" s="59">
        <v>44250</v>
      </c>
      <c r="B7607" s="60">
        <v>44250</v>
      </c>
      <c r="C7607" s="60" t="s">
        <v>770</v>
      </c>
      <c r="D7607" s="61">
        <f>VLOOKUP(Pag_Inicio_Corr_mas_casos[[#This Row],[Corregimiento]],Hoja3!$A$2:$D$676,4,0)</f>
        <v>80813</v>
      </c>
      <c r="E7607" s="60">
        <v>10</v>
      </c>
    </row>
    <row r="7608" spans="1:5">
      <c r="A7608" s="59">
        <v>44250</v>
      </c>
      <c r="B7608" s="60">
        <v>44250</v>
      </c>
      <c r="C7608" s="60" t="s">
        <v>959</v>
      </c>
      <c r="D7608" s="61">
        <f>VLOOKUP(Pag_Inicio_Corr_mas_casos[[#This Row],[Corregimiento]],Hoja3!$A$2:$D$676,4,0)</f>
        <v>91001</v>
      </c>
      <c r="E7608" s="60">
        <v>9</v>
      </c>
    </row>
    <row r="7609" spans="1:5">
      <c r="A7609" s="59">
        <v>44250</v>
      </c>
      <c r="B7609" s="60">
        <v>44250</v>
      </c>
      <c r="C7609" s="60" t="s">
        <v>785</v>
      </c>
      <c r="D7609" s="61">
        <f>VLOOKUP(Pag_Inicio_Corr_mas_casos[[#This Row],[Corregimiento]],Hoja3!$A$2:$D$676,4,0)</f>
        <v>80809</v>
      </c>
      <c r="E7609" s="60">
        <v>9</v>
      </c>
    </row>
    <row r="7610" spans="1:5">
      <c r="A7610" s="59">
        <v>44250</v>
      </c>
      <c r="B7610" s="60">
        <v>44250</v>
      </c>
      <c r="C7610" s="60" t="s">
        <v>825</v>
      </c>
      <c r="D7610" s="61">
        <f>VLOOKUP(Pag_Inicio_Corr_mas_casos[[#This Row],[Corregimiento]],Hoja3!$A$2:$D$676,4,0)</f>
        <v>10206</v>
      </c>
      <c r="E7610" s="60">
        <v>9</v>
      </c>
    </row>
    <row r="7611" spans="1:5">
      <c r="A7611" s="59">
        <v>44250</v>
      </c>
      <c r="B7611" s="60">
        <v>44250</v>
      </c>
      <c r="C7611" s="60" t="s">
        <v>761</v>
      </c>
      <c r="D7611" s="61">
        <f>VLOOKUP(Pag_Inicio_Corr_mas_casos[[#This Row],[Corregimiento]],Hoja3!$A$2:$D$676,4,0)</f>
        <v>130702</v>
      </c>
      <c r="E7611" s="60">
        <v>9</v>
      </c>
    </row>
    <row r="7612" spans="1:5">
      <c r="A7612" s="59">
        <v>44250</v>
      </c>
      <c r="B7612" s="60">
        <v>44250</v>
      </c>
      <c r="C7612" s="60" t="s">
        <v>788</v>
      </c>
      <c r="D7612" s="61">
        <f>VLOOKUP(Pag_Inicio_Corr_mas_casos[[#This Row],[Corregimiento]],Hoja3!$A$2:$D$676,4,0)</f>
        <v>130717</v>
      </c>
      <c r="E7612" s="60">
        <v>8</v>
      </c>
    </row>
    <row r="7613" spans="1:5">
      <c r="A7613" s="59">
        <v>44250</v>
      </c>
      <c r="B7613" s="60">
        <v>44250</v>
      </c>
      <c r="C7613" s="60" t="s">
        <v>765</v>
      </c>
      <c r="D7613" s="61">
        <f>VLOOKUP(Pag_Inicio_Corr_mas_casos[[#This Row],[Corregimiento]],Hoja3!$A$2:$D$676,4,0)</f>
        <v>80810</v>
      </c>
      <c r="E7613" s="60">
        <v>8</v>
      </c>
    </row>
    <row r="7614" spans="1:5">
      <c r="A7614" s="59">
        <v>44250</v>
      </c>
      <c r="B7614" s="60">
        <v>44250</v>
      </c>
      <c r="C7614" s="60" t="s">
        <v>928</v>
      </c>
      <c r="D7614" s="61">
        <f>VLOOKUP(Pag_Inicio_Corr_mas_casos[[#This Row],[Corregimiento]],Hoja3!$A$2:$D$676,4,0)</f>
        <v>91007</v>
      </c>
      <c r="E7614" s="60">
        <v>8</v>
      </c>
    </row>
    <row r="7615" spans="1:5">
      <c r="A7615" s="105">
        <v>44251</v>
      </c>
      <c r="B7615" s="106">
        <v>44251</v>
      </c>
      <c r="C7615" s="106" t="s">
        <v>1249</v>
      </c>
      <c r="D7615" s="107">
        <f>VLOOKUP(Pag_Inicio_Corr_mas_casos[[#This Row],[Corregimiento]],Hoja3!$A$2:$D$676,4,0)</f>
        <v>100101</v>
      </c>
      <c r="E7615" s="106">
        <v>115</v>
      </c>
    </row>
    <row r="7616" spans="1:5">
      <c r="A7616" s="105">
        <v>44251</v>
      </c>
      <c r="B7616" s="106">
        <v>44251</v>
      </c>
      <c r="C7616" s="106" t="s">
        <v>762</v>
      </c>
      <c r="D7616" s="107">
        <f>VLOOKUP(Pag_Inicio_Corr_mas_casos[[#This Row],[Corregimiento]],Hoja3!$A$2:$D$676,4,0)</f>
        <v>40601</v>
      </c>
      <c r="E7616" s="106">
        <v>46</v>
      </c>
    </row>
    <row r="7617" spans="1:5">
      <c r="A7617" s="105">
        <v>44251</v>
      </c>
      <c r="B7617" s="106">
        <v>44251</v>
      </c>
      <c r="C7617" s="106" t="s">
        <v>1250</v>
      </c>
      <c r="D7617" s="107">
        <f>VLOOKUP(Pag_Inicio_Corr_mas_casos[[#This Row],[Corregimiento]],Hoja3!$A$2:$D$676,4,0)</f>
        <v>90303</v>
      </c>
      <c r="E7617" s="106">
        <v>20</v>
      </c>
    </row>
    <row r="7618" spans="1:5">
      <c r="A7618" s="105">
        <v>44251</v>
      </c>
      <c r="B7618" s="106">
        <v>44251</v>
      </c>
      <c r="C7618" s="106" t="s">
        <v>863</v>
      </c>
      <c r="D7618" s="107">
        <f>VLOOKUP(Pag_Inicio_Corr_mas_casos[[#This Row],[Corregimiento]],Hoja3!$A$2:$D$676,4,0)</f>
        <v>40612</v>
      </c>
      <c r="E7618" s="106">
        <v>18</v>
      </c>
    </row>
    <row r="7619" spans="1:5">
      <c r="A7619" s="105">
        <v>44251</v>
      </c>
      <c r="B7619" s="106">
        <v>44251</v>
      </c>
      <c r="C7619" s="106" t="s">
        <v>842</v>
      </c>
      <c r="D7619" s="107">
        <f>VLOOKUP(Pag_Inicio_Corr_mas_casos[[#This Row],[Corregimiento]],Hoja3!$A$2:$D$676,4,0)</f>
        <v>10101</v>
      </c>
      <c r="E7619" s="106">
        <v>16</v>
      </c>
    </row>
    <row r="7620" spans="1:5">
      <c r="A7620" s="105">
        <v>44251</v>
      </c>
      <c r="B7620" s="106">
        <v>44251</v>
      </c>
      <c r="C7620" s="106" t="s">
        <v>1247</v>
      </c>
      <c r="D7620" s="107">
        <f>VLOOKUP(Pag_Inicio_Corr_mas_casos[[#This Row],[Corregimiento]],Hoja3!$A$2:$D$676,4,0)</f>
        <v>20207</v>
      </c>
      <c r="E7620" s="106">
        <v>16</v>
      </c>
    </row>
    <row r="7621" spans="1:5">
      <c r="A7621" s="105">
        <v>44251</v>
      </c>
      <c r="B7621" s="106">
        <v>44251</v>
      </c>
      <c r="C7621" s="106" t="s">
        <v>1251</v>
      </c>
      <c r="D7621" s="107">
        <f>VLOOKUP(Pag_Inicio_Corr_mas_casos[[#This Row],[Corregimiento]],Hoja3!$A$2:$D$676,4,0)</f>
        <v>91101</v>
      </c>
      <c r="E7621" s="106">
        <v>16</v>
      </c>
    </row>
    <row r="7622" spans="1:5">
      <c r="A7622" s="105">
        <v>44251</v>
      </c>
      <c r="B7622" s="106">
        <v>44251</v>
      </c>
      <c r="C7622" s="106" t="s">
        <v>768</v>
      </c>
      <c r="D7622" s="107">
        <f>VLOOKUP(Pag_Inicio_Corr_mas_casos[[#This Row],[Corregimiento]],Hoja3!$A$2:$D$676,4,0)</f>
        <v>10201</v>
      </c>
      <c r="E7622" s="106">
        <v>15</v>
      </c>
    </row>
    <row r="7623" spans="1:5">
      <c r="A7623" s="105">
        <v>44251</v>
      </c>
      <c r="B7623" s="106">
        <v>44251</v>
      </c>
      <c r="C7623" s="106" t="s">
        <v>825</v>
      </c>
      <c r="D7623" s="107">
        <f>VLOOKUP(Pag_Inicio_Corr_mas_casos[[#This Row],[Corregimiento]],Hoja3!$A$2:$D$676,4,0)</f>
        <v>10206</v>
      </c>
      <c r="E7623" s="106">
        <v>15</v>
      </c>
    </row>
    <row r="7624" spans="1:5">
      <c r="A7624" s="105">
        <v>44251</v>
      </c>
      <c r="B7624" s="106">
        <v>44251</v>
      </c>
      <c r="C7624" s="106" t="s">
        <v>853</v>
      </c>
      <c r="D7624" s="107">
        <f>VLOOKUP(Pag_Inicio_Corr_mas_casos[[#This Row],[Corregimiento]],Hoja3!$A$2:$D$676,4,0)</f>
        <v>40501</v>
      </c>
      <c r="E7624" s="106">
        <v>14</v>
      </c>
    </row>
    <row r="7625" spans="1:5">
      <c r="A7625" s="105">
        <v>44251</v>
      </c>
      <c r="B7625" s="106">
        <v>44251</v>
      </c>
      <c r="C7625" s="106" t="s">
        <v>746</v>
      </c>
      <c r="D7625" s="107">
        <f>VLOOKUP(Pag_Inicio_Corr_mas_casos[[#This Row],[Corregimiento]],Hoja3!$A$2:$D$676,4,0)</f>
        <v>130106</v>
      </c>
      <c r="E7625" s="106">
        <v>14</v>
      </c>
    </row>
    <row r="7626" spans="1:5">
      <c r="A7626" s="105">
        <v>44251</v>
      </c>
      <c r="B7626" s="106">
        <v>44251</v>
      </c>
      <c r="C7626" s="106" t="s">
        <v>1252</v>
      </c>
      <c r="D7626" s="107">
        <f>VLOOKUP(Pag_Inicio_Corr_mas_casos[[#This Row],[Corregimiento]],Hoja3!$A$2:$D$676,4,0)</f>
        <v>40402</v>
      </c>
      <c r="E7626" s="106">
        <v>12</v>
      </c>
    </row>
    <row r="7627" spans="1:5">
      <c r="A7627" s="105">
        <v>44251</v>
      </c>
      <c r="B7627" s="106">
        <v>44251</v>
      </c>
      <c r="C7627" s="106" t="s">
        <v>1219</v>
      </c>
      <c r="D7627" s="107">
        <f>VLOOKUP(Pag_Inicio_Corr_mas_casos[[#This Row],[Corregimiento]],Hoja3!$A$2:$D$676,4,0)</f>
        <v>20601</v>
      </c>
      <c r="E7627" s="106">
        <v>12</v>
      </c>
    </row>
    <row r="7628" spans="1:5">
      <c r="A7628" s="105">
        <v>44251</v>
      </c>
      <c r="B7628" s="106">
        <v>44251</v>
      </c>
      <c r="C7628" s="106" t="s">
        <v>753</v>
      </c>
      <c r="D7628" s="107">
        <f>VLOOKUP(Pag_Inicio_Corr_mas_casos[[#This Row],[Corregimiento]],Hoja3!$A$2:$D$676,4,0)</f>
        <v>80817</v>
      </c>
      <c r="E7628" s="106">
        <v>12</v>
      </c>
    </row>
    <row r="7629" spans="1:5">
      <c r="A7629" s="105">
        <v>44251</v>
      </c>
      <c r="B7629" s="106">
        <v>44251</v>
      </c>
      <c r="C7629" s="106" t="s">
        <v>1253</v>
      </c>
      <c r="D7629" s="107">
        <f>VLOOKUP(Pag_Inicio_Corr_mas_casos[[#This Row],[Corregimiento]],Hoja3!$A$2:$D$676,4,0)</f>
        <v>80823</v>
      </c>
      <c r="E7629" s="106">
        <v>11</v>
      </c>
    </row>
    <row r="7630" spans="1:5">
      <c r="A7630" s="105">
        <v>44251</v>
      </c>
      <c r="B7630" s="106">
        <v>44251</v>
      </c>
      <c r="C7630" s="106" t="s">
        <v>1254</v>
      </c>
      <c r="D7630" s="107">
        <f>VLOOKUP(Pag_Inicio_Corr_mas_casos[[#This Row],[Corregimiento]],Hoja3!$A$2:$D$676,4,0)</f>
        <v>20405</v>
      </c>
      <c r="E7630" s="106">
        <v>10</v>
      </c>
    </row>
    <row r="7631" spans="1:5">
      <c r="A7631" s="105">
        <v>44251</v>
      </c>
      <c r="B7631" s="106">
        <v>44251</v>
      </c>
      <c r="C7631" s="106" t="s">
        <v>766</v>
      </c>
      <c r="D7631" s="107">
        <f>VLOOKUP(Pag_Inicio_Corr_mas_casos[[#This Row],[Corregimiento]],Hoja3!$A$2:$D$676,4,0)</f>
        <v>30107</v>
      </c>
      <c r="E7631" s="106">
        <v>10</v>
      </c>
    </row>
    <row r="7632" spans="1:5">
      <c r="A7632" s="105">
        <v>44251</v>
      </c>
      <c r="B7632" s="106">
        <v>44251</v>
      </c>
      <c r="C7632" s="106" t="s">
        <v>1255</v>
      </c>
      <c r="D7632" s="107">
        <f>VLOOKUP(Pag_Inicio_Corr_mas_casos[[#This Row],[Corregimiento]],Hoja3!$A$2:$D$676,4,0)</f>
        <v>10215</v>
      </c>
      <c r="E7632" s="106">
        <v>10</v>
      </c>
    </row>
    <row r="7633" spans="1:5">
      <c r="A7633" s="105">
        <v>44251</v>
      </c>
      <c r="B7633" s="106">
        <v>44251</v>
      </c>
      <c r="C7633" s="106" t="s">
        <v>1232</v>
      </c>
      <c r="D7633" s="107">
        <f>VLOOKUP(Pag_Inicio_Corr_mas_casos[[#This Row],[Corregimiento]],Hoja3!$A$2:$D$676,4,0)</f>
        <v>40205</v>
      </c>
      <c r="E7633" s="106">
        <v>9</v>
      </c>
    </row>
    <row r="7634" spans="1:5">
      <c r="A7634" s="105">
        <v>44251</v>
      </c>
      <c r="B7634" s="106">
        <v>44251</v>
      </c>
      <c r="C7634" s="106" t="s">
        <v>752</v>
      </c>
      <c r="D7634" s="107">
        <f>VLOOKUP(Pag_Inicio_Corr_mas_casos[[#This Row],[Corregimiento]],Hoja3!$A$2:$D$676,4,0)</f>
        <v>80816</v>
      </c>
      <c r="E7634" s="106">
        <v>9</v>
      </c>
    </row>
    <row r="7635" spans="1:5">
      <c r="A7635" s="56">
        <v>44252</v>
      </c>
      <c r="B7635" s="57">
        <v>44252</v>
      </c>
      <c r="C7635" s="57" t="s">
        <v>1249</v>
      </c>
      <c r="D7635" s="58">
        <f>VLOOKUP(Pag_Inicio_Corr_mas_casos[[#This Row],[Corregimiento]],Hoja3!$A$2:$D$676,4,0)</f>
        <v>100101</v>
      </c>
      <c r="E7635" s="57">
        <v>67</v>
      </c>
    </row>
    <row r="7636" spans="1:5">
      <c r="A7636" s="56">
        <v>44252</v>
      </c>
      <c r="B7636" s="57">
        <v>44252</v>
      </c>
      <c r="C7636" s="57" t="s">
        <v>1228</v>
      </c>
      <c r="D7636" s="58">
        <f>VLOOKUP(Pag_Inicio_Corr_mas_casos[[#This Row],[Corregimiento]],Hoja3!$A$2:$D$676,4,0)</f>
        <v>40601</v>
      </c>
      <c r="E7636" s="57">
        <v>19</v>
      </c>
    </row>
    <row r="7637" spans="1:5">
      <c r="A7637" s="56">
        <v>44252</v>
      </c>
      <c r="B7637" s="57">
        <v>44252</v>
      </c>
      <c r="C7637" s="57" t="s">
        <v>959</v>
      </c>
      <c r="D7637" s="58">
        <f>VLOOKUP(Pag_Inicio_Corr_mas_casos[[#This Row],[Corregimiento]],Hoja3!$A$2:$D$676,4,0)</f>
        <v>91001</v>
      </c>
      <c r="E7637" s="57">
        <v>15</v>
      </c>
    </row>
    <row r="7638" spans="1:5">
      <c r="A7638" s="56">
        <v>44252</v>
      </c>
      <c r="B7638" s="57">
        <v>44252</v>
      </c>
      <c r="C7638" s="57" t="s">
        <v>1251</v>
      </c>
      <c r="D7638" s="58">
        <f>VLOOKUP(Pag_Inicio_Corr_mas_casos[[#This Row],[Corregimiento]],Hoja3!$A$2:$D$676,4,0)</f>
        <v>91101</v>
      </c>
      <c r="E7638" s="57">
        <v>14</v>
      </c>
    </row>
    <row r="7639" spans="1:5">
      <c r="A7639" s="56">
        <v>44252</v>
      </c>
      <c r="B7639" s="57">
        <v>44252</v>
      </c>
      <c r="C7639" s="57" t="s">
        <v>854</v>
      </c>
      <c r="D7639" s="58">
        <f>VLOOKUP(Pag_Inicio_Corr_mas_casos[[#This Row],[Corregimiento]],Hoja3!$A$2:$D$676,4,0)</f>
        <v>91008</v>
      </c>
      <c r="E7639" s="57">
        <v>13</v>
      </c>
    </row>
    <row r="7640" spans="1:5">
      <c r="A7640" s="56">
        <v>44252</v>
      </c>
      <c r="B7640" s="57">
        <v>44252</v>
      </c>
      <c r="C7640" s="57" t="s">
        <v>825</v>
      </c>
      <c r="D7640" s="58">
        <f>VLOOKUP(Pag_Inicio_Corr_mas_casos[[#This Row],[Corregimiento]],Hoja3!$A$2:$D$676,4,0)</f>
        <v>10206</v>
      </c>
      <c r="E7640" s="57">
        <v>12</v>
      </c>
    </row>
    <row r="7641" spans="1:5">
      <c r="A7641" s="56">
        <v>44252</v>
      </c>
      <c r="B7641" s="57">
        <v>44252</v>
      </c>
      <c r="C7641" s="57" t="s">
        <v>917</v>
      </c>
      <c r="D7641" s="58">
        <f>VLOOKUP(Pag_Inicio_Corr_mas_casos[[#This Row],[Corregimiento]],Hoja3!$A$2:$D$676,4,0)</f>
        <v>91011</v>
      </c>
      <c r="E7641" s="57">
        <v>12</v>
      </c>
    </row>
    <row r="7642" spans="1:5">
      <c r="A7642" s="56">
        <v>44252</v>
      </c>
      <c r="B7642" s="57">
        <v>44252</v>
      </c>
      <c r="C7642" s="57" t="s">
        <v>761</v>
      </c>
      <c r="D7642" s="58">
        <f>VLOOKUP(Pag_Inicio_Corr_mas_casos[[#This Row],[Corregimiento]],Hoja3!$A$2:$D$676,4,0)</f>
        <v>130702</v>
      </c>
      <c r="E7642" s="57">
        <v>11</v>
      </c>
    </row>
    <row r="7643" spans="1:5">
      <c r="A7643" s="56">
        <v>44252</v>
      </c>
      <c r="B7643" s="57">
        <v>44252</v>
      </c>
      <c r="C7643" s="57" t="s">
        <v>1219</v>
      </c>
      <c r="D7643" s="58">
        <f>VLOOKUP(Pag_Inicio_Corr_mas_casos[[#This Row],[Corregimiento]],Hoja3!$A$2:$D$676,4,0)</f>
        <v>20601</v>
      </c>
      <c r="E7643" s="57">
        <v>11</v>
      </c>
    </row>
    <row r="7644" spans="1:5">
      <c r="A7644" s="56">
        <v>44252</v>
      </c>
      <c r="B7644" s="57">
        <v>44252</v>
      </c>
      <c r="C7644" s="57" t="s">
        <v>863</v>
      </c>
      <c r="D7644" s="58">
        <f>VLOOKUP(Pag_Inicio_Corr_mas_casos[[#This Row],[Corregimiento]],Hoja3!$A$2:$D$676,4,0)</f>
        <v>40612</v>
      </c>
      <c r="E7644" s="57">
        <v>11</v>
      </c>
    </row>
    <row r="7645" spans="1:5">
      <c r="A7645" s="56">
        <v>44252</v>
      </c>
      <c r="B7645" s="57">
        <v>44252</v>
      </c>
      <c r="C7645" s="57" t="s">
        <v>746</v>
      </c>
      <c r="D7645" s="58">
        <f>VLOOKUP(Pag_Inicio_Corr_mas_casos[[#This Row],[Corregimiento]],Hoja3!$A$2:$D$676,4,0)</f>
        <v>130106</v>
      </c>
      <c r="E7645" s="57">
        <v>11</v>
      </c>
    </row>
    <row r="7646" spans="1:5">
      <c r="A7646" s="56">
        <v>44252</v>
      </c>
      <c r="B7646" s="57">
        <v>44252</v>
      </c>
      <c r="C7646" s="57" t="s">
        <v>1255</v>
      </c>
      <c r="D7646" s="58">
        <f>VLOOKUP(Pag_Inicio_Corr_mas_casos[[#This Row],[Corregimiento]],Hoja3!$A$2:$D$676,4,0)</f>
        <v>10215</v>
      </c>
      <c r="E7646" s="57">
        <v>11</v>
      </c>
    </row>
    <row r="7647" spans="1:5">
      <c r="A7647" s="56">
        <v>44252</v>
      </c>
      <c r="B7647" s="57">
        <v>44252</v>
      </c>
      <c r="C7647" s="57" t="s">
        <v>757</v>
      </c>
      <c r="D7647" s="58">
        <f>VLOOKUP(Pag_Inicio_Corr_mas_casos[[#This Row],[Corregimiento]],Hoja3!$A$2:$D$676,4,0)</f>
        <v>80819</v>
      </c>
      <c r="E7647" s="57">
        <v>11</v>
      </c>
    </row>
    <row r="7648" spans="1:5">
      <c r="A7648" s="56">
        <v>44252</v>
      </c>
      <c r="B7648" s="57">
        <v>44252</v>
      </c>
      <c r="C7648" s="57" t="s">
        <v>882</v>
      </c>
      <c r="D7648" s="58">
        <f>VLOOKUP(Pag_Inicio_Corr_mas_casos[[#This Row],[Corregimiento]],Hoja3!$A$2:$D$676,4,0)</f>
        <v>40502</v>
      </c>
      <c r="E7648" s="57">
        <v>10</v>
      </c>
    </row>
    <row r="7649" spans="1:5">
      <c r="A7649" s="56">
        <v>44252</v>
      </c>
      <c r="B7649" s="57">
        <v>44252</v>
      </c>
      <c r="C7649" s="57" t="s">
        <v>768</v>
      </c>
      <c r="D7649" s="58">
        <f>VLOOKUP(Pag_Inicio_Corr_mas_casos[[#This Row],[Corregimiento]],Hoja3!$A$2:$D$676,4,0)</f>
        <v>10201</v>
      </c>
      <c r="E7649" s="57">
        <v>10</v>
      </c>
    </row>
    <row r="7650" spans="1:5">
      <c r="A7650" s="56">
        <v>44252</v>
      </c>
      <c r="B7650" s="57">
        <v>44252</v>
      </c>
      <c r="C7650" s="57" t="s">
        <v>749</v>
      </c>
      <c r="D7650" s="58">
        <f>VLOOKUP(Pag_Inicio_Corr_mas_casos[[#This Row],[Corregimiento]],Hoja3!$A$2:$D$676,4,0)</f>
        <v>80821</v>
      </c>
      <c r="E7650" s="57">
        <v>9</v>
      </c>
    </row>
    <row r="7651" spans="1:5">
      <c r="A7651" s="56">
        <v>44252</v>
      </c>
      <c r="B7651" s="57">
        <v>44252</v>
      </c>
      <c r="C7651" s="57" t="s">
        <v>853</v>
      </c>
      <c r="D7651" s="58">
        <f>VLOOKUP(Pag_Inicio_Corr_mas_casos[[#This Row],[Corregimiento]],Hoja3!$A$2:$D$676,4,0)</f>
        <v>40501</v>
      </c>
      <c r="E7651" s="57">
        <v>9</v>
      </c>
    </row>
    <row r="7652" spans="1:5">
      <c r="A7652" s="56">
        <v>44252</v>
      </c>
      <c r="B7652" s="57">
        <v>44252</v>
      </c>
      <c r="C7652" s="57" t="s">
        <v>830</v>
      </c>
      <c r="D7652" s="58">
        <f>VLOOKUP(Pag_Inicio_Corr_mas_casos[[#This Row],[Corregimiento]],Hoja3!$A$2:$D$676,4,0)</f>
        <v>40203</v>
      </c>
      <c r="E7652" s="57">
        <v>9</v>
      </c>
    </row>
    <row r="7653" spans="1:5">
      <c r="A7653" s="56">
        <v>44252</v>
      </c>
      <c r="B7653" s="57">
        <v>44252</v>
      </c>
      <c r="C7653" s="57" t="s">
        <v>975</v>
      </c>
      <c r="D7653" s="58">
        <f>VLOOKUP(Pag_Inicio_Corr_mas_casos[[#This Row],[Corregimiento]],Hoja3!$A$2:$D$676,4,0)</f>
        <v>20103</v>
      </c>
      <c r="E7653" s="57">
        <v>9</v>
      </c>
    </row>
    <row r="7654" spans="1:5">
      <c r="A7654" s="56">
        <v>44252</v>
      </c>
      <c r="B7654" s="57">
        <v>44252</v>
      </c>
      <c r="C7654" s="57" t="s">
        <v>880</v>
      </c>
      <c r="D7654" s="58">
        <f>VLOOKUP(Pag_Inicio_Corr_mas_casos[[#This Row],[Corregimiento]],Hoja3!$A$2:$D$676,4,0)</f>
        <v>10203</v>
      </c>
      <c r="E7654" s="57">
        <v>9</v>
      </c>
    </row>
    <row r="7655" spans="1:5">
      <c r="A7655" s="53">
        <v>44253</v>
      </c>
      <c r="B7655" s="54">
        <v>44253</v>
      </c>
      <c r="C7655" s="54" t="s">
        <v>1251</v>
      </c>
      <c r="D7655" s="55">
        <f>VLOOKUP(Pag_Inicio_Corr_mas_casos[[#This Row],[Corregimiento]],Hoja3!$A$2:$D$676,4,0)</f>
        <v>91101</v>
      </c>
      <c r="E7655" s="54">
        <v>18</v>
      </c>
    </row>
    <row r="7656" spans="1:5">
      <c r="A7656" s="53">
        <v>44253</v>
      </c>
      <c r="B7656" s="54">
        <v>44253</v>
      </c>
      <c r="C7656" s="54" t="s">
        <v>1228</v>
      </c>
      <c r="D7656" s="55">
        <f>VLOOKUP(Pag_Inicio_Corr_mas_casos[[#This Row],[Corregimiento]],Hoja3!$A$2:$D$676,4,0)</f>
        <v>40601</v>
      </c>
      <c r="E7656" s="54">
        <v>14</v>
      </c>
    </row>
    <row r="7657" spans="1:5">
      <c r="A7657" s="53">
        <v>44253</v>
      </c>
      <c r="B7657" s="54">
        <v>44253</v>
      </c>
      <c r="C7657" s="54" t="s">
        <v>746</v>
      </c>
      <c r="D7657" s="55">
        <f>VLOOKUP(Pag_Inicio_Corr_mas_casos[[#This Row],[Corregimiento]],Hoja3!$A$2:$D$676,4,0)</f>
        <v>130106</v>
      </c>
      <c r="E7657" s="54">
        <v>13</v>
      </c>
    </row>
    <row r="7658" spans="1:5">
      <c r="A7658" s="53">
        <v>44253</v>
      </c>
      <c r="B7658" s="54">
        <v>44253</v>
      </c>
      <c r="C7658" s="54" t="s">
        <v>823</v>
      </c>
      <c r="D7658" s="55">
        <f>VLOOKUP(Pag_Inicio_Corr_mas_casos[[#This Row],[Corregimiento]],Hoja3!$A$2:$D$676,4,0)</f>
        <v>40611</v>
      </c>
      <c r="E7658" s="54">
        <v>11</v>
      </c>
    </row>
    <row r="7659" spans="1:5">
      <c r="A7659" s="53">
        <v>44253</v>
      </c>
      <c r="B7659" s="54">
        <v>44253</v>
      </c>
      <c r="C7659" s="54" t="s">
        <v>863</v>
      </c>
      <c r="D7659" s="55">
        <f>VLOOKUP(Pag_Inicio_Corr_mas_casos[[#This Row],[Corregimiento]],Hoja3!$A$2:$D$676,4,0)</f>
        <v>40612</v>
      </c>
      <c r="E7659" s="54">
        <v>11</v>
      </c>
    </row>
    <row r="7660" spans="1:5">
      <c r="A7660" s="53">
        <v>44253</v>
      </c>
      <c r="B7660" s="54">
        <v>44253</v>
      </c>
      <c r="C7660" s="54" t="s">
        <v>779</v>
      </c>
      <c r="D7660" s="55">
        <f>VLOOKUP(Pag_Inicio_Corr_mas_casos[[#This Row],[Corregimiento]],Hoja3!$A$2:$D$676,4,0)</f>
        <v>130708</v>
      </c>
      <c r="E7660" s="54">
        <v>10</v>
      </c>
    </row>
    <row r="7661" spans="1:5">
      <c r="A7661" s="53">
        <v>44253</v>
      </c>
      <c r="B7661" s="54">
        <v>44253</v>
      </c>
      <c r="C7661" s="54" t="s">
        <v>825</v>
      </c>
      <c r="D7661" s="55">
        <f>VLOOKUP(Pag_Inicio_Corr_mas_casos[[#This Row],[Corregimiento]],Hoja3!$A$2:$D$676,4,0)</f>
        <v>10206</v>
      </c>
      <c r="E7661" s="54">
        <v>9</v>
      </c>
    </row>
    <row r="7662" spans="1:5">
      <c r="A7662" s="53">
        <v>44253</v>
      </c>
      <c r="B7662" s="54">
        <v>44253</v>
      </c>
      <c r="C7662" s="54" t="s">
        <v>751</v>
      </c>
      <c r="D7662" s="55">
        <f>VLOOKUP(Pag_Inicio_Corr_mas_casos[[#This Row],[Corregimiento]],Hoja3!$A$2:$D$676,4,0)</f>
        <v>81008</v>
      </c>
      <c r="E7662" s="54">
        <v>8</v>
      </c>
    </row>
    <row r="7663" spans="1:5">
      <c r="A7663" s="53">
        <v>44253</v>
      </c>
      <c r="B7663" s="54">
        <v>44253</v>
      </c>
      <c r="C7663" s="54" t="s">
        <v>1219</v>
      </c>
      <c r="D7663" s="55">
        <f>VLOOKUP(Pag_Inicio_Corr_mas_casos[[#This Row],[Corregimiento]],Hoja3!$A$2:$D$676,4,0)</f>
        <v>20601</v>
      </c>
      <c r="E7663" s="54">
        <v>8</v>
      </c>
    </row>
    <row r="7664" spans="1:5">
      <c r="A7664" s="53">
        <v>44253</v>
      </c>
      <c r="B7664" s="54">
        <v>44253</v>
      </c>
      <c r="C7664" s="54" t="s">
        <v>842</v>
      </c>
      <c r="D7664" s="55">
        <f>VLOOKUP(Pag_Inicio_Corr_mas_casos[[#This Row],[Corregimiento]],Hoja3!$A$2:$D$676,4,0)</f>
        <v>10101</v>
      </c>
      <c r="E7664" s="54">
        <v>8</v>
      </c>
    </row>
    <row r="7665" spans="1:5">
      <c r="A7665" s="53">
        <v>44253</v>
      </c>
      <c r="B7665" s="54">
        <v>44253</v>
      </c>
      <c r="C7665" s="54" t="s">
        <v>789</v>
      </c>
      <c r="D7665" s="55">
        <f>VLOOKUP(Pag_Inicio_Corr_mas_casos[[#This Row],[Corregimiento]],Hoja3!$A$2:$D$676,4,0)</f>
        <v>81003</v>
      </c>
      <c r="E7665" s="54">
        <v>8</v>
      </c>
    </row>
    <row r="7666" spans="1:5">
      <c r="A7666" s="53">
        <v>44253</v>
      </c>
      <c r="B7666" s="54">
        <v>44253</v>
      </c>
      <c r="C7666" s="54" t="s">
        <v>858</v>
      </c>
      <c r="D7666" s="55">
        <f>VLOOKUP(Pag_Inicio_Corr_mas_casos[[#This Row],[Corregimiento]],Hoja3!$A$2:$D$676,4,0)</f>
        <v>40610</v>
      </c>
      <c r="E7666" s="54">
        <v>7</v>
      </c>
    </row>
    <row r="7667" spans="1:5">
      <c r="A7667" s="53">
        <v>44253</v>
      </c>
      <c r="B7667" s="54">
        <v>44253</v>
      </c>
      <c r="C7667" s="54" t="s">
        <v>770</v>
      </c>
      <c r="D7667" s="55">
        <f>VLOOKUP(Pag_Inicio_Corr_mas_casos[[#This Row],[Corregimiento]],Hoja3!$A$2:$D$676,4,0)</f>
        <v>80813</v>
      </c>
      <c r="E7667" s="54">
        <v>6</v>
      </c>
    </row>
    <row r="7668" spans="1:5">
      <c r="A7668" s="53">
        <v>44253</v>
      </c>
      <c r="B7668" s="54">
        <v>44253</v>
      </c>
      <c r="C7668" s="54" t="s">
        <v>788</v>
      </c>
      <c r="D7668" s="55">
        <f>VLOOKUP(Pag_Inicio_Corr_mas_casos[[#This Row],[Corregimiento]],Hoja3!$A$2:$D$676,4,0)</f>
        <v>130717</v>
      </c>
      <c r="E7668" s="54">
        <v>6</v>
      </c>
    </row>
    <row r="7669" spans="1:5">
      <c r="A7669" s="53">
        <v>44253</v>
      </c>
      <c r="B7669" s="54">
        <v>44253</v>
      </c>
      <c r="C7669" s="54" t="s">
        <v>1231</v>
      </c>
      <c r="D7669" s="55">
        <f>VLOOKUP(Pag_Inicio_Corr_mas_casos[[#This Row],[Corregimiento]],Hoja3!$A$2:$D$676,4,0)</f>
        <v>40201</v>
      </c>
      <c r="E7669" s="54">
        <v>6</v>
      </c>
    </row>
    <row r="7670" spans="1:5">
      <c r="A7670" s="53">
        <v>44253</v>
      </c>
      <c r="B7670" s="54">
        <v>44253</v>
      </c>
      <c r="C7670" s="54" t="s">
        <v>1256</v>
      </c>
      <c r="D7670" s="55">
        <f>VLOOKUP(Pag_Inicio_Corr_mas_casos[[#This Row],[Corregimiento]],Hoja3!$A$2:$D$676,4,0)</f>
        <v>30102</v>
      </c>
      <c r="E7670" s="54">
        <v>5</v>
      </c>
    </row>
    <row r="7671" spans="1:5">
      <c r="A7671" s="53">
        <v>44253</v>
      </c>
      <c r="B7671" s="54">
        <v>44253</v>
      </c>
      <c r="C7671" s="54" t="s">
        <v>1257</v>
      </c>
      <c r="D7671" s="55">
        <f>VLOOKUP(Pag_Inicio_Corr_mas_casos[[#This Row],[Corregimiento]],Hoja3!$A$2:$D$676,4,0)</f>
        <v>60401</v>
      </c>
      <c r="E7671" s="54">
        <v>5</v>
      </c>
    </row>
    <row r="7672" spans="1:5">
      <c r="A7672" s="53">
        <v>44253</v>
      </c>
      <c r="B7672" s="54">
        <v>44253</v>
      </c>
      <c r="C7672" s="54" t="s">
        <v>1255</v>
      </c>
      <c r="D7672" s="55">
        <f>VLOOKUP(Pag_Inicio_Corr_mas_casos[[#This Row],[Corregimiento]],Hoja3!$A$2:$D$676,4,0)</f>
        <v>10215</v>
      </c>
      <c r="E7672" s="54">
        <v>5</v>
      </c>
    </row>
    <row r="7673" spans="1:5">
      <c r="A7673" s="53">
        <v>44253</v>
      </c>
      <c r="B7673" s="54">
        <v>44253</v>
      </c>
      <c r="C7673" s="54" t="s">
        <v>814</v>
      </c>
      <c r="D7673" s="55">
        <f>VLOOKUP(Pag_Inicio_Corr_mas_casos[[#This Row],[Corregimiento]],Hoja3!$A$2:$D$676,4,0)</f>
        <v>40503</v>
      </c>
      <c r="E7673" s="54">
        <v>5</v>
      </c>
    </row>
    <row r="7674" spans="1:5">
      <c r="A7674" s="53">
        <v>44253</v>
      </c>
      <c r="B7674" s="54">
        <v>44253</v>
      </c>
      <c r="C7674" s="54" t="s">
        <v>760</v>
      </c>
      <c r="D7674" s="55">
        <f>VLOOKUP(Pag_Inicio_Corr_mas_casos[[#This Row],[Corregimiento]],Hoja3!$A$2:$D$676,4,0)</f>
        <v>80812</v>
      </c>
      <c r="E7674" s="54">
        <v>5</v>
      </c>
    </row>
    <row r="7675" spans="1:5">
      <c r="A7675" s="62">
        <v>44254</v>
      </c>
      <c r="B7675" s="63">
        <v>44254</v>
      </c>
      <c r="C7675" s="63" t="s">
        <v>1249</v>
      </c>
      <c r="D7675" s="64">
        <f>VLOOKUP(Pag_Inicio_Corr_mas_casos[[#This Row],[Corregimiento]],Hoja3!$A$2:$D$676,4,0)</f>
        <v>100101</v>
      </c>
      <c r="E7675" s="63">
        <v>18</v>
      </c>
    </row>
    <row r="7676" spans="1:5">
      <c r="A7676" s="62">
        <v>44254</v>
      </c>
      <c r="B7676" s="63">
        <v>44254</v>
      </c>
      <c r="C7676" s="63" t="s">
        <v>790</v>
      </c>
      <c r="D7676" s="64">
        <f>VLOOKUP(Pag_Inicio_Corr_mas_casos[[#This Row],[Corregimiento]],Hoja3!$A$2:$D$676,4,0)</f>
        <v>81009</v>
      </c>
      <c r="E7676" s="63">
        <v>16</v>
      </c>
    </row>
    <row r="7677" spans="1:5">
      <c r="A7677" s="62">
        <v>44254</v>
      </c>
      <c r="B7677" s="63">
        <v>44254</v>
      </c>
      <c r="C7677" s="63" t="s">
        <v>1228</v>
      </c>
      <c r="D7677" s="64">
        <f>VLOOKUP(Pag_Inicio_Corr_mas_casos[[#This Row],[Corregimiento]],Hoja3!$A$2:$D$676,4,0)</f>
        <v>40601</v>
      </c>
      <c r="E7677" s="63">
        <v>16</v>
      </c>
    </row>
    <row r="7678" spans="1:5">
      <c r="A7678" s="62">
        <v>44254</v>
      </c>
      <c r="B7678" s="63">
        <v>44254</v>
      </c>
      <c r="C7678" s="63" t="s">
        <v>768</v>
      </c>
      <c r="D7678" s="64">
        <f>VLOOKUP(Pag_Inicio_Corr_mas_casos[[#This Row],[Corregimiento]],Hoja3!$A$2:$D$676,4,0)</f>
        <v>10201</v>
      </c>
      <c r="E7678" s="63">
        <v>15</v>
      </c>
    </row>
    <row r="7679" spans="1:5">
      <c r="A7679" s="62">
        <v>44254</v>
      </c>
      <c r="B7679" s="63">
        <v>44254</v>
      </c>
      <c r="C7679" s="63" t="s">
        <v>823</v>
      </c>
      <c r="D7679" s="64">
        <f>VLOOKUP(Pag_Inicio_Corr_mas_casos[[#This Row],[Corregimiento]],Hoja3!$A$2:$D$676,4,0)</f>
        <v>40611</v>
      </c>
      <c r="E7679" s="63">
        <v>14</v>
      </c>
    </row>
    <row r="7680" spans="1:5">
      <c r="A7680" s="62">
        <v>44254</v>
      </c>
      <c r="B7680" s="63">
        <v>44254</v>
      </c>
      <c r="C7680" s="63" t="s">
        <v>1251</v>
      </c>
      <c r="D7680" s="64">
        <f>VLOOKUP(Pag_Inicio_Corr_mas_casos[[#This Row],[Corregimiento]],Hoja3!$A$2:$D$676,4,0)</f>
        <v>91101</v>
      </c>
      <c r="E7680" s="63">
        <v>13</v>
      </c>
    </row>
    <row r="7681" spans="1:5">
      <c r="A7681" s="62">
        <v>44254</v>
      </c>
      <c r="B7681" s="63">
        <v>44254</v>
      </c>
      <c r="C7681" s="63" t="s">
        <v>749</v>
      </c>
      <c r="D7681" s="64">
        <f>VLOOKUP(Pag_Inicio_Corr_mas_casos[[#This Row],[Corregimiento]],Hoja3!$A$2:$D$676,4,0)</f>
        <v>80821</v>
      </c>
      <c r="E7681" s="63">
        <v>13</v>
      </c>
    </row>
    <row r="7682" spans="1:5">
      <c r="A7682" s="62">
        <v>44254</v>
      </c>
      <c r="B7682" s="63">
        <v>44254</v>
      </c>
      <c r="C7682" s="63" t="s">
        <v>766</v>
      </c>
      <c r="D7682" s="64">
        <f>VLOOKUP(Pag_Inicio_Corr_mas_casos[[#This Row],[Corregimiento]],Hoja3!$A$2:$D$676,4,0)</f>
        <v>30107</v>
      </c>
      <c r="E7682" s="63">
        <v>13</v>
      </c>
    </row>
    <row r="7683" spans="1:5">
      <c r="A7683" s="62">
        <v>44254</v>
      </c>
      <c r="B7683" s="63">
        <v>44254</v>
      </c>
      <c r="C7683" s="63" t="s">
        <v>854</v>
      </c>
      <c r="D7683" s="64">
        <f>VLOOKUP(Pag_Inicio_Corr_mas_casos[[#This Row],[Corregimiento]],Hoja3!$A$2:$D$676,4,0)</f>
        <v>91008</v>
      </c>
      <c r="E7683" s="63">
        <v>12</v>
      </c>
    </row>
    <row r="7684" spans="1:5">
      <c r="A7684" s="62">
        <v>44254</v>
      </c>
      <c r="B7684" s="63">
        <v>44254</v>
      </c>
      <c r="C7684" s="63" t="s">
        <v>1258</v>
      </c>
      <c r="D7684" s="64">
        <f>VLOOKUP(Pag_Inicio_Corr_mas_casos[[#This Row],[Corregimiento]],Hoja3!$A$2:$D$676,4,0)</f>
        <v>40401</v>
      </c>
      <c r="E7684" s="63">
        <v>12</v>
      </c>
    </row>
    <row r="7685" spans="1:5">
      <c r="A7685" s="62">
        <v>44254</v>
      </c>
      <c r="B7685" s="63">
        <v>44254</v>
      </c>
      <c r="C7685" s="63" t="s">
        <v>863</v>
      </c>
      <c r="D7685" s="64">
        <f>VLOOKUP(Pag_Inicio_Corr_mas_casos[[#This Row],[Corregimiento]],Hoja3!$A$2:$D$676,4,0)</f>
        <v>40612</v>
      </c>
      <c r="E7685" s="63">
        <v>12</v>
      </c>
    </row>
    <row r="7686" spans="1:5">
      <c r="A7686" s="62">
        <v>44254</v>
      </c>
      <c r="B7686" s="63">
        <v>44254</v>
      </c>
      <c r="C7686" s="63" t="s">
        <v>1259</v>
      </c>
      <c r="D7686" s="64">
        <f>VLOOKUP(Pag_Inicio_Corr_mas_casos[[#This Row],[Corregimiento]],Hoja3!$A$2:$D$676,4,0)</f>
        <v>120702</v>
      </c>
      <c r="E7686" s="63">
        <v>11</v>
      </c>
    </row>
    <row r="7687" spans="1:5">
      <c r="A7687" s="62">
        <v>44254</v>
      </c>
      <c r="B7687" s="63">
        <v>44254</v>
      </c>
      <c r="C7687" s="63" t="s">
        <v>842</v>
      </c>
      <c r="D7687" s="64">
        <f>VLOOKUP(Pag_Inicio_Corr_mas_casos[[#This Row],[Corregimiento]],Hoja3!$A$2:$D$676,4,0)</f>
        <v>10101</v>
      </c>
      <c r="E7687" s="63">
        <v>9</v>
      </c>
    </row>
    <row r="7688" spans="1:5">
      <c r="A7688" s="62">
        <v>44254</v>
      </c>
      <c r="B7688" s="63">
        <v>44254</v>
      </c>
      <c r="C7688" s="63" t="s">
        <v>757</v>
      </c>
      <c r="D7688" s="64">
        <f>VLOOKUP(Pag_Inicio_Corr_mas_casos[[#This Row],[Corregimiento]],Hoja3!$A$2:$D$676,4,0)</f>
        <v>80819</v>
      </c>
      <c r="E7688" s="63">
        <v>9</v>
      </c>
    </row>
    <row r="7689" spans="1:5">
      <c r="A7689" s="62">
        <v>44254</v>
      </c>
      <c r="B7689" s="63">
        <v>44254</v>
      </c>
      <c r="C7689" s="63" t="s">
        <v>795</v>
      </c>
      <c r="D7689" s="64">
        <f>VLOOKUP(Pag_Inicio_Corr_mas_casos[[#This Row],[Corregimiento]],Hoja3!$A$2:$D$676,4,0)</f>
        <v>80807</v>
      </c>
      <c r="E7689" s="63">
        <v>8</v>
      </c>
    </row>
    <row r="7690" spans="1:5">
      <c r="A7690" s="62">
        <v>44254</v>
      </c>
      <c r="B7690" s="63">
        <v>44254</v>
      </c>
      <c r="C7690" s="63" t="s">
        <v>799</v>
      </c>
      <c r="D7690" s="64">
        <f>VLOOKUP(Pag_Inicio_Corr_mas_casos[[#This Row],[Corregimiento]],Hoja3!$A$2:$D$676,4,0)</f>
        <v>130706</v>
      </c>
      <c r="E7690" s="63">
        <v>8</v>
      </c>
    </row>
    <row r="7691" spans="1:5">
      <c r="A7691" s="62">
        <v>44254</v>
      </c>
      <c r="B7691" s="63">
        <v>44254</v>
      </c>
      <c r="C7691" s="63" t="s">
        <v>753</v>
      </c>
      <c r="D7691" s="64">
        <f>VLOOKUP(Pag_Inicio_Corr_mas_casos[[#This Row],[Corregimiento]],Hoja3!$A$2:$D$676,4,0)</f>
        <v>80817</v>
      </c>
      <c r="E7691" s="63">
        <v>8</v>
      </c>
    </row>
    <row r="7692" spans="1:5">
      <c r="A7692" s="62">
        <v>44254</v>
      </c>
      <c r="B7692" s="63">
        <v>44254</v>
      </c>
      <c r="C7692" s="63" t="s">
        <v>825</v>
      </c>
      <c r="D7692" s="64">
        <f>VLOOKUP(Pag_Inicio_Corr_mas_casos[[#This Row],[Corregimiento]],Hoja3!$A$2:$D$676,4,0)</f>
        <v>10206</v>
      </c>
      <c r="E7692" s="63">
        <v>7</v>
      </c>
    </row>
    <row r="7693" spans="1:5">
      <c r="A7693" s="62">
        <v>44254</v>
      </c>
      <c r="B7693" s="63">
        <v>44254</v>
      </c>
      <c r="C7693" s="63" t="s">
        <v>853</v>
      </c>
      <c r="D7693" s="64">
        <f>VLOOKUP(Pag_Inicio_Corr_mas_casos[[#This Row],[Corregimiento]],Hoja3!$A$2:$D$676,4,0)</f>
        <v>40501</v>
      </c>
      <c r="E7693" s="63">
        <v>7</v>
      </c>
    </row>
    <row r="7694" spans="1:5">
      <c r="A7694" s="62">
        <v>44254</v>
      </c>
      <c r="B7694" s="63">
        <v>44254</v>
      </c>
      <c r="C7694" s="63" t="s">
        <v>746</v>
      </c>
      <c r="D7694" s="64">
        <f>VLOOKUP(Pag_Inicio_Corr_mas_casos[[#This Row],[Corregimiento]],Hoja3!$A$2:$D$676,4,0)</f>
        <v>130106</v>
      </c>
      <c r="E7694" s="63">
        <v>7</v>
      </c>
    </row>
    <row r="7695" spans="1:5">
      <c r="A7695" s="43">
        <v>44255</v>
      </c>
      <c r="B7695" s="41">
        <v>44255</v>
      </c>
      <c r="C7695" s="41" t="s">
        <v>1126</v>
      </c>
      <c r="D7695" s="42">
        <f>VLOOKUP(Pag_Inicio_Corr_mas_casos[[#This Row],[Corregimiento]],Hoja3!$A$2:$D$676,4,0)</f>
        <v>40601</v>
      </c>
      <c r="E7695" s="41">
        <v>17</v>
      </c>
    </row>
    <row r="7696" spans="1:5">
      <c r="A7696" s="43">
        <v>44255</v>
      </c>
      <c r="B7696" s="41">
        <v>44255</v>
      </c>
      <c r="C7696" s="41" t="s">
        <v>1237</v>
      </c>
      <c r="D7696" s="42">
        <f>VLOOKUP(Pag_Inicio_Corr_mas_casos[[#This Row],[Corregimiento]],Hoja3!$A$2:$D$676,4,0)</f>
        <v>10215</v>
      </c>
      <c r="E7696" s="41">
        <v>11</v>
      </c>
    </row>
    <row r="7697" spans="1:5">
      <c r="A7697" s="43">
        <v>44255</v>
      </c>
      <c r="B7697" s="41">
        <v>44255</v>
      </c>
      <c r="C7697" s="41" t="s">
        <v>1145</v>
      </c>
      <c r="D7697" s="42">
        <f>VLOOKUP(Pag_Inicio_Corr_mas_casos[[#This Row],[Corregimiento]],Hoja3!$A$2:$D$676,4,0)</f>
        <v>91101</v>
      </c>
      <c r="E7697" s="41">
        <v>11</v>
      </c>
    </row>
    <row r="7698" spans="1:5">
      <c r="A7698" s="43">
        <v>44255</v>
      </c>
      <c r="B7698" s="41">
        <v>44255</v>
      </c>
      <c r="C7698" s="41" t="s">
        <v>1067</v>
      </c>
      <c r="D7698" s="42">
        <f>VLOOKUP(Pag_Inicio_Corr_mas_casos[[#This Row],[Corregimiento]],Hoja3!$A$2:$D$676,4,0)</f>
        <v>40501</v>
      </c>
      <c r="E7698" s="41">
        <v>10</v>
      </c>
    </row>
    <row r="7699" spans="1:5">
      <c r="A7699" s="43">
        <v>44255</v>
      </c>
      <c r="B7699" s="41">
        <v>44255</v>
      </c>
      <c r="C7699" s="41" t="s">
        <v>1069</v>
      </c>
      <c r="D7699" s="42">
        <f>VLOOKUP(Pag_Inicio_Corr_mas_casos[[#This Row],[Corregimiento]],Hoja3!$A$2:$D$676,4,0)</f>
        <v>40611</v>
      </c>
      <c r="E7699" s="41">
        <v>10</v>
      </c>
    </row>
    <row r="7700" spans="1:5">
      <c r="A7700" s="43">
        <v>44255</v>
      </c>
      <c r="B7700" s="41">
        <v>44255</v>
      </c>
      <c r="C7700" s="41" t="s">
        <v>1104</v>
      </c>
      <c r="D7700" s="42">
        <f>VLOOKUP(Pag_Inicio_Corr_mas_casos[[#This Row],[Corregimiento]],Hoja3!$A$2:$D$676,4,0)</f>
        <v>130108</v>
      </c>
      <c r="E7700" s="41">
        <v>9</v>
      </c>
    </row>
    <row r="7701" spans="1:5">
      <c r="A7701" s="43">
        <v>44255</v>
      </c>
      <c r="B7701" s="41">
        <v>44255</v>
      </c>
      <c r="C7701" s="41" t="s">
        <v>1099</v>
      </c>
      <c r="D7701" s="42">
        <f>VLOOKUP(Pag_Inicio_Corr_mas_casos[[#This Row],[Corregimiento]],Hoja3!$A$2:$D$676,4,0)</f>
        <v>91008</v>
      </c>
      <c r="E7701" s="41">
        <v>9</v>
      </c>
    </row>
    <row r="7702" spans="1:5">
      <c r="A7702" s="43">
        <v>44255</v>
      </c>
      <c r="B7702" s="41">
        <v>44255</v>
      </c>
      <c r="C7702" s="41" t="s">
        <v>1260</v>
      </c>
      <c r="D7702" s="42">
        <f>VLOOKUP(Pag_Inicio_Corr_mas_casos[[#This Row],[Corregimiento]],Hoja3!$A$2:$D$676,4,0)</f>
        <v>40706</v>
      </c>
      <c r="E7702" s="41">
        <v>8</v>
      </c>
    </row>
    <row r="7703" spans="1:5">
      <c r="A7703" s="43">
        <v>44255</v>
      </c>
      <c r="B7703" s="41">
        <v>44255</v>
      </c>
      <c r="C7703" s="41" t="s">
        <v>1261</v>
      </c>
      <c r="D7703" s="42">
        <f>VLOOKUP(Pag_Inicio_Corr_mas_casos[[#This Row],[Corregimiento]],Hoja3!$A$2:$D$676,4,0)</f>
        <v>40502</v>
      </c>
      <c r="E7703" s="41">
        <v>7</v>
      </c>
    </row>
    <row r="7704" spans="1:5">
      <c r="A7704" s="43">
        <v>44255</v>
      </c>
      <c r="B7704" s="41">
        <v>44255</v>
      </c>
      <c r="C7704" s="41" t="s">
        <v>1018</v>
      </c>
      <c r="D7704" s="42">
        <f>VLOOKUP(Pag_Inicio_Corr_mas_casos[[#This Row],[Corregimiento]],Hoja3!$A$2:$D$676,4,0)</f>
        <v>80820</v>
      </c>
      <c r="E7704" s="41">
        <v>7</v>
      </c>
    </row>
    <row r="7705" spans="1:5">
      <c r="A7705" s="43">
        <v>44255</v>
      </c>
      <c r="B7705" s="41">
        <v>44255</v>
      </c>
      <c r="C7705" s="41" t="s">
        <v>1078</v>
      </c>
      <c r="D7705" s="42">
        <f>VLOOKUP(Pag_Inicio_Corr_mas_casos[[#This Row],[Corregimiento]],Hoja3!$A$2:$D$676,4,0)</f>
        <v>80819</v>
      </c>
      <c r="E7705" s="41">
        <v>7</v>
      </c>
    </row>
    <row r="7706" spans="1:5">
      <c r="A7706" s="43">
        <v>44255</v>
      </c>
      <c r="B7706" s="41">
        <v>44255</v>
      </c>
      <c r="C7706" s="41" t="s">
        <v>1241</v>
      </c>
      <c r="D7706" s="42">
        <f>VLOOKUP(Pag_Inicio_Corr_mas_casos[[#This Row],[Corregimiento]],Hoja3!$A$2:$D$676,4,0)</f>
        <v>40701</v>
      </c>
      <c r="E7706" s="41">
        <v>7</v>
      </c>
    </row>
    <row r="7707" spans="1:5">
      <c r="A7707" s="43">
        <v>44255</v>
      </c>
      <c r="B7707" s="41">
        <v>44255</v>
      </c>
      <c r="C7707" s="41" t="s">
        <v>1023</v>
      </c>
      <c r="D7707" s="42">
        <f>VLOOKUP(Pag_Inicio_Corr_mas_casos[[#This Row],[Corregimiento]],Hoja3!$A$2:$D$676,4,0)</f>
        <v>130716</v>
      </c>
      <c r="E7707" s="41">
        <v>6</v>
      </c>
    </row>
    <row r="7708" spans="1:5">
      <c r="A7708" s="43">
        <v>44255</v>
      </c>
      <c r="B7708" s="41">
        <v>44255</v>
      </c>
      <c r="C7708" s="41" t="s">
        <v>1073</v>
      </c>
      <c r="D7708" s="42">
        <f>VLOOKUP(Pag_Inicio_Corr_mas_casos[[#This Row],[Corregimiento]],Hoja3!$A$2:$D$676,4,0)</f>
        <v>40612</v>
      </c>
      <c r="E7708" s="41">
        <v>6</v>
      </c>
    </row>
    <row r="7709" spans="1:5">
      <c r="A7709" s="43">
        <v>44255</v>
      </c>
      <c r="B7709" s="41">
        <v>44255</v>
      </c>
      <c r="C7709" s="41" t="s">
        <v>1208</v>
      </c>
      <c r="D7709" s="42">
        <f>VLOOKUP(Pag_Inicio_Corr_mas_casos[[#This Row],[Corregimiento]],Hoja3!$A$2:$D$676,4,0)</f>
        <v>40104</v>
      </c>
      <c r="E7709" s="41">
        <v>6</v>
      </c>
    </row>
    <row r="7710" spans="1:5">
      <c r="A7710" s="43">
        <v>44255</v>
      </c>
      <c r="B7710" s="41">
        <v>44255</v>
      </c>
      <c r="C7710" s="41" t="s">
        <v>1262</v>
      </c>
      <c r="D7710" s="42">
        <f>VLOOKUP(Pag_Inicio_Corr_mas_casos[[#This Row],[Corregimiento]],Hoja3!$A$2:$D$676,4,0)</f>
        <v>10201</v>
      </c>
      <c r="E7710" s="41">
        <v>6</v>
      </c>
    </row>
    <row r="7711" spans="1:5">
      <c r="A7711" s="43">
        <v>44255</v>
      </c>
      <c r="B7711" s="41">
        <v>44255</v>
      </c>
      <c r="C7711" s="41" t="s">
        <v>1036</v>
      </c>
      <c r="D7711" s="42">
        <f>VLOOKUP(Pag_Inicio_Corr_mas_casos[[#This Row],[Corregimiento]],Hoja3!$A$2:$D$676,4,0)</f>
        <v>40606</v>
      </c>
      <c r="E7711" s="41">
        <v>6</v>
      </c>
    </row>
    <row r="7712" spans="1:5">
      <c r="A7712" s="43">
        <v>44255</v>
      </c>
      <c r="B7712" s="41">
        <v>44255</v>
      </c>
      <c r="C7712" s="41" t="s">
        <v>1147</v>
      </c>
      <c r="D7712" s="42">
        <f>VLOOKUP(Pag_Inicio_Corr_mas_casos[[#This Row],[Corregimiento]],Hoja3!$A$2:$D$676,4,0)</f>
        <v>40604</v>
      </c>
      <c r="E7712" s="41">
        <v>6</v>
      </c>
    </row>
    <row r="7713" spans="1:5">
      <c r="A7713" s="43">
        <v>44255</v>
      </c>
      <c r="B7713" s="41">
        <v>44255</v>
      </c>
      <c r="C7713" s="41" t="s">
        <v>1263</v>
      </c>
      <c r="D7713" s="42">
        <f>VLOOKUP(Pag_Inicio_Corr_mas_casos[[#This Row],[Corregimiento]],Hoja3!$A$2:$D$676,4,0)</f>
        <v>120404</v>
      </c>
      <c r="E7713" s="41">
        <v>6</v>
      </c>
    </row>
    <row r="7714" spans="1:5">
      <c r="A7714" s="43">
        <v>44255</v>
      </c>
      <c r="B7714" s="41">
        <v>44255</v>
      </c>
      <c r="C7714" s="41" t="s">
        <v>1217</v>
      </c>
      <c r="D7714" s="42">
        <f>VLOOKUP(Pag_Inicio_Corr_mas_casos[[#This Row],[Corregimiento]],Hoja3!$A$2:$D$676,4,0)</f>
        <v>41001</v>
      </c>
      <c r="E7714" s="41">
        <v>5</v>
      </c>
    </row>
    <row r="7715" spans="1:5">
      <c r="A7715" s="105">
        <v>44256</v>
      </c>
      <c r="B7715" s="106">
        <v>44256</v>
      </c>
      <c r="C7715" s="106" t="s">
        <v>1126</v>
      </c>
      <c r="D7715" s="107">
        <f>VLOOKUP(Pag_Inicio_Corr_mas_casos[[#This Row],[Corregimiento]],Hoja3!$A$2:$D$676,4,0)</f>
        <v>40601</v>
      </c>
      <c r="E7715" s="106">
        <v>22</v>
      </c>
    </row>
    <row r="7716" spans="1:5">
      <c r="A7716" s="105">
        <v>44256</v>
      </c>
      <c r="B7716" s="106">
        <v>44256</v>
      </c>
      <c r="C7716" s="106" t="s">
        <v>1264</v>
      </c>
      <c r="D7716" s="107">
        <f>VLOOKUP(Pag_Inicio_Corr_mas_casos[[#This Row],[Corregimiento]],Hoja3!$A$2:$D$676,4,0)</f>
        <v>70408</v>
      </c>
      <c r="E7716" s="106">
        <v>21</v>
      </c>
    </row>
    <row r="7717" spans="1:5">
      <c r="A7717" s="105">
        <v>44256</v>
      </c>
      <c r="B7717" s="106">
        <v>44256</v>
      </c>
      <c r="C7717" s="106" t="s">
        <v>1017</v>
      </c>
      <c r="D7717" s="107">
        <f>VLOOKUP(Pag_Inicio_Corr_mas_casos[[#This Row],[Corregimiento]],Hoja3!$A$2:$D$676,4,0)</f>
        <v>80813</v>
      </c>
      <c r="E7717" s="106">
        <v>20</v>
      </c>
    </row>
    <row r="7718" spans="1:5">
      <c r="A7718" s="105">
        <v>44256</v>
      </c>
      <c r="B7718" s="106">
        <v>44256</v>
      </c>
      <c r="C7718" s="106" t="s">
        <v>1099</v>
      </c>
      <c r="D7718" s="107">
        <f>VLOOKUP(Pag_Inicio_Corr_mas_casos[[#This Row],[Corregimiento]],Hoja3!$A$2:$D$676,4,0)</f>
        <v>91008</v>
      </c>
      <c r="E7718" s="106">
        <v>18</v>
      </c>
    </row>
    <row r="7719" spans="1:5">
      <c r="A7719" s="105">
        <v>44256</v>
      </c>
      <c r="B7719" s="106">
        <v>44256</v>
      </c>
      <c r="C7719" s="106" t="s">
        <v>1144</v>
      </c>
      <c r="D7719" s="107">
        <f>VLOOKUP(Pag_Inicio_Corr_mas_casos[[#This Row],[Corregimiento]],Hoja3!$A$2:$D$676,4,0)</f>
        <v>40503</v>
      </c>
      <c r="E7719" s="106">
        <v>13</v>
      </c>
    </row>
    <row r="7720" spans="1:5">
      <c r="A7720" s="105">
        <v>44256</v>
      </c>
      <c r="B7720" s="106">
        <v>44256</v>
      </c>
      <c r="C7720" s="106" t="s">
        <v>1208</v>
      </c>
      <c r="D7720" s="107">
        <f>VLOOKUP(Pag_Inicio_Corr_mas_casos[[#This Row],[Corregimiento]],Hoja3!$A$2:$D$676,4,0)</f>
        <v>40104</v>
      </c>
      <c r="E7720" s="106">
        <v>13</v>
      </c>
    </row>
    <row r="7721" spans="1:5">
      <c r="A7721" s="105">
        <v>44256</v>
      </c>
      <c r="B7721" s="106">
        <v>44256</v>
      </c>
      <c r="C7721" s="106" t="s">
        <v>1216</v>
      </c>
      <c r="D7721" s="107">
        <f>VLOOKUP(Pag_Inicio_Corr_mas_casos[[#This Row],[Corregimiento]],Hoja3!$A$2:$D$676,4,0)</f>
        <v>10206</v>
      </c>
      <c r="E7721" s="106">
        <v>13</v>
      </c>
    </row>
    <row r="7722" spans="1:5">
      <c r="A7722" s="105">
        <v>44256</v>
      </c>
      <c r="B7722" s="106">
        <v>44256</v>
      </c>
      <c r="C7722" s="106" t="s">
        <v>1150</v>
      </c>
      <c r="D7722" s="107">
        <f>VLOOKUP(Pag_Inicio_Corr_mas_casos[[#This Row],[Corregimiento]],Hoja3!$A$2:$D$676,4,0)</f>
        <v>130104</v>
      </c>
      <c r="E7722" s="106">
        <v>13</v>
      </c>
    </row>
    <row r="7723" spans="1:5">
      <c r="A7723" s="105">
        <v>44256</v>
      </c>
      <c r="B7723" s="106">
        <v>44256</v>
      </c>
      <c r="C7723" s="106" t="s">
        <v>1265</v>
      </c>
      <c r="D7723" s="107">
        <f>VLOOKUP(Pag_Inicio_Corr_mas_casos[[#This Row],[Corregimiento]],Hoja3!$A$2:$D$676,4,0)</f>
        <v>20102</v>
      </c>
      <c r="E7723" s="106">
        <v>11</v>
      </c>
    </row>
    <row r="7724" spans="1:5">
      <c r="A7724" s="105">
        <v>44256</v>
      </c>
      <c r="B7724" s="106">
        <v>44256</v>
      </c>
      <c r="C7724" s="106" t="s">
        <v>1217</v>
      </c>
      <c r="D7724" s="107">
        <f>VLOOKUP(Pag_Inicio_Corr_mas_casos[[#This Row],[Corregimiento]],Hoja3!$A$2:$D$676,4,0)</f>
        <v>41001</v>
      </c>
      <c r="E7724" s="106">
        <v>11</v>
      </c>
    </row>
    <row r="7725" spans="1:5">
      <c r="A7725" s="105">
        <v>44256</v>
      </c>
      <c r="B7725" s="106">
        <v>44256</v>
      </c>
      <c r="C7725" s="106" t="s">
        <v>1262</v>
      </c>
      <c r="D7725" s="107">
        <f>VLOOKUP(Pag_Inicio_Corr_mas_casos[[#This Row],[Corregimiento]],Hoja3!$A$2:$D$676,4,0)</f>
        <v>10201</v>
      </c>
      <c r="E7725" s="106">
        <v>10</v>
      </c>
    </row>
    <row r="7726" spans="1:5">
      <c r="A7726" s="105">
        <v>44256</v>
      </c>
      <c r="B7726" s="106">
        <v>44256</v>
      </c>
      <c r="C7726" s="106" t="s">
        <v>1266</v>
      </c>
      <c r="D7726" s="107">
        <f>VLOOKUP(Pag_Inicio_Corr_mas_casos[[#This Row],[Corregimiento]],Hoja3!$A$2:$D$676,4,0)</f>
        <v>40611</v>
      </c>
      <c r="E7726" s="106">
        <v>10</v>
      </c>
    </row>
    <row r="7727" spans="1:5">
      <c r="A7727" s="105">
        <v>44256</v>
      </c>
      <c r="B7727" s="106">
        <v>44256</v>
      </c>
      <c r="C7727" s="106" t="s">
        <v>1073</v>
      </c>
      <c r="D7727" s="107">
        <f>VLOOKUP(Pag_Inicio_Corr_mas_casos[[#This Row],[Corregimiento]],Hoja3!$A$2:$D$676,4,0)</f>
        <v>40612</v>
      </c>
      <c r="E7727" s="106">
        <v>10</v>
      </c>
    </row>
    <row r="7728" spans="1:5">
      <c r="A7728" s="105">
        <v>44256</v>
      </c>
      <c r="B7728" s="106">
        <v>44256</v>
      </c>
      <c r="C7728" s="106" t="s">
        <v>1125</v>
      </c>
      <c r="D7728" s="107">
        <f>VLOOKUP(Pag_Inicio_Corr_mas_casos[[#This Row],[Corregimiento]],Hoja3!$A$2:$D$676,4,0)</f>
        <v>91007</v>
      </c>
      <c r="E7728" s="106">
        <v>9</v>
      </c>
    </row>
    <row r="7729" spans="1:5">
      <c r="A7729" s="105">
        <v>44256</v>
      </c>
      <c r="B7729" s="106">
        <v>44256</v>
      </c>
      <c r="C7729" s="106" t="s">
        <v>1147</v>
      </c>
      <c r="D7729" s="107">
        <f>VLOOKUP(Pag_Inicio_Corr_mas_casos[[#This Row],[Corregimiento]],Hoja3!$A$2:$D$676,4,0)</f>
        <v>40604</v>
      </c>
      <c r="E7729" s="106">
        <v>8</v>
      </c>
    </row>
    <row r="7730" spans="1:5">
      <c r="A7730" s="105">
        <v>44256</v>
      </c>
      <c r="B7730" s="106">
        <v>44256</v>
      </c>
      <c r="C7730" s="106" t="s">
        <v>1175</v>
      </c>
      <c r="D7730" s="107">
        <f>VLOOKUP(Pag_Inicio_Corr_mas_casos[[#This Row],[Corregimiento]],Hoja3!$A$2:$D$676,4,0)</f>
        <v>40301</v>
      </c>
      <c r="E7730" s="106">
        <v>7</v>
      </c>
    </row>
    <row r="7731" spans="1:5">
      <c r="A7731" s="105">
        <v>44256</v>
      </c>
      <c r="B7731" s="106">
        <v>44256</v>
      </c>
      <c r="C7731" s="106" t="s">
        <v>1036</v>
      </c>
      <c r="D7731" s="107">
        <f>VLOOKUP(Pag_Inicio_Corr_mas_casos[[#This Row],[Corregimiento]],Hoja3!$A$2:$D$676,4,0)</f>
        <v>40606</v>
      </c>
      <c r="E7731" s="106">
        <v>7</v>
      </c>
    </row>
    <row r="7732" spans="1:5">
      <c r="A7732" s="105">
        <v>44256</v>
      </c>
      <c r="B7732" s="106">
        <v>44256</v>
      </c>
      <c r="C7732" s="106" t="s">
        <v>1136</v>
      </c>
      <c r="D7732" s="107">
        <f>VLOOKUP(Pag_Inicio_Corr_mas_casos[[#This Row],[Corregimiento]],Hoja3!$A$2:$D$676,4,0)</f>
        <v>91011</v>
      </c>
      <c r="E7732" s="106">
        <v>7</v>
      </c>
    </row>
    <row r="7733" spans="1:5">
      <c r="A7733" s="105">
        <v>44256</v>
      </c>
      <c r="B7733" s="106">
        <v>44256</v>
      </c>
      <c r="C7733" s="106" t="s">
        <v>1179</v>
      </c>
      <c r="D7733" s="107">
        <f>VLOOKUP(Pag_Inicio_Corr_mas_casos[[#This Row],[Corregimiento]],Hoja3!$A$2:$D$676,4,0)</f>
        <v>20307</v>
      </c>
      <c r="E7733" s="106">
        <v>7</v>
      </c>
    </row>
    <row r="7734" spans="1:5">
      <c r="A7734" s="105">
        <v>44256</v>
      </c>
      <c r="B7734" s="106">
        <v>44256</v>
      </c>
      <c r="C7734" s="106" t="s">
        <v>1267</v>
      </c>
      <c r="D7734" s="107">
        <f>VLOOKUP(Pag_Inicio_Corr_mas_casos[[#This Row],[Corregimiento]],Hoja3!$A$2:$D$676,4,0)</f>
        <v>10301</v>
      </c>
      <c r="E7734" s="106">
        <v>7</v>
      </c>
    </row>
    <row r="7735" spans="1:5">
      <c r="A7735" s="80">
        <v>44257</v>
      </c>
      <c r="B7735" s="81">
        <v>44257</v>
      </c>
      <c r="C7735" s="81" t="s">
        <v>1126</v>
      </c>
      <c r="D7735" s="82">
        <f>VLOOKUP(Pag_Inicio_Corr_mas_casos[[#This Row],[Corregimiento]],Hoja3!$A$2:$D$676,4,0)</f>
        <v>40601</v>
      </c>
      <c r="E7735" s="81">
        <v>22</v>
      </c>
    </row>
    <row r="7736" spans="1:5">
      <c r="A7736" s="80">
        <v>44257</v>
      </c>
      <c r="B7736" s="81">
        <v>44257</v>
      </c>
      <c r="C7736" s="81" t="s">
        <v>1265</v>
      </c>
      <c r="D7736" s="82">
        <f>VLOOKUP(Pag_Inicio_Corr_mas_casos[[#This Row],[Corregimiento]],Hoja3!$A$2:$D$676,4,0)</f>
        <v>20102</v>
      </c>
      <c r="E7736" s="81">
        <v>19</v>
      </c>
    </row>
    <row r="7737" spans="1:5">
      <c r="A7737" s="80">
        <v>44257</v>
      </c>
      <c r="B7737" s="81">
        <v>44257</v>
      </c>
      <c r="C7737" s="81" t="s">
        <v>1268</v>
      </c>
      <c r="D7737" s="82">
        <f>VLOOKUP(Pag_Inicio_Corr_mas_casos[[#This Row],[Corregimiento]],Hoja3!$A$2:$D$676,4,0)</f>
        <v>90504</v>
      </c>
      <c r="E7737" s="81">
        <v>17</v>
      </c>
    </row>
    <row r="7738" spans="1:5">
      <c r="A7738" s="80">
        <v>44257</v>
      </c>
      <c r="B7738" s="81">
        <v>44257</v>
      </c>
      <c r="C7738" s="81" t="s">
        <v>1088</v>
      </c>
      <c r="D7738" s="82">
        <f>VLOOKUP(Pag_Inicio_Corr_mas_casos[[#This Row],[Corregimiento]],Hoja3!$A$2:$D$676,4,0)</f>
        <v>91001</v>
      </c>
      <c r="E7738" s="81">
        <v>14</v>
      </c>
    </row>
    <row r="7739" spans="1:5">
      <c r="A7739" s="80">
        <v>44257</v>
      </c>
      <c r="B7739" s="81">
        <v>44257</v>
      </c>
      <c r="C7739" s="81" t="s">
        <v>1025</v>
      </c>
      <c r="D7739" s="82">
        <f>VLOOKUP(Pag_Inicio_Corr_mas_casos[[#This Row],[Corregimiento]],Hoja3!$A$2:$D$676,4,0)</f>
        <v>130701</v>
      </c>
      <c r="E7739" s="81">
        <v>13</v>
      </c>
    </row>
    <row r="7740" spans="1:5">
      <c r="A7740" s="80">
        <v>44257</v>
      </c>
      <c r="B7740" s="81">
        <v>44257</v>
      </c>
      <c r="C7740" s="81" t="s">
        <v>1199</v>
      </c>
      <c r="D7740" s="82">
        <f>VLOOKUP(Pag_Inicio_Corr_mas_casos[[#This Row],[Corregimiento]],Hoja3!$A$2:$D$676,4,0)</f>
        <v>60502</v>
      </c>
      <c r="E7740" s="81">
        <v>12</v>
      </c>
    </row>
    <row r="7741" spans="1:5">
      <c r="A7741" s="80">
        <v>44257</v>
      </c>
      <c r="B7741" s="81">
        <v>44257</v>
      </c>
      <c r="C7741" s="81" t="s">
        <v>1124</v>
      </c>
      <c r="D7741" s="82">
        <f>VLOOKUP(Pag_Inicio_Corr_mas_casos[[#This Row],[Corregimiento]],Hoja3!$A$2:$D$676,4,0)</f>
        <v>40501</v>
      </c>
      <c r="E7741" s="81">
        <v>12</v>
      </c>
    </row>
    <row r="7742" spans="1:5">
      <c r="A7742" s="80">
        <v>44257</v>
      </c>
      <c r="B7742" s="81">
        <v>44257</v>
      </c>
      <c r="C7742" s="81" t="s">
        <v>1102</v>
      </c>
      <c r="D7742" s="82">
        <f>VLOOKUP(Pag_Inicio_Corr_mas_casos[[#This Row],[Corregimiento]],Hoja3!$A$2:$D$676,4,0)</f>
        <v>130106</v>
      </c>
      <c r="E7742" s="81">
        <v>11</v>
      </c>
    </row>
    <row r="7743" spans="1:5">
      <c r="A7743" s="80">
        <v>44257</v>
      </c>
      <c r="B7743" s="81">
        <v>44257</v>
      </c>
      <c r="C7743" s="81" t="s">
        <v>1264</v>
      </c>
      <c r="D7743" s="82">
        <f>VLOOKUP(Pag_Inicio_Corr_mas_casos[[#This Row],[Corregimiento]],Hoja3!$A$2:$D$676,4,0)</f>
        <v>70408</v>
      </c>
      <c r="E7743" s="81">
        <v>10</v>
      </c>
    </row>
    <row r="7744" spans="1:5">
      <c r="A7744" s="80">
        <v>44257</v>
      </c>
      <c r="B7744" s="81">
        <v>44257</v>
      </c>
      <c r="C7744" s="81" t="s">
        <v>1118</v>
      </c>
      <c r="D7744" s="82">
        <f>VLOOKUP(Pag_Inicio_Corr_mas_casos[[#This Row],[Corregimiento]],Hoja3!$A$2:$D$676,4,0)</f>
        <v>40201</v>
      </c>
      <c r="E7744" s="81">
        <v>10</v>
      </c>
    </row>
    <row r="7745" spans="1:5">
      <c r="A7745" s="80">
        <v>44257</v>
      </c>
      <c r="B7745" s="81">
        <v>44257</v>
      </c>
      <c r="C7745" s="81" t="s">
        <v>1262</v>
      </c>
      <c r="D7745" s="82">
        <f>VLOOKUP(Pag_Inicio_Corr_mas_casos[[#This Row],[Corregimiento]],Hoja3!$A$2:$D$676,4,0)</f>
        <v>10201</v>
      </c>
      <c r="E7745" s="81">
        <v>10</v>
      </c>
    </row>
    <row r="7746" spans="1:5">
      <c r="A7746" s="80">
        <v>44257</v>
      </c>
      <c r="B7746" s="81">
        <v>44257</v>
      </c>
      <c r="C7746" s="81" t="s">
        <v>1069</v>
      </c>
      <c r="D7746" s="82">
        <f>VLOOKUP(Pag_Inicio_Corr_mas_casos[[#This Row],[Corregimiento]],Hoja3!$A$2:$D$676,4,0)</f>
        <v>40611</v>
      </c>
      <c r="E7746" s="81">
        <v>9</v>
      </c>
    </row>
    <row r="7747" spans="1:5">
      <c r="A7747" s="80">
        <v>44257</v>
      </c>
      <c r="B7747" s="81">
        <v>44257</v>
      </c>
      <c r="C7747" s="81" t="s">
        <v>1120</v>
      </c>
      <c r="D7747" s="82">
        <f>VLOOKUP(Pag_Inicio_Corr_mas_casos[[#This Row],[Corregimiento]],Hoja3!$A$2:$D$676,4,0)</f>
        <v>130102</v>
      </c>
      <c r="E7747" s="81">
        <v>9</v>
      </c>
    </row>
    <row r="7748" spans="1:5">
      <c r="A7748" s="80">
        <v>44257</v>
      </c>
      <c r="B7748" s="81">
        <v>44257</v>
      </c>
      <c r="C7748" s="81" t="s">
        <v>1087</v>
      </c>
      <c r="D7748" s="82">
        <f>VLOOKUP(Pag_Inicio_Corr_mas_casos[[#This Row],[Corregimiento]],Hoja3!$A$2:$D$676,4,0)</f>
        <v>81003</v>
      </c>
      <c r="E7748" s="81">
        <v>9</v>
      </c>
    </row>
    <row r="7749" spans="1:5">
      <c r="A7749" s="80">
        <v>44257</v>
      </c>
      <c r="B7749" s="81">
        <v>44257</v>
      </c>
      <c r="C7749" s="81" t="s">
        <v>1005</v>
      </c>
      <c r="D7749" s="82">
        <f>VLOOKUP(Pag_Inicio_Corr_mas_casos[[#This Row],[Corregimiento]],Hoja3!$A$2:$D$676,4,0)</f>
        <v>81009</v>
      </c>
      <c r="E7749" s="81">
        <v>8</v>
      </c>
    </row>
    <row r="7750" spans="1:5">
      <c r="A7750" s="80">
        <v>44257</v>
      </c>
      <c r="B7750" s="81">
        <v>44257</v>
      </c>
      <c r="C7750" s="81" t="s">
        <v>1084</v>
      </c>
      <c r="D7750" s="82">
        <f>VLOOKUP(Pag_Inicio_Corr_mas_casos[[#This Row],[Corregimiento]],Hoja3!$A$2:$D$676,4,0)</f>
        <v>81008</v>
      </c>
      <c r="E7750" s="81">
        <v>8</v>
      </c>
    </row>
    <row r="7751" spans="1:5">
      <c r="A7751" s="80">
        <v>44257</v>
      </c>
      <c r="B7751" s="81">
        <v>44257</v>
      </c>
      <c r="C7751" s="81" t="s">
        <v>1018</v>
      </c>
      <c r="D7751" s="82">
        <f>VLOOKUP(Pag_Inicio_Corr_mas_casos[[#This Row],[Corregimiento]],Hoja3!$A$2:$D$676,4,0)</f>
        <v>80820</v>
      </c>
      <c r="E7751" s="81">
        <v>8</v>
      </c>
    </row>
    <row r="7752" spans="1:5">
      <c r="A7752" s="80">
        <v>44257</v>
      </c>
      <c r="B7752" s="81">
        <v>44257</v>
      </c>
      <c r="C7752" s="81" t="s">
        <v>1081</v>
      </c>
      <c r="D7752" s="82">
        <f>VLOOKUP(Pag_Inicio_Corr_mas_casos[[#This Row],[Corregimiento]],Hoja3!$A$2:$D$676,4,0)</f>
        <v>130702</v>
      </c>
      <c r="E7752" s="81">
        <v>8</v>
      </c>
    </row>
    <row r="7753" spans="1:5">
      <c r="A7753" s="80">
        <v>44257</v>
      </c>
      <c r="B7753" s="81">
        <v>44257</v>
      </c>
      <c r="C7753" s="81" t="s">
        <v>1007</v>
      </c>
      <c r="D7753" s="82">
        <f>VLOOKUP(Pag_Inicio_Corr_mas_casos[[#This Row],[Corregimiento]],Hoja3!$A$2:$D$676,4,0)</f>
        <v>80823</v>
      </c>
      <c r="E7753" s="81">
        <v>8</v>
      </c>
    </row>
    <row r="7754" spans="1:5">
      <c r="A7754" s="80">
        <v>44257</v>
      </c>
      <c r="B7754" s="81">
        <v>44257</v>
      </c>
      <c r="C7754" s="81" t="s">
        <v>1175</v>
      </c>
      <c r="D7754" s="82">
        <f>VLOOKUP(Pag_Inicio_Corr_mas_casos[[#This Row],[Corregimiento]],Hoja3!$A$2:$D$676,4,0)</f>
        <v>40301</v>
      </c>
      <c r="E7754" s="81">
        <v>8</v>
      </c>
    </row>
    <row r="7755" spans="1:5">
      <c r="A7755" s="53">
        <v>44258</v>
      </c>
      <c r="B7755" s="54">
        <v>44258</v>
      </c>
      <c r="C7755" s="54" t="s">
        <v>1121</v>
      </c>
      <c r="D7755" s="55">
        <f>VLOOKUP(Pag_Inicio_Corr_mas_casos[[#This Row],[Corregimiento]],Hoja3!$A$2:$D$676,4,0)</f>
        <v>90301</v>
      </c>
      <c r="E7755" s="54">
        <v>40</v>
      </c>
    </row>
    <row r="7756" spans="1:5">
      <c r="A7756" s="53">
        <v>44258</v>
      </c>
      <c r="B7756" s="54">
        <v>44258</v>
      </c>
      <c r="C7756" s="54" t="s">
        <v>1269</v>
      </c>
      <c r="D7756" s="55">
        <f>VLOOKUP(Pag_Inicio_Corr_mas_casos[[#This Row],[Corregimiento]],Hoja3!$A$2:$D$676,4,0)</f>
        <v>90303</v>
      </c>
      <c r="E7756" s="54">
        <v>34</v>
      </c>
    </row>
    <row r="7757" spans="1:5">
      <c r="A7757" s="53">
        <v>44258</v>
      </c>
      <c r="B7757" s="54">
        <v>44258</v>
      </c>
      <c r="C7757" s="54" t="s">
        <v>1235</v>
      </c>
      <c r="D7757" s="55">
        <f>VLOOKUP(Pag_Inicio_Corr_mas_casos[[#This Row],[Corregimiento]],Hoja3!$A$2:$D$676,4,0)</f>
        <v>100101</v>
      </c>
      <c r="E7757" s="54">
        <v>29</v>
      </c>
    </row>
    <row r="7758" spans="1:5">
      <c r="A7758" s="53">
        <v>44258</v>
      </c>
      <c r="B7758" s="54">
        <v>44258</v>
      </c>
      <c r="C7758" s="54" t="s">
        <v>1126</v>
      </c>
      <c r="D7758" s="55">
        <f>VLOOKUP(Pag_Inicio_Corr_mas_casos[[#This Row],[Corregimiento]],Hoja3!$A$2:$D$676,4,0)</f>
        <v>40601</v>
      </c>
      <c r="E7758" s="54">
        <v>25</v>
      </c>
    </row>
    <row r="7759" spans="1:5">
      <c r="A7759" s="53">
        <v>44258</v>
      </c>
      <c r="B7759" s="54">
        <v>44258</v>
      </c>
      <c r="C7759" s="54" t="s">
        <v>1088</v>
      </c>
      <c r="D7759" s="55">
        <f>VLOOKUP(Pag_Inicio_Corr_mas_casos[[#This Row],[Corregimiento]],Hoja3!$A$2:$D$676,4,0)</f>
        <v>91001</v>
      </c>
      <c r="E7759" s="54">
        <v>23</v>
      </c>
    </row>
    <row r="7760" spans="1:5">
      <c r="A7760" s="53">
        <v>44258</v>
      </c>
      <c r="B7760" s="54">
        <v>44258</v>
      </c>
      <c r="C7760" s="54" t="s">
        <v>1069</v>
      </c>
      <c r="D7760" s="55">
        <f>VLOOKUP(Pag_Inicio_Corr_mas_casos[[#This Row],[Corregimiento]],Hoja3!$A$2:$D$676,4,0)</f>
        <v>40611</v>
      </c>
      <c r="E7760" s="54">
        <v>18</v>
      </c>
    </row>
    <row r="7761" spans="1:5">
      <c r="A7761" s="53">
        <v>44258</v>
      </c>
      <c r="B7761" s="54">
        <v>44258</v>
      </c>
      <c r="C7761" s="54" t="s">
        <v>1145</v>
      </c>
      <c r="D7761" s="55">
        <f>VLOOKUP(Pag_Inicio_Corr_mas_casos[[#This Row],[Corregimiento]],Hoja3!$A$2:$D$676,4,0)</f>
        <v>91101</v>
      </c>
      <c r="E7761" s="54">
        <v>16</v>
      </c>
    </row>
    <row r="7762" spans="1:5">
      <c r="A7762" s="53">
        <v>44258</v>
      </c>
      <c r="B7762" s="54">
        <v>44258</v>
      </c>
      <c r="C7762" s="54" t="s">
        <v>1033</v>
      </c>
      <c r="D7762" s="55">
        <f>VLOOKUP(Pag_Inicio_Corr_mas_casos[[#This Row],[Corregimiento]],Hoja3!$A$2:$D$676,4,0)</f>
        <v>30107</v>
      </c>
      <c r="E7762" s="54">
        <v>15</v>
      </c>
    </row>
    <row r="7763" spans="1:5">
      <c r="A7763" s="53">
        <v>44258</v>
      </c>
      <c r="B7763" s="54">
        <v>44258</v>
      </c>
      <c r="C7763" s="54" t="s">
        <v>1262</v>
      </c>
      <c r="D7763" s="55">
        <f>VLOOKUP(Pag_Inicio_Corr_mas_casos[[#This Row],[Corregimiento]],Hoja3!$A$2:$D$676,4,0)</f>
        <v>10201</v>
      </c>
      <c r="E7763" s="54">
        <v>15</v>
      </c>
    </row>
    <row r="7764" spans="1:5">
      <c r="A7764" s="53">
        <v>44258</v>
      </c>
      <c r="B7764" s="54">
        <v>44258</v>
      </c>
      <c r="C7764" s="54" t="s">
        <v>1078</v>
      </c>
      <c r="D7764" s="55">
        <f>VLOOKUP(Pag_Inicio_Corr_mas_casos[[#This Row],[Corregimiento]],Hoja3!$A$2:$D$676,4,0)</f>
        <v>80819</v>
      </c>
      <c r="E7764" s="54">
        <v>15</v>
      </c>
    </row>
    <row r="7765" spans="1:5">
      <c r="A7765" s="53">
        <v>44258</v>
      </c>
      <c r="B7765" s="54">
        <v>44258</v>
      </c>
      <c r="C7765" s="54" t="s">
        <v>1270</v>
      </c>
      <c r="D7765" s="55">
        <f>VLOOKUP(Pag_Inicio_Corr_mas_casos[[#This Row],[Corregimiento]],Hoja3!$A$2:$D$676,4,0)</f>
        <v>120507</v>
      </c>
      <c r="E7765" s="54">
        <v>13</v>
      </c>
    </row>
    <row r="7766" spans="1:5">
      <c r="A7766" s="53">
        <v>44258</v>
      </c>
      <c r="B7766" s="54">
        <v>44258</v>
      </c>
      <c r="C7766" s="54" t="s">
        <v>1136</v>
      </c>
      <c r="D7766" s="55">
        <f>VLOOKUP(Pag_Inicio_Corr_mas_casos[[#This Row],[Corregimiento]],Hoja3!$A$2:$D$676,4,0)</f>
        <v>91011</v>
      </c>
      <c r="E7766" s="54">
        <v>12</v>
      </c>
    </row>
    <row r="7767" spans="1:5">
      <c r="A7767" s="53">
        <v>44258</v>
      </c>
      <c r="B7767" s="54">
        <v>44258</v>
      </c>
      <c r="C7767" s="54" t="s">
        <v>1003</v>
      </c>
      <c r="D7767" s="55">
        <f>VLOOKUP(Pag_Inicio_Corr_mas_casos[[#This Row],[Corregimiento]],Hoja3!$A$2:$D$676,4,0)</f>
        <v>80810</v>
      </c>
      <c r="E7767" s="54">
        <v>11</v>
      </c>
    </row>
    <row r="7768" spans="1:5">
      <c r="A7768" s="53">
        <v>44258</v>
      </c>
      <c r="B7768" s="54">
        <v>44258</v>
      </c>
      <c r="C7768" s="54" t="s">
        <v>1073</v>
      </c>
      <c r="D7768" s="55">
        <f>VLOOKUP(Pag_Inicio_Corr_mas_casos[[#This Row],[Corregimiento]],Hoja3!$A$2:$D$676,4,0)</f>
        <v>40612</v>
      </c>
      <c r="E7768" s="54">
        <v>11</v>
      </c>
    </row>
    <row r="7769" spans="1:5">
      <c r="A7769" s="53">
        <v>44258</v>
      </c>
      <c r="B7769" s="54">
        <v>44258</v>
      </c>
      <c r="C7769" s="54" t="s">
        <v>1124</v>
      </c>
      <c r="D7769" s="55">
        <f>VLOOKUP(Pag_Inicio_Corr_mas_casos[[#This Row],[Corregimiento]],Hoja3!$A$2:$D$676,4,0)</f>
        <v>40501</v>
      </c>
      <c r="E7769" s="54">
        <v>11</v>
      </c>
    </row>
    <row r="7770" spans="1:5">
      <c r="A7770" s="53">
        <v>44258</v>
      </c>
      <c r="B7770" s="54">
        <v>44258</v>
      </c>
      <c r="C7770" s="54" t="s">
        <v>1151</v>
      </c>
      <c r="D7770" s="55">
        <f>VLOOKUP(Pag_Inicio_Corr_mas_casos[[#This Row],[Corregimiento]],Hoja3!$A$2:$D$676,4,0)</f>
        <v>130407</v>
      </c>
      <c r="E7770" s="54">
        <v>10</v>
      </c>
    </row>
    <row r="7771" spans="1:5">
      <c r="A7771" s="53">
        <v>44258</v>
      </c>
      <c r="B7771" s="54">
        <v>44258</v>
      </c>
      <c r="C7771" s="54" t="s">
        <v>1267</v>
      </c>
      <c r="D7771" s="55">
        <f>VLOOKUP(Pag_Inicio_Corr_mas_casos[[#This Row],[Corregimiento]],Hoja3!$A$2:$D$676,4,0)</f>
        <v>10301</v>
      </c>
      <c r="E7771" s="54">
        <v>9</v>
      </c>
    </row>
    <row r="7772" spans="1:5">
      <c r="A7772" s="53">
        <v>44258</v>
      </c>
      <c r="B7772" s="54">
        <v>44258</v>
      </c>
      <c r="C7772" s="54" t="s">
        <v>1036</v>
      </c>
      <c r="D7772" s="55">
        <f>VLOOKUP(Pag_Inicio_Corr_mas_casos[[#This Row],[Corregimiento]],Hoja3!$A$2:$D$676,4,0)</f>
        <v>40606</v>
      </c>
      <c r="E7772" s="54">
        <v>9</v>
      </c>
    </row>
    <row r="7773" spans="1:5">
      <c r="A7773" s="53">
        <v>44258</v>
      </c>
      <c r="B7773" s="54">
        <v>44258</v>
      </c>
      <c r="C7773" s="54" t="s">
        <v>1019</v>
      </c>
      <c r="D7773" s="55">
        <f>VLOOKUP(Pag_Inicio_Corr_mas_casos[[#This Row],[Corregimiento]],Hoja3!$A$2:$D$676,4,0)</f>
        <v>80817</v>
      </c>
      <c r="E7773" s="54">
        <v>8</v>
      </c>
    </row>
    <row r="7774" spans="1:5">
      <c r="A7774" s="53">
        <v>44258</v>
      </c>
      <c r="B7774" s="54">
        <v>44258</v>
      </c>
      <c r="C7774" s="54" t="s">
        <v>1132</v>
      </c>
      <c r="D7774" s="55">
        <f>VLOOKUP(Pag_Inicio_Corr_mas_casos[[#This Row],[Corregimiento]],Hoja3!$A$2:$D$676,4,0)</f>
        <v>40610</v>
      </c>
      <c r="E7774" s="54">
        <v>8</v>
      </c>
    </row>
    <row r="7775" spans="1:5">
      <c r="A7775" s="62">
        <v>44259</v>
      </c>
      <c r="B7775" s="63">
        <v>44259</v>
      </c>
      <c r="C7775" s="63" t="s">
        <v>1265</v>
      </c>
      <c r="D7775" s="64">
        <f>VLOOKUP(Pag_Inicio_Corr_mas_casos[[#This Row],[Corregimiento]],Hoja3!$A$2:$D$676,4,0)</f>
        <v>20102</v>
      </c>
      <c r="E7775" s="63">
        <v>31</v>
      </c>
    </row>
    <row r="7776" spans="1:5">
      <c r="A7776" s="62">
        <v>44259</v>
      </c>
      <c r="B7776" s="63">
        <v>44259</v>
      </c>
      <c r="C7776" s="63" t="s">
        <v>1126</v>
      </c>
      <c r="D7776" s="64">
        <f>VLOOKUP(Pag_Inicio_Corr_mas_casos[[#This Row],[Corregimiento]],Hoja3!$A$2:$D$676,4,0)</f>
        <v>40601</v>
      </c>
      <c r="E7776" s="63">
        <v>20</v>
      </c>
    </row>
    <row r="7777" spans="1:5">
      <c r="A7777" s="62">
        <v>44259</v>
      </c>
      <c r="B7777" s="63">
        <v>44259</v>
      </c>
      <c r="C7777" s="63" t="s">
        <v>1088</v>
      </c>
      <c r="D7777" s="64">
        <f>VLOOKUP(Pag_Inicio_Corr_mas_casos[[#This Row],[Corregimiento]],Hoja3!$A$2:$D$676,4,0)</f>
        <v>91001</v>
      </c>
      <c r="E7777" s="63">
        <v>18</v>
      </c>
    </row>
    <row r="7778" spans="1:5">
      <c r="A7778" s="62">
        <v>44259</v>
      </c>
      <c r="B7778" s="63">
        <v>44259</v>
      </c>
      <c r="C7778" s="63" t="s">
        <v>1262</v>
      </c>
      <c r="D7778" s="64">
        <f>VLOOKUP(Pag_Inicio_Corr_mas_casos[[#This Row],[Corregimiento]],Hoja3!$A$2:$D$676,4,0)</f>
        <v>10201</v>
      </c>
      <c r="E7778" s="63">
        <v>15</v>
      </c>
    </row>
    <row r="7779" spans="1:5">
      <c r="A7779" s="62">
        <v>44259</v>
      </c>
      <c r="B7779" s="63">
        <v>44259</v>
      </c>
      <c r="C7779" s="63" t="s">
        <v>1077</v>
      </c>
      <c r="D7779" s="64">
        <f>VLOOKUP(Pag_Inicio_Corr_mas_casos[[#This Row],[Corregimiento]],Hoja3!$A$2:$D$676,4,0)</f>
        <v>80809</v>
      </c>
      <c r="E7779" s="63">
        <v>13</v>
      </c>
    </row>
    <row r="7780" spans="1:5">
      <c r="A7780" s="62">
        <v>44259</v>
      </c>
      <c r="B7780" s="63">
        <v>44259</v>
      </c>
      <c r="C7780" s="63" t="s">
        <v>1118</v>
      </c>
      <c r="D7780" s="64">
        <f>VLOOKUP(Pag_Inicio_Corr_mas_casos[[#This Row],[Corregimiento]],Hoja3!$A$2:$D$676,4,0)</f>
        <v>40201</v>
      </c>
      <c r="E7780" s="63">
        <v>12</v>
      </c>
    </row>
    <row r="7781" spans="1:5">
      <c r="A7781" s="62">
        <v>44259</v>
      </c>
      <c r="B7781" s="63">
        <v>44259</v>
      </c>
      <c r="C7781" s="63" t="s">
        <v>1073</v>
      </c>
      <c r="D7781" s="64">
        <f>VLOOKUP(Pag_Inicio_Corr_mas_casos[[#This Row],[Corregimiento]],Hoja3!$A$2:$D$676,4,0)</f>
        <v>40612</v>
      </c>
      <c r="E7781" s="63">
        <v>12</v>
      </c>
    </row>
    <row r="7782" spans="1:5">
      <c r="A7782" s="62">
        <v>44259</v>
      </c>
      <c r="B7782" s="63">
        <v>44259</v>
      </c>
      <c r="C7782" s="63" t="s">
        <v>1069</v>
      </c>
      <c r="D7782" s="64">
        <f>VLOOKUP(Pag_Inicio_Corr_mas_casos[[#This Row],[Corregimiento]],Hoja3!$A$2:$D$676,4,0)</f>
        <v>40611</v>
      </c>
      <c r="E7782" s="63">
        <v>11</v>
      </c>
    </row>
    <row r="7783" spans="1:5">
      <c r="A7783" s="62">
        <v>44259</v>
      </c>
      <c r="B7783" s="63">
        <v>44259</v>
      </c>
      <c r="C7783" s="63" t="s">
        <v>1121</v>
      </c>
      <c r="D7783" s="64">
        <f>VLOOKUP(Pag_Inicio_Corr_mas_casos[[#This Row],[Corregimiento]],Hoja3!$A$2:$D$676,4,0)</f>
        <v>90301</v>
      </c>
      <c r="E7783" s="63">
        <v>11</v>
      </c>
    </row>
    <row r="7784" spans="1:5">
      <c r="A7784" s="62">
        <v>44259</v>
      </c>
      <c r="B7784" s="63">
        <v>44259</v>
      </c>
      <c r="C7784" s="63" t="s">
        <v>1099</v>
      </c>
      <c r="D7784" s="64">
        <f>VLOOKUP(Pag_Inicio_Corr_mas_casos[[#This Row],[Corregimiento]],Hoja3!$A$2:$D$676,4,0)</f>
        <v>91008</v>
      </c>
      <c r="E7784" s="63">
        <v>10</v>
      </c>
    </row>
    <row r="7785" spans="1:5">
      <c r="A7785" s="62">
        <v>44259</v>
      </c>
      <c r="B7785" s="63">
        <v>44259</v>
      </c>
      <c r="C7785" s="63" t="s">
        <v>1081</v>
      </c>
      <c r="D7785" s="64">
        <f>VLOOKUP(Pag_Inicio_Corr_mas_casos[[#This Row],[Corregimiento]],Hoja3!$A$2:$D$676,4,0)</f>
        <v>130702</v>
      </c>
      <c r="E7785" s="63">
        <v>10</v>
      </c>
    </row>
    <row r="7786" spans="1:5">
      <c r="A7786" s="62">
        <v>44259</v>
      </c>
      <c r="B7786" s="63">
        <v>44259</v>
      </c>
      <c r="C7786" s="63" t="s">
        <v>1144</v>
      </c>
      <c r="D7786" s="64">
        <f>VLOOKUP(Pag_Inicio_Corr_mas_casos[[#This Row],[Corregimiento]],Hoja3!$A$2:$D$676,4,0)</f>
        <v>40503</v>
      </c>
      <c r="E7786" s="63">
        <v>10</v>
      </c>
    </row>
    <row r="7787" spans="1:5">
      <c r="A7787" s="62">
        <v>44259</v>
      </c>
      <c r="B7787" s="63">
        <v>44259</v>
      </c>
      <c r="C7787" s="63" t="s">
        <v>1112</v>
      </c>
      <c r="D7787" s="64">
        <f>VLOOKUP(Pag_Inicio_Corr_mas_casos[[#This Row],[Corregimiento]],Hoja3!$A$2:$D$676,4,0)</f>
        <v>80812</v>
      </c>
      <c r="E7787" s="63">
        <v>8</v>
      </c>
    </row>
    <row r="7788" spans="1:5">
      <c r="A7788" s="62">
        <v>44259</v>
      </c>
      <c r="B7788" s="63">
        <v>44259</v>
      </c>
      <c r="C7788" s="63" t="s">
        <v>1271</v>
      </c>
      <c r="D7788" s="64">
        <f>VLOOKUP(Pag_Inicio_Corr_mas_casos[[#This Row],[Corregimiento]],Hoja3!$A$2:$D$676,4,0)</f>
        <v>10207</v>
      </c>
      <c r="E7788" s="63">
        <v>8</v>
      </c>
    </row>
    <row r="7789" spans="1:5">
      <c r="A7789" s="62">
        <v>44259</v>
      </c>
      <c r="B7789" s="63">
        <v>44259</v>
      </c>
      <c r="C7789" s="63" t="s">
        <v>1242</v>
      </c>
      <c r="D7789" s="64">
        <f>VLOOKUP(Pag_Inicio_Corr_mas_casos[[#This Row],[Corregimiento]],Hoja3!$A$2:$D$676,4,0)</f>
        <v>10203</v>
      </c>
      <c r="E7789" s="63">
        <v>8</v>
      </c>
    </row>
    <row r="7790" spans="1:5">
      <c r="A7790" s="62">
        <v>44259</v>
      </c>
      <c r="B7790" s="63">
        <v>44259</v>
      </c>
      <c r="C7790" s="63" t="s">
        <v>1124</v>
      </c>
      <c r="D7790" s="64">
        <f>VLOOKUP(Pag_Inicio_Corr_mas_casos[[#This Row],[Corregimiento]],Hoja3!$A$2:$D$676,4,0)</f>
        <v>40501</v>
      </c>
      <c r="E7790" s="63">
        <v>7</v>
      </c>
    </row>
    <row r="7791" spans="1:5">
      <c r="A7791" s="62">
        <v>44259</v>
      </c>
      <c r="B7791" s="63">
        <v>44259</v>
      </c>
      <c r="C7791" s="63" t="s">
        <v>1089</v>
      </c>
      <c r="D7791" s="64">
        <f>VLOOKUP(Pag_Inicio_Corr_mas_casos[[#This Row],[Corregimiento]],Hoja3!$A$2:$D$676,4,0)</f>
        <v>30111</v>
      </c>
      <c r="E7791" s="63">
        <v>7</v>
      </c>
    </row>
    <row r="7792" spans="1:5">
      <c r="A7792" s="62">
        <v>44259</v>
      </c>
      <c r="B7792" s="63">
        <v>44259</v>
      </c>
      <c r="C7792" s="63" t="s">
        <v>1120</v>
      </c>
      <c r="D7792" s="64">
        <f>VLOOKUP(Pag_Inicio_Corr_mas_casos[[#This Row],[Corregimiento]],Hoja3!$A$2:$D$676,4,0)</f>
        <v>130102</v>
      </c>
      <c r="E7792" s="63">
        <v>7</v>
      </c>
    </row>
    <row r="7793" spans="1:5">
      <c r="A7793" s="62">
        <v>44259</v>
      </c>
      <c r="B7793" s="63">
        <v>44259</v>
      </c>
      <c r="C7793" s="63" t="s">
        <v>1025</v>
      </c>
      <c r="D7793" s="64">
        <f>VLOOKUP(Pag_Inicio_Corr_mas_casos[[#This Row],[Corregimiento]],Hoja3!$A$2:$D$676,4,0)</f>
        <v>130701</v>
      </c>
      <c r="E7793" s="63">
        <v>7</v>
      </c>
    </row>
    <row r="7794" spans="1:5">
      <c r="A7794" s="62">
        <v>44259</v>
      </c>
      <c r="B7794" s="63">
        <v>44259</v>
      </c>
      <c r="C7794" s="63" t="s">
        <v>1216</v>
      </c>
      <c r="D7794" s="64">
        <f>VLOOKUP(Pag_Inicio_Corr_mas_casos[[#This Row],[Corregimiento]],Hoja3!$A$2:$D$676,4,0)</f>
        <v>10206</v>
      </c>
      <c r="E7794" s="63">
        <v>7</v>
      </c>
    </row>
    <row r="7795" spans="1:5">
      <c r="A7795" s="59">
        <v>44260</v>
      </c>
      <c r="B7795" s="60">
        <v>44260</v>
      </c>
      <c r="C7795" s="60" t="s">
        <v>1126</v>
      </c>
      <c r="D7795" s="61">
        <f>VLOOKUP(Pag_Inicio_Corr_mas_casos[[#This Row],[Corregimiento]],Hoja3!$A$2:$D$676,4,0)</f>
        <v>40601</v>
      </c>
      <c r="E7795" s="60">
        <v>15</v>
      </c>
    </row>
    <row r="7796" spans="1:5">
      <c r="A7796" s="59">
        <v>44260</v>
      </c>
      <c r="B7796" s="60">
        <v>44260</v>
      </c>
      <c r="C7796" s="60" t="s">
        <v>1104</v>
      </c>
      <c r="D7796" s="61">
        <f>VLOOKUP(Pag_Inicio_Corr_mas_casos[[#This Row],[Corregimiento]],Hoja3!$A$2:$D$676,4,0)</f>
        <v>130108</v>
      </c>
      <c r="E7796" s="60">
        <v>10</v>
      </c>
    </row>
    <row r="7797" spans="1:5">
      <c r="A7797" s="59">
        <v>44260</v>
      </c>
      <c r="B7797" s="60">
        <v>44260</v>
      </c>
      <c r="C7797" s="60" t="s">
        <v>1036</v>
      </c>
      <c r="D7797" s="61">
        <f>VLOOKUP(Pag_Inicio_Corr_mas_casos[[#This Row],[Corregimiento]],Hoja3!$A$2:$D$676,4,0)</f>
        <v>40606</v>
      </c>
      <c r="E7797" s="60">
        <v>10</v>
      </c>
    </row>
    <row r="7798" spans="1:5">
      <c r="A7798" s="59">
        <v>44260</v>
      </c>
      <c r="B7798" s="60">
        <v>44260</v>
      </c>
      <c r="C7798" s="60" t="s">
        <v>1145</v>
      </c>
      <c r="D7798" s="61">
        <f>VLOOKUP(Pag_Inicio_Corr_mas_casos[[#This Row],[Corregimiento]],Hoja3!$A$2:$D$676,4,0)</f>
        <v>91101</v>
      </c>
      <c r="E7798" s="60">
        <v>10</v>
      </c>
    </row>
    <row r="7799" spans="1:5">
      <c r="A7799" s="59">
        <v>44260</v>
      </c>
      <c r="B7799" s="60">
        <v>44260</v>
      </c>
      <c r="C7799" s="60" t="s">
        <v>1088</v>
      </c>
      <c r="D7799" s="61">
        <f>VLOOKUP(Pag_Inicio_Corr_mas_casos[[#This Row],[Corregimiento]],Hoja3!$A$2:$D$676,4,0)</f>
        <v>91001</v>
      </c>
      <c r="E7799" s="60">
        <v>9</v>
      </c>
    </row>
    <row r="7800" spans="1:5">
      <c r="A7800" s="59">
        <v>44260</v>
      </c>
      <c r="B7800" s="60">
        <v>44260</v>
      </c>
      <c r="C7800" s="60" t="s">
        <v>1102</v>
      </c>
      <c r="D7800" s="61">
        <f>VLOOKUP(Pag_Inicio_Corr_mas_casos[[#This Row],[Corregimiento]],Hoja3!$A$2:$D$676,4,0)</f>
        <v>130106</v>
      </c>
      <c r="E7800" s="60">
        <v>9</v>
      </c>
    </row>
    <row r="7801" spans="1:5">
      <c r="A7801" s="59">
        <v>44260</v>
      </c>
      <c r="B7801" s="60">
        <v>44260</v>
      </c>
      <c r="C7801" s="60" t="s">
        <v>1017</v>
      </c>
      <c r="D7801" s="61">
        <f>VLOOKUP(Pag_Inicio_Corr_mas_casos[[#This Row],[Corregimiento]],Hoja3!$A$2:$D$676,4,0)</f>
        <v>80813</v>
      </c>
      <c r="E7801" s="60">
        <v>8</v>
      </c>
    </row>
    <row r="7802" spans="1:5">
      <c r="A7802" s="59">
        <v>44260</v>
      </c>
      <c r="B7802" s="60">
        <v>44260</v>
      </c>
      <c r="C7802" s="60" t="s">
        <v>1216</v>
      </c>
      <c r="D7802" s="61">
        <f>VLOOKUP(Pag_Inicio_Corr_mas_casos[[#This Row],[Corregimiento]],Hoja3!$A$2:$D$676,4,0)</f>
        <v>10206</v>
      </c>
      <c r="E7802" s="60">
        <v>8</v>
      </c>
    </row>
    <row r="7803" spans="1:5">
      <c r="A7803" s="59">
        <v>44260</v>
      </c>
      <c r="B7803" s="60">
        <v>44260</v>
      </c>
      <c r="C7803" s="60" t="s">
        <v>1006</v>
      </c>
      <c r="D7803" s="61">
        <f>VLOOKUP(Pag_Inicio_Corr_mas_casos[[#This Row],[Corregimiento]],Hoja3!$A$2:$D$676,4,0)</f>
        <v>80806</v>
      </c>
      <c r="E7803" s="60">
        <v>8</v>
      </c>
    </row>
    <row r="7804" spans="1:5">
      <c r="A7804" s="59">
        <v>44260</v>
      </c>
      <c r="B7804" s="60">
        <v>44260</v>
      </c>
      <c r="C7804" s="60" t="s">
        <v>1262</v>
      </c>
      <c r="D7804" s="61">
        <f>VLOOKUP(Pag_Inicio_Corr_mas_casos[[#This Row],[Corregimiento]],Hoja3!$A$2:$D$676,4,0)</f>
        <v>10201</v>
      </c>
      <c r="E7804" s="60">
        <v>8</v>
      </c>
    </row>
    <row r="7805" spans="1:5">
      <c r="A7805" s="59">
        <v>44260</v>
      </c>
      <c r="B7805" s="60">
        <v>44260</v>
      </c>
      <c r="C7805" s="60" t="s">
        <v>1272</v>
      </c>
      <c r="D7805" s="61">
        <f>VLOOKUP(Pag_Inicio_Corr_mas_casos[[#This Row],[Corregimiento]],Hoja3!$A$2:$D$676,4,0)</f>
        <v>10101</v>
      </c>
      <c r="E7805" s="60">
        <v>8</v>
      </c>
    </row>
    <row r="7806" spans="1:5">
      <c r="A7806" s="59">
        <v>44260</v>
      </c>
      <c r="B7806" s="60">
        <v>44260</v>
      </c>
      <c r="C7806" s="60" t="s">
        <v>1237</v>
      </c>
      <c r="D7806" s="61">
        <f>VLOOKUP(Pag_Inicio_Corr_mas_casos[[#This Row],[Corregimiento]],Hoja3!$A$2:$D$676,4,0)</f>
        <v>10215</v>
      </c>
      <c r="E7806" s="60">
        <v>8</v>
      </c>
    </row>
    <row r="7807" spans="1:5">
      <c r="A7807" s="59">
        <v>44260</v>
      </c>
      <c r="B7807" s="60">
        <v>44260</v>
      </c>
      <c r="C7807" s="60" t="s">
        <v>1136</v>
      </c>
      <c r="D7807" s="61">
        <f>VLOOKUP(Pag_Inicio_Corr_mas_casos[[#This Row],[Corregimiento]],Hoja3!$A$2:$D$676,4,0)</f>
        <v>91011</v>
      </c>
      <c r="E7807" s="60">
        <v>7</v>
      </c>
    </row>
    <row r="7808" spans="1:5">
      <c r="A7808" s="59">
        <v>44260</v>
      </c>
      <c r="B7808" s="60">
        <v>44260</v>
      </c>
      <c r="C7808" s="60" t="s">
        <v>1273</v>
      </c>
      <c r="D7808" s="61">
        <f>VLOOKUP(Pag_Inicio_Corr_mas_casos[[#This Row],[Corregimiento]],Hoja3!$A$2:$D$676,4,0)</f>
        <v>41001</v>
      </c>
      <c r="E7808" s="60">
        <v>7</v>
      </c>
    </row>
    <row r="7809" spans="1:13">
      <c r="A7809" s="59">
        <v>44260</v>
      </c>
      <c r="B7809" s="60">
        <v>44260</v>
      </c>
      <c r="C7809" s="60" t="s">
        <v>1058</v>
      </c>
      <c r="D7809" s="61">
        <f>VLOOKUP(Pag_Inicio_Corr_mas_casos[[#This Row],[Corregimiento]],Hoja3!$A$2:$D$676,4,0)</f>
        <v>80808</v>
      </c>
      <c r="E7809" s="60">
        <v>7</v>
      </c>
    </row>
    <row r="7810" spans="1:13">
      <c r="A7810" s="59">
        <v>44260</v>
      </c>
      <c r="B7810" s="60">
        <v>44260</v>
      </c>
      <c r="C7810" s="60" t="s">
        <v>1073</v>
      </c>
      <c r="D7810" s="61">
        <f>VLOOKUP(Pag_Inicio_Corr_mas_casos[[#This Row],[Corregimiento]],Hoja3!$A$2:$D$676,4,0)</f>
        <v>40612</v>
      </c>
      <c r="E7810" s="60">
        <v>7</v>
      </c>
    </row>
    <row r="7811" spans="1:13">
      <c r="A7811" s="59">
        <v>44260</v>
      </c>
      <c r="B7811" s="60">
        <v>44260</v>
      </c>
      <c r="C7811" s="60" t="s">
        <v>1077</v>
      </c>
      <c r="D7811" s="61">
        <f>VLOOKUP(Pag_Inicio_Corr_mas_casos[[#This Row],[Corregimiento]],Hoja3!$A$2:$D$676,4,0)</f>
        <v>80809</v>
      </c>
      <c r="E7811" s="60">
        <v>7</v>
      </c>
    </row>
    <row r="7812" spans="1:13">
      <c r="A7812" s="59">
        <v>44260</v>
      </c>
      <c r="B7812" s="60">
        <v>44260</v>
      </c>
      <c r="C7812" s="60" t="s">
        <v>1118</v>
      </c>
      <c r="D7812" s="61">
        <f>VLOOKUP(Pag_Inicio_Corr_mas_casos[[#This Row],[Corregimiento]],Hoja3!$A$2:$D$676,4,0)</f>
        <v>40201</v>
      </c>
      <c r="E7812" s="60">
        <v>6</v>
      </c>
    </row>
    <row r="7813" spans="1:13">
      <c r="A7813" s="59">
        <v>44260</v>
      </c>
      <c r="B7813" s="60">
        <v>44260</v>
      </c>
      <c r="C7813" s="60" t="s">
        <v>1265</v>
      </c>
      <c r="D7813" s="61">
        <f>VLOOKUP(Pag_Inicio_Corr_mas_casos[[#This Row],[Corregimiento]],Hoja3!$A$2:$D$676,4,0)</f>
        <v>20102</v>
      </c>
      <c r="E7813" s="60">
        <v>6</v>
      </c>
    </row>
    <row r="7814" spans="1:13">
      <c r="A7814" s="59">
        <v>44260</v>
      </c>
      <c r="B7814" s="60">
        <v>44260</v>
      </c>
      <c r="C7814" s="60" t="s">
        <v>1081</v>
      </c>
      <c r="D7814" s="61">
        <f>VLOOKUP(Pag_Inicio_Corr_mas_casos[[#This Row],[Corregimiento]],Hoja3!$A$2:$D$676,4,0)</f>
        <v>130702</v>
      </c>
      <c r="E7814" s="60">
        <v>6</v>
      </c>
    </row>
    <row r="7815" spans="1:13">
      <c r="A7815" s="105">
        <v>44261</v>
      </c>
      <c r="B7815" s="106">
        <v>44261</v>
      </c>
      <c r="C7815" s="106" t="s">
        <v>1126</v>
      </c>
      <c r="D7815" s="107">
        <f>VLOOKUP(Pag_Inicio_Corr_mas_casos[[#This Row],[Corregimiento]],Hoja3!$A$2:$D$676,4,0)</f>
        <v>40601</v>
      </c>
      <c r="E7815" s="106">
        <v>34</v>
      </c>
    </row>
    <row r="7816" spans="1:13">
      <c r="A7816" s="105">
        <v>44261</v>
      </c>
      <c r="B7816" s="106">
        <v>44261</v>
      </c>
      <c r="C7816" s="106" t="s">
        <v>1121</v>
      </c>
      <c r="D7816" s="107">
        <f>VLOOKUP(Pag_Inicio_Corr_mas_casos[[#This Row],[Corregimiento]],Hoja3!$A$2:$D$676,4,0)</f>
        <v>90301</v>
      </c>
      <c r="E7816" s="106">
        <v>32</v>
      </c>
    </row>
    <row r="7817" spans="1:13">
      <c r="A7817" s="105">
        <v>44261</v>
      </c>
      <c r="B7817" s="106">
        <v>44261</v>
      </c>
      <c r="C7817" s="106" t="s">
        <v>1099</v>
      </c>
      <c r="D7817" s="107">
        <f>VLOOKUP(Pag_Inicio_Corr_mas_casos[[#This Row],[Corregimiento]],Hoja3!$A$2:$D$676,4,0)</f>
        <v>91008</v>
      </c>
      <c r="E7817" s="106">
        <v>18</v>
      </c>
    </row>
    <row r="7818" spans="1:13">
      <c r="A7818" s="105">
        <v>44261</v>
      </c>
      <c r="B7818" s="106">
        <v>44261</v>
      </c>
      <c r="C7818" s="106" t="s">
        <v>1144</v>
      </c>
      <c r="D7818" s="107">
        <f>VLOOKUP(Pag_Inicio_Corr_mas_casos[[#This Row],[Corregimiento]],Hoja3!$A$2:$D$676,4,0)</f>
        <v>40503</v>
      </c>
      <c r="E7818" s="106">
        <v>17</v>
      </c>
    </row>
    <row r="7819" spans="1:13">
      <c r="A7819" s="105">
        <v>44261</v>
      </c>
      <c r="B7819" s="106">
        <v>44261</v>
      </c>
      <c r="C7819" s="106" t="s">
        <v>1274</v>
      </c>
      <c r="D7819" s="107">
        <f>VLOOKUP(Pag_Inicio_Corr_mas_casos[[#This Row],[Corregimiento]],Hoja3!$A$2:$D$676,4,0)</f>
        <v>10401</v>
      </c>
      <c r="E7819" s="106">
        <v>17</v>
      </c>
    </row>
    <row r="7820" spans="1:13">
      <c r="A7820" s="105">
        <v>44261</v>
      </c>
      <c r="B7820" s="106">
        <v>44261</v>
      </c>
      <c r="C7820" s="106" t="s">
        <v>1216</v>
      </c>
      <c r="D7820" s="107">
        <f>VLOOKUP(Pag_Inicio_Corr_mas_casos[[#This Row],[Corregimiento]],Hoja3!$A$2:$D$676,4,0)</f>
        <v>10206</v>
      </c>
      <c r="E7820" s="106">
        <v>16</v>
      </c>
      <c r="L7820" t="s">
        <v>1275</v>
      </c>
      <c r="M7820" t="s">
        <v>1276</v>
      </c>
    </row>
    <row r="7821" spans="1:13">
      <c r="A7821" s="105">
        <v>44261</v>
      </c>
      <c r="B7821" s="106">
        <v>44261</v>
      </c>
      <c r="C7821" s="106" t="s">
        <v>1069</v>
      </c>
      <c r="D7821" s="107">
        <f>VLOOKUP(Pag_Inicio_Corr_mas_casos[[#This Row],[Corregimiento]],Hoja3!$A$2:$D$676,4,0)</f>
        <v>40611</v>
      </c>
      <c r="E7821" s="106">
        <v>14</v>
      </c>
      <c r="M7821">
        <v>8</v>
      </c>
    </row>
    <row r="7822" spans="1:13">
      <c r="A7822" s="105">
        <v>44261</v>
      </c>
      <c r="B7822" s="106">
        <v>44261</v>
      </c>
      <c r="C7822" s="106" t="s">
        <v>1150</v>
      </c>
      <c r="D7822" s="107">
        <f>VLOOKUP(Pag_Inicio_Corr_mas_casos[[#This Row],[Corregimiento]],Hoja3!$A$2:$D$676,4,0)</f>
        <v>130104</v>
      </c>
      <c r="E7822" s="106">
        <v>14</v>
      </c>
      <c r="M7822">
        <v>7</v>
      </c>
    </row>
    <row r="7823" spans="1:13">
      <c r="A7823" s="105">
        <v>44261</v>
      </c>
      <c r="B7823" s="106">
        <v>44261</v>
      </c>
      <c r="C7823" s="106" t="s">
        <v>1277</v>
      </c>
      <c r="D7823" s="107">
        <f>VLOOKUP(Pag_Inicio_Corr_mas_casos[[#This Row],[Corregimiento]],Hoja3!$A$2:$D$676,4,0)</f>
        <v>41104</v>
      </c>
      <c r="E7823" s="106">
        <v>13</v>
      </c>
      <c r="M7823">
        <v>7</v>
      </c>
    </row>
    <row r="7824" spans="1:13">
      <c r="A7824" s="105">
        <v>44261</v>
      </c>
      <c r="B7824" s="106">
        <v>44261</v>
      </c>
      <c r="C7824" s="106" t="s">
        <v>1134</v>
      </c>
      <c r="D7824" s="107">
        <f>VLOOKUP(Pag_Inicio_Corr_mas_casos[[#This Row],[Corregimiento]],Hoja3!$A$2:$D$676,4,0)</f>
        <v>130101</v>
      </c>
      <c r="E7824" s="106">
        <v>13</v>
      </c>
      <c r="M7824">
        <v>6</v>
      </c>
    </row>
    <row r="7825" spans="1:13">
      <c r="A7825" s="105">
        <v>44261</v>
      </c>
      <c r="B7825" s="106">
        <v>44261</v>
      </c>
      <c r="C7825" s="106" t="s">
        <v>1237</v>
      </c>
      <c r="D7825" s="107">
        <f>VLOOKUP(Pag_Inicio_Corr_mas_casos[[#This Row],[Corregimiento]],Hoja3!$A$2:$D$676,4,0)</f>
        <v>10215</v>
      </c>
      <c r="E7825" s="106">
        <v>12</v>
      </c>
      <c r="M7825">
        <v>6</v>
      </c>
    </row>
    <row r="7826" spans="1:13">
      <c r="A7826" s="105">
        <v>44261</v>
      </c>
      <c r="B7826" s="106">
        <v>44261</v>
      </c>
      <c r="C7826" s="106" t="s">
        <v>1124</v>
      </c>
      <c r="D7826" s="107">
        <f>VLOOKUP(Pag_Inicio_Corr_mas_casos[[#This Row],[Corregimiento]],Hoja3!$A$2:$D$676,4,0)</f>
        <v>40501</v>
      </c>
      <c r="E7826" s="106">
        <v>12</v>
      </c>
      <c r="M7826">
        <v>6</v>
      </c>
    </row>
    <row r="7827" spans="1:13">
      <c r="A7827" s="105">
        <v>44261</v>
      </c>
      <c r="B7827" s="106">
        <v>44261</v>
      </c>
      <c r="C7827" s="106" t="s">
        <v>1118</v>
      </c>
      <c r="D7827" s="107">
        <f>VLOOKUP(Pag_Inicio_Corr_mas_casos[[#This Row],[Corregimiento]],Hoja3!$A$2:$D$676,4,0)</f>
        <v>40201</v>
      </c>
      <c r="E7827" s="106">
        <v>11</v>
      </c>
      <c r="M7827">
        <v>5</v>
      </c>
    </row>
    <row r="7828" spans="1:13">
      <c r="A7828" s="105">
        <v>44261</v>
      </c>
      <c r="B7828" s="106">
        <v>44261</v>
      </c>
      <c r="C7828" s="106" t="s">
        <v>1073</v>
      </c>
      <c r="D7828" s="107">
        <f>VLOOKUP(Pag_Inicio_Corr_mas_casos[[#This Row],[Corregimiento]],Hoja3!$A$2:$D$676,4,0)</f>
        <v>40612</v>
      </c>
      <c r="E7828" s="106">
        <v>11</v>
      </c>
      <c r="M7828">
        <v>5</v>
      </c>
    </row>
    <row r="7829" spans="1:13">
      <c r="A7829" s="105">
        <v>44261</v>
      </c>
      <c r="B7829" s="106">
        <v>44261</v>
      </c>
      <c r="C7829" s="106" t="s">
        <v>1235</v>
      </c>
      <c r="D7829" s="107">
        <f>VLOOKUP(Pag_Inicio_Corr_mas_casos[[#This Row],[Corregimiento]],Hoja3!$A$2:$D$676,4,0)</f>
        <v>100101</v>
      </c>
      <c r="E7829" s="106">
        <v>10</v>
      </c>
      <c r="M7829">
        <v>5</v>
      </c>
    </row>
    <row r="7830" spans="1:13">
      <c r="A7830" s="105">
        <v>44261</v>
      </c>
      <c r="B7830" s="106">
        <v>44261</v>
      </c>
      <c r="C7830" s="106" t="s">
        <v>1088</v>
      </c>
      <c r="D7830" s="107">
        <f>VLOOKUP(Pag_Inicio_Corr_mas_casos[[#This Row],[Corregimiento]],Hoja3!$A$2:$D$676,4,0)</f>
        <v>91001</v>
      </c>
      <c r="E7830" s="106">
        <v>9</v>
      </c>
      <c r="M7830">
        <v>4</v>
      </c>
    </row>
    <row r="7831" spans="1:13">
      <c r="A7831" s="105">
        <v>44261</v>
      </c>
      <c r="B7831" s="106">
        <v>44261</v>
      </c>
      <c r="C7831" s="106" t="s">
        <v>1145</v>
      </c>
      <c r="D7831" s="107">
        <f>VLOOKUP(Pag_Inicio_Corr_mas_casos[[#This Row],[Corregimiento]],Hoja3!$A$2:$D$676,4,0)</f>
        <v>91101</v>
      </c>
      <c r="E7831" s="106">
        <v>9</v>
      </c>
      <c r="M7831">
        <v>4</v>
      </c>
    </row>
    <row r="7832" spans="1:13">
      <c r="A7832" s="105">
        <v>44261</v>
      </c>
      <c r="B7832" s="106">
        <v>44261</v>
      </c>
      <c r="C7832" s="106" t="s">
        <v>1036</v>
      </c>
      <c r="D7832" s="107">
        <f>VLOOKUP(Pag_Inicio_Corr_mas_casos[[#This Row],[Corregimiento]],Hoja3!$A$2:$D$676,4,0)</f>
        <v>40606</v>
      </c>
      <c r="E7832" s="106">
        <v>9</v>
      </c>
      <c r="M7832">
        <v>4</v>
      </c>
    </row>
    <row r="7833" spans="1:13">
      <c r="A7833" s="105">
        <v>44261</v>
      </c>
      <c r="B7833" s="106">
        <v>44261</v>
      </c>
      <c r="C7833" s="106" t="s">
        <v>1278</v>
      </c>
      <c r="D7833" s="107">
        <f>VLOOKUP(Pag_Inicio_Corr_mas_casos[[#This Row],[Corregimiento]],Hoja3!$A$2:$D$676,4,0)</f>
        <v>41309</v>
      </c>
      <c r="E7833" s="106">
        <v>9</v>
      </c>
      <c r="M7833">
        <v>4</v>
      </c>
    </row>
    <row r="7834" spans="1:13">
      <c r="A7834" s="105">
        <v>44261</v>
      </c>
      <c r="B7834" s="106">
        <v>44261</v>
      </c>
      <c r="C7834" s="106" t="s">
        <v>1272</v>
      </c>
      <c r="D7834" s="107">
        <f>VLOOKUP(Pag_Inicio_Corr_mas_casos[[#This Row],[Corregimiento]],Hoja3!$A$2:$D$676,4,0)</f>
        <v>10101</v>
      </c>
      <c r="E7834" s="106">
        <v>8</v>
      </c>
      <c r="M7834">
        <v>4</v>
      </c>
    </row>
    <row r="7835" spans="1:13">
      <c r="A7835" s="124">
        <v>44627</v>
      </c>
      <c r="B7835" s="125">
        <v>44262</v>
      </c>
      <c r="C7835" s="125" t="s">
        <v>1126</v>
      </c>
      <c r="D7835" s="126">
        <f>VLOOKUP(Pag_Inicio_Corr_mas_casos[[#This Row],[Corregimiento]],Hoja3!$A$2:$D$676,4,0)</f>
        <v>40601</v>
      </c>
      <c r="E7835" s="125">
        <v>20</v>
      </c>
      <c r="M7835">
        <v>4</v>
      </c>
    </row>
    <row r="7836" spans="1:13">
      <c r="A7836" s="124">
        <v>44627</v>
      </c>
      <c r="B7836" s="125">
        <v>44262</v>
      </c>
      <c r="C7836" s="125" t="s">
        <v>1124</v>
      </c>
      <c r="D7836" s="126">
        <f>VLOOKUP(Pag_Inicio_Corr_mas_casos[[#This Row],[Corregimiento]],Hoja3!$A$2:$D$676,4,0)</f>
        <v>40501</v>
      </c>
      <c r="E7836" s="125">
        <v>14</v>
      </c>
      <c r="M7836">
        <v>3</v>
      </c>
    </row>
    <row r="7837" spans="1:13">
      <c r="A7837" s="124">
        <v>44627</v>
      </c>
      <c r="B7837" s="125">
        <v>44262</v>
      </c>
      <c r="C7837" s="125" t="s">
        <v>1272</v>
      </c>
      <c r="D7837" s="126">
        <f>VLOOKUP(Pag_Inicio_Corr_mas_casos[[#This Row],[Corregimiento]],Hoja3!$A$2:$D$676,4,0)</f>
        <v>10101</v>
      </c>
      <c r="E7837" s="125">
        <v>13</v>
      </c>
      <c r="M7837">
        <v>3</v>
      </c>
    </row>
    <row r="7838" spans="1:13">
      <c r="A7838" s="124">
        <v>44627</v>
      </c>
      <c r="B7838" s="125">
        <v>44262</v>
      </c>
      <c r="C7838" s="125" t="s">
        <v>1136</v>
      </c>
      <c r="D7838" s="126">
        <f>VLOOKUP(Pag_Inicio_Corr_mas_casos[[#This Row],[Corregimiento]],Hoja3!$A$2:$D$676,4,0)</f>
        <v>91011</v>
      </c>
      <c r="E7838" s="125">
        <v>9</v>
      </c>
      <c r="M7838">
        <v>3</v>
      </c>
    </row>
    <row r="7839" spans="1:13">
      <c r="A7839" s="124">
        <v>44627</v>
      </c>
      <c r="B7839" s="125">
        <v>44262</v>
      </c>
      <c r="C7839" s="125" t="s">
        <v>1279</v>
      </c>
      <c r="D7839" s="126">
        <f>VLOOKUP(Pag_Inicio_Corr_mas_casos[[#This Row],[Corregimiento]],Hoja3!$A$2:$D$676,4,0)</f>
        <v>40304</v>
      </c>
      <c r="E7839" s="125">
        <v>8</v>
      </c>
      <c r="M7839">
        <v>3</v>
      </c>
    </row>
    <row r="7840" spans="1:13">
      <c r="A7840" s="124">
        <v>44627</v>
      </c>
      <c r="B7840" s="125">
        <v>44262</v>
      </c>
      <c r="C7840" s="125" t="s">
        <v>1058</v>
      </c>
      <c r="D7840" s="126">
        <f>VLOOKUP(Pag_Inicio_Corr_mas_casos[[#This Row],[Corregimiento]],Hoja3!$A$2:$D$676,4,0)</f>
        <v>80808</v>
      </c>
      <c r="E7840" s="125">
        <v>8</v>
      </c>
      <c r="M7840">
        <v>3</v>
      </c>
    </row>
    <row r="7841" spans="1:13">
      <c r="A7841" s="124">
        <v>44627</v>
      </c>
      <c r="B7841" s="125">
        <v>44262</v>
      </c>
      <c r="C7841" s="125" t="s">
        <v>1104</v>
      </c>
      <c r="D7841" s="126">
        <f>VLOOKUP(Pag_Inicio_Corr_mas_casos[[#This Row],[Corregimiento]],Hoja3!$A$2:$D$676,4,0)</f>
        <v>130108</v>
      </c>
      <c r="E7841" s="125">
        <v>8</v>
      </c>
      <c r="M7841">
        <v>3</v>
      </c>
    </row>
    <row r="7842" spans="1:13">
      <c r="A7842" s="124">
        <v>44627</v>
      </c>
      <c r="B7842" s="125">
        <v>44262</v>
      </c>
      <c r="C7842" s="125" t="s">
        <v>1112</v>
      </c>
      <c r="D7842" s="126">
        <f>VLOOKUP(Pag_Inicio_Corr_mas_casos[[#This Row],[Corregimiento]],Hoja3!$A$2:$D$676,4,0)</f>
        <v>80812</v>
      </c>
      <c r="E7842" s="125">
        <v>8</v>
      </c>
      <c r="M7842">
        <v>2</v>
      </c>
    </row>
    <row r="7843" spans="1:13">
      <c r="A7843" s="124">
        <v>44627</v>
      </c>
      <c r="B7843" s="125">
        <v>44262</v>
      </c>
      <c r="C7843" s="125" t="s">
        <v>1017</v>
      </c>
      <c r="D7843" s="126">
        <f>VLOOKUP(Pag_Inicio_Corr_mas_casos[[#This Row],[Corregimiento]],Hoja3!$A$2:$D$676,4,0)</f>
        <v>80813</v>
      </c>
      <c r="E7843" s="125">
        <v>7</v>
      </c>
      <c r="M7843">
        <v>2</v>
      </c>
    </row>
    <row r="7844" spans="1:13">
      <c r="A7844" s="124">
        <v>44627</v>
      </c>
      <c r="B7844" s="125">
        <v>44262</v>
      </c>
      <c r="C7844" s="125" t="s">
        <v>1221</v>
      </c>
      <c r="D7844" s="126">
        <f>VLOOKUP(Pag_Inicio_Corr_mas_casos[[#This Row],[Corregimiento]],Hoja3!$A$2:$D$676,4,0)</f>
        <v>30103</v>
      </c>
      <c r="E7844" s="125">
        <v>7</v>
      </c>
      <c r="M7844">
        <v>2</v>
      </c>
    </row>
    <row r="7845" spans="1:13">
      <c r="A7845" s="124">
        <v>44627</v>
      </c>
      <c r="B7845" s="125">
        <v>44262</v>
      </c>
      <c r="C7845" s="125" t="s">
        <v>1077</v>
      </c>
      <c r="D7845" s="126">
        <f>VLOOKUP(Pag_Inicio_Corr_mas_casos[[#This Row],[Corregimiento]],Hoja3!$A$2:$D$676,4,0)</f>
        <v>80809</v>
      </c>
      <c r="E7845" s="125">
        <v>7</v>
      </c>
      <c r="M7845">
        <v>2</v>
      </c>
    </row>
    <row r="7846" spans="1:13">
      <c r="A7846" s="124">
        <v>44627</v>
      </c>
      <c r="B7846" s="125">
        <v>44262</v>
      </c>
      <c r="C7846" s="125" t="s">
        <v>1280</v>
      </c>
      <c r="D7846" s="126">
        <f>VLOOKUP(Pag_Inicio_Corr_mas_casos[[#This Row],[Corregimiento]],Hoja3!$A$2:$D$676,4,0)</f>
        <v>20103</v>
      </c>
      <c r="E7846" s="125">
        <v>7</v>
      </c>
      <c r="M7846">
        <v>2</v>
      </c>
    </row>
    <row r="7847" spans="1:13">
      <c r="A7847" s="124">
        <v>44627</v>
      </c>
      <c r="B7847" s="125">
        <v>44262</v>
      </c>
      <c r="C7847" s="125" t="s">
        <v>1145</v>
      </c>
      <c r="D7847" s="126">
        <f>VLOOKUP(Pag_Inicio_Corr_mas_casos[[#This Row],[Corregimiento]],Hoja3!$A$2:$D$676,4,0)</f>
        <v>91101</v>
      </c>
      <c r="E7847" s="125">
        <v>7</v>
      </c>
      <c r="M7847">
        <v>2</v>
      </c>
    </row>
    <row r="7848" spans="1:13">
      <c r="A7848" s="124">
        <v>44627</v>
      </c>
      <c r="B7848" s="125">
        <v>44262</v>
      </c>
      <c r="C7848" s="125" t="s">
        <v>1220</v>
      </c>
      <c r="D7848" s="126">
        <f>VLOOKUP(Pag_Inicio_Corr_mas_casos[[#This Row],[Corregimiento]],Hoja3!$A$2:$D$676,4,0)</f>
        <v>40612</v>
      </c>
      <c r="E7848" s="125">
        <v>6</v>
      </c>
      <c r="M7848">
        <v>2</v>
      </c>
    </row>
    <row r="7849" spans="1:13">
      <c r="A7849" s="124">
        <v>44627</v>
      </c>
      <c r="B7849" s="125">
        <v>44262</v>
      </c>
      <c r="C7849" s="125" t="s">
        <v>791</v>
      </c>
      <c r="D7849" s="126">
        <f>VLOOKUP(Pag_Inicio_Corr_mas_casos[[#This Row],[Corregimiento]],Hoja3!$A$2:$D$676,4,0)</f>
        <v>30104</v>
      </c>
      <c r="E7849" s="125">
        <v>6</v>
      </c>
      <c r="M7849">
        <v>2</v>
      </c>
    </row>
    <row r="7850" spans="1:13">
      <c r="A7850" s="124">
        <v>44627</v>
      </c>
      <c r="B7850" s="125">
        <v>44262</v>
      </c>
      <c r="C7850" s="125" t="s">
        <v>814</v>
      </c>
      <c r="D7850" s="126">
        <f>VLOOKUP(Pag_Inicio_Corr_mas_casos[[#This Row],[Corregimiento]],Hoja3!$A$2:$D$676,4,0)</f>
        <v>40503</v>
      </c>
      <c r="E7850" s="125">
        <v>6</v>
      </c>
      <c r="M7850">
        <v>2</v>
      </c>
    </row>
    <row r="7851" spans="1:13">
      <c r="A7851" s="124">
        <v>44627</v>
      </c>
      <c r="B7851" s="125">
        <v>44262</v>
      </c>
      <c r="C7851" s="125" t="s">
        <v>1281</v>
      </c>
      <c r="D7851" s="126">
        <f>VLOOKUP(Pag_Inicio_Corr_mas_casos[[#This Row],[Corregimiento]],Hoja3!$A$2:$D$676,4,0)</f>
        <v>91107</v>
      </c>
      <c r="E7851" s="125">
        <v>6</v>
      </c>
      <c r="M7851">
        <v>2</v>
      </c>
    </row>
    <row r="7852" spans="1:13">
      <c r="A7852" s="124">
        <v>44627</v>
      </c>
      <c r="B7852" s="125">
        <v>44262</v>
      </c>
      <c r="C7852" s="125" t="s">
        <v>1262</v>
      </c>
      <c r="D7852" s="126">
        <f>VLOOKUP(Pag_Inicio_Corr_mas_casos[[#This Row],[Corregimiento]],Hoja3!$A$2:$D$676,4,0)</f>
        <v>10201</v>
      </c>
      <c r="E7852" s="125">
        <v>5</v>
      </c>
      <c r="M7852">
        <v>2</v>
      </c>
    </row>
    <row r="7853" spans="1:13">
      <c r="A7853" s="124">
        <v>44627</v>
      </c>
      <c r="B7853" s="125">
        <v>44262</v>
      </c>
      <c r="C7853" s="125" t="s">
        <v>1282</v>
      </c>
      <c r="D7853" s="126">
        <f>VLOOKUP(Pag_Inicio_Corr_mas_casos[[#This Row],[Corregimiento]],Hoja3!$A$2:$D$676,4,0)</f>
        <v>91003</v>
      </c>
      <c r="E7853" s="125">
        <v>5</v>
      </c>
      <c r="M7853">
        <v>2</v>
      </c>
    </row>
    <row r="7854" spans="1:13">
      <c r="A7854" s="124">
        <v>44627</v>
      </c>
      <c r="B7854" s="125">
        <v>44262</v>
      </c>
      <c r="C7854" s="125" t="s">
        <v>1283</v>
      </c>
      <c r="D7854" s="126">
        <f>VLOOKUP(Pag_Inicio_Corr_mas_casos[[#This Row],[Corregimiento]],Hoja3!$A$2:$D$676,4,0)</f>
        <v>40701</v>
      </c>
      <c r="E7854" s="125">
        <v>5</v>
      </c>
      <c r="M7854">
        <v>2</v>
      </c>
    </row>
    <row r="7855" spans="1:13">
      <c r="A7855" s="32">
        <v>44263</v>
      </c>
      <c r="B7855" s="33">
        <v>44263</v>
      </c>
      <c r="C7855" s="33" t="s">
        <v>1150</v>
      </c>
      <c r="D7855" s="34">
        <f>VLOOKUP(Pag_Inicio_Corr_mas_casos[[#This Row],[Corregimiento]],Hoja3!$A$2:$D$676,4,0)</f>
        <v>130104</v>
      </c>
      <c r="E7855" s="33">
        <v>20</v>
      </c>
      <c r="M7855">
        <v>2</v>
      </c>
    </row>
    <row r="7856" spans="1:13">
      <c r="A7856" s="32">
        <v>44263</v>
      </c>
      <c r="B7856" s="33">
        <v>44263</v>
      </c>
      <c r="C7856" s="33" t="s">
        <v>1126</v>
      </c>
      <c r="D7856" s="34">
        <f>VLOOKUP(Pag_Inicio_Corr_mas_casos[[#This Row],[Corregimiento]],Hoja3!$A$2:$D$676,4,0)</f>
        <v>40601</v>
      </c>
      <c r="E7856" s="33">
        <v>18</v>
      </c>
      <c r="M7856">
        <v>1</v>
      </c>
    </row>
    <row r="7857" spans="1:13">
      <c r="A7857" s="32">
        <v>44263</v>
      </c>
      <c r="B7857" s="33">
        <v>44263</v>
      </c>
      <c r="C7857" s="33" t="s">
        <v>1069</v>
      </c>
      <c r="D7857" s="34">
        <f>VLOOKUP(Pag_Inicio_Corr_mas_casos[[#This Row],[Corregimiento]],Hoja3!$A$2:$D$676,4,0)</f>
        <v>40611</v>
      </c>
      <c r="E7857" s="33">
        <v>16</v>
      </c>
      <c r="M7857">
        <v>1</v>
      </c>
    </row>
    <row r="7858" spans="1:13">
      <c r="A7858" s="32">
        <v>44263</v>
      </c>
      <c r="B7858" s="33">
        <v>44263</v>
      </c>
      <c r="C7858" s="33" t="s">
        <v>1186</v>
      </c>
      <c r="D7858" s="34">
        <f>VLOOKUP(Pag_Inicio_Corr_mas_casos[[#This Row],[Corregimiento]],Hoja3!$A$2:$D$676,4,0)</f>
        <v>30301</v>
      </c>
      <c r="E7858" s="33">
        <v>14</v>
      </c>
      <c r="M7858">
        <v>1</v>
      </c>
    </row>
    <row r="7859" spans="1:13">
      <c r="A7859" s="32">
        <v>44263</v>
      </c>
      <c r="B7859" s="33">
        <v>44263</v>
      </c>
      <c r="C7859" s="33" t="s">
        <v>1262</v>
      </c>
      <c r="D7859" s="34">
        <f>VLOOKUP(Pag_Inicio_Corr_mas_casos[[#This Row],[Corregimiento]],Hoja3!$A$2:$D$676,4,0)</f>
        <v>10201</v>
      </c>
      <c r="E7859" s="33">
        <v>13</v>
      </c>
      <c r="M7859">
        <v>1</v>
      </c>
    </row>
    <row r="7860" spans="1:13">
      <c r="A7860" s="32">
        <v>44263</v>
      </c>
      <c r="B7860" s="33">
        <v>44263</v>
      </c>
      <c r="C7860" s="33" t="s">
        <v>1088</v>
      </c>
      <c r="D7860" s="34">
        <f>VLOOKUP(Pag_Inicio_Corr_mas_casos[[#This Row],[Corregimiento]],Hoja3!$A$2:$D$676,4,0)</f>
        <v>91001</v>
      </c>
      <c r="E7860" s="33">
        <v>12</v>
      </c>
      <c r="M7860">
        <v>1</v>
      </c>
    </row>
    <row r="7861" spans="1:13">
      <c r="A7861" s="32">
        <v>44263</v>
      </c>
      <c r="B7861" s="33">
        <v>44263</v>
      </c>
      <c r="C7861" s="33" t="s">
        <v>1124</v>
      </c>
      <c r="D7861" s="34">
        <f>VLOOKUP(Pag_Inicio_Corr_mas_casos[[#This Row],[Corregimiento]],Hoja3!$A$2:$D$676,4,0)</f>
        <v>40501</v>
      </c>
      <c r="E7861" s="33">
        <v>11</v>
      </c>
      <c r="M7861">
        <v>1</v>
      </c>
    </row>
    <row r="7862" spans="1:13">
      <c r="A7862" s="32">
        <v>44263</v>
      </c>
      <c r="B7862" s="33">
        <v>44263</v>
      </c>
      <c r="C7862" s="33" t="s">
        <v>1017</v>
      </c>
      <c r="D7862" s="34">
        <f>VLOOKUP(Pag_Inicio_Corr_mas_casos[[#This Row],[Corregimiento]],Hoja3!$A$2:$D$676,4,0)</f>
        <v>80813</v>
      </c>
      <c r="E7862" s="33">
        <v>10</v>
      </c>
      <c r="M7862">
        <v>1</v>
      </c>
    </row>
    <row r="7863" spans="1:13">
      <c r="A7863" s="32">
        <v>44263</v>
      </c>
      <c r="B7863" s="33">
        <v>44263</v>
      </c>
      <c r="C7863" s="33" t="s">
        <v>1104</v>
      </c>
      <c r="D7863" s="34">
        <f>VLOOKUP(Pag_Inicio_Corr_mas_casos[[#This Row],[Corregimiento]],Hoja3!$A$2:$D$676,4,0)</f>
        <v>130108</v>
      </c>
      <c r="E7863" s="33">
        <v>9</v>
      </c>
      <c r="M7863">
        <v>1</v>
      </c>
    </row>
    <row r="7864" spans="1:13">
      <c r="A7864" s="32">
        <v>44263</v>
      </c>
      <c r="B7864" s="33">
        <v>44263</v>
      </c>
      <c r="C7864" s="33" t="s">
        <v>1036</v>
      </c>
      <c r="D7864" s="34">
        <f>VLOOKUP(Pag_Inicio_Corr_mas_casos[[#This Row],[Corregimiento]],Hoja3!$A$2:$D$676,4,0)</f>
        <v>40606</v>
      </c>
      <c r="E7864" s="33">
        <v>8</v>
      </c>
      <c r="M7864">
        <v>1</v>
      </c>
    </row>
    <row r="7865" spans="1:13">
      <c r="A7865" s="32">
        <v>44263</v>
      </c>
      <c r="B7865" s="33">
        <v>44263</v>
      </c>
      <c r="C7865" s="33" t="s">
        <v>1171</v>
      </c>
      <c r="D7865" s="34">
        <f>VLOOKUP(Pag_Inicio_Corr_mas_casos[[#This Row],[Corregimiento]],Hoja3!$A$2:$D$676,4,0)</f>
        <v>40404</v>
      </c>
      <c r="E7865" s="33">
        <v>8</v>
      </c>
      <c r="M7865">
        <v>1</v>
      </c>
    </row>
    <row r="7866" spans="1:13">
      <c r="A7866" s="32">
        <v>44263</v>
      </c>
      <c r="B7866" s="33">
        <v>44263</v>
      </c>
      <c r="C7866" s="33" t="s">
        <v>1099</v>
      </c>
      <c r="D7866" s="34">
        <f>VLOOKUP(Pag_Inicio_Corr_mas_casos[[#This Row],[Corregimiento]],Hoja3!$A$2:$D$676,4,0)</f>
        <v>91008</v>
      </c>
      <c r="E7866" s="33">
        <v>7</v>
      </c>
      <c r="M7866">
        <v>1</v>
      </c>
    </row>
    <row r="7867" spans="1:13">
      <c r="A7867" s="32">
        <v>44263</v>
      </c>
      <c r="B7867" s="33">
        <v>44263</v>
      </c>
      <c r="C7867" s="33" t="s">
        <v>1073</v>
      </c>
      <c r="D7867" s="34">
        <f>VLOOKUP(Pag_Inicio_Corr_mas_casos[[#This Row],[Corregimiento]],Hoja3!$A$2:$D$676,4,0)</f>
        <v>40612</v>
      </c>
      <c r="E7867" s="33">
        <v>7</v>
      </c>
      <c r="M7867">
        <v>1</v>
      </c>
    </row>
    <row r="7868" spans="1:13">
      <c r="A7868" s="32">
        <v>44263</v>
      </c>
      <c r="B7868" s="33">
        <v>44263</v>
      </c>
      <c r="C7868" s="33" t="s">
        <v>1284</v>
      </c>
      <c r="D7868" s="34">
        <f>VLOOKUP(Pag_Inicio_Corr_mas_casos[[#This Row],[Corregimiento]],Hoja3!$A$2:$D$676,4,0)</f>
        <v>30305</v>
      </c>
      <c r="E7868" s="33">
        <v>7</v>
      </c>
      <c r="M7868">
        <v>1</v>
      </c>
    </row>
    <row r="7869" spans="1:13">
      <c r="A7869" s="32">
        <v>44263</v>
      </c>
      <c r="B7869" s="33">
        <v>44263</v>
      </c>
      <c r="C7869" s="33" t="s">
        <v>1151</v>
      </c>
      <c r="D7869" s="34">
        <f>VLOOKUP(Pag_Inicio_Corr_mas_casos[[#This Row],[Corregimiento]],Hoja3!$A$2:$D$676,4,0)</f>
        <v>130407</v>
      </c>
      <c r="E7869" s="33">
        <v>7</v>
      </c>
      <c r="M7869">
        <v>1</v>
      </c>
    </row>
    <row r="7870" spans="1:13">
      <c r="A7870" s="32">
        <v>44263</v>
      </c>
      <c r="B7870" s="33">
        <v>44263</v>
      </c>
      <c r="C7870" s="33" t="s">
        <v>1145</v>
      </c>
      <c r="D7870" s="34">
        <f>VLOOKUP(Pag_Inicio_Corr_mas_casos[[#This Row],[Corregimiento]],Hoja3!$A$2:$D$676,4,0)</f>
        <v>91101</v>
      </c>
      <c r="E7870" s="33">
        <v>7</v>
      </c>
      <c r="M7870">
        <v>1</v>
      </c>
    </row>
    <row r="7871" spans="1:13">
      <c r="A7871" s="32">
        <v>44263</v>
      </c>
      <c r="B7871" s="33">
        <v>44263</v>
      </c>
      <c r="C7871" s="33" t="s">
        <v>1274</v>
      </c>
      <c r="D7871" s="34">
        <f>VLOOKUP(Pag_Inicio_Corr_mas_casos[[#This Row],[Corregimiento]],Hoja3!$A$2:$D$676,4,0)</f>
        <v>10401</v>
      </c>
      <c r="E7871" s="33">
        <v>6</v>
      </c>
      <c r="M7871">
        <v>1</v>
      </c>
    </row>
    <row r="7872" spans="1:13">
      <c r="A7872" s="32">
        <v>44263</v>
      </c>
      <c r="B7872" s="33">
        <v>44263</v>
      </c>
      <c r="C7872" s="33" t="s">
        <v>1078</v>
      </c>
      <c r="D7872" s="34">
        <f>VLOOKUP(Pag_Inicio_Corr_mas_casos[[#This Row],[Corregimiento]],Hoja3!$A$2:$D$676,4,0)</f>
        <v>80819</v>
      </c>
      <c r="E7872" s="33">
        <v>6</v>
      </c>
      <c r="M7872">
        <v>1</v>
      </c>
    </row>
    <row r="7873" spans="1:13">
      <c r="A7873" s="32">
        <v>44263</v>
      </c>
      <c r="B7873" s="33">
        <v>44263</v>
      </c>
      <c r="C7873" s="33" t="s">
        <v>1040</v>
      </c>
      <c r="D7873" s="34">
        <f>VLOOKUP(Pag_Inicio_Corr_mas_casos[[#This Row],[Corregimiento]],Hoja3!$A$2:$D$676,4,0)</f>
        <v>40203</v>
      </c>
      <c r="E7873" s="33">
        <v>6</v>
      </c>
      <c r="M7873">
        <v>1</v>
      </c>
    </row>
    <row r="7874" spans="1:13">
      <c r="A7874" s="32">
        <v>44263</v>
      </c>
      <c r="B7874" s="33">
        <v>44263</v>
      </c>
      <c r="C7874" s="33" t="s">
        <v>1136</v>
      </c>
      <c r="D7874" s="34">
        <f>VLOOKUP(Pag_Inicio_Corr_mas_casos[[#This Row],[Corregimiento]],Hoja3!$A$2:$D$676,4,0)</f>
        <v>91011</v>
      </c>
      <c r="E7874" s="33">
        <v>5</v>
      </c>
      <c r="M7874">
        <v>1</v>
      </c>
    </row>
    <row r="7875" spans="1:13">
      <c r="A7875" s="83">
        <v>44264</v>
      </c>
      <c r="B7875" s="84">
        <v>44264</v>
      </c>
      <c r="C7875" s="84" t="s">
        <v>1126</v>
      </c>
      <c r="D7875" s="85">
        <f>VLOOKUP(Pag_Inicio_Corr_mas_casos[[#This Row],[Corregimiento]],Hoja3!$A$2:$D$676,4,0)</f>
        <v>40601</v>
      </c>
      <c r="E7875" s="84">
        <v>18</v>
      </c>
      <c r="M7875">
        <v>1</v>
      </c>
    </row>
    <row r="7876" spans="1:13">
      <c r="A7876" s="83">
        <v>44264</v>
      </c>
      <c r="B7876" s="84">
        <v>44264</v>
      </c>
      <c r="C7876" s="84" t="s">
        <v>1164</v>
      </c>
      <c r="D7876" s="85">
        <f>VLOOKUP(Pag_Inicio_Corr_mas_casos[[#This Row],[Corregimiento]],Hoja3!$A$2:$D$676,4,0)</f>
        <v>40205</v>
      </c>
      <c r="E7876" s="84">
        <v>14</v>
      </c>
      <c r="M7876">
        <v>1</v>
      </c>
    </row>
    <row r="7877" spans="1:13">
      <c r="A7877" s="83">
        <v>44264</v>
      </c>
      <c r="B7877" s="84">
        <v>44264</v>
      </c>
      <c r="C7877" s="84" t="s">
        <v>1285</v>
      </c>
      <c r="D7877" s="85">
        <f>VLOOKUP(Pag_Inicio_Corr_mas_casos[[#This Row],[Corregimiento]],Hoja3!$A$2:$D$676,4,0)</f>
        <v>30203</v>
      </c>
      <c r="E7877" s="84">
        <v>14</v>
      </c>
      <c r="M7877">
        <v>1</v>
      </c>
    </row>
    <row r="7878" spans="1:13">
      <c r="A7878" s="83">
        <v>44264</v>
      </c>
      <c r="B7878" s="84">
        <v>44264</v>
      </c>
      <c r="C7878" s="84" t="s">
        <v>1262</v>
      </c>
      <c r="D7878" s="85">
        <f>VLOOKUP(Pag_Inicio_Corr_mas_casos[[#This Row],[Corregimiento]],Hoja3!$A$2:$D$676,4,0)</f>
        <v>10201</v>
      </c>
      <c r="E7878" s="84">
        <v>12</v>
      </c>
      <c r="M7878">
        <v>1</v>
      </c>
    </row>
    <row r="7879" spans="1:13">
      <c r="A7879" s="83">
        <v>44264</v>
      </c>
      <c r="B7879" s="84">
        <v>44264</v>
      </c>
      <c r="C7879" s="84" t="s">
        <v>1286</v>
      </c>
      <c r="D7879" s="85">
        <f>VLOOKUP(Pag_Inicio_Corr_mas_casos[[#This Row],[Corregimiento]],Hoja3!$A$2:$D$676,4,0)</f>
        <v>40401</v>
      </c>
      <c r="E7879" s="84">
        <v>11</v>
      </c>
      <c r="M7879">
        <v>1</v>
      </c>
    </row>
    <row r="7880" spans="1:13">
      <c r="A7880" s="83">
        <v>44264</v>
      </c>
      <c r="B7880" s="84">
        <v>44264</v>
      </c>
      <c r="C7880" s="84" t="s">
        <v>1081</v>
      </c>
      <c r="D7880" s="85">
        <f>VLOOKUP(Pag_Inicio_Corr_mas_casos[[#This Row],[Corregimiento]],Hoja3!$A$2:$D$676,4,0)</f>
        <v>130702</v>
      </c>
      <c r="E7880" s="84">
        <v>10</v>
      </c>
      <c r="M7880">
        <v>1</v>
      </c>
    </row>
    <row r="7881" spans="1:13">
      <c r="A7881" s="83">
        <v>44264</v>
      </c>
      <c r="B7881" s="84">
        <v>44264</v>
      </c>
      <c r="C7881" s="84" t="s">
        <v>1216</v>
      </c>
      <c r="D7881" s="85">
        <f>VLOOKUP(Pag_Inicio_Corr_mas_casos[[#This Row],[Corregimiento]],Hoja3!$A$2:$D$676,4,0)</f>
        <v>10206</v>
      </c>
      <c r="E7881" s="84">
        <v>9</v>
      </c>
      <c r="M7881">
        <v>1</v>
      </c>
    </row>
    <row r="7882" spans="1:13">
      <c r="A7882" s="83">
        <v>44264</v>
      </c>
      <c r="B7882" s="84">
        <v>44264</v>
      </c>
      <c r="C7882" s="84" t="s">
        <v>1025</v>
      </c>
      <c r="D7882" s="85">
        <f>VLOOKUP(Pag_Inicio_Corr_mas_casos[[#This Row],[Corregimiento]],Hoja3!$A$2:$D$676,4,0)</f>
        <v>130701</v>
      </c>
      <c r="E7882" s="84">
        <v>9</v>
      </c>
      <c r="M7882">
        <v>1</v>
      </c>
    </row>
    <row r="7883" spans="1:13">
      <c r="A7883" s="83">
        <v>44264</v>
      </c>
      <c r="B7883" s="84">
        <v>44264</v>
      </c>
      <c r="C7883" s="84" t="s">
        <v>1272</v>
      </c>
      <c r="D7883" s="85">
        <f>VLOOKUP(Pag_Inicio_Corr_mas_casos[[#This Row],[Corregimiento]],Hoja3!$A$2:$D$676,4,0)</f>
        <v>10101</v>
      </c>
      <c r="E7883" s="84">
        <v>9</v>
      </c>
      <c r="M7883">
        <v>1</v>
      </c>
    </row>
    <row r="7884" spans="1:13">
      <c r="A7884" s="83">
        <v>44264</v>
      </c>
      <c r="B7884" s="84">
        <v>44264</v>
      </c>
      <c r="C7884" s="84" t="s">
        <v>1124</v>
      </c>
      <c r="D7884" s="85">
        <f>VLOOKUP(Pag_Inicio_Corr_mas_casos[[#This Row],[Corregimiento]],Hoja3!$A$2:$D$676,4,0)</f>
        <v>40501</v>
      </c>
      <c r="E7884" s="84">
        <v>9</v>
      </c>
      <c r="M7884">
        <v>1</v>
      </c>
    </row>
    <row r="7885" spans="1:13">
      <c r="A7885" s="83">
        <v>44264</v>
      </c>
      <c r="B7885" s="84">
        <v>44264</v>
      </c>
      <c r="C7885" s="84" t="s">
        <v>1134</v>
      </c>
      <c r="D7885" s="85">
        <f>VLOOKUP(Pag_Inicio_Corr_mas_casos[[#This Row],[Corregimiento]],Hoja3!$A$2:$D$676,4,0)</f>
        <v>130101</v>
      </c>
      <c r="E7885" s="84">
        <v>8</v>
      </c>
      <c r="M7885">
        <v>1</v>
      </c>
    </row>
    <row r="7886" spans="1:13">
      <c r="A7886" s="83">
        <v>44264</v>
      </c>
      <c r="B7886" s="84">
        <v>44264</v>
      </c>
      <c r="C7886" s="84" t="s">
        <v>1287</v>
      </c>
      <c r="D7886" s="85">
        <f>VLOOKUP(Pag_Inicio_Corr_mas_casos[[#This Row],[Corregimiento]],Hoja3!$A$2:$D$676,4,0)</f>
        <v>120702</v>
      </c>
      <c r="E7886" s="84">
        <v>8</v>
      </c>
      <c r="M7886">
        <v>1</v>
      </c>
    </row>
    <row r="7887" spans="1:13">
      <c r="A7887" s="83">
        <v>44264</v>
      </c>
      <c r="B7887" s="84">
        <v>44264</v>
      </c>
      <c r="C7887" s="84" t="s">
        <v>1120</v>
      </c>
      <c r="D7887" s="85">
        <f>VLOOKUP(Pag_Inicio_Corr_mas_casos[[#This Row],[Corregimiento]],Hoja3!$A$2:$D$676,4,0)</f>
        <v>130102</v>
      </c>
      <c r="E7887" s="84">
        <v>7</v>
      </c>
      <c r="M7887">
        <v>1</v>
      </c>
    </row>
    <row r="7888" spans="1:13">
      <c r="A7888" s="83">
        <v>44264</v>
      </c>
      <c r="B7888" s="84">
        <v>44264</v>
      </c>
      <c r="C7888" s="84" t="s">
        <v>1077</v>
      </c>
      <c r="D7888" s="85">
        <f>VLOOKUP(Pag_Inicio_Corr_mas_casos[[#This Row],[Corregimiento]],Hoja3!$A$2:$D$676,4,0)</f>
        <v>80809</v>
      </c>
      <c r="E7888" s="84">
        <v>7</v>
      </c>
      <c r="M7888">
        <v>1</v>
      </c>
    </row>
    <row r="7889" spans="1:13">
      <c r="A7889" s="83">
        <v>44264</v>
      </c>
      <c r="B7889" s="84">
        <v>44264</v>
      </c>
      <c r="C7889" s="84" t="s">
        <v>1004</v>
      </c>
      <c r="D7889" s="85">
        <f>VLOOKUP(Pag_Inicio_Corr_mas_casos[[#This Row],[Corregimiento]],Hoja3!$A$2:$D$676,4,0)</f>
        <v>130717</v>
      </c>
      <c r="E7889" s="84">
        <v>7</v>
      </c>
      <c r="M7889">
        <v>1</v>
      </c>
    </row>
    <row r="7890" spans="1:13">
      <c r="A7890" s="83">
        <v>44264</v>
      </c>
      <c r="B7890" s="84">
        <v>44264</v>
      </c>
      <c r="C7890" s="84" t="s">
        <v>1022</v>
      </c>
      <c r="D7890" s="85">
        <f>VLOOKUP(Pag_Inicio_Corr_mas_casos[[#This Row],[Corregimiento]],Hoja3!$A$2:$D$676,4,0)</f>
        <v>80815</v>
      </c>
      <c r="E7890" s="84">
        <v>7</v>
      </c>
      <c r="M7890">
        <v>1</v>
      </c>
    </row>
    <row r="7891" spans="1:13">
      <c r="A7891" s="83">
        <v>44264</v>
      </c>
      <c r="B7891" s="84">
        <v>44264</v>
      </c>
      <c r="C7891" s="84" t="s">
        <v>1069</v>
      </c>
      <c r="D7891" s="85">
        <f>VLOOKUP(Pag_Inicio_Corr_mas_casos[[#This Row],[Corregimiento]],Hoja3!$A$2:$D$676,4,0)</f>
        <v>40611</v>
      </c>
      <c r="E7891" s="84">
        <v>7</v>
      </c>
    </row>
    <row r="7892" spans="1:13">
      <c r="A7892" s="83">
        <v>44264</v>
      </c>
      <c r="B7892" s="84">
        <v>44264</v>
      </c>
      <c r="C7892" s="84" t="s">
        <v>1112</v>
      </c>
      <c r="D7892" s="85">
        <f>VLOOKUP(Pag_Inicio_Corr_mas_casos[[#This Row],[Corregimiento]],Hoja3!$A$2:$D$676,4,0)</f>
        <v>80812</v>
      </c>
      <c r="E7892" s="84">
        <v>7</v>
      </c>
    </row>
    <row r="7893" spans="1:13">
      <c r="A7893" s="83">
        <v>44264</v>
      </c>
      <c r="B7893" s="84">
        <v>44264</v>
      </c>
      <c r="C7893" s="84" t="s">
        <v>1023</v>
      </c>
      <c r="D7893" s="85">
        <f>VLOOKUP(Pag_Inicio_Corr_mas_casos[[#This Row],[Corregimiento]],Hoja3!$A$2:$D$676,4,0)</f>
        <v>130716</v>
      </c>
      <c r="E7893" s="84">
        <v>6</v>
      </c>
    </row>
    <row r="7894" spans="1:13">
      <c r="A7894" s="83">
        <v>44264</v>
      </c>
      <c r="B7894" s="84">
        <v>44264</v>
      </c>
      <c r="C7894" s="84" t="s">
        <v>1271</v>
      </c>
      <c r="D7894" s="85">
        <f>VLOOKUP(Pag_Inicio_Corr_mas_casos[[#This Row],[Corregimiento]],Hoja3!$A$2:$D$676,4,0)</f>
        <v>10207</v>
      </c>
      <c r="E7894" s="84">
        <v>6</v>
      </c>
    </row>
    <row r="7895" spans="1:13">
      <c r="A7895" s="59">
        <v>44265</v>
      </c>
      <c r="B7895" s="60">
        <v>44265</v>
      </c>
      <c r="C7895" s="60" t="s">
        <v>1126</v>
      </c>
      <c r="D7895" s="61">
        <f>VLOOKUP(Pag_Inicio_Corr_mas_casos[[#This Row],[Corregimiento]],Hoja3!$A$2:$D$676,4,0)</f>
        <v>40601</v>
      </c>
      <c r="E7895" s="60">
        <v>19</v>
      </c>
    </row>
    <row r="7896" spans="1:13">
      <c r="A7896" s="59">
        <v>44265</v>
      </c>
      <c r="B7896" s="60">
        <v>44265</v>
      </c>
      <c r="C7896" s="60" t="s">
        <v>948</v>
      </c>
      <c r="D7896" s="61">
        <f>VLOOKUP(Pag_Inicio_Corr_mas_casos[[#This Row],[Corregimiento]],Hoja3!$A$2:$D$676,4,0)</f>
        <v>90302</v>
      </c>
      <c r="E7896" s="60">
        <v>17</v>
      </c>
    </row>
    <row r="7897" spans="1:13">
      <c r="A7897" s="59">
        <v>44265</v>
      </c>
      <c r="B7897" s="60">
        <v>44265</v>
      </c>
      <c r="C7897" s="60" t="s">
        <v>1121</v>
      </c>
      <c r="D7897" s="61">
        <f>VLOOKUP(Pag_Inicio_Corr_mas_casos[[#This Row],[Corregimiento]],Hoja3!$A$2:$D$676,4,0)</f>
        <v>90301</v>
      </c>
      <c r="E7897" s="60">
        <v>15</v>
      </c>
    </row>
    <row r="7898" spans="1:13">
      <c r="A7898" s="59">
        <v>44265</v>
      </c>
      <c r="B7898" s="60">
        <v>44265</v>
      </c>
      <c r="C7898" s="60" t="s">
        <v>1120</v>
      </c>
      <c r="D7898" s="61">
        <f>VLOOKUP(Pag_Inicio_Corr_mas_casos[[#This Row],[Corregimiento]],Hoja3!$A$2:$D$676,4,0)</f>
        <v>130102</v>
      </c>
      <c r="E7898" s="60">
        <v>14</v>
      </c>
    </row>
    <row r="7899" spans="1:13">
      <c r="A7899" s="59">
        <v>44265</v>
      </c>
      <c r="B7899" s="60">
        <v>44265</v>
      </c>
      <c r="C7899" s="60" t="s">
        <v>1272</v>
      </c>
      <c r="D7899" s="61">
        <f>VLOOKUP(Pag_Inicio_Corr_mas_casos[[#This Row],[Corregimiento]],Hoja3!$A$2:$D$676,4,0)</f>
        <v>10101</v>
      </c>
      <c r="E7899" s="60">
        <v>11</v>
      </c>
    </row>
    <row r="7900" spans="1:13">
      <c r="A7900" s="59">
        <v>44265</v>
      </c>
      <c r="B7900" s="60">
        <v>44265</v>
      </c>
      <c r="C7900" s="60" t="s">
        <v>1019</v>
      </c>
      <c r="D7900" s="61">
        <f>VLOOKUP(Pag_Inicio_Corr_mas_casos[[#This Row],[Corregimiento]],Hoja3!$A$2:$D$676,4,0)</f>
        <v>80817</v>
      </c>
      <c r="E7900" s="60">
        <v>11</v>
      </c>
    </row>
    <row r="7901" spans="1:13">
      <c r="A7901" s="59">
        <v>44265</v>
      </c>
      <c r="B7901" s="60">
        <v>44265</v>
      </c>
      <c r="C7901" s="60" t="s">
        <v>1017</v>
      </c>
      <c r="D7901" s="61">
        <f>VLOOKUP(Pag_Inicio_Corr_mas_casos[[#This Row],[Corregimiento]],Hoja3!$A$2:$D$676,4,0)</f>
        <v>80813</v>
      </c>
      <c r="E7901" s="60">
        <v>10</v>
      </c>
    </row>
    <row r="7902" spans="1:13">
      <c r="A7902" s="59">
        <v>44265</v>
      </c>
      <c r="B7902" s="60">
        <v>44265</v>
      </c>
      <c r="C7902" s="60" t="s">
        <v>1288</v>
      </c>
      <c r="D7902" s="61">
        <f>VLOOKUP(Pag_Inicio_Corr_mas_casos[[#This Row],[Corregimiento]],Hoja3!$A$2:$D$676,4,0)</f>
        <v>91204</v>
      </c>
      <c r="E7902" s="60">
        <v>10</v>
      </c>
    </row>
    <row r="7903" spans="1:13">
      <c r="A7903" s="59">
        <v>44265</v>
      </c>
      <c r="B7903" s="60">
        <v>44265</v>
      </c>
      <c r="C7903" s="60" t="s">
        <v>1262</v>
      </c>
      <c r="D7903" s="61">
        <f>VLOOKUP(Pag_Inicio_Corr_mas_casos[[#This Row],[Corregimiento]],Hoja3!$A$2:$D$676,4,0)</f>
        <v>10201</v>
      </c>
      <c r="E7903" s="60">
        <v>10</v>
      </c>
    </row>
    <row r="7904" spans="1:13">
      <c r="A7904" s="59">
        <v>44265</v>
      </c>
      <c r="B7904" s="60">
        <v>44265</v>
      </c>
      <c r="C7904" s="60" t="s">
        <v>1178</v>
      </c>
      <c r="D7904" s="61">
        <f>VLOOKUP(Pag_Inicio_Corr_mas_casos[[#This Row],[Corregimiento]],Hoja3!$A$2:$D$676,4,0)</f>
        <v>40801</v>
      </c>
      <c r="E7904" s="60">
        <v>10</v>
      </c>
    </row>
    <row r="7905" spans="1:5">
      <c r="A7905" s="59">
        <v>44265</v>
      </c>
      <c r="B7905" s="60">
        <v>44265</v>
      </c>
      <c r="C7905" s="60" t="s">
        <v>1216</v>
      </c>
      <c r="D7905" s="61">
        <f>VLOOKUP(Pag_Inicio_Corr_mas_casos[[#This Row],[Corregimiento]],Hoja3!$A$2:$D$676,4,0)</f>
        <v>10206</v>
      </c>
      <c r="E7905" s="60">
        <v>9</v>
      </c>
    </row>
    <row r="7906" spans="1:5">
      <c r="A7906" s="59">
        <v>44265</v>
      </c>
      <c r="B7906" s="60">
        <v>44265</v>
      </c>
      <c r="C7906" s="60" t="s">
        <v>1005</v>
      </c>
      <c r="D7906" s="61">
        <f>VLOOKUP(Pag_Inicio_Corr_mas_casos[[#This Row],[Corregimiento]],Hoja3!$A$2:$D$676,4,0)</f>
        <v>81009</v>
      </c>
      <c r="E7906" s="60">
        <v>8</v>
      </c>
    </row>
    <row r="7907" spans="1:5">
      <c r="A7907" s="59">
        <v>44265</v>
      </c>
      <c r="B7907" s="60">
        <v>44265</v>
      </c>
      <c r="C7907" s="60" t="s">
        <v>1289</v>
      </c>
      <c r="D7907" s="61">
        <f>VLOOKUP(Pag_Inicio_Corr_mas_casos[[#This Row],[Corregimiento]],Hoja3!$A$2:$D$676,4,0)</f>
        <v>10216</v>
      </c>
      <c r="E7907" s="60">
        <v>8</v>
      </c>
    </row>
    <row r="7908" spans="1:5">
      <c r="A7908" s="59">
        <v>44265</v>
      </c>
      <c r="B7908" s="60">
        <v>44265</v>
      </c>
      <c r="C7908" s="60" t="s">
        <v>838</v>
      </c>
      <c r="D7908" s="61">
        <f>VLOOKUP(Pag_Inicio_Corr_mas_casos[[#This Row],[Corregimiento]],Hoja3!$A$2:$D$676,4,0)</f>
        <v>80821</v>
      </c>
      <c r="E7908" s="60">
        <v>8</v>
      </c>
    </row>
    <row r="7909" spans="1:5">
      <c r="A7909" s="59">
        <v>44265</v>
      </c>
      <c r="B7909" s="60">
        <v>44265</v>
      </c>
      <c r="C7909" s="60" t="s">
        <v>1286</v>
      </c>
      <c r="D7909" s="61">
        <f>VLOOKUP(Pag_Inicio_Corr_mas_casos[[#This Row],[Corregimiento]],Hoja3!$A$2:$D$676,4,0)</f>
        <v>40401</v>
      </c>
      <c r="E7909" s="60">
        <v>8</v>
      </c>
    </row>
    <row r="7910" spans="1:5">
      <c r="A7910" s="59">
        <v>44265</v>
      </c>
      <c r="B7910" s="60">
        <v>44265</v>
      </c>
      <c r="C7910" s="60" t="s">
        <v>1217</v>
      </c>
      <c r="D7910" s="61">
        <f>VLOOKUP(Pag_Inicio_Corr_mas_casos[[#This Row],[Corregimiento]],Hoja3!$A$2:$D$676,4,0)</f>
        <v>41001</v>
      </c>
      <c r="E7910" s="60">
        <v>7</v>
      </c>
    </row>
    <row r="7911" spans="1:5">
      <c r="A7911" s="59">
        <v>44265</v>
      </c>
      <c r="B7911" s="60">
        <v>44265</v>
      </c>
      <c r="C7911" s="60" t="s">
        <v>1088</v>
      </c>
      <c r="D7911" s="61">
        <f>VLOOKUP(Pag_Inicio_Corr_mas_casos[[#This Row],[Corregimiento]],Hoja3!$A$2:$D$676,4,0)</f>
        <v>91001</v>
      </c>
      <c r="E7911" s="60">
        <v>7</v>
      </c>
    </row>
    <row r="7912" spans="1:5">
      <c r="A7912" s="59">
        <v>44265</v>
      </c>
      <c r="B7912" s="60">
        <v>44265</v>
      </c>
      <c r="C7912" s="60" t="s">
        <v>1159</v>
      </c>
      <c r="D7912" s="61">
        <f>VLOOKUP(Pag_Inicio_Corr_mas_casos[[#This Row],[Corregimiento]],Hoja3!$A$2:$D$676,4,0)</f>
        <v>90601</v>
      </c>
      <c r="E7912" s="60">
        <v>7</v>
      </c>
    </row>
    <row r="7913" spans="1:5">
      <c r="A7913" s="59">
        <v>44265</v>
      </c>
      <c r="B7913" s="60">
        <v>44265</v>
      </c>
      <c r="C7913" s="60" t="s">
        <v>1112</v>
      </c>
      <c r="D7913" s="61">
        <f>VLOOKUP(Pag_Inicio_Corr_mas_casos[[#This Row],[Corregimiento]],Hoja3!$A$2:$D$676,4,0)</f>
        <v>80812</v>
      </c>
      <c r="E7913" s="60">
        <v>7</v>
      </c>
    </row>
    <row r="7914" spans="1:5">
      <c r="A7914" s="59">
        <v>44265</v>
      </c>
      <c r="B7914" s="60">
        <v>44265</v>
      </c>
      <c r="C7914" s="60" t="s">
        <v>1242</v>
      </c>
      <c r="D7914" s="61">
        <f>VLOOKUP(Pag_Inicio_Corr_mas_casos[[#This Row],[Corregimiento]],Hoja3!$A$2:$D$676,4,0)</f>
        <v>10203</v>
      </c>
      <c r="E7914" s="60">
        <v>7</v>
      </c>
    </row>
    <row r="7915" spans="1:5">
      <c r="A7915" s="74">
        <v>44266</v>
      </c>
      <c r="B7915" s="75">
        <v>44266</v>
      </c>
      <c r="C7915" s="75" t="s">
        <v>1126</v>
      </c>
      <c r="D7915" s="76">
        <f>VLOOKUP(Pag_Inicio_Corr_mas_casos[[#This Row],[Corregimiento]],Hoja3!$A$2:$D$676,4,0)</f>
        <v>40601</v>
      </c>
      <c r="E7915" s="75">
        <v>17</v>
      </c>
    </row>
    <row r="7916" spans="1:5">
      <c r="A7916" s="74">
        <v>44266</v>
      </c>
      <c r="B7916" s="75">
        <v>44266</v>
      </c>
      <c r="C7916" s="75" t="s">
        <v>1121</v>
      </c>
      <c r="D7916" s="76">
        <f>VLOOKUP(Pag_Inicio_Corr_mas_casos[[#This Row],[Corregimiento]],Hoja3!$A$2:$D$676,4,0)</f>
        <v>90301</v>
      </c>
      <c r="E7916" s="75">
        <v>15</v>
      </c>
    </row>
    <row r="7917" spans="1:5">
      <c r="A7917" s="74">
        <v>44266</v>
      </c>
      <c r="B7917" s="75">
        <v>44266</v>
      </c>
      <c r="C7917" s="75" t="s">
        <v>1124</v>
      </c>
      <c r="D7917" s="76">
        <f>VLOOKUP(Pag_Inicio_Corr_mas_casos[[#This Row],[Corregimiento]],Hoja3!$A$2:$D$676,4,0)</f>
        <v>40501</v>
      </c>
      <c r="E7917" s="75">
        <v>12</v>
      </c>
    </row>
    <row r="7918" spans="1:5">
      <c r="A7918" s="74">
        <v>44266</v>
      </c>
      <c r="B7918" s="75">
        <v>44266</v>
      </c>
      <c r="C7918" s="75" t="s">
        <v>1094</v>
      </c>
      <c r="D7918" s="76">
        <f>VLOOKUP(Pag_Inicio_Corr_mas_casos[[#This Row],[Corregimiento]],Hoja3!$A$2:$D$676,4,0)</f>
        <v>20103</v>
      </c>
      <c r="E7918" s="75">
        <v>12</v>
      </c>
    </row>
    <row r="7919" spans="1:5">
      <c r="A7919" s="74">
        <v>44266</v>
      </c>
      <c r="B7919" s="75">
        <v>44266</v>
      </c>
      <c r="C7919" s="75" t="s">
        <v>1217</v>
      </c>
      <c r="D7919" s="76">
        <f>VLOOKUP(Pag_Inicio_Corr_mas_casos[[#This Row],[Corregimiento]],Hoja3!$A$2:$D$676,4,0)</f>
        <v>41001</v>
      </c>
      <c r="E7919" s="75">
        <v>11</v>
      </c>
    </row>
    <row r="7920" spans="1:5">
      <c r="A7920" s="74">
        <v>44266</v>
      </c>
      <c r="B7920" s="75">
        <v>44266</v>
      </c>
      <c r="C7920" s="75" t="s">
        <v>1164</v>
      </c>
      <c r="D7920" s="76">
        <f>VLOOKUP(Pag_Inicio_Corr_mas_casos[[#This Row],[Corregimiento]],Hoja3!$A$2:$D$676,4,0)</f>
        <v>40205</v>
      </c>
      <c r="E7920" s="75">
        <v>10</v>
      </c>
    </row>
    <row r="7921" spans="1:5">
      <c r="A7921" s="74">
        <v>44266</v>
      </c>
      <c r="B7921" s="75">
        <v>44266</v>
      </c>
      <c r="C7921" s="75" t="s">
        <v>1036</v>
      </c>
      <c r="D7921" s="76">
        <f>VLOOKUP(Pag_Inicio_Corr_mas_casos[[#This Row],[Corregimiento]],Hoja3!$A$2:$D$676,4,0)</f>
        <v>40606</v>
      </c>
      <c r="E7921" s="75">
        <v>9</v>
      </c>
    </row>
    <row r="7922" spans="1:5">
      <c r="A7922" s="74">
        <v>44266</v>
      </c>
      <c r="B7922" s="75">
        <v>44266</v>
      </c>
      <c r="C7922" s="75" t="s">
        <v>1102</v>
      </c>
      <c r="D7922" s="76">
        <f>VLOOKUP(Pag_Inicio_Corr_mas_casos[[#This Row],[Corregimiento]],Hoja3!$A$2:$D$676,4,0)</f>
        <v>130106</v>
      </c>
      <c r="E7922" s="75">
        <v>9</v>
      </c>
    </row>
    <row r="7923" spans="1:5">
      <c r="A7923" s="74">
        <v>44266</v>
      </c>
      <c r="B7923" s="75">
        <v>44266</v>
      </c>
      <c r="C7923" s="75" t="s">
        <v>1017</v>
      </c>
      <c r="D7923" s="76">
        <f>VLOOKUP(Pag_Inicio_Corr_mas_casos[[#This Row],[Corregimiento]],Hoja3!$A$2:$D$676,4,0)</f>
        <v>80813</v>
      </c>
      <c r="E7923" s="75">
        <v>8</v>
      </c>
    </row>
    <row r="7924" spans="1:5">
      <c r="A7924" s="74">
        <v>44266</v>
      </c>
      <c r="B7924" s="75">
        <v>44266</v>
      </c>
      <c r="C7924" s="75" t="s">
        <v>1145</v>
      </c>
      <c r="D7924" s="76">
        <f>VLOOKUP(Pag_Inicio_Corr_mas_casos[[#This Row],[Corregimiento]],Hoja3!$A$2:$D$676,4,0)</f>
        <v>91101</v>
      </c>
      <c r="E7924" s="75">
        <v>8</v>
      </c>
    </row>
    <row r="7925" spans="1:5">
      <c r="A7925" s="74">
        <v>44266</v>
      </c>
      <c r="B7925" s="75">
        <v>44266</v>
      </c>
      <c r="C7925" s="75" t="s">
        <v>1088</v>
      </c>
      <c r="D7925" s="76">
        <f>VLOOKUP(Pag_Inicio_Corr_mas_casos[[#This Row],[Corregimiento]],Hoja3!$A$2:$D$676,4,0)</f>
        <v>91001</v>
      </c>
      <c r="E7925" s="75">
        <v>8</v>
      </c>
    </row>
    <row r="7926" spans="1:5">
      <c r="A7926" s="74">
        <v>44266</v>
      </c>
      <c r="B7926" s="75">
        <v>44266</v>
      </c>
      <c r="C7926" s="75" t="s">
        <v>1144</v>
      </c>
      <c r="D7926" s="76">
        <f>VLOOKUP(Pag_Inicio_Corr_mas_casos[[#This Row],[Corregimiento]],Hoja3!$A$2:$D$676,4,0)</f>
        <v>40503</v>
      </c>
      <c r="E7926" s="75">
        <v>8</v>
      </c>
    </row>
    <row r="7927" spans="1:5">
      <c r="A7927" s="74">
        <v>44266</v>
      </c>
      <c r="B7927" s="75">
        <v>44266</v>
      </c>
      <c r="C7927" s="75" t="s">
        <v>1290</v>
      </c>
      <c r="D7927" s="76">
        <f>VLOOKUP(Pag_Inicio_Corr_mas_casos[[#This Row],[Corregimiento]],Hoja3!$A$2:$D$676,4,0)</f>
        <v>30205</v>
      </c>
      <c r="E7927" s="75">
        <v>8</v>
      </c>
    </row>
    <row r="7928" spans="1:5">
      <c r="A7928" s="74">
        <v>44266</v>
      </c>
      <c r="B7928" s="75">
        <v>44266</v>
      </c>
      <c r="C7928" s="75" t="s">
        <v>1277</v>
      </c>
      <c r="D7928" s="76">
        <f>VLOOKUP(Pag_Inicio_Corr_mas_casos[[#This Row],[Corregimiento]],Hoja3!$A$2:$D$676,4,0)</f>
        <v>41104</v>
      </c>
      <c r="E7928" s="75">
        <v>7</v>
      </c>
    </row>
    <row r="7929" spans="1:5">
      <c r="A7929" s="74">
        <v>44266</v>
      </c>
      <c r="B7929" s="75">
        <v>44266</v>
      </c>
      <c r="C7929" s="75" t="s">
        <v>1073</v>
      </c>
      <c r="D7929" s="76">
        <f>VLOOKUP(Pag_Inicio_Corr_mas_casos[[#This Row],[Corregimiento]],Hoja3!$A$2:$D$676,4,0)</f>
        <v>40612</v>
      </c>
      <c r="E7929" s="75">
        <v>7</v>
      </c>
    </row>
    <row r="7930" spans="1:5">
      <c r="A7930" s="74">
        <v>44266</v>
      </c>
      <c r="B7930" s="75">
        <v>44266</v>
      </c>
      <c r="C7930" s="75" t="s">
        <v>1077</v>
      </c>
      <c r="D7930" s="76">
        <f>VLOOKUP(Pag_Inicio_Corr_mas_casos[[#This Row],[Corregimiento]],Hoja3!$A$2:$D$676,4,0)</f>
        <v>80809</v>
      </c>
      <c r="E7930" s="75">
        <v>7</v>
      </c>
    </row>
    <row r="7931" spans="1:5">
      <c r="A7931" s="74">
        <v>44266</v>
      </c>
      <c r="B7931" s="75">
        <v>44266</v>
      </c>
      <c r="C7931" s="75" t="s">
        <v>1216</v>
      </c>
      <c r="D7931" s="76">
        <f>VLOOKUP(Pag_Inicio_Corr_mas_casos[[#This Row],[Corregimiento]],Hoja3!$A$2:$D$676,4,0)</f>
        <v>10206</v>
      </c>
      <c r="E7931" s="75">
        <v>7</v>
      </c>
    </row>
    <row r="7932" spans="1:5">
      <c r="A7932" s="74">
        <v>44266</v>
      </c>
      <c r="B7932" s="75">
        <v>44266</v>
      </c>
      <c r="C7932" s="75" t="s">
        <v>1099</v>
      </c>
      <c r="D7932" s="76">
        <f>VLOOKUP(Pag_Inicio_Corr_mas_casos[[#This Row],[Corregimiento]],Hoja3!$A$2:$D$676,4,0)</f>
        <v>91008</v>
      </c>
      <c r="E7932" s="75">
        <v>7</v>
      </c>
    </row>
    <row r="7933" spans="1:5">
      <c r="A7933" s="74">
        <v>44266</v>
      </c>
      <c r="B7933" s="75">
        <v>44266</v>
      </c>
      <c r="C7933" s="75" t="s">
        <v>1025</v>
      </c>
      <c r="D7933" s="76">
        <f>VLOOKUP(Pag_Inicio_Corr_mas_casos[[#This Row],[Corregimiento]],Hoja3!$A$2:$D$676,4,0)</f>
        <v>130701</v>
      </c>
      <c r="E7933" s="75">
        <v>6</v>
      </c>
    </row>
    <row r="7934" spans="1:5">
      <c r="A7934" s="74">
        <v>44266</v>
      </c>
      <c r="B7934" s="75">
        <v>44266</v>
      </c>
      <c r="C7934" s="75" t="s">
        <v>1272</v>
      </c>
      <c r="D7934" s="76">
        <f>VLOOKUP(Pag_Inicio_Corr_mas_casos[[#This Row],[Corregimiento]],Hoja3!$A$2:$D$676,4,0)</f>
        <v>10101</v>
      </c>
      <c r="E7934" s="75">
        <v>6</v>
      </c>
    </row>
    <row r="7935" spans="1:5">
      <c r="A7935" s="50">
        <v>44267</v>
      </c>
      <c r="B7935" s="51">
        <v>44267</v>
      </c>
      <c r="C7935" s="51" t="s">
        <v>1043</v>
      </c>
      <c r="D7935" s="52">
        <f>VLOOKUP(Pag_Inicio_Corr_mas_casos[[#This Row],[Corregimiento]],Hoja3!$A$2:$D$676,4,0)</f>
        <v>80803</v>
      </c>
      <c r="E7935" s="51">
        <v>17</v>
      </c>
    </row>
    <row r="7936" spans="1:5">
      <c r="A7936" s="50">
        <v>44267</v>
      </c>
      <c r="B7936" s="51">
        <v>44267</v>
      </c>
      <c r="C7936" s="51" t="s">
        <v>1088</v>
      </c>
      <c r="D7936" s="52">
        <f>VLOOKUP(Pag_Inicio_Corr_mas_casos[[#This Row],[Corregimiento]],Hoja3!$A$2:$D$676,4,0)</f>
        <v>91001</v>
      </c>
      <c r="E7936" s="51">
        <v>17</v>
      </c>
    </row>
    <row r="7937" spans="1:5">
      <c r="A7937" s="50">
        <v>44267</v>
      </c>
      <c r="B7937" s="51">
        <v>44267</v>
      </c>
      <c r="C7937" s="51" t="s">
        <v>1126</v>
      </c>
      <c r="D7937" s="52">
        <f>VLOOKUP(Pag_Inicio_Corr_mas_casos[[#This Row],[Corregimiento]],Hoja3!$A$2:$D$676,4,0)</f>
        <v>40601</v>
      </c>
      <c r="E7937" s="51">
        <v>15</v>
      </c>
    </row>
    <row r="7938" spans="1:5">
      <c r="A7938" s="50">
        <v>44267</v>
      </c>
      <c r="B7938" s="51">
        <v>44267</v>
      </c>
      <c r="C7938" s="51" t="s">
        <v>1022</v>
      </c>
      <c r="D7938" s="52">
        <f>VLOOKUP(Pag_Inicio_Corr_mas_casos[[#This Row],[Corregimiento]],Hoja3!$A$2:$D$676,4,0)</f>
        <v>80815</v>
      </c>
      <c r="E7938" s="51">
        <v>15</v>
      </c>
    </row>
    <row r="7939" spans="1:5">
      <c r="A7939" s="50">
        <v>44267</v>
      </c>
      <c r="B7939" s="51">
        <v>44267</v>
      </c>
      <c r="C7939" s="51" t="s">
        <v>1069</v>
      </c>
      <c r="D7939" s="52">
        <f>VLOOKUP(Pag_Inicio_Corr_mas_casos[[#This Row],[Corregimiento]],Hoja3!$A$2:$D$676,4,0)</f>
        <v>40611</v>
      </c>
      <c r="E7939" s="51">
        <v>11</v>
      </c>
    </row>
    <row r="7940" spans="1:5">
      <c r="A7940" s="50">
        <v>44267</v>
      </c>
      <c r="B7940" s="51">
        <v>44267</v>
      </c>
      <c r="C7940" s="51" t="s">
        <v>1164</v>
      </c>
      <c r="D7940" s="52">
        <f>VLOOKUP(Pag_Inicio_Corr_mas_casos[[#This Row],[Corregimiento]],Hoja3!$A$2:$D$676,4,0)</f>
        <v>40205</v>
      </c>
      <c r="E7940" s="51">
        <v>9</v>
      </c>
    </row>
    <row r="7941" spans="1:5">
      <c r="A7941" s="50">
        <v>44267</v>
      </c>
      <c r="B7941" s="51">
        <v>44267</v>
      </c>
      <c r="C7941" s="51" t="s">
        <v>1099</v>
      </c>
      <c r="D7941" s="52">
        <f>VLOOKUP(Pag_Inicio_Corr_mas_casos[[#This Row],[Corregimiento]],Hoja3!$A$2:$D$676,4,0)</f>
        <v>91008</v>
      </c>
      <c r="E7941" s="51">
        <v>9</v>
      </c>
    </row>
    <row r="7942" spans="1:5">
      <c r="A7942" s="50">
        <v>44267</v>
      </c>
      <c r="B7942" s="51">
        <v>44267</v>
      </c>
      <c r="C7942" s="51" t="s">
        <v>1013</v>
      </c>
      <c r="D7942" s="52">
        <f>VLOOKUP(Pag_Inicio_Corr_mas_casos[[#This Row],[Corregimiento]],Hoja3!$A$2:$D$676,4,0)</f>
        <v>80826</v>
      </c>
      <c r="E7942" s="51">
        <v>9</v>
      </c>
    </row>
    <row r="7943" spans="1:5">
      <c r="A7943" s="50">
        <v>44267</v>
      </c>
      <c r="B7943" s="51">
        <v>44267</v>
      </c>
      <c r="C7943" s="51" t="s">
        <v>1262</v>
      </c>
      <c r="D7943" s="52">
        <f>VLOOKUP(Pag_Inicio_Corr_mas_casos[[#This Row],[Corregimiento]],Hoja3!$A$2:$D$676,4,0)</f>
        <v>10201</v>
      </c>
      <c r="E7943" s="51">
        <v>8</v>
      </c>
    </row>
    <row r="7944" spans="1:5">
      <c r="A7944" s="50">
        <v>44267</v>
      </c>
      <c r="B7944" s="51">
        <v>44267</v>
      </c>
      <c r="C7944" s="51" t="s">
        <v>1124</v>
      </c>
      <c r="D7944" s="52">
        <f>VLOOKUP(Pag_Inicio_Corr_mas_casos[[#This Row],[Corregimiento]],Hoja3!$A$2:$D$676,4,0)</f>
        <v>40501</v>
      </c>
      <c r="E7944" s="51">
        <v>8</v>
      </c>
    </row>
    <row r="7945" spans="1:5">
      <c r="A7945" s="50">
        <v>44267</v>
      </c>
      <c r="B7945" s="51">
        <v>44267</v>
      </c>
      <c r="C7945" s="51" t="s">
        <v>1036</v>
      </c>
      <c r="D7945" s="52">
        <f>VLOOKUP(Pag_Inicio_Corr_mas_casos[[#This Row],[Corregimiento]],Hoja3!$A$2:$D$676,4,0)</f>
        <v>40606</v>
      </c>
      <c r="E7945" s="51">
        <v>7</v>
      </c>
    </row>
    <row r="7946" spans="1:5">
      <c r="A7946" s="50">
        <v>44267</v>
      </c>
      <c r="B7946" s="51">
        <v>44267</v>
      </c>
      <c r="C7946" s="51" t="s">
        <v>1236</v>
      </c>
      <c r="D7946" s="52">
        <f>VLOOKUP(Pag_Inicio_Corr_mas_casos[[#This Row],[Corregimiento]],Hoja3!$A$2:$D$676,4,0)</f>
        <v>90405</v>
      </c>
      <c r="E7946" s="51">
        <v>7</v>
      </c>
    </row>
    <row r="7947" spans="1:5">
      <c r="A7947" s="50">
        <v>44267</v>
      </c>
      <c r="B7947" s="51">
        <v>44267</v>
      </c>
      <c r="C7947" s="51" t="s">
        <v>1272</v>
      </c>
      <c r="D7947" s="52">
        <f>VLOOKUP(Pag_Inicio_Corr_mas_casos[[#This Row],[Corregimiento]],Hoja3!$A$2:$D$676,4,0)</f>
        <v>10101</v>
      </c>
      <c r="E7947" s="51">
        <v>7</v>
      </c>
    </row>
    <row r="7948" spans="1:5">
      <c r="A7948" s="50">
        <v>44267</v>
      </c>
      <c r="B7948" s="51">
        <v>44267</v>
      </c>
      <c r="C7948" s="51" t="s">
        <v>1291</v>
      </c>
      <c r="D7948" s="52">
        <f>VLOOKUP(Pag_Inicio_Corr_mas_casos[[#This Row],[Corregimiento]],Hoja3!$A$2:$D$676,4,0)</f>
        <v>70305</v>
      </c>
      <c r="E7948" s="51">
        <v>7</v>
      </c>
    </row>
    <row r="7949" spans="1:5">
      <c r="A7949" s="50">
        <v>44267</v>
      </c>
      <c r="B7949" s="51">
        <v>44267</v>
      </c>
      <c r="C7949" s="51" t="s">
        <v>1040</v>
      </c>
      <c r="D7949" s="52">
        <f>VLOOKUP(Pag_Inicio_Corr_mas_casos[[#This Row],[Corregimiento]],Hoja3!$A$2:$D$676,4,0)</f>
        <v>40203</v>
      </c>
      <c r="E7949" s="51">
        <v>6</v>
      </c>
    </row>
    <row r="7950" spans="1:5">
      <c r="A7950" s="50">
        <v>44267</v>
      </c>
      <c r="B7950" s="51">
        <v>44267</v>
      </c>
      <c r="C7950" s="51" t="s">
        <v>1077</v>
      </c>
      <c r="D7950" s="52">
        <f>VLOOKUP(Pag_Inicio_Corr_mas_casos[[#This Row],[Corregimiento]],Hoja3!$A$2:$D$676,4,0)</f>
        <v>80809</v>
      </c>
      <c r="E7950" s="51">
        <v>6</v>
      </c>
    </row>
    <row r="7951" spans="1:5">
      <c r="A7951" s="50">
        <v>44267</v>
      </c>
      <c r="B7951" s="51">
        <v>44267</v>
      </c>
      <c r="C7951" s="51" t="s">
        <v>1289</v>
      </c>
      <c r="D7951" s="52">
        <f>VLOOKUP(Pag_Inicio_Corr_mas_casos[[#This Row],[Corregimiento]],Hoja3!$A$2:$D$676,4,0)</f>
        <v>10216</v>
      </c>
      <c r="E7951" s="51">
        <v>6</v>
      </c>
    </row>
    <row r="7952" spans="1:5">
      <c r="A7952" s="50">
        <v>44267</v>
      </c>
      <c r="B7952" s="51">
        <v>44267</v>
      </c>
      <c r="C7952" s="51" t="s">
        <v>1102</v>
      </c>
      <c r="D7952" s="52">
        <f>VLOOKUP(Pag_Inicio_Corr_mas_casos[[#This Row],[Corregimiento]],Hoja3!$A$2:$D$676,4,0)</f>
        <v>130106</v>
      </c>
      <c r="E7952" s="51">
        <v>5</v>
      </c>
    </row>
    <row r="7953" spans="1:5">
      <c r="A7953" s="50">
        <v>44267</v>
      </c>
      <c r="B7953" s="51">
        <v>44267</v>
      </c>
      <c r="C7953" s="51" t="s">
        <v>1140</v>
      </c>
      <c r="D7953" s="52">
        <f>VLOOKUP(Pag_Inicio_Corr_mas_casos[[#This Row],[Corregimiento]],Hoja3!$A$2:$D$676,4,0)</f>
        <v>90101</v>
      </c>
      <c r="E7953" s="51">
        <v>5</v>
      </c>
    </row>
    <row r="7954" spans="1:5">
      <c r="A7954" s="50">
        <v>44267</v>
      </c>
      <c r="B7954" s="51">
        <v>44267</v>
      </c>
      <c r="C7954" s="51" t="s">
        <v>1006</v>
      </c>
      <c r="D7954" s="52">
        <f>VLOOKUP(Pag_Inicio_Corr_mas_casos[[#This Row],[Corregimiento]],Hoja3!$A$2:$D$676,4,0)</f>
        <v>80806</v>
      </c>
      <c r="E7954" s="51">
        <v>5</v>
      </c>
    </row>
    <row r="7955" spans="1:5">
      <c r="A7955" s="53">
        <v>44268</v>
      </c>
      <c r="B7955" s="54">
        <v>44268</v>
      </c>
      <c r="C7955" s="54" t="s">
        <v>1121</v>
      </c>
      <c r="D7955" s="55">
        <f>VLOOKUP(Pag_Inicio_Corr_mas_casos[[#This Row],[Corregimiento]],Hoja3!$A$2:$D$676,4,0)</f>
        <v>90301</v>
      </c>
      <c r="E7955" s="54">
        <v>23</v>
      </c>
    </row>
    <row r="7956" spans="1:5">
      <c r="A7956" s="53">
        <v>44268</v>
      </c>
      <c r="B7956" s="54">
        <v>44268</v>
      </c>
      <c r="C7956" s="54" t="s">
        <v>1262</v>
      </c>
      <c r="D7956" s="55">
        <f>VLOOKUP(Pag_Inicio_Corr_mas_casos[[#This Row],[Corregimiento]],Hoja3!$A$2:$D$676,4,0)</f>
        <v>10201</v>
      </c>
      <c r="E7956" s="54">
        <v>18</v>
      </c>
    </row>
    <row r="7957" spans="1:5">
      <c r="A7957" s="53">
        <v>44268</v>
      </c>
      <c r="B7957" s="54">
        <v>44268</v>
      </c>
      <c r="C7957" s="54" t="s">
        <v>1216</v>
      </c>
      <c r="D7957" s="55">
        <f>VLOOKUP(Pag_Inicio_Corr_mas_casos[[#This Row],[Corregimiento]],Hoja3!$A$2:$D$676,4,0)</f>
        <v>10206</v>
      </c>
      <c r="E7957" s="54">
        <v>15</v>
      </c>
    </row>
    <row r="7958" spans="1:5">
      <c r="A7958" s="53">
        <v>44268</v>
      </c>
      <c r="B7958" s="54">
        <v>44268</v>
      </c>
      <c r="C7958" s="54" t="s">
        <v>1186</v>
      </c>
      <c r="D7958" s="55">
        <f>VLOOKUP(Pag_Inicio_Corr_mas_casos[[#This Row],[Corregimiento]],Hoja3!$A$2:$D$676,4,0)</f>
        <v>30301</v>
      </c>
      <c r="E7958" s="54">
        <v>12</v>
      </c>
    </row>
    <row r="7959" spans="1:5">
      <c r="A7959" s="53">
        <v>44268</v>
      </c>
      <c r="B7959" s="54">
        <v>44268</v>
      </c>
      <c r="C7959" s="54" t="s">
        <v>1126</v>
      </c>
      <c r="D7959" s="55">
        <f>VLOOKUP(Pag_Inicio_Corr_mas_casos[[#This Row],[Corregimiento]],Hoja3!$A$2:$D$676,4,0)</f>
        <v>40601</v>
      </c>
      <c r="E7959" s="54">
        <v>11</v>
      </c>
    </row>
    <row r="7960" spans="1:5">
      <c r="A7960" s="53">
        <v>44268</v>
      </c>
      <c r="B7960" s="54">
        <v>44268</v>
      </c>
      <c r="C7960" s="54" t="s">
        <v>1211</v>
      </c>
      <c r="D7960" s="55">
        <f>VLOOKUP(Pag_Inicio_Corr_mas_casos[[#This Row],[Corregimiento]],Hoja3!$A$2:$D$676,4,0)</f>
        <v>40506</v>
      </c>
      <c r="E7960" s="54">
        <v>10</v>
      </c>
    </row>
    <row r="7961" spans="1:5">
      <c r="A7961" s="53">
        <v>44268</v>
      </c>
      <c r="B7961" s="54">
        <v>44268</v>
      </c>
      <c r="C7961" s="54" t="s">
        <v>1124</v>
      </c>
      <c r="D7961" s="55">
        <f>VLOOKUP(Pag_Inicio_Corr_mas_casos[[#This Row],[Corregimiento]],Hoja3!$A$2:$D$676,4,0)</f>
        <v>40501</v>
      </c>
      <c r="E7961" s="54">
        <v>10</v>
      </c>
    </row>
    <row r="7962" spans="1:5">
      <c r="A7962" s="53">
        <v>44268</v>
      </c>
      <c r="B7962" s="54">
        <v>44268</v>
      </c>
      <c r="C7962" s="54" t="s">
        <v>1164</v>
      </c>
      <c r="D7962" s="55">
        <f>VLOOKUP(Pag_Inicio_Corr_mas_casos[[#This Row],[Corregimiento]],Hoja3!$A$2:$D$676,4,0)</f>
        <v>40205</v>
      </c>
      <c r="E7962" s="54">
        <v>9</v>
      </c>
    </row>
    <row r="7963" spans="1:5">
      <c r="A7963" s="53">
        <v>44268</v>
      </c>
      <c r="B7963" s="54">
        <v>44268</v>
      </c>
      <c r="C7963" s="54" t="s">
        <v>1008</v>
      </c>
      <c r="D7963" s="55">
        <f>VLOOKUP(Pag_Inicio_Corr_mas_casos[[#This Row],[Corregimiento]],Hoja3!$A$2:$D$676,4,0)</f>
        <v>80807</v>
      </c>
      <c r="E7963" s="54">
        <v>9</v>
      </c>
    </row>
    <row r="7964" spans="1:5">
      <c r="A7964" s="53">
        <v>44268</v>
      </c>
      <c r="B7964" s="54">
        <v>44268</v>
      </c>
      <c r="C7964" s="54" t="s">
        <v>1102</v>
      </c>
      <c r="D7964" s="55">
        <f>VLOOKUP(Pag_Inicio_Corr_mas_casos[[#This Row],[Corregimiento]],Hoja3!$A$2:$D$676,4,0)</f>
        <v>130106</v>
      </c>
      <c r="E7964" s="54">
        <v>9</v>
      </c>
    </row>
    <row r="7965" spans="1:5">
      <c r="A7965" s="53">
        <v>44268</v>
      </c>
      <c r="B7965" s="54">
        <v>44268</v>
      </c>
      <c r="C7965" s="54" t="s">
        <v>1292</v>
      </c>
      <c r="D7965" s="55">
        <f>VLOOKUP(Pag_Inicio_Corr_mas_casos[[#This Row],[Corregimiento]],Hoja3!$A$2:$D$676,4,0)</f>
        <v>40507</v>
      </c>
      <c r="E7965" s="54">
        <v>8</v>
      </c>
    </row>
    <row r="7966" spans="1:5">
      <c r="A7966" s="53">
        <v>44268</v>
      </c>
      <c r="B7966" s="54">
        <v>44268</v>
      </c>
      <c r="C7966" s="54" t="s">
        <v>1077</v>
      </c>
      <c r="D7966" s="55">
        <f>VLOOKUP(Pag_Inicio_Corr_mas_casos[[#This Row],[Corregimiento]],Hoja3!$A$2:$D$676,4,0)</f>
        <v>80809</v>
      </c>
      <c r="E7966" s="54">
        <v>7</v>
      </c>
    </row>
    <row r="7967" spans="1:5">
      <c r="A7967" s="53">
        <v>44268</v>
      </c>
      <c r="B7967" s="54">
        <v>44268</v>
      </c>
      <c r="C7967" s="54" t="s">
        <v>1236</v>
      </c>
      <c r="D7967" s="55">
        <f>VLOOKUP(Pag_Inicio_Corr_mas_casos[[#This Row],[Corregimiento]],Hoja3!$A$2:$D$676,4,0)</f>
        <v>90405</v>
      </c>
      <c r="E7967" s="54">
        <v>7</v>
      </c>
    </row>
    <row r="7968" spans="1:5">
      <c r="A7968" s="53">
        <v>44268</v>
      </c>
      <c r="B7968" s="54">
        <v>44268</v>
      </c>
      <c r="C7968" s="54" t="s">
        <v>1069</v>
      </c>
      <c r="D7968" s="55">
        <f>VLOOKUP(Pag_Inicio_Corr_mas_casos[[#This Row],[Corregimiento]],Hoja3!$A$2:$D$676,4,0)</f>
        <v>40611</v>
      </c>
      <c r="E7968" s="54">
        <v>7</v>
      </c>
    </row>
    <row r="7969" spans="1:5">
      <c r="A7969" s="53">
        <v>44268</v>
      </c>
      <c r="B7969" s="54">
        <v>44268</v>
      </c>
      <c r="C7969" s="54" t="s">
        <v>1272</v>
      </c>
      <c r="D7969" s="55">
        <f>VLOOKUP(Pag_Inicio_Corr_mas_casos[[#This Row],[Corregimiento]],Hoja3!$A$2:$D$676,4,0)</f>
        <v>10101</v>
      </c>
      <c r="E7969" s="54">
        <v>7</v>
      </c>
    </row>
    <row r="7970" spans="1:5">
      <c r="A7970" s="53">
        <v>44268</v>
      </c>
      <c r="B7970" s="54">
        <v>44268</v>
      </c>
      <c r="C7970" s="54" t="s">
        <v>1017</v>
      </c>
      <c r="D7970" s="55">
        <f>VLOOKUP(Pag_Inicio_Corr_mas_casos[[#This Row],[Corregimiento]],Hoja3!$A$2:$D$676,4,0)</f>
        <v>80813</v>
      </c>
      <c r="E7970" s="54">
        <v>7</v>
      </c>
    </row>
    <row r="7971" spans="1:5">
      <c r="A7971" s="53">
        <v>44268</v>
      </c>
      <c r="B7971" s="54">
        <v>44268</v>
      </c>
      <c r="C7971" s="54" t="s">
        <v>1293</v>
      </c>
      <c r="D7971" s="55">
        <f>VLOOKUP(Pag_Inicio_Corr_mas_casos[[#This Row],[Corregimiento]],Hoja3!$A$2:$D$676,4,0)</f>
        <v>40704</v>
      </c>
      <c r="E7971" s="54">
        <v>6</v>
      </c>
    </row>
    <row r="7972" spans="1:5">
      <c r="A7972" s="53">
        <v>44268</v>
      </c>
      <c r="B7972" s="54">
        <v>44268</v>
      </c>
      <c r="C7972" s="54" t="s">
        <v>1118</v>
      </c>
      <c r="D7972" s="55">
        <f>VLOOKUP(Pag_Inicio_Corr_mas_casos[[#This Row],[Corregimiento]],Hoja3!$A$2:$D$676,4,0)</f>
        <v>40201</v>
      </c>
      <c r="E7972" s="54">
        <v>6</v>
      </c>
    </row>
    <row r="7973" spans="1:5">
      <c r="A7973" s="53">
        <v>44268</v>
      </c>
      <c r="B7973" s="54">
        <v>44268</v>
      </c>
      <c r="C7973" s="54" t="s">
        <v>1099</v>
      </c>
      <c r="D7973" s="55">
        <f>VLOOKUP(Pag_Inicio_Corr_mas_casos[[#This Row],[Corregimiento]],Hoja3!$A$2:$D$676,4,0)</f>
        <v>91008</v>
      </c>
      <c r="E7973" s="54">
        <v>5</v>
      </c>
    </row>
    <row r="7974" spans="1:5">
      <c r="A7974" s="53">
        <v>44268</v>
      </c>
      <c r="B7974" s="54">
        <v>44268</v>
      </c>
      <c r="C7974" s="54" t="s">
        <v>1242</v>
      </c>
      <c r="D7974" s="55">
        <f>VLOOKUP(Pag_Inicio_Corr_mas_casos[[#This Row],[Corregimiento]],Hoja3!$A$2:$D$676,4,0)</f>
        <v>10203</v>
      </c>
      <c r="E7974" s="54">
        <v>5</v>
      </c>
    </row>
    <row r="7975" spans="1:5">
      <c r="A7975" s="83">
        <v>44269</v>
      </c>
      <c r="B7975" s="84">
        <v>44268</v>
      </c>
      <c r="C7975" s="84" t="s">
        <v>1126</v>
      </c>
      <c r="D7975" s="85">
        <f>VLOOKUP(Pag_Inicio_Corr_mas_casos[[#This Row],[Corregimiento]],Hoja3!$A$2:$D$676,4,0)</f>
        <v>40601</v>
      </c>
      <c r="E7975" s="84">
        <v>10</v>
      </c>
    </row>
    <row r="7976" spans="1:5">
      <c r="A7976" s="83">
        <v>44269</v>
      </c>
      <c r="B7976" s="84">
        <v>44268</v>
      </c>
      <c r="C7976" s="84" t="s">
        <v>1262</v>
      </c>
      <c r="D7976" s="85">
        <f>VLOOKUP(Pag_Inicio_Corr_mas_casos[[#This Row],[Corregimiento]],Hoja3!$A$2:$D$676,4,0)</f>
        <v>10201</v>
      </c>
      <c r="E7976" s="84">
        <v>9</v>
      </c>
    </row>
    <row r="7977" spans="1:5">
      <c r="A7977" s="83">
        <v>44269</v>
      </c>
      <c r="B7977" s="84">
        <v>44268</v>
      </c>
      <c r="C7977" s="84" t="s">
        <v>1216</v>
      </c>
      <c r="D7977" s="85">
        <f>VLOOKUP(Pag_Inicio_Corr_mas_casos[[#This Row],[Corregimiento]],Hoja3!$A$2:$D$676,4,0)</f>
        <v>10206</v>
      </c>
      <c r="E7977" s="84">
        <v>8</v>
      </c>
    </row>
    <row r="7978" spans="1:5">
      <c r="A7978" s="83">
        <v>44269</v>
      </c>
      <c r="B7978" s="84">
        <v>44268</v>
      </c>
      <c r="C7978" s="84" t="s">
        <v>1004</v>
      </c>
      <c r="D7978" s="85">
        <f>VLOOKUP(Pag_Inicio_Corr_mas_casos[[#This Row],[Corregimiento]],Hoja3!$A$2:$D$676,4,0)</f>
        <v>130717</v>
      </c>
      <c r="E7978" s="84">
        <v>8</v>
      </c>
    </row>
    <row r="7979" spans="1:5">
      <c r="A7979" s="83">
        <v>44269</v>
      </c>
      <c r="B7979" s="84">
        <v>44268</v>
      </c>
      <c r="C7979" s="84" t="s">
        <v>1145</v>
      </c>
      <c r="D7979" s="85">
        <f>VLOOKUP(Pag_Inicio_Corr_mas_casos[[#This Row],[Corregimiento]],Hoja3!$A$2:$D$676,4,0)</f>
        <v>91101</v>
      </c>
      <c r="E7979" s="84">
        <v>7</v>
      </c>
    </row>
    <row r="7980" spans="1:5">
      <c r="A7980" s="83">
        <v>44269</v>
      </c>
      <c r="B7980" s="84">
        <v>44268</v>
      </c>
      <c r="C7980" s="84" t="s">
        <v>1087</v>
      </c>
      <c r="D7980" s="85">
        <f>VLOOKUP(Pag_Inicio_Corr_mas_casos[[#This Row],[Corregimiento]],Hoja3!$A$2:$D$676,4,0)</f>
        <v>81003</v>
      </c>
      <c r="E7980" s="84">
        <v>7</v>
      </c>
    </row>
    <row r="7981" spans="1:5">
      <c r="A7981" s="83">
        <v>44269</v>
      </c>
      <c r="B7981" s="84">
        <v>44268</v>
      </c>
      <c r="C7981" s="84" t="s">
        <v>1272</v>
      </c>
      <c r="D7981" s="85">
        <f>VLOOKUP(Pag_Inicio_Corr_mas_casos[[#This Row],[Corregimiento]],Hoja3!$A$2:$D$676,4,0)</f>
        <v>10101</v>
      </c>
      <c r="E7981" s="84">
        <v>7</v>
      </c>
    </row>
    <row r="7982" spans="1:5">
      <c r="A7982" s="83">
        <v>44269</v>
      </c>
      <c r="B7982" s="84">
        <v>44268</v>
      </c>
      <c r="C7982" s="84" t="s">
        <v>1294</v>
      </c>
      <c r="D7982" s="85">
        <f>VLOOKUP(Pag_Inicio_Corr_mas_casos[[#This Row],[Corregimiento]],Hoja3!$A$2:$D$676,4,0)</f>
        <v>91107</v>
      </c>
      <c r="E7982" s="84">
        <v>7</v>
      </c>
    </row>
    <row r="7983" spans="1:5">
      <c r="A7983" s="83">
        <v>44269</v>
      </c>
      <c r="B7983" s="84">
        <v>44268</v>
      </c>
      <c r="C7983" s="84" t="s">
        <v>1295</v>
      </c>
      <c r="D7983" s="85">
        <f>VLOOKUP(Pag_Inicio_Corr_mas_casos[[#This Row],[Corregimiento]],Hoja3!$A$2:$D$676,4,0)</f>
        <v>40405</v>
      </c>
      <c r="E7983" s="84">
        <v>6</v>
      </c>
    </row>
    <row r="7984" spans="1:5">
      <c r="A7984" s="83">
        <v>44269</v>
      </c>
      <c r="B7984" s="84">
        <v>44268</v>
      </c>
      <c r="C7984" s="84" t="s">
        <v>1088</v>
      </c>
      <c r="D7984" s="85">
        <f>VLOOKUP(Pag_Inicio_Corr_mas_casos[[#This Row],[Corregimiento]],Hoja3!$A$2:$D$676,4,0)</f>
        <v>91001</v>
      </c>
      <c r="E7984" s="84">
        <v>6</v>
      </c>
    </row>
    <row r="7985" spans="1:5">
      <c r="A7985" s="83">
        <v>44269</v>
      </c>
      <c r="B7985" s="84">
        <v>44268</v>
      </c>
      <c r="C7985" s="84" t="s">
        <v>1069</v>
      </c>
      <c r="D7985" s="85">
        <f>VLOOKUP(Pag_Inicio_Corr_mas_casos[[#This Row],[Corregimiento]],Hoja3!$A$2:$D$676,4,0)</f>
        <v>40611</v>
      </c>
      <c r="E7985" s="84">
        <v>6</v>
      </c>
    </row>
    <row r="7986" spans="1:5">
      <c r="A7986" s="83">
        <v>44269</v>
      </c>
      <c r="B7986" s="84">
        <v>44268</v>
      </c>
      <c r="C7986" s="84" t="s">
        <v>1134</v>
      </c>
      <c r="D7986" s="85">
        <f>VLOOKUP(Pag_Inicio_Corr_mas_casos[[#This Row],[Corregimiento]],Hoja3!$A$2:$D$676,4,0)</f>
        <v>130101</v>
      </c>
      <c r="E7986" s="84">
        <v>5</v>
      </c>
    </row>
    <row r="7987" spans="1:5">
      <c r="A7987" s="83">
        <v>44269</v>
      </c>
      <c r="B7987" s="84">
        <v>44268</v>
      </c>
      <c r="C7987" s="84" t="s">
        <v>1296</v>
      </c>
      <c r="D7987" s="85">
        <f>VLOOKUP(Pag_Inicio_Corr_mas_casos[[#This Row],[Corregimiento]],Hoja3!$A$2:$D$676,4,0)</f>
        <v>20302</v>
      </c>
      <c r="E7987" s="84">
        <v>5</v>
      </c>
    </row>
    <row r="7988" spans="1:5">
      <c r="A7988" s="83">
        <v>44269</v>
      </c>
      <c r="B7988" s="84">
        <v>44268</v>
      </c>
      <c r="C7988" s="84" t="s">
        <v>1027</v>
      </c>
      <c r="D7988" s="85">
        <f>VLOOKUP(Pag_Inicio_Corr_mas_casos[[#This Row],[Corregimiento]],Hoja3!$A$2:$D$676,4,0)</f>
        <v>20601</v>
      </c>
      <c r="E7988" s="84">
        <v>4</v>
      </c>
    </row>
    <row r="7989" spans="1:5">
      <c r="A7989" s="83">
        <v>44269</v>
      </c>
      <c r="B7989" s="84">
        <v>44268</v>
      </c>
      <c r="C7989" s="84" t="s">
        <v>1036</v>
      </c>
      <c r="D7989" s="85">
        <f>VLOOKUP(Pag_Inicio_Corr_mas_casos[[#This Row],[Corregimiento]],Hoja3!$A$2:$D$676,4,0)</f>
        <v>40606</v>
      </c>
      <c r="E7989" s="84">
        <v>4</v>
      </c>
    </row>
    <row r="7990" spans="1:5">
      <c r="A7990" s="83">
        <v>44269</v>
      </c>
      <c r="B7990" s="84">
        <v>44268</v>
      </c>
      <c r="C7990" s="84" t="s">
        <v>1073</v>
      </c>
      <c r="D7990" s="85">
        <f>VLOOKUP(Pag_Inicio_Corr_mas_casos[[#This Row],[Corregimiento]],Hoja3!$A$2:$D$676,4,0)</f>
        <v>40612</v>
      </c>
      <c r="E7990" s="84">
        <v>4</v>
      </c>
    </row>
    <row r="7991" spans="1:5">
      <c r="A7991" s="83">
        <v>44269</v>
      </c>
      <c r="B7991" s="84">
        <v>44268</v>
      </c>
      <c r="C7991" s="84" t="s">
        <v>1125</v>
      </c>
      <c r="D7991" s="85">
        <f>VLOOKUP(Pag_Inicio_Corr_mas_casos[[#This Row],[Corregimiento]],Hoja3!$A$2:$D$676,4,0)</f>
        <v>91007</v>
      </c>
      <c r="E7991" s="84">
        <v>4</v>
      </c>
    </row>
    <row r="7992" spans="1:5">
      <c r="A7992" s="83">
        <v>44269</v>
      </c>
      <c r="B7992" s="84">
        <v>44268</v>
      </c>
      <c r="C7992" s="84" t="s">
        <v>1018</v>
      </c>
      <c r="D7992" s="85">
        <f>VLOOKUP(Pag_Inicio_Corr_mas_casos[[#This Row],[Corregimiento]],Hoja3!$A$2:$D$676,4,0)</f>
        <v>80820</v>
      </c>
      <c r="E7992" s="84">
        <v>4</v>
      </c>
    </row>
    <row r="7993" spans="1:5">
      <c r="A7993" s="83">
        <v>44269</v>
      </c>
      <c r="B7993" s="84">
        <v>44268</v>
      </c>
      <c r="C7993" s="84" t="s">
        <v>1164</v>
      </c>
      <c r="D7993" s="85">
        <f>VLOOKUP(Pag_Inicio_Corr_mas_casos[[#This Row],[Corregimiento]],Hoja3!$A$2:$D$676,4,0)</f>
        <v>40205</v>
      </c>
      <c r="E7993" s="84">
        <v>4</v>
      </c>
    </row>
    <row r="7994" spans="1:5">
      <c r="A7994" s="83">
        <v>44269</v>
      </c>
      <c r="B7994" s="84">
        <v>44268</v>
      </c>
      <c r="C7994" s="84" t="s">
        <v>1171</v>
      </c>
      <c r="D7994" s="85">
        <f>VLOOKUP(Pag_Inicio_Corr_mas_casos[[#This Row],[Corregimiento]],Hoja3!$A$2:$D$676,4,0)</f>
        <v>40404</v>
      </c>
      <c r="E7994" s="84">
        <v>4</v>
      </c>
    </row>
    <row r="7995" spans="1:5">
      <c r="A7995" s="59">
        <v>44270</v>
      </c>
      <c r="B7995" s="60">
        <v>44269</v>
      </c>
      <c r="C7995" s="60" t="s">
        <v>1124</v>
      </c>
      <c r="D7995" s="61">
        <f>VLOOKUP(Pag_Inicio_Corr_mas_casos[[#This Row],[Corregimiento]],Hoja3!$A$2:$D$676,4,0)</f>
        <v>40501</v>
      </c>
      <c r="E7995" s="60">
        <v>10</v>
      </c>
    </row>
    <row r="7996" spans="1:5">
      <c r="A7996" s="59">
        <v>44270</v>
      </c>
      <c r="B7996" s="60">
        <v>44269</v>
      </c>
      <c r="C7996" s="60" t="s">
        <v>1297</v>
      </c>
      <c r="D7996" s="61">
        <f>VLOOKUP(Pag_Inicio_Corr_mas_casos[[#This Row],[Corregimiento]],Hoja3!$A$2:$D$676,4,0)</f>
        <v>90403</v>
      </c>
      <c r="E7996" s="60">
        <v>9</v>
      </c>
    </row>
    <row r="7997" spans="1:5">
      <c r="A7997" s="59">
        <v>44270</v>
      </c>
      <c r="B7997" s="60">
        <v>44269</v>
      </c>
      <c r="C7997" s="60" t="s">
        <v>1265</v>
      </c>
      <c r="D7997" s="61">
        <f>VLOOKUP(Pag_Inicio_Corr_mas_casos[[#This Row],[Corregimiento]],Hoja3!$A$2:$D$676,4,0)</f>
        <v>20102</v>
      </c>
      <c r="E7997" s="60">
        <v>8</v>
      </c>
    </row>
    <row r="7998" spans="1:5">
      <c r="A7998" s="59">
        <v>44270</v>
      </c>
      <c r="B7998" s="60">
        <v>44269</v>
      </c>
      <c r="C7998" s="60" t="s">
        <v>1018</v>
      </c>
      <c r="D7998" s="61">
        <f>VLOOKUP(Pag_Inicio_Corr_mas_casos[[#This Row],[Corregimiento]],Hoja3!$A$2:$D$676,4,0)</f>
        <v>80820</v>
      </c>
      <c r="E7998" s="60">
        <v>6</v>
      </c>
    </row>
    <row r="7999" spans="1:5">
      <c r="A7999" s="59">
        <v>44270</v>
      </c>
      <c r="B7999" s="60">
        <v>44269</v>
      </c>
      <c r="C7999" s="60" t="s">
        <v>1126</v>
      </c>
      <c r="D7999" s="61">
        <f>VLOOKUP(Pag_Inicio_Corr_mas_casos[[#This Row],[Corregimiento]],Hoja3!$A$2:$D$676,4,0)</f>
        <v>40601</v>
      </c>
      <c r="E7999" s="60">
        <v>6</v>
      </c>
    </row>
    <row r="8000" spans="1:5">
      <c r="A8000" s="59">
        <v>44270</v>
      </c>
      <c r="B8000" s="60">
        <v>44269</v>
      </c>
      <c r="C8000" s="60" t="s">
        <v>1235</v>
      </c>
      <c r="D8000" s="61">
        <f>VLOOKUP(Pag_Inicio_Corr_mas_casos[[#This Row],[Corregimiento]],Hoja3!$A$2:$D$676,4,0)</f>
        <v>100101</v>
      </c>
      <c r="E8000" s="60">
        <v>6</v>
      </c>
    </row>
    <row r="8001" spans="1:9">
      <c r="A8001" s="59">
        <v>44270</v>
      </c>
      <c r="B8001" s="60">
        <v>44269</v>
      </c>
      <c r="C8001" s="60" t="s">
        <v>1227</v>
      </c>
      <c r="D8001" s="61">
        <f>VLOOKUP(Pag_Inicio_Corr_mas_casos[[#This Row],[Corregimiento]],Hoja3!$A$2:$D$676,4,0)</f>
        <v>10214</v>
      </c>
      <c r="E8001" s="60">
        <v>6</v>
      </c>
    </row>
    <row r="8002" spans="1:9">
      <c r="A8002" s="59">
        <v>44270</v>
      </c>
      <c r="B8002" s="60">
        <v>44269</v>
      </c>
      <c r="C8002" s="60" t="s">
        <v>1298</v>
      </c>
      <c r="D8002" s="61">
        <f>VLOOKUP(Pag_Inicio_Corr_mas_casos[[#This Row],[Corregimiento]],Hoja3!$A$2:$D$676,4,0)</f>
        <v>40308</v>
      </c>
      <c r="E8002" s="60">
        <v>6</v>
      </c>
    </row>
    <row r="8003" spans="1:9">
      <c r="A8003" s="59">
        <v>44270</v>
      </c>
      <c r="B8003" s="60">
        <v>44269</v>
      </c>
      <c r="C8003" s="60" t="s">
        <v>1078</v>
      </c>
      <c r="D8003" s="61">
        <f>VLOOKUP(Pag_Inicio_Corr_mas_casos[[#This Row],[Corregimiento]],Hoja3!$A$2:$D$676,4,0)</f>
        <v>80819</v>
      </c>
      <c r="E8003" s="60">
        <v>5</v>
      </c>
    </row>
    <row r="8004" spans="1:9">
      <c r="A8004" s="59">
        <v>44270</v>
      </c>
      <c r="B8004" s="60">
        <v>44269</v>
      </c>
      <c r="C8004" s="60" t="s">
        <v>1041</v>
      </c>
      <c r="D8004" s="61">
        <f>VLOOKUP(Pag_Inicio_Corr_mas_casos[[#This Row],[Corregimiento]],Hoja3!$A$2:$D$676,4,0)</f>
        <v>20207</v>
      </c>
      <c r="E8004" s="60">
        <v>5</v>
      </c>
    </row>
    <row r="8005" spans="1:9">
      <c r="A8005" s="59">
        <v>44270</v>
      </c>
      <c r="B8005" s="60">
        <v>44269</v>
      </c>
      <c r="C8005" s="60" t="s">
        <v>1040</v>
      </c>
      <c r="D8005" s="61">
        <f>VLOOKUP(Pag_Inicio_Corr_mas_casos[[#This Row],[Corregimiento]],Hoja3!$A$2:$D$676,4,0)</f>
        <v>40203</v>
      </c>
      <c r="E8005" s="60">
        <v>5</v>
      </c>
    </row>
    <row r="8006" spans="1:9">
      <c r="A8006" s="59">
        <v>44270</v>
      </c>
      <c r="B8006" s="60">
        <v>44269</v>
      </c>
      <c r="C8006" s="60" t="s">
        <v>1088</v>
      </c>
      <c r="D8006" s="61">
        <f>VLOOKUP(Pag_Inicio_Corr_mas_casos[[#This Row],[Corregimiento]],Hoja3!$A$2:$D$676,4,0)</f>
        <v>91001</v>
      </c>
      <c r="E8006" s="60">
        <v>4</v>
      </c>
    </row>
    <row r="8007" spans="1:9">
      <c r="A8007" s="59">
        <v>44270</v>
      </c>
      <c r="B8007" s="60">
        <v>44269</v>
      </c>
      <c r="C8007" s="60" t="s">
        <v>1147</v>
      </c>
      <c r="D8007" s="61">
        <f>VLOOKUP(Pag_Inicio_Corr_mas_casos[[#This Row],[Corregimiento]],Hoja3!$A$2:$D$676,4,0)</f>
        <v>40604</v>
      </c>
      <c r="E8007" s="60">
        <v>4</v>
      </c>
    </row>
    <row r="8008" spans="1:9">
      <c r="A8008" s="59">
        <v>44270</v>
      </c>
      <c r="B8008" s="60">
        <v>44269</v>
      </c>
      <c r="C8008" s="60" t="s">
        <v>1121</v>
      </c>
      <c r="D8008" s="61">
        <f>VLOOKUP(Pag_Inicio_Corr_mas_casos[[#This Row],[Corregimiento]],Hoja3!$A$2:$D$676,4,0)</f>
        <v>90301</v>
      </c>
      <c r="E8008" s="60">
        <v>4</v>
      </c>
    </row>
    <row r="8009" spans="1:9">
      <c r="A8009" s="59">
        <v>44270</v>
      </c>
      <c r="B8009" s="60">
        <v>44269</v>
      </c>
      <c r="C8009" s="60" t="s">
        <v>1075</v>
      </c>
      <c r="D8009" s="61">
        <f>VLOOKUP(Pag_Inicio_Corr_mas_casos[[#This Row],[Corregimiento]],Hoja3!$A$2:$D$676,4,0)</f>
        <v>40608</v>
      </c>
      <c r="E8009" s="60">
        <v>4</v>
      </c>
    </row>
    <row r="8010" spans="1:9">
      <c r="A8010" s="59">
        <v>44270</v>
      </c>
      <c r="B8010" s="60">
        <v>44269</v>
      </c>
      <c r="C8010" s="60" t="s">
        <v>1262</v>
      </c>
      <c r="D8010" s="61">
        <f>VLOOKUP(Pag_Inicio_Corr_mas_casos[[#This Row],[Corregimiento]],Hoja3!$A$2:$D$676,4,0)</f>
        <v>10201</v>
      </c>
      <c r="E8010" s="60">
        <v>4</v>
      </c>
    </row>
    <row r="8011" spans="1:9">
      <c r="A8011" s="59">
        <v>44270</v>
      </c>
      <c r="B8011" s="60">
        <v>44269</v>
      </c>
      <c r="C8011" s="60" t="s">
        <v>1099</v>
      </c>
      <c r="D8011" s="61">
        <f>VLOOKUP(Pag_Inicio_Corr_mas_casos[[#This Row],[Corregimiento]],Hoja3!$A$2:$D$676,4,0)</f>
        <v>91008</v>
      </c>
      <c r="E8011" s="60">
        <v>4</v>
      </c>
    </row>
    <row r="8012" spans="1:9">
      <c r="A8012" s="59">
        <v>44270</v>
      </c>
      <c r="B8012" s="60">
        <v>44269</v>
      </c>
      <c r="C8012" s="60" t="s">
        <v>1237</v>
      </c>
      <c r="D8012" s="61">
        <f>VLOOKUP(Pag_Inicio_Corr_mas_casos[[#This Row],[Corregimiento]],Hoja3!$A$2:$D$676,4,0)</f>
        <v>10215</v>
      </c>
      <c r="E8012" s="60">
        <v>4</v>
      </c>
    </row>
    <row r="8013" spans="1:9">
      <c r="A8013" s="59">
        <v>44270</v>
      </c>
      <c r="B8013" s="60">
        <v>44269</v>
      </c>
      <c r="C8013" s="60" t="s">
        <v>1145</v>
      </c>
      <c r="D8013" s="61">
        <f>VLOOKUP(Pag_Inicio_Corr_mas_casos[[#This Row],[Corregimiento]],Hoja3!$A$2:$D$676,4,0)</f>
        <v>91101</v>
      </c>
      <c r="E8013" s="60">
        <v>3</v>
      </c>
    </row>
    <row r="8014" spans="1:9">
      <c r="A8014" s="59">
        <v>44270</v>
      </c>
      <c r="B8014" s="60">
        <v>44269</v>
      </c>
      <c r="C8014" s="60" t="s">
        <v>1216</v>
      </c>
      <c r="D8014" s="61">
        <f>VLOOKUP(Pag_Inicio_Corr_mas_casos[[#This Row],[Corregimiento]],Hoja3!$A$2:$D$676,4,0)</f>
        <v>10206</v>
      </c>
      <c r="E8014" s="60">
        <v>3</v>
      </c>
    </row>
    <row r="8015" spans="1:9">
      <c r="A8015" s="74">
        <v>44271</v>
      </c>
      <c r="B8015" s="75">
        <v>44270</v>
      </c>
      <c r="C8015" s="75" t="s">
        <v>1221</v>
      </c>
      <c r="D8015" s="76">
        <f>VLOOKUP(Pag_Inicio_Corr_mas_casos[[#This Row],[Corregimiento]],Hoja3!$A$2:$D$676,4,0)</f>
        <v>30103</v>
      </c>
      <c r="E8015" s="75">
        <v>20</v>
      </c>
      <c r="I8015" s="138"/>
    </row>
    <row r="8016" spans="1:9">
      <c r="A8016" s="74">
        <v>44271</v>
      </c>
      <c r="B8016" s="75">
        <v>44270</v>
      </c>
      <c r="C8016" s="75" t="s">
        <v>1126</v>
      </c>
      <c r="D8016" s="76">
        <f>VLOOKUP(Pag_Inicio_Corr_mas_casos[[#This Row],[Corregimiento]],Hoja3!$A$2:$D$676,4,0)</f>
        <v>40601</v>
      </c>
      <c r="E8016" s="75">
        <v>13</v>
      </c>
      <c r="I8016" s="135"/>
    </row>
    <row r="8017" spans="1:9">
      <c r="A8017" s="74">
        <v>44271</v>
      </c>
      <c r="B8017" s="75">
        <v>44270</v>
      </c>
      <c r="C8017" s="75" t="s">
        <v>1262</v>
      </c>
      <c r="D8017" s="76">
        <f>VLOOKUP(Pag_Inicio_Corr_mas_casos[[#This Row],[Corregimiento]],Hoja3!$A$2:$D$676,4,0)</f>
        <v>10201</v>
      </c>
      <c r="E8017" s="75">
        <v>11</v>
      </c>
      <c r="I8017" s="135"/>
    </row>
    <row r="8018" spans="1:9">
      <c r="A8018" s="74">
        <v>44271</v>
      </c>
      <c r="B8018" s="75">
        <v>44270</v>
      </c>
      <c r="C8018" s="75" t="s">
        <v>1073</v>
      </c>
      <c r="D8018" s="76">
        <f>VLOOKUP(Pag_Inicio_Corr_mas_casos[[#This Row],[Corregimiento]],Hoja3!$A$2:$D$676,4,0)</f>
        <v>40612</v>
      </c>
      <c r="E8018" s="75">
        <v>11</v>
      </c>
      <c r="I8018" s="135"/>
    </row>
    <row r="8019" spans="1:9">
      <c r="A8019" s="74">
        <v>44271</v>
      </c>
      <c r="B8019" s="75">
        <v>44270</v>
      </c>
      <c r="C8019" s="75" t="s">
        <v>1164</v>
      </c>
      <c r="D8019" s="76">
        <f>VLOOKUP(Pag_Inicio_Corr_mas_casos[[#This Row],[Corregimiento]],Hoja3!$A$2:$D$676,4,0)</f>
        <v>40205</v>
      </c>
      <c r="E8019" s="75">
        <v>10</v>
      </c>
      <c r="I8019" s="135"/>
    </row>
    <row r="8020" spans="1:9">
      <c r="A8020" s="74">
        <v>44271</v>
      </c>
      <c r="B8020" s="75">
        <v>44270</v>
      </c>
      <c r="C8020" s="75" t="s">
        <v>1023</v>
      </c>
      <c r="D8020" s="76">
        <f>VLOOKUP(Pag_Inicio_Corr_mas_casos[[#This Row],[Corregimiento]],Hoja3!$A$2:$D$676,4,0)</f>
        <v>130716</v>
      </c>
      <c r="E8020" s="75">
        <v>10</v>
      </c>
      <c r="I8020" s="135"/>
    </row>
    <row r="8021" spans="1:9">
      <c r="A8021" s="74">
        <v>44271</v>
      </c>
      <c r="B8021" s="75">
        <v>44270</v>
      </c>
      <c r="C8021" s="75" t="s">
        <v>1088</v>
      </c>
      <c r="D8021" s="76">
        <f>VLOOKUP(Pag_Inicio_Corr_mas_casos[[#This Row],[Corregimiento]],Hoja3!$A$2:$D$676,4,0)</f>
        <v>91001</v>
      </c>
      <c r="E8021" s="75">
        <v>10</v>
      </c>
      <c r="I8021" s="135"/>
    </row>
    <row r="8022" spans="1:9">
      <c r="A8022" s="74">
        <v>44271</v>
      </c>
      <c r="B8022" s="75">
        <v>44270</v>
      </c>
      <c r="C8022" s="75" t="s">
        <v>1299</v>
      </c>
      <c r="D8022" s="76">
        <f>VLOOKUP(Pag_Inicio_Corr_mas_casos[[#This Row],[Corregimiento]],Hoja3!$A$2:$D$676,4,0)</f>
        <v>90201</v>
      </c>
      <c r="E8022" s="75">
        <v>8</v>
      </c>
      <c r="I8022" s="135"/>
    </row>
    <row r="8023" spans="1:9">
      <c r="A8023" s="74">
        <v>44271</v>
      </c>
      <c r="B8023" s="75">
        <v>44270</v>
      </c>
      <c r="C8023" s="75" t="s">
        <v>1124</v>
      </c>
      <c r="D8023" s="76">
        <f>VLOOKUP(Pag_Inicio_Corr_mas_casos[[#This Row],[Corregimiento]],Hoja3!$A$2:$D$676,4,0)</f>
        <v>40501</v>
      </c>
      <c r="E8023" s="75">
        <v>8</v>
      </c>
      <c r="I8023" s="135"/>
    </row>
    <row r="8024" spans="1:9">
      <c r="A8024" s="74">
        <v>44271</v>
      </c>
      <c r="B8024" s="75">
        <v>44270</v>
      </c>
      <c r="C8024" s="75" t="s">
        <v>1069</v>
      </c>
      <c r="D8024" s="76">
        <f>VLOOKUP(Pag_Inicio_Corr_mas_casos[[#This Row],[Corregimiento]],Hoja3!$A$2:$D$676,4,0)</f>
        <v>40611</v>
      </c>
      <c r="E8024" s="75">
        <v>7</v>
      </c>
      <c r="I8024" s="135"/>
    </row>
    <row r="8025" spans="1:9">
      <c r="A8025" s="74">
        <v>44271</v>
      </c>
      <c r="B8025" s="75">
        <v>44270</v>
      </c>
      <c r="C8025" s="75" t="s">
        <v>1039</v>
      </c>
      <c r="D8025" s="76">
        <f>VLOOKUP(Pag_Inicio_Corr_mas_casos[[#This Row],[Corregimiento]],Hoja3!$A$2:$D$676,4,0)</f>
        <v>20606</v>
      </c>
      <c r="E8025" s="75">
        <v>7</v>
      </c>
      <c r="I8025" s="135"/>
    </row>
    <row r="8026" spans="1:9">
      <c r="A8026" s="74">
        <v>44271</v>
      </c>
      <c r="B8026" s="75">
        <v>44270</v>
      </c>
      <c r="C8026" s="75" t="s">
        <v>1010</v>
      </c>
      <c r="D8026" s="76">
        <f>VLOOKUP(Pag_Inicio_Corr_mas_casos[[#This Row],[Corregimiento]],Hoja3!$A$2:$D$676,4,0)</f>
        <v>130708</v>
      </c>
      <c r="E8026" s="75">
        <v>7</v>
      </c>
      <c r="I8026" s="135"/>
    </row>
    <row r="8027" spans="1:9">
      <c r="A8027" s="74">
        <v>44271</v>
      </c>
      <c r="B8027" s="75">
        <v>44270</v>
      </c>
      <c r="C8027" s="75" t="s">
        <v>1004</v>
      </c>
      <c r="D8027" s="76">
        <f>VLOOKUP(Pag_Inicio_Corr_mas_casos[[#This Row],[Corregimiento]],Hoja3!$A$2:$D$676,4,0)</f>
        <v>130717</v>
      </c>
      <c r="E8027" s="75">
        <v>6</v>
      </c>
      <c r="I8027" s="135"/>
    </row>
    <row r="8028" spans="1:9">
      <c r="A8028" s="74">
        <v>44271</v>
      </c>
      <c r="B8028" s="75">
        <v>44270</v>
      </c>
      <c r="C8028" s="75" t="s">
        <v>1085</v>
      </c>
      <c r="D8028" s="76">
        <f>VLOOKUP(Pag_Inicio_Corr_mas_casos[[#This Row],[Corregimiento]],Hoja3!$A$2:$D$676,4,0)</f>
        <v>81001</v>
      </c>
      <c r="E8028" s="75">
        <v>6</v>
      </c>
      <c r="I8028" s="135"/>
    </row>
    <row r="8029" spans="1:9">
      <c r="A8029" s="74">
        <v>44271</v>
      </c>
      <c r="B8029" s="75">
        <v>44270</v>
      </c>
      <c r="C8029" s="75" t="s">
        <v>1185</v>
      </c>
      <c r="D8029" s="76">
        <f>VLOOKUP(Pag_Inicio_Corr_mas_casos[[#This Row],[Corregimiento]],Hoja3!$A$2:$D$676,4,0)</f>
        <v>90105</v>
      </c>
      <c r="E8029" s="75">
        <v>6</v>
      </c>
      <c r="I8029" s="135"/>
    </row>
    <row r="8030" spans="1:9">
      <c r="A8030" s="74">
        <v>44271</v>
      </c>
      <c r="B8030" s="75">
        <v>44270</v>
      </c>
      <c r="C8030" s="75" t="s">
        <v>1027</v>
      </c>
      <c r="D8030" s="76">
        <f>VLOOKUP(Pag_Inicio_Corr_mas_casos[[#This Row],[Corregimiento]],Hoja3!$A$2:$D$676,4,0)</f>
        <v>20601</v>
      </c>
      <c r="E8030" s="75">
        <v>6</v>
      </c>
      <c r="I8030" s="135"/>
    </row>
    <row r="8031" spans="1:9">
      <c r="A8031" s="74">
        <v>44271</v>
      </c>
      <c r="B8031" s="75">
        <v>44270</v>
      </c>
      <c r="C8031" s="75" t="s">
        <v>1121</v>
      </c>
      <c r="D8031" s="76">
        <f>VLOOKUP(Pag_Inicio_Corr_mas_casos[[#This Row],[Corregimiento]],Hoja3!$A$2:$D$676,4,0)</f>
        <v>90301</v>
      </c>
      <c r="E8031" s="75">
        <v>6</v>
      </c>
      <c r="I8031" s="135"/>
    </row>
    <row r="8032" spans="1:9">
      <c r="A8032" s="74">
        <v>44271</v>
      </c>
      <c r="B8032" s="75">
        <v>44270</v>
      </c>
      <c r="C8032" s="75" t="s">
        <v>1216</v>
      </c>
      <c r="D8032" s="76">
        <f>VLOOKUP(Pag_Inicio_Corr_mas_casos[[#This Row],[Corregimiento]],Hoja3!$A$2:$D$676,4,0)</f>
        <v>10206</v>
      </c>
      <c r="E8032" s="75">
        <v>6</v>
      </c>
      <c r="I8032" s="135"/>
    </row>
    <row r="8033" spans="1:9">
      <c r="A8033" s="74">
        <v>44271</v>
      </c>
      <c r="B8033" s="75">
        <v>44270</v>
      </c>
      <c r="C8033" s="75" t="s">
        <v>1118</v>
      </c>
      <c r="D8033" s="76">
        <f>VLOOKUP(Pag_Inicio_Corr_mas_casos[[#This Row],[Corregimiento]],Hoja3!$A$2:$D$676,4,0)</f>
        <v>40201</v>
      </c>
      <c r="E8033" s="75">
        <v>5</v>
      </c>
      <c r="I8033" s="135"/>
    </row>
    <row r="8034" spans="1:9">
      <c r="A8034" s="74">
        <v>44271</v>
      </c>
      <c r="B8034" s="75">
        <v>44270</v>
      </c>
      <c r="C8034" s="75" t="s">
        <v>1077</v>
      </c>
      <c r="D8034" s="76">
        <f>VLOOKUP(Pag_Inicio_Corr_mas_casos[[#This Row],[Corregimiento]],Hoja3!$A$2:$D$676,4,0)</f>
        <v>80809</v>
      </c>
      <c r="E8034" s="75">
        <v>5</v>
      </c>
      <c r="I8034" s="135"/>
    </row>
    <row r="8035" spans="1:9">
      <c r="A8035" s="50">
        <v>44272</v>
      </c>
      <c r="B8035" s="51">
        <v>44271</v>
      </c>
      <c r="C8035" s="51" t="s">
        <v>959</v>
      </c>
      <c r="D8035" s="52">
        <f>VLOOKUP(Pag_Inicio_Corr_mas_casos[[#This Row],[Corregimiento]],Hoja3!$A$2:$D$676,4,0)</f>
        <v>91001</v>
      </c>
      <c r="E8035" s="51">
        <v>28</v>
      </c>
      <c r="I8035" s="135"/>
    </row>
    <row r="8036" spans="1:9">
      <c r="A8036" s="50">
        <v>44272</v>
      </c>
      <c r="B8036" s="51">
        <v>44271</v>
      </c>
      <c r="C8036" s="51" t="s">
        <v>1262</v>
      </c>
      <c r="D8036" s="52">
        <f>VLOOKUP(Pag_Inicio_Corr_mas_casos[[#This Row],[Corregimiento]],Hoja3!$A$2:$D$676,4,0)</f>
        <v>10201</v>
      </c>
      <c r="E8036" s="51">
        <v>24</v>
      </c>
      <c r="I8036" s="136"/>
    </row>
    <row r="8037" spans="1:9">
      <c r="A8037" s="50">
        <v>44272</v>
      </c>
      <c r="B8037" s="51">
        <v>44271</v>
      </c>
      <c r="C8037" s="51" t="s">
        <v>1271</v>
      </c>
      <c r="D8037" s="52">
        <f>VLOOKUP(Pag_Inicio_Corr_mas_casos[[#This Row],[Corregimiento]],Hoja3!$A$2:$D$676,4,0)</f>
        <v>10207</v>
      </c>
      <c r="E8037" s="51">
        <v>14</v>
      </c>
      <c r="I8037" s="136"/>
    </row>
    <row r="8038" spans="1:9">
      <c r="A8038" s="50">
        <v>44272</v>
      </c>
      <c r="B8038" s="51">
        <v>44271</v>
      </c>
      <c r="C8038" s="51" t="s">
        <v>1069</v>
      </c>
      <c r="D8038" s="52">
        <f>VLOOKUP(Pag_Inicio_Corr_mas_casos[[#This Row],[Corregimiento]],Hoja3!$A$2:$D$676,4,0)</f>
        <v>40611</v>
      </c>
      <c r="E8038" s="51">
        <v>12</v>
      </c>
      <c r="I8038" s="136"/>
    </row>
    <row r="8039" spans="1:9">
      <c r="A8039" s="50">
        <v>44272</v>
      </c>
      <c r="B8039" s="51">
        <v>44271</v>
      </c>
      <c r="C8039" s="51" t="s">
        <v>1126</v>
      </c>
      <c r="D8039" s="52">
        <f>VLOOKUP(Pag_Inicio_Corr_mas_casos[[#This Row],[Corregimiento]],Hoja3!$A$2:$D$676,4,0)</f>
        <v>40601</v>
      </c>
      <c r="E8039" s="51">
        <v>12</v>
      </c>
      <c r="I8039" s="136"/>
    </row>
    <row r="8040" spans="1:9">
      <c r="A8040" s="50">
        <v>44272</v>
      </c>
      <c r="B8040" s="51">
        <v>44271</v>
      </c>
      <c r="C8040" s="51" t="s">
        <v>1077</v>
      </c>
      <c r="D8040" s="52">
        <f>VLOOKUP(Pag_Inicio_Corr_mas_casos[[#This Row],[Corregimiento]],Hoja3!$A$2:$D$676,4,0)</f>
        <v>80809</v>
      </c>
      <c r="E8040" s="51">
        <v>11</v>
      </c>
      <c r="I8040" s="136"/>
    </row>
    <row r="8041" spans="1:9">
      <c r="A8041" s="50">
        <v>44272</v>
      </c>
      <c r="B8041" s="51">
        <v>44271</v>
      </c>
      <c r="C8041" s="51" t="s">
        <v>1112</v>
      </c>
      <c r="D8041" s="52">
        <f>VLOOKUP(Pag_Inicio_Corr_mas_casos[[#This Row],[Corregimiento]],Hoja3!$A$2:$D$676,4,0)</f>
        <v>80812</v>
      </c>
      <c r="E8041" s="51">
        <v>11</v>
      </c>
      <c r="I8041" s="136"/>
    </row>
    <row r="8042" spans="1:9">
      <c r="A8042" s="50">
        <v>44272</v>
      </c>
      <c r="B8042" s="51">
        <v>44271</v>
      </c>
      <c r="C8042" s="51" t="s">
        <v>838</v>
      </c>
      <c r="D8042" s="52">
        <f>VLOOKUP(Pag_Inicio_Corr_mas_casos[[#This Row],[Corregimiento]],Hoja3!$A$2:$D$676,4,0)</f>
        <v>80821</v>
      </c>
      <c r="E8042" s="51">
        <v>10</v>
      </c>
      <c r="I8042" s="136"/>
    </row>
    <row r="8043" spans="1:9">
      <c r="A8043" s="50">
        <v>44272</v>
      </c>
      <c r="B8043" s="51">
        <v>44271</v>
      </c>
      <c r="C8043" s="51" t="s">
        <v>1027</v>
      </c>
      <c r="D8043" s="52">
        <f>VLOOKUP(Pag_Inicio_Corr_mas_casos[[#This Row],[Corregimiento]],Hoja3!$A$2:$D$676,4,0)</f>
        <v>20601</v>
      </c>
      <c r="E8043" s="51">
        <v>9</v>
      </c>
      <c r="I8043" s="136"/>
    </row>
    <row r="8044" spans="1:9">
      <c r="A8044" s="50">
        <v>44272</v>
      </c>
      <c r="B8044" s="51">
        <v>44271</v>
      </c>
      <c r="C8044" s="51" t="s">
        <v>1217</v>
      </c>
      <c r="D8044" s="52">
        <f>VLOOKUP(Pag_Inicio_Corr_mas_casos[[#This Row],[Corregimiento]],Hoja3!$A$2:$D$676,4,0)</f>
        <v>41001</v>
      </c>
      <c r="E8044" s="51">
        <v>9</v>
      </c>
      <c r="I8044" s="136"/>
    </row>
    <row r="8045" spans="1:9">
      <c r="A8045" s="50">
        <v>44272</v>
      </c>
      <c r="B8045" s="51">
        <v>44271</v>
      </c>
      <c r="C8045" s="51" t="s">
        <v>1078</v>
      </c>
      <c r="D8045" s="52">
        <f>VLOOKUP(Pag_Inicio_Corr_mas_casos[[#This Row],[Corregimiento]],Hoja3!$A$2:$D$676,4,0)</f>
        <v>80819</v>
      </c>
      <c r="E8045" s="51">
        <v>9</v>
      </c>
      <c r="I8045" s="136"/>
    </row>
    <row r="8046" spans="1:9">
      <c r="A8046" s="50">
        <v>44272</v>
      </c>
      <c r="B8046" s="51">
        <v>44271</v>
      </c>
      <c r="C8046" s="51" t="s">
        <v>1300</v>
      </c>
      <c r="D8046" s="52">
        <f>VLOOKUP(Pag_Inicio_Corr_mas_casos[[#This Row],[Corregimiento]],Hoja3!$A$2:$D$676,4,0)</f>
        <v>60202</v>
      </c>
      <c r="E8046" s="51">
        <v>8</v>
      </c>
      <c r="I8046" s="136"/>
    </row>
    <row r="8047" spans="1:9">
      <c r="A8047" s="50">
        <v>44272</v>
      </c>
      <c r="B8047" s="51">
        <v>44271</v>
      </c>
      <c r="C8047" s="51" t="s">
        <v>1121</v>
      </c>
      <c r="D8047" s="52">
        <f>VLOOKUP(Pag_Inicio_Corr_mas_casos[[#This Row],[Corregimiento]],Hoja3!$A$2:$D$676,4,0)</f>
        <v>90301</v>
      </c>
      <c r="E8047" s="51">
        <v>8</v>
      </c>
      <c r="I8047" s="136"/>
    </row>
    <row r="8048" spans="1:9">
      <c r="A8048" s="50">
        <v>44272</v>
      </c>
      <c r="B8048" s="51">
        <v>44271</v>
      </c>
      <c r="C8048" s="51" t="s">
        <v>1216</v>
      </c>
      <c r="D8048" s="52">
        <f>VLOOKUP(Pag_Inicio_Corr_mas_casos[[#This Row],[Corregimiento]],Hoja3!$A$2:$D$676,4,0)</f>
        <v>10206</v>
      </c>
      <c r="E8048" s="51">
        <v>7</v>
      </c>
      <c r="I8048" s="136"/>
    </row>
    <row r="8049" spans="1:9">
      <c r="A8049" s="50">
        <v>44272</v>
      </c>
      <c r="B8049" s="51">
        <v>44271</v>
      </c>
      <c r="C8049" s="51" t="s">
        <v>1036</v>
      </c>
      <c r="D8049" s="52">
        <f>VLOOKUP(Pag_Inicio_Corr_mas_casos[[#This Row],[Corregimiento]],Hoja3!$A$2:$D$676,4,0)</f>
        <v>40606</v>
      </c>
      <c r="E8049" s="51">
        <v>7</v>
      </c>
      <c r="I8049" s="136"/>
    </row>
    <row r="8050" spans="1:9">
      <c r="A8050" s="50">
        <v>44272</v>
      </c>
      <c r="B8050" s="51">
        <v>44271</v>
      </c>
      <c r="C8050" s="51" t="s">
        <v>1145</v>
      </c>
      <c r="D8050" s="52">
        <f>VLOOKUP(Pag_Inicio_Corr_mas_casos[[#This Row],[Corregimiento]],Hoja3!$A$2:$D$676,4,0)</f>
        <v>91101</v>
      </c>
      <c r="E8050" s="51">
        <v>7</v>
      </c>
      <c r="I8050" s="136"/>
    </row>
    <row r="8051" spans="1:9">
      <c r="A8051" s="50">
        <v>44272</v>
      </c>
      <c r="B8051" s="51">
        <v>44271</v>
      </c>
      <c r="C8051" s="51" t="s">
        <v>1272</v>
      </c>
      <c r="D8051" s="52">
        <f>VLOOKUP(Pag_Inicio_Corr_mas_casos[[#This Row],[Corregimiento]],Hoja3!$A$2:$D$676,4,0)</f>
        <v>10101</v>
      </c>
      <c r="E8051" s="51">
        <v>7</v>
      </c>
      <c r="I8051" s="136"/>
    </row>
    <row r="8052" spans="1:9">
      <c r="A8052" s="50">
        <v>44272</v>
      </c>
      <c r="B8052" s="51">
        <v>44271</v>
      </c>
      <c r="C8052" s="51" t="s">
        <v>1120</v>
      </c>
      <c r="D8052" s="52">
        <f>VLOOKUP(Pag_Inicio_Corr_mas_casos[[#This Row],[Corregimiento]],Hoja3!$A$2:$D$676,4,0)</f>
        <v>130102</v>
      </c>
      <c r="E8052" s="51">
        <v>7</v>
      </c>
      <c r="I8052" s="136"/>
    </row>
    <row r="8053" spans="1:9">
      <c r="A8053" s="50">
        <v>44272</v>
      </c>
      <c r="B8053" s="51">
        <v>44271</v>
      </c>
      <c r="C8053" s="51" t="s">
        <v>1164</v>
      </c>
      <c r="D8053" s="52">
        <f>VLOOKUP(Pag_Inicio_Corr_mas_casos[[#This Row],[Corregimiento]],Hoja3!$A$2:$D$676,4,0)</f>
        <v>40205</v>
      </c>
      <c r="E8053" s="51">
        <v>6</v>
      </c>
      <c r="I8053" s="136"/>
    </row>
    <row r="8054" spans="1:9">
      <c r="A8054" s="50">
        <v>44272</v>
      </c>
      <c r="B8054" s="51">
        <v>44271</v>
      </c>
      <c r="C8054" s="51" t="s">
        <v>1136</v>
      </c>
      <c r="D8054" s="52">
        <f>VLOOKUP(Pag_Inicio_Corr_mas_casos[[#This Row],[Corregimiento]],Hoja3!$A$2:$D$676,4,0)</f>
        <v>91011</v>
      </c>
      <c r="E8054" s="51">
        <v>6</v>
      </c>
      <c r="I8054" s="136"/>
    </row>
    <row r="8055" spans="1:9">
      <c r="A8055" s="32">
        <v>44273</v>
      </c>
      <c r="B8055" s="33">
        <v>44272</v>
      </c>
      <c r="C8055" s="33" t="s">
        <v>1216</v>
      </c>
      <c r="D8055" s="34">
        <f>VLOOKUP(Pag_Inicio_Corr_mas_casos[[#This Row],[Corregimiento]],Hoja3!$A$2:$D$676,4,0)</f>
        <v>10206</v>
      </c>
      <c r="E8055" s="33">
        <v>32</v>
      </c>
      <c r="I8055" s="136"/>
    </row>
    <row r="8056" spans="1:9">
      <c r="A8056" s="32">
        <v>44273</v>
      </c>
      <c r="B8056" s="33">
        <v>44272</v>
      </c>
      <c r="C8056" s="33" t="s">
        <v>1109</v>
      </c>
      <c r="D8056" s="34">
        <f>VLOOKUP(Pag_Inicio_Corr_mas_casos[[#This Row],[Corregimiento]],Hoja3!$A$2:$D$676,4,0)</f>
        <v>20602</v>
      </c>
      <c r="E8056" s="33">
        <v>17</v>
      </c>
      <c r="I8056" s="128"/>
    </row>
    <row r="8057" spans="1:9">
      <c r="A8057" s="32">
        <v>44273</v>
      </c>
      <c r="B8057" s="33">
        <v>44272</v>
      </c>
      <c r="C8057" s="33" t="s">
        <v>1126</v>
      </c>
      <c r="D8057" s="34">
        <f>VLOOKUP(Pag_Inicio_Corr_mas_casos[[#This Row],[Corregimiento]],Hoja3!$A$2:$D$676,4,0)</f>
        <v>40601</v>
      </c>
      <c r="E8057" s="33">
        <v>13</v>
      </c>
      <c r="I8057" s="128"/>
    </row>
    <row r="8058" spans="1:9">
      <c r="A8058" s="32">
        <v>44273</v>
      </c>
      <c r="B8058" s="33">
        <v>44272</v>
      </c>
      <c r="C8058" s="33" t="s">
        <v>1134</v>
      </c>
      <c r="D8058" s="34">
        <f>VLOOKUP(Pag_Inicio_Corr_mas_casos[[#This Row],[Corregimiento]],Hoja3!$A$2:$D$676,4,0)</f>
        <v>130101</v>
      </c>
      <c r="E8058" s="33">
        <v>12</v>
      </c>
      <c r="I8058" s="128"/>
    </row>
    <row r="8059" spans="1:9">
      <c r="A8059" s="32">
        <v>44273</v>
      </c>
      <c r="B8059" s="33">
        <v>44272</v>
      </c>
      <c r="C8059" s="33" t="s">
        <v>1301</v>
      </c>
      <c r="D8059" s="34">
        <f>VLOOKUP(Pag_Inicio_Corr_mas_casos[[#This Row],[Corregimiento]],Hoja3!$A$2:$D$676,4,0)</f>
        <v>60703</v>
      </c>
      <c r="E8059" s="33">
        <v>11</v>
      </c>
      <c r="I8059" s="128"/>
    </row>
    <row r="8060" spans="1:9">
      <c r="A8060" s="32">
        <v>44273</v>
      </c>
      <c r="B8060" s="33">
        <v>44272</v>
      </c>
      <c r="C8060" s="33" t="s">
        <v>1073</v>
      </c>
      <c r="D8060" s="34">
        <f>VLOOKUP(Pag_Inicio_Corr_mas_casos[[#This Row],[Corregimiento]],Hoja3!$A$2:$D$676,4,0)</f>
        <v>40612</v>
      </c>
      <c r="E8060" s="33">
        <v>11</v>
      </c>
      <c r="I8060" s="128"/>
    </row>
    <row r="8061" spans="1:9">
      <c r="A8061" s="32">
        <v>44273</v>
      </c>
      <c r="B8061" s="33">
        <v>44272</v>
      </c>
      <c r="C8061" s="33" t="s">
        <v>1262</v>
      </c>
      <c r="D8061" s="34">
        <f>VLOOKUP(Pag_Inicio_Corr_mas_casos[[#This Row],[Corregimiento]],Hoja3!$A$2:$D$676,4,0)</f>
        <v>10201</v>
      </c>
      <c r="E8061" s="33">
        <v>11</v>
      </c>
      <c r="I8061" s="128"/>
    </row>
    <row r="8062" spans="1:9">
      <c r="A8062" s="32">
        <v>44273</v>
      </c>
      <c r="B8062" s="33">
        <v>44272</v>
      </c>
      <c r="C8062" s="33" t="s">
        <v>1088</v>
      </c>
      <c r="D8062" s="34">
        <f>VLOOKUP(Pag_Inicio_Corr_mas_casos[[#This Row],[Corregimiento]],Hoja3!$A$2:$D$676,4,0)</f>
        <v>91001</v>
      </c>
      <c r="E8062" s="33">
        <v>10</v>
      </c>
      <c r="I8062" s="128"/>
    </row>
    <row r="8063" spans="1:9">
      <c r="A8063" s="32">
        <v>44273</v>
      </c>
      <c r="B8063" s="33">
        <v>44272</v>
      </c>
      <c r="C8063" s="33" t="s">
        <v>1098</v>
      </c>
      <c r="D8063" s="34">
        <f>VLOOKUP(Pag_Inicio_Corr_mas_casos[[#This Row],[Corregimiento]],Hoja3!$A$2:$D$676,4,0)</f>
        <v>30104</v>
      </c>
      <c r="E8063" s="33">
        <v>10</v>
      </c>
      <c r="I8063" s="128"/>
    </row>
    <row r="8064" spans="1:9">
      <c r="A8064" s="32">
        <v>44273</v>
      </c>
      <c r="B8064" s="33">
        <v>44272</v>
      </c>
      <c r="C8064" s="33" t="s">
        <v>1008</v>
      </c>
      <c r="D8064" s="34">
        <f>VLOOKUP(Pag_Inicio_Corr_mas_casos[[#This Row],[Corregimiento]],Hoja3!$A$2:$D$676,4,0)</f>
        <v>80807</v>
      </c>
      <c r="E8064" s="33">
        <v>9</v>
      </c>
      <c r="I8064" s="128"/>
    </row>
    <row r="8065" spans="1:9">
      <c r="A8065" s="32">
        <v>44273</v>
      </c>
      <c r="B8065" s="33">
        <v>44272</v>
      </c>
      <c r="C8065" s="33" t="s">
        <v>1125</v>
      </c>
      <c r="D8065" s="34">
        <f>VLOOKUP(Pag_Inicio_Corr_mas_casos[[#This Row],[Corregimiento]],Hoja3!$A$2:$D$676,4,0)</f>
        <v>91007</v>
      </c>
      <c r="E8065" s="33">
        <v>8</v>
      </c>
      <c r="I8065" s="128"/>
    </row>
    <row r="8066" spans="1:9">
      <c r="A8066" s="32">
        <v>44273</v>
      </c>
      <c r="B8066" s="33">
        <v>44272</v>
      </c>
      <c r="C8066" s="33" t="s">
        <v>1017</v>
      </c>
      <c r="D8066" s="34">
        <f>VLOOKUP(Pag_Inicio_Corr_mas_casos[[#This Row],[Corregimiento]],Hoja3!$A$2:$D$676,4,0)</f>
        <v>80813</v>
      </c>
      <c r="E8066" s="33">
        <v>7</v>
      </c>
      <c r="I8066" s="128"/>
    </row>
    <row r="8067" spans="1:9">
      <c r="A8067" s="32">
        <v>44273</v>
      </c>
      <c r="B8067" s="33">
        <v>44272</v>
      </c>
      <c r="C8067" s="33" t="s">
        <v>1289</v>
      </c>
      <c r="D8067" s="34">
        <f>VLOOKUP(Pag_Inicio_Corr_mas_casos[[#This Row],[Corregimiento]],Hoja3!$A$2:$D$676,4,0)</f>
        <v>10216</v>
      </c>
      <c r="E8067" s="33">
        <v>7</v>
      </c>
      <c r="I8067" s="128"/>
    </row>
    <row r="8068" spans="1:9">
      <c r="A8068" s="32">
        <v>44273</v>
      </c>
      <c r="B8068" s="33">
        <v>44272</v>
      </c>
      <c r="C8068" s="33" t="s">
        <v>1069</v>
      </c>
      <c r="D8068" s="34">
        <f>VLOOKUP(Pag_Inicio_Corr_mas_casos[[#This Row],[Corregimiento]],Hoja3!$A$2:$D$676,4,0)</f>
        <v>40611</v>
      </c>
      <c r="E8068" s="33">
        <v>7</v>
      </c>
      <c r="I8068" s="128"/>
    </row>
    <row r="8069" spans="1:9">
      <c r="A8069" s="32">
        <v>44273</v>
      </c>
      <c r="B8069" s="33">
        <v>44272</v>
      </c>
      <c r="C8069" s="33" t="s">
        <v>1144</v>
      </c>
      <c r="D8069" s="34">
        <f>VLOOKUP(Pag_Inicio_Corr_mas_casos[[#This Row],[Corregimiento]],Hoja3!$A$2:$D$676,4,0)</f>
        <v>40503</v>
      </c>
      <c r="E8069" s="33">
        <v>6</v>
      </c>
      <c r="I8069" s="128"/>
    </row>
    <row r="8070" spans="1:9">
      <c r="A8070" s="32">
        <v>44273</v>
      </c>
      <c r="B8070" s="33">
        <v>44272</v>
      </c>
      <c r="C8070" s="33" t="s">
        <v>1271</v>
      </c>
      <c r="D8070" s="34">
        <f>VLOOKUP(Pag_Inicio_Corr_mas_casos[[#This Row],[Corregimiento]],Hoja3!$A$2:$D$676,4,0)</f>
        <v>10207</v>
      </c>
      <c r="E8070" s="33">
        <v>6</v>
      </c>
      <c r="I8070" s="128"/>
    </row>
    <row r="8071" spans="1:9">
      <c r="A8071" s="32">
        <v>44273</v>
      </c>
      <c r="B8071" s="33">
        <v>44272</v>
      </c>
      <c r="C8071" s="33" t="s">
        <v>1027</v>
      </c>
      <c r="D8071" s="34">
        <f>VLOOKUP(Pag_Inicio_Corr_mas_casos[[#This Row],[Corregimiento]],Hoja3!$A$2:$D$676,4,0)</f>
        <v>20601</v>
      </c>
      <c r="E8071" s="33">
        <v>6</v>
      </c>
      <c r="I8071" s="128"/>
    </row>
    <row r="8072" spans="1:9">
      <c r="A8072" s="32">
        <v>44273</v>
      </c>
      <c r="B8072" s="33">
        <v>44272</v>
      </c>
      <c r="C8072" s="33" t="s">
        <v>1272</v>
      </c>
      <c r="D8072" s="34">
        <f>VLOOKUP(Pag_Inicio_Corr_mas_casos[[#This Row],[Corregimiento]],Hoja3!$A$2:$D$676,4,0)</f>
        <v>10101</v>
      </c>
      <c r="E8072" s="33">
        <v>6</v>
      </c>
      <c r="I8072" s="128"/>
    </row>
    <row r="8073" spans="1:9">
      <c r="A8073" s="32">
        <v>44273</v>
      </c>
      <c r="B8073" s="33">
        <v>44272</v>
      </c>
      <c r="C8073" s="33" t="s">
        <v>1077</v>
      </c>
      <c r="D8073" s="34">
        <f>VLOOKUP(Pag_Inicio_Corr_mas_casos[[#This Row],[Corregimiento]],Hoja3!$A$2:$D$676,4,0)</f>
        <v>80809</v>
      </c>
      <c r="E8073" s="33">
        <v>6</v>
      </c>
      <c r="I8073" s="128"/>
    </row>
    <row r="8074" spans="1:9">
      <c r="A8074" s="32">
        <v>44273</v>
      </c>
      <c r="B8074" s="33">
        <v>44272</v>
      </c>
      <c r="C8074" s="33" t="s">
        <v>1078</v>
      </c>
      <c r="D8074" s="34">
        <f>VLOOKUP(Pag_Inicio_Corr_mas_casos[[#This Row],[Corregimiento]],Hoja3!$A$2:$D$676,4,0)</f>
        <v>80819</v>
      </c>
      <c r="E8074" s="33">
        <v>6</v>
      </c>
      <c r="I8074" s="128"/>
    </row>
    <row r="8075" spans="1:9">
      <c r="A8075" s="83">
        <v>44274</v>
      </c>
      <c r="B8075" s="84">
        <v>44273</v>
      </c>
      <c r="C8075" s="84" t="s">
        <v>1272</v>
      </c>
      <c r="D8075" s="85">
        <f>VLOOKUP(Pag_Inicio_Corr_mas_casos[[#This Row],[Corregimiento]],Hoja3!$A$2:$D$676,4,0)</f>
        <v>10101</v>
      </c>
      <c r="E8075" s="84">
        <v>33</v>
      </c>
      <c r="I8075" s="128"/>
    </row>
    <row r="8076" spans="1:9">
      <c r="A8076" s="83">
        <v>44274</v>
      </c>
      <c r="B8076" s="84">
        <v>44273</v>
      </c>
      <c r="C8076" s="84" t="s">
        <v>1088</v>
      </c>
      <c r="D8076" s="85">
        <f>VLOOKUP(Pag_Inicio_Corr_mas_casos[[#This Row],[Corregimiento]],Hoja3!$A$2:$D$676,4,0)</f>
        <v>91001</v>
      </c>
      <c r="E8076" s="84">
        <v>23</v>
      </c>
      <c r="I8076" s="134"/>
    </row>
    <row r="8077" spans="1:9">
      <c r="A8077" s="83">
        <v>44274</v>
      </c>
      <c r="B8077" s="84">
        <v>44273</v>
      </c>
      <c r="C8077" s="84" t="s">
        <v>1252</v>
      </c>
      <c r="D8077" s="85">
        <f>VLOOKUP(Pag_Inicio_Corr_mas_casos[[#This Row],[Corregimiento]],Hoja3!$A$2:$D$676,4,0)</f>
        <v>40402</v>
      </c>
      <c r="E8077" s="84">
        <v>20</v>
      </c>
      <c r="I8077" s="134"/>
    </row>
    <row r="8078" spans="1:9">
      <c r="A8078" s="83">
        <v>44274</v>
      </c>
      <c r="B8078" s="84">
        <v>44273</v>
      </c>
      <c r="C8078" s="84" t="s">
        <v>1217</v>
      </c>
      <c r="D8078" s="85">
        <f>VLOOKUP(Pag_Inicio_Corr_mas_casos[[#This Row],[Corregimiento]],Hoja3!$A$2:$D$676,4,0)</f>
        <v>41001</v>
      </c>
      <c r="E8078" s="84">
        <v>18</v>
      </c>
      <c r="I8078" s="134"/>
    </row>
    <row r="8079" spans="1:9">
      <c r="A8079" s="83">
        <v>44274</v>
      </c>
      <c r="B8079" s="84">
        <v>44273</v>
      </c>
      <c r="C8079" s="84" t="s">
        <v>1164</v>
      </c>
      <c r="D8079" s="85">
        <f>VLOOKUP(Pag_Inicio_Corr_mas_casos[[#This Row],[Corregimiento]],Hoja3!$A$2:$D$676,4,0)</f>
        <v>40205</v>
      </c>
      <c r="E8079" s="84">
        <v>18</v>
      </c>
      <c r="I8079" s="134"/>
    </row>
    <row r="8080" spans="1:9">
      <c r="A8080" s="83">
        <v>44274</v>
      </c>
      <c r="B8080" s="84">
        <v>44273</v>
      </c>
      <c r="C8080" s="84" t="s">
        <v>1126</v>
      </c>
      <c r="D8080" s="85">
        <f>VLOOKUP(Pag_Inicio_Corr_mas_casos[[#This Row],[Corregimiento]],Hoja3!$A$2:$D$676,4,0)</f>
        <v>40601</v>
      </c>
      <c r="E8080" s="84">
        <v>17</v>
      </c>
      <c r="I8080" s="134"/>
    </row>
    <row r="8081" spans="1:9">
      <c r="A8081" s="83">
        <v>44274</v>
      </c>
      <c r="B8081" s="84">
        <v>44273</v>
      </c>
      <c r="C8081" s="84" t="s">
        <v>1302</v>
      </c>
      <c r="D8081" s="85">
        <f>VLOOKUP(Pag_Inicio_Corr_mas_casos[[#This Row],[Corregimiento]],Hoja3!$A$2:$D$676,4,0)</f>
        <v>41104</v>
      </c>
      <c r="E8081" s="84">
        <v>15</v>
      </c>
      <c r="I8081" s="134"/>
    </row>
    <row r="8082" spans="1:9">
      <c r="A8082" s="83">
        <v>44274</v>
      </c>
      <c r="B8082" s="84">
        <v>44273</v>
      </c>
      <c r="C8082" s="84" t="s">
        <v>1171</v>
      </c>
      <c r="D8082" s="85">
        <f>VLOOKUP(Pag_Inicio_Corr_mas_casos[[#This Row],[Corregimiento]],Hoja3!$A$2:$D$676,4,0)</f>
        <v>40404</v>
      </c>
      <c r="E8082" s="84">
        <v>14</v>
      </c>
      <c r="I8082" s="134"/>
    </row>
    <row r="8083" spans="1:9">
      <c r="A8083" s="83">
        <v>44274</v>
      </c>
      <c r="B8083" s="84">
        <v>44273</v>
      </c>
      <c r="C8083" s="84" t="s">
        <v>1099</v>
      </c>
      <c r="D8083" s="85">
        <f>VLOOKUP(Pag_Inicio_Corr_mas_casos[[#This Row],[Corregimiento]],Hoja3!$A$2:$D$676,4,0)</f>
        <v>91008</v>
      </c>
      <c r="E8083" s="84">
        <v>14</v>
      </c>
      <c r="I8083" s="134"/>
    </row>
    <row r="8084" spans="1:9">
      <c r="A8084" s="83">
        <v>44274</v>
      </c>
      <c r="B8084" s="84">
        <v>44273</v>
      </c>
      <c r="C8084" s="84" t="s">
        <v>1303</v>
      </c>
      <c r="D8084" s="85">
        <f>VLOOKUP(Pag_Inicio_Corr_mas_casos[[#This Row],[Corregimiento]],Hoja3!$A$2:$D$676,4,0)</f>
        <v>130407</v>
      </c>
      <c r="E8084" s="84">
        <v>14</v>
      </c>
      <c r="I8084" s="134"/>
    </row>
    <row r="8085" spans="1:9">
      <c r="A8085" s="83">
        <v>44274</v>
      </c>
      <c r="B8085" s="84">
        <v>44273</v>
      </c>
      <c r="C8085" s="84" t="s">
        <v>1304</v>
      </c>
      <c r="D8085" s="85">
        <f>VLOOKUP(Pag_Inicio_Corr_mas_casos[[#This Row],[Corregimiento]],Hoja3!$A$2:$D$676,4,0)</f>
        <v>40405</v>
      </c>
      <c r="E8085" s="84">
        <v>13</v>
      </c>
      <c r="I8085" s="134"/>
    </row>
    <row r="8086" spans="1:9">
      <c r="A8086" s="83">
        <v>44274</v>
      </c>
      <c r="B8086" s="84">
        <v>44273</v>
      </c>
      <c r="C8086" s="84" t="s">
        <v>1225</v>
      </c>
      <c r="D8086" s="85">
        <f>VLOOKUP(Pag_Inicio_Corr_mas_casos[[#This Row],[Corregimiento]],Hoja3!$A$2:$D$676,4,0)</f>
        <v>40606</v>
      </c>
      <c r="E8086" s="84">
        <v>12</v>
      </c>
      <c r="I8086" s="134"/>
    </row>
    <row r="8087" spans="1:9">
      <c r="A8087" s="83">
        <v>44274</v>
      </c>
      <c r="B8087" s="84">
        <v>44273</v>
      </c>
      <c r="C8087" s="84" t="s">
        <v>1118</v>
      </c>
      <c r="D8087" s="85">
        <f>VLOOKUP(Pag_Inicio_Corr_mas_casos[[#This Row],[Corregimiento]],Hoja3!$A$2:$D$676,4,0)</f>
        <v>40201</v>
      </c>
      <c r="E8087" s="84">
        <v>12</v>
      </c>
      <c r="I8087" s="134"/>
    </row>
    <row r="8088" spans="1:9">
      <c r="A8088" s="83">
        <v>44274</v>
      </c>
      <c r="B8088" s="84">
        <v>44273</v>
      </c>
      <c r="C8088" s="84" t="s">
        <v>1305</v>
      </c>
      <c r="D8088" s="85">
        <f>VLOOKUP(Pag_Inicio_Corr_mas_casos[[#This Row],[Corregimiento]],Hoja3!$A$2:$D$676,4,0)</f>
        <v>10207</v>
      </c>
      <c r="E8088" s="84">
        <v>12</v>
      </c>
      <c r="I8088" s="134"/>
    </row>
    <row r="8089" spans="1:9">
      <c r="A8089" s="83">
        <v>44274</v>
      </c>
      <c r="B8089" s="84">
        <v>44273</v>
      </c>
      <c r="C8089" s="84" t="s">
        <v>1262</v>
      </c>
      <c r="D8089" s="85">
        <f>VLOOKUP(Pag_Inicio_Corr_mas_casos[[#This Row],[Corregimiento]],Hoja3!$A$2:$D$676,4,0)</f>
        <v>10201</v>
      </c>
      <c r="E8089" s="84">
        <v>11</v>
      </c>
      <c r="I8089" s="134"/>
    </row>
    <row r="8090" spans="1:9">
      <c r="A8090" s="83">
        <v>44274</v>
      </c>
      <c r="B8090" s="84">
        <v>44273</v>
      </c>
      <c r="C8090" s="84" t="s">
        <v>1306</v>
      </c>
      <c r="D8090" s="85">
        <f>VLOOKUP(Pag_Inicio_Corr_mas_casos[[#This Row],[Corregimiento]],Hoja3!$A$2:$D$676,4,0)</f>
        <v>40502</v>
      </c>
      <c r="E8090" s="84">
        <v>10</v>
      </c>
      <c r="I8090" s="134"/>
    </row>
    <row r="8091" spans="1:9">
      <c r="A8091" s="83">
        <v>44274</v>
      </c>
      <c r="B8091" s="84">
        <v>44273</v>
      </c>
      <c r="C8091" s="84" t="s">
        <v>1216</v>
      </c>
      <c r="D8091" s="85">
        <f>VLOOKUP(Pag_Inicio_Corr_mas_casos[[#This Row],[Corregimiento]],Hoja3!$A$2:$D$676,4,0)</f>
        <v>10206</v>
      </c>
      <c r="E8091" s="84">
        <v>10</v>
      </c>
      <c r="I8091" s="134"/>
    </row>
    <row r="8092" spans="1:9">
      <c r="A8092" s="83">
        <v>44274</v>
      </c>
      <c r="B8092" s="84">
        <v>44273</v>
      </c>
      <c r="C8092" s="84" t="s">
        <v>1040</v>
      </c>
      <c r="D8092" s="85">
        <f>VLOOKUP(Pag_Inicio_Corr_mas_casos[[#This Row],[Corregimiento]],Hoja3!$A$2:$D$676,4,0)</f>
        <v>40203</v>
      </c>
      <c r="E8092" s="84">
        <v>10</v>
      </c>
      <c r="I8092" s="134"/>
    </row>
    <row r="8093" spans="1:9">
      <c r="A8093" s="83">
        <v>44274</v>
      </c>
      <c r="B8093" s="84">
        <v>44273</v>
      </c>
      <c r="C8093" s="84" t="s">
        <v>1111</v>
      </c>
      <c r="D8093" s="85">
        <f>VLOOKUP(Pag_Inicio_Corr_mas_casos[[#This Row],[Corregimiento]],Hoja3!$A$2:$D$676,4,0)</f>
        <v>40508</v>
      </c>
      <c r="E8093" s="84">
        <v>9</v>
      </c>
      <c r="I8093" s="134"/>
    </row>
    <row r="8094" spans="1:9">
      <c r="A8094" s="83">
        <v>44274</v>
      </c>
      <c r="B8094" s="84">
        <v>44273</v>
      </c>
      <c r="C8094" s="84" t="s">
        <v>1145</v>
      </c>
      <c r="D8094" s="85">
        <f>VLOOKUP(Pag_Inicio_Corr_mas_casos[[#This Row],[Corregimiento]],Hoja3!$A$2:$D$676,4,0)</f>
        <v>91101</v>
      </c>
      <c r="E8094" s="84">
        <v>9</v>
      </c>
      <c r="I8094" s="134"/>
    </row>
    <row r="8095" spans="1:9">
      <c r="A8095" s="59">
        <v>44275</v>
      </c>
      <c r="B8095" s="60">
        <v>44274</v>
      </c>
      <c r="C8095" s="60" t="s">
        <v>1088</v>
      </c>
      <c r="D8095" s="61">
        <f>VLOOKUP(Pag_Inicio_Corr_mas_casos[[#This Row],[Corregimiento]],Hoja3!$A$2:$D$676,4,0)</f>
        <v>91001</v>
      </c>
      <c r="E8095" s="60">
        <v>32</v>
      </c>
      <c r="I8095" s="134"/>
    </row>
    <row r="8096" spans="1:9">
      <c r="A8096" s="59">
        <v>44275</v>
      </c>
      <c r="B8096" s="60">
        <v>44274</v>
      </c>
      <c r="C8096" s="60" t="s">
        <v>1115</v>
      </c>
      <c r="D8096" s="61">
        <f>VLOOKUP(Pag_Inicio_Corr_mas_casos[[#This Row],[Corregimiento]],Hoja3!$A$2:$D$676,4,0)</f>
        <v>50316</v>
      </c>
      <c r="E8096" s="60">
        <v>15</v>
      </c>
      <c r="I8096" s="127"/>
    </row>
    <row r="8097" spans="1:9">
      <c r="A8097" s="59">
        <v>44275</v>
      </c>
      <c r="B8097" s="60">
        <v>44274</v>
      </c>
      <c r="C8097" s="60" t="s">
        <v>1112</v>
      </c>
      <c r="D8097" s="61">
        <f>VLOOKUP(Pag_Inicio_Corr_mas_casos[[#This Row],[Corregimiento]],Hoja3!$A$2:$D$676,4,0)</f>
        <v>80812</v>
      </c>
      <c r="E8097" s="60">
        <v>10</v>
      </c>
      <c r="I8097" s="127"/>
    </row>
    <row r="8098" spans="1:9">
      <c r="A8098" s="59">
        <v>44275</v>
      </c>
      <c r="B8098" s="60">
        <v>44274</v>
      </c>
      <c r="C8098" s="60" t="s">
        <v>1077</v>
      </c>
      <c r="D8098" s="61">
        <f>VLOOKUP(Pag_Inicio_Corr_mas_casos[[#This Row],[Corregimiento]],Hoja3!$A$2:$D$676,4,0)</f>
        <v>80809</v>
      </c>
      <c r="E8098" s="60">
        <v>10</v>
      </c>
      <c r="I8098" s="127"/>
    </row>
    <row r="8099" spans="1:9">
      <c r="A8099" s="59">
        <v>44275</v>
      </c>
      <c r="B8099" s="60">
        <v>44274</v>
      </c>
      <c r="C8099" s="60" t="s">
        <v>1069</v>
      </c>
      <c r="D8099" s="61">
        <f>VLOOKUP(Pag_Inicio_Corr_mas_casos[[#This Row],[Corregimiento]],Hoja3!$A$2:$D$676,4,0)</f>
        <v>40611</v>
      </c>
      <c r="E8099" s="60">
        <v>10</v>
      </c>
      <c r="I8099" s="127"/>
    </row>
    <row r="8100" spans="1:9">
      <c r="A8100" s="59">
        <v>44275</v>
      </c>
      <c r="B8100" s="60">
        <v>44274</v>
      </c>
      <c r="C8100" s="60" t="s">
        <v>1164</v>
      </c>
      <c r="D8100" s="61">
        <f>VLOOKUP(Pag_Inicio_Corr_mas_casos[[#This Row],[Corregimiento]],Hoja3!$A$2:$D$676,4,0)</f>
        <v>40205</v>
      </c>
      <c r="E8100" s="60">
        <v>10</v>
      </c>
      <c r="I8100" s="127"/>
    </row>
    <row r="8101" spans="1:9">
      <c r="A8101" s="59">
        <v>44275</v>
      </c>
      <c r="B8101" s="60">
        <v>44274</v>
      </c>
      <c r="C8101" s="60" t="s">
        <v>1098</v>
      </c>
      <c r="D8101" s="61">
        <f>VLOOKUP(Pag_Inicio_Corr_mas_casos[[#This Row],[Corregimiento]],Hoja3!$A$2:$D$676,4,0)</f>
        <v>30104</v>
      </c>
      <c r="E8101" s="60">
        <v>8</v>
      </c>
      <c r="I8101" s="127"/>
    </row>
    <row r="8102" spans="1:9">
      <c r="A8102" s="59">
        <v>44275</v>
      </c>
      <c r="B8102" s="60">
        <v>44274</v>
      </c>
      <c r="C8102" s="60" t="s">
        <v>1014</v>
      </c>
      <c r="D8102" s="61">
        <f>VLOOKUP(Pag_Inicio_Corr_mas_casos[[#This Row],[Corregimiento]],Hoja3!$A$2:$D$676,4,0)</f>
        <v>80811</v>
      </c>
      <c r="E8102" s="60">
        <v>8</v>
      </c>
      <c r="I8102" s="127"/>
    </row>
    <row r="8103" spans="1:9">
      <c r="A8103" s="59">
        <v>44275</v>
      </c>
      <c r="B8103" s="60">
        <v>44274</v>
      </c>
      <c r="C8103" s="60" t="s">
        <v>1175</v>
      </c>
      <c r="D8103" s="61">
        <f>VLOOKUP(Pag_Inicio_Corr_mas_casos[[#This Row],[Corregimiento]],Hoja3!$A$2:$D$676,4,0)</f>
        <v>40301</v>
      </c>
      <c r="E8103" s="60">
        <v>8</v>
      </c>
      <c r="I8103" s="127"/>
    </row>
    <row r="8104" spans="1:9">
      <c r="A8104" s="59">
        <v>44275</v>
      </c>
      <c r="B8104" s="60">
        <v>44274</v>
      </c>
      <c r="C8104" s="60" t="s">
        <v>1262</v>
      </c>
      <c r="D8104" s="61">
        <f>VLOOKUP(Pag_Inicio_Corr_mas_casos[[#This Row],[Corregimiento]],Hoja3!$A$2:$D$676,4,0)</f>
        <v>10201</v>
      </c>
      <c r="E8104" s="60">
        <v>7</v>
      </c>
      <c r="I8104" s="127"/>
    </row>
    <row r="8105" spans="1:9">
      <c r="A8105" s="59">
        <v>44275</v>
      </c>
      <c r="B8105" s="60">
        <v>44274</v>
      </c>
      <c r="C8105" s="60" t="s">
        <v>1036</v>
      </c>
      <c r="D8105" s="61">
        <f>VLOOKUP(Pag_Inicio_Corr_mas_casos[[#This Row],[Corregimiento]],Hoja3!$A$2:$D$676,4,0)</f>
        <v>40606</v>
      </c>
      <c r="E8105" s="60">
        <v>7</v>
      </c>
      <c r="I8105" s="127"/>
    </row>
    <row r="8106" spans="1:9">
      <c r="A8106" s="59">
        <v>44275</v>
      </c>
      <c r="B8106" s="60">
        <v>44274</v>
      </c>
      <c r="C8106" s="60" t="s">
        <v>1126</v>
      </c>
      <c r="D8106" s="61">
        <f>VLOOKUP(Pag_Inicio_Corr_mas_casos[[#This Row],[Corregimiento]],Hoja3!$A$2:$D$676,4,0)</f>
        <v>40601</v>
      </c>
      <c r="E8106" s="60">
        <v>7</v>
      </c>
      <c r="I8106" s="127"/>
    </row>
    <row r="8107" spans="1:9">
      <c r="A8107" s="59">
        <v>44275</v>
      </c>
      <c r="B8107" s="60">
        <v>44274</v>
      </c>
      <c r="C8107" s="60" t="s">
        <v>1271</v>
      </c>
      <c r="D8107" s="61">
        <f>VLOOKUP(Pag_Inicio_Corr_mas_casos[[#This Row],[Corregimiento]],Hoja3!$A$2:$D$676,4,0)</f>
        <v>10207</v>
      </c>
      <c r="E8107" s="60">
        <v>7</v>
      </c>
      <c r="I8107" s="127"/>
    </row>
    <row r="8108" spans="1:9">
      <c r="A8108" s="59">
        <v>44275</v>
      </c>
      <c r="B8108" s="60">
        <v>44274</v>
      </c>
      <c r="C8108" s="60" t="s">
        <v>1008</v>
      </c>
      <c r="D8108" s="61">
        <f>VLOOKUP(Pag_Inicio_Corr_mas_casos[[#This Row],[Corregimiento]],Hoja3!$A$2:$D$676,4,0)</f>
        <v>80807</v>
      </c>
      <c r="E8108" s="60">
        <v>7</v>
      </c>
      <c r="I8108" s="127"/>
    </row>
    <row r="8109" spans="1:9">
      <c r="A8109" s="59">
        <v>44275</v>
      </c>
      <c r="B8109" s="60">
        <v>44274</v>
      </c>
      <c r="C8109" s="60" t="s">
        <v>1013</v>
      </c>
      <c r="D8109" s="61">
        <f>VLOOKUP(Pag_Inicio_Corr_mas_casos[[#This Row],[Corregimiento]],Hoja3!$A$2:$D$676,4,0)</f>
        <v>80826</v>
      </c>
      <c r="E8109" s="60">
        <v>7</v>
      </c>
      <c r="I8109" s="127"/>
    </row>
    <row r="8110" spans="1:9">
      <c r="A8110" s="59">
        <v>44275</v>
      </c>
      <c r="B8110" s="60">
        <v>44274</v>
      </c>
      <c r="C8110" s="60" t="s">
        <v>1121</v>
      </c>
      <c r="D8110" s="61">
        <f>VLOOKUP(Pag_Inicio_Corr_mas_casos[[#This Row],[Corregimiento]],Hoja3!$A$2:$D$676,4,0)</f>
        <v>90301</v>
      </c>
      <c r="E8110" s="60">
        <v>6</v>
      </c>
      <c r="I8110" s="127"/>
    </row>
    <row r="8111" spans="1:9">
      <c r="A8111" s="59">
        <v>44275</v>
      </c>
      <c r="B8111" s="60">
        <v>44274</v>
      </c>
      <c r="C8111" s="60" t="s">
        <v>1078</v>
      </c>
      <c r="D8111" s="61">
        <f>VLOOKUP(Pag_Inicio_Corr_mas_casos[[#This Row],[Corregimiento]],Hoja3!$A$2:$D$676,4,0)</f>
        <v>80819</v>
      </c>
      <c r="E8111" s="60">
        <v>6</v>
      </c>
      <c r="I8111" s="127"/>
    </row>
    <row r="8112" spans="1:9">
      <c r="A8112" s="59">
        <v>44275</v>
      </c>
      <c r="B8112" s="60">
        <v>44274</v>
      </c>
      <c r="C8112" s="60" t="s">
        <v>1040</v>
      </c>
      <c r="D8112" s="61">
        <f>VLOOKUP(Pag_Inicio_Corr_mas_casos[[#This Row],[Corregimiento]],Hoja3!$A$2:$D$676,4,0)</f>
        <v>40203</v>
      </c>
      <c r="E8112" s="60">
        <v>6</v>
      </c>
      <c r="I8112" s="127"/>
    </row>
    <row r="8113" spans="1:9">
      <c r="A8113" s="59">
        <v>44275</v>
      </c>
      <c r="B8113" s="60">
        <v>44274</v>
      </c>
      <c r="C8113" s="60" t="s">
        <v>1216</v>
      </c>
      <c r="D8113" s="61">
        <f>VLOOKUP(Pag_Inicio_Corr_mas_casos[[#This Row],[Corregimiento]],Hoja3!$A$2:$D$676,4,0)</f>
        <v>10206</v>
      </c>
      <c r="E8113" s="60">
        <v>6</v>
      </c>
      <c r="I8113" s="127"/>
    </row>
    <row r="8114" spans="1:9">
      <c r="A8114" s="59">
        <v>44275</v>
      </c>
      <c r="B8114" s="60">
        <v>44274</v>
      </c>
      <c r="C8114" s="60" t="s">
        <v>1073</v>
      </c>
      <c r="D8114" s="61">
        <f>VLOOKUP(Pag_Inicio_Corr_mas_casos[[#This Row],[Corregimiento]],Hoja3!$A$2:$D$676,4,0)</f>
        <v>40612</v>
      </c>
      <c r="E8114" s="60">
        <v>6</v>
      </c>
      <c r="I8114" s="127"/>
    </row>
    <row r="8115" spans="1:9">
      <c r="A8115" s="77">
        <v>44276</v>
      </c>
      <c r="B8115" s="78">
        <v>44275</v>
      </c>
      <c r="C8115" s="78" t="s">
        <v>1307</v>
      </c>
      <c r="D8115" s="79">
        <f>VLOOKUP(Pag_Inicio_Corr_mas_casos[[#This Row],[Corregimiento]],Hoja3!$A$2:$D$676,4,0)</f>
        <v>40611</v>
      </c>
      <c r="E8115" s="78">
        <v>20</v>
      </c>
      <c r="I8115" s="127"/>
    </row>
    <row r="8116" spans="1:9">
      <c r="A8116" s="77">
        <v>44276</v>
      </c>
      <c r="B8116" s="78">
        <v>44275</v>
      </c>
      <c r="C8116" s="78" t="s">
        <v>1126</v>
      </c>
      <c r="D8116" s="79">
        <f>VLOOKUP(Pag_Inicio_Corr_mas_casos[[#This Row],[Corregimiento]],Hoja3!$A$2:$D$676,4,0)</f>
        <v>40601</v>
      </c>
      <c r="E8116" s="78">
        <v>12</v>
      </c>
      <c r="I8116" s="137"/>
    </row>
    <row r="8117" spans="1:9">
      <c r="A8117" s="77">
        <v>44276</v>
      </c>
      <c r="B8117" s="78">
        <v>44275</v>
      </c>
      <c r="C8117" s="78" t="s">
        <v>1088</v>
      </c>
      <c r="D8117" s="79">
        <f>VLOOKUP(Pag_Inicio_Corr_mas_casos[[#This Row],[Corregimiento]],Hoja3!$A$2:$D$676,4,0)</f>
        <v>91001</v>
      </c>
      <c r="E8117" s="78">
        <v>11</v>
      </c>
      <c r="I8117" s="137"/>
    </row>
    <row r="8118" spans="1:9">
      <c r="A8118" s="77">
        <v>44276</v>
      </c>
      <c r="B8118" s="78">
        <v>44275</v>
      </c>
      <c r="C8118" s="78" t="s">
        <v>1262</v>
      </c>
      <c r="D8118" s="79">
        <f>VLOOKUP(Pag_Inicio_Corr_mas_casos[[#This Row],[Corregimiento]],Hoja3!$A$2:$D$676,4,0)</f>
        <v>10201</v>
      </c>
      <c r="E8118" s="78">
        <v>11</v>
      </c>
      <c r="I8118" s="137"/>
    </row>
    <row r="8119" spans="1:9">
      <c r="A8119" s="77">
        <v>44276</v>
      </c>
      <c r="B8119" s="78">
        <v>44275</v>
      </c>
      <c r="C8119" s="78" t="s">
        <v>1073</v>
      </c>
      <c r="D8119" s="79">
        <f>VLOOKUP(Pag_Inicio_Corr_mas_casos[[#This Row],[Corregimiento]],Hoja3!$A$2:$D$676,4,0)</f>
        <v>40612</v>
      </c>
      <c r="E8119" s="78">
        <v>9</v>
      </c>
      <c r="I8119" s="137"/>
    </row>
    <row r="8120" spans="1:9">
      <c r="A8120" s="77">
        <v>44276</v>
      </c>
      <c r="B8120" s="78">
        <v>44275</v>
      </c>
      <c r="C8120" s="78" t="s">
        <v>1109</v>
      </c>
      <c r="D8120" s="79">
        <f>VLOOKUP(Pag_Inicio_Corr_mas_casos[[#This Row],[Corregimiento]],Hoja3!$A$2:$D$676,4,0)</f>
        <v>20602</v>
      </c>
      <c r="E8120" s="78">
        <v>9</v>
      </c>
      <c r="I8120" s="137"/>
    </row>
    <row r="8121" spans="1:9">
      <c r="A8121" s="77">
        <v>44276</v>
      </c>
      <c r="B8121" s="78">
        <v>44275</v>
      </c>
      <c r="C8121" s="78" t="s">
        <v>1216</v>
      </c>
      <c r="D8121" s="79">
        <f>VLOOKUP(Pag_Inicio_Corr_mas_casos[[#This Row],[Corregimiento]],Hoja3!$A$2:$D$676,4,0)</f>
        <v>10206</v>
      </c>
      <c r="E8121" s="78">
        <v>9</v>
      </c>
      <c r="I8121" s="137"/>
    </row>
    <row r="8122" spans="1:9">
      <c r="A8122" s="77">
        <v>44276</v>
      </c>
      <c r="B8122" s="78">
        <v>44275</v>
      </c>
      <c r="C8122" s="78" t="s">
        <v>1111</v>
      </c>
      <c r="D8122" s="79">
        <f>VLOOKUP(Pag_Inicio_Corr_mas_casos[[#This Row],[Corregimiento]],Hoja3!$A$2:$D$676,4,0)</f>
        <v>40508</v>
      </c>
      <c r="E8122" s="78">
        <v>8</v>
      </c>
      <c r="I8122" s="137"/>
    </row>
    <row r="8123" spans="1:9">
      <c r="A8123" s="77">
        <v>44276</v>
      </c>
      <c r="B8123" s="78">
        <v>44275</v>
      </c>
      <c r="C8123" s="78" t="s">
        <v>1027</v>
      </c>
      <c r="D8123" s="79">
        <f>VLOOKUP(Pag_Inicio_Corr_mas_casos[[#This Row],[Corregimiento]],Hoja3!$A$2:$D$676,4,0)</f>
        <v>20601</v>
      </c>
      <c r="E8123" s="78">
        <v>8</v>
      </c>
      <c r="I8123" s="137"/>
    </row>
    <row r="8124" spans="1:9">
      <c r="A8124" s="77">
        <v>44276</v>
      </c>
      <c r="B8124" s="78">
        <v>44275</v>
      </c>
      <c r="C8124" s="78" t="s">
        <v>1298</v>
      </c>
      <c r="D8124" s="79">
        <f>VLOOKUP(Pag_Inicio_Corr_mas_casos[[#This Row],[Corregimiento]],Hoja3!$A$2:$D$676,4,0)</f>
        <v>40308</v>
      </c>
      <c r="E8124" s="78">
        <v>8</v>
      </c>
      <c r="I8124" s="137"/>
    </row>
    <row r="8125" spans="1:9">
      <c r="A8125" s="77">
        <v>44276</v>
      </c>
      <c r="B8125" s="78">
        <v>44275</v>
      </c>
      <c r="C8125" s="78" t="s">
        <v>1017</v>
      </c>
      <c r="D8125" s="79">
        <f>VLOOKUP(Pag_Inicio_Corr_mas_casos[[#This Row],[Corregimiento]],Hoja3!$A$2:$D$676,4,0)</f>
        <v>80813</v>
      </c>
      <c r="E8125" s="78">
        <v>8</v>
      </c>
      <c r="I8125" s="137"/>
    </row>
    <row r="8126" spans="1:9">
      <c r="A8126" s="77">
        <v>44276</v>
      </c>
      <c r="B8126" s="78">
        <v>44275</v>
      </c>
      <c r="C8126" s="78" t="s">
        <v>1124</v>
      </c>
      <c r="D8126" s="79">
        <f>VLOOKUP(Pag_Inicio_Corr_mas_casos[[#This Row],[Corregimiento]],Hoja3!$A$2:$D$676,4,0)</f>
        <v>40501</v>
      </c>
      <c r="E8126" s="78">
        <v>7</v>
      </c>
      <c r="I8126" s="137"/>
    </row>
    <row r="8127" spans="1:9">
      <c r="A8127" s="77">
        <v>44276</v>
      </c>
      <c r="B8127" s="78">
        <v>44275</v>
      </c>
      <c r="C8127" s="78" t="s">
        <v>1003</v>
      </c>
      <c r="D8127" s="79">
        <f>VLOOKUP(Pag_Inicio_Corr_mas_casos[[#This Row],[Corregimiento]],Hoja3!$A$2:$D$676,4,0)</f>
        <v>80810</v>
      </c>
      <c r="E8127" s="78">
        <v>6</v>
      </c>
      <c r="I8127" s="137"/>
    </row>
    <row r="8128" spans="1:9">
      <c r="A8128" s="77">
        <v>44276</v>
      </c>
      <c r="B8128" s="78">
        <v>44275</v>
      </c>
      <c r="C8128" s="78" t="s">
        <v>1115</v>
      </c>
      <c r="D8128" s="79">
        <f>VLOOKUP(Pag_Inicio_Corr_mas_casos[[#This Row],[Corregimiento]],Hoja3!$A$2:$D$676,4,0)</f>
        <v>50316</v>
      </c>
      <c r="E8128" s="78">
        <v>6</v>
      </c>
      <c r="I8128" s="137"/>
    </row>
    <row r="8129" spans="1:9">
      <c r="A8129" s="77">
        <v>44276</v>
      </c>
      <c r="B8129" s="78">
        <v>44275</v>
      </c>
      <c r="C8129" s="78" t="s">
        <v>1211</v>
      </c>
      <c r="D8129" s="79">
        <f>VLOOKUP(Pag_Inicio_Corr_mas_casos[[#This Row],[Corregimiento]],Hoja3!$A$2:$D$676,4,0)</f>
        <v>40506</v>
      </c>
      <c r="E8129" s="78">
        <v>6</v>
      </c>
      <c r="I8129" s="137"/>
    </row>
    <row r="8130" spans="1:9">
      <c r="A8130" s="77">
        <v>44276</v>
      </c>
      <c r="B8130" s="78">
        <v>44275</v>
      </c>
      <c r="C8130" s="78" t="s">
        <v>1099</v>
      </c>
      <c r="D8130" s="79">
        <f>VLOOKUP(Pag_Inicio_Corr_mas_casos[[#This Row],[Corregimiento]],Hoja3!$A$2:$D$676,4,0)</f>
        <v>91008</v>
      </c>
      <c r="E8130" s="78">
        <v>5</v>
      </c>
      <c r="I8130" s="137"/>
    </row>
    <row r="8131" spans="1:9">
      <c r="A8131" s="77">
        <v>44276</v>
      </c>
      <c r="B8131" s="78">
        <v>44275</v>
      </c>
      <c r="C8131" s="78" t="s">
        <v>1277</v>
      </c>
      <c r="D8131" s="79">
        <f>VLOOKUP(Pag_Inicio_Corr_mas_casos[[#This Row],[Corregimiento]],Hoja3!$A$2:$D$676,4,0)</f>
        <v>41104</v>
      </c>
      <c r="E8131" s="78">
        <v>4</v>
      </c>
      <c r="I8131" s="137"/>
    </row>
    <row r="8132" spans="1:9">
      <c r="A8132" s="77">
        <v>44276</v>
      </c>
      <c r="B8132" s="78">
        <v>44275</v>
      </c>
      <c r="C8132" s="78" t="s">
        <v>1308</v>
      </c>
      <c r="D8132" s="79">
        <f>VLOOKUP(Pag_Inicio_Corr_mas_casos[[#This Row],[Corregimiento]],Hoja3!$A$2:$D$676,4,0)</f>
        <v>10303</v>
      </c>
      <c r="E8132" s="78">
        <v>4</v>
      </c>
      <c r="I8132" s="137"/>
    </row>
    <row r="8133" spans="1:9">
      <c r="A8133" s="77">
        <v>44276</v>
      </c>
      <c r="B8133" s="78">
        <v>44275</v>
      </c>
      <c r="C8133" s="78" t="s">
        <v>1132</v>
      </c>
      <c r="D8133" s="79">
        <f>VLOOKUP(Pag_Inicio_Corr_mas_casos[[#This Row],[Corregimiento]],Hoja3!$A$2:$D$676,4,0)</f>
        <v>40610</v>
      </c>
      <c r="E8133" s="78">
        <v>4</v>
      </c>
      <c r="I8133" s="137"/>
    </row>
    <row r="8134" spans="1:9">
      <c r="A8134" s="77">
        <v>44276</v>
      </c>
      <c r="B8134" s="78">
        <v>44275</v>
      </c>
      <c r="C8134" s="78" t="s">
        <v>1309</v>
      </c>
      <c r="D8134" s="79">
        <f>VLOOKUP(Pag_Inicio_Corr_mas_casos[[#This Row],[Corregimiento]],Hoja3!$A$2:$D$676,4,0)</f>
        <v>90503</v>
      </c>
      <c r="E8134" s="78">
        <v>4</v>
      </c>
      <c r="I8134" s="137"/>
    </row>
    <row r="8135" spans="1:9">
      <c r="A8135" s="50">
        <v>44277</v>
      </c>
      <c r="B8135" s="51">
        <v>44276</v>
      </c>
      <c r="C8135" s="51" t="s">
        <v>1039</v>
      </c>
      <c r="D8135" s="52">
        <f>VLOOKUP(Pag_Inicio_Corr_mas_casos[[#This Row],[Corregimiento]],Hoja3!$A$2:$D$676,4,0)</f>
        <v>20606</v>
      </c>
      <c r="E8135" s="51">
        <v>11</v>
      </c>
      <c r="I8135" s="137"/>
    </row>
    <row r="8136" spans="1:9">
      <c r="A8136" s="50">
        <v>44277</v>
      </c>
      <c r="B8136" s="51">
        <v>44276</v>
      </c>
      <c r="C8136" s="51" t="s">
        <v>835</v>
      </c>
      <c r="D8136" s="52">
        <f>VLOOKUP(Pag_Inicio_Corr_mas_casos[[#This Row],[Corregimiento]],Hoja3!$A$2:$D$676,4,0)</f>
        <v>120805</v>
      </c>
      <c r="E8136" s="51">
        <v>10</v>
      </c>
      <c r="I8136" s="136"/>
    </row>
    <row r="8137" spans="1:9">
      <c r="A8137" s="50">
        <v>44277</v>
      </c>
      <c r="B8137" s="51">
        <v>44276</v>
      </c>
      <c r="C8137" s="51" t="s">
        <v>1069</v>
      </c>
      <c r="D8137" s="52">
        <f>VLOOKUP(Pag_Inicio_Corr_mas_casos[[#This Row],[Corregimiento]],Hoja3!$A$2:$D$676,4,0)</f>
        <v>40611</v>
      </c>
      <c r="E8137" s="51">
        <v>8</v>
      </c>
      <c r="I8137" s="136"/>
    </row>
    <row r="8138" spans="1:9">
      <c r="A8138" s="50">
        <v>44277</v>
      </c>
      <c r="B8138" s="51">
        <v>44276</v>
      </c>
      <c r="C8138" s="51" t="s">
        <v>1088</v>
      </c>
      <c r="D8138" s="52">
        <f>VLOOKUP(Pag_Inicio_Corr_mas_casos[[#This Row],[Corregimiento]],Hoja3!$A$2:$D$676,4,0)</f>
        <v>91001</v>
      </c>
      <c r="E8138" s="51">
        <v>7</v>
      </c>
      <c r="I8138" s="136"/>
    </row>
    <row r="8139" spans="1:9">
      <c r="A8139" s="50">
        <v>44277</v>
      </c>
      <c r="B8139" s="51">
        <v>44276</v>
      </c>
      <c r="C8139" s="51" t="s">
        <v>1027</v>
      </c>
      <c r="D8139" s="52">
        <f>VLOOKUP(Pag_Inicio_Corr_mas_casos[[#This Row],[Corregimiento]],Hoja3!$A$2:$D$676,4,0)</f>
        <v>20601</v>
      </c>
      <c r="E8139" s="51">
        <v>6</v>
      </c>
      <c r="I8139" s="136"/>
    </row>
    <row r="8140" spans="1:9">
      <c r="A8140" s="50">
        <v>44277</v>
      </c>
      <c r="B8140" s="51">
        <v>44276</v>
      </c>
      <c r="C8140" s="51" t="s">
        <v>1216</v>
      </c>
      <c r="D8140" s="52">
        <f>VLOOKUP(Pag_Inicio_Corr_mas_casos[[#This Row],[Corregimiento]],Hoja3!$A$2:$D$676,4,0)</f>
        <v>10206</v>
      </c>
      <c r="E8140" s="51">
        <v>5</v>
      </c>
      <c r="I8140" s="136"/>
    </row>
    <row r="8141" spans="1:9">
      <c r="A8141" s="50">
        <v>44277</v>
      </c>
      <c r="B8141" s="51">
        <v>44276</v>
      </c>
      <c r="C8141" s="51" t="s">
        <v>1136</v>
      </c>
      <c r="D8141" s="52">
        <f>VLOOKUP(Pag_Inicio_Corr_mas_casos[[#This Row],[Corregimiento]],Hoja3!$A$2:$D$676,4,0)</f>
        <v>91011</v>
      </c>
      <c r="E8141" s="51">
        <v>5</v>
      </c>
      <c r="I8141" s="136"/>
    </row>
    <row r="8142" spans="1:9">
      <c r="A8142" s="50">
        <v>44277</v>
      </c>
      <c r="B8142" s="51">
        <v>44276</v>
      </c>
      <c r="C8142" s="51" t="s">
        <v>1078</v>
      </c>
      <c r="D8142" s="52">
        <f>VLOOKUP(Pag_Inicio_Corr_mas_casos[[#This Row],[Corregimiento]],Hoja3!$A$2:$D$676,4,0)</f>
        <v>80819</v>
      </c>
      <c r="E8142" s="51">
        <v>5</v>
      </c>
      <c r="I8142" s="136"/>
    </row>
    <row r="8143" spans="1:9">
      <c r="A8143" s="50">
        <v>44277</v>
      </c>
      <c r="B8143" s="51">
        <v>44276</v>
      </c>
      <c r="C8143" s="51" t="s">
        <v>1008</v>
      </c>
      <c r="D8143" s="52">
        <f>VLOOKUP(Pag_Inicio_Corr_mas_casos[[#This Row],[Corregimiento]],Hoja3!$A$2:$D$676,4,0)</f>
        <v>80807</v>
      </c>
      <c r="E8143" s="51">
        <v>4</v>
      </c>
      <c r="I8143" s="136"/>
    </row>
    <row r="8144" spans="1:9">
      <c r="A8144" s="50">
        <v>44277</v>
      </c>
      <c r="B8144" s="51">
        <v>44276</v>
      </c>
      <c r="C8144" s="51" t="s">
        <v>1188</v>
      </c>
      <c r="D8144" s="52">
        <f>VLOOKUP(Pag_Inicio_Corr_mas_casos[[#This Row],[Corregimiento]],Hoja3!$A$2:$D$676,4,0)</f>
        <v>90201</v>
      </c>
      <c r="E8144" s="51">
        <v>4</v>
      </c>
      <c r="I8144" s="136"/>
    </row>
    <row r="8145" spans="1:9">
      <c r="A8145" s="50">
        <v>44277</v>
      </c>
      <c r="B8145" s="51">
        <v>44276</v>
      </c>
      <c r="C8145" s="51" t="s">
        <v>1013</v>
      </c>
      <c r="D8145" s="52">
        <f>VLOOKUP(Pag_Inicio_Corr_mas_casos[[#This Row],[Corregimiento]],Hoja3!$A$2:$D$676,4,0)</f>
        <v>80826</v>
      </c>
      <c r="E8145" s="51">
        <v>4</v>
      </c>
      <c r="I8145" s="136"/>
    </row>
    <row r="8146" spans="1:9">
      <c r="A8146" s="50">
        <v>44277</v>
      </c>
      <c r="B8146" s="51">
        <v>44276</v>
      </c>
      <c r="C8146" s="51" t="s">
        <v>1112</v>
      </c>
      <c r="D8146" s="52">
        <f>VLOOKUP(Pag_Inicio_Corr_mas_casos[[#This Row],[Corregimiento]],Hoja3!$A$2:$D$676,4,0)</f>
        <v>80812</v>
      </c>
      <c r="E8146" s="51">
        <v>4</v>
      </c>
      <c r="I8146" s="136"/>
    </row>
    <row r="8147" spans="1:9">
      <c r="A8147" s="50">
        <v>44277</v>
      </c>
      <c r="B8147" s="51">
        <v>44276</v>
      </c>
      <c r="C8147" s="51" t="s">
        <v>1126</v>
      </c>
      <c r="D8147" s="52">
        <f>VLOOKUP(Pag_Inicio_Corr_mas_casos[[#This Row],[Corregimiento]],Hoja3!$A$2:$D$676,4,0)</f>
        <v>40601</v>
      </c>
      <c r="E8147" s="51">
        <v>4</v>
      </c>
      <c r="I8147" s="136"/>
    </row>
    <row r="8148" spans="1:9">
      <c r="A8148" s="50">
        <v>44277</v>
      </c>
      <c r="B8148" s="51">
        <v>44276</v>
      </c>
      <c r="C8148" s="51" t="s">
        <v>1036</v>
      </c>
      <c r="D8148" s="52">
        <f>VLOOKUP(Pag_Inicio_Corr_mas_casos[[#This Row],[Corregimiento]],Hoja3!$A$2:$D$676,4,0)</f>
        <v>40606</v>
      </c>
      <c r="E8148" s="51">
        <v>4</v>
      </c>
      <c r="I8148" s="136"/>
    </row>
    <row r="8149" spans="1:9">
      <c r="A8149" s="50">
        <v>44277</v>
      </c>
      <c r="B8149" s="51">
        <v>44276</v>
      </c>
      <c r="C8149" s="51" t="s">
        <v>1018</v>
      </c>
      <c r="D8149" s="52">
        <f>VLOOKUP(Pag_Inicio_Corr_mas_casos[[#This Row],[Corregimiento]],Hoja3!$A$2:$D$676,4,0)</f>
        <v>80820</v>
      </c>
      <c r="E8149" s="51">
        <v>4</v>
      </c>
      <c r="I8149" s="136"/>
    </row>
    <row r="8150" spans="1:9">
      <c r="A8150" s="50">
        <v>44277</v>
      </c>
      <c r="B8150" s="51">
        <v>44276</v>
      </c>
      <c r="C8150" s="51" t="s">
        <v>1227</v>
      </c>
      <c r="D8150" s="52">
        <f>VLOOKUP(Pag_Inicio_Corr_mas_casos[[#This Row],[Corregimiento]],Hoja3!$A$2:$D$676,4,0)</f>
        <v>10214</v>
      </c>
      <c r="E8150" s="51">
        <v>4</v>
      </c>
      <c r="I8150" s="136"/>
    </row>
    <row r="8151" spans="1:9">
      <c r="A8151" s="50">
        <v>44277</v>
      </c>
      <c r="B8151" s="51">
        <v>44276</v>
      </c>
      <c r="C8151" s="51" t="s">
        <v>1040</v>
      </c>
      <c r="D8151" s="52">
        <f>VLOOKUP(Pag_Inicio_Corr_mas_casos[[#This Row],[Corregimiento]],Hoja3!$A$2:$D$676,4,0)</f>
        <v>40203</v>
      </c>
      <c r="E8151" s="51">
        <v>3</v>
      </c>
      <c r="I8151" s="136"/>
    </row>
    <row r="8152" spans="1:9">
      <c r="A8152" s="50">
        <v>44277</v>
      </c>
      <c r="B8152" s="51">
        <v>44276</v>
      </c>
      <c r="C8152" s="51" t="s">
        <v>1145</v>
      </c>
      <c r="D8152" s="52">
        <f>VLOOKUP(Pag_Inicio_Corr_mas_casos[[#This Row],[Corregimiento]],Hoja3!$A$2:$D$676,4,0)</f>
        <v>91101</v>
      </c>
      <c r="E8152" s="51">
        <v>3</v>
      </c>
      <c r="I8152" s="136"/>
    </row>
    <row r="8153" spans="1:9">
      <c r="A8153" s="50">
        <v>44277</v>
      </c>
      <c r="B8153" s="51">
        <v>44276</v>
      </c>
      <c r="C8153" s="51" t="s">
        <v>1022</v>
      </c>
      <c r="D8153" s="52">
        <f>VLOOKUP(Pag_Inicio_Corr_mas_casos[[#This Row],[Corregimiento]],Hoja3!$A$2:$D$676,4,0)</f>
        <v>80815</v>
      </c>
      <c r="E8153" s="51">
        <v>3</v>
      </c>
      <c r="I8153" s="136"/>
    </row>
    <row r="8154" spans="1:9">
      <c r="A8154" s="50">
        <v>44277</v>
      </c>
      <c r="B8154" s="51">
        <v>44276</v>
      </c>
      <c r="C8154" s="51" t="s">
        <v>1125</v>
      </c>
      <c r="D8154" s="52">
        <f>VLOOKUP(Pag_Inicio_Corr_mas_casos[[#This Row],[Corregimiento]],Hoja3!$A$2:$D$676,4,0)</f>
        <v>91007</v>
      </c>
      <c r="E8154" s="51">
        <v>3</v>
      </c>
      <c r="I8154" s="136"/>
    </row>
    <row r="8155" spans="1:9">
      <c r="A8155" s="53">
        <v>44278</v>
      </c>
      <c r="B8155" s="54">
        <v>44277</v>
      </c>
      <c r="C8155" s="54" t="s">
        <v>835</v>
      </c>
      <c r="D8155" s="55">
        <f>VLOOKUP(Pag_Inicio_Corr_mas_casos[[#This Row],[Corregimiento]],Hoja3!$A$2:$D$676,4,0)</f>
        <v>120805</v>
      </c>
      <c r="E8155" s="54">
        <v>19</v>
      </c>
      <c r="I8155" s="139"/>
    </row>
    <row r="8156" spans="1:9">
      <c r="A8156" s="53">
        <v>44278</v>
      </c>
      <c r="B8156" s="54">
        <v>44277</v>
      </c>
      <c r="C8156" s="54" t="s">
        <v>1088</v>
      </c>
      <c r="D8156" s="55">
        <f>VLOOKUP(Pag_Inicio_Corr_mas_casos[[#This Row],[Corregimiento]],Hoja3!$A$2:$D$676,4,0)</f>
        <v>91001</v>
      </c>
      <c r="E8156" s="54">
        <v>11</v>
      </c>
    </row>
    <row r="8157" spans="1:9">
      <c r="A8157" s="53">
        <v>44278</v>
      </c>
      <c r="B8157" s="54">
        <v>44277</v>
      </c>
      <c r="C8157" s="54" t="s">
        <v>1121</v>
      </c>
      <c r="D8157" s="55">
        <f>VLOOKUP(Pag_Inicio_Corr_mas_casos[[#This Row],[Corregimiento]],Hoja3!$A$2:$D$676,4,0)</f>
        <v>90301</v>
      </c>
      <c r="E8157" s="54">
        <v>10</v>
      </c>
    </row>
    <row r="8158" spans="1:9">
      <c r="A8158" s="53">
        <v>44278</v>
      </c>
      <c r="B8158" s="54">
        <v>44277</v>
      </c>
      <c r="C8158" s="54" t="s">
        <v>1136</v>
      </c>
      <c r="D8158" s="55">
        <f>VLOOKUP(Pag_Inicio_Corr_mas_casos[[#This Row],[Corregimiento]],Hoja3!$A$2:$D$676,4,0)</f>
        <v>91011</v>
      </c>
      <c r="E8158" s="54">
        <v>9</v>
      </c>
    </row>
    <row r="8159" spans="1:9">
      <c r="A8159" s="53">
        <v>44278</v>
      </c>
      <c r="B8159" s="54">
        <v>44277</v>
      </c>
      <c r="C8159" s="54" t="s">
        <v>1112</v>
      </c>
      <c r="D8159" s="55">
        <f>VLOOKUP(Pag_Inicio_Corr_mas_casos[[#This Row],[Corregimiento]],Hoja3!$A$2:$D$676,4,0)</f>
        <v>80812</v>
      </c>
      <c r="E8159" s="54">
        <v>9</v>
      </c>
    </row>
    <row r="8160" spans="1:9">
      <c r="A8160" s="53">
        <v>44278</v>
      </c>
      <c r="B8160" s="54">
        <v>44277</v>
      </c>
      <c r="C8160" s="54" t="s">
        <v>1132</v>
      </c>
      <c r="D8160" s="55">
        <f>VLOOKUP(Pag_Inicio_Corr_mas_casos[[#This Row],[Corregimiento]],Hoja3!$A$2:$D$676,4,0)</f>
        <v>40610</v>
      </c>
      <c r="E8160" s="54">
        <v>9</v>
      </c>
    </row>
    <row r="8161" spans="1:5">
      <c r="A8161" s="53">
        <v>44278</v>
      </c>
      <c r="B8161" s="54">
        <v>44277</v>
      </c>
      <c r="C8161" s="54" t="s">
        <v>1140</v>
      </c>
      <c r="D8161" s="55">
        <f>VLOOKUP(Pag_Inicio_Corr_mas_casos[[#This Row],[Corregimiento]],Hoja3!$A$2:$D$676,4,0)</f>
        <v>90101</v>
      </c>
      <c r="E8161" s="54">
        <v>9</v>
      </c>
    </row>
    <row r="8162" spans="1:5">
      <c r="A8162" s="53">
        <v>44278</v>
      </c>
      <c r="B8162" s="54">
        <v>44277</v>
      </c>
      <c r="C8162" s="54" t="s">
        <v>1027</v>
      </c>
      <c r="D8162" s="55">
        <f>VLOOKUP(Pag_Inicio_Corr_mas_casos[[#This Row],[Corregimiento]],Hoja3!$A$2:$D$676,4,0)</f>
        <v>20601</v>
      </c>
      <c r="E8162" s="54">
        <v>8</v>
      </c>
    </row>
    <row r="8163" spans="1:5">
      <c r="A8163" s="53">
        <v>44278</v>
      </c>
      <c r="B8163" s="54">
        <v>44277</v>
      </c>
      <c r="C8163" s="54" t="s">
        <v>1069</v>
      </c>
      <c r="D8163" s="55">
        <f>VLOOKUP(Pag_Inicio_Corr_mas_casos[[#This Row],[Corregimiento]],Hoja3!$A$2:$D$676,4,0)</f>
        <v>40611</v>
      </c>
      <c r="E8163" s="54">
        <v>8</v>
      </c>
    </row>
    <row r="8164" spans="1:5">
      <c r="A8164" s="53">
        <v>44278</v>
      </c>
      <c r="B8164" s="54">
        <v>44277</v>
      </c>
      <c r="C8164" s="54" t="s">
        <v>1118</v>
      </c>
      <c r="D8164" s="55">
        <f>VLOOKUP(Pag_Inicio_Corr_mas_casos[[#This Row],[Corregimiento]],Hoja3!$A$2:$D$676,4,0)</f>
        <v>40201</v>
      </c>
      <c r="E8164" s="54">
        <v>8</v>
      </c>
    </row>
    <row r="8165" spans="1:5">
      <c r="A8165" s="53">
        <v>44278</v>
      </c>
      <c r="B8165" s="54">
        <v>44277</v>
      </c>
      <c r="C8165" s="54" t="s">
        <v>1008</v>
      </c>
      <c r="D8165" s="55">
        <f>VLOOKUP(Pag_Inicio_Corr_mas_casos[[#This Row],[Corregimiento]],Hoja3!$A$2:$D$676,4,0)</f>
        <v>80807</v>
      </c>
      <c r="E8165" s="54">
        <v>8</v>
      </c>
    </row>
    <row r="8166" spans="1:5">
      <c r="A8166" s="53">
        <v>44278</v>
      </c>
      <c r="B8166" s="54">
        <v>44277</v>
      </c>
      <c r="C8166" s="54" t="s">
        <v>1126</v>
      </c>
      <c r="D8166" s="55">
        <f>VLOOKUP(Pag_Inicio_Corr_mas_casos[[#This Row],[Corregimiento]],Hoja3!$A$2:$D$676,4,0)</f>
        <v>40601</v>
      </c>
      <c r="E8166" s="54">
        <v>8</v>
      </c>
    </row>
    <row r="8167" spans="1:5">
      <c r="A8167" s="53">
        <v>44278</v>
      </c>
      <c r="B8167" s="54">
        <v>44277</v>
      </c>
      <c r="C8167" s="54" t="s">
        <v>1077</v>
      </c>
      <c r="D8167" s="55">
        <f>VLOOKUP(Pag_Inicio_Corr_mas_casos[[#This Row],[Corregimiento]],Hoja3!$A$2:$D$676,4,0)</f>
        <v>80809</v>
      </c>
      <c r="E8167" s="54">
        <v>7</v>
      </c>
    </row>
    <row r="8168" spans="1:5">
      <c r="A8168" s="53">
        <v>44278</v>
      </c>
      <c r="B8168" s="54">
        <v>44277</v>
      </c>
      <c r="C8168" s="54" t="s">
        <v>1233</v>
      </c>
      <c r="D8168" s="55">
        <f>VLOOKUP(Pag_Inicio_Corr_mas_casos[[#This Row],[Corregimiento]],Hoja3!$A$2:$D$676,4,0)</f>
        <v>10201</v>
      </c>
      <c r="E8168" s="54">
        <v>7</v>
      </c>
    </row>
    <row r="8169" spans="1:5">
      <c r="A8169" s="53">
        <v>44278</v>
      </c>
      <c r="B8169" s="54">
        <v>44277</v>
      </c>
      <c r="C8169" s="54" t="s">
        <v>1159</v>
      </c>
      <c r="D8169" s="55">
        <f>VLOOKUP(Pag_Inicio_Corr_mas_casos[[#This Row],[Corregimiento]],Hoja3!$A$2:$D$676,4,0)</f>
        <v>90601</v>
      </c>
      <c r="E8169" s="54">
        <v>7</v>
      </c>
    </row>
    <row r="8170" spans="1:5">
      <c r="A8170" s="53">
        <v>44278</v>
      </c>
      <c r="B8170" s="54">
        <v>44277</v>
      </c>
      <c r="C8170" s="54" t="s">
        <v>1073</v>
      </c>
      <c r="D8170" s="55">
        <f>VLOOKUP(Pag_Inicio_Corr_mas_casos[[#This Row],[Corregimiento]],Hoja3!$A$2:$D$676,4,0)</f>
        <v>40612</v>
      </c>
      <c r="E8170" s="54">
        <v>7</v>
      </c>
    </row>
    <row r="8171" spans="1:5">
      <c r="A8171" s="53">
        <v>44278</v>
      </c>
      <c r="B8171" s="54">
        <v>44277</v>
      </c>
      <c r="C8171" s="54" t="s">
        <v>1120</v>
      </c>
      <c r="D8171" s="55">
        <f>VLOOKUP(Pag_Inicio_Corr_mas_casos[[#This Row],[Corregimiento]],Hoja3!$A$2:$D$676,4,0)</f>
        <v>130102</v>
      </c>
      <c r="E8171" s="54">
        <v>6</v>
      </c>
    </row>
    <row r="8172" spans="1:5">
      <c r="A8172" s="53">
        <v>44278</v>
      </c>
      <c r="B8172" s="54">
        <v>44277</v>
      </c>
      <c r="C8172" s="54" t="s">
        <v>1272</v>
      </c>
      <c r="D8172" s="55">
        <f>VLOOKUP(Pag_Inicio_Corr_mas_casos[[#This Row],[Corregimiento]],Hoja3!$A$2:$D$676,4,0)</f>
        <v>10101</v>
      </c>
      <c r="E8172" s="54">
        <v>6</v>
      </c>
    </row>
    <row r="8173" spans="1:5">
      <c r="A8173" s="53">
        <v>44278</v>
      </c>
      <c r="B8173" s="54">
        <v>44277</v>
      </c>
      <c r="C8173" s="54" t="s">
        <v>1310</v>
      </c>
      <c r="D8173" s="55">
        <f>VLOOKUP(Pag_Inicio_Corr_mas_casos[[#This Row],[Corregimiento]],Hoja3!$A$2:$D$676,4,0)</f>
        <v>90502</v>
      </c>
      <c r="E8173" s="54">
        <v>6</v>
      </c>
    </row>
    <row r="8174" spans="1:5">
      <c r="A8174" s="53">
        <v>44278</v>
      </c>
      <c r="B8174" s="54">
        <v>44277</v>
      </c>
      <c r="C8174" s="54" t="s">
        <v>1237</v>
      </c>
      <c r="D8174" s="55">
        <f>VLOOKUP(Pag_Inicio_Corr_mas_casos[[#This Row],[Corregimiento]],Hoja3!$A$2:$D$676,4,0)</f>
        <v>10215</v>
      </c>
      <c r="E8174" s="54">
        <v>6</v>
      </c>
    </row>
    <row r="8175" spans="1:5">
      <c r="A8175" s="62">
        <v>44279</v>
      </c>
      <c r="B8175" s="63">
        <v>44278</v>
      </c>
      <c r="C8175" s="63" t="s">
        <v>1216</v>
      </c>
      <c r="D8175" s="64">
        <f>VLOOKUP(Pag_Inicio_Corr_mas_casos[[#This Row],[Corregimiento]],Hoja3!$A$2:$D$676,4,0)</f>
        <v>10206</v>
      </c>
      <c r="E8175" s="63">
        <v>25</v>
      </c>
    </row>
    <row r="8176" spans="1:5">
      <c r="A8176" s="62">
        <v>44279</v>
      </c>
      <c r="B8176" s="63">
        <v>44278</v>
      </c>
      <c r="C8176" s="63" t="s">
        <v>1077</v>
      </c>
      <c r="D8176" s="64">
        <f>VLOOKUP(Pag_Inicio_Corr_mas_casos[[#This Row],[Corregimiento]],Hoja3!$A$2:$D$676,4,0)</f>
        <v>80809</v>
      </c>
      <c r="E8176" s="63">
        <v>22</v>
      </c>
    </row>
    <row r="8177" spans="1:5">
      <c r="A8177" s="62">
        <v>44279</v>
      </c>
      <c r="B8177" s="63">
        <v>44278</v>
      </c>
      <c r="C8177" s="63" t="s">
        <v>1262</v>
      </c>
      <c r="D8177" s="64">
        <f>VLOOKUP(Pag_Inicio_Corr_mas_casos[[#This Row],[Corregimiento]],Hoja3!$A$2:$D$676,4,0)</f>
        <v>10201</v>
      </c>
      <c r="E8177" s="63">
        <v>12</v>
      </c>
    </row>
    <row r="8178" spans="1:5">
      <c r="A8178" s="62">
        <v>44279</v>
      </c>
      <c r="B8178" s="63">
        <v>44278</v>
      </c>
      <c r="C8178" s="63" t="s">
        <v>1136</v>
      </c>
      <c r="D8178" s="64">
        <f>VLOOKUP(Pag_Inicio_Corr_mas_casos[[#This Row],[Corregimiento]],Hoja3!$A$2:$D$676,4,0)</f>
        <v>91011</v>
      </c>
      <c r="E8178" s="63">
        <v>10</v>
      </c>
    </row>
    <row r="8179" spans="1:5">
      <c r="A8179" s="62">
        <v>44279</v>
      </c>
      <c r="B8179" s="63">
        <v>44278</v>
      </c>
      <c r="C8179" s="63" t="s">
        <v>1017</v>
      </c>
      <c r="D8179" s="64">
        <f>VLOOKUP(Pag_Inicio_Corr_mas_casos[[#This Row],[Corregimiento]],Hoja3!$A$2:$D$676,4,0)</f>
        <v>80813</v>
      </c>
      <c r="E8179" s="63">
        <v>9</v>
      </c>
    </row>
    <row r="8180" spans="1:5">
      <c r="A8180" s="62">
        <v>44279</v>
      </c>
      <c r="B8180" s="63">
        <v>44278</v>
      </c>
      <c r="C8180" s="63" t="s">
        <v>1112</v>
      </c>
      <c r="D8180" s="64">
        <f>VLOOKUP(Pag_Inicio_Corr_mas_casos[[#This Row],[Corregimiento]],Hoja3!$A$2:$D$676,4,0)</f>
        <v>80812</v>
      </c>
      <c r="E8180" s="63">
        <v>9</v>
      </c>
    </row>
    <row r="8181" spans="1:5">
      <c r="A8181" s="62">
        <v>44279</v>
      </c>
      <c r="B8181" s="63">
        <v>44278</v>
      </c>
      <c r="C8181" s="63" t="s">
        <v>1277</v>
      </c>
      <c r="D8181" s="64">
        <f>VLOOKUP(Pag_Inicio_Corr_mas_casos[[#This Row],[Corregimiento]],Hoja3!$A$2:$D$676,4,0)</f>
        <v>41104</v>
      </c>
      <c r="E8181" s="63">
        <v>8</v>
      </c>
    </row>
    <row r="8182" spans="1:5">
      <c r="A8182" s="62">
        <v>44279</v>
      </c>
      <c r="B8182" s="63">
        <v>44278</v>
      </c>
      <c r="C8182" s="63" t="s">
        <v>1078</v>
      </c>
      <c r="D8182" s="64">
        <f>VLOOKUP(Pag_Inicio_Corr_mas_casos[[#This Row],[Corregimiento]],Hoja3!$A$2:$D$676,4,0)</f>
        <v>80819</v>
      </c>
      <c r="E8182" s="63">
        <v>8</v>
      </c>
    </row>
    <row r="8183" spans="1:5">
      <c r="A8183" s="62">
        <v>44279</v>
      </c>
      <c r="B8183" s="63">
        <v>44278</v>
      </c>
      <c r="C8183" s="63" t="s">
        <v>1126</v>
      </c>
      <c r="D8183" s="64">
        <f>VLOOKUP(Pag_Inicio_Corr_mas_casos[[#This Row],[Corregimiento]],Hoja3!$A$2:$D$676,4,0)</f>
        <v>40601</v>
      </c>
      <c r="E8183" s="63">
        <v>8</v>
      </c>
    </row>
    <row r="8184" spans="1:5">
      <c r="A8184" s="62">
        <v>44279</v>
      </c>
      <c r="B8184" s="63">
        <v>44278</v>
      </c>
      <c r="C8184" s="63" t="s">
        <v>1237</v>
      </c>
      <c r="D8184" s="64">
        <f>VLOOKUP(Pag_Inicio_Corr_mas_casos[[#This Row],[Corregimiento]],Hoja3!$A$2:$D$676,4,0)</f>
        <v>10215</v>
      </c>
      <c r="E8184" s="63">
        <v>8</v>
      </c>
    </row>
    <row r="8185" spans="1:5">
      <c r="A8185" s="62">
        <v>44279</v>
      </c>
      <c r="B8185" s="63">
        <v>44278</v>
      </c>
      <c r="C8185" s="63" t="s">
        <v>1088</v>
      </c>
      <c r="D8185" s="64">
        <f>VLOOKUP(Pag_Inicio_Corr_mas_casos[[#This Row],[Corregimiento]],Hoja3!$A$2:$D$676,4,0)</f>
        <v>91001</v>
      </c>
      <c r="E8185" s="63">
        <v>7</v>
      </c>
    </row>
    <row r="8186" spans="1:5">
      <c r="A8186" s="62">
        <v>44279</v>
      </c>
      <c r="B8186" s="63">
        <v>44278</v>
      </c>
      <c r="C8186" s="63" t="s">
        <v>1005</v>
      </c>
      <c r="D8186" s="64">
        <f>VLOOKUP(Pag_Inicio_Corr_mas_casos[[#This Row],[Corregimiento]],Hoja3!$A$2:$D$676,4,0)</f>
        <v>81009</v>
      </c>
      <c r="E8186" s="63">
        <v>7</v>
      </c>
    </row>
    <row r="8187" spans="1:5">
      <c r="A8187" s="62">
        <v>44279</v>
      </c>
      <c r="B8187" s="63">
        <v>44278</v>
      </c>
      <c r="C8187" s="63" t="s">
        <v>1242</v>
      </c>
      <c r="D8187" s="64">
        <f>VLOOKUP(Pag_Inicio_Corr_mas_casos[[#This Row],[Corregimiento]],Hoja3!$A$2:$D$676,4,0)</f>
        <v>10203</v>
      </c>
      <c r="E8187" s="63">
        <v>7</v>
      </c>
    </row>
    <row r="8188" spans="1:5">
      <c r="A8188" s="62">
        <v>44279</v>
      </c>
      <c r="B8188" s="63">
        <v>44278</v>
      </c>
      <c r="C8188" s="63" t="s">
        <v>1073</v>
      </c>
      <c r="D8188" s="64">
        <f>VLOOKUP(Pag_Inicio_Corr_mas_casos[[#This Row],[Corregimiento]],Hoja3!$A$2:$D$676,4,0)</f>
        <v>40612</v>
      </c>
      <c r="E8188" s="63">
        <v>6</v>
      </c>
    </row>
    <row r="8189" spans="1:5">
      <c r="A8189" s="62">
        <v>44279</v>
      </c>
      <c r="B8189" s="63">
        <v>44278</v>
      </c>
      <c r="C8189" s="63" t="s">
        <v>1151</v>
      </c>
      <c r="D8189" s="64">
        <f>VLOOKUP(Pag_Inicio_Corr_mas_casos[[#This Row],[Corregimiento]],Hoja3!$A$2:$D$676,4,0)</f>
        <v>130407</v>
      </c>
      <c r="E8189" s="63">
        <v>6</v>
      </c>
    </row>
    <row r="8190" spans="1:5">
      <c r="A8190" s="62">
        <v>44279</v>
      </c>
      <c r="B8190" s="63">
        <v>44278</v>
      </c>
      <c r="C8190" s="63" t="s">
        <v>1061</v>
      </c>
      <c r="D8190" s="64">
        <f>VLOOKUP(Pag_Inicio_Corr_mas_casos[[#This Row],[Corregimiento]],Hoja3!$A$2:$D$676,4,0)</f>
        <v>81005</v>
      </c>
      <c r="E8190" s="63">
        <v>6</v>
      </c>
    </row>
    <row r="8191" spans="1:5">
      <c r="A8191" s="62">
        <v>44279</v>
      </c>
      <c r="B8191" s="63">
        <v>44278</v>
      </c>
      <c r="C8191" s="63" t="s">
        <v>1118</v>
      </c>
      <c r="D8191" s="64">
        <f>VLOOKUP(Pag_Inicio_Corr_mas_casos[[#This Row],[Corregimiento]],Hoja3!$A$2:$D$676,4,0)</f>
        <v>40201</v>
      </c>
      <c r="E8191" s="63">
        <v>6</v>
      </c>
    </row>
    <row r="8192" spans="1:5">
      <c r="A8192" s="62">
        <v>44279</v>
      </c>
      <c r="B8192" s="63">
        <v>44278</v>
      </c>
      <c r="C8192" s="63" t="s">
        <v>1069</v>
      </c>
      <c r="D8192" s="64">
        <f>VLOOKUP(Pag_Inicio_Corr_mas_casos[[#This Row],[Corregimiento]],Hoja3!$A$2:$D$676,4,0)</f>
        <v>40611</v>
      </c>
      <c r="E8192" s="63">
        <v>6</v>
      </c>
    </row>
    <row r="8193" spans="1:5">
      <c r="A8193" s="62">
        <v>44279</v>
      </c>
      <c r="B8193" s="63">
        <v>44278</v>
      </c>
      <c r="C8193" s="63" t="s">
        <v>1102</v>
      </c>
      <c r="D8193" s="64">
        <f>VLOOKUP(Pag_Inicio_Corr_mas_casos[[#This Row],[Corregimiento]],Hoja3!$A$2:$D$676,4,0)</f>
        <v>130106</v>
      </c>
      <c r="E8193" s="63">
        <v>6</v>
      </c>
    </row>
    <row r="8194" spans="1:5">
      <c r="A8194" s="62">
        <v>44279</v>
      </c>
      <c r="B8194" s="63">
        <v>44278</v>
      </c>
      <c r="C8194" s="63" t="s">
        <v>1009</v>
      </c>
      <c r="D8194" s="64">
        <f>VLOOKUP(Pag_Inicio_Corr_mas_casos[[#This Row],[Corregimiento]],Hoja3!$A$2:$D$676,4,0)</f>
        <v>80816</v>
      </c>
      <c r="E8194" s="63">
        <v>6</v>
      </c>
    </row>
    <row r="8195" spans="1:5">
      <c r="A8195" s="59">
        <v>44280</v>
      </c>
      <c r="B8195" s="60">
        <v>44279</v>
      </c>
      <c r="C8195" s="60" t="s">
        <v>1073</v>
      </c>
      <c r="D8195" s="61">
        <f>VLOOKUP(Pag_Inicio_Corr_mas_casos[[#This Row],[Corregimiento]],Hoja3!$A$2:$D$676,4,0)</f>
        <v>40612</v>
      </c>
      <c r="E8195" s="60">
        <v>22</v>
      </c>
    </row>
    <row r="8196" spans="1:5">
      <c r="A8196" s="59">
        <v>44280</v>
      </c>
      <c r="B8196" s="60">
        <v>44279</v>
      </c>
      <c r="C8196" s="60" t="s">
        <v>919</v>
      </c>
      <c r="D8196" s="61">
        <f>VLOOKUP(Pag_Inicio_Corr_mas_casos[[#This Row],[Corregimiento]],Hoja3!$A$2:$D$676,4,0)</f>
        <v>40401</v>
      </c>
      <c r="E8196" s="60">
        <v>16</v>
      </c>
    </row>
    <row r="8197" spans="1:5">
      <c r="A8197" s="59">
        <v>44280</v>
      </c>
      <c r="B8197" s="60">
        <v>44279</v>
      </c>
      <c r="C8197" s="60" t="s">
        <v>1102</v>
      </c>
      <c r="D8197" s="61">
        <f>VLOOKUP(Pag_Inicio_Corr_mas_casos[[#This Row],[Corregimiento]],Hoja3!$A$2:$D$676,4,0)</f>
        <v>130106</v>
      </c>
      <c r="E8197" s="60">
        <v>14</v>
      </c>
    </row>
    <row r="8198" spans="1:5">
      <c r="A8198" s="59">
        <v>44280</v>
      </c>
      <c r="B8198" s="60">
        <v>44279</v>
      </c>
      <c r="C8198" s="60" t="s">
        <v>1109</v>
      </c>
      <c r="D8198" s="61">
        <f>VLOOKUP(Pag_Inicio_Corr_mas_casos[[#This Row],[Corregimiento]],Hoja3!$A$2:$D$676,4,0)</f>
        <v>20602</v>
      </c>
      <c r="E8198" s="60">
        <v>14</v>
      </c>
    </row>
    <row r="8199" spans="1:5">
      <c r="A8199" s="59">
        <v>44280</v>
      </c>
      <c r="B8199" s="60">
        <v>44279</v>
      </c>
      <c r="C8199" s="60" t="s">
        <v>1126</v>
      </c>
      <c r="D8199" s="61">
        <f>VLOOKUP(Pag_Inicio_Corr_mas_casos[[#This Row],[Corregimiento]],Hoja3!$A$2:$D$676,4,0)</f>
        <v>40601</v>
      </c>
      <c r="E8199" s="60">
        <v>13</v>
      </c>
    </row>
    <row r="8200" spans="1:5">
      <c r="A8200" s="59">
        <v>44280</v>
      </c>
      <c r="B8200" s="60">
        <v>44279</v>
      </c>
      <c r="C8200" s="60" t="s">
        <v>1132</v>
      </c>
      <c r="D8200" s="61">
        <f>VLOOKUP(Pag_Inicio_Corr_mas_casos[[#This Row],[Corregimiento]],Hoja3!$A$2:$D$676,4,0)</f>
        <v>40610</v>
      </c>
      <c r="E8200" s="60">
        <v>12</v>
      </c>
    </row>
    <row r="8201" spans="1:5">
      <c r="A8201" s="59">
        <v>44280</v>
      </c>
      <c r="B8201" s="60">
        <v>44279</v>
      </c>
      <c r="C8201" s="60" t="s">
        <v>1272</v>
      </c>
      <c r="D8201" s="61">
        <f>VLOOKUP(Pag_Inicio_Corr_mas_casos[[#This Row],[Corregimiento]],Hoja3!$A$2:$D$676,4,0)</f>
        <v>10101</v>
      </c>
      <c r="E8201" s="60">
        <v>12</v>
      </c>
    </row>
    <row r="8202" spans="1:5">
      <c r="A8202" s="59">
        <v>44280</v>
      </c>
      <c r="B8202" s="60">
        <v>44279</v>
      </c>
      <c r="C8202" s="60" t="s">
        <v>1088</v>
      </c>
      <c r="D8202" s="61">
        <f>VLOOKUP(Pag_Inicio_Corr_mas_casos[[#This Row],[Corregimiento]],Hoja3!$A$2:$D$676,4,0)</f>
        <v>91001</v>
      </c>
      <c r="E8202" s="60">
        <v>11</v>
      </c>
    </row>
    <row r="8203" spans="1:5">
      <c r="A8203" s="59">
        <v>44280</v>
      </c>
      <c r="B8203" s="60">
        <v>44279</v>
      </c>
      <c r="C8203" s="60" t="s">
        <v>1017</v>
      </c>
      <c r="D8203" s="61">
        <f>VLOOKUP(Pag_Inicio_Corr_mas_casos[[#This Row],[Corregimiento]],Hoja3!$A$2:$D$676,4,0)</f>
        <v>80813</v>
      </c>
      <c r="E8203" s="60">
        <v>10</v>
      </c>
    </row>
    <row r="8204" spans="1:5">
      <c r="A8204" s="59">
        <v>44280</v>
      </c>
      <c r="B8204" s="60">
        <v>44279</v>
      </c>
      <c r="C8204" s="60" t="s">
        <v>1077</v>
      </c>
      <c r="D8204" s="61">
        <f>VLOOKUP(Pag_Inicio_Corr_mas_casos[[#This Row],[Corregimiento]],Hoja3!$A$2:$D$676,4,0)</f>
        <v>80809</v>
      </c>
      <c r="E8204" s="60">
        <v>9</v>
      </c>
    </row>
    <row r="8205" spans="1:5">
      <c r="A8205" s="59">
        <v>44280</v>
      </c>
      <c r="B8205" s="60">
        <v>44279</v>
      </c>
      <c r="C8205" s="60" t="s">
        <v>1136</v>
      </c>
      <c r="D8205" s="61">
        <f>VLOOKUP(Pag_Inicio_Corr_mas_casos[[#This Row],[Corregimiento]],Hoja3!$A$2:$D$676,4,0)</f>
        <v>91011</v>
      </c>
      <c r="E8205" s="60">
        <v>9</v>
      </c>
    </row>
    <row r="8206" spans="1:5">
      <c r="A8206" s="59">
        <v>44280</v>
      </c>
      <c r="B8206" s="60">
        <v>44279</v>
      </c>
      <c r="C8206" s="60" t="s">
        <v>1216</v>
      </c>
      <c r="D8206" s="61">
        <f>VLOOKUP(Pag_Inicio_Corr_mas_casos[[#This Row],[Corregimiento]],Hoja3!$A$2:$D$676,4,0)</f>
        <v>10206</v>
      </c>
      <c r="E8206" s="60">
        <v>9</v>
      </c>
    </row>
    <row r="8207" spans="1:5">
      <c r="A8207" s="59">
        <v>44280</v>
      </c>
      <c r="B8207" s="60">
        <v>44279</v>
      </c>
      <c r="C8207" s="60" t="s">
        <v>1311</v>
      </c>
      <c r="D8207" s="61">
        <f>VLOOKUP(Pag_Inicio_Corr_mas_casos[[#This Row],[Corregimiento]],Hoja3!$A$2:$D$676,4,0)</f>
        <v>40403</v>
      </c>
      <c r="E8207" s="60">
        <v>9</v>
      </c>
    </row>
    <row r="8208" spans="1:5">
      <c r="A8208" s="59">
        <v>44280</v>
      </c>
      <c r="B8208" s="60">
        <v>44279</v>
      </c>
      <c r="C8208" s="60" t="s">
        <v>1099</v>
      </c>
      <c r="D8208" s="61">
        <f>VLOOKUP(Pag_Inicio_Corr_mas_casos[[#This Row],[Corregimiento]],Hoja3!$A$2:$D$676,4,0)</f>
        <v>91008</v>
      </c>
      <c r="E8208" s="60">
        <v>8</v>
      </c>
    </row>
    <row r="8209" spans="1:5">
      <c r="A8209" s="59">
        <v>44280</v>
      </c>
      <c r="B8209" s="60">
        <v>44279</v>
      </c>
      <c r="C8209" s="60" t="s">
        <v>1017</v>
      </c>
      <c r="D8209" s="61">
        <f>VLOOKUP(Pag_Inicio_Corr_mas_casos[[#This Row],[Corregimiento]],Hoja3!$A$2:$D$676,4,0)</f>
        <v>80813</v>
      </c>
      <c r="E8209" s="60">
        <v>8</v>
      </c>
    </row>
    <row r="8210" spans="1:5">
      <c r="A8210" s="59">
        <v>44280</v>
      </c>
      <c r="B8210" s="60">
        <v>44279</v>
      </c>
      <c r="C8210" s="60" t="s">
        <v>1301</v>
      </c>
      <c r="D8210" s="61">
        <f>VLOOKUP(Pag_Inicio_Corr_mas_casos[[#This Row],[Corregimiento]],Hoja3!$A$2:$D$676,4,0)</f>
        <v>60703</v>
      </c>
      <c r="E8210" s="60">
        <v>7</v>
      </c>
    </row>
    <row r="8211" spans="1:5">
      <c r="A8211" s="59">
        <v>44280</v>
      </c>
      <c r="B8211" s="60">
        <v>44279</v>
      </c>
      <c r="C8211" s="60" t="s">
        <v>1036</v>
      </c>
      <c r="D8211" s="61">
        <f>VLOOKUP(Pag_Inicio_Corr_mas_casos[[#This Row],[Corregimiento]],Hoja3!$A$2:$D$676,4,0)</f>
        <v>40606</v>
      </c>
      <c r="E8211" s="60">
        <v>7</v>
      </c>
    </row>
    <row r="8212" spans="1:5">
      <c r="A8212" s="59">
        <v>44280</v>
      </c>
      <c r="B8212" s="60">
        <v>44279</v>
      </c>
      <c r="C8212" s="60" t="s">
        <v>1112</v>
      </c>
      <c r="D8212" s="61">
        <f>VLOOKUP(Pag_Inicio_Corr_mas_casos[[#This Row],[Corregimiento]],Hoja3!$A$2:$D$676,4,0)</f>
        <v>80812</v>
      </c>
      <c r="E8212" s="60">
        <v>7</v>
      </c>
    </row>
    <row r="8213" spans="1:5">
      <c r="A8213" s="59">
        <v>44280</v>
      </c>
      <c r="B8213" s="60">
        <v>44279</v>
      </c>
      <c r="C8213" s="60" t="s">
        <v>1027</v>
      </c>
      <c r="D8213" s="61">
        <f>VLOOKUP(Pag_Inicio_Corr_mas_casos[[#This Row],[Corregimiento]],Hoja3!$A$2:$D$676,4,0)</f>
        <v>20601</v>
      </c>
      <c r="E8213" s="60">
        <v>6</v>
      </c>
    </row>
    <row r="8214" spans="1:5">
      <c r="A8214" s="59">
        <v>44280</v>
      </c>
      <c r="B8214" s="60">
        <v>44279</v>
      </c>
      <c r="C8214" s="60" t="s">
        <v>1134</v>
      </c>
      <c r="D8214" s="61">
        <f>VLOOKUP(Pag_Inicio_Corr_mas_casos[[#This Row],[Corregimiento]],Hoja3!$A$2:$D$676,4,0)</f>
        <v>130101</v>
      </c>
      <c r="E8214" s="60">
        <v>6</v>
      </c>
    </row>
    <row r="8215" spans="1:5">
      <c r="A8215" s="105">
        <v>44281</v>
      </c>
      <c r="B8215" s="106">
        <v>44280</v>
      </c>
      <c r="C8215" s="106" t="s">
        <v>1088</v>
      </c>
      <c r="D8215" s="107">
        <f>VLOOKUP(Pag_Inicio_Corr_mas_casos[[#This Row],[Corregimiento]],Hoja3!$A$2:$D$676,4,0)</f>
        <v>91001</v>
      </c>
      <c r="E8215" s="106">
        <v>15</v>
      </c>
    </row>
    <row r="8216" spans="1:5">
      <c r="A8216" s="105">
        <v>44281</v>
      </c>
      <c r="B8216" s="106">
        <v>44280</v>
      </c>
      <c r="C8216" s="106" t="s">
        <v>1126</v>
      </c>
      <c r="D8216" s="107">
        <f>VLOOKUP(Pag_Inicio_Corr_mas_casos[[#This Row],[Corregimiento]],Hoja3!$A$2:$D$676,4,0)</f>
        <v>40601</v>
      </c>
      <c r="E8216" s="106">
        <v>13</v>
      </c>
    </row>
    <row r="8217" spans="1:5">
      <c r="A8217" s="105">
        <v>44281</v>
      </c>
      <c r="B8217" s="106">
        <v>44280</v>
      </c>
      <c r="C8217" s="106" t="s">
        <v>1233</v>
      </c>
      <c r="D8217" s="107">
        <f>VLOOKUP(Pag_Inicio_Corr_mas_casos[[#This Row],[Corregimiento]],Hoja3!$A$2:$D$676,4,0)</f>
        <v>10201</v>
      </c>
      <c r="E8217" s="106">
        <v>12</v>
      </c>
    </row>
    <row r="8218" spans="1:5">
      <c r="A8218" s="105">
        <v>44281</v>
      </c>
      <c r="B8218" s="106">
        <v>44280</v>
      </c>
      <c r="C8218" s="106" t="s">
        <v>1041</v>
      </c>
      <c r="D8218" s="107">
        <f>VLOOKUP(Pag_Inicio_Corr_mas_casos[[#This Row],[Corregimiento]],Hoja3!$A$2:$D$676,4,0)</f>
        <v>20207</v>
      </c>
      <c r="E8218" s="106">
        <v>12</v>
      </c>
    </row>
    <row r="8219" spans="1:5">
      <c r="A8219" s="105">
        <v>44281</v>
      </c>
      <c r="B8219" s="106">
        <v>44280</v>
      </c>
      <c r="C8219" s="106" t="s">
        <v>1078</v>
      </c>
      <c r="D8219" s="107">
        <f>VLOOKUP(Pag_Inicio_Corr_mas_casos[[#This Row],[Corregimiento]],Hoja3!$A$2:$D$676,4,0)</f>
        <v>80819</v>
      </c>
      <c r="E8219" s="106">
        <v>10</v>
      </c>
    </row>
    <row r="8220" spans="1:5">
      <c r="A8220" s="105">
        <v>44281</v>
      </c>
      <c r="B8220" s="106">
        <v>44280</v>
      </c>
      <c r="C8220" s="106" t="s">
        <v>1036</v>
      </c>
      <c r="D8220" s="107">
        <f>VLOOKUP(Pag_Inicio_Corr_mas_casos[[#This Row],[Corregimiento]],Hoja3!$A$2:$D$676,4,0)</f>
        <v>40606</v>
      </c>
      <c r="E8220" s="106">
        <v>10</v>
      </c>
    </row>
    <row r="8221" spans="1:5">
      <c r="A8221" s="105">
        <v>44281</v>
      </c>
      <c r="B8221" s="106">
        <v>44280</v>
      </c>
      <c r="C8221" s="106" t="s">
        <v>1112</v>
      </c>
      <c r="D8221" s="107">
        <f>VLOOKUP(Pag_Inicio_Corr_mas_casos[[#This Row],[Corregimiento]],Hoja3!$A$2:$D$676,4,0)</f>
        <v>80812</v>
      </c>
      <c r="E8221" s="106">
        <v>9</v>
      </c>
    </row>
    <row r="8222" spans="1:5">
      <c r="A8222" s="105">
        <v>44281</v>
      </c>
      <c r="B8222" s="106">
        <v>44280</v>
      </c>
      <c r="C8222" s="106" t="s">
        <v>1134</v>
      </c>
      <c r="D8222" s="107">
        <f>VLOOKUP(Pag_Inicio_Corr_mas_casos[[#This Row],[Corregimiento]],Hoja3!$A$2:$D$676,4,0)</f>
        <v>130101</v>
      </c>
      <c r="E8222" s="106">
        <v>9</v>
      </c>
    </row>
    <row r="8223" spans="1:5">
      <c r="A8223" s="105">
        <v>44281</v>
      </c>
      <c r="B8223" s="106">
        <v>44280</v>
      </c>
      <c r="C8223" s="106" t="s">
        <v>1069</v>
      </c>
      <c r="D8223" s="107">
        <f>VLOOKUP(Pag_Inicio_Corr_mas_casos[[#This Row],[Corregimiento]],Hoja3!$A$2:$D$676,4,0)</f>
        <v>40611</v>
      </c>
      <c r="E8223" s="106">
        <v>8</v>
      </c>
    </row>
    <row r="8224" spans="1:5">
      <c r="A8224" s="105">
        <v>44281</v>
      </c>
      <c r="B8224" s="106">
        <v>44280</v>
      </c>
      <c r="C8224" s="106" t="s">
        <v>1005</v>
      </c>
      <c r="D8224" s="107">
        <f>VLOOKUP(Pag_Inicio_Corr_mas_casos[[#This Row],[Corregimiento]],Hoja3!$A$2:$D$676,4,0)</f>
        <v>81009</v>
      </c>
      <c r="E8224" s="106">
        <v>8</v>
      </c>
    </row>
    <row r="8225" spans="1:5">
      <c r="A8225" s="105">
        <v>44281</v>
      </c>
      <c r="B8225" s="106">
        <v>44280</v>
      </c>
      <c r="C8225" s="106" t="s">
        <v>1089</v>
      </c>
      <c r="D8225" s="107">
        <f>VLOOKUP(Pag_Inicio_Corr_mas_casos[[#This Row],[Corregimiento]],Hoja3!$A$2:$D$676,4,0)</f>
        <v>30111</v>
      </c>
      <c r="E8225" s="106">
        <v>7</v>
      </c>
    </row>
    <row r="8226" spans="1:5">
      <c r="A8226" s="105">
        <v>44281</v>
      </c>
      <c r="B8226" s="106">
        <v>44280</v>
      </c>
      <c r="C8226" s="106" t="s">
        <v>1073</v>
      </c>
      <c r="D8226" s="107">
        <f>VLOOKUP(Pag_Inicio_Corr_mas_casos[[#This Row],[Corregimiento]],Hoja3!$A$2:$D$676,4,0)</f>
        <v>40612</v>
      </c>
      <c r="E8226" s="106">
        <v>6</v>
      </c>
    </row>
    <row r="8227" spans="1:5">
      <c r="A8227" s="105">
        <v>44281</v>
      </c>
      <c r="B8227" s="106">
        <v>44280</v>
      </c>
      <c r="C8227" s="106" t="s">
        <v>1144</v>
      </c>
      <c r="D8227" s="107">
        <f>VLOOKUP(Pag_Inicio_Corr_mas_casos[[#This Row],[Corregimiento]],Hoja3!$A$2:$D$676,4,0)</f>
        <v>40503</v>
      </c>
      <c r="E8227" s="106">
        <v>6</v>
      </c>
    </row>
    <row r="8228" spans="1:5">
      <c r="A8228" s="105">
        <v>44281</v>
      </c>
      <c r="B8228" s="106">
        <v>44280</v>
      </c>
      <c r="C8228" s="106" t="s">
        <v>1136</v>
      </c>
      <c r="D8228" s="107">
        <f>VLOOKUP(Pag_Inicio_Corr_mas_casos[[#This Row],[Corregimiento]],Hoja3!$A$2:$D$676,4,0)</f>
        <v>91011</v>
      </c>
      <c r="E8228" s="106">
        <v>6</v>
      </c>
    </row>
    <row r="8229" spans="1:5">
      <c r="A8229" s="105">
        <v>44281</v>
      </c>
      <c r="B8229" s="106">
        <v>44280</v>
      </c>
      <c r="C8229" s="106" t="s">
        <v>1060</v>
      </c>
      <c r="D8229" s="107">
        <f>VLOOKUP(Pag_Inicio_Corr_mas_casos[[#This Row],[Corregimiento]],Hoja3!$A$2:$D$676,4,0)</f>
        <v>130105</v>
      </c>
      <c r="E8229" s="106">
        <v>6</v>
      </c>
    </row>
    <row r="8230" spans="1:5">
      <c r="A8230" s="105">
        <v>44281</v>
      </c>
      <c r="B8230" s="106">
        <v>44280</v>
      </c>
      <c r="C8230" s="106" t="s">
        <v>1099</v>
      </c>
      <c r="D8230" s="107">
        <f>VLOOKUP(Pag_Inicio_Corr_mas_casos[[#This Row],[Corregimiento]],Hoja3!$A$2:$D$676,4,0)</f>
        <v>91008</v>
      </c>
      <c r="E8230" s="106">
        <v>6</v>
      </c>
    </row>
    <row r="8231" spans="1:5">
      <c r="A8231" s="105">
        <v>44281</v>
      </c>
      <c r="B8231" s="106">
        <v>44280</v>
      </c>
      <c r="C8231" s="106" t="s">
        <v>1138</v>
      </c>
      <c r="D8231" s="107">
        <f>VLOOKUP(Pag_Inicio_Corr_mas_casos[[#This Row],[Corregimiento]],Hoja3!$A$2:$D$676,4,0)</f>
        <v>91014</v>
      </c>
      <c r="E8231" s="106">
        <v>6</v>
      </c>
    </row>
    <row r="8232" spans="1:5">
      <c r="A8232" s="105">
        <v>44281</v>
      </c>
      <c r="B8232" s="106">
        <v>44280</v>
      </c>
      <c r="C8232" s="106" t="s">
        <v>1077</v>
      </c>
      <c r="D8232" s="107">
        <f>VLOOKUP(Pag_Inicio_Corr_mas_casos[[#This Row],[Corregimiento]],Hoja3!$A$2:$D$676,4,0)</f>
        <v>80809</v>
      </c>
      <c r="E8232" s="106">
        <v>6</v>
      </c>
    </row>
    <row r="8233" spans="1:5">
      <c r="A8233" s="105">
        <v>44281</v>
      </c>
      <c r="B8233" s="106">
        <v>44280</v>
      </c>
      <c r="C8233" s="106" t="s">
        <v>1243</v>
      </c>
      <c r="D8233" s="107">
        <f>VLOOKUP(Pag_Inicio_Corr_mas_casos[[#This Row],[Corregimiento]],Hoja3!$A$2:$D$676,4,0)</f>
        <v>40501</v>
      </c>
      <c r="E8233" s="106">
        <v>6</v>
      </c>
    </row>
    <row r="8234" spans="1:5">
      <c r="A8234" s="105">
        <v>44281</v>
      </c>
      <c r="B8234" s="106">
        <v>44280</v>
      </c>
      <c r="C8234" s="106" t="s">
        <v>1017</v>
      </c>
      <c r="D8234" s="107">
        <f>VLOOKUP(Pag_Inicio_Corr_mas_casos[[#This Row],[Corregimiento]],Hoja3!$A$2:$D$676,4,0)</f>
        <v>80813</v>
      </c>
      <c r="E8234" s="106">
        <v>5</v>
      </c>
    </row>
    <row r="8235" spans="1:5">
      <c r="A8235" s="50">
        <v>44282</v>
      </c>
      <c r="B8235" s="51">
        <v>44281</v>
      </c>
      <c r="C8235" s="51" t="s">
        <v>1269</v>
      </c>
      <c r="D8235" s="52">
        <f>VLOOKUP(Pag_Inicio_Corr_mas_casos[[#This Row],[Corregimiento]],Hoja3!$A$2:$D$676,4,0)</f>
        <v>90303</v>
      </c>
      <c r="E8235" s="51">
        <v>24</v>
      </c>
    </row>
    <row r="8236" spans="1:5">
      <c r="A8236" s="50">
        <v>44282</v>
      </c>
      <c r="B8236" s="51">
        <v>44281</v>
      </c>
      <c r="C8236" s="51" t="s">
        <v>1126</v>
      </c>
      <c r="D8236" s="52">
        <f>VLOOKUP(Pag_Inicio_Corr_mas_casos[[#This Row],[Corregimiento]],Hoja3!$A$2:$D$676,4,0)</f>
        <v>40601</v>
      </c>
      <c r="E8236" s="51">
        <v>18</v>
      </c>
    </row>
    <row r="8237" spans="1:5">
      <c r="A8237" s="50">
        <v>44282</v>
      </c>
      <c r="B8237" s="51">
        <v>44281</v>
      </c>
      <c r="C8237" s="51" t="s">
        <v>1121</v>
      </c>
      <c r="D8237" s="52">
        <f>VLOOKUP(Pag_Inicio_Corr_mas_casos[[#This Row],[Corregimiento]],Hoja3!$A$2:$D$676,4,0)</f>
        <v>90301</v>
      </c>
      <c r="E8237" s="51">
        <v>17</v>
      </c>
    </row>
    <row r="8238" spans="1:5">
      <c r="A8238" s="50">
        <v>44282</v>
      </c>
      <c r="B8238" s="51">
        <v>44281</v>
      </c>
      <c r="C8238" s="51" t="s">
        <v>1078</v>
      </c>
      <c r="D8238" s="52">
        <f>VLOOKUP(Pag_Inicio_Corr_mas_casos[[#This Row],[Corregimiento]],Hoja3!$A$2:$D$676,4,0)</f>
        <v>80819</v>
      </c>
      <c r="E8238" s="51">
        <v>15</v>
      </c>
    </row>
    <row r="8239" spans="1:5">
      <c r="A8239" s="50">
        <v>44282</v>
      </c>
      <c r="B8239" s="51">
        <v>44281</v>
      </c>
      <c r="C8239" s="51" t="s">
        <v>1233</v>
      </c>
      <c r="D8239" s="52">
        <f>VLOOKUP(Pag_Inicio_Corr_mas_casos[[#This Row],[Corregimiento]],Hoja3!$A$2:$D$676,4,0)</f>
        <v>10201</v>
      </c>
      <c r="E8239" s="51">
        <v>13</v>
      </c>
    </row>
    <row r="8240" spans="1:5">
      <c r="A8240" s="50">
        <v>44282</v>
      </c>
      <c r="B8240" s="51">
        <v>44281</v>
      </c>
      <c r="C8240" s="51" t="s">
        <v>1144</v>
      </c>
      <c r="D8240" s="52">
        <f>VLOOKUP(Pag_Inicio_Corr_mas_casos[[#This Row],[Corregimiento]],Hoja3!$A$2:$D$676,4,0)</f>
        <v>40503</v>
      </c>
      <c r="E8240" s="51">
        <v>13</v>
      </c>
    </row>
    <row r="8241" spans="1:5">
      <c r="A8241" s="50">
        <v>44282</v>
      </c>
      <c r="B8241" s="51">
        <v>44281</v>
      </c>
      <c r="C8241" s="51" t="s">
        <v>1036</v>
      </c>
      <c r="D8241" s="52">
        <f>VLOOKUP(Pag_Inicio_Corr_mas_casos[[#This Row],[Corregimiento]],Hoja3!$A$2:$D$676,4,0)</f>
        <v>40606</v>
      </c>
      <c r="E8241" s="51">
        <v>12</v>
      </c>
    </row>
    <row r="8242" spans="1:5">
      <c r="A8242" s="50">
        <v>44282</v>
      </c>
      <c r="B8242" s="51">
        <v>44281</v>
      </c>
      <c r="C8242" s="51" t="s">
        <v>1088</v>
      </c>
      <c r="D8242" s="52">
        <f>VLOOKUP(Pag_Inicio_Corr_mas_casos[[#This Row],[Corregimiento]],Hoja3!$A$2:$D$676,4,0)</f>
        <v>91001</v>
      </c>
      <c r="E8242" s="51">
        <v>11</v>
      </c>
    </row>
    <row r="8243" spans="1:5">
      <c r="A8243" s="50">
        <v>44282</v>
      </c>
      <c r="B8243" s="51">
        <v>44281</v>
      </c>
      <c r="C8243" s="51" t="s">
        <v>1007</v>
      </c>
      <c r="D8243" s="52">
        <f>VLOOKUP(Pag_Inicio_Corr_mas_casos[[#This Row],[Corregimiento]],Hoja3!$A$2:$D$676,4,0)</f>
        <v>80823</v>
      </c>
      <c r="E8243" s="51">
        <v>10</v>
      </c>
    </row>
    <row r="8244" spans="1:5">
      <c r="A8244" s="50">
        <v>44282</v>
      </c>
      <c r="B8244" s="51">
        <v>44281</v>
      </c>
      <c r="C8244" s="51" t="s">
        <v>1312</v>
      </c>
      <c r="D8244" s="52">
        <f>VLOOKUP(Pag_Inicio_Corr_mas_casos[[#This Row],[Corregimiento]],Hoja3!$A$2:$D$676,4,0)</f>
        <v>30601</v>
      </c>
      <c r="E8244" s="51">
        <v>10</v>
      </c>
    </row>
    <row r="8245" spans="1:5">
      <c r="A8245" s="50">
        <v>44282</v>
      </c>
      <c r="B8245" s="51">
        <v>44281</v>
      </c>
      <c r="C8245" s="51" t="s">
        <v>1112</v>
      </c>
      <c r="D8245" s="52">
        <f>VLOOKUP(Pag_Inicio_Corr_mas_casos[[#This Row],[Corregimiento]],Hoja3!$A$2:$D$676,4,0)</f>
        <v>80812</v>
      </c>
      <c r="E8245" s="51">
        <v>10</v>
      </c>
    </row>
    <row r="8246" spans="1:5">
      <c r="A8246" s="50">
        <v>44282</v>
      </c>
      <c r="B8246" s="51">
        <v>44281</v>
      </c>
      <c r="C8246" s="51" t="s">
        <v>1073</v>
      </c>
      <c r="D8246" s="52">
        <f>VLOOKUP(Pag_Inicio_Corr_mas_casos[[#This Row],[Corregimiento]],Hoja3!$A$2:$D$676,4,0)</f>
        <v>40612</v>
      </c>
      <c r="E8246" s="51">
        <v>9</v>
      </c>
    </row>
    <row r="8247" spans="1:5">
      <c r="A8247" s="50">
        <v>44282</v>
      </c>
      <c r="B8247" s="51">
        <v>44281</v>
      </c>
      <c r="C8247" s="51" t="s">
        <v>1017</v>
      </c>
      <c r="D8247" s="52">
        <f>VLOOKUP(Pag_Inicio_Corr_mas_casos[[#This Row],[Corregimiento]],Hoja3!$A$2:$D$676,4,0)</f>
        <v>80813</v>
      </c>
      <c r="E8247" s="51">
        <v>7</v>
      </c>
    </row>
    <row r="8248" spans="1:5">
      <c r="A8248" s="50">
        <v>44282</v>
      </c>
      <c r="B8248" s="51">
        <v>44281</v>
      </c>
      <c r="C8248" s="51" t="s">
        <v>1069</v>
      </c>
      <c r="D8248" s="52">
        <f>VLOOKUP(Pag_Inicio_Corr_mas_casos[[#This Row],[Corregimiento]],Hoja3!$A$2:$D$676,4,0)</f>
        <v>40611</v>
      </c>
      <c r="E8248" s="51">
        <v>7</v>
      </c>
    </row>
    <row r="8249" spans="1:5">
      <c r="A8249" s="50">
        <v>44282</v>
      </c>
      <c r="B8249" s="51">
        <v>44281</v>
      </c>
      <c r="C8249" s="51" t="s">
        <v>1005</v>
      </c>
      <c r="D8249" s="52">
        <f>VLOOKUP(Pag_Inicio_Corr_mas_casos[[#This Row],[Corregimiento]],Hoja3!$A$2:$D$676,4,0)</f>
        <v>81009</v>
      </c>
      <c r="E8249" s="51">
        <v>7</v>
      </c>
    </row>
    <row r="8250" spans="1:5">
      <c r="A8250" s="50">
        <v>44282</v>
      </c>
      <c r="B8250" s="51">
        <v>44281</v>
      </c>
      <c r="C8250" s="51" t="s">
        <v>1145</v>
      </c>
      <c r="D8250" s="52">
        <f>VLOOKUP(Pag_Inicio_Corr_mas_casos[[#This Row],[Corregimiento]],Hoja3!$A$2:$D$676,4,0)</f>
        <v>91101</v>
      </c>
      <c r="E8250" s="51">
        <v>6</v>
      </c>
    </row>
    <row r="8251" spans="1:5">
      <c r="A8251" s="50">
        <v>44282</v>
      </c>
      <c r="B8251" s="51">
        <v>44281</v>
      </c>
      <c r="C8251" s="51" t="s">
        <v>1313</v>
      </c>
      <c r="D8251" s="52">
        <f>VLOOKUP(Pag_Inicio_Corr_mas_casos[[#This Row],[Corregimiento]],Hoja3!$A$2:$D$676,4,0)</f>
        <v>10101</v>
      </c>
      <c r="E8251" s="51">
        <v>6</v>
      </c>
    </row>
    <row r="8252" spans="1:5">
      <c r="A8252" s="50">
        <v>44282</v>
      </c>
      <c r="B8252" s="51">
        <v>44281</v>
      </c>
      <c r="C8252" s="51" t="s">
        <v>1104</v>
      </c>
      <c r="D8252" s="52">
        <f>VLOOKUP(Pag_Inicio_Corr_mas_casos[[#This Row],[Corregimiento]],Hoja3!$A$2:$D$676,4,0)</f>
        <v>130108</v>
      </c>
      <c r="E8252" s="51">
        <v>6</v>
      </c>
    </row>
    <row r="8253" spans="1:5">
      <c r="A8253" s="50">
        <v>44282</v>
      </c>
      <c r="B8253" s="51">
        <v>44281</v>
      </c>
      <c r="C8253" s="51" t="s">
        <v>1008</v>
      </c>
      <c r="D8253" s="52">
        <f>VLOOKUP(Pag_Inicio_Corr_mas_casos[[#This Row],[Corregimiento]],Hoja3!$A$2:$D$676,4,0)</f>
        <v>80807</v>
      </c>
      <c r="E8253" s="51">
        <v>6</v>
      </c>
    </row>
    <row r="8254" spans="1:5">
      <c r="A8254" s="50">
        <v>44282</v>
      </c>
      <c r="B8254" s="51">
        <v>44281</v>
      </c>
      <c r="C8254" s="51" t="s">
        <v>1164</v>
      </c>
      <c r="D8254" s="52">
        <f>VLOOKUP(Pag_Inicio_Corr_mas_casos[[#This Row],[Corregimiento]],Hoja3!$A$2:$D$676,4,0)</f>
        <v>40205</v>
      </c>
      <c r="E8254" s="51">
        <v>6</v>
      </c>
    </row>
    <row r="8255" spans="1:5">
      <c r="A8255" s="53">
        <v>44283</v>
      </c>
      <c r="B8255" s="54">
        <v>44282</v>
      </c>
      <c r="C8255" s="54" t="s">
        <v>1126</v>
      </c>
      <c r="D8255" s="55">
        <f>VLOOKUP(Pag_Inicio_Corr_mas_casos[[#This Row],[Corregimiento]],Hoja3!$A$2:$D$676,4,0)</f>
        <v>40601</v>
      </c>
      <c r="E8255" s="54">
        <v>19</v>
      </c>
    </row>
    <row r="8256" spans="1:5">
      <c r="A8256" s="53">
        <v>44283</v>
      </c>
      <c r="B8256" s="54">
        <v>44282</v>
      </c>
      <c r="C8256" s="54" t="s">
        <v>1088</v>
      </c>
      <c r="D8256" s="55">
        <f>VLOOKUP(Pag_Inicio_Corr_mas_casos[[#This Row],[Corregimiento]],Hoja3!$A$2:$D$676,4,0)</f>
        <v>91001</v>
      </c>
      <c r="E8256" s="54">
        <v>14</v>
      </c>
    </row>
    <row r="8257" spans="1:5">
      <c r="A8257" s="53">
        <v>44283</v>
      </c>
      <c r="B8257" s="54">
        <v>44282</v>
      </c>
      <c r="C8257" s="54" t="s">
        <v>1109</v>
      </c>
      <c r="D8257" s="55">
        <f>VLOOKUP(Pag_Inicio_Corr_mas_casos[[#This Row],[Corregimiento]],Hoja3!$A$2:$D$676,4,0)</f>
        <v>20602</v>
      </c>
      <c r="E8257" s="54">
        <v>12</v>
      </c>
    </row>
    <row r="8258" spans="1:5">
      <c r="A8258" s="53">
        <v>44283</v>
      </c>
      <c r="B8258" s="54">
        <v>44282</v>
      </c>
      <c r="C8258" s="54" t="s">
        <v>1036</v>
      </c>
      <c r="D8258" s="55">
        <f>VLOOKUP(Pag_Inicio_Corr_mas_casos[[#This Row],[Corregimiento]],Hoja3!$A$2:$D$676,4,0)</f>
        <v>40606</v>
      </c>
      <c r="E8258" s="54">
        <v>12</v>
      </c>
    </row>
    <row r="8259" spans="1:5">
      <c r="A8259" s="53">
        <v>44283</v>
      </c>
      <c r="B8259" s="54">
        <v>44282</v>
      </c>
      <c r="C8259" s="54" t="s">
        <v>1006</v>
      </c>
      <c r="D8259" s="55">
        <f>VLOOKUP(Pag_Inicio_Corr_mas_casos[[#This Row],[Corregimiento]],Hoja3!$A$2:$D$676,4,0)</f>
        <v>80806</v>
      </c>
      <c r="E8259" s="54">
        <v>11</v>
      </c>
    </row>
    <row r="8260" spans="1:5">
      <c r="A8260" s="53">
        <v>44283</v>
      </c>
      <c r="B8260" s="54">
        <v>44282</v>
      </c>
      <c r="C8260" s="54" t="s">
        <v>1069</v>
      </c>
      <c r="D8260" s="55">
        <f>VLOOKUP(Pag_Inicio_Corr_mas_casos[[#This Row],[Corregimiento]],Hoja3!$A$2:$D$676,4,0)</f>
        <v>40611</v>
      </c>
      <c r="E8260" s="54">
        <v>10</v>
      </c>
    </row>
    <row r="8261" spans="1:5">
      <c r="A8261" s="53">
        <v>44283</v>
      </c>
      <c r="B8261" s="54">
        <v>44282</v>
      </c>
      <c r="C8261" s="54" t="s">
        <v>1077</v>
      </c>
      <c r="D8261" s="55">
        <f>VLOOKUP(Pag_Inicio_Corr_mas_casos[[#This Row],[Corregimiento]],Hoja3!$A$2:$D$676,4,0)</f>
        <v>80809</v>
      </c>
      <c r="E8261" s="54">
        <v>9</v>
      </c>
    </row>
    <row r="8262" spans="1:5">
      <c r="A8262" s="53">
        <v>44283</v>
      </c>
      <c r="B8262" s="54">
        <v>44282</v>
      </c>
      <c r="C8262" s="54" t="s">
        <v>1274</v>
      </c>
      <c r="D8262" s="55">
        <f>VLOOKUP(Pag_Inicio_Corr_mas_casos[[#This Row],[Corregimiento]],Hoja3!$A$2:$D$676,4,0)</f>
        <v>10401</v>
      </c>
      <c r="E8262" s="54">
        <v>8</v>
      </c>
    </row>
    <row r="8263" spans="1:5">
      <c r="A8263" s="53">
        <v>44283</v>
      </c>
      <c r="B8263" s="54">
        <v>44282</v>
      </c>
      <c r="C8263" s="54" t="s">
        <v>1216</v>
      </c>
      <c r="D8263" s="55">
        <f>VLOOKUP(Pag_Inicio_Corr_mas_casos[[#This Row],[Corregimiento]],Hoja3!$A$2:$D$676,4,0)</f>
        <v>10206</v>
      </c>
      <c r="E8263" s="54">
        <v>7</v>
      </c>
    </row>
    <row r="8264" spans="1:5">
      <c r="A8264" s="53">
        <v>44283</v>
      </c>
      <c r="B8264" s="54">
        <v>44282</v>
      </c>
      <c r="C8264" s="54" t="s">
        <v>1112</v>
      </c>
      <c r="D8264" s="55">
        <f>VLOOKUP(Pag_Inicio_Corr_mas_casos[[#This Row],[Corregimiento]],Hoja3!$A$2:$D$676,4,0)</f>
        <v>80812</v>
      </c>
      <c r="E8264" s="54">
        <v>6</v>
      </c>
    </row>
    <row r="8265" spans="1:5">
      <c r="A8265" s="53">
        <v>44283</v>
      </c>
      <c r="B8265" s="54">
        <v>44282</v>
      </c>
      <c r="C8265" s="54" t="s">
        <v>1017</v>
      </c>
      <c r="D8265" s="55">
        <f>VLOOKUP(Pag_Inicio_Corr_mas_casos[[#This Row],[Corregimiento]],Hoja3!$A$2:$D$676,4,0)</f>
        <v>80813</v>
      </c>
      <c r="E8265" s="54">
        <v>6</v>
      </c>
    </row>
    <row r="8266" spans="1:5">
      <c r="A8266" s="53">
        <v>44283</v>
      </c>
      <c r="B8266" s="54">
        <v>44282</v>
      </c>
      <c r="C8266" s="54" t="s">
        <v>1233</v>
      </c>
      <c r="D8266" s="55">
        <f>VLOOKUP(Pag_Inicio_Corr_mas_casos[[#This Row],[Corregimiento]],Hoja3!$A$2:$D$676,4,0)</f>
        <v>10201</v>
      </c>
      <c r="E8266" s="54">
        <v>6</v>
      </c>
    </row>
    <row r="8267" spans="1:5">
      <c r="A8267" s="53">
        <v>44283</v>
      </c>
      <c r="B8267" s="54">
        <v>44282</v>
      </c>
      <c r="C8267" s="54" t="s">
        <v>1078</v>
      </c>
      <c r="D8267" s="55">
        <f>VLOOKUP(Pag_Inicio_Corr_mas_casos[[#This Row],[Corregimiento]],Hoja3!$A$2:$D$676,4,0)</f>
        <v>80819</v>
      </c>
      <c r="E8267" s="54">
        <v>6</v>
      </c>
    </row>
    <row r="8268" spans="1:5">
      <c r="A8268" s="53">
        <v>44283</v>
      </c>
      <c r="B8268" s="54">
        <v>44282</v>
      </c>
      <c r="C8268" s="54" t="s">
        <v>1022</v>
      </c>
      <c r="D8268" s="55">
        <f>VLOOKUP(Pag_Inicio_Corr_mas_casos[[#This Row],[Corregimiento]],Hoja3!$A$2:$D$676,4,0)</f>
        <v>80815</v>
      </c>
      <c r="E8268" s="54">
        <v>6</v>
      </c>
    </row>
    <row r="8269" spans="1:5">
      <c r="A8269" s="53">
        <v>44283</v>
      </c>
      <c r="B8269" s="54">
        <v>44282</v>
      </c>
      <c r="C8269" s="54" t="s">
        <v>1012</v>
      </c>
      <c r="D8269" s="55">
        <f>VLOOKUP(Pag_Inicio_Corr_mas_casos[[#This Row],[Corregimiento]],Hoja3!$A$2:$D$676,4,0)</f>
        <v>80814</v>
      </c>
      <c r="E8269" s="54">
        <v>6</v>
      </c>
    </row>
    <row r="8270" spans="1:5">
      <c r="A8270" s="53">
        <v>44283</v>
      </c>
      <c r="B8270" s="54">
        <v>44282</v>
      </c>
      <c r="C8270" s="54" t="s">
        <v>1073</v>
      </c>
      <c r="D8270" s="55">
        <f>VLOOKUP(Pag_Inicio_Corr_mas_casos[[#This Row],[Corregimiento]],Hoja3!$A$2:$D$676,4,0)</f>
        <v>40612</v>
      </c>
      <c r="E8270" s="54">
        <v>6</v>
      </c>
    </row>
    <row r="8271" spans="1:5">
      <c r="A8271" s="53">
        <v>44283</v>
      </c>
      <c r="B8271" s="54">
        <v>44282</v>
      </c>
      <c r="C8271" s="54" t="s">
        <v>1314</v>
      </c>
      <c r="D8271" s="55">
        <f>VLOOKUP(Pag_Inicio_Corr_mas_casos[[#This Row],[Corregimiento]],Hoja3!$A$2:$D$676,4,0)</f>
        <v>120701</v>
      </c>
      <c r="E8271" s="54">
        <v>5</v>
      </c>
    </row>
    <row r="8272" spans="1:5">
      <c r="A8272" s="53">
        <v>44283</v>
      </c>
      <c r="B8272" s="54">
        <v>44282</v>
      </c>
      <c r="C8272" s="54" t="s">
        <v>1313</v>
      </c>
      <c r="D8272" s="55">
        <f>VLOOKUP(Pag_Inicio_Corr_mas_casos[[#This Row],[Corregimiento]],Hoja3!$A$2:$D$676,4,0)</f>
        <v>10101</v>
      </c>
      <c r="E8272" s="54">
        <v>5</v>
      </c>
    </row>
    <row r="8273" spans="1:5">
      <c r="A8273" s="53">
        <v>44283</v>
      </c>
      <c r="B8273" s="54">
        <v>44282</v>
      </c>
      <c r="C8273" s="54" t="s">
        <v>1208</v>
      </c>
      <c r="D8273" s="55">
        <f>VLOOKUP(Pag_Inicio_Corr_mas_casos[[#This Row],[Corregimiento]],Hoja3!$A$2:$D$676,4,0)</f>
        <v>40104</v>
      </c>
      <c r="E8273" s="54">
        <v>5</v>
      </c>
    </row>
    <row r="8274" spans="1:5">
      <c r="A8274" s="53">
        <v>44283</v>
      </c>
      <c r="B8274" s="54">
        <v>44282</v>
      </c>
      <c r="C8274" s="54" t="s">
        <v>1284</v>
      </c>
      <c r="D8274" s="55">
        <f>VLOOKUP(Pag_Inicio_Corr_mas_casos[[#This Row],[Corregimiento]],Hoja3!$A$2:$D$676,4,0)</f>
        <v>30305</v>
      </c>
      <c r="E8274" s="54">
        <v>4</v>
      </c>
    </row>
    <row r="8275" spans="1:5">
      <c r="A8275" s="62">
        <v>44284</v>
      </c>
      <c r="B8275" s="63">
        <v>44283</v>
      </c>
      <c r="C8275" s="63" t="s">
        <v>881</v>
      </c>
      <c r="D8275" s="64">
        <f>VLOOKUP(Pag_Inicio_Corr_mas_casos[[#This Row],[Corregimiento]],Hoja3!$A$2:$D$676,4,0)</f>
        <v>20205</v>
      </c>
      <c r="E8275" s="63">
        <v>16</v>
      </c>
    </row>
    <row r="8276" spans="1:5">
      <c r="A8276" s="62">
        <v>44284</v>
      </c>
      <c r="B8276" s="63">
        <v>44283</v>
      </c>
      <c r="C8276" s="63" t="s">
        <v>1126</v>
      </c>
      <c r="D8276" s="64">
        <f>VLOOKUP(Pag_Inicio_Corr_mas_casos[[#This Row],[Corregimiento]],Hoja3!$A$2:$D$676,4,0)</f>
        <v>40601</v>
      </c>
      <c r="E8276" s="63">
        <v>10</v>
      </c>
    </row>
    <row r="8277" spans="1:5">
      <c r="A8277" s="62">
        <v>44284</v>
      </c>
      <c r="B8277" s="63">
        <v>44283</v>
      </c>
      <c r="C8277" s="63" t="s">
        <v>1135</v>
      </c>
      <c r="D8277" s="64">
        <f>VLOOKUP(Pag_Inicio_Corr_mas_casos[[#This Row],[Corregimiento]],Hoja3!$A$2:$D$676,4,0)</f>
        <v>91013</v>
      </c>
      <c r="E8277" s="63">
        <v>8</v>
      </c>
    </row>
    <row r="8278" spans="1:5">
      <c r="A8278" s="62">
        <v>44284</v>
      </c>
      <c r="B8278" s="63">
        <v>44283</v>
      </c>
      <c r="C8278" s="63" t="s">
        <v>1216</v>
      </c>
      <c r="D8278" s="64">
        <f>VLOOKUP(Pag_Inicio_Corr_mas_casos[[#This Row],[Corregimiento]],Hoja3!$A$2:$D$676,4,0)</f>
        <v>10206</v>
      </c>
      <c r="E8278" s="63">
        <v>8</v>
      </c>
    </row>
    <row r="8279" spans="1:5">
      <c r="A8279" s="62">
        <v>44284</v>
      </c>
      <c r="B8279" s="63">
        <v>44283</v>
      </c>
      <c r="C8279" s="63" t="s">
        <v>1017</v>
      </c>
      <c r="D8279" s="64">
        <f>VLOOKUP(Pag_Inicio_Corr_mas_casos[[#This Row],[Corregimiento]],Hoja3!$A$2:$D$676,4,0)</f>
        <v>80813</v>
      </c>
      <c r="E8279" s="63">
        <v>7</v>
      </c>
    </row>
    <row r="8280" spans="1:5">
      <c r="A8280" s="62">
        <v>44284</v>
      </c>
      <c r="B8280" s="63">
        <v>44283</v>
      </c>
      <c r="C8280" s="63" t="s">
        <v>1099</v>
      </c>
      <c r="D8280" s="64">
        <f>VLOOKUP(Pag_Inicio_Corr_mas_casos[[#This Row],[Corregimiento]],Hoja3!$A$2:$D$676,4,0)</f>
        <v>91008</v>
      </c>
      <c r="E8280" s="63">
        <v>6</v>
      </c>
    </row>
    <row r="8281" spans="1:5">
      <c r="A8281" s="62">
        <v>44284</v>
      </c>
      <c r="B8281" s="63">
        <v>44283</v>
      </c>
      <c r="C8281" s="63" t="s">
        <v>1311</v>
      </c>
      <c r="D8281" s="64">
        <f>VLOOKUP(Pag_Inicio_Corr_mas_casos[[#This Row],[Corregimiento]],Hoja3!$A$2:$D$676,4,0)</f>
        <v>40403</v>
      </c>
      <c r="E8281" s="63">
        <v>6</v>
      </c>
    </row>
    <row r="8282" spans="1:5">
      <c r="A8282" s="62">
        <v>44284</v>
      </c>
      <c r="B8282" s="63">
        <v>44283</v>
      </c>
      <c r="C8282" s="63" t="s">
        <v>1036</v>
      </c>
      <c r="D8282" s="64">
        <f>VLOOKUP(Pag_Inicio_Corr_mas_casos[[#This Row],[Corregimiento]],Hoja3!$A$2:$D$676,4,0)</f>
        <v>40606</v>
      </c>
      <c r="E8282" s="63">
        <v>6</v>
      </c>
    </row>
    <row r="8283" spans="1:5">
      <c r="A8283" s="62">
        <v>44284</v>
      </c>
      <c r="B8283" s="63">
        <v>44283</v>
      </c>
      <c r="C8283" s="63" t="s">
        <v>1315</v>
      </c>
      <c r="D8283" s="64">
        <f>VLOOKUP(Pag_Inicio_Corr_mas_casos[[#This Row],[Corregimiento]],Hoja3!$A$2:$D$676,4,0)</f>
        <v>40103</v>
      </c>
      <c r="E8283" s="63">
        <v>6</v>
      </c>
    </row>
    <row r="8284" spans="1:5">
      <c r="A8284" s="62">
        <v>44284</v>
      </c>
      <c r="B8284" s="63">
        <v>44283</v>
      </c>
      <c r="C8284" s="63" t="s">
        <v>1073</v>
      </c>
      <c r="D8284" s="64">
        <f>VLOOKUP(Pag_Inicio_Corr_mas_casos[[#This Row],[Corregimiento]],Hoja3!$A$2:$D$676,4,0)</f>
        <v>40612</v>
      </c>
      <c r="E8284" s="63">
        <v>5</v>
      </c>
    </row>
    <row r="8285" spans="1:5">
      <c r="A8285" s="62">
        <v>44284</v>
      </c>
      <c r="B8285" s="63">
        <v>44283</v>
      </c>
      <c r="C8285" s="63" t="s">
        <v>1233</v>
      </c>
      <c r="D8285" s="64">
        <f>VLOOKUP(Pag_Inicio_Corr_mas_casos[[#This Row],[Corregimiento]],Hoja3!$A$2:$D$676,4,0)</f>
        <v>10201</v>
      </c>
      <c r="E8285" s="63">
        <v>5</v>
      </c>
    </row>
    <row r="8286" spans="1:5">
      <c r="A8286" s="62">
        <v>44284</v>
      </c>
      <c r="B8286" s="63">
        <v>44283</v>
      </c>
      <c r="C8286" s="63" t="s">
        <v>1084</v>
      </c>
      <c r="D8286" s="64">
        <f>VLOOKUP(Pag_Inicio_Corr_mas_casos[[#This Row],[Corregimiento]],Hoja3!$A$2:$D$676,4,0)</f>
        <v>81008</v>
      </c>
      <c r="E8286" s="63">
        <v>5</v>
      </c>
    </row>
    <row r="8287" spans="1:5">
      <c r="A8287" s="62">
        <v>44284</v>
      </c>
      <c r="B8287" s="63">
        <v>44283</v>
      </c>
      <c r="C8287" s="63" t="s">
        <v>1088</v>
      </c>
      <c r="D8287" s="64">
        <f>VLOOKUP(Pag_Inicio_Corr_mas_casos[[#This Row],[Corregimiento]],Hoja3!$A$2:$D$676,4,0)</f>
        <v>91001</v>
      </c>
      <c r="E8287" s="63">
        <v>5</v>
      </c>
    </row>
    <row r="8288" spans="1:5">
      <c r="A8288" s="62">
        <v>44284</v>
      </c>
      <c r="B8288" s="63">
        <v>44283</v>
      </c>
      <c r="C8288" s="63" t="s">
        <v>1164</v>
      </c>
      <c r="D8288" s="64">
        <f>VLOOKUP(Pag_Inicio_Corr_mas_casos[[#This Row],[Corregimiento]],Hoja3!$A$2:$D$676,4,0)</f>
        <v>40205</v>
      </c>
      <c r="E8288" s="63">
        <v>5</v>
      </c>
    </row>
    <row r="8289" spans="1:5">
      <c r="A8289" s="62">
        <v>44284</v>
      </c>
      <c r="B8289" s="63">
        <v>44283</v>
      </c>
      <c r="C8289" s="63" t="s">
        <v>1109</v>
      </c>
      <c r="D8289" s="64">
        <f>VLOOKUP(Pag_Inicio_Corr_mas_casos[[#This Row],[Corregimiento]],Hoja3!$A$2:$D$676,4,0)</f>
        <v>20602</v>
      </c>
      <c r="E8289" s="63">
        <v>4</v>
      </c>
    </row>
    <row r="8290" spans="1:5">
      <c r="A8290" s="62">
        <v>44284</v>
      </c>
      <c r="B8290" s="63">
        <v>44283</v>
      </c>
      <c r="C8290" s="63" t="s">
        <v>1185</v>
      </c>
      <c r="D8290" s="64">
        <f>VLOOKUP(Pag_Inicio_Corr_mas_casos[[#This Row],[Corregimiento]],Hoja3!$A$2:$D$676,4,0)</f>
        <v>90105</v>
      </c>
      <c r="E8290" s="63">
        <v>4</v>
      </c>
    </row>
    <row r="8291" spans="1:5">
      <c r="A8291" s="62">
        <v>44284</v>
      </c>
      <c r="B8291" s="63">
        <v>44283</v>
      </c>
      <c r="C8291" s="63" t="s">
        <v>1140</v>
      </c>
      <c r="D8291" s="64">
        <f>VLOOKUP(Pag_Inicio_Corr_mas_casos[[#This Row],[Corregimiento]],Hoja3!$A$2:$D$676,4,0)</f>
        <v>90101</v>
      </c>
      <c r="E8291" s="63">
        <v>4</v>
      </c>
    </row>
    <row r="8292" spans="1:5">
      <c r="A8292" s="62">
        <v>44284</v>
      </c>
      <c r="B8292" s="63">
        <v>44283</v>
      </c>
      <c r="C8292" s="63" t="s">
        <v>1008</v>
      </c>
      <c r="D8292" s="64">
        <f>VLOOKUP(Pag_Inicio_Corr_mas_casos[[#This Row],[Corregimiento]],Hoja3!$A$2:$D$676,4,0)</f>
        <v>80807</v>
      </c>
      <c r="E8292" s="63">
        <v>4</v>
      </c>
    </row>
    <row r="8293" spans="1:5">
      <c r="A8293" s="62">
        <v>44284</v>
      </c>
      <c r="B8293" s="63">
        <v>44283</v>
      </c>
      <c r="C8293" s="63" t="s">
        <v>1007</v>
      </c>
      <c r="D8293" s="64">
        <f>VLOOKUP(Pag_Inicio_Corr_mas_casos[[#This Row],[Corregimiento]],Hoja3!$A$2:$D$676,4,0)</f>
        <v>80823</v>
      </c>
      <c r="E8293" s="63">
        <v>4</v>
      </c>
    </row>
    <row r="8294" spans="1:5">
      <c r="A8294" s="62">
        <v>44284</v>
      </c>
      <c r="B8294" s="63">
        <v>44283</v>
      </c>
      <c r="C8294" s="63" t="s">
        <v>1081</v>
      </c>
      <c r="D8294" s="64">
        <f>VLOOKUP(Pag_Inicio_Corr_mas_casos[[#This Row],[Corregimiento]],Hoja3!$A$2:$D$676,4,0)</f>
        <v>130702</v>
      </c>
      <c r="E8294" s="63">
        <v>4</v>
      </c>
    </row>
    <row r="8295" spans="1:5">
      <c r="A8295" s="59">
        <v>44285</v>
      </c>
      <c r="B8295" s="60">
        <v>44284</v>
      </c>
      <c r="C8295" s="60" t="s">
        <v>1147</v>
      </c>
      <c r="D8295" s="61">
        <f>VLOOKUP(Pag_Inicio_Corr_mas_casos[[#This Row],[Corregimiento]],Hoja3!$A$2:$D$676,4,0)</f>
        <v>40604</v>
      </c>
      <c r="E8295" s="60">
        <v>17</v>
      </c>
    </row>
    <row r="8296" spans="1:5">
      <c r="A8296" s="59">
        <v>44285</v>
      </c>
      <c r="B8296" s="60">
        <v>44284</v>
      </c>
      <c r="C8296" s="60" t="s">
        <v>1088</v>
      </c>
      <c r="D8296" s="61">
        <f>VLOOKUP(Pag_Inicio_Corr_mas_casos[[#This Row],[Corregimiento]],Hoja3!$A$2:$D$676,4,0)</f>
        <v>91001</v>
      </c>
      <c r="E8296" s="60">
        <v>14</v>
      </c>
    </row>
    <row r="8297" spans="1:5">
      <c r="A8297" s="59">
        <v>44285</v>
      </c>
      <c r="B8297" s="60">
        <v>44284</v>
      </c>
      <c r="C8297" s="60" t="s">
        <v>1126</v>
      </c>
      <c r="D8297" s="61">
        <f>VLOOKUP(Pag_Inicio_Corr_mas_casos[[#This Row],[Corregimiento]],Hoja3!$A$2:$D$676,4,0)</f>
        <v>40601</v>
      </c>
      <c r="E8297" s="60">
        <v>14</v>
      </c>
    </row>
    <row r="8298" spans="1:5">
      <c r="A8298" s="59">
        <v>44285</v>
      </c>
      <c r="B8298" s="60">
        <v>44284</v>
      </c>
      <c r="C8298" s="60" t="s">
        <v>1109</v>
      </c>
      <c r="D8298" s="61">
        <f>VLOOKUP(Pag_Inicio_Corr_mas_casos[[#This Row],[Corregimiento]],Hoja3!$A$2:$D$676,4,0)</f>
        <v>20602</v>
      </c>
      <c r="E8298" s="60">
        <v>13</v>
      </c>
    </row>
    <row r="8299" spans="1:5">
      <c r="A8299" s="59">
        <v>44285</v>
      </c>
      <c r="B8299" s="60">
        <v>44284</v>
      </c>
      <c r="C8299" s="60" t="s">
        <v>1036</v>
      </c>
      <c r="D8299" s="61">
        <f>VLOOKUP(Pag_Inicio_Corr_mas_casos[[#This Row],[Corregimiento]],Hoja3!$A$2:$D$676,4,0)</f>
        <v>40606</v>
      </c>
      <c r="E8299" s="60">
        <v>13</v>
      </c>
    </row>
    <row r="8300" spans="1:5">
      <c r="A8300" s="59">
        <v>44285</v>
      </c>
      <c r="B8300" s="60">
        <v>44284</v>
      </c>
      <c r="C8300" s="60" t="s">
        <v>1069</v>
      </c>
      <c r="D8300" s="61">
        <f>VLOOKUP(Pag_Inicio_Corr_mas_casos[[#This Row],[Corregimiento]],Hoja3!$A$2:$D$676,4,0)</f>
        <v>40611</v>
      </c>
      <c r="E8300" s="60">
        <v>13</v>
      </c>
    </row>
    <row r="8301" spans="1:5">
      <c r="A8301" s="59">
        <v>44285</v>
      </c>
      <c r="B8301" s="60">
        <v>44284</v>
      </c>
      <c r="C8301" s="60" t="s">
        <v>1008</v>
      </c>
      <c r="D8301" s="61">
        <f>VLOOKUP(Pag_Inicio_Corr_mas_casos[[#This Row],[Corregimiento]],Hoja3!$A$2:$D$676,4,0)</f>
        <v>80807</v>
      </c>
      <c r="E8301" s="60">
        <v>12</v>
      </c>
    </row>
    <row r="8302" spans="1:5">
      <c r="A8302" s="59">
        <v>44285</v>
      </c>
      <c r="B8302" s="60">
        <v>44284</v>
      </c>
      <c r="C8302" s="60" t="s">
        <v>1077</v>
      </c>
      <c r="D8302" s="61">
        <f>VLOOKUP(Pag_Inicio_Corr_mas_casos[[#This Row],[Corregimiento]],Hoja3!$A$2:$D$676,4,0)</f>
        <v>80809</v>
      </c>
      <c r="E8302" s="60">
        <v>11</v>
      </c>
    </row>
    <row r="8303" spans="1:5">
      <c r="A8303" s="59">
        <v>44285</v>
      </c>
      <c r="B8303" s="60">
        <v>44284</v>
      </c>
      <c r="C8303" s="60" t="s">
        <v>1073</v>
      </c>
      <c r="D8303" s="61">
        <f>VLOOKUP(Pag_Inicio_Corr_mas_casos[[#This Row],[Corregimiento]],Hoja3!$A$2:$D$676,4,0)</f>
        <v>40612</v>
      </c>
      <c r="E8303" s="60">
        <v>11</v>
      </c>
    </row>
    <row r="8304" spans="1:5">
      <c r="A8304" s="59">
        <v>44285</v>
      </c>
      <c r="B8304" s="60">
        <v>44284</v>
      </c>
      <c r="C8304" s="60" t="s">
        <v>1027</v>
      </c>
      <c r="D8304" s="61">
        <f>VLOOKUP(Pag_Inicio_Corr_mas_casos[[#This Row],[Corregimiento]],Hoja3!$A$2:$D$676,4,0)</f>
        <v>20601</v>
      </c>
      <c r="E8304" s="60">
        <v>10</v>
      </c>
    </row>
    <row r="8305" spans="1:5">
      <c r="A8305" s="59">
        <v>44285</v>
      </c>
      <c r="B8305" s="60">
        <v>44284</v>
      </c>
      <c r="C8305" s="60" t="s">
        <v>1216</v>
      </c>
      <c r="D8305" s="61">
        <f>VLOOKUP(Pag_Inicio_Corr_mas_casos[[#This Row],[Corregimiento]],Hoja3!$A$2:$D$676,4,0)</f>
        <v>10206</v>
      </c>
      <c r="E8305" s="60">
        <v>10</v>
      </c>
    </row>
    <row r="8306" spans="1:5">
      <c r="A8306" s="59">
        <v>44285</v>
      </c>
      <c r="B8306" s="60">
        <v>44284</v>
      </c>
      <c r="C8306" s="60" t="s">
        <v>1017</v>
      </c>
      <c r="D8306" s="61">
        <f>VLOOKUP(Pag_Inicio_Corr_mas_casos[[#This Row],[Corregimiento]],Hoja3!$A$2:$D$676,4,0)</f>
        <v>80813</v>
      </c>
      <c r="E8306" s="60">
        <v>10</v>
      </c>
    </row>
    <row r="8307" spans="1:5">
      <c r="A8307" s="59">
        <v>44285</v>
      </c>
      <c r="B8307" s="60">
        <v>44284</v>
      </c>
      <c r="C8307" s="60" t="s">
        <v>1124</v>
      </c>
      <c r="D8307" s="61">
        <f>VLOOKUP(Pag_Inicio_Corr_mas_casos[[#This Row],[Corregimiento]],Hoja3!$A$2:$D$676,4,0)</f>
        <v>40501</v>
      </c>
      <c r="E8307" s="60">
        <v>10</v>
      </c>
    </row>
    <row r="8308" spans="1:5">
      <c r="A8308" s="59">
        <v>44285</v>
      </c>
      <c r="B8308" s="60">
        <v>44284</v>
      </c>
      <c r="C8308" s="60" t="s">
        <v>1175</v>
      </c>
      <c r="D8308" s="61">
        <f>VLOOKUP(Pag_Inicio_Corr_mas_casos[[#This Row],[Corregimiento]],Hoja3!$A$2:$D$676,4,0)</f>
        <v>40301</v>
      </c>
      <c r="E8308" s="60">
        <v>9</v>
      </c>
    </row>
    <row r="8309" spans="1:5">
      <c r="A8309" s="59">
        <v>44285</v>
      </c>
      <c r="B8309" s="60">
        <v>44284</v>
      </c>
      <c r="C8309" s="60" t="s">
        <v>1112</v>
      </c>
      <c r="D8309" s="61">
        <f>VLOOKUP(Pag_Inicio_Corr_mas_casos[[#This Row],[Corregimiento]],Hoja3!$A$2:$D$676,4,0)</f>
        <v>80812</v>
      </c>
      <c r="E8309" s="60">
        <v>8</v>
      </c>
    </row>
    <row r="8310" spans="1:5">
      <c r="A8310" s="59">
        <v>44285</v>
      </c>
      <c r="B8310" s="60">
        <v>44284</v>
      </c>
      <c r="C8310" s="60" t="s">
        <v>1316</v>
      </c>
      <c r="D8310" s="61">
        <f>VLOOKUP(Pag_Inicio_Corr_mas_casos[[#This Row],[Corregimiento]],Hoja3!$A$2:$D$676,4,0)</f>
        <v>90201</v>
      </c>
      <c r="E8310" s="60">
        <v>8</v>
      </c>
    </row>
    <row r="8311" spans="1:5">
      <c r="A8311" s="59">
        <v>44285</v>
      </c>
      <c r="B8311" s="60">
        <v>44284</v>
      </c>
      <c r="C8311" s="60" t="s">
        <v>1007</v>
      </c>
      <c r="D8311" s="61">
        <f>VLOOKUP(Pag_Inicio_Corr_mas_casos[[#This Row],[Corregimiento]],Hoja3!$A$2:$D$676,4,0)</f>
        <v>80823</v>
      </c>
      <c r="E8311" s="60">
        <v>8</v>
      </c>
    </row>
    <row r="8312" spans="1:5">
      <c r="A8312" s="59">
        <v>44285</v>
      </c>
      <c r="B8312" s="60">
        <v>44284</v>
      </c>
      <c r="C8312" s="60" t="s">
        <v>1003</v>
      </c>
      <c r="D8312" s="61">
        <f>VLOOKUP(Pag_Inicio_Corr_mas_casos[[#This Row],[Corregimiento]],Hoja3!$A$2:$D$676,4,0)</f>
        <v>80810</v>
      </c>
      <c r="E8312" s="60">
        <v>7</v>
      </c>
    </row>
    <row r="8313" spans="1:5">
      <c r="A8313" s="59">
        <v>44285</v>
      </c>
      <c r="B8313" s="60">
        <v>44284</v>
      </c>
      <c r="C8313" s="60" t="s">
        <v>1039</v>
      </c>
      <c r="D8313" s="61">
        <f>VLOOKUP(Pag_Inicio_Corr_mas_casos[[#This Row],[Corregimiento]],Hoja3!$A$2:$D$676,4,0)</f>
        <v>20606</v>
      </c>
      <c r="E8313" s="60">
        <v>7</v>
      </c>
    </row>
    <row r="8314" spans="1:5">
      <c r="A8314" s="59">
        <v>44285</v>
      </c>
      <c r="B8314" s="60">
        <v>44284</v>
      </c>
      <c r="C8314" s="60" t="s">
        <v>1132</v>
      </c>
      <c r="D8314" s="61">
        <f>VLOOKUP(Pag_Inicio_Corr_mas_casos[[#This Row],[Corregimiento]],Hoja3!$A$2:$D$676,4,0)</f>
        <v>40610</v>
      </c>
      <c r="E8314" s="60">
        <v>7</v>
      </c>
    </row>
    <row r="8315" spans="1:5">
      <c r="A8315" s="105">
        <v>44286</v>
      </c>
      <c r="B8315" s="106">
        <v>44285</v>
      </c>
      <c r="C8315" s="106" t="s">
        <v>766</v>
      </c>
      <c r="D8315" s="107">
        <f>VLOOKUP(Pag_Inicio_Corr_mas_casos[[#This Row],[Corregimiento]],Hoja3!$A$2:$D$676,4,0)</f>
        <v>30107</v>
      </c>
      <c r="E8315" s="106">
        <v>17</v>
      </c>
    </row>
    <row r="8316" spans="1:5">
      <c r="A8316" s="105">
        <v>44286</v>
      </c>
      <c r="B8316" s="106">
        <v>44285</v>
      </c>
      <c r="C8316" s="106" t="s">
        <v>1317</v>
      </c>
      <c r="D8316" s="107">
        <f>VLOOKUP(Pag_Inicio_Corr_mas_casos[[#This Row],[Corregimiento]],Hoja3!$A$2:$D$676,4,0)</f>
        <v>10101</v>
      </c>
      <c r="E8316" s="106">
        <v>16</v>
      </c>
    </row>
    <row r="8317" spans="1:5">
      <c r="A8317" s="105">
        <v>44286</v>
      </c>
      <c r="B8317" s="106">
        <v>44285</v>
      </c>
      <c r="C8317" s="106" t="s">
        <v>1088</v>
      </c>
      <c r="D8317" s="107">
        <f>VLOOKUP(Pag_Inicio_Corr_mas_casos[[#This Row],[Corregimiento]],Hoja3!$A$2:$D$676,4,0)</f>
        <v>91001</v>
      </c>
      <c r="E8317" s="106">
        <v>12</v>
      </c>
    </row>
    <row r="8318" spans="1:5">
      <c r="A8318" s="105">
        <v>44286</v>
      </c>
      <c r="B8318" s="106">
        <v>44285</v>
      </c>
      <c r="C8318" s="106" t="s">
        <v>1126</v>
      </c>
      <c r="D8318" s="107">
        <f>VLOOKUP(Pag_Inicio_Corr_mas_casos[[#This Row],[Corregimiento]],Hoja3!$A$2:$D$676,4,0)</f>
        <v>40601</v>
      </c>
      <c r="E8318" s="106">
        <v>10</v>
      </c>
    </row>
    <row r="8319" spans="1:5">
      <c r="A8319" s="105">
        <v>44286</v>
      </c>
      <c r="B8319" s="106">
        <v>44285</v>
      </c>
      <c r="C8319" s="106" t="s">
        <v>1006</v>
      </c>
      <c r="D8319" s="107">
        <f>VLOOKUP(Pag_Inicio_Corr_mas_casos[[#This Row],[Corregimiento]],Hoja3!$A$2:$D$676,4,0)</f>
        <v>80806</v>
      </c>
      <c r="E8319" s="106">
        <v>10</v>
      </c>
    </row>
    <row r="8320" spans="1:5">
      <c r="A8320" s="105">
        <v>44286</v>
      </c>
      <c r="B8320" s="106">
        <v>44285</v>
      </c>
      <c r="C8320" s="106" t="s">
        <v>1073</v>
      </c>
      <c r="D8320" s="107">
        <f>VLOOKUP(Pag_Inicio_Corr_mas_casos[[#This Row],[Corregimiento]],Hoja3!$A$2:$D$676,4,0)</f>
        <v>40612</v>
      </c>
      <c r="E8320" s="106">
        <v>10</v>
      </c>
    </row>
    <row r="8321" spans="1:5">
      <c r="A8321" s="105">
        <v>44286</v>
      </c>
      <c r="B8321" s="106">
        <v>44285</v>
      </c>
      <c r="C8321" s="106" t="s">
        <v>1077</v>
      </c>
      <c r="D8321" s="107">
        <f>VLOOKUP(Pag_Inicio_Corr_mas_casos[[#This Row],[Corregimiento]],Hoja3!$A$2:$D$676,4,0)</f>
        <v>80809</v>
      </c>
      <c r="E8321" s="106">
        <v>9</v>
      </c>
    </row>
    <row r="8322" spans="1:5">
      <c r="A8322" s="105">
        <v>44286</v>
      </c>
      <c r="B8322" s="106">
        <v>44285</v>
      </c>
      <c r="C8322" s="106" t="s">
        <v>1216</v>
      </c>
      <c r="D8322" s="107">
        <f>VLOOKUP(Pag_Inicio_Corr_mas_casos[[#This Row],[Corregimiento]],Hoja3!$A$2:$D$676,4,0)</f>
        <v>10206</v>
      </c>
      <c r="E8322" s="106">
        <v>9</v>
      </c>
    </row>
    <row r="8323" spans="1:5">
      <c r="A8323" s="105">
        <v>44286</v>
      </c>
      <c r="B8323" s="106">
        <v>44285</v>
      </c>
      <c r="C8323" s="106" t="s">
        <v>1134</v>
      </c>
      <c r="D8323" s="107">
        <f>VLOOKUP(Pag_Inicio_Corr_mas_casos[[#This Row],[Corregimiento]],Hoja3!$A$2:$D$676,4,0)</f>
        <v>130101</v>
      </c>
      <c r="E8323" s="106">
        <v>9</v>
      </c>
    </row>
    <row r="8324" spans="1:5">
      <c r="A8324" s="105">
        <v>44286</v>
      </c>
      <c r="B8324" s="106">
        <v>44285</v>
      </c>
      <c r="C8324" s="106" t="s">
        <v>1060</v>
      </c>
      <c r="D8324" s="107">
        <f>VLOOKUP(Pag_Inicio_Corr_mas_casos[[#This Row],[Corregimiento]],Hoja3!$A$2:$D$676,4,0)</f>
        <v>130105</v>
      </c>
      <c r="E8324" s="106">
        <v>8</v>
      </c>
    </row>
    <row r="8325" spans="1:5">
      <c r="A8325" s="105">
        <v>44286</v>
      </c>
      <c r="B8325" s="106">
        <v>44285</v>
      </c>
      <c r="C8325" s="106" t="s">
        <v>1036</v>
      </c>
      <c r="D8325" s="107">
        <f>VLOOKUP(Pag_Inicio_Corr_mas_casos[[#This Row],[Corregimiento]],Hoja3!$A$2:$D$676,4,0)</f>
        <v>40606</v>
      </c>
      <c r="E8325" s="106">
        <v>8</v>
      </c>
    </row>
    <row r="8326" spans="1:5">
      <c r="A8326" s="105">
        <v>44286</v>
      </c>
      <c r="B8326" s="106">
        <v>44285</v>
      </c>
      <c r="C8326" s="106" t="s">
        <v>754</v>
      </c>
      <c r="D8326" s="107">
        <f>VLOOKUP(Pag_Inicio_Corr_mas_casos[[#This Row],[Corregimiento]],Hoja3!$A$2:$D$676,4,0)</f>
        <v>80822</v>
      </c>
      <c r="E8326" s="106">
        <v>7</v>
      </c>
    </row>
    <row r="8327" spans="1:5">
      <c r="A8327" s="105">
        <v>44286</v>
      </c>
      <c r="B8327" s="106">
        <v>44285</v>
      </c>
      <c r="C8327" s="106" t="s">
        <v>1078</v>
      </c>
      <c r="D8327" s="107">
        <f>VLOOKUP(Pag_Inicio_Corr_mas_casos[[#This Row],[Corregimiento]],Hoja3!$A$2:$D$676,4,0)</f>
        <v>80819</v>
      </c>
      <c r="E8327" s="106">
        <v>7</v>
      </c>
    </row>
    <row r="8328" spans="1:5">
      <c r="A8328" s="105">
        <v>44286</v>
      </c>
      <c r="B8328" s="106">
        <v>44285</v>
      </c>
      <c r="C8328" s="106" t="s">
        <v>977</v>
      </c>
      <c r="D8328" s="107">
        <f>VLOOKUP(Pag_Inicio_Corr_mas_casos[[#This Row],[Corregimiento]],Hoja3!$A$2:$D$676,4,0)</f>
        <v>20604</v>
      </c>
      <c r="E8328" s="106">
        <v>6</v>
      </c>
    </row>
    <row r="8329" spans="1:5">
      <c r="A8329" s="105">
        <v>44286</v>
      </c>
      <c r="B8329" s="106">
        <v>44285</v>
      </c>
      <c r="C8329" s="106" t="s">
        <v>1112</v>
      </c>
      <c r="D8329" s="107">
        <f>VLOOKUP(Pag_Inicio_Corr_mas_casos[[#This Row],[Corregimiento]],Hoja3!$A$2:$D$676,4,0)</f>
        <v>80812</v>
      </c>
      <c r="E8329" s="106">
        <v>6</v>
      </c>
    </row>
    <row r="8330" spans="1:5">
      <c r="A8330" s="105">
        <v>44286</v>
      </c>
      <c r="B8330" s="106">
        <v>44285</v>
      </c>
      <c r="C8330" s="106" t="s">
        <v>1179</v>
      </c>
      <c r="D8330" s="107">
        <f>VLOOKUP(Pag_Inicio_Corr_mas_casos[[#This Row],[Corregimiento]],Hoja3!$A$2:$D$676,4,0)</f>
        <v>20307</v>
      </c>
      <c r="E8330" s="106">
        <v>6</v>
      </c>
    </row>
    <row r="8331" spans="1:5">
      <c r="A8331" s="105">
        <v>44286</v>
      </c>
      <c r="B8331" s="106">
        <v>44285</v>
      </c>
      <c r="C8331" s="106" t="s">
        <v>1099</v>
      </c>
      <c r="D8331" s="107">
        <f>VLOOKUP(Pag_Inicio_Corr_mas_casos[[#This Row],[Corregimiento]],Hoja3!$A$2:$D$676,4,0)</f>
        <v>91008</v>
      </c>
      <c r="E8331" s="106">
        <v>6</v>
      </c>
    </row>
    <row r="8332" spans="1:5">
      <c r="A8332" s="105">
        <v>44286</v>
      </c>
      <c r="B8332" s="106">
        <v>44285</v>
      </c>
      <c r="C8332" s="106" t="s">
        <v>1164</v>
      </c>
      <c r="D8332" s="107">
        <f>VLOOKUP(Pag_Inicio_Corr_mas_casos[[#This Row],[Corregimiento]],Hoja3!$A$2:$D$676,4,0)</f>
        <v>40205</v>
      </c>
      <c r="E8332" s="106">
        <v>6</v>
      </c>
    </row>
    <row r="8333" spans="1:5">
      <c r="A8333" s="105">
        <v>44286</v>
      </c>
      <c r="B8333" s="106">
        <v>44285</v>
      </c>
      <c r="C8333" s="106" t="s">
        <v>1124</v>
      </c>
      <c r="D8333" s="107">
        <f>VLOOKUP(Pag_Inicio_Corr_mas_casos[[#This Row],[Corregimiento]],Hoja3!$A$2:$D$676,4,0)</f>
        <v>40501</v>
      </c>
      <c r="E8333" s="106">
        <v>6</v>
      </c>
    </row>
    <row r="8334" spans="1:5">
      <c r="A8334" s="105">
        <v>44286</v>
      </c>
      <c r="B8334" s="106">
        <v>44285</v>
      </c>
      <c r="C8334" s="106" t="s">
        <v>1311</v>
      </c>
      <c r="D8334" s="107">
        <f>VLOOKUP(Pag_Inicio_Corr_mas_casos[[#This Row],[Corregimiento]],Hoja3!$A$2:$D$676,4,0)</f>
        <v>40403</v>
      </c>
      <c r="E8334" s="106">
        <v>5</v>
      </c>
    </row>
    <row r="8335" spans="1:5">
      <c r="A8335" s="50">
        <v>44287</v>
      </c>
      <c r="B8335" s="51">
        <v>44286</v>
      </c>
      <c r="C8335" s="51" t="s">
        <v>1147</v>
      </c>
      <c r="D8335" s="52">
        <f>VLOOKUP(Pag_Inicio_Corr_mas_casos[[#This Row],[Corregimiento]],Hoja3!$A$2:$D$676,4,0)</f>
        <v>40604</v>
      </c>
      <c r="E8335" s="51">
        <v>28</v>
      </c>
    </row>
    <row r="8336" spans="1:5">
      <c r="A8336" s="50">
        <v>44287</v>
      </c>
      <c r="B8336" s="51">
        <v>44286</v>
      </c>
      <c r="C8336" s="51" t="s">
        <v>1272</v>
      </c>
      <c r="D8336" s="52">
        <f>VLOOKUP(Pag_Inicio_Corr_mas_casos[[#This Row],[Corregimiento]],Hoja3!$A$2:$D$676,4,0)</f>
        <v>10101</v>
      </c>
      <c r="E8336" s="51">
        <v>16</v>
      </c>
    </row>
    <row r="8337" spans="1:5">
      <c r="A8337" s="50">
        <v>44287</v>
      </c>
      <c r="B8337" s="51">
        <v>44286</v>
      </c>
      <c r="C8337" s="51" t="s">
        <v>1126</v>
      </c>
      <c r="D8337" s="52">
        <f>VLOOKUP(Pag_Inicio_Corr_mas_casos[[#This Row],[Corregimiento]],Hoja3!$A$2:$D$676,4,0)</f>
        <v>40601</v>
      </c>
      <c r="E8337" s="51">
        <v>15</v>
      </c>
    </row>
    <row r="8338" spans="1:5">
      <c r="A8338" s="50">
        <v>44287</v>
      </c>
      <c r="B8338" s="51">
        <v>44286</v>
      </c>
      <c r="C8338" s="51" t="s">
        <v>1318</v>
      </c>
      <c r="D8338" s="52">
        <f>VLOOKUP(Pag_Inicio_Corr_mas_casos[[#This Row],[Corregimiento]],Hoja3!$A$2:$D$676,4,0)</f>
        <v>70409</v>
      </c>
      <c r="E8338" s="51">
        <v>10</v>
      </c>
    </row>
    <row r="8339" spans="1:5">
      <c r="A8339" s="50">
        <v>44287</v>
      </c>
      <c r="B8339" s="51">
        <v>44286</v>
      </c>
      <c r="C8339" s="51" t="s">
        <v>1088</v>
      </c>
      <c r="D8339" s="52">
        <f>VLOOKUP(Pag_Inicio_Corr_mas_casos[[#This Row],[Corregimiento]],Hoja3!$A$2:$D$676,4,0)</f>
        <v>91001</v>
      </c>
      <c r="E8339" s="51">
        <v>10</v>
      </c>
    </row>
    <row r="8340" spans="1:5">
      <c r="A8340" s="50">
        <v>44287</v>
      </c>
      <c r="B8340" s="51">
        <v>44286</v>
      </c>
      <c r="C8340" s="51" t="s">
        <v>1073</v>
      </c>
      <c r="D8340" s="52">
        <f>VLOOKUP(Pag_Inicio_Corr_mas_casos[[#This Row],[Corregimiento]],Hoja3!$A$2:$D$676,4,0)</f>
        <v>40612</v>
      </c>
      <c r="E8340" s="51">
        <v>10</v>
      </c>
    </row>
    <row r="8341" spans="1:5">
      <c r="A8341" s="50">
        <v>44287</v>
      </c>
      <c r="B8341" s="51">
        <v>44286</v>
      </c>
      <c r="C8341" s="51" t="s">
        <v>1233</v>
      </c>
      <c r="D8341" s="52">
        <f>VLOOKUP(Pag_Inicio_Corr_mas_casos[[#This Row],[Corregimiento]],Hoja3!$A$2:$D$676,4,0)</f>
        <v>10201</v>
      </c>
      <c r="E8341" s="51">
        <v>9</v>
      </c>
    </row>
    <row r="8342" spans="1:5">
      <c r="A8342" s="50">
        <v>44287</v>
      </c>
      <c r="B8342" s="51">
        <v>44286</v>
      </c>
      <c r="C8342" s="51" t="s">
        <v>1017</v>
      </c>
      <c r="D8342" s="52">
        <f>VLOOKUP(Pag_Inicio_Corr_mas_casos[[#This Row],[Corregimiento]],Hoja3!$A$2:$D$676,4,0)</f>
        <v>80813</v>
      </c>
      <c r="E8342" s="51">
        <v>9</v>
      </c>
    </row>
    <row r="8343" spans="1:5">
      <c r="A8343" s="50">
        <v>44287</v>
      </c>
      <c r="B8343" s="51">
        <v>44286</v>
      </c>
      <c r="C8343" s="51" t="s">
        <v>1078</v>
      </c>
      <c r="D8343" s="52">
        <f>VLOOKUP(Pag_Inicio_Corr_mas_casos[[#This Row],[Corregimiento]],Hoja3!$A$2:$D$676,4,0)</f>
        <v>80819</v>
      </c>
      <c r="E8343" s="51">
        <v>9</v>
      </c>
    </row>
    <row r="8344" spans="1:5">
      <c r="A8344" s="50">
        <v>44287</v>
      </c>
      <c r="B8344" s="51">
        <v>44286</v>
      </c>
      <c r="C8344" s="51" t="s">
        <v>1164</v>
      </c>
      <c r="D8344" s="52">
        <f>VLOOKUP(Pag_Inicio_Corr_mas_casos[[#This Row],[Corregimiento]],Hoja3!$A$2:$D$676,4,0)</f>
        <v>40205</v>
      </c>
      <c r="E8344" s="51">
        <v>8</v>
      </c>
    </row>
    <row r="8345" spans="1:5">
      <c r="A8345" s="50">
        <v>44287</v>
      </c>
      <c r="B8345" s="51">
        <v>44286</v>
      </c>
      <c r="C8345" s="51" t="s">
        <v>1118</v>
      </c>
      <c r="D8345" s="52">
        <f>VLOOKUP(Pag_Inicio_Corr_mas_casos[[#This Row],[Corregimiento]],Hoja3!$A$2:$D$676,4,0)</f>
        <v>40201</v>
      </c>
      <c r="E8345" s="51">
        <v>8</v>
      </c>
    </row>
    <row r="8346" spans="1:5">
      <c r="A8346" s="50">
        <v>44287</v>
      </c>
      <c r="B8346" s="51">
        <v>44286</v>
      </c>
      <c r="C8346" s="51" t="s">
        <v>1016</v>
      </c>
      <c r="D8346" s="52">
        <f>VLOOKUP(Pag_Inicio_Corr_mas_casos[[#This Row],[Corregimiento]],Hoja3!$A$2:$D$676,4,0)</f>
        <v>130107</v>
      </c>
      <c r="E8346" s="51">
        <v>8</v>
      </c>
    </row>
    <row r="8347" spans="1:5">
      <c r="A8347" s="50">
        <v>44287</v>
      </c>
      <c r="B8347" s="51">
        <v>44286</v>
      </c>
      <c r="C8347" s="51" t="s">
        <v>1069</v>
      </c>
      <c r="D8347" s="52">
        <f>VLOOKUP(Pag_Inicio_Corr_mas_casos[[#This Row],[Corregimiento]],Hoja3!$A$2:$D$676,4,0)</f>
        <v>40611</v>
      </c>
      <c r="E8347" s="51">
        <v>7</v>
      </c>
    </row>
    <row r="8348" spans="1:5">
      <c r="A8348" s="50">
        <v>44287</v>
      </c>
      <c r="B8348" s="51">
        <v>44286</v>
      </c>
      <c r="C8348" s="51" t="s">
        <v>1077</v>
      </c>
      <c r="D8348" s="52">
        <f>VLOOKUP(Pag_Inicio_Corr_mas_casos[[#This Row],[Corregimiento]],Hoja3!$A$2:$D$676,4,0)</f>
        <v>80809</v>
      </c>
      <c r="E8348" s="51">
        <v>7</v>
      </c>
    </row>
    <row r="8349" spans="1:5">
      <c r="A8349" s="50">
        <v>44287</v>
      </c>
      <c r="B8349" s="51">
        <v>44286</v>
      </c>
      <c r="C8349" s="51" t="s">
        <v>1008</v>
      </c>
      <c r="D8349" s="52">
        <f>VLOOKUP(Pag_Inicio_Corr_mas_casos[[#This Row],[Corregimiento]],Hoja3!$A$2:$D$676,4,0)</f>
        <v>80807</v>
      </c>
      <c r="E8349" s="51">
        <v>7</v>
      </c>
    </row>
    <row r="8350" spans="1:5">
      <c r="A8350" s="50">
        <v>44287</v>
      </c>
      <c r="B8350" s="51">
        <v>44286</v>
      </c>
      <c r="C8350" s="51" t="s">
        <v>1179</v>
      </c>
      <c r="D8350" s="52">
        <f>VLOOKUP(Pag_Inicio_Corr_mas_casos[[#This Row],[Corregimiento]],Hoja3!$A$2:$D$676,4,0)</f>
        <v>20307</v>
      </c>
      <c r="E8350" s="51">
        <v>7</v>
      </c>
    </row>
    <row r="8351" spans="1:5">
      <c r="A8351" s="50">
        <v>44287</v>
      </c>
      <c r="B8351" s="51">
        <v>44286</v>
      </c>
      <c r="C8351" s="51" t="s">
        <v>1192</v>
      </c>
      <c r="D8351" s="52">
        <f>VLOOKUP(Pag_Inicio_Corr_mas_casos[[#This Row],[Corregimiento]],Hoja3!$A$2:$D$676,4,0)</f>
        <v>41203</v>
      </c>
      <c r="E8351" s="51">
        <v>7</v>
      </c>
    </row>
    <row r="8352" spans="1:5">
      <c r="A8352" s="50">
        <v>44287</v>
      </c>
      <c r="B8352" s="51">
        <v>44286</v>
      </c>
      <c r="C8352" s="51" t="s">
        <v>1242</v>
      </c>
      <c r="D8352" s="52">
        <f>VLOOKUP(Pag_Inicio_Corr_mas_casos[[#This Row],[Corregimiento]],Hoja3!$A$2:$D$676,4,0)</f>
        <v>10203</v>
      </c>
      <c r="E8352" s="51">
        <v>6</v>
      </c>
    </row>
    <row r="8353" spans="1:5">
      <c r="A8353" s="50">
        <v>44287</v>
      </c>
      <c r="B8353" s="51">
        <v>44286</v>
      </c>
      <c r="C8353" s="51" t="s">
        <v>1132</v>
      </c>
      <c r="D8353" s="52">
        <f>VLOOKUP(Pag_Inicio_Corr_mas_casos[[#This Row],[Corregimiento]],Hoja3!$A$2:$D$676,4,0)</f>
        <v>40610</v>
      </c>
      <c r="E8353" s="51">
        <v>6</v>
      </c>
    </row>
    <row r="8354" spans="1:5">
      <c r="A8354" s="50">
        <v>44287</v>
      </c>
      <c r="B8354" s="51">
        <v>44286</v>
      </c>
      <c r="C8354" s="51" t="s">
        <v>1003</v>
      </c>
      <c r="D8354" s="52">
        <f>VLOOKUP(Pag_Inicio_Corr_mas_casos[[#This Row],[Corregimiento]],Hoja3!$A$2:$D$676,4,0)</f>
        <v>80810</v>
      </c>
      <c r="E8354" s="51">
        <v>6</v>
      </c>
    </row>
    <row r="8355" spans="1:5">
      <c r="A8355" s="32">
        <v>44288</v>
      </c>
      <c r="B8355" s="33">
        <v>44287</v>
      </c>
      <c r="C8355" s="33" t="s">
        <v>1073</v>
      </c>
      <c r="D8355" s="34">
        <f>VLOOKUP(Pag_Inicio_Corr_mas_casos[[#This Row],[Corregimiento]],Hoja3!$A$2:$D$676,4,0)</f>
        <v>40612</v>
      </c>
      <c r="E8355" s="33">
        <v>13</v>
      </c>
    </row>
    <row r="8356" spans="1:5">
      <c r="A8356" s="32">
        <v>44288</v>
      </c>
      <c r="B8356" s="33">
        <v>44287</v>
      </c>
      <c r="C8356" s="33" t="s">
        <v>1272</v>
      </c>
      <c r="D8356" s="34">
        <f>VLOOKUP(Pag_Inicio_Corr_mas_casos[[#This Row],[Corregimiento]],Hoja3!$A$2:$D$676,4,0)</f>
        <v>10101</v>
      </c>
      <c r="E8356" s="33">
        <v>12</v>
      </c>
    </row>
    <row r="8357" spans="1:5">
      <c r="A8357" s="32">
        <v>44288</v>
      </c>
      <c r="B8357" s="33">
        <v>44287</v>
      </c>
      <c r="C8357" s="33" t="s">
        <v>1124</v>
      </c>
      <c r="D8357" s="34">
        <f>VLOOKUP(Pag_Inicio_Corr_mas_casos[[#This Row],[Corregimiento]],Hoja3!$A$2:$D$676,4,0)</f>
        <v>40501</v>
      </c>
      <c r="E8357" s="33">
        <v>12</v>
      </c>
    </row>
    <row r="8358" spans="1:5">
      <c r="A8358" s="32">
        <v>44288</v>
      </c>
      <c r="B8358" s="33">
        <v>44287</v>
      </c>
      <c r="C8358" s="33" t="s">
        <v>1077</v>
      </c>
      <c r="D8358" s="34">
        <f>VLOOKUP(Pag_Inicio_Corr_mas_casos[[#This Row],[Corregimiento]],Hoja3!$A$2:$D$676,4,0)</f>
        <v>80809</v>
      </c>
      <c r="E8358" s="33">
        <v>10</v>
      </c>
    </row>
    <row r="8359" spans="1:5">
      <c r="A8359" s="32">
        <v>44288</v>
      </c>
      <c r="B8359" s="33">
        <v>44287</v>
      </c>
      <c r="C8359" s="33" t="s">
        <v>1135</v>
      </c>
      <c r="D8359" s="34">
        <f>VLOOKUP(Pag_Inicio_Corr_mas_casos[[#This Row],[Corregimiento]],Hoja3!$A$2:$D$676,4,0)</f>
        <v>91013</v>
      </c>
      <c r="E8359" s="33">
        <v>9</v>
      </c>
    </row>
    <row r="8360" spans="1:5">
      <c r="A8360" s="32">
        <v>44288</v>
      </c>
      <c r="B8360" s="33">
        <v>44287</v>
      </c>
      <c r="C8360" s="33" t="s">
        <v>1150</v>
      </c>
      <c r="D8360" s="34">
        <f>VLOOKUP(Pag_Inicio_Corr_mas_casos[[#This Row],[Corregimiento]],Hoja3!$A$2:$D$676,4,0)</f>
        <v>130104</v>
      </c>
      <c r="E8360" s="33">
        <v>9</v>
      </c>
    </row>
    <row r="8361" spans="1:5">
      <c r="A8361" s="32">
        <v>44288</v>
      </c>
      <c r="B8361" s="33">
        <v>44287</v>
      </c>
      <c r="C8361" s="33" t="s">
        <v>1126</v>
      </c>
      <c r="D8361" s="34">
        <f>VLOOKUP(Pag_Inicio_Corr_mas_casos[[#This Row],[Corregimiento]],Hoja3!$A$2:$D$676,4,0)</f>
        <v>40601</v>
      </c>
      <c r="E8361" s="33">
        <v>9</v>
      </c>
    </row>
    <row r="8362" spans="1:5">
      <c r="A8362" s="32">
        <v>44288</v>
      </c>
      <c r="B8362" s="33">
        <v>44287</v>
      </c>
      <c r="C8362" s="33" t="s">
        <v>1132</v>
      </c>
      <c r="D8362" s="34">
        <f>VLOOKUP(Pag_Inicio_Corr_mas_casos[[#This Row],[Corregimiento]],Hoja3!$A$2:$D$676,4,0)</f>
        <v>40610</v>
      </c>
      <c r="E8362" s="33">
        <v>7</v>
      </c>
    </row>
    <row r="8363" spans="1:5">
      <c r="A8363" s="32">
        <v>44288</v>
      </c>
      <c r="B8363" s="33">
        <v>44287</v>
      </c>
      <c r="C8363" s="33" t="s">
        <v>1040</v>
      </c>
      <c r="D8363" s="34">
        <f>VLOOKUP(Pag_Inicio_Corr_mas_casos[[#This Row],[Corregimiento]],Hoja3!$A$2:$D$676,4,0)</f>
        <v>40203</v>
      </c>
      <c r="E8363" s="33">
        <v>7</v>
      </c>
    </row>
    <row r="8364" spans="1:5">
      <c r="A8364" s="32">
        <v>44288</v>
      </c>
      <c r="B8364" s="33">
        <v>44287</v>
      </c>
      <c r="C8364" s="33" t="s">
        <v>1087</v>
      </c>
      <c r="D8364" s="34">
        <f>VLOOKUP(Pag_Inicio_Corr_mas_casos[[#This Row],[Corregimiento]],Hoja3!$A$2:$D$676,4,0)</f>
        <v>81003</v>
      </c>
      <c r="E8364" s="33">
        <v>7</v>
      </c>
    </row>
    <row r="8365" spans="1:5">
      <c r="A8365" s="32">
        <v>44288</v>
      </c>
      <c r="B8365" s="33">
        <v>44287</v>
      </c>
      <c r="C8365" s="33" t="s">
        <v>1319</v>
      </c>
      <c r="D8365" s="34">
        <f>VLOOKUP(Pag_Inicio_Corr_mas_casos[[#This Row],[Corregimiento]],Hoja3!$A$2:$D$676,4,0)</f>
        <v>130703</v>
      </c>
      <c r="E8365" s="33">
        <v>6</v>
      </c>
    </row>
    <row r="8366" spans="1:5">
      <c r="A8366" s="32">
        <v>44288</v>
      </c>
      <c r="B8366" s="33">
        <v>44287</v>
      </c>
      <c r="C8366" s="33" t="s">
        <v>1320</v>
      </c>
      <c r="D8366" s="34">
        <f>VLOOKUP(Pag_Inicio_Corr_mas_casos[[#This Row],[Corregimiento]],Hoja3!$A$2:$D$676,4,0)</f>
        <v>41005</v>
      </c>
      <c r="E8366" s="33">
        <v>6</v>
      </c>
    </row>
    <row r="8367" spans="1:5">
      <c r="A8367" s="32">
        <v>44288</v>
      </c>
      <c r="B8367" s="33">
        <v>44287</v>
      </c>
      <c r="C8367" s="33" t="s">
        <v>1036</v>
      </c>
      <c r="D8367" s="34">
        <f>VLOOKUP(Pag_Inicio_Corr_mas_casos[[#This Row],[Corregimiento]],Hoja3!$A$2:$D$676,4,0)</f>
        <v>40606</v>
      </c>
      <c r="E8367" s="33">
        <v>6</v>
      </c>
    </row>
    <row r="8368" spans="1:5">
      <c r="A8368" s="32">
        <v>44288</v>
      </c>
      <c r="B8368" s="33">
        <v>44287</v>
      </c>
      <c r="C8368" s="33" t="s">
        <v>1321</v>
      </c>
      <c r="D8368" s="34">
        <f>VLOOKUP(Pag_Inicio_Corr_mas_casos[[#This Row],[Corregimiento]],Hoja3!$A$2:$D$676,4,0)</f>
        <v>41103</v>
      </c>
      <c r="E8368" s="33">
        <v>5</v>
      </c>
    </row>
    <row r="8369" spans="1:5">
      <c r="A8369" s="32">
        <v>44288</v>
      </c>
      <c r="B8369" s="33">
        <v>44287</v>
      </c>
      <c r="C8369" s="33" t="s">
        <v>1017</v>
      </c>
      <c r="D8369" s="34">
        <f>VLOOKUP(Pag_Inicio_Corr_mas_casos[[#This Row],[Corregimiento]],Hoja3!$A$2:$D$676,4,0)</f>
        <v>80813</v>
      </c>
      <c r="E8369" s="33">
        <v>5</v>
      </c>
    </row>
    <row r="8370" spans="1:5">
      <c r="A8370" s="32">
        <v>44288</v>
      </c>
      <c r="B8370" s="33">
        <v>44287</v>
      </c>
      <c r="C8370" s="33" t="s">
        <v>1003</v>
      </c>
      <c r="D8370" s="34">
        <f>VLOOKUP(Pag_Inicio_Corr_mas_casos[[#This Row],[Corregimiento]],Hoja3!$A$2:$D$676,4,0)</f>
        <v>80810</v>
      </c>
      <c r="E8370" s="33">
        <v>5</v>
      </c>
    </row>
    <row r="8371" spans="1:5">
      <c r="A8371" s="32">
        <v>44288</v>
      </c>
      <c r="B8371" s="33">
        <v>44287</v>
      </c>
      <c r="C8371" s="33" t="s">
        <v>1006</v>
      </c>
      <c r="D8371" s="34">
        <f>VLOOKUP(Pag_Inicio_Corr_mas_casos[[#This Row],[Corregimiento]],Hoja3!$A$2:$D$676,4,0)</f>
        <v>80806</v>
      </c>
      <c r="E8371" s="33">
        <v>5</v>
      </c>
    </row>
    <row r="8372" spans="1:5">
      <c r="A8372" s="32">
        <v>44288</v>
      </c>
      <c r="B8372" s="33">
        <v>44287</v>
      </c>
      <c r="C8372" s="33" t="s">
        <v>1069</v>
      </c>
      <c r="D8372" s="34">
        <f>VLOOKUP(Pag_Inicio_Corr_mas_casos[[#This Row],[Corregimiento]],Hoja3!$A$2:$D$676,4,0)</f>
        <v>40611</v>
      </c>
      <c r="E8372" s="33">
        <v>5</v>
      </c>
    </row>
    <row r="8373" spans="1:5">
      <c r="A8373" s="32">
        <v>44288</v>
      </c>
      <c r="B8373" s="33">
        <v>44287</v>
      </c>
      <c r="C8373" s="33" t="s">
        <v>1147</v>
      </c>
      <c r="D8373" s="34">
        <f>VLOOKUP(Pag_Inicio_Corr_mas_casos[[#This Row],[Corregimiento]],Hoja3!$A$2:$D$676,4,0)</f>
        <v>40604</v>
      </c>
      <c r="E8373" s="33">
        <v>5</v>
      </c>
    </row>
    <row r="8374" spans="1:5">
      <c r="A8374" s="32">
        <v>44288</v>
      </c>
      <c r="B8374" s="33">
        <v>44287</v>
      </c>
      <c r="C8374" s="33" t="s">
        <v>1125</v>
      </c>
      <c r="D8374" s="34">
        <f>VLOOKUP(Pag_Inicio_Corr_mas_casos[[#This Row],[Corregimiento]],Hoja3!$A$2:$D$676,4,0)</f>
        <v>91007</v>
      </c>
      <c r="E8374" s="33">
        <v>5</v>
      </c>
    </row>
    <row r="8375" spans="1:5">
      <c r="A8375" s="62">
        <v>44289</v>
      </c>
      <c r="B8375" s="63">
        <v>44288</v>
      </c>
      <c r="C8375" s="63" t="s">
        <v>1088</v>
      </c>
      <c r="D8375" s="64">
        <f>VLOOKUP(Pag_Inicio_Corr_mas_casos[[#This Row],[Corregimiento]],Hoja3!$A$2:$D$676,4,0)</f>
        <v>91001</v>
      </c>
      <c r="E8375" s="63">
        <v>17</v>
      </c>
    </row>
    <row r="8376" spans="1:5">
      <c r="A8376" s="62">
        <v>44289</v>
      </c>
      <c r="B8376" s="63">
        <v>44288</v>
      </c>
      <c r="C8376" s="63" t="s">
        <v>1145</v>
      </c>
      <c r="D8376" s="64">
        <f>VLOOKUP(Pag_Inicio_Corr_mas_casos[[#This Row],[Corregimiento]],Hoja3!$A$2:$D$676,4,0)</f>
        <v>91101</v>
      </c>
      <c r="E8376" s="63">
        <v>10</v>
      </c>
    </row>
    <row r="8377" spans="1:5">
      <c r="A8377" s="62">
        <v>44289</v>
      </c>
      <c r="B8377" s="63">
        <v>44288</v>
      </c>
      <c r="C8377" s="63" t="s">
        <v>838</v>
      </c>
      <c r="D8377" s="64">
        <f>VLOOKUP(Pag_Inicio_Corr_mas_casos[[#This Row],[Corregimiento]],Hoja3!$A$2:$D$676,4,0)</f>
        <v>80821</v>
      </c>
      <c r="E8377" s="63">
        <v>9</v>
      </c>
    </row>
    <row r="8378" spans="1:5">
      <c r="A8378" s="62">
        <v>44289</v>
      </c>
      <c r="B8378" s="63">
        <v>44288</v>
      </c>
      <c r="C8378" s="63" t="s">
        <v>1126</v>
      </c>
      <c r="D8378" s="64">
        <f>VLOOKUP(Pag_Inicio_Corr_mas_casos[[#This Row],[Corregimiento]],Hoja3!$A$2:$D$676,4,0)</f>
        <v>40601</v>
      </c>
      <c r="E8378" s="63">
        <v>9</v>
      </c>
    </row>
    <row r="8379" spans="1:5">
      <c r="A8379" s="62">
        <v>44289</v>
      </c>
      <c r="B8379" s="63">
        <v>44288</v>
      </c>
      <c r="C8379" s="63" t="s">
        <v>1078</v>
      </c>
      <c r="D8379" s="64">
        <f>VLOOKUP(Pag_Inicio_Corr_mas_casos[[#This Row],[Corregimiento]],Hoja3!$A$2:$D$676,4,0)</f>
        <v>80819</v>
      </c>
      <c r="E8379" s="63">
        <v>8</v>
      </c>
    </row>
    <row r="8380" spans="1:5">
      <c r="A8380" s="62">
        <v>44289</v>
      </c>
      <c r="B8380" s="63">
        <v>44288</v>
      </c>
      <c r="C8380" s="63" t="s">
        <v>1118</v>
      </c>
      <c r="D8380" s="64">
        <f>VLOOKUP(Pag_Inicio_Corr_mas_casos[[#This Row],[Corregimiento]],Hoja3!$A$2:$D$676,4,0)</f>
        <v>40201</v>
      </c>
      <c r="E8380" s="63">
        <v>5</v>
      </c>
    </row>
    <row r="8381" spans="1:5">
      <c r="A8381" s="62">
        <v>44289</v>
      </c>
      <c r="B8381" s="63">
        <v>44288</v>
      </c>
      <c r="C8381" s="63" t="s">
        <v>1016</v>
      </c>
      <c r="D8381" s="64">
        <f>VLOOKUP(Pag_Inicio_Corr_mas_casos[[#This Row],[Corregimiento]],Hoja3!$A$2:$D$676,4,0)</f>
        <v>130107</v>
      </c>
      <c r="E8381" s="63">
        <v>5</v>
      </c>
    </row>
    <row r="8382" spans="1:5">
      <c r="A8382" s="62">
        <v>44289</v>
      </c>
      <c r="B8382" s="63">
        <v>44288</v>
      </c>
      <c r="C8382" s="63" t="s">
        <v>1272</v>
      </c>
      <c r="D8382" s="64">
        <f>VLOOKUP(Pag_Inicio_Corr_mas_casos[[#This Row],[Corregimiento]],Hoja3!$A$2:$D$676,4,0)</f>
        <v>10101</v>
      </c>
      <c r="E8382" s="63">
        <v>4</v>
      </c>
    </row>
    <row r="8383" spans="1:5">
      <c r="A8383" s="62">
        <v>44289</v>
      </c>
      <c r="B8383" s="63">
        <v>44288</v>
      </c>
      <c r="C8383" s="63" t="s">
        <v>1006</v>
      </c>
      <c r="D8383" s="64">
        <f>VLOOKUP(Pag_Inicio_Corr_mas_casos[[#This Row],[Corregimiento]],Hoja3!$A$2:$D$676,4,0)</f>
        <v>80806</v>
      </c>
      <c r="E8383" s="63">
        <v>4</v>
      </c>
    </row>
    <row r="8384" spans="1:5">
      <c r="A8384" s="62">
        <v>44289</v>
      </c>
      <c r="B8384" s="63">
        <v>44288</v>
      </c>
      <c r="C8384" s="63" t="s">
        <v>1141</v>
      </c>
      <c r="D8384" s="64">
        <f>VLOOKUP(Pag_Inicio_Corr_mas_casos[[#This Row],[Corregimiento]],Hoja3!$A$2:$D$676,4,0)</f>
        <v>20205</v>
      </c>
      <c r="E8384" s="63">
        <v>4</v>
      </c>
    </row>
    <row r="8385" spans="1:6">
      <c r="A8385" s="62">
        <v>44289</v>
      </c>
      <c r="B8385" s="63">
        <v>44288</v>
      </c>
      <c r="C8385" s="63" t="s">
        <v>1013</v>
      </c>
      <c r="D8385" s="64">
        <f>VLOOKUP(Pag_Inicio_Corr_mas_casos[[#This Row],[Corregimiento]],Hoja3!$A$2:$D$676,4,0)</f>
        <v>80826</v>
      </c>
      <c r="E8385" s="63">
        <v>4</v>
      </c>
    </row>
    <row r="8386" spans="1:6">
      <c r="A8386" s="62">
        <v>44289</v>
      </c>
      <c r="B8386" s="63">
        <v>44288</v>
      </c>
      <c r="C8386" s="63" t="s">
        <v>1036</v>
      </c>
      <c r="D8386" s="63">
        <v>40606</v>
      </c>
      <c r="E8386" s="63">
        <v>4</v>
      </c>
      <c r="F8386" t="s">
        <v>1167</v>
      </c>
    </row>
    <row r="8387" spans="1:6">
      <c r="A8387" s="62">
        <v>44289</v>
      </c>
      <c r="B8387" s="63">
        <v>44288</v>
      </c>
      <c r="C8387" s="63" t="s">
        <v>1077</v>
      </c>
      <c r="D8387" s="64">
        <f>VLOOKUP(Pag_Inicio_Corr_mas_casos[[#This Row],[Corregimiento]],Hoja3!$A$2:$D$676,4,0)</f>
        <v>80809</v>
      </c>
      <c r="E8387" s="63">
        <v>3</v>
      </c>
    </row>
    <row r="8388" spans="1:6">
      <c r="A8388" s="62">
        <v>44289</v>
      </c>
      <c r="B8388" s="63">
        <v>44288</v>
      </c>
      <c r="C8388" s="63" t="s">
        <v>1036</v>
      </c>
      <c r="D8388" s="63">
        <v>20306</v>
      </c>
      <c r="E8388" s="63">
        <v>3</v>
      </c>
      <c r="F8388" t="s">
        <v>1322</v>
      </c>
    </row>
    <row r="8389" spans="1:6">
      <c r="A8389" s="62">
        <v>44289</v>
      </c>
      <c r="B8389" s="63">
        <v>44288</v>
      </c>
      <c r="C8389" s="63" t="s">
        <v>1241</v>
      </c>
      <c r="D8389" s="64">
        <f>VLOOKUP(Pag_Inicio_Corr_mas_casos[[#This Row],[Corregimiento]],Hoja3!$A$2:$D$676,4,0)</f>
        <v>40701</v>
      </c>
      <c r="E8389" s="63">
        <v>3</v>
      </c>
    </row>
    <row r="8390" spans="1:6">
      <c r="A8390" s="62">
        <v>44289</v>
      </c>
      <c r="B8390" s="63">
        <v>44288</v>
      </c>
      <c r="C8390" s="63" t="s">
        <v>1024</v>
      </c>
      <c r="D8390" s="64">
        <f>VLOOKUP(Pag_Inicio_Corr_mas_casos[[#This Row],[Corregimiento]],Hoja3!$A$2:$D$676,4,0)</f>
        <v>50208</v>
      </c>
      <c r="E8390" s="63">
        <v>3</v>
      </c>
    </row>
    <row r="8391" spans="1:6">
      <c r="A8391" s="62">
        <v>44289</v>
      </c>
      <c r="B8391" s="63">
        <v>44288</v>
      </c>
      <c r="C8391" s="63" t="s">
        <v>1005</v>
      </c>
      <c r="D8391" s="64">
        <f>VLOOKUP(Pag_Inicio_Corr_mas_casos[[#This Row],[Corregimiento]],Hoja3!$A$2:$D$676,4,0)</f>
        <v>81009</v>
      </c>
      <c r="E8391" s="63">
        <v>3</v>
      </c>
    </row>
    <row r="8392" spans="1:6">
      <c r="A8392" s="62">
        <v>44289</v>
      </c>
      <c r="B8392" s="63">
        <v>44288</v>
      </c>
      <c r="C8392" s="63" t="s">
        <v>1084</v>
      </c>
      <c r="D8392" s="64">
        <f>VLOOKUP(Pag_Inicio_Corr_mas_casos[[#This Row],[Corregimiento]],Hoja3!$A$2:$D$676,4,0)</f>
        <v>81008</v>
      </c>
      <c r="E8392" s="63">
        <v>3</v>
      </c>
    </row>
    <row r="8393" spans="1:6">
      <c r="A8393" s="62">
        <v>44289</v>
      </c>
      <c r="B8393" s="63">
        <v>44288</v>
      </c>
      <c r="C8393" s="63" t="s">
        <v>1144</v>
      </c>
      <c r="D8393" s="64">
        <f>VLOOKUP(Pag_Inicio_Corr_mas_casos[[#This Row],[Corregimiento]],Hoja3!$A$2:$D$676,4,0)</f>
        <v>40503</v>
      </c>
      <c r="E8393" s="63">
        <v>3</v>
      </c>
    </row>
    <row r="8394" spans="1:6">
      <c r="A8394" s="62">
        <v>44289</v>
      </c>
      <c r="B8394" s="63">
        <v>44288</v>
      </c>
      <c r="C8394" s="63" t="s">
        <v>1017</v>
      </c>
      <c r="D8394" s="64">
        <f>VLOOKUP(Pag_Inicio_Corr_mas_casos[[#This Row],[Corregimiento]],Hoja3!$A$2:$D$676,4,0)</f>
        <v>80813</v>
      </c>
      <c r="E8394" s="63">
        <v>3</v>
      </c>
    </row>
    <row r="8395" spans="1:6">
      <c r="A8395" s="43">
        <v>44290</v>
      </c>
      <c r="B8395" s="41">
        <v>44289</v>
      </c>
      <c r="C8395" s="41" t="s">
        <v>1126</v>
      </c>
      <c r="D8395" s="42">
        <f>VLOOKUP(Pag_Inicio_Corr_mas_casos[[#This Row],[Corregimiento]],Hoja3!$A$2:$D$676,4,0)</f>
        <v>40601</v>
      </c>
      <c r="E8395" s="41">
        <v>14</v>
      </c>
    </row>
    <row r="8396" spans="1:6">
      <c r="A8396" s="43">
        <v>44290</v>
      </c>
      <c r="B8396" s="41">
        <v>44289</v>
      </c>
      <c r="C8396" s="41" t="s">
        <v>1125</v>
      </c>
      <c r="D8396" s="42">
        <f>VLOOKUP(Pag_Inicio_Corr_mas_casos[[#This Row],[Corregimiento]],Hoja3!$A$2:$D$676,4,0)</f>
        <v>91007</v>
      </c>
      <c r="E8396" s="41">
        <v>14</v>
      </c>
    </row>
    <row r="8397" spans="1:6">
      <c r="A8397" s="43">
        <v>44290</v>
      </c>
      <c r="B8397" s="41">
        <v>44289</v>
      </c>
      <c r="C8397" s="41" t="s">
        <v>1272</v>
      </c>
      <c r="D8397" s="42">
        <f>VLOOKUP(Pag_Inicio_Corr_mas_casos[[#This Row],[Corregimiento]],Hoja3!$A$2:$D$676,4,0)</f>
        <v>10101</v>
      </c>
      <c r="E8397" s="41">
        <v>11</v>
      </c>
    </row>
    <row r="8398" spans="1:6">
      <c r="A8398" s="43">
        <v>44290</v>
      </c>
      <c r="B8398" s="41">
        <v>44289</v>
      </c>
      <c r="C8398" s="41" t="s">
        <v>1104</v>
      </c>
      <c r="D8398" s="42">
        <f>VLOOKUP(Pag_Inicio_Corr_mas_casos[[#This Row],[Corregimiento]],Hoja3!$A$2:$D$676,4,0)</f>
        <v>130108</v>
      </c>
      <c r="E8398" s="41">
        <v>11</v>
      </c>
    </row>
    <row r="8399" spans="1:6">
      <c r="A8399" s="43">
        <v>44290</v>
      </c>
      <c r="B8399" s="41">
        <v>44289</v>
      </c>
      <c r="C8399" s="41" t="s">
        <v>1078</v>
      </c>
      <c r="D8399" s="42">
        <f>VLOOKUP(Pag_Inicio_Corr_mas_casos[[#This Row],[Corregimiento]],Hoja3!$A$2:$D$676,4,0)</f>
        <v>80819</v>
      </c>
      <c r="E8399" s="41">
        <v>9</v>
      </c>
    </row>
    <row r="8400" spans="1:6">
      <c r="A8400" s="43">
        <v>44290</v>
      </c>
      <c r="B8400" s="41">
        <v>44289</v>
      </c>
      <c r="C8400" s="41" t="s">
        <v>1124</v>
      </c>
      <c r="D8400" s="42">
        <f>VLOOKUP(Pag_Inicio_Corr_mas_casos[[#This Row],[Corregimiento]],Hoja3!$A$2:$D$676,4,0)</f>
        <v>40501</v>
      </c>
      <c r="E8400" s="41">
        <v>8</v>
      </c>
    </row>
    <row r="8401" spans="1:5">
      <c r="A8401" s="43">
        <v>44290</v>
      </c>
      <c r="B8401" s="41">
        <v>44289</v>
      </c>
      <c r="C8401" s="41" t="s">
        <v>1036</v>
      </c>
      <c r="D8401" s="42">
        <f>VLOOKUP(Pag_Inicio_Corr_mas_casos[[#This Row],[Corregimiento]],Hoja3!$A$2:$D$676,4,0)</f>
        <v>40606</v>
      </c>
      <c r="E8401" s="41">
        <v>8</v>
      </c>
    </row>
    <row r="8402" spans="1:5">
      <c r="A8402" s="43">
        <v>44290</v>
      </c>
      <c r="B8402" s="41">
        <v>44289</v>
      </c>
      <c r="C8402" s="41" t="s">
        <v>1088</v>
      </c>
      <c r="D8402" s="42">
        <f>VLOOKUP(Pag_Inicio_Corr_mas_casos[[#This Row],[Corregimiento]],Hoja3!$A$2:$D$676,4,0)</f>
        <v>91001</v>
      </c>
      <c r="E8402" s="41">
        <v>8</v>
      </c>
    </row>
    <row r="8403" spans="1:5">
      <c r="A8403" s="43">
        <v>44290</v>
      </c>
      <c r="B8403" s="41">
        <v>44289</v>
      </c>
      <c r="C8403" s="41" t="s">
        <v>1017</v>
      </c>
      <c r="D8403" s="42">
        <f>VLOOKUP(Pag_Inicio_Corr_mas_casos[[#This Row],[Corregimiento]],Hoja3!$A$2:$D$676,4,0)</f>
        <v>80813</v>
      </c>
      <c r="E8403" s="41">
        <v>7</v>
      </c>
    </row>
    <row r="8404" spans="1:5">
      <c r="A8404" s="43">
        <v>44290</v>
      </c>
      <c r="B8404" s="41">
        <v>44289</v>
      </c>
      <c r="C8404" s="41" t="s">
        <v>1233</v>
      </c>
      <c r="D8404" s="42">
        <f>VLOOKUP(Pag_Inicio_Corr_mas_casos[[#This Row],[Corregimiento]],Hoja3!$A$2:$D$676,4,0)</f>
        <v>10201</v>
      </c>
      <c r="E8404" s="41">
        <v>7</v>
      </c>
    </row>
    <row r="8405" spans="1:5">
      <c r="A8405" s="43">
        <v>44290</v>
      </c>
      <c r="B8405" s="41">
        <v>44289</v>
      </c>
      <c r="C8405" s="41" t="s">
        <v>1118</v>
      </c>
      <c r="D8405" s="42">
        <f>VLOOKUP(Pag_Inicio_Corr_mas_casos[[#This Row],[Corregimiento]],Hoja3!$A$2:$D$676,4,0)</f>
        <v>40201</v>
      </c>
      <c r="E8405" s="41">
        <v>6</v>
      </c>
    </row>
    <row r="8406" spans="1:5">
      <c r="A8406" s="43">
        <v>44290</v>
      </c>
      <c r="B8406" s="41">
        <v>44289</v>
      </c>
      <c r="C8406" s="41" t="s">
        <v>1099</v>
      </c>
      <c r="D8406" s="42">
        <f>VLOOKUP(Pag_Inicio_Corr_mas_casos[[#This Row],[Corregimiento]],Hoja3!$A$2:$D$676,4,0)</f>
        <v>91008</v>
      </c>
      <c r="E8406" s="41">
        <v>6</v>
      </c>
    </row>
    <row r="8407" spans="1:5">
      <c r="A8407" s="43">
        <v>44290</v>
      </c>
      <c r="B8407" s="41">
        <v>44289</v>
      </c>
      <c r="C8407" s="41" t="s">
        <v>1135</v>
      </c>
      <c r="D8407" s="42">
        <f>VLOOKUP(Pag_Inicio_Corr_mas_casos[[#This Row],[Corregimiento]],Hoja3!$A$2:$D$676,4,0)</f>
        <v>91013</v>
      </c>
      <c r="E8407" s="41">
        <v>6</v>
      </c>
    </row>
    <row r="8408" spans="1:5">
      <c r="A8408" s="43">
        <v>44290</v>
      </c>
      <c r="B8408" s="41">
        <v>44289</v>
      </c>
      <c r="C8408" s="41" t="s">
        <v>1277</v>
      </c>
      <c r="D8408" s="42">
        <f>VLOOKUP(Pag_Inicio_Corr_mas_casos[[#This Row],[Corregimiento]],Hoja3!$A$2:$D$676,4,0)</f>
        <v>41104</v>
      </c>
      <c r="E8408" s="41">
        <v>5</v>
      </c>
    </row>
    <row r="8409" spans="1:5">
      <c r="A8409" s="43">
        <v>44290</v>
      </c>
      <c r="B8409" s="41">
        <v>44289</v>
      </c>
      <c r="C8409" s="41" t="s">
        <v>1144</v>
      </c>
      <c r="D8409" s="42">
        <f>VLOOKUP(Pag_Inicio_Corr_mas_casos[[#This Row],[Corregimiento]],Hoja3!$A$2:$D$676,4,0)</f>
        <v>40503</v>
      </c>
      <c r="E8409" s="41">
        <v>5</v>
      </c>
    </row>
    <row r="8410" spans="1:5">
      <c r="A8410" s="43">
        <v>44290</v>
      </c>
      <c r="B8410" s="41">
        <v>44289</v>
      </c>
      <c r="C8410" s="41" t="s">
        <v>1121</v>
      </c>
      <c r="D8410" s="42">
        <f>VLOOKUP(Pag_Inicio_Corr_mas_casos[[#This Row],[Corregimiento]],Hoja3!$A$2:$D$676,4,0)</f>
        <v>90301</v>
      </c>
      <c r="E8410" s="41">
        <v>5</v>
      </c>
    </row>
    <row r="8411" spans="1:5">
      <c r="A8411" s="43">
        <v>44290</v>
      </c>
      <c r="B8411" s="41">
        <v>44289</v>
      </c>
      <c r="C8411" s="41" t="s">
        <v>1008</v>
      </c>
      <c r="D8411" s="42">
        <f>VLOOKUP(Pag_Inicio_Corr_mas_casos[[#This Row],[Corregimiento]],Hoja3!$A$2:$D$676,4,0)</f>
        <v>80807</v>
      </c>
      <c r="E8411" s="41">
        <v>5</v>
      </c>
    </row>
    <row r="8412" spans="1:5">
      <c r="A8412" s="43">
        <v>44290</v>
      </c>
      <c r="B8412" s="41">
        <v>44289</v>
      </c>
      <c r="C8412" s="41" t="s">
        <v>1211</v>
      </c>
      <c r="D8412" s="42">
        <f>VLOOKUP(Pag_Inicio_Corr_mas_casos[[#This Row],[Corregimiento]],Hoja3!$A$2:$D$676,4,0)</f>
        <v>40506</v>
      </c>
      <c r="E8412" s="41">
        <v>5</v>
      </c>
    </row>
    <row r="8413" spans="1:5">
      <c r="A8413" s="43">
        <v>44290</v>
      </c>
      <c r="B8413" s="41">
        <v>44289</v>
      </c>
      <c r="C8413" s="41" t="s">
        <v>1006</v>
      </c>
      <c r="D8413" s="42">
        <f>VLOOKUP(Pag_Inicio_Corr_mas_casos[[#This Row],[Corregimiento]],Hoja3!$A$2:$D$676,4,0)</f>
        <v>80806</v>
      </c>
      <c r="E8413" s="41">
        <v>4</v>
      </c>
    </row>
    <row r="8414" spans="1:5">
      <c r="A8414" s="43">
        <v>44290</v>
      </c>
      <c r="B8414" s="41">
        <v>44289</v>
      </c>
      <c r="C8414" s="41" t="s">
        <v>1323</v>
      </c>
      <c r="D8414" s="42">
        <f>VLOOKUP(Pag_Inicio_Corr_mas_casos[[#This Row],[Corregimiento]],Hoja3!$A$2:$D$676,4,0)</f>
        <v>120405</v>
      </c>
      <c r="E8414" s="41">
        <v>4</v>
      </c>
    </row>
    <row r="8415" spans="1:5">
      <c r="A8415" s="77">
        <v>44291</v>
      </c>
      <c r="B8415" s="78">
        <v>44290</v>
      </c>
      <c r="C8415" s="78" t="s">
        <v>1145</v>
      </c>
      <c r="D8415" s="79">
        <f>VLOOKUP(Pag_Inicio_Corr_mas_casos[[#This Row],[Corregimiento]],Hoja3!$A$2:$D$676,4,0)</f>
        <v>91101</v>
      </c>
      <c r="E8415" s="78">
        <v>7</v>
      </c>
    </row>
    <row r="8416" spans="1:5">
      <c r="A8416" s="77">
        <v>44291</v>
      </c>
      <c r="B8416" s="78">
        <v>44290</v>
      </c>
      <c r="C8416" s="78" t="s">
        <v>1112</v>
      </c>
      <c r="D8416" s="79">
        <f>VLOOKUP(Pag_Inicio_Corr_mas_casos[[#This Row],[Corregimiento]],Hoja3!$A$2:$D$676,4,0)</f>
        <v>80812</v>
      </c>
      <c r="E8416" s="78">
        <v>7</v>
      </c>
    </row>
    <row r="8417" spans="1:5">
      <c r="A8417" s="77">
        <v>44291</v>
      </c>
      <c r="B8417" s="78">
        <v>44290</v>
      </c>
      <c r="C8417" s="78" t="s">
        <v>1324</v>
      </c>
      <c r="D8417" s="79">
        <f>VLOOKUP(Pag_Inicio_Corr_mas_casos[[#This Row],[Corregimiento]],Hoja3!$A$2:$D$676,4,0)</f>
        <v>40703</v>
      </c>
      <c r="E8417" s="78">
        <v>6</v>
      </c>
    </row>
    <row r="8418" spans="1:5">
      <c r="A8418" s="77">
        <v>44291</v>
      </c>
      <c r="B8418" s="78">
        <v>44290</v>
      </c>
      <c r="C8418" s="78" t="s">
        <v>1078</v>
      </c>
      <c r="D8418" s="79">
        <f>VLOOKUP(Pag_Inicio_Corr_mas_casos[[#This Row],[Corregimiento]],Hoja3!$A$2:$D$676,4,0)</f>
        <v>80819</v>
      </c>
      <c r="E8418" s="78">
        <v>6</v>
      </c>
    </row>
    <row r="8419" spans="1:5">
      <c r="A8419" s="77">
        <v>44291</v>
      </c>
      <c r="B8419" s="78">
        <v>44290</v>
      </c>
      <c r="C8419" s="78" t="s">
        <v>1109</v>
      </c>
      <c r="D8419" s="79">
        <f>VLOOKUP(Pag_Inicio_Corr_mas_casos[[#This Row],[Corregimiento]],Hoja3!$A$2:$D$676,4,0)</f>
        <v>20602</v>
      </c>
      <c r="E8419" s="78">
        <v>6</v>
      </c>
    </row>
    <row r="8420" spans="1:5">
      <c r="A8420" s="77">
        <v>44291</v>
      </c>
      <c r="B8420" s="78">
        <v>44290</v>
      </c>
      <c r="C8420" s="78" t="s">
        <v>1325</v>
      </c>
      <c r="D8420" s="79">
        <f>VLOOKUP(Pag_Inicio_Corr_mas_casos[[#This Row],[Corregimiento]],Hoja3!$A$2:$D$676,4,0)</f>
        <v>40502</v>
      </c>
      <c r="E8420" s="78">
        <v>6</v>
      </c>
    </row>
    <row r="8421" spans="1:5">
      <c r="A8421" s="77">
        <v>44291</v>
      </c>
      <c r="B8421" s="78">
        <v>44290</v>
      </c>
      <c r="C8421" s="78" t="s">
        <v>1326</v>
      </c>
      <c r="D8421" s="79">
        <f>VLOOKUP(Pag_Inicio_Corr_mas_casos[[#This Row],[Corregimiento]],Hoja3!$A$2:$D$676,4,0)</f>
        <v>90705</v>
      </c>
      <c r="E8421" s="78">
        <v>4</v>
      </c>
    </row>
    <row r="8422" spans="1:5">
      <c r="A8422" s="77">
        <v>44291</v>
      </c>
      <c r="B8422" s="78">
        <v>44290</v>
      </c>
      <c r="C8422" s="78" t="s">
        <v>1040</v>
      </c>
      <c r="D8422" s="79">
        <f>VLOOKUP(Pag_Inicio_Corr_mas_casos[[#This Row],[Corregimiento]],Hoja3!$A$2:$D$676,4,0)</f>
        <v>40203</v>
      </c>
      <c r="E8422" s="78">
        <v>4</v>
      </c>
    </row>
    <row r="8423" spans="1:5">
      <c r="A8423" s="77">
        <v>44291</v>
      </c>
      <c r="B8423" s="78">
        <v>44290</v>
      </c>
      <c r="C8423" s="78" t="s">
        <v>1073</v>
      </c>
      <c r="D8423" s="79">
        <f>VLOOKUP(Pag_Inicio_Corr_mas_casos[[#This Row],[Corregimiento]],Hoja3!$A$2:$D$676,4,0)</f>
        <v>40612</v>
      </c>
      <c r="E8423" s="78">
        <v>4</v>
      </c>
    </row>
    <row r="8424" spans="1:5">
      <c r="A8424" s="77">
        <v>44291</v>
      </c>
      <c r="B8424" s="78">
        <v>44290</v>
      </c>
      <c r="C8424" s="78" t="s">
        <v>1102</v>
      </c>
      <c r="D8424" s="79">
        <f>VLOOKUP(Pag_Inicio_Corr_mas_casos[[#This Row],[Corregimiento]],Hoja3!$A$2:$D$676,4,0)</f>
        <v>130106</v>
      </c>
      <c r="E8424" s="78">
        <v>4</v>
      </c>
    </row>
    <row r="8425" spans="1:5">
      <c r="A8425" s="77">
        <v>44291</v>
      </c>
      <c r="B8425" s="78">
        <v>44290</v>
      </c>
      <c r="C8425" s="78" t="s">
        <v>1003</v>
      </c>
      <c r="D8425" s="79">
        <f>VLOOKUP(Pag_Inicio_Corr_mas_casos[[#This Row],[Corregimiento]],Hoja3!$A$2:$D$676,4,0)</f>
        <v>80810</v>
      </c>
      <c r="E8425" s="78">
        <v>3</v>
      </c>
    </row>
    <row r="8426" spans="1:5">
      <c r="A8426" s="77">
        <v>44291</v>
      </c>
      <c r="B8426" s="78">
        <v>44290</v>
      </c>
      <c r="C8426" s="78" t="s">
        <v>1017</v>
      </c>
      <c r="D8426" s="79">
        <f>VLOOKUP(Pag_Inicio_Corr_mas_casos[[#This Row],[Corregimiento]],Hoja3!$A$2:$D$676,4,0)</f>
        <v>80813</v>
      </c>
      <c r="E8426" s="78">
        <v>3</v>
      </c>
    </row>
    <row r="8427" spans="1:5">
      <c r="A8427" s="77">
        <v>44291</v>
      </c>
      <c r="B8427" s="78">
        <v>44290</v>
      </c>
      <c r="C8427" s="78" t="s">
        <v>1126</v>
      </c>
      <c r="D8427" s="79">
        <f>VLOOKUP(Pag_Inicio_Corr_mas_casos[[#This Row],[Corregimiento]],Hoja3!$A$2:$D$676,4,0)</f>
        <v>40601</v>
      </c>
      <c r="E8427" s="78">
        <v>3</v>
      </c>
    </row>
    <row r="8428" spans="1:5">
      <c r="A8428" s="77">
        <v>44291</v>
      </c>
      <c r="B8428" s="78">
        <v>44290</v>
      </c>
      <c r="C8428" s="78" t="s">
        <v>1327</v>
      </c>
      <c r="D8428" s="79">
        <f>VLOOKUP(Pag_Inicio_Corr_mas_casos[[#This Row],[Corregimiento]],Hoja3!$A$2:$D$676,4,0)</f>
        <v>90305</v>
      </c>
      <c r="E8428" s="78">
        <v>3</v>
      </c>
    </row>
    <row r="8429" spans="1:5">
      <c r="A8429" s="77">
        <v>44291</v>
      </c>
      <c r="B8429" s="78">
        <v>44290</v>
      </c>
      <c r="C8429" s="78" t="s">
        <v>1118</v>
      </c>
      <c r="D8429" s="79">
        <f>VLOOKUP(Pag_Inicio_Corr_mas_casos[[#This Row],[Corregimiento]],Hoja3!$A$2:$D$676,4,0)</f>
        <v>40201</v>
      </c>
      <c r="E8429" s="78">
        <v>3</v>
      </c>
    </row>
    <row r="8430" spans="1:5">
      <c r="A8430" s="77">
        <v>44291</v>
      </c>
      <c r="B8430" s="78">
        <v>44290</v>
      </c>
      <c r="C8430" s="78" t="s">
        <v>1026</v>
      </c>
      <c r="D8430" s="79">
        <f>VLOOKUP(Pag_Inicio_Corr_mas_casos[[#This Row],[Corregimiento]],Hoja3!$A$2:$D$676,4,0)</f>
        <v>80804</v>
      </c>
      <c r="E8430" s="78">
        <v>3</v>
      </c>
    </row>
    <row r="8431" spans="1:5">
      <c r="A8431" s="77">
        <v>44291</v>
      </c>
      <c r="B8431" s="78">
        <v>44290</v>
      </c>
      <c r="C8431" s="78" t="s">
        <v>1020</v>
      </c>
      <c r="D8431" s="79">
        <f>VLOOKUP(Pag_Inicio_Corr_mas_casos[[#This Row],[Corregimiento]],Hoja3!$A$2:$D$676,4,0)</f>
        <v>80822</v>
      </c>
      <c r="E8431" s="78">
        <v>3</v>
      </c>
    </row>
    <row r="8432" spans="1:5">
      <c r="A8432" s="77">
        <v>44291</v>
      </c>
      <c r="B8432" s="78">
        <v>44290</v>
      </c>
      <c r="C8432" s="78" t="s">
        <v>1271</v>
      </c>
      <c r="D8432" s="79">
        <f>VLOOKUP(Pag_Inicio_Corr_mas_casos[[#This Row],[Corregimiento]],Hoja3!$A$2:$D$676,4,0)</f>
        <v>10207</v>
      </c>
      <c r="E8432" s="78">
        <v>3</v>
      </c>
    </row>
    <row r="8433" spans="1:5">
      <c r="A8433" s="77">
        <v>44291</v>
      </c>
      <c r="B8433" s="78">
        <v>44290</v>
      </c>
      <c r="C8433" s="78" t="s">
        <v>1006</v>
      </c>
      <c r="D8433" s="79">
        <f>VLOOKUP(Pag_Inicio_Corr_mas_casos[[#This Row],[Corregimiento]],Hoja3!$A$2:$D$676,4,0)</f>
        <v>80806</v>
      </c>
      <c r="E8433" s="78">
        <v>3</v>
      </c>
    </row>
    <row r="8434" spans="1:5">
      <c r="A8434" s="77">
        <v>44291</v>
      </c>
      <c r="B8434" s="78">
        <v>44290</v>
      </c>
      <c r="C8434" s="78" t="s">
        <v>1271</v>
      </c>
      <c r="D8434" s="79">
        <f>VLOOKUP(Pag_Inicio_Corr_mas_casos[[#This Row],[Corregimiento]],Hoja3!$A$2:$D$676,4,0)</f>
        <v>10207</v>
      </c>
      <c r="E8434" s="78">
        <v>3</v>
      </c>
    </row>
    <row r="8435" spans="1:5">
      <c r="A8435" s="50">
        <v>44292</v>
      </c>
      <c r="B8435" s="51">
        <v>44291</v>
      </c>
      <c r="C8435" s="51" t="s">
        <v>1088</v>
      </c>
      <c r="D8435" s="52">
        <f>VLOOKUP(Pag_Inicio_Corr_mas_casos[[#This Row],[Corregimiento]],Hoja3!$A$2:$D$676,4,0)</f>
        <v>91001</v>
      </c>
      <c r="E8435" s="51">
        <v>12</v>
      </c>
    </row>
    <row r="8436" spans="1:5">
      <c r="A8436" s="50">
        <v>44292</v>
      </c>
      <c r="B8436" s="51">
        <v>44291</v>
      </c>
      <c r="C8436" s="51" t="s">
        <v>1077</v>
      </c>
      <c r="D8436" s="52">
        <f>VLOOKUP(Pag_Inicio_Corr_mas_casos[[#This Row],[Corregimiento]],Hoja3!$A$2:$D$676,4,0)</f>
        <v>80809</v>
      </c>
      <c r="E8436" s="51">
        <v>12</v>
      </c>
    </row>
    <row r="8437" spans="1:5">
      <c r="A8437" s="50">
        <v>44292</v>
      </c>
      <c r="B8437" s="51">
        <v>44291</v>
      </c>
      <c r="C8437" s="51" t="s">
        <v>1008</v>
      </c>
      <c r="D8437" s="52">
        <f>VLOOKUP(Pag_Inicio_Corr_mas_casos[[#This Row],[Corregimiento]],Hoja3!$A$2:$D$676,4,0)</f>
        <v>80807</v>
      </c>
      <c r="E8437" s="51">
        <v>11</v>
      </c>
    </row>
    <row r="8438" spans="1:5">
      <c r="A8438" s="50">
        <v>44292</v>
      </c>
      <c r="B8438" s="51">
        <v>44291</v>
      </c>
      <c r="C8438" s="51" t="s">
        <v>1272</v>
      </c>
      <c r="D8438" s="52">
        <f>VLOOKUP(Pag_Inicio_Corr_mas_casos[[#This Row],[Corregimiento]],Hoja3!$A$2:$D$676,4,0)</f>
        <v>10101</v>
      </c>
      <c r="E8438" s="51">
        <v>11</v>
      </c>
    </row>
    <row r="8439" spans="1:5">
      <c r="A8439" s="50">
        <v>44292</v>
      </c>
      <c r="B8439" s="51">
        <v>44291</v>
      </c>
      <c r="C8439" s="51" t="s">
        <v>1069</v>
      </c>
      <c r="D8439" s="52">
        <f>VLOOKUP(Pag_Inicio_Corr_mas_casos[[#This Row],[Corregimiento]],Hoja3!$A$2:$D$676,4,0)</f>
        <v>40611</v>
      </c>
      <c r="E8439" s="51">
        <v>10</v>
      </c>
    </row>
    <row r="8440" spans="1:5">
      <c r="A8440" s="50">
        <v>44292</v>
      </c>
      <c r="B8440" s="51">
        <v>44291</v>
      </c>
      <c r="C8440" s="51" t="s">
        <v>1073</v>
      </c>
      <c r="D8440" s="52">
        <f>VLOOKUP(Pag_Inicio_Corr_mas_casos[[#This Row],[Corregimiento]],Hoja3!$A$2:$D$676,4,0)</f>
        <v>40612</v>
      </c>
      <c r="E8440" s="51">
        <v>10</v>
      </c>
    </row>
    <row r="8441" spans="1:5">
      <c r="A8441" s="50">
        <v>44292</v>
      </c>
      <c r="B8441" s="51">
        <v>44291</v>
      </c>
      <c r="C8441" s="51" t="s">
        <v>1126</v>
      </c>
      <c r="D8441" s="52">
        <f>VLOOKUP(Pag_Inicio_Corr_mas_casos[[#This Row],[Corregimiento]],Hoja3!$A$2:$D$676,4,0)</f>
        <v>40601</v>
      </c>
      <c r="E8441" s="51">
        <v>10</v>
      </c>
    </row>
    <row r="8442" spans="1:5">
      <c r="A8442" s="50">
        <v>44292</v>
      </c>
      <c r="B8442" s="51">
        <v>44291</v>
      </c>
      <c r="C8442" s="51" t="s">
        <v>1012</v>
      </c>
      <c r="D8442" s="52">
        <f>VLOOKUP(Pag_Inicio_Corr_mas_casos[[#This Row],[Corregimiento]],Hoja3!$A$2:$D$676,4,0)</f>
        <v>80814</v>
      </c>
      <c r="E8442" s="51">
        <v>9</v>
      </c>
    </row>
    <row r="8443" spans="1:5">
      <c r="A8443" s="50">
        <v>44292</v>
      </c>
      <c r="B8443" s="51">
        <v>44291</v>
      </c>
      <c r="C8443" s="51" t="s">
        <v>1124</v>
      </c>
      <c r="D8443" s="52">
        <f>VLOOKUP(Pag_Inicio_Corr_mas_casos[[#This Row],[Corregimiento]],Hoja3!$A$2:$D$676,4,0)</f>
        <v>40501</v>
      </c>
      <c r="E8443" s="51">
        <v>7</v>
      </c>
    </row>
    <row r="8444" spans="1:5">
      <c r="A8444" s="50">
        <v>44292</v>
      </c>
      <c r="B8444" s="51">
        <v>44291</v>
      </c>
      <c r="C8444" s="51" t="s">
        <v>1104</v>
      </c>
      <c r="D8444" s="52">
        <f>VLOOKUP(Pag_Inicio_Corr_mas_casos[[#This Row],[Corregimiento]],Hoja3!$A$2:$D$676,4,0)</f>
        <v>130108</v>
      </c>
      <c r="E8444" s="51">
        <v>7</v>
      </c>
    </row>
    <row r="8445" spans="1:5">
      <c r="A8445" s="50">
        <v>44292</v>
      </c>
      <c r="B8445" s="51">
        <v>44291</v>
      </c>
      <c r="C8445" s="51" t="s">
        <v>1007</v>
      </c>
      <c r="D8445" s="52">
        <f>VLOOKUP(Pag_Inicio_Corr_mas_casos[[#This Row],[Corregimiento]],Hoja3!$A$2:$D$676,4,0)</f>
        <v>80823</v>
      </c>
      <c r="E8445" s="51">
        <v>7</v>
      </c>
    </row>
    <row r="8446" spans="1:5">
      <c r="A8446" s="50">
        <v>44292</v>
      </c>
      <c r="B8446" s="51">
        <v>44291</v>
      </c>
      <c r="C8446" s="51" t="s">
        <v>1135</v>
      </c>
      <c r="D8446" s="52">
        <f>VLOOKUP(Pag_Inicio_Corr_mas_casos[[#This Row],[Corregimiento]],Hoja3!$A$2:$D$676,4,0)</f>
        <v>91013</v>
      </c>
      <c r="E8446" s="51">
        <v>6</v>
      </c>
    </row>
    <row r="8447" spans="1:5">
      <c r="A8447" s="50">
        <v>44292</v>
      </c>
      <c r="B8447" s="51">
        <v>44291</v>
      </c>
      <c r="C8447" s="51" t="s">
        <v>1112</v>
      </c>
      <c r="D8447" s="52">
        <f>VLOOKUP(Pag_Inicio_Corr_mas_casos[[#This Row],[Corregimiento]],Hoja3!$A$2:$D$676,4,0)</f>
        <v>80812</v>
      </c>
      <c r="E8447" s="51">
        <v>6</v>
      </c>
    </row>
    <row r="8448" spans="1:5">
      <c r="A8448" s="50">
        <v>44292</v>
      </c>
      <c r="B8448" s="51">
        <v>44291</v>
      </c>
      <c r="C8448" s="51" t="s">
        <v>1242</v>
      </c>
      <c r="D8448" s="52">
        <f>VLOOKUP(Pag_Inicio_Corr_mas_casos[[#This Row],[Corregimiento]],Hoja3!$A$2:$D$676,4,0)</f>
        <v>10203</v>
      </c>
      <c r="E8448" s="51">
        <v>5</v>
      </c>
    </row>
    <row r="8449" spans="1:5">
      <c r="A8449" s="50">
        <v>44292</v>
      </c>
      <c r="B8449" s="51">
        <v>44291</v>
      </c>
      <c r="C8449" s="51" t="s">
        <v>1178</v>
      </c>
      <c r="D8449" s="52">
        <f>VLOOKUP(Pag_Inicio_Corr_mas_casos[[#This Row],[Corregimiento]],Hoja3!$A$2:$D$676,4,0)</f>
        <v>40801</v>
      </c>
      <c r="E8449" s="51">
        <v>5</v>
      </c>
    </row>
    <row r="8450" spans="1:5">
      <c r="A8450" s="50">
        <v>44292</v>
      </c>
      <c r="B8450" s="51">
        <v>44291</v>
      </c>
      <c r="C8450" s="51" t="s">
        <v>1017</v>
      </c>
      <c r="D8450" s="52">
        <f>VLOOKUP(Pag_Inicio_Corr_mas_casos[[#This Row],[Corregimiento]],Hoja3!$A$2:$D$676,4,0)</f>
        <v>80813</v>
      </c>
      <c r="E8450" s="51">
        <v>5</v>
      </c>
    </row>
    <row r="8451" spans="1:5">
      <c r="A8451" s="50">
        <v>44292</v>
      </c>
      <c r="B8451" s="51">
        <v>44291</v>
      </c>
      <c r="C8451" s="51" t="s">
        <v>1293</v>
      </c>
      <c r="D8451" s="52">
        <f>VLOOKUP(Pag_Inicio_Corr_mas_casos[[#This Row],[Corregimiento]],Hoja3!$A$2:$D$676,4,0)</f>
        <v>40704</v>
      </c>
      <c r="E8451" s="51">
        <v>5</v>
      </c>
    </row>
    <row r="8452" spans="1:5">
      <c r="A8452" s="50">
        <v>44292</v>
      </c>
      <c r="B8452" s="51">
        <v>44291</v>
      </c>
      <c r="C8452" s="51" t="s">
        <v>1058</v>
      </c>
      <c r="D8452" s="52">
        <f>VLOOKUP(Pag_Inicio_Corr_mas_casos[[#This Row],[Corregimiento]],Hoja3!$A$2:$D$676,4,0)</f>
        <v>80808</v>
      </c>
      <c r="E8452" s="51">
        <v>5</v>
      </c>
    </row>
    <row r="8453" spans="1:5">
      <c r="A8453" s="50">
        <v>44292</v>
      </c>
      <c r="B8453" s="51">
        <v>44291</v>
      </c>
      <c r="C8453" s="51" t="s">
        <v>1141</v>
      </c>
      <c r="D8453" s="52">
        <f>VLOOKUP(Pag_Inicio_Corr_mas_casos[[#This Row],[Corregimiento]],Hoja3!$A$2:$D$676,4,0)</f>
        <v>20205</v>
      </c>
      <c r="E8453" s="51">
        <v>5</v>
      </c>
    </row>
    <row r="8454" spans="1:5">
      <c r="A8454" s="50">
        <v>44292</v>
      </c>
      <c r="B8454" s="51">
        <v>44291</v>
      </c>
      <c r="C8454" s="51" t="s">
        <v>1125</v>
      </c>
      <c r="D8454" s="52">
        <f>VLOOKUP(Pag_Inicio_Corr_mas_casos[[#This Row],[Corregimiento]],Hoja3!$A$2:$D$676,4,0)</f>
        <v>91007</v>
      </c>
      <c r="E8454" s="51">
        <v>5</v>
      </c>
    </row>
    <row r="8455" spans="1:5">
      <c r="A8455" s="53">
        <v>44293</v>
      </c>
      <c r="B8455" s="54">
        <v>44292</v>
      </c>
      <c r="C8455" s="54" t="s">
        <v>1126</v>
      </c>
      <c r="D8455" s="55">
        <f>VLOOKUP(Pag_Inicio_Corr_mas_casos[[#This Row],[Corregimiento]],Hoja3!$A$2:$D$676,4,0)</f>
        <v>40601</v>
      </c>
      <c r="E8455" s="54">
        <v>14</v>
      </c>
    </row>
    <row r="8456" spans="1:5">
      <c r="A8456" s="53">
        <v>44293</v>
      </c>
      <c r="B8456" s="54">
        <v>44292</v>
      </c>
      <c r="C8456" s="54" t="s">
        <v>1077</v>
      </c>
      <c r="D8456" s="55">
        <f>VLOOKUP(Pag_Inicio_Corr_mas_casos[[#This Row],[Corregimiento]],Hoja3!$A$2:$D$676,4,0)</f>
        <v>80809</v>
      </c>
      <c r="E8456" s="54">
        <v>13</v>
      </c>
    </row>
    <row r="8457" spans="1:5">
      <c r="A8457" s="53">
        <v>44293</v>
      </c>
      <c r="B8457" s="54">
        <v>44292</v>
      </c>
      <c r="C8457" s="54" t="s">
        <v>1328</v>
      </c>
      <c r="D8457" s="55">
        <f>VLOOKUP(Pag_Inicio_Corr_mas_casos[[#This Row],[Corregimiento]],Hoja3!$A$2:$D$676,4,0)</f>
        <v>41401</v>
      </c>
      <c r="E8457" s="54">
        <v>11</v>
      </c>
    </row>
    <row r="8458" spans="1:5">
      <c r="A8458" s="53">
        <v>44293</v>
      </c>
      <c r="B8458" s="54">
        <v>44292</v>
      </c>
      <c r="C8458" s="54" t="s">
        <v>1019</v>
      </c>
      <c r="D8458" s="55">
        <f>VLOOKUP(Pag_Inicio_Corr_mas_casos[[#This Row],[Corregimiento]],Hoja3!$A$2:$D$676,4,0)</f>
        <v>80817</v>
      </c>
      <c r="E8458" s="54">
        <v>10</v>
      </c>
    </row>
    <row r="8459" spans="1:5">
      <c r="A8459" s="53">
        <v>44293</v>
      </c>
      <c r="B8459" s="54">
        <v>44292</v>
      </c>
      <c r="C8459" s="54" t="s">
        <v>1088</v>
      </c>
      <c r="D8459" s="55">
        <f>VLOOKUP(Pag_Inicio_Corr_mas_casos[[#This Row],[Corregimiento]],Hoja3!$A$2:$D$676,4,0)</f>
        <v>91001</v>
      </c>
      <c r="E8459" s="54">
        <v>10</v>
      </c>
    </row>
    <row r="8460" spans="1:5">
      <c r="A8460" s="53">
        <v>44293</v>
      </c>
      <c r="B8460" s="54">
        <v>44292</v>
      </c>
      <c r="C8460" s="54" t="s">
        <v>1027</v>
      </c>
      <c r="D8460" s="55">
        <f>VLOOKUP(Pag_Inicio_Corr_mas_casos[[#This Row],[Corregimiento]],Hoja3!$A$2:$D$676,4,0)</f>
        <v>20601</v>
      </c>
      <c r="E8460" s="54">
        <v>9</v>
      </c>
    </row>
    <row r="8461" spans="1:5">
      <c r="A8461" s="53">
        <v>44293</v>
      </c>
      <c r="B8461" s="54">
        <v>44292</v>
      </c>
      <c r="C8461" s="54" t="s">
        <v>1216</v>
      </c>
      <c r="D8461" s="55">
        <f>VLOOKUP(Pag_Inicio_Corr_mas_casos[[#This Row],[Corregimiento]],Hoja3!$A$2:$D$676,4,0)</f>
        <v>10206</v>
      </c>
      <c r="E8461" s="54">
        <v>8</v>
      </c>
    </row>
    <row r="8462" spans="1:5">
      <c r="A8462" s="53">
        <v>44293</v>
      </c>
      <c r="B8462" s="54">
        <v>44292</v>
      </c>
      <c r="C8462" s="54" t="s">
        <v>1112</v>
      </c>
      <c r="D8462" s="55">
        <f>VLOOKUP(Pag_Inicio_Corr_mas_casos[[#This Row],[Corregimiento]],Hoja3!$A$2:$D$676,4,0)</f>
        <v>80812</v>
      </c>
      <c r="E8462" s="54">
        <v>8</v>
      </c>
    </row>
    <row r="8463" spans="1:5">
      <c r="A8463" s="53">
        <v>44293</v>
      </c>
      <c r="B8463" s="54">
        <v>44292</v>
      </c>
      <c r="C8463" s="54" t="s">
        <v>1211</v>
      </c>
      <c r="D8463" s="55">
        <f>VLOOKUP(Pag_Inicio_Corr_mas_casos[[#This Row],[Corregimiento]],Hoja3!$A$2:$D$676,4,0)</f>
        <v>40506</v>
      </c>
      <c r="E8463" s="54">
        <v>8</v>
      </c>
    </row>
    <row r="8464" spans="1:5">
      <c r="A8464" s="53">
        <v>44293</v>
      </c>
      <c r="B8464" s="54">
        <v>44292</v>
      </c>
      <c r="C8464" s="54" t="s">
        <v>1144</v>
      </c>
      <c r="D8464" s="55">
        <f>VLOOKUP(Pag_Inicio_Corr_mas_casos[[#This Row],[Corregimiento]],Hoja3!$A$2:$D$676,4,0)</f>
        <v>40503</v>
      </c>
      <c r="E8464" s="54">
        <v>7</v>
      </c>
    </row>
    <row r="8465" spans="1:5">
      <c r="A8465" s="53">
        <v>44293</v>
      </c>
      <c r="B8465" s="54">
        <v>44292</v>
      </c>
      <c r="C8465" s="54" t="s">
        <v>1013</v>
      </c>
      <c r="D8465" s="55">
        <f>VLOOKUP(Pag_Inicio_Corr_mas_casos[[#This Row],[Corregimiento]],Hoja3!$A$2:$D$676,4,0)</f>
        <v>80826</v>
      </c>
      <c r="E8465" s="54">
        <v>7</v>
      </c>
    </row>
    <row r="8466" spans="1:5">
      <c r="A8466" s="53">
        <v>44293</v>
      </c>
      <c r="B8466" s="54">
        <v>44292</v>
      </c>
      <c r="C8466" s="54" t="s">
        <v>1233</v>
      </c>
      <c r="D8466" s="55">
        <f>VLOOKUP(Pag_Inicio_Corr_mas_casos[[#This Row],[Corregimiento]],Hoja3!$A$2:$D$676,4,0)</f>
        <v>10201</v>
      </c>
      <c r="E8466" s="54">
        <v>7</v>
      </c>
    </row>
    <row r="8467" spans="1:5">
      <c r="A8467" s="53">
        <v>44293</v>
      </c>
      <c r="B8467" s="54">
        <v>44292</v>
      </c>
      <c r="C8467" s="54" t="s">
        <v>1099</v>
      </c>
      <c r="D8467" s="55">
        <f>VLOOKUP(Pag_Inicio_Corr_mas_casos[[#This Row],[Corregimiento]],Hoja3!$A$2:$D$676,4,0)</f>
        <v>91008</v>
      </c>
      <c r="E8467" s="54">
        <v>6</v>
      </c>
    </row>
    <row r="8468" spans="1:5">
      <c r="A8468" s="53">
        <v>44293</v>
      </c>
      <c r="B8468" s="54">
        <v>44292</v>
      </c>
      <c r="C8468" s="54" t="s">
        <v>1102</v>
      </c>
      <c r="D8468" s="55">
        <f>VLOOKUP(Pag_Inicio_Corr_mas_casos[[#This Row],[Corregimiento]],Hoja3!$A$2:$D$676,4,0)</f>
        <v>130106</v>
      </c>
      <c r="E8468" s="54">
        <v>6</v>
      </c>
    </row>
    <row r="8469" spans="1:5">
      <c r="A8469" s="53">
        <v>44293</v>
      </c>
      <c r="B8469" s="54">
        <v>44292</v>
      </c>
      <c r="C8469" s="54" t="s">
        <v>1005</v>
      </c>
      <c r="D8469" s="55">
        <f>VLOOKUP(Pag_Inicio_Corr_mas_casos[[#This Row],[Corregimiento]],Hoja3!$A$2:$D$676,4,0)</f>
        <v>81009</v>
      </c>
      <c r="E8469" s="54">
        <v>6</v>
      </c>
    </row>
    <row r="8470" spans="1:5">
      <c r="A8470" s="53">
        <v>44293</v>
      </c>
      <c r="B8470" s="54">
        <v>44292</v>
      </c>
      <c r="C8470" s="54" t="s">
        <v>1036</v>
      </c>
      <c r="D8470" s="55">
        <f>VLOOKUP(Pag_Inicio_Corr_mas_casos[[#This Row],[Corregimiento]],Hoja3!$A$2:$D$676,4,0)</f>
        <v>40606</v>
      </c>
      <c r="E8470" s="54">
        <v>6</v>
      </c>
    </row>
    <row r="8471" spans="1:5">
      <c r="A8471" s="53">
        <v>44293</v>
      </c>
      <c r="B8471" s="54">
        <v>44292</v>
      </c>
      <c r="C8471" s="54" t="s">
        <v>1104</v>
      </c>
      <c r="D8471" s="55">
        <f>VLOOKUP(Pag_Inicio_Corr_mas_casos[[#This Row],[Corregimiento]],Hoja3!$A$2:$D$676,4,0)</f>
        <v>130108</v>
      </c>
      <c r="E8471" s="54">
        <v>5</v>
      </c>
    </row>
    <row r="8472" spans="1:5">
      <c r="A8472" s="53">
        <v>44293</v>
      </c>
      <c r="B8472" s="54">
        <v>44292</v>
      </c>
      <c r="C8472" s="54" t="s">
        <v>1012</v>
      </c>
      <c r="D8472" s="55">
        <f>VLOOKUP(Pag_Inicio_Corr_mas_casos[[#This Row],[Corregimiento]],Hoja3!$A$2:$D$676,4,0)</f>
        <v>80814</v>
      </c>
      <c r="E8472" s="54">
        <v>5</v>
      </c>
    </row>
    <row r="8473" spans="1:5">
      <c r="A8473" s="53">
        <v>44293</v>
      </c>
      <c r="B8473" s="54">
        <v>44292</v>
      </c>
      <c r="C8473" s="54" t="s">
        <v>1073</v>
      </c>
      <c r="D8473" s="55">
        <f>VLOOKUP(Pag_Inicio_Corr_mas_casos[[#This Row],[Corregimiento]],Hoja3!$A$2:$D$676,4,0)</f>
        <v>40612</v>
      </c>
      <c r="E8473" s="54">
        <v>5</v>
      </c>
    </row>
    <row r="8474" spans="1:5">
      <c r="A8474" s="53">
        <v>44293</v>
      </c>
      <c r="B8474" s="54">
        <v>44292</v>
      </c>
      <c r="C8474" s="54" t="s">
        <v>1272</v>
      </c>
      <c r="D8474" s="55">
        <f>VLOOKUP(Pag_Inicio_Corr_mas_casos[[#This Row],[Corregimiento]],Hoja3!$A$2:$D$676,4,0)</f>
        <v>10101</v>
      </c>
      <c r="E8474" s="54">
        <v>5</v>
      </c>
    </row>
    <row r="8475" spans="1:5">
      <c r="A8475" s="62">
        <v>44294</v>
      </c>
      <c r="B8475" s="63">
        <v>44293</v>
      </c>
      <c r="C8475" s="63" t="s">
        <v>1112</v>
      </c>
      <c r="D8475" s="64">
        <f>VLOOKUP(Pag_Inicio_Corr_mas_casos[[#This Row],[Corregimiento]],Hoja3!$A$2:$D$676,4,0)</f>
        <v>80812</v>
      </c>
      <c r="E8475" s="63">
        <v>16</v>
      </c>
    </row>
    <row r="8476" spans="1:5">
      <c r="A8476" s="62">
        <v>44294</v>
      </c>
      <c r="B8476" s="63">
        <v>44293</v>
      </c>
      <c r="C8476" s="63" t="s">
        <v>1126</v>
      </c>
      <c r="D8476" s="64">
        <f>VLOOKUP(Pag_Inicio_Corr_mas_casos[[#This Row],[Corregimiento]],Hoja3!$A$2:$D$676,4,0)</f>
        <v>40601</v>
      </c>
      <c r="E8476" s="63">
        <v>15</v>
      </c>
    </row>
    <row r="8477" spans="1:5">
      <c r="A8477" s="62">
        <v>44294</v>
      </c>
      <c r="B8477" s="63">
        <v>44293</v>
      </c>
      <c r="C8477" s="63" t="s">
        <v>1077</v>
      </c>
      <c r="D8477" s="64">
        <f>VLOOKUP(Pag_Inicio_Corr_mas_casos[[#This Row],[Corregimiento]],Hoja3!$A$2:$D$676,4,0)</f>
        <v>80809</v>
      </c>
      <c r="E8477" s="63">
        <v>14</v>
      </c>
    </row>
    <row r="8478" spans="1:5">
      <c r="A8478" s="62">
        <v>44294</v>
      </c>
      <c r="B8478" s="63">
        <v>44293</v>
      </c>
      <c r="C8478" s="63" t="s">
        <v>1073</v>
      </c>
      <c r="D8478" s="64">
        <f>VLOOKUP(Pag_Inicio_Corr_mas_casos[[#This Row],[Corregimiento]],Hoja3!$A$2:$D$676,4,0)</f>
        <v>40612</v>
      </c>
      <c r="E8478" s="63">
        <v>13</v>
      </c>
    </row>
    <row r="8479" spans="1:5">
      <c r="A8479" s="62">
        <v>44294</v>
      </c>
      <c r="B8479" s="63">
        <v>44293</v>
      </c>
      <c r="C8479" s="63" t="s">
        <v>1144</v>
      </c>
      <c r="D8479" s="64">
        <f>VLOOKUP(Pag_Inicio_Corr_mas_casos[[#This Row],[Corregimiento]],Hoja3!$A$2:$D$676,4,0)</f>
        <v>40503</v>
      </c>
      <c r="E8479" s="63">
        <v>12</v>
      </c>
    </row>
    <row r="8480" spans="1:5">
      <c r="A8480" s="62">
        <v>44294</v>
      </c>
      <c r="B8480" s="63">
        <v>44293</v>
      </c>
      <c r="C8480" s="63" t="s">
        <v>1017</v>
      </c>
      <c r="D8480" s="64">
        <f>VLOOKUP(Pag_Inicio_Corr_mas_casos[[#This Row],[Corregimiento]],Hoja3!$A$2:$D$676,4,0)</f>
        <v>80813</v>
      </c>
      <c r="E8480" s="63">
        <v>12</v>
      </c>
    </row>
    <row r="8481" spans="1:5">
      <c r="A8481" s="62">
        <v>44294</v>
      </c>
      <c r="B8481" s="63">
        <v>44293</v>
      </c>
      <c r="C8481" s="63" t="s">
        <v>919</v>
      </c>
      <c r="D8481" s="64">
        <f>VLOOKUP(Pag_Inicio_Corr_mas_casos[[#This Row],[Corregimiento]],Hoja3!$A$2:$D$676,4,0)</f>
        <v>40401</v>
      </c>
      <c r="E8481" s="63">
        <v>10</v>
      </c>
    </row>
    <row r="8482" spans="1:5">
      <c r="A8482" s="62">
        <v>44294</v>
      </c>
      <c r="B8482" s="63">
        <v>44293</v>
      </c>
      <c r="C8482" s="63" t="s">
        <v>1272</v>
      </c>
      <c r="D8482" s="64">
        <f>VLOOKUP(Pag_Inicio_Corr_mas_casos[[#This Row],[Corregimiento]],Hoja3!$A$2:$D$676,4,0)</f>
        <v>10101</v>
      </c>
      <c r="E8482" s="63">
        <v>9</v>
      </c>
    </row>
    <row r="8483" spans="1:5">
      <c r="A8483" s="62">
        <v>44294</v>
      </c>
      <c r="B8483" s="63">
        <v>44293</v>
      </c>
      <c r="C8483" s="63" t="s">
        <v>1078</v>
      </c>
      <c r="D8483" s="64">
        <f>VLOOKUP(Pag_Inicio_Corr_mas_casos[[#This Row],[Corregimiento]],Hoja3!$A$2:$D$676,4,0)</f>
        <v>80819</v>
      </c>
      <c r="E8483" s="63">
        <v>9</v>
      </c>
    </row>
    <row r="8484" spans="1:5">
      <c r="A8484" s="62">
        <v>44294</v>
      </c>
      <c r="B8484" s="63">
        <v>44293</v>
      </c>
      <c r="C8484" s="63" t="s">
        <v>1024</v>
      </c>
      <c r="D8484" s="64">
        <f>VLOOKUP(Pag_Inicio_Corr_mas_casos[[#This Row],[Corregimiento]],Hoja3!$A$2:$D$676,4,0)</f>
        <v>50208</v>
      </c>
      <c r="E8484" s="63">
        <v>8</v>
      </c>
    </row>
    <row r="8485" spans="1:5">
      <c r="A8485" s="62">
        <v>44294</v>
      </c>
      <c r="B8485" s="63">
        <v>44293</v>
      </c>
      <c r="C8485" s="63" t="s">
        <v>1145</v>
      </c>
      <c r="D8485" s="64">
        <f>VLOOKUP(Pag_Inicio_Corr_mas_casos[[#This Row],[Corregimiento]],Hoja3!$A$2:$D$676,4,0)</f>
        <v>91101</v>
      </c>
      <c r="E8485" s="63">
        <v>8</v>
      </c>
    </row>
    <row r="8486" spans="1:5">
      <c r="A8486" s="62">
        <v>44294</v>
      </c>
      <c r="B8486" s="63">
        <v>44293</v>
      </c>
      <c r="C8486" s="63" t="s">
        <v>1115</v>
      </c>
      <c r="D8486" s="64">
        <f>VLOOKUP(Pag_Inicio_Corr_mas_casos[[#This Row],[Corregimiento]],Hoja3!$A$2:$D$676,4,0)</f>
        <v>50316</v>
      </c>
      <c r="E8486" s="63">
        <v>8</v>
      </c>
    </row>
    <row r="8487" spans="1:5">
      <c r="A8487" s="62">
        <v>44294</v>
      </c>
      <c r="B8487" s="63">
        <v>44293</v>
      </c>
      <c r="C8487" s="63" t="s">
        <v>1099</v>
      </c>
      <c r="D8487" s="64">
        <f>VLOOKUP(Pag_Inicio_Corr_mas_casos[[#This Row],[Corregimiento]],Hoja3!$A$2:$D$676,4,0)</f>
        <v>91008</v>
      </c>
      <c r="E8487" s="63">
        <v>8</v>
      </c>
    </row>
    <row r="8488" spans="1:5">
      <c r="A8488" s="62">
        <v>44294</v>
      </c>
      <c r="B8488" s="63">
        <v>44293</v>
      </c>
      <c r="C8488" s="63" t="s">
        <v>1242</v>
      </c>
      <c r="D8488" s="64">
        <f>VLOOKUP(Pag_Inicio_Corr_mas_casos[[#This Row],[Corregimiento]],Hoja3!$A$2:$D$676,4,0)</f>
        <v>10203</v>
      </c>
      <c r="E8488" s="63">
        <v>8</v>
      </c>
    </row>
    <row r="8489" spans="1:5">
      <c r="A8489" s="62">
        <v>44294</v>
      </c>
      <c r="B8489" s="63">
        <v>44293</v>
      </c>
      <c r="C8489" s="63" t="s">
        <v>1088</v>
      </c>
      <c r="D8489" s="64">
        <f>VLOOKUP(Pag_Inicio_Corr_mas_casos[[#This Row],[Corregimiento]],Hoja3!$A$2:$D$676,4,0)</f>
        <v>91001</v>
      </c>
      <c r="E8489" s="63">
        <v>7</v>
      </c>
    </row>
    <row r="8490" spans="1:5">
      <c r="A8490" s="62">
        <v>44294</v>
      </c>
      <c r="B8490" s="63">
        <v>44293</v>
      </c>
      <c r="C8490" s="63" t="s">
        <v>1329</v>
      </c>
      <c r="D8490" s="64">
        <f>VLOOKUP(Pag_Inicio_Corr_mas_casos[[#This Row],[Corregimiento]],Hoja3!$A$2:$D$676,4,0)</f>
        <v>40406</v>
      </c>
      <c r="E8490" s="63">
        <v>7</v>
      </c>
    </row>
    <row r="8491" spans="1:5">
      <c r="A8491" s="62">
        <v>44294</v>
      </c>
      <c r="B8491" s="63">
        <v>44293</v>
      </c>
      <c r="C8491" s="63" t="s">
        <v>1040</v>
      </c>
      <c r="D8491" s="64">
        <f>VLOOKUP(Pag_Inicio_Corr_mas_casos[[#This Row],[Corregimiento]],Hoja3!$A$2:$D$676,4,0)</f>
        <v>40203</v>
      </c>
      <c r="E8491" s="63">
        <v>7</v>
      </c>
    </row>
    <row r="8492" spans="1:5">
      <c r="A8492" s="62">
        <v>44294</v>
      </c>
      <c r="B8492" s="63">
        <v>44293</v>
      </c>
      <c r="C8492" s="63" t="s">
        <v>1036</v>
      </c>
      <c r="D8492" s="64">
        <f>VLOOKUP(Pag_Inicio_Corr_mas_casos[[#This Row],[Corregimiento]],Hoja3!$A$2:$D$676,4,0)</f>
        <v>40606</v>
      </c>
      <c r="E8492" s="63">
        <v>7</v>
      </c>
    </row>
    <row r="8493" spans="1:5">
      <c r="A8493" s="62">
        <v>44294</v>
      </c>
      <c r="B8493" s="63">
        <v>44293</v>
      </c>
      <c r="C8493" s="63" t="s">
        <v>1300</v>
      </c>
      <c r="D8493" s="64">
        <f>VLOOKUP(Pag_Inicio_Corr_mas_casos[[#This Row],[Corregimiento]],Hoja3!$A$2:$D$676,4,0)</f>
        <v>60202</v>
      </c>
      <c r="E8493" s="63">
        <v>7</v>
      </c>
    </row>
    <row r="8494" spans="1:5">
      <c r="A8494" s="62">
        <v>44294</v>
      </c>
      <c r="B8494" s="63">
        <v>44293</v>
      </c>
      <c r="C8494" s="63" t="s">
        <v>1136</v>
      </c>
      <c r="D8494" s="64">
        <f>VLOOKUP(Pag_Inicio_Corr_mas_casos[[#This Row],[Corregimiento]],Hoja3!$A$2:$D$676,4,0)</f>
        <v>91011</v>
      </c>
      <c r="E8494" s="63">
        <v>6</v>
      </c>
    </row>
    <row r="8495" spans="1:5">
      <c r="A8495" s="59">
        <v>44296</v>
      </c>
      <c r="B8495" s="60">
        <v>44294</v>
      </c>
      <c r="C8495" s="60" t="s">
        <v>1099</v>
      </c>
      <c r="D8495" s="61">
        <f>VLOOKUP(Pag_Inicio_Corr_mas_casos[[#This Row],[Corregimiento]],Hoja3!$A$2:$D$676,4,0)</f>
        <v>91008</v>
      </c>
      <c r="E8495" s="60">
        <v>10</v>
      </c>
    </row>
    <row r="8496" spans="1:5">
      <c r="A8496" s="59">
        <v>44296</v>
      </c>
      <c r="B8496" s="60">
        <v>44294</v>
      </c>
      <c r="C8496" s="60" t="s">
        <v>1272</v>
      </c>
      <c r="D8496" s="61">
        <f>VLOOKUP(Pag_Inicio_Corr_mas_casos[[#This Row],[Corregimiento]],Hoja3!$A$2:$D$676,4,0)</f>
        <v>10101</v>
      </c>
      <c r="E8496" s="60">
        <v>9</v>
      </c>
    </row>
    <row r="8497" spans="1:5">
      <c r="A8497" s="59">
        <v>44296</v>
      </c>
      <c r="B8497" s="60">
        <v>44294</v>
      </c>
      <c r="C8497" s="60" t="s">
        <v>1144</v>
      </c>
      <c r="D8497" s="61">
        <f>VLOOKUP(Pag_Inicio_Corr_mas_casos[[#This Row],[Corregimiento]],Hoja3!$A$2:$D$676,4,0)</f>
        <v>40503</v>
      </c>
      <c r="E8497" s="60">
        <v>9</v>
      </c>
    </row>
    <row r="8498" spans="1:5">
      <c r="A8498" s="59">
        <v>44296</v>
      </c>
      <c r="B8498" s="60">
        <v>44294</v>
      </c>
      <c r="C8498" s="60" t="s">
        <v>1098</v>
      </c>
      <c r="D8498" s="61">
        <f>VLOOKUP(Pag_Inicio_Corr_mas_casos[[#This Row],[Corregimiento]],Hoja3!$A$2:$D$676,4,0)</f>
        <v>30104</v>
      </c>
      <c r="E8498" s="60">
        <v>8</v>
      </c>
    </row>
    <row r="8499" spans="1:5">
      <c r="A8499" s="59">
        <v>44296</v>
      </c>
      <c r="B8499" s="60">
        <v>44294</v>
      </c>
      <c r="C8499" s="60" t="s">
        <v>1036</v>
      </c>
      <c r="D8499" s="61">
        <f>VLOOKUP(Pag_Inicio_Corr_mas_casos[[#This Row],[Corregimiento]],Hoja3!$A$2:$D$676,4,0)</f>
        <v>40606</v>
      </c>
      <c r="E8499" s="60">
        <v>8</v>
      </c>
    </row>
    <row r="8500" spans="1:5">
      <c r="A8500" s="59">
        <v>44296</v>
      </c>
      <c r="B8500" s="60">
        <v>44294</v>
      </c>
      <c r="C8500" s="60" t="s">
        <v>1126</v>
      </c>
      <c r="D8500" s="61">
        <f>VLOOKUP(Pag_Inicio_Corr_mas_casos[[#This Row],[Corregimiento]],Hoja3!$A$2:$D$676,4,0)</f>
        <v>40601</v>
      </c>
      <c r="E8500" s="60">
        <v>8</v>
      </c>
    </row>
    <row r="8501" spans="1:5">
      <c r="A8501" s="59">
        <v>44296</v>
      </c>
      <c r="B8501" s="60">
        <v>44294</v>
      </c>
      <c r="C8501" s="60" t="s">
        <v>1124</v>
      </c>
      <c r="D8501" s="61">
        <f>VLOOKUP(Pag_Inicio_Corr_mas_casos[[#This Row],[Corregimiento]],Hoja3!$A$2:$D$676,4,0)</f>
        <v>40501</v>
      </c>
      <c r="E8501" s="60">
        <v>8</v>
      </c>
    </row>
    <row r="8502" spans="1:5">
      <c r="A8502" s="59">
        <v>44296</v>
      </c>
      <c r="B8502" s="60">
        <v>44294</v>
      </c>
      <c r="C8502" s="60" t="s">
        <v>1040</v>
      </c>
      <c r="D8502" s="61">
        <f>VLOOKUP(Pag_Inicio_Corr_mas_casos[[#This Row],[Corregimiento]],Hoja3!$A$2:$D$676,4,0)</f>
        <v>40203</v>
      </c>
      <c r="E8502" s="60">
        <v>7</v>
      </c>
    </row>
    <row r="8503" spans="1:5">
      <c r="A8503" s="59">
        <v>44296</v>
      </c>
      <c r="B8503" s="60">
        <v>44294</v>
      </c>
      <c r="C8503" s="60" t="s">
        <v>1286</v>
      </c>
      <c r="D8503" s="61">
        <f>VLOOKUP(Pag_Inicio_Corr_mas_casos[[#This Row],[Corregimiento]],Hoja3!$A$2:$D$676,4,0)</f>
        <v>40401</v>
      </c>
      <c r="E8503" s="60">
        <v>7</v>
      </c>
    </row>
    <row r="8504" spans="1:5">
      <c r="A8504" s="59">
        <v>44296</v>
      </c>
      <c r="B8504" s="60">
        <v>44294</v>
      </c>
      <c r="C8504" s="60" t="s">
        <v>1069</v>
      </c>
      <c r="D8504" s="61">
        <f>VLOOKUP(Pag_Inicio_Corr_mas_casos[[#This Row],[Corregimiento]],Hoja3!$A$2:$D$676,4,0)</f>
        <v>40611</v>
      </c>
      <c r="E8504" s="60">
        <v>6</v>
      </c>
    </row>
    <row r="8505" spans="1:5">
      <c r="A8505" s="59">
        <v>44296</v>
      </c>
      <c r="B8505" s="60">
        <v>44294</v>
      </c>
      <c r="C8505" s="60" t="s">
        <v>1077</v>
      </c>
      <c r="D8505" s="61">
        <f>VLOOKUP(Pag_Inicio_Corr_mas_casos[[#This Row],[Corregimiento]],Hoja3!$A$2:$D$676,4,0)</f>
        <v>80809</v>
      </c>
      <c r="E8505" s="60">
        <v>6</v>
      </c>
    </row>
    <row r="8506" spans="1:5">
      <c r="A8506" s="59">
        <v>44296</v>
      </c>
      <c r="B8506" s="60">
        <v>44294</v>
      </c>
      <c r="C8506" s="60" t="s">
        <v>1078</v>
      </c>
      <c r="D8506" s="61">
        <f>VLOOKUP(Pag_Inicio_Corr_mas_casos[[#This Row],[Corregimiento]],Hoja3!$A$2:$D$676,4,0)</f>
        <v>80819</v>
      </c>
      <c r="E8506" s="60">
        <v>6</v>
      </c>
    </row>
    <row r="8507" spans="1:5">
      <c r="A8507" s="59">
        <v>44296</v>
      </c>
      <c r="B8507" s="60">
        <v>44294</v>
      </c>
      <c r="C8507" s="60" t="s">
        <v>1006</v>
      </c>
      <c r="D8507" s="61">
        <f>VLOOKUP(Pag_Inicio_Corr_mas_casos[[#This Row],[Corregimiento]],Hoja3!$A$2:$D$676,4,0)</f>
        <v>80806</v>
      </c>
      <c r="E8507" s="60">
        <v>6</v>
      </c>
    </row>
    <row r="8508" spans="1:5">
      <c r="A8508" s="59">
        <v>44296</v>
      </c>
      <c r="B8508" s="60">
        <v>44294</v>
      </c>
      <c r="C8508" s="60" t="s">
        <v>1018</v>
      </c>
      <c r="D8508" s="61">
        <f>VLOOKUP(Pag_Inicio_Corr_mas_casos[[#This Row],[Corregimiento]],Hoja3!$A$2:$D$676,4,0)</f>
        <v>80820</v>
      </c>
      <c r="E8508" s="60">
        <v>6</v>
      </c>
    </row>
    <row r="8509" spans="1:5">
      <c r="A8509" s="59">
        <v>44296</v>
      </c>
      <c r="B8509" s="60">
        <v>44294</v>
      </c>
      <c r="C8509" s="60" t="s">
        <v>1118</v>
      </c>
      <c r="D8509" s="61">
        <f>VLOOKUP(Pag_Inicio_Corr_mas_casos[[#This Row],[Corregimiento]],Hoja3!$A$2:$D$676,4,0)</f>
        <v>40201</v>
      </c>
      <c r="E8509" s="60">
        <v>5</v>
      </c>
    </row>
    <row r="8510" spans="1:5">
      <c r="A8510" s="59">
        <v>44296</v>
      </c>
      <c r="B8510" s="60">
        <v>44294</v>
      </c>
      <c r="C8510" s="60" t="s">
        <v>1008</v>
      </c>
      <c r="D8510" s="61">
        <f>VLOOKUP(Pag_Inicio_Corr_mas_casos[[#This Row],[Corregimiento]],Hoja3!$A$2:$D$676,4,0)</f>
        <v>80807</v>
      </c>
      <c r="E8510" s="60">
        <v>5</v>
      </c>
    </row>
    <row r="8511" spans="1:5">
      <c r="A8511" s="59">
        <v>44296</v>
      </c>
      <c r="B8511" s="60">
        <v>44294</v>
      </c>
      <c r="C8511" s="60" t="s">
        <v>1277</v>
      </c>
      <c r="D8511" s="61">
        <f>VLOOKUP(Pag_Inicio_Corr_mas_casos[[#This Row],[Corregimiento]],Hoja3!$A$2:$D$676,4,0)</f>
        <v>41104</v>
      </c>
      <c r="E8511" s="60">
        <v>5</v>
      </c>
    </row>
    <row r="8512" spans="1:5">
      <c r="A8512" s="59">
        <v>44296</v>
      </c>
      <c r="B8512" s="60">
        <v>44294</v>
      </c>
      <c r="C8512" s="60" t="s">
        <v>1088</v>
      </c>
      <c r="D8512" s="61">
        <f>VLOOKUP(Pag_Inicio_Corr_mas_casos[[#This Row],[Corregimiento]],Hoja3!$A$2:$D$676,4,0)</f>
        <v>91001</v>
      </c>
      <c r="E8512" s="60">
        <v>5</v>
      </c>
    </row>
    <row r="8513" spans="1:5">
      <c r="A8513" s="59">
        <v>44296</v>
      </c>
      <c r="B8513" s="60">
        <v>44294</v>
      </c>
      <c r="C8513" s="60" t="s">
        <v>1141</v>
      </c>
      <c r="D8513" s="61">
        <f>VLOOKUP(Pag_Inicio_Corr_mas_casos[[#This Row],[Corregimiento]],Hoja3!$A$2:$D$676,4,0)</f>
        <v>20205</v>
      </c>
      <c r="E8513" s="60">
        <v>5</v>
      </c>
    </row>
    <row r="8514" spans="1:5">
      <c r="A8514" s="59">
        <v>44296</v>
      </c>
      <c r="B8514" s="60">
        <v>44294</v>
      </c>
      <c r="C8514" s="60" t="s">
        <v>1039</v>
      </c>
      <c r="D8514" s="61">
        <f>VLOOKUP(Pag_Inicio_Corr_mas_casos[[#This Row],[Corregimiento]],Hoja3!$A$2:$D$676,4,0)</f>
        <v>20606</v>
      </c>
      <c r="E8514" s="60">
        <v>5</v>
      </c>
    </row>
    <row r="8515" spans="1:5">
      <c r="A8515" s="77">
        <v>44297</v>
      </c>
      <c r="B8515" s="78">
        <v>44295</v>
      </c>
      <c r="C8515" s="78" t="s">
        <v>1118</v>
      </c>
      <c r="D8515" s="79">
        <f>VLOOKUP(Pag_Inicio_Corr_mas_casos[[#This Row],[Corregimiento]],Hoja3!$A$2:$D$676,4,0)</f>
        <v>40201</v>
      </c>
      <c r="E8515" s="78">
        <v>11</v>
      </c>
    </row>
    <row r="8516" spans="1:5">
      <c r="A8516" s="77">
        <v>44297</v>
      </c>
      <c r="B8516" s="78">
        <v>44295</v>
      </c>
      <c r="C8516" s="78" t="s">
        <v>1126</v>
      </c>
      <c r="D8516" s="79">
        <f>VLOOKUP(Pag_Inicio_Corr_mas_casos[[#This Row],[Corregimiento]],Hoja3!$A$2:$D$676,4,0)</f>
        <v>40601</v>
      </c>
      <c r="E8516" s="78">
        <v>11</v>
      </c>
    </row>
    <row r="8517" spans="1:5">
      <c r="A8517" s="77">
        <v>44297</v>
      </c>
      <c r="B8517" s="78">
        <v>44295</v>
      </c>
      <c r="C8517" s="78" t="s">
        <v>1078</v>
      </c>
      <c r="D8517" s="79">
        <f>VLOOKUP(Pag_Inicio_Corr_mas_casos[[#This Row],[Corregimiento]],Hoja3!$A$2:$D$676,4,0)</f>
        <v>80819</v>
      </c>
      <c r="E8517" s="78">
        <v>9</v>
      </c>
    </row>
    <row r="8518" spans="1:5">
      <c r="A8518" s="77">
        <v>44297</v>
      </c>
      <c r="B8518" s="78">
        <v>44295</v>
      </c>
      <c r="C8518" s="78" t="s">
        <v>1018</v>
      </c>
      <c r="D8518" s="79">
        <f>VLOOKUP(Pag_Inicio_Corr_mas_casos[[#This Row],[Corregimiento]],Hoja3!$A$2:$D$676,4,0)</f>
        <v>80820</v>
      </c>
      <c r="E8518" s="78">
        <v>7</v>
      </c>
    </row>
    <row r="8519" spans="1:5">
      <c r="A8519" s="77">
        <v>44297</v>
      </c>
      <c r="B8519" s="78">
        <v>44295</v>
      </c>
      <c r="C8519" s="78" t="s">
        <v>1040</v>
      </c>
      <c r="D8519" s="79">
        <f>VLOOKUP(Pag_Inicio_Corr_mas_casos[[#This Row],[Corregimiento]],Hoja3!$A$2:$D$676,4,0)</f>
        <v>40203</v>
      </c>
      <c r="E8519" s="78">
        <v>7</v>
      </c>
    </row>
    <row r="8520" spans="1:5">
      <c r="A8520" s="77">
        <v>44297</v>
      </c>
      <c r="B8520" s="78">
        <v>44295</v>
      </c>
      <c r="C8520" s="78" t="s">
        <v>1211</v>
      </c>
      <c r="D8520" s="79">
        <f>VLOOKUP(Pag_Inicio_Corr_mas_casos[[#This Row],[Corregimiento]],Hoja3!$A$2:$D$676,4,0)</f>
        <v>40506</v>
      </c>
      <c r="E8520" s="78">
        <v>6</v>
      </c>
    </row>
    <row r="8521" spans="1:5">
      <c r="A8521" s="77">
        <v>44297</v>
      </c>
      <c r="B8521" s="78">
        <v>44295</v>
      </c>
      <c r="C8521" s="78" t="s">
        <v>1200</v>
      </c>
      <c r="D8521" s="79">
        <f>VLOOKUP(Pag_Inicio_Corr_mas_casos[[#This Row],[Corregimiento]],Hoja3!$A$2:$D$676,4,0)</f>
        <v>40603</v>
      </c>
      <c r="E8521" s="78">
        <v>6</v>
      </c>
    </row>
    <row r="8522" spans="1:5">
      <c r="A8522" s="77">
        <v>44297</v>
      </c>
      <c r="B8522" s="78">
        <v>44295</v>
      </c>
      <c r="C8522" s="78" t="s">
        <v>1272</v>
      </c>
      <c r="D8522" s="79">
        <f>VLOOKUP(Pag_Inicio_Corr_mas_casos[[#This Row],[Corregimiento]],Hoja3!$A$2:$D$676,4,0)</f>
        <v>10101</v>
      </c>
      <c r="E8522" s="78">
        <v>6</v>
      </c>
    </row>
    <row r="8523" spans="1:5">
      <c r="A8523" s="77">
        <v>44297</v>
      </c>
      <c r="B8523" s="78">
        <v>44295</v>
      </c>
      <c r="C8523" s="78" t="s">
        <v>1041</v>
      </c>
      <c r="D8523" s="79">
        <f>VLOOKUP(Pag_Inicio_Corr_mas_casos[[#This Row],[Corregimiento]],Hoja3!$A$2:$D$676,4,0)</f>
        <v>20207</v>
      </c>
      <c r="E8523" s="78">
        <v>6</v>
      </c>
    </row>
    <row r="8524" spans="1:5">
      <c r="A8524" s="77">
        <v>44297</v>
      </c>
      <c r="B8524" s="78">
        <v>44295</v>
      </c>
      <c r="C8524" s="78" t="s">
        <v>1277</v>
      </c>
      <c r="D8524" s="79">
        <f>VLOOKUP(Pag_Inicio_Corr_mas_casos[[#This Row],[Corregimiento]],Hoja3!$A$2:$D$676,4,0)</f>
        <v>41104</v>
      </c>
      <c r="E8524" s="78">
        <v>6</v>
      </c>
    </row>
    <row r="8525" spans="1:5">
      <c r="A8525" s="77">
        <v>44297</v>
      </c>
      <c r="B8525" s="78">
        <v>44295</v>
      </c>
      <c r="C8525" s="78" t="s">
        <v>1077</v>
      </c>
      <c r="D8525" s="79">
        <f>VLOOKUP(Pag_Inicio_Corr_mas_casos[[#This Row],[Corregimiento]],Hoja3!$A$2:$D$676,4,0)</f>
        <v>80809</v>
      </c>
      <c r="E8525" s="78">
        <v>6</v>
      </c>
    </row>
    <row r="8526" spans="1:5">
      <c r="A8526" s="77">
        <v>44297</v>
      </c>
      <c r="B8526" s="78">
        <v>44295</v>
      </c>
      <c r="C8526" s="78" t="s">
        <v>1217</v>
      </c>
      <c r="D8526" s="79">
        <f>VLOOKUP(Pag_Inicio_Corr_mas_casos[[#This Row],[Corregimiento]],Hoja3!$A$2:$D$676,4,0)</f>
        <v>41001</v>
      </c>
      <c r="E8526" s="78">
        <v>5</v>
      </c>
    </row>
    <row r="8527" spans="1:5">
      <c r="A8527" s="77">
        <v>44297</v>
      </c>
      <c r="B8527" s="78">
        <v>44295</v>
      </c>
      <c r="C8527" s="78" t="s">
        <v>1109</v>
      </c>
      <c r="D8527" s="79">
        <f>VLOOKUP(Pag_Inicio_Corr_mas_casos[[#This Row],[Corregimiento]],Hoja3!$A$2:$D$676,4,0)</f>
        <v>20602</v>
      </c>
      <c r="E8527" s="78">
        <v>5</v>
      </c>
    </row>
    <row r="8528" spans="1:5">
      <c r="A8528" s="77">
        <v>44297</v>
      </c>
      <c r="B8528" s="78">
        <v>44295</v>
      </c>
      <c r="C8528" s="78" t="s">
        <v>1008</v>
      </c>
      <c r="D8528" s="79">
        <f>VLOOKUP(Pag_Inicio_Corr_mas_casos[[#This Row],[Corregimiento]],Hoja3!$A$2:$D$676,4,0)</f>
        <v>80807</v>
      </c>
      <c r="E8528" s="78">
        <v>5</v>
      </c>
    </row>
    <row r="8529" spans="1:5">
      <c r="A8529" s="77">
        <v>44297</v>
      </c>
      <c r="B8529" s="78">
        <v>44295</v>
      </c>
      <c r="C8529" s="78" t="s">
        <v>1020</v>
      </c>
      <c r="D8529" s="79">
        <f>VLOOKUP(Pag_Inicio_Corr_mas_casos[[#This Row],[Corregimiento]],Hoja3!$A$2:$D$676,4,0)</f>
        <v>80822</v>
      </c>
      <c r="E8529" s="78">
        <v>4</v>
      </c>
    </row>
    <row r="8530" spans="1:5">
      <c r="A8530" s="77">
        <v>44297</v>
      </c>
      <c r="B8530" s="78">
        <v>44295</v>
      </c>
      <c r="C8530" s="78" t="s">
        <v>1013</v>
      </c>
      <c r="D8530" s="79">
        <f>VLOOKUP(Pag_Inicio_Corr_mas_casos[[#This Row],[Corregimiento]],Hoja3!$A$2:$D$676,4,0)</f>
        <v>80826</v>
      </c>
      <c r="E8530" s="78">
        <v>4</v>
      </c>
    </row>
    <row r="8531" spans="1:5">
      <c r="A8531" s="77">
        <v>44297</v>
      </c>
      <c r="B8531" s="78">
        <v>44295</v>
      </c>
      <c r="C8531" s="78" t="s">
        <v>1295</v>
      </c>
      <c r="D8531" s="79">
        <f>VLOOKUP(Pag_Inicio_Corr_mas_casos[[#This Row],[Corregimiento]],Hoja3!$A$2:$D$676,4,0)</f>
        <v>40405</v>
      </c>
      <c r="E8531" s="78">
        <v>4</v>
      </c>
    </row>
    <row r="8532" spans="1:5">
      <c r="A8532" s="77">
        <v>44297</v>
      </c>
      <c r="B8532" s="78">
        <v>44295</v>
      </c>
      <c r="C8532" s="78" t="s">
        <v>1330</v>
      </c>
      <c r="D8532" s="79">
        <f>VLOOKUP(Pag_Inicio_Corr_mas_casos[[#This Row],[Corregimiento]],Hoja3!$A$2:$D$676,4,0)</f>
        <v>40101</v>
      </c>
      <c r="E8532" s="78">
        <v>4</v>
      </c>
    </row>
    <row r="8533" spans="1:5">
      <c r="A8533" s="77">
        <v>44297</v>
      </c>
      <c r="B8533" s="78">
        <v>44295</v>
      </c>
      <c r="C8533" s="78" t="s">
        <v>1233</v>
      </c>
      <c r="D8533" s="79">
        <f>VLOOKUP(Pag_Inicio_Corr_mas_casos[[#This Row],[Corregimiento]],Hoja3!$A$2:$D$676,4,0)</f>
        <v>10201</v>
      </c>
      <c r="E8533" s="78">
        <v>3</v>
      </c>
    </row>
    <row r="8534" spans="1:5">
      <c r="A8534" s="77">
        <v>44297</v>
      </c>
      <c r="B8534" s="78">
        <v>44295</v>
      </c>
      <c r="C8534" s="78" t="s">
        <v>1005</v>
      </c>
      <c r="D8534" s="79">
        <f>VLOOKUP(Pag_Inicio_Corr_mas_casos[[#This Row],[Corregimiento]],Hoja3!$A$2:$D$676,4,0)</f>
        <v>81009</v>
      </c>
      <c r="E8534" s="78">
        <v>3</v>
      </c>
    </row>
    <row r="8535" spans="1:5">
      <c r="A8535" s="80">
        <v>44298</v>
      </c>
      <c r="B8535" s="81">
        <v>44296</v>
      </c>
      <c r="C8535" s="81" t="s">
        <v>1126</v>
      </c>
      <c r="D8535" s="82">
        <f>VLOOKUP(Pag_Inicio_Corr_mas_casos[[#This Row],[Corregimiento]],Hoja3!$A$2:$D$676,4,0)</f>
        <v>40601</v>
      </c>
      <c r="E8535" s="81">
        <v>10</v>
      </c>
    </row>
    <row r="8536" spans="1:5">
      <c r="A8536" s="80">
        <v>44298</v>
      </c>
      <c r="B8536" s="81">
        <v>44296</v>
      </c>
      <c r="C8536" s="81" t="s">
        <v>1144</v>
      </c>
      <c r="D8536" s="82">
        <f>VLOOKUP(Pag_Inicio_Corr_mas_casos[[#This Row],[Corregimiento]],Hoja3!$A$2:$D$676,4,0)</f>
        <v>40503</v>
      </c>
      <c r="E8536" s="81">
        <v>9</v>
      </c>
    </row>
    <row r="8537" spans="1:5">
      <c r="A8537" s="80">
        <v>44298</v>
      </c>
      <c r="B8537" s="81">
        <v>44296</v>
      </c>
      <c r="C8537" s="81" t="s">
        <v>1124</v>
      </c>
      <c r="D8537" s="82">
        <f>VLOOKUP(Pag_Inicio_Corr_mas_casos[[#This Row],[Corregimiento]],Hoja3!$A$2:$D$676,4,0)</f>
        <v>40501</v>
      </c>
      <c r="E8537" s="81">
        <v>8</v>
      </c>
    </row>
    <row r="8538" spans="1:5">
      <c r="A8538" s="80">
        <v>44298</v>
      </c>
      <c r="B8538" s="81">
        <v>44296</v>
      </c>
      <c r="C8538" s="81" t="s">
        <v>1328</v>
      </c>
      <c r="D8538" s="82">
        <f>VLOOKUP(Pag_Inicio_Corr_mas_casos[[#This Row],[Corregimiento]],Hoja3!$A$2:$D$676,4,0)</f>
        <v>41401</v>
      </c>
      <c r="E8538" s="81">
        <v>6</v>
      </c>
    </row>
    <row r="8539" spans="1:5">
      <c r="A8539" s="80">
        <v>44298</v>
      </c>
      <c r="B8539" s="81">
        <v>44296</v>
      </c>
      <c r="C8539" s="81" t="s">
        <v>1078</v>
      </c>
      <c r="D8539" s="82">
        <f>VLOOKUP(Pag_Inicio_Corr_mas_casos[[#This Row],[Corregimiento]],Hoja3!$A$2:$D$676,4,0)</f>
        <v>80819</v>
      </c>
      <c r="E8539" s="81">
        <v>5</v>
      </c>
    </row>
    <row r="8540" spans="1:5">
      <c r="A8540" s="80">
        <v>44298</v>
      </c>
      <c r="B8540" s="81">
        <v>44296</v>
      </c>
      <c r="C8540" s="81" t="s">
        <v>1008</v>
      </c>
      <c r="D8540" s="82">
        <f>VLOOKUP(Pag_Inicio_Corr_mas_casos[[#This Row],[Corregimiento]],Hoja3!$A$2:$D$676,4,0)</f>
        <v>80807</v>
      </c>
      <c r="E8540" s="81">
        <v>5</v>
      </c>
    </row>
    <row r="8541" spans="1:5">
      <c r="A8541" s="80">
        <v>44298</v>
      </c>
      <c r="B8541" s="81">
        <v>44296</v>
      </c>
      <c r="C8541" s="81" t="s">
        <v>1040</v>
      </c>
      <c r="D8541" s="82">
        <f>VLOOKUP(Pag_Inicio_Corr_mas_casos[[#This Row],[Corregimiento]],Hoja3!$A$2:$D$676,4,0)</f>
        <v>40203</v>
      </c>
      <c r="E8541" s="81">
        <v>5</v>
      </c>
    </row>
    <row r="8542" spans="1:5">
      <c r="A8542" s="80">
        <v>44298</v>
      </c>
      <c r="B8542" s="81">
        <v>44296</v>
      </c>
      <c r="C8542" s="81" t="s">
        <v>1088</v>
      </c>
      <c r="D8542" s="82">
        <f>VLOOKUP(Pag_Inicio_Corr_mas_casos[[#This Row],[Corregimiento]],Hoja3!$A$2:$D$676,4,0)</f>
        <v>91001</v>
      </c>
      <c r="E8542" s="81">
        <v>4</v>
      </c>
    </row>
    <row r="8543" spans="1:5">
      <c r="A8543" s="80">
        <v>44298</v>
      </c>
      <c r="B8543" s="81">
        <v>44296</v>
      </c>
      <c r="C8543" s="81" t="s">
        <v>1278</v>
      </c>
      <c r="D8543" s="82">
        <f>VLOOKUP(Pag_Inicio_Corr_mas_casos[[#This Row],[Corregimiento]],Hoja3!$A$2:$D$676,4,0)</f>
        <v>41309</v>
      </c>
      <c r="E8543" s="81">
        <v>4</v>
      </c>
    </row>
    <row r="8544" spans="1:5">
      <c r="A8544" s="80">
        <v>44298</v>
      </c>
      <c r="B8544" s="81">
        <v>44296</v>
      </c>
      <c r="C8544" s="81" t="s">
        <v>1017</v>
      </c>
      <c r="D8544" s="82">
        <f>VLOOKUP(Pag_Inicio_Corr_mas_casos[[#This Row],[Corregimiento]],Hoja3!$A$2:$D$676,4,0)</f>
        <v>80813</v>
      </c>
      <c r="E8544" s="81">
        <v>4</v>
      </c>
    </row>
    <row r="8545" spans="1:5">
      <c r="A8545" s="80">
        <v>44298</v>
      </c>
      <c r="B8545" s="81">
        <v>44296</v>
      </c>
      <c r="C8545" s="81" t="s">
        <v>1077</v>
      </c>
      <c r="D8545" s="82">
        <f>VLOOKUP(Pag_Inicio_Corr_mas_casos[[#This Row],[Corregimiento]],Hoja3!$A$2:$D$676,4,0)</f>
        <v>80809</v>
      </c>
      <c r="E8545" s="81">
        <v>4</v>
      </c>
    </row>
    <row r="8546" spans="1:5">
      <c r="A8546" s="80">
        <v>44298</v>
      </c>
      <c r="B8546" s="81">
        <v>44296</v>
      </c>
      <c r="C8546" s="81" t="s">
        <v>1118</v>
      </c>
      <c r="D8546" s="82">
        <f>VLOOKUP(Pag_Inicio_Corr_mas_casos[[#This Row],[Corregimiento]],Hoja3!$A$2:$D$676,4,0)</f>
        <v>40201</v>
      </c>
      <c r="E8546" s="81">
        <v>4</v>
      </c>
    </row>
    <row r="8547" spans="1:5">
      <c r="A8547" s="80">
        <v>44298</v>
      </c>
      <c r="B8547" s="81">
        <v>44296</v>
      </c>
      <c r="C8547" s="81" t="s">
        <v>1115</v>
      </c>
      <c r="D8547" s="82">
        <f>VLOOKUP(Pag_Inicio_Corr_mas_casos[[#This Row],[Corregimiento]],Hoja3!$A$2:$D$676,4,0)</f>
        <v>50316</v>
      </c>
      <c r="E8547" s="81">
        <v>4</v>
      </c>
    </row>
    <row r="8548" spans="1:5">
      <c r="A8548" s="80">
        <v>44298</v>
      </c>
      <c r="B8548" s="81">
        <v>44296</v>
      </c>
      <c r="C8548" s="81" t="s">
        <v>1295</v>
      </c>
      <c r="D8548" s="82">
        <f>VLOOKUP(Pag_Inicio_Corr_mas_casos[[#This Row],[Corregimiento]],Hoja3!$A$2:$D$676,4,0)</f>
        <v>40405</v>
      </c>
      <c r="E8548" s="81">
        <v>4</v>
      </c>
    </row>
    <row r="8549" spans="1:5">
      <c r="A8549" s="80">
        <v>44298</v>
      </c>
      <c r="B8549" s="81">
        <v>44296</v>
      </c>
      <c r="C8549" s="81" t="s">
        <v>1099</v>
      </c>
      <c r="D8549" s="82">
        <f>VLOOKUP(Pag_Inicio_Corr_mas_casos[[#This Row],[Corregimiento]],Hoja3!$A$2:$D$676,4,0)</f>
        <v>91008</v>
      </c>
      <c r="E8549" s="81">
        <v>3</v>
      </c>
    </row>
    <row r="8550" spans="1:5">
      <c r="A8550" s="80">
        <v>44298</v>
      </c>
      <c r="B8550" s="81">
        <v>44296</v>
      </c>
      <c r="C8550" s="81" t="s">
        <v>1331</v>
      </c>
      <c r="D8550" s="82">
        <f>VLOOKUP(Pag_Inicio_Corr_mas_casos[[#This Row],[Corregimiento]],Hoja3!$A$2:$D$676,4,0)</f>
        <v>10217</v>
      </c>
      <c r="E8550" s="81">
        <v>3</v>
      </c>
    </row>
    <row r="8551" spans="1:5">
      <c r="A8551" s="80">
        <v>44298</v>
      </c>
      <c r="B8551" s="81">
        <v>44296</v>
      </c>
      <c r="C8551" s="81" t="s">
        <v>1081</v>
      </c>
      <c r="D8551" s="82">
        <f>VLOOKUP(Pag_Inicio_Corr_mas_casos[[#This Row],[Corregimiento]],Hoja3!$A$2:$D$676,4,0)</f>
        <v>130702</v>
      </c>
      <c r="E8551" s="81">
        <v>3</v>
      </c>
    </row>
    <row r="8552" spans="1:5">
      <c r="A8552" s="80">
        <v>44298</v>
      </c>
      <c r="B8552" s="81">
        <v>44296</v>
      </c>
      <c r="C8552" s="81" t="s">
        <v>1069</v>
      </c>
      <c r="D8552" s="82">
        <f>VLOOKUP(Pag_Inicio_Corr_mas_casos[[#This Row],[Corregimiento]],Hoja3!$A$2:$D$676,4,0)</f>
        <v>40611</v>
      </c>
      <c r="E8552" s="81">
        <v>3</v>
      </c>
    </row>
    <row r="8553" spans="1:5">
      <c r="A8553" s="80">
        <v>44298</v>
      </c>
      <c r="B8553" s="81">
        <v>44296</v>
      </c>
      <c r="C8553" s="81" t="s">
        <v>1006</v>
      </c>
      <c r="D8553" s="82">
        <f>VLOOKUP(Pag_Inicio_Corr_mas_casos[[#This Row],[Corregimiento]],Hoja3!$A$2:$D$676,4,0)</f>
        <v>80806</v>
      </c>
      <c r="E8553" s="81">
        <v>3</v>
      </c>
    </row>
    <row r="8554" spans="1:5">
      <c r="A8554" s="80">
        <v>44298</v>
      </c>
      <c r="B8554" s="81">
        <v>44296</v>
      </c>
      <c r="C8554" s="81" t="s">
        <v>1013</v>
      </c>
      <c r="D8554" s="82">
        <f>VLOOKUP(Pag_Inicio_Corr_mas_casos[[#This Row],[Corregimiento]],Hoja3!$A$2:$D$676,4,0)</f>
        <v>80826</v>
      </c>
      <c r="E8554" s="81">
        <v>3</v>
      </c>
    </row>
    <row r="8555" spans="1:5">
      <c r="A8555" s="32">
        <v>44299</v>
      </c>
      <c r="B8555" s="33">
        <v>44297</v>
      </c>
      <c r="C8555" s="33" t="s">
        <v>1112</v>
      </c>
      <c r="D8555" s="34">
        <f>VLOOKUP(Pag_Inicio_Corr_mas_casos[[#This Row],[Corregimiento]],Hoja3!$A$2:$D$676,4,0)</f>
        <v>80812</v>
      </c>
      <c r="E8555" s="33">
        <v>14</v>
      </c>
    </row>
    <row r="8556" spans="1:5">
      <c r="A8556" s="32">
        <v>44299</v>
      </c>
      <c r="B8556" s="33">
        <v>44297</v>
      </c>
      <c r="C8556" s="33" t="s">
        <v>1077</v>
      </c>
      <c r="D8556" s="34">
        <f>VLOOKUP(Pag_Inicio_Corr_mas_casos[[#This Row],[Corregimiento]],Hoja3!$A$2:$D$676,4,0)</f>
        <v>80809</v>
      </c>
      <c r="E8556" s="33">
        <v>14</v>
      </c>
    </row>
    <row r="8557" spans="1:5">
      <c r="A8557" s="32">
        <v>44299</v>
      </c>
      <c r="B8557" s="33">
        <v>44297</v>
      </c>
      <c r="C8557" s="33" t="s">
        <v>1078</v>
      </c>
      <c r="D8557" s="34">
        <f>VLOOKUP(Pag_Inicio_Corr_mas_casos[[#This Row],[Corregimiento]],Hoja3!$A$2:$D$676,4,0)</f>
        <v>80819</v>
      </c>
      <c r="E8557" s="33">
        <v>12</v>
      </c>
    </row>
    <row r="8558" spans="1:5">
      <c r="A8558" s="32">
        <v>44299</v>
      </c>
      <c r="B8558" s="33">
        <v>44297</v>
      </c>
      <c r="C8558" s="33" t="s">
        <v>1027</v>
      </c>
      <c r="D8558" s="34">
        <f>VLOOKUP(Pag_Inicio_Corr_mas_casos[[#This Row],[Corregimiento]],Hoja3!$A$2:$D$676,4,0)</f>
        <v>20601</v>
      </c>
      <c r="E8558" s="33">
        <v>9</v>
      </c>
    </row>
    <row r="8559" spans="1:5">
      <c r="A8559" s="32">
        <v>44299</v>
      </c>
      <c r="B8559" s="33">
        <v>44297</v>
      </c>
      <c r="C8559" s="33" t="s">
        <v>1301</v>
      </c>
      <c r="D8559" s="34">
        <f>VLOOKUP(Pag_Inicio_Corr_mas_casos[[#This Row],[Corregimiento]],Hoja3!$A$2:$D$676,4,0)</f>
        <v>60703</v>
      </c>
      <c r="E8559" s="33">
        <v>8</v>
      </c>
    </row>
    <row r="8560" spans="1:5">
      <c r="A8560" s="32">
        <v>44299</v>
      </c>
      <c r="B8560" s="33">
        <v>44297</v>
      </c>
      <c r="C8560" s="33" t="s">
        <v>1005</v>
      </c>
      <c r="D8560" s="34">
        <f>VLOOKUP(Pag_Inicio_Corr_mas_casos[[#This Row],[Corregimiento]],Hoja3!$A$2:$D$676,4,0)</f>
        <v>81009</v>
      </c>
      <c r="E8560" s="33">
        <v>8</v>
      </c>
    </row>
    <row r="8561" spans="1:5">
      <c r="A8561" s="32">
        <v>44299</v>
      </c>
      <c r="B8561" s="33">
        <v>44297</v>
      </c>
      <c r="C8561" s="33" t="s">
        <v>1109</v>
      </c>
      <c r="D8561" s="34">
        <f>VLOOKUP(Pag_Inicio_Corr_mas_casos[[#This Row],[Corregimiento]],Hoja3!$A$2:$D$676,4,0)</f>
        <v>20602</v>
      </c>
      <c r="E8561" s="33">
        <v>8</v>
      </c>
    </row>
    <row r="8562" spans="1:5">
      <c r="A8562" s="32">
        <v>44299</v>
      </c>
      <c r="B8562" s="33">
        <v>44297</v>
      </c>
      <c r="C8562" s="33" t="s">
        <v>1332</v>
      </c>
      <c r="D8562" s="34">
        <f>VLOOKUP(Pag_Inicio_Corr_mas_casos[[#This Row],[Corregimiento]],Hoja3!$A$2:$D$676,4,0)</f>
        <v>120706</v>
      </c>
      <c r="E8562" s="33">
        <v>8</v>
      </c>
    </row>
    <row r="8563" spans="1:5">
      <c r="A8563" s="32">
        <v>44299</v>
      </c>
      <c r="B8563" s="33">
        <v>44297</v>
      </c>
      <c r="C8563" s="33" t="s">
        <v>1121</v>
      </c>
      <c r="D8563" s="34">
        <f>VLOOKUP(Pag_Inicio_Corr_mas_casos[[#This Row],[Corregimiento]],Hoja3!$A$2:$D$676,4,0)</f>
        <v>90301</v>
      </c>
      <c r="E8563" s="33">
        <v>7</v>
      </c>
    </row>
    <row r="8564" spans="1:5">
      <c r="A8564" s="32">
        <v>44299</v>
      </c>
      <c r="B8564" s="33">
        <v>44297</v>
      </c>
      <c r="C8564" s="33" t="s">
        <v>1216</v>
      </c>
      <c r="D8564" s="34">
        <f>VLOOKUP(Pag_Inicio_Corr_mas_casos[[#This Row],[Corregimiento]],Hoja3!$A$2:$D$676,4,0)</f>
        <v>10206</v>
      </c>
      <c r="E8564" s="33">
        <v>6</v>
      </c>
    </row>
    <row r="8565" spans="1:5">
      <c r="A8565" s="32">
        <v>44299</v>
      </c>
      <c r="B8565" s="33">
        <v>44297</v>
      </c>
      <c r="C8565" s="33" t="s">
        <v>1126</v>
      </c>
      <c r="D8565" s="34">
        <f>VLOOKUP(Pag_Inicio_Corr_mas_casos[[#This Row],[Corregimiento]],Hoja3!$A$2:$D$676,4,0)</f>
        <v>40601</v>
      </c>
      <c r="E8565" s="33">
        <v>6</v>
      </c>
    </row>
    <row r="8566" spans="1:5">
      <c r="A8566" s="32">
        <v>44299</v>
      </c>
      <c r="B8566" s="33">
        <v>44297</v>
      </c>
      <c r="C8566" s="33" t="s">
        <v>1333</v>
      </c>
      <c r="D8566" s="34">
        <f>VLOOKUP(Pag_Inicio_Corr_mas_casos[[#This Row],[Corregimiento]],Hoja3!$A$2:$D$676,4,0)</f>
        <v>40511</v>
      </c>
      <c r="E8566" s="33">
        <v>6</v>
      </c>
    </row>
    <row r="8567" spans="1:5">
      <c r="A8567" s="32">
        <v>44299</v>
      </c>
      <c r="B8567" s="33">
        <v>44297</v>
      </c>
      <c r="C8567" s="33" t="s">
        <v>1088</v>
      </c>
      <c r="D8567" s="34">
        <f>VLOOKUP(Pag_Inicio_Corr_mas_casos[[#This Row],[Corregimiento]],Hoja3!$A$2:$D$676,4,0)</f>
        <v>91001</v>
      </c>
      <c r="E8567" s="33">
        <v>6</v>
      </c>
    </row>
    <row r="8568" spans="1:5">
      <c r="A8568" s="32">
        <v>44299</v>
      </c>
      <c r="B8568" s="33">
        <v>44297</v>
      </c>
      <c r="C8568" s="33" t="s">
        <v>1134</v>
      </c>
      <c r="D8568" s="34">
        <f>VLOOKUP(Pag_Inicio_Corr_mas_casos[[#This Row],[Corregimiento]],Hoja3!$A$2:$D$676,4,0)</f>
        <v>130101</v>
      </c>
      <c r="E8568" s="33">
        <v>6</v>
      </c>
    </row>
    <row r="8569" spans="1:5">
      <c r="A8569" s="32">
        <v>44299</v>
      </c>
      <c r="B8569" s="33">
        <v>44297</v>
      </c>
      <c r="C8569" s="33" t="s">
        <v>1323</v>
      </c>
      <c r="D8569" s="34">
        <f>VLOOKUP(Pag_Inicio_Corr_mas_casos[[#This Row],[Corregimiento]],Hoja3!$A$2:$D$676,4,0)</f>
        <v>120405</v>
      </c>
      <c r="E8569" s="33">
        <v>5</v>
      </c>
    </row>
    <row r="8570" spans="1:5">
      <c r="A8570" s="32">
        <v>44299</v>
      </c>
      <c r="B8570" s="33">
        <v>44297</v>
      </c>
      <c r="C8570" s="33" t="s">
        <v>838</v>
      </c>
      <c r="D8570" s="34">
        <f>VLOOKUP(Pag_Inicio_Corr_mas_casos[[#This Row],[Corregimiento]],Hoja3!$A$2:$D$676,4,0)</f>
        <v>80821</v>
      </c>
      <c r="E8570" s="33">
        <v>5</v>
      </c>
    </row>
    <row r="8571" spans="1:5">
      <c r="A8571" s="32">
        <v>44299</v>
      </c>
      <c r="B8571" s="33">
        <v>44297</v>
      </c>
      <c r="C8571" s="33" t="s">
        <v>1111</v>
      </c>
      <c r="D8571" s="34">
        <f>VLOOKUP(Pag_Inicio_Corr_mas_casos[[#This Row],[Corregimiento]],Hoja3!$A$2:$D$676,4,0)</f>
        <v>40508</v>
      </c>
      <c r="E8571" s="33">
        <v>5</v>
      </c>
    </row>
    <row r="8572" spans="1:5">
      <c r="A8572" s="32">
        <v>44299</v>
      </c>
      <c r="B8572" s="33">
        <v>44297</v>
      </c>
      <c r="C8572" s="33" t="s">
        <v>1006</v>
      </c>
      <c r="D8572" s="34">
        <f>VLOOKUP(Pag_Inicio_Corr_mas_casos[[#This Row],[Corregimiento]],Hoja3!$A$2:$D$676,4,0)</f>
        <v>80806</v>
      </c>
      <c r="E8572" s="33">
        <v>5</v>
      </c>
    </row>
    <row r="8573" spans="1:5">
      <c r="A8573" s="32">
        <v>44299</v>
      </c>
      <c r="B8573" s="33">
        <v>44297</v>
      </c>
      <c r="C8573" s="33" t="s">
        <v>1334</v>
      </c>
      <c r="D8573" s="34">
        <f>VLOOKUP(Pag_Inicio_Corr_mas_casos[[#This Row],[Corregimiento]],Hoja3!$A$2:$D$676,4,0)</f>
        <v>40701</v>
      </c>
      <c r="E8573" s="33">
        <v>4</v>
      </c>
    </row>
    <row r="8574" spans="1:5">
      <c r="A8574" s="32">
        <v>44299</v>
      </c>
      <c r="B8574" s="33">
        <v>44297</v>
      </c>
      <c r="C8574" s="33" t="s">
        <v>1024</v>
      </c>
      <c r="D8574" s="34">
        <f>VLOOKUP(Pag_Inicio_Corr_mas_casos[[#This Row],[Corregimiento]],Hoja3!$A$2:$D$676,4,0)</f>
        <v>50208</v>
      </c>
      <c r="E8574" s="33">
        <v>4</v>
      </c>
    </row>
    <row r="8575" spans="1:5">
      <c r="A8575" s="62">
        <v>44300</v>
      </c>
      <c r="B8575" s="63">
        <v>44298</v>
      </c>
      <c r="C8575" s="63" t="s">
        <v>1145</v>
      </c>
      <c r="D8575" s="64">
        <f>VLOOKUP(Pag_Inicio_Corr_mas_casos[[#This Row],[Corregimiento]],Hoja3!$A$2:$D$676,4,0)</f>
        <v>91101</v>
      </c>
      <c r="E8575" s="63">
        <v>15</v>
      </c>
    </row>
    <row r="8576" spans="1:5">
      <c r="A8576" s="62">
        <v>44300</v>
      </c>
      <c r="B8576" s="63">
        <v>44298</v>
      </c>
      <c r="C8576" s="63" t="s">
        <v>1099</v>
      </c>
      <c r="D8576" s="64">
        <f>VLOOKUP(Pag_Inicio_Corr_mas_casos[[#This Row],[Corregimiento]],Hoja3!$A$2:$D$676,4,0)</f>
        <v>91008</v>
      </c>
      <c r="E8576" s="63">
        <v>10</v>
      </c>
    </row>
    <row r="8577" spans="1:5">
      <c r="A8577" s="62">
        <v>44300</v>
      </c>
      <c r="B8577" s="63">
        <v>44298</v>
      </c>
      <c r="C8577" s="63" t="s">
        <v>1212</v>
      </c>
      <c r="D8577" s="64">
        <f>VLOOKUP(Pag_Inicio_Corr_mas_casos[[#This Row],[Corregimiento]],Hoja3!$A$2:$D$676,4,0)</f>
        <v>90903</v>
      </c>
      <c r="E8577" s="63">
        <v>10</v>
      </c>
    </row>
    <row r="8578" spans="1:5">
      <c r="A8578" s="62">
        <v>44300</v>
      </c>
      <c r="B8578" s="63">
        <v>44298</v>
      </c>
      <c r="C8578" s="63" t="s">
        <v>1126</v>
      </c>
      <c r="D8578" s="64">
        <f>VLOOKUP(Pag_Inicio_Corr_mas_casos[[#This Row],[Corregimiento]],Hoja3!$A$2:$D$676,4,0)</f>
        <v>40601</v>
      </c>
      <c r="E8578" s="63">
        <v>10</v>
      </c>
    </row>
    <row r="8579" spans="1:5">
      <c r="A8579" s="62">
        <v>44300</v>
      </c>
      <c r="B8579" s="63">
        <v>44298</v>
      </c>
      <c r="C8579" s="63" t="s">
        <v>1335</v>
      </c>
      <c r="D8579" s="64">
        <f>VLOOKUP(Pag_Inicio_Corr_mas_casos[[#This Row],[Corregimiento]],Hoja3!$A$2:$D$676,4,0)</f>
        <v>90904</v>
      </c>
      <c r="E8579" s="63">
        <v>10</v>
      </c>
    </row>
    <row r="8580" spans="1:5">
      <c r="A8580" s="62">
        <v>44300</v>
      </c>
      <c r="B8580" s="63">
        <v>44298</v>
      </c>
      <c r="C8580" s="63" t="s">
        <v>1233</v>
      </c>
      <c r="D8580" s="64">
        <f>VLOOKUP(Pag_Inicio_Corr_mas_casos[[#This Row],[Corregimiento]],Hoja3!$A$2:$D$676,4,0)</f>
        <v>10201</v>
      </c>
      <c r="E8580" s="63">
        <v>9</v>
      </c>
    </row>
    <row r="8581" spans="1:5">
      <c r="A8581" s="62">
        <v>44300</v>
      </c>
      <c r="B8581" s="63">
        <v>44298</v>
      </c>
      <c r="C8581" s="63" t="s">
        <v>1036</v>
      </c>
      <c r="D8581" s="64">
        <f>VLOOKUP(Pag_Inicio_Corr_mas_casos[[#This Row],[Corregimiento]],Hoja3!$A$2:$D$676,4,0)</f>
        <v>40606</v>
      </c>
      <c r="E8581" s="63">
        <v>9</v>
      </c>
    </row>
    <row r="8582" spans="1:5">
      <c r="A8582" s="62">
        <v>44300</v>
      </c>
      <c r="B8582" s="63">
        <v>44298</v>
      </c>
      <c r="C8582" s="63" t="s">
        <v>1017</v>
      </c>
      <c r="D8582" s="64">
        <f>VLOOKUP(Pag_Inicio_Corr_mas_casos[[#This Row],[Corregimiento]],Hoja3!$A$2:$D$676,4,0)</f>
        <v>80813</v>
      </c>
      <c r="E8582" s="63">
        <v>9</v>
      </c>
    </row>
    <row r="8583" spans="1:5">
      <c r="A8583" s="62">
        <v>44300</v>
      </c>
      <c r="B8583" s="63">
        <v>44298</v>
      </c>
      <c r="C8583" s="63" t="s">
        <v>1295</v>
      </c>
      <c r="D8583" s="64">
        <f>VLOOKUP(Pag_Inicio_Corr_mas_casos[[#This Row],[Corregimiento]],Hoja3!$A$2:$D$676,4,0)</f>
        <v>40405</v>
      </c>
      <c r="E8583" s="63">
        <v>8</v>
      </c>
    </row>
    <row r="8584" spans="1:5">
      <c r="A8584" s="62">
        <v>44300</v>
      </c>
      <c r="B8584" s="63">
        <v>44298</v>
      </c>
      <c r="C8584" s="63" t="s">
        <v>1005</v>
      </c>
      <c r="D8584" s="64">
        <f>VLOOKUP(Pag_Inicio_Corr_mas_casos[[#This Row],[Corregimiento]],Hoja3!$A$2:$D$676,4,0)</f>
        <v>81009</v>
      </c>
      <c r="E8584" s="63">
        <v>8</v>
      </c>
    </row>
    <row r="8585" spans="1:5">
      <c r="A8585" s="62">
        <v>44300</v>
      </c>
      <c r="B8585" s="63">
        <v>44298</v>
      </c>
      <c r="C8585" s="63" t="s">
        <v>1112</v>
      </c>
      <c r="D8585" s="64">
        <f>VLOOKUP(Pag_Inicio_Corr_mas_casos[[#This Row],[Corregimiento]],Hoja3!$A$2:$D$676,4,0)</f>
        <v>80812</v>
      </c>
      <c r="E8585" s="63">
        <v>8</v>
      </c>
    </row>
    <row r="8586" spans="1:5">
      <c r="A8586" s="62">
        <v>44300</v>
      </c>
      <c r="B8586" s="63">
        <v>44298</v>
      </c>
      <c r="C8586" s="63" t="s">
        <v>1272</v>
      </c>
      <c r="D8586" s="64">
        <f>VLOOKUP(Pag_Inicio_Corr_mas_casos[[#This Row],[Corregimiento]],Hoja3!$A$2:$D$676,4,0)</f>
        <v>10101</v>
      </c>
      <c r="E8586" s="63">
        <v>8</v>
      </c>
    </row>
    <row r="8587" spans="1:5">
      <c r="A8587" s="62">
        <v>44300</v>
      </c>
      <c r="B8587" s="63">
        <v>44298</v>
      </c>
      <c r="C8587" s="63" t="s">
        <v>1144</v>
      </c>
      <c r="D8587" s="64">
        <f>VLOOKUP(Pag_Inicio_Corr_mas_casos[[#This Row],[Corregimiento]],Hoja3!$A$2:$D$676,4,0)</f>
        <v>40503</v>
      </c>
      <c r="E8587" s="63">
        <v>7</v>
      </c>
    </row>
    <row r="8588" spans="1:5">
      <c r="A8588" s="62">
        <v>44300</v>
      </c>
      <c r="B8588" s="63">
        <v>44298</v>
      </c>
      <c r="C8588" s="63" t="s">
        <v>1216</v>
      </c>
      <c r="D8588" s="64">
        <f>VLOOKUP(Pag_Inicio_Corr_mas_casos[[#This Row],[Corregimiento]],Hoja3!$A$2:$D$676,4,0)</f>
        <v>10206</v>
      </c>
      <c r="E8588" s="63">
        <v>7</v>
      </c>
    </row>
    <row r="8589" spans="1:5">
      <c r="A8589" s="62">
        <v>44300</v>
      </c>
      <c r="B8589" s="63">
        <v>44298</v>
      </c>
      <c r="C8589" s="63" t="s">
        <v>1008</v>
      </c>
      <c r="D8589" s="64">
        <f>VLOOKUP(Pag_Inicio_Corr_mas_casos[[#This Row],[Corregimiento]],Hoja3!$A$2:$D$676,4,0)</f>
        <v>80807</v>
      </c>
      <c r="E8589" s="63">
        <v>7</v>
      </c>
    </row>
    <row r="8590" spans="1:5">
      <c r="A8590" s="62">
        <v>44300</v>
      </c>
      <c r="B8590" s="63">
        <v>44298</v>
      </c>
      <c r="C8590" s="63" t="s">
        <v>1077</v>
      </c>
      <c r="D8590" s="64">
        <f>VLOOKUP(Pag_Inicio_Corr_mas_casos[[#This Row],[Corregimiento]],Hoja3!$A$2:$D$676,4,0)</f>
        <v>80809</v>
      </c>
      <c r="E8590" s="63">
        <v>7</v>
      </c>
    </row>
    <row r="8591" spans="1:5">
      <c r="A8591" s="62">
        <v>44300</v>
      </c>
      <c r="B8591" s="63">
        <v>44298</v>
      </c>
      <c r="C8591" s="63" t="s">
        <v>1118</v>
      </c>
      <c r="D8591" s="64">
        <f>VLOOKUP(Pag_Inicio_Corr_mas_casos[[#This Row],[Corregimiento]],Hoja3!$A$2:$D$676,4,0)</f>
        <v>40201</v>
      </c>
      <c r="E8591" s="63">
        <v>6</v>
      </c>
    </row>
    <row r="8592" spans="1:5">
      <c r="A8592" s="62">
        <v>44300</v>
      </c>
      <c r="B8592" s="63">
        <v>44298</v>
      </c>
      <c r="C8592" s="63" t="s">
        <v>1320</v>
      </c>
      <c r="D8592" s="64">
        <f>VLOOKUP(Pag_Inicio_Corr_mas_casos[[#This Row],[Corregimiento]],Hoja3!$A$2:$D$676,4,0)</f>
        <v>41005</v>
      </c>
      <c r="E8592" s="63">
        <v>6</v>
      </c>
    </row>
    <row r="8593" spans="1:5">
      <c r="A8593" s="62">
        <v>44300</v>
      </c>
      <c r="B8593" s="63">
        <v>44298</v>
      </c>
      <c r="C8593" s="63" t="s">
        <v>1336</v>
      </c>
      <c r="D8593" s="64">
        <f>VLOOKUP(Pag_Inicio_Corr_mas_casos[[#This Row],[Corregimiento]],Hoja3!$A$2:$D$676,4,0)</f>
        <v>41102</v>
      </c>
      <c r="E8593" s="63">
        <v>6</v>
      </c>
    </row>
    <row r="8594" spans="1:5">
      <c r="A8594" s="62">
        <v>44300</v>
      </c>
      <c r="B8594" s="63">
        <v>44298</v>
      </c>
      <c r="C8594" s="63" t="s">
        <v>1124</v>
      </c>
      <c r="D8594" s="64">
        <f>VLOOKUP(Pag_Inicio_Corr_mas_casos[[#This Row],[Corregimiento]],Hoja3!$A$2:$D$676,4,0)</f>
        <v>40501</v>
      </c>
      <c r="E8594" s="63">
        <v>6</v>
      </c>
    </row>
    <row r="8595" spans="1:5">
      <c r="A8595" s="59">
        <v>44301</v>
      </c>
      <c r="B8595" s="60">
        <v>44299</v>
      </c>
      <c r="C8595" s="60" t="s">
        <v>1088</v>
      </c>
      <c r="D8595" s="61">
        <f>VLOOKUP(Pag_Inicio_Corr_mas_casos[[#This Row],[Corregimiento]],Hoja3!$A$2:$D$676,4,0)</f>
        <v>91001</v>
      </c>
      <c r="E8595" s="60">
        <v>14</v>
      </c>
    </row>
    <row r="8596" spans="1:5">
      <c r="A8596" s="59">
        <v>44301</v>
      </c>
      <c r="B8596" s="60">
        <v>44299</v>
      </c>
      <c r="C8596" s="60" t="s">
        <v>1112</v>
      </c>
      <c r="D8596" s="61">
        <f>VLOOKUP(Pag_Inicio_Corr_mas_casos[[#This Row],[Corregimiento]],Hoja3!$A$2:$D$676,4,0)</f>
        <v>80812</v>
      </c>
      <c r="E8596" s="60">
        <v>12</v>
      </c>
    </row>
    <row r="8597" spans="1:5">
      <c r="A8597" s="59">
        <v>44301</v>
      </c>
      <c r="B8597" s="60">
        <v>44299</v>
      </c>
      <c r="C8597" s="60" t="s">
        <v>1077</v>
      </c>
      <c r="D8597" s="61">
        <f>VLOOKUP(Pag_Inicio_Corr_mas_casos[[#This Row],[Corregimiento]],Hoja3!$A$2:$D$676,4,0)</f>
        <v>80809</v>
      </c>
      <c r="E8597" s="60">
        <v>11</v>
      </c>
    </row>
    <row r="8598" spans="1:5">
      <c r="A8598" s="59">
        <v>44301</v>
      </c>
      <c r="B8598" s="60">
        <v>44299</v>
      </c>
      <c r="C8598" s="60" t="s">
        <v>1009</v>
      </c>
      <c r="D8598" s="61">
        <f>VLOOKUP(Pag_Inicio_Corr_mas_casos[[#This Row],[Corregimiento]],Hoja3!$A$2:$D$676,4,0)</f>
        <v>80816</v>
      </c>
      <c r="E8598" s="60">
        <v>10</v>
      </c>
    </row>
    <row r="8599" spans="1:5">
      <c r="A8599" s="59">
        <v>44301</v>
      </c>
      <c r="B8599" s="60">
        <v>44299</v>
      </c>
      <c r="C8599" s="60" t="s">
        <v>1005</v>
      </c>
      <c r="D8599" s="61">
        <f>VLOOKUP(Pag_Inicio_Corr_mas_casos[[#This Row],[Corregimiento]],Hoja3!$A$2:$D$676,4,0)</f>
        <v>81009</v>
      </c>
      <c r="E8599" s="60">
        <v>9</v>
      </c>
    </row>
    <row r="8600" spans="1:5">
      <c r="A8600" s="59">
        <v>44301</v>
      </c>
      <c r="B8600" s="60">
        <v>44299</v>
      </c>
      <c r="C8600" s="60" t="s">
        <v>1020</v>
      </c>
      <c r="D8600" s="61">
        <f>VLOOKUP(Pag_Inicio_Corr_mas_casos[[#This Row],[Corregimiento]],Hoja3!$A$2:$D$676,4,0)</f>
        <v>80822</v>
      </c>
      <c r="E8600" s="60">
        <v>8</v>
      </c>
    </row>
    <row r="8601" spans="1:5">
      <c r="A8601" s="59">
        <v>44301</v>
      </c>
      <c r="B8601" s="60">
        <v>44299</v>
      </c>
      <c r="C8601" s="60" t="s">
        <v>1178</v>
      </c>
      <c r="D8601" s="61">
        <f>VLOOKUP(Pag_Inicio_Corr_mas_casos[[#This Row],[Corregimiento]],Hoja3!$A$2:$D$676,4,0)</f>
        <v>40801</v>
      </c>
      <c r="E8601" s="60">
        <v>7</v>
      </c>
    </row>
    <row r="8602" spans="1:5">
      <c r="A8602" s="59">
        <v>44301</v>
      </c>
      <c r="B8602" s="60">
        <v>44299</v>
      </c>
      <c r="C8602" s="60" t="s">
        <v>1081</v>
      </c>
      <c r="D8602" s="61">
        <f>VLOOKUP(Pag_Inicio_Corr_mas_casos[[#This Row],[Corregimiento]],Hoja3!$A$2:$D$676,4,0)</f>
        <v>130702</v>
      </c>
      <c r="E8602" s="60">
        <v>6</v>
      </c>
    </row>
    <row r="8603" spans="1:5">
      <c r="A8603" s="59">
        <v>44301</v>
      </c>
      <c r="B8603" s="60">
        <v>44299</v>
      </c>
      <c r="C8603" s="60" t="s">
        <v>1135</v>
      </c>
      <c r="D8603" s="61">
        <f>VLOOKUP(Pag_Inicio_Corr_mas_casos[[#This Row],[Corregimiento]],Hoja3!$A$2:$D$676,4,0)</f>
        <v>91013</v>
      </c>
      <c r="E8603" s="60">
        <v>6</v>
      </c>
    </row>
    <row r="8604" spans="1:5">
      <c r="A8604" s="59">
        <v>44301</v>
      </c>
      <c r="B8604" s="60">
        <v>44299</v>
      </c>
      <c r="C8604" s="60" t="s">
        <v>1328</v>
      </c>
      <c r="D8604" s="61">
        <f>VLOOKUP(Pag_Inicio_Corr_mas_casos[[#This Row],[Corregimiento]],Hoja3!$A$2:$D$676,4,0)</f>
        <v>41401</v>
      </c>
      <c r="E8604" s="60">
        <v>6</v>
      </c>
    </row>
    <row r="8605" spans="1:5">
      <c r="A8605" s="59">
        <v>44301</v>
      </c>
      <c r="B8605" s="60">
        <v>44299</v>
      </c>
      <c r="C8605" s="60" t="s">
        <v>1078</v>
      </c>
      <c r="D8605" s="61">
        <f>VLOOKUP(Pag_Inicio_Corr_mas_casos[[#This Row],[Corregimiento]],Hoja3!$A$2:$D$676,4,0)</f>
        <v>80819</v>
      </c>
      <c r="E8605" s="60">
        <v>5</v>
      </c>
    </row>
    <row r="8606" spans="1:5">
      <c r="A8606" s="59">
        <v>44301</v>
      </c>
      <c r="B8606" s="60">
        <v>44299</v>
      </c>
      <c r="C8606" s="60" t="s">
        <v>1126</v>
      </c>
      <c r="D8606" s="61">
        <f>VLOOKUP(Pag_Inicio_Corr_mas_casos[[#This Row],[Corregimiento]],Hoja3!$A$2:$D$676,4,0)</f>
        <v>40601</v>
      </c>
      <c r="E8606" s="60">
        <v>5</v>
      </c>
    </row>
    <row r="8607" spans="1:5">
      <c r="A8607" s="59">
        <v>44301</v>
      </c>
      <c r="B8607" s="60">
        <v>44299</v>
      </c>
      <c r="C8607" s="60" t="s">
        <v>1128</v>
      </c>
      <c r="D8607" s="61">
        <f>VLOOKUP(Pag_Inicio_Corr_mas_casos[[#This Row],[Corregimiento]],Hoja3!$A$2:$D$676,4,0)</f>
        <v>91109</v>
      </c>
      <c r="E8607" s="60">
        <v>5</v>
      </c>
    </row>
    <row r="8608" spans="1:5">
      <c r="A8608" s="59">
        <v>44301</v>
      </c>
      <c r="B8608" s="60">
        <v>44299</v>
      </c>
      <c r="C8608" s="60" t="s">
        <v>1008</v>
      </c>
      <c r="D8608" s="61">
        <f>VLOOKUP(Pag_Inicio_Corr_mas_casos[[#This Row],[Corregimiento]],Hoja3!$A$2:$D$676,4,0)</f>
        <v>80807</v>
      </c>
      <c r="E8608" s="60">
        <v>5</v>
      </c>
    </row>
    <row r="8609" spans="1:5">
      <c r="A8609" s="59">
        <v>44301</v>
      </c>
      <c r="B8609" s="60">
        <v>44299</v>
      </c>
      <c r="C8609" s="60" t="s">
        <v>1337</v>
      </c>
      <c r="D8609" s="61">
        <f>VLOOKUP(Pag_Inicio_Corr_mas_casos[[#This Row],[Corregimiento]],Hoja3!$A$2:$D$676,4,0)</f>
        <v>90304</v>
      </c>
      <c r="E8609" s="60">
        <v>5</v>
      </c>
    </row>
    <row r="8610" spans="1:5">
      <c r="A8610" s="59">
        <v>44301</v>
      </c>
      <c r="B8610" s="60">
        <v>44299</v>
      </c>
      <c r="C8610" s="60" t="s">
        <v>1132</v>
      </c>
      <c r="D8610" s="61">
        <f>VLOOKUP(Pag_Inicio_Corr_mas_casos[[#This Row],[Corregimiento]],Hoja3!$A$2:$D$676,4,0)</f>
        <v>40610</v>
      </c>
      <c r="E8610" s="60">
        <v>4</v>
      </c>
    </row>
    <row r="8611" spans="1:5">
      <c r="A8611" s="59">
        <v>44301</v>
      </c>
      <c r="B8611" s="60">
        <v>44299</v>
      </c>
      <c r="C8611" s="60" t="s">
        <v>1022</v>
      </c>
      <c r="D8611" s="61">
        <f>VLOOKUP(Pag_Inicio_Corr_mas_casos[[#This Row],[Corregimiento]],Hoja3!$A$2:$D$676,4,0)</f>
        <v>80815</v>
      </c>
      <c r="E8611" s="60">
        <v>4</v>
      </c>
    </row>
    <row r="8612" spans="1:5">
      <c r="A8612" s="59">
        <v>44301</v>
      </c>
      <c r="B8612" s="60">
        <v>44299</v>
      </c>
      <c r="C8612" s="60" t="s">
        <v>1058</v>
      </c>
      <c r="D8612" s="61">
        <f>VLOOKUP(Pag_Inicio_Corr_mas_casos[[#This Row],[Corregimiento]],Hoja3!$A$2:$D$676,4,0)</f>
        <v>80808</v>
      </c>
      <c r="E8612" s="60">
        <v>4</v>
      </c>
    </row>
    <row r="8613" spans="1:5">
      <c r="A8613" s="59">
        <v>44301</v>
      </c>
      <c r="B8613" s="60">
        <v>44299</v>
      </c>
      <c r="C8613" s="60" t="s">
        <v>1272</v>
      </c>
      <c r="D8613" s="61">
        <f>VLOOKUP(Pag_Inicio_Corr_mas_casos[[#This Row],[Corregimiento]],Hoja3!$A$2:$D$676,4,0)</f>
        <v>10101</v>
      </c>
      <c r="E8613" s="60">
        <v>4</v>
      </c>
    </row>
    <row r="8614" spans="1:5">
      <c r="A8614" s="59">
        <v>44301</v>
      </c>
      <c r="B8614" s="60">
        <v>44299</v>
      </c>
      <c r="C8614" s="60" t="s">
        <v>1099</v>
      </c>
      <c r="D8614" s="61">
        <f>VLOOKUP(Pag_Inicio_Corr_mas_casos[[#This Row],[Corregimiento]],Hoja3!$A$2:$D$676,4,0)</f>
        <v>91008</v>
      </c>
      <c r="E8614" s="60">
        <v>4</v>
      </c>
    </row>
    <row r="8615" spans="1:5">
      <c r="A8615" s="105">
        <v>44302</v>
      </c>
      <c r="B8615" s="106">
        <v>44300</v>
      </c>
      <c r="C8615" s="106" t="s">
        <v>1077</v>
      </c>
      <c r="D8615" s="107">
        <f>VLOOKUP(Pag_Inicio_Corr_mas_casos[[#This Row],[Corregimiento]],Hoja3!$A$2:$D$676,4,0)</f>
        <v>80809</v>
      </c>
      <c r="E8615" s="106">
        <v>16</v>
      </c>
    </row>
    <row r="8616" spans="1:5">
      <c r="A8616" s="105">
        <v>44302</v>
      </c>
      <c r="B8616" s="106">
        <v>44300</v>
      </c>
      <c r="C8616" s="106" t="s">
        <v>1126</v>
      </c>
      <c r="D8616" s="107">
        <f>VLOOKUP(Pag_Inicio_Corr_mas_casos[[#This Row],[Corregimiento]],Hoja3!$A$2:$D$676,4,0)</f>
        <v>40601</v>
      </c>
      <c r="E8616" s="106">
        <v>14</v>
      </c>
    </row>
    <row r="8617" spans="1:5">
      <c r="A8617" s="105">
        <v>44302</v>
      </c>
      <c r="B8617" s="106">
        <v>44300</v>
      </c>
      <c r="C8617" s="106" t="s">
        <v>1112</v>
      </c>
      <c r="D8617" s="107">
        <f>VLOOKUP(Pag_Inicio_Corr_mas_casos[[#This Row],[Corregimiento]],Hoja3!$A$2:$D$676,4,0)</f>
        <v>80812</v>
      </c>
      <c r="E8617" s="106">
        <v>14</v>
      </c>
    </row>
    <row r="8618" spans="1:5">
      <c r="A8618" s="105">
        <v>44302</v>
      </c>
      <c r="B8618" s="106">
        <v>44300</v>
      </c>
      <c r="C8618" s="106" t="s">
        <v>1031</v>
      </c>
      <c r="D8618" s="107">
        <f>VLOOKUP(Pag_Inicio_Corr_mas_casos[[#This Row],[Corregimiento]],Hoja3!$A$2:$D$676,4,0)</f>
        <v>91001</v>
      </c>
      <c r="E8618" s="106">
        <v>11</v>
      </c>
    </row>
    <row r="8619" spans="1:5">
      <c r="A8619" s="105">
        <v>44302</v>
      </c>
      <c r="B8619" s="106">
        <v>44300</v>
      </c>
      <c r="C8619" s="106" t="s">
        <v>1144</v>
      </c>
      <c r="D8619" s="107">
        <f>VLOOKUP(Pag_Inicio_Corr_mas_casos[[#This Row],[Corregimiento]],Hoja3!$A$2:$D$676,4,0)</f>
        <v>40503</v>
      </c>
      <c r="E8619" s="106">
        <v>10</v>
      </c>
    </row>
    <row r="8620" spans="1:5">
      <c r="A8620" s="105">
        <v>44302</v>
      </c>
      <c r="B8620" s="106">
        <v>44300</v>
      </c>
      <c r="C8620" s="106" t="s">
        <v>1124</v>
      </c>
      <c r="D8620" s="107">
        <f>VLOOKUP(Pag_Inicio_Corr_mas_casos[[#This Row],[Corregimiento]],Hoja3!$A$2:$D$676,4,0)</f>
        <v>40501</v>
      </c>
      <c r="E8620" s="106">
        <v>10</v>
      </c>
    </row>
    <row r="8621" spans="1:5">
      <c r="A8621" s="105">
        <v>44302</v>
      </c>
      <c r="B8621" s="106">
        <v>44300</v>
      </c>
      <c r="C8621" s="106" t="s">
        <v>1081</v>
      </c>
      <c r="D8621" s="107">
        <f>VLOOKUP(Pag_Inicio_Corr_mas_casos[[#This Row],[Corregimiento]],Hoja3!$A$2:$D$676,4,0)</f>
        <v>130702</v>
      </c>
      <c r="E8621" s="106">
        <v>9</v>
      </c>
    </row>
    <row r="8622" spans="1:5">
      <c r="A8622" s="105">
        <v>44302</v>
      </c>
      <c r="B8622" s="106">
        <v>44300</v>
      </c>
      <c r="C8622" s="106" t="s">
        <v>1078</v>
      </c>
      <c r="D8622" s="107">
        <f>VLOOKUP(Pag_Inicio_Corr_mas_casos[[#This Row],[Corregimiento]],Hoja3!$A$2:$D$676,4,0)</f>
        <v>80819</v>
      </c>
      <c r="E8622" s="106">
        <v>9</v>
      </c>
    </row>
    <row r="8623" spans="1:5">
      <c r="A8623" s="105">
        <v>44302</v>
      </c>
      <c r="B8623" s="106">
        <v>44300</v>
      </c>
      <c r="C8623" s="106" t="s">
        <v>1099</v>
      </c>
      <c r="D8623" s="107">
        <f>VLOOKUP(Pag_Inicio_Corr_mas_casos[[#This Row],[Corregimiento]],Hoja3!$A$2:$D$676,4,0)</f>
        <v>91008</v>
      </c>
      <c r="E8623" s="106">
        <v>8</v>
      </c>
    </row>
    <row r="8624" spans="1:5">
      <c r="A8624" s="105">
        <v>44302</v>
      </c>
      <c r="B8624" s="106">
        <v>44300</v>
      </c>
      <c r="C8624" s="106" t="s">
        <v>1008</v>
      </c>
      <c r="D8624" s="107">
        <f>VLOOKUP(Pag_Inicio_Corr_mas_casos[[#This Row],[Corregimiento]],Hoja3!$A$2:$D$676,4,0)</f>
        <v>80807</v>
      </c>
      <c r="E8624" s="106">
        <v>8</v>
      </c>
    </row>
    <row r="8625" spans="1:5">
      <c r="A8625" s="105">
        <v>44302</v>
      </c>
      <c r="B8625" s="106">
        <v>44300</v>
      </c>
      <c r="C8625" s="106" t="s">
        <v>1262</v>
      </c>
      <c r="D8625" s="107">
        <f>VLOOKUP(Pag_Inicio_Corr_mas_casos[[#This Row],[Corregimiento]],Hoja3!$A$2:$D$676,4,0)</f>
        <v>10201</v>
      </c>
      <c r="E8625" s="106">
        <v>7</v>
      </c>
    </row>
    <row r="8626" spans="1:5">
      <c r="A8626" s="105">
        <v>44302</v>
      </c>
      <c r="B8626" s="106">
        <v>44300</v>
      </c>
      <c r="C8626" s="106" t="s">
        <v>1327</v>
      </c>
      <c r="D8626" s="107">
        <f>VLOOKUP(Pag_Inicio_Corr_mas_casos[[#This Row],[Corregimiento]],Hoja3!$A$2:$D$676,4,0)</f>
        <v>90305</v>
      </c>
      <c r="E8626" s="106">
        <v>7</v>
      </c>
    </row>
    <row r="8627" spans="1:5">
      <c r="A8627" s="105">
        <v>44302</v>
      </c>
      <c r="B8627" s="106">
        <v>44300</v>
      </c>
      <c r="C8627" s="106" t="s">
        <v>1125</v>
      </c>
      <c r="D8627" s="107">
        <f>VLOOKUP(Pag_Inicio_Corr_mas_casos[[#This Row],[Corregimiento]],Hoja3!$A$2:$D$676,4,0)</f>
        <v>91007</v>
      </c>
      <c r="E8627" s="106">
        <v>7</v>
      </c>
    </row>
    <row r="8628" spans="1:5">
      <c r="A8628" s="105">
        <v>44302</v>
      </c>
      <c r="B8628" s="106">
        <v>44300</v>
      </c>
      <c r="C8628" s="106" t="s">
        <v>1017</v>
      </c>
      <c r="D8628" s="107">
        <f>VLOOKUP(Pag_Inicio_Corr_mas_casos[[#This Row],[Corregimiento]],Hoja3!$A$2:$D$676,4,0)</f>
        <v>80813</v>
      </c>
      <c r="E8628" s="106">
        <v>7</v>
      </c>
    </row>
    <row r="8629" spans="1:5">
      <c r="A8629" s="105">
        <v>44302</v>
      </c>
      <c r="B8629" s="106">
        <v>44300</v>
      </c>
      <c r="C8629" s="106" t="s">
        <v>1135</v>
      </c>
      <c r="D8629" s="107">
        <f>VLOOKUP(Pag_Inicio_Corr_mas_casos[[#This Row],[Corregimiento]],Hoja3!$A$2:$D$676,4,0)</f>
        <v>91013</v>
      </c>
      <c r="E8629" s="106">
        <v>6</v>
      </c>
    </row>
    <row r="8630" spans="1:5">
      <c r="A8630" s="105">
        <v>44302</v>
      </c>
      <c r="B8630" s="106">
        <v>44300</v>
      </c>
      <c r="C8630" s="106" t="s">
        <v>1058</v>
      </c>
      <c r="D8630" s="107">
        <f>VLOOKUP(Pag_Inicio_Corr_mas_casos[[#This Row],[Corregimiento]],Hoja3!$A$2:$D$676,4,0)</f>
        <v>80808</v>
      </c>
      <c r="E8630" s="106">
        <v>6</v>
      </c>
    </row>
    <row r="8631" spans="1:5">
      <c r="A8631" s="105">
        <v>44302</v>
      </c>
      <c r="B8631" s="106">
        <v>44300</v>
      </c>
      <c r="C8631" s="106" t="s">
        <v>1118</v>
      </c>
      <c r="D8631" s="107">
        <f>VLOOKUP(Pag_Inicio_Corr_mas_casos[[#This Row],[Corregimiento]],Hoja3!$A$2:$D$676,4,0)</f>
        <v>40201</v>
      </c>
      <c r="E8631" s="106">
        <v>6</v>
      </c>
    </row>
    <row r="8632" spans="1:5">
      <c r="A8632" s="105">
        <v>44302</v>
      </c>
      <c r="B8632" s="106">
        <v>44300</v>
      </c>
      <c r="C8632" s="106" t="s">
        <v>1338</v>
      </c>
      <c r="D8632" s="107">
        <f>VLOOKUP(Pag_Inicio_Corr_mas_casos[[#This Row],[Corregimiento]],Hoja3!$A$2:$D$676,4,0)</f>
        <v>40805</v>
      </c>
      <c r="E8632" s="106">
        <v>6</v>
      </c>
    </row>
    <row r="8633" spans="1:5">
      <c r="A8633" s="105">
        <v>44302</v>
      </c>
      <c r="B8633" s="106">
        <v>44300</v>
      </c>
      <c r="C8633" s="106" t="s">
        <v>1087</v>
      </c>
      <c r="D8633" s="107">
        <f>VLOOKUP(Pag_Inicio_Corr_mas_casos[[#This Row],[Corregimiento]],Hoja3!$A$2:$D$676,4,0)</f>
        <v>81003</v>
      </c>
      <c r="E8633" s="106">
        <v>6</v>
      </c>
    </row>
    <row r="8634" spans="1:5">
      <c r="A8634" s="105">
        <v>44302</v>
      </c>
      <c r="B8634" s="106">
        <v>44300</v>
      </c>
      <c r="C8634" s="106" t="s">
        <v>1325</v>
      </c>
      <c r="D8634" s="107">
        <f>VLOOKUP(Pag_Inicio_Corr_mas_casos[[#This Row],[Corregimiento]],Hoja3!$A$2:$D$676,4,0)</f>
        <v>40502</v>
      </c>
      <c r="E8634" s="106">
        <v>5</v>
      </c>
    </row>
    <row r="8635" spans="1:5">
      <c r="A8635" s="80">
        <v>44303</v>
      </c>
      <c r="B8635" s="81">
        <v>44301</v>
      </c>
      <c r="C8635" s="81" t="s">
        <v>1077</v>
      </c>
      <c r="D8635" s="82">
        <f>VLOOKUP(Pag_Inicio_Corr_mas_casos[[#This Row],[Corregimiento]],Hoja3!$A$2:$D$676,4,0)</f>
        <v>80809</v>
      </c>
      <c r="E8635" s="81">
        <v>12</v>
      </c>
    </row>
    <row r="8636" spans="1:5">
      <c r="A8636" s="80">
        <v>44303</v>
      </c>
      <c r="B8636" s="81">
        <v>44301</v>
      </c>
      <c r="C8636" s="81" t="s">
        <v>1126</v>
      </c>
      <c r="D8636" s="82">
        <f>VLOOKUP(Pag_Inicio_Corr_mas_casos[[#This Row],[Corregimiento]],Hoja3!$A$2:$D$676,4,0)</f>
        <v>40601</v>
      </c>
      <c r="E8636" s="81">
        <v>11</v>
      </c>
    </row>
    <row r="8637" spans="1:5">
      <c r="A8637" s="80">
        <v>44303</v>
      </c>
      <c r="B8637" s="81">
        <v>44301</v>
      </c>
      <c r="C8637" s="81" t="s">
        <v>838</v>
      </c>
      <c r="D8637" s="82">
        <f>VLOOKUP(Pag_Inicio_Corr_mas_casos[[#This Row],[Corregimiento]],Hoja3!$A$2:$D$676,4,0)</f>
        <v>80821</v>
      </c>
      <c r="E8637" s="81">
        <v>9</v>
      </c>
    </row>
    <row r="8638" spans="1:5">
      <c r="A8638" s="80">
        <v>44303</v>
      </c>
      <c r="B8638" s="81">
        <v>44301</v>
      </c>
      <c r="C8638" s="81" t="s">
        <v>1118</v>
      </c>
      <c r="D8638" s="82">
        <f>VLOOKUP(Pag_Inicio_Corr_mas_casos[[#This Row],[Corregimiento]],Hoja3!$A$2:$D$676,4,0)</f>
        <v>40201</v>
      </c>
      <c r="E8638" s="81">
        <v>9</v>
      </c>
    </row>
    <row r="8639" spans="1:5">
      <c r="A8639" s="80">
        <v>44303</v>
      </c>
      <c r="B8639" s="81">
        <v>44301</v>
      </c>
      <c r="C8639" s="81" t="s">
        <v>1069</v>
      </c>
      <c r="D8639" s="82">
        <f>VLOOKUP(Pag_Inicio_Corr_mas_casos[[#This Row],[Corregimiento]],Hoja3!$A$2:$D$676,4,0)</f>
        <v>40611</v>
      </c>
      <c r="E8639" s="81">
        <v>9</v>
      </c>
    </row>
    <row r="8640" spans="1:5">
      <c r="A8640" s="80">
        <v>44303</v>
      </c>
      <c r="B8640" s="81">
        <v>44301</v>
      </c>
      <c r="C8640" s="81" t="s">
        <v>1192</v>
      </c>
      <c r="D8640" s="82">
        <f>VLOOKUP(Pag_Inicio_Corr_mas_casos[[#This Row],[Corregimiento]],Hoja3!$A$2:$D$676,4,0)</f>
        <v>41203</v>
      </c>
      <c r="E8640" s="81">
        <v>8</v>
      </c>
    </row>
    <row r="8641" spans="1:5">
      <c r="A8641" s="80">
        <v>44303</v>
      </c>
      <c r="B8641" s="81">
        <v>44301</v>
      </c>
      <c r="C8641" s="81" t="s">
        <v>1013</v>
      </c>
      <c r="D8641" s="82">
        <f>VLOOKUP(Pag_Inicio_Corr_mas_casos[[#This Row],[Corregimiento]],Hoja3!$A$2:$D$676,4,0)</f>
        <v>80826</v>
      </c>
      <c r="E8641" s="81">
        <v>8</v>
      </c>
    </row>
    <row r="8642" spans="1:5">
      <c r="A8642" s="80">
        <v>44303</v>
      </c>
      <c r="B8642" s="81">
        <v>44301</v>
      </c>
      <c r="C8642" s="81" t="s">
        <v>1012</v>
      </c>
      <c r="D8642" s="82">
        <f>VLOOKUP(Pag_Inicio_Corr_mas_casos[[#This Row],[Corregimiento]],Hoja3!$A$2:$D$676,4,0)</f>
        <v>80814</v>
      </c>
      <c r="E8642" s="81">
        <v>8</v>
      </c>
    </row>
    <row r="8643" spans="1:5">
      <c r="A8643" s="80">
        <v>44303</v>
      </c>
      <c r="B8643" s="81">
        <v>44301</v>
      </c>
      <c r="C8643" s="81" t="s">
        <v>1112</v>
      </c>
      <c r="D8643" s="82">
        <f>VLOOKUP(Pag_Inicio_Corr_mas_casos[[#This Row],[Corregimiento]],Hoja3!$A$2:$D$676,4,0)</f>
        <v>80812</v>
      </c>
      <c r="E8643" s="81">
        <v>8</v>
      </c>
    </row>
    <row r="8644" spans="1:5">
      <c r="A8644" s="80">
        <v>44303</v>
      </c>
      <c r="B8644" s="81">
        <v>44301</v>
      </c>
      <c r="C8644" s="81" t="s">
        <v>1019</v>
      </c>
      <c r="D8644" s="82">
        <f>VLOOKUP(Pag_Inicio_Corr_mas_casos[[#This Row],[Corregimiento]],Hoja3!$A$2:$D$676,4,0)</f>
        <v>80817</v>
      </c>
      <c r="E8644" s="81">
        <v>7</v>
      </c>
    </row>
    <row r="8645" spans="1:5">
      <c r="A8645" s="80">
        <v>44303</v>
      </c>
      <c r="B8645" s="81">
        <v>44301</v>
      </c>
      <c r="C8645" s="81" t="s">
        <v>1088</v>
      </c>
      <c r="D8645" s="82">
        <f>VLOOKUP(Pag_Inicio_Corr_mas_casos[[#This Row],[Corregimiento]],Hoja3!$A$2:$D$676,4,0)</f>
        <v>91001</v>
      </c>
      <c r="E8645" s="81">
        <v>7</v>
      </c>
    </row>
    <row r="8646" spans="1:5">
      <c r="A8646" s="80">
        <v>44303</v>
      </c>
      <c r="B8646" s="81">
        <v>44301</v>
      </c>
      <c r="C8646" s="81" t="s">
        <v>1125</v>
      </c>
      <c r="D8646" s="82">
        <f>VLOOKUP(Pag_Inicio_Corr_mas_casos[[#This Row],[Corregimiento]],Hoja3!$A$2:$D$676,4,0)</f>
        <v>91007</v>
      </c>
      <c r="E8646" s="81">
        <v>6</v>
      </c>
    </row>
    <row r="8647" spans="1:5">
      <c r="A8647" s="80">
        <v>44303</v>
      </c>
      <c r="B8647" s="81">
        <v>44301</v>
      </c>
      <c r="C8647" s="81" t="s">
        <v>1020</v>
      </c>
      <c r="D8647" s="82">
        <f>VLOOKUP(Pag_Inicio_Corr_mas_casos[[#This Row],[Corregimiento]],Hoja3!$A$2:$D$676,4,0)</f>
        <v>80822</v>
      </c>
      <c r="E8647" s="81">
        <v>6</v>
      </c>
    </row>
    <row r="8648" spans="1:5">
      <c r="A8648" s="80">
        <v>44303</v>
      </c>
      <c r="B8648" s="81">
        <v>44301</v>
      </c>
      <c r="C8648" s="81" t="s">
        <v>1233</v>
      </c>
      <c r="D8648" s="82">
        <f>VLOOKUP(Pag_Inicio_Corr_mas_casos[[#This Row],[Corregimiento]],Hoja3!$A$2:$D$676,4,0)</f>
        <v>10201</v>
      </c>
      <c r="E8648" s="81">
        <v>6</v>
      </c>
    </row>
    <row r="8649" spans="1:5">
      <c r="A8649" s="80">
        <v>44303</v>
      </c>
      <c r="B8649" s="81">
        <v>44301</v>
      </c>
      <c r="C8649" s="81" t="s">
        <v>1151</v>
      </c>
      <c r="D8649" s="82">
        <f>VLOOKUP(Pag_Inicio_Corr_mas_casos[[#This Row],[Corregimiento]],Hoja3!$A$2:$D$676,4,0)</f>
        <v>130407</v>
      </c>
      <c r="E8649" s="81">
        <v>5</v>
      </c>
    </row>
    <row r="8650" spans="1:5">
      <c r="A8650" s="80">
        <v>44303</v>
      </c>
      <c r="B8650" s="81">
        <v>44301</v>
      </c>
      <c r="C8650" s="81" t="s">
        <v>1272</v>
      </c>
      <c r="D8650" s="82">
        <f>VLOOKUP(Pag_Inicio_Corr_mas_casos[[#This Row],[Corregimiento]],Hoja3!$A$2:$D$676,4,0)</f>
        <v>10101</v>
      </c>
      <c r="E8650" s="81">
        <v>5</v>
      </c>
    </row>
    <row r="8651" spans="1:5">
      <c r="A8651" s="80">
        <v>44303</v>
      </c>
      <c r="B8651" s="81">
        <v>44301</v>
      </c>
      <c r="C8651" s="81" t="s">
        <v>1216</v>
      </c>
      <c r="D8651" s="82">
        <f>VLOOKUP(Pag_Inicio_Corr_mas_casos[[#This Row],[Corregimiento]],Hoja3!$A$2:$D$676,4,0)</f>
        <v>10206</v>
      </c>
      <c r="E8651" s="81">
        <v>5</v>
      </c>
    </row>
    <row r="8652" spans="1:5">
      <c r="A8652" s="80">
        <v>44303</v>
      </c>
      <c r="B8652" s="81">
        <v>44301</v>
      </c>
      <c r="C8652" s="81" t="s">
        <v>1003</v>
      </c>
      <c r="D8652" s="82">
        <f>VLOOKUP(Pag_Inicio_Corr_mas_casos[[#This Row],[Corregimiento]],Hoja3!$A$2:$D$676,4,0)</f>
        <v>80810</v>
      </c>
      <c r="E8652" s="81">
        <v>5</v>
      </c>
    </row>
    <row r="8653" spans="1:5">
      <c r="A8653" s="80">
        <v>44303</v>
      </c>
      <c r="B8653" s="81">
        <v>44301</v>
      </c>
      <c r="C8653" s="81" t="s">
        <v>1339</v>
      </c>
      <c r="D8653" s="82">
        <f>VLOOKUP(Pag_Inicio_Corr_mas_casos[[#This Row],[Corregimiento]],Hoja3!$A$2:$D$676,4,0)</f>
        <v>90905</v>
      </c>
      <c r="E8653" s="81">
        <v>5</v>
      </c>
    </row>
    <row r="8654" spans="1:5">
      <c r="A8654" s="80">
        <v>44303</v>
      </c>
      <c r="B8654" s="81">
        <v>44301</v>
      </c>
      <c r="C8654" s="81" t="s">
        <v>1014</v>
      </c>
      <c r="D8654" s="82">
        <f>VLOOKUP(Pag_Inicio_Corr_mas_casos[[#This Row],[Corregimiento]],Hoja3!$A$2:$D$676,4,0)</f>
        <v>80811</v>
      </c>
      <c r="E8654" s="81">
        <v>5</v>
      </c>
    </row>
    <row r="8655" spans="1:5">
      <c r="A8655" s="32">
        <v>44304</v>
      </c>
      <c r="B8655" s="33">
        <v>44302</v>
      </c>
      <c r="C8655" s="33" t="s">
        <v>1126</v>
      </c>
      <c r="D8655" s="34">
        <f>VLOOKUP(Pag_Inicio_Corr_mas_casos[[#This Row],[Corregimiento]],Hoja3!$A$2:$D$676,4,0)</f>
        <v>40601</v>
      </c>
      <c r="E8655" s="33">
        <v>16</v>
      </c>
    </row>
    <row r="8656" spans="1:5">
      <c r="A8656" s="32">
        <v>44304</v>
      </c>
      <c r="B8656" s="33">
        <v>44302</v>
      </c>
      <c r="C8656" s="33" t="s">
        <v>1088</v>
      </c>
      <c r="D8656" s="34">
        <f>VLOOKUP(Pag_Inicio_Corr_mas_casos[[#This Row],[Corregimiento]],Hoja3!$A$2:$D$676,4,0)</f>
        <v>91001</v>
      </c>
      <c r="E8656" s="33">
        <v>15</v>
      </c>
    </row>
    <row r="8657" spans="1:5">
      <c r="A8657" s="32">
        <v>44304</v>
      </c>
      <c r="B8657" s="33">
        <v>44302</v>
      </c>
      <c r="C8657" s="33" t="s">
        <v>1077</v>
      </c>
      <c r="D8657" s="34">
        <f>VLOOKUP(Pag_Inicio_Corr_mas_casos[[#This Row],[Corregimiento]],Hoja3!$A$2:$D$676,4,0)</f>
        <v>80809</v>
      </c>
      <c r="E8657" s="33">
        <v>13</v>
      </c>
    </row>
    <row r="8658" spans="1:5">
      <c r="A8658" s="32">
        <v>44304</v>
      </c>
      <c r="B8658" s="33">
        <v>44302</v>
      </c>
      <c r="C8658" s="33" t="s">
        <v>1099</v>
      </c>
      <c r="D8658" s="34">
        <f>VLOOKUP(Pag_Inicio_Corr_mas_casos[[#This Row],[Corregimiento]],Hoja3!$A$2:$D$676,4,0)</f>
        <v>91008</v>
      </c>
      <c r="E8658" s="33">
        <v>8</v>
      </c>
    </row>
    <row r="8659" spans="1:5">
      <c r="A8659" s="32">
        <v>44304</v>
      </c>
      <c r="B8659" s="33">
        <v>44302</v>
      </c>
      <c r="C8659" s="33" t="s">
        <v>1069</v>
      </c>
      <c r="D8659" s="34">
        <f>VLOOKUP(Pag_Inicio_Corr_mas_casos[[#This Row],[Corregimiento]],Hoja3!$A$2:$D$676,4,0)</f>
        <v>40611</v>
      </c>
      <c r="E8659" s="33">
        <v>7</v>
      </c>
    </row>
    <row r="8660" spans="1:5">
      <c r="A8660" s="32">
        <v>44304</v>
      </c>
      <c r="B8660" s="33">
        <v>44302</v>
      </c>
      <c r="C8660" s="33" t="s">
        <v>1135</v>
      </c>
      <c r="D8660" s="34">
        <f>VLOOKUP(Pag_Inicio_Corr_mas_casos[[#This Row],[Corregimiento]],Hoja3!$A$2:$D$676,4,0)</f>
        <v>91013</v>
      </c>
      <c r="E8660" s="33">
        <v>7</v>
      </c>
    </row>
    <row r="8661" spans="1:5">
      <c r="A8661" s="32">
        <v>44304</v>
      </c>
      <c r="B8661" s="33">
        <v>44302</v>
      </c>
      <c r="C8661" s="33" t="s">
        <v>1017</v>
      </c>
      <c r="D8661" s="34">
        <f>VLOOKUP(Pag_Inicio_Corr_mas_casos[[#This Row],[Corregimiento]],Hoja3!$A$2:$D$676,4,0)</f>
        <v>80813</v>
      </c>
      <c r="E8661" s="33">
        <v>7</v>
      </c>
    </row>
    <row r="8662" spans="1:5">
      <c r="A8662" s="32">
        <v>44304</v>
      </c>
      <c r="B8662" s="33">
        <v>44302</v>
      </c>
      <c r="C8662" s="33" t="s">
        <v>1073</v>
      </c>
      <c r="D8662" s="34">
        <f>VLOOKUP(Pag_Inicio_Corr_mas_casos[[#This Row],[Corregimiento]],Hoja3!$A$2:$D$676,4,0)</f>
        <v>40612</v>
      </c>
      <c r="E8662" s="33">
        <v>6</v>
      </c>
    </row>
    <row r="8663" spans="1:5">
      <c r="A8663" s="32">
        <v>44304</v>
      </c>
      <c r="B8663" s="33">
        <v>44302</v>
      </c>
      <c r="C8663" s="33" t="s">
        <v>1118</v>
      </c>
      <c r="D8663" s="34">
        <f>VLOOKUP(Pag_Inicio_Corr_mas_casos[[#This Row],[Corregimiento]],Hoja3!$A$2:$D$676,4,0)</f>
        <v>40201</v>
      </c>
      <c r="E8663" s="33">
        <v>6</v>
      </c>
    </row>
    <row r="8664" spans="1:5">
      <c r="A8664" s="32">
        <v>44304</v>
      </c>
      <c r="B8664" s="33">
        <v>44302</v>
      </c>
      <c r="C8664" s="33" t="s">
        <v>1295</v>
      </c>
      <c r="D8664" s="34">
        <f>VLOOKUP(Pag_Inicio_Corr_mas_casos[[#This Row],[Corregimiento]],Hoja3!$A$2:$D$676,4,0)</f>
        <v>40405</v>
      </c>
      <c r="E8664" s="33">
        <v>6</v>
      </c>
    </row>
    <row r="8665" spans="1:5">
      <c r="A8665" s="32">
        <v>44304</v>
      </c>
      <c r="B8665" s="33">
        <v>44302</v>
      </c>
      <c r="C8665" s="33" t="s">
        <v>1174</v>
      </c>
      <c r="D8665" s="34">
        <f>VLOOKUP(Pag_Inicio_Corr_mas_casos[[#This Row],[Corregimiento]],Hoja3!$A$2:$D$676,4,0)</f>
        <v>40515</v>
      </c>
      <c r="E8665" s="33">
        <v>5</v>
      </c>
    </row>
    <row r="8666" spans="1:5">
      <c r="A8666" s="32">
        <v>44304</v>
      </c>
      <c r="B8666" s="33">
        <v>44302</v>
      </c>
      <c r="C8666" s="33" t="s">
        <v>1328</v>
      </c>
      <c r="D8666" s="34">
        <f>VLOOKUP(Pag_Inicio_Corr_mas_casos[[#This Row],[Corregimiento]],Hoja3!$A$2:$D$676,4,0)</f>
        <v>41401</v>
      </c>
      <c r="E8666" s="33">
        <v>5</v>
      </c>
    </row>
    <row r="8667" spans="1:5">
      <c r="A8667" s="32">
        <v>44304</v>
      </c>
      <c r="B8667" s="33">
        <v>44302</v>
      </c>
      <c r="C8667" s="33" t="s">
        <v>1331</v>
      </c>
      <c r="D8667" s="34">
        <f>VLOOKUP(Pag_Inicio_Corr_mas_casos[[#This Row],[Corregimiento]],Hoja3!$A$2:$D$676,4,0)</f>
        <v>10217</v>
      </c>
      <c r="E8667" s="33">
        <v>4</v>
      </c>
    </row>
    <row r="8668" spans="1:5">
      <c r="A8668" s="32">
        <v>44304</v>
      </c>
      <c r="B8668" s="33">
        <v>44302</v>
      </c>
      <c r="C8668" s="33" t="s">
        <v>1340</v>
      </c>
      <c r="D8668" s="34">
        <f>VLOOKUP(Pag_Inicio_Corr_mas_casos[[#This Row],[Corregimiento]],Hoja3!$A$2:$D$676,4,0)</f>
        <v>80206</v>
      </c>
      <c r="E8668" s="33">
        <v>4</v>
      </c>
    </row>
    <row r="8669" spans="1:5">
      <c r="A8669" s="32">
        <v>44304</v>
      </c>
      <c r="B8669" s="33">
        <v>44302</v>
      </c>
      <c r="C8669" s="33" t="s">
        <v>838</v>
      </c>
      <c r="D8669" s="34">
        <f>VLOOKUP(Pag_Inicio_Corr_mas_casos[[#This Row],[Corregimiento]],Hoja3!$A$2:$D$676,4,0)</f>
        <v>80821</v>
      </c>
      <c r="E8669" s="33">
        <v>4</v>
      </c>
    </row>
    <row r="8670" spans="1:5">
      <c r="A8670" s="32">
        <v>44304</v>
      </c>
      <c r="B8670" s="33">
        <v>44302</v>
      </c>
      <c r="C8670" s="33" t="s">
        <v>1020</v>
      </c>
      <c r="D8670" s="34">
        <f>VLOOKUP(Pag_Inicio_Corr_mas_casos[[#This Row],[Corregimiento]],Hoja3!$A$2:$D$676,4,0)</f>
        <v>80822</v>
      </c>
      <c r="E8670" s="33">
        <v>4</v>
      </c>
    </row>
    <row r="8671" spans="1:5">
      <c r="A8671" s="32">
        <v>44304</v>
      </c>
      <c r="B8671" s="33">
        <v>44302</v>
      </c>
      <c r="C8671" s="33" t="s">
        <v>1272</v>
      </c>
      <c r="D8671" s="34">
        <f>VLOOKUP(Pag_Inicio_Corr_mas_casos[[#This Row],[Corregimiento]],Hoja3!$A$2:$D$676,4,0)</f>
        <v>10101</v>
      </c>
      <c r="E8671" s="33">
        <v>4</v>
      </c>
    </row>
    <row r="8672" spans="1:5">
      <c r="A8672" s="32">
        <v>44304</v>
      </c>
      <c r="B8672" s="33">
        <v>44302</v>
      </c>
      <c r="C8672" s="33" t="s">
        <v>1241</v>
      </c>
      <c r="D8672" s="34">
        <f>VLOOKUP(Pag_Inicio_Corr_mas_casos[[#This Row],[Corregimiento]],Hoja3!$A$2:$D$676,4,0)</f>
        <v>40701</v>
      </c>
      <c r="E8672" s="33">
        <v>4</v>
      </c>
    </row>
    <row r="8673" spans="1:5">
      <c r="A8673" s="32">
        <v>44304</v>
      </c>
      <c r="B8673" s="33">
        <v>44302</v>
      </c>
      <c r="C8673" s="33" t="s">
        <v>1018</v>
      </c>
      <c r="D8673" s="34">
        <f>VLOOKUP(Pag_Inicio_Corr_mas_casos[[#This Row],[Corregimiento]],Hoja3!$A$2:$D$676,4,0)</f>
        <v>80820</v>
      </c>
      <c r="E8673" s="33">
        <v>4</v>
      </c>
    </row>
    <row r="8674" spans="1:5">
      <c r="A8674" s="32">
        <v>44304</v>
      </c>
      <c r="B8674" s="33">
        <v>44302</v>
      </c>
      <c r="C8674" s="33" t="s">
        <v>1144</v>
      </c>
      <c r="D8674" s="34">
        <f>VLOOKUP(Pag_Inicio_Corr_mas_casos[[#This Row],[Corregimiento]],Hoja3!$A$2:$D$676,4,0)</f>
        <v>40503</v>
      </c>
      <c r="E8674" s="33">
        <v>3</v>
      </c>
    </row>
    <row r="8675" spans="1:5">
      <c r="A8675" s="62">
        <v>44305</v>
      </c>
      <c r="B8675" s="63">
        <v>44303</v>
      </c>
      <c r="C8675" s="63" t="s">
        <v>1135</v>
      </c>
      <c r="D8675" s="64">
        <f>VLOOKUP(Pag_Inicio_Corr_mas_casos[[#This Row],[Corregimiento]],Hoja3!$A$2:$D$676,4,0)</f>
        <v>91013</v>
      </c>
      <c r="E8675" s="63">
        <v>10</v>
      </c>
    </row>
    <row r="8676" spans="1:5">
      <c r="A8676" s="62">
        <v>44305</v>
      </c>
      <c r="B8676" s="63">
        <v>44303</v>
      </c>
      <c r="C8676" s="63" t="s">
        <v>1036</v>
      </c>
      <c r="D8676" s="64">
        <f>VLOOKUP(Pag_Inicio_Corr_mas_casos[[#This Row],[Corregimiento]],Hoja3!$A$2:$D$676,4,0)</f>
        <v>40606</v>
      </c>
      <c r="E8676" s="63">
        <v>10</v>
      </c>
    </row>
    <row r="8677" spans="1:5">
      <c r="A8677" s="62">
        <v>44305</v>
      </c>
      <c r="B8677" s="63">
        <v>44303</v>
      </c>
      <c r="C8677" s="63" t="s">
        <v>1077</v>
      </c>
      <c r="D8677" s="64">
        <f>VLOOKUP(Pag_Inicio_Corr_mas_casos[[#This Row],[Corregimiento]],Hoja3!$A$2:$D$676,4,0)</f>
        <v>80809</v>
      </c>
      <c r="E8677" s="63">
        <v>10</v>
      </c>
    </row>
    <row r="8678" spans="1:5">
      <c r="A8678" s="62">
        <v>44305</v>
      </c>
      <c r="B8678" s="63">
        <v>44303</v>
      </c>
      <c r="C8678" s="63" t="s">
        <v>1144</v>
      </c>
      <c r="D8678" s="64">
        <f>VLOOKUP(Pag_Inicio_Corr_mas_casos[[#This Row],[Corregimiento]],Hoja3!$A$2:$D$676,4,0)</f>
        <v>40503</v>
      </c>
      <c r="E8678" s="63">
        <v>7</v>
      </c>
    </row>
    <row r="8679" spans="1:5">
      <c r="A8679" s="62">
        <v>44305</v>
      </c>
      <c r="B8679" s="63">
        <v>44303</v>
      </c>
      <c r="C8679" s="63" t="s">
        <v>1126</v>
      </c>
      <c r="D8679" s="64">
        <f>VLOOKUP(Pag_Inicio_Corr_mas_casos[[#This Row],[Corregimiento]],Hoja3!$A$2:$D$676,4,0)</f>
        <v>40601</v>
      </c>
      <c r="E8679" s="63">
        <v>7</v>
      </c>
    </row>
    <row r="8680" spans="1:5">
      <c r="A8680" s="62">
        <v>44305</v>
      </c>
      <c r="B8680" s="63">
        <v>44303</v>
      </c>
      <c r="C8680" s="63" t="s">
        <v>1089</v>
      </c>
      <c r="D8680" s="64">
        <f>VLOOKUP(Pag_Inicio_Corr_mas_casos[[#This Row],[Corregimiento]],Hoja3!$A$2:$D$676,4,0)</f>
        <v>30111</v>
      </c>
      <c r="E8680" s="63">
        <v>6</v>
      </c>
    </row>
    <row r="8681" spans="1:5">
      <c r="A8681" s="62">
        <v>44305</v>
      </c>
      <c r="B8681" s="63">
        <v>44303</v>
      </c>
      <c r="C8681" s="63" t="s">
        <v>1233</v>
      </c>
      <c r="D8681" s="64">
        <f>VLOOKUP(Pag_Inicio_Corr_mas_casos[[#This Row],[Corregimiento]],Hoja3!$A$2:$D$676,4,0)</f>
        <v>10201</v>
      </c>
      <c r="E8681" s="63">
        <v>6</v>
      </c>
    </row>
    <row r="8682" spans="1:5">
      <c r="A8682" s="62">
        <v>44305</v>
      </c>
      <c r="B8682" s="63">
        <v>44303</v>
      </c>
      <c r="C8682" s="63" t="s">
        <v>1112</v>
      </c>
      <c r="D8682" s="64">
        <f>VLOOKUP(Pag_Inicio_Corr_mas_casos[[#This Row],[Corregimiento]],Hoja3!$A$2:$D$676,4,0)</f>
        <v>80812</v>
      </c>
      <c r="E8682" s="63">
        <v>5</v>
      </c>
    </row>
    <row r="8683" spans="1:5">
      <c r="A8683" s="62">
        <v>44305</v>
      </c>
      <c r="B8683" s="63">
        <v>44303</v>
      </c>
      <c r="C8683" s="63" t="s">
        <v>1088</v>
      </c>
      <c r="D8683" s="64">
        <f>VLOOKUP(Pag_Inicio_Corr_mas_casos[[#This Row],[Corregimiento]],Hoja3!$A$2:$D$676,4,0)</f>
        <v>91001</v>
      </c>
      <c r="E8683" s="63">
        <v>5</v>
      </c>
    </row>
    <row r="8684" spans="1:5">
      <c r="A8684" s="62">
        <v>44305</v>
      </c>
      <c r="B8684" s="63">
        <v>44303</v>
      </c>
      <c r="C8684" s="63" t="s">
        <v>1325</v>
      </c>
      <c r="D8684" s="64">
        <f>VLOOKUP(Pag_Inicio_Corr_mas_casos[[#This Row],[Corregimiento]],Hoja3!$A$2:$D$676,4,0)</f>
        <v>40502</v>
      </c>
      <c r="E8684" s="63">
        <v>5</v>
      </c>
    </row>
    <row r="8685" spans="1:5">
      <c r="A8685" s="62">
        <v>44305</v>
      </c>
      <c r="B8685" s="63">
        <v>44303</v>
      </c>
      <c r="C8685" s="63" t="s">
        <v>1314</v>
      </c>
      <c r="D8685" s="64">
        <f>VLOOKUP(Pag_Inicio_Corr_mas_casos[[#This Row],[Corregimiento]],Hoja3!$A$2:$D$676,4,0)</f>
        <v>120701</v>
      </c>
      <c r="E8685" s="63">
        <v>5</v>
      </c>
    </row>
    <row r="8686" spans="1:5">
      <c r="A8686" s="62">
        <v>44305</v>
      </c>
      <c r="B8686" s="63">
        <v>44303</v>
      </c>
      <c r="C8686" s="63" t="s">
        <v>1102</v>
      </c>
      <c r="D8686" s="64">
        <f>VLOOKUP(Pag_Inicio_Corr_mas_casos[[#This Row],[Corregimiento]],Hoja3!$A$2:$D$676,4,0)</f>
        <v>130106</v>
      </c>
      <c r="E8686" s="63">
        <v>4</v>
      </c>
    </row>
    <row r="8687" spans="1:5">
      <c r="A8687" s="62">
        <v>44305</v>
      </c>
      <c r="B8687" s="63">
        <v>44303</v>
      </c>
      <c r="C8687" s="63" t="s">
        <v>1012</v>
      </c>
      <c r="D8687" s="64">
        <f>VLOOKUP(Pag_Inicio_Corr_mas_casos[[#This Row],[Corregimiento]],Hoja3!$A$2:$D$676,4,0)</f>
        <v>80814</v>
      </c>
      <c r="E8687" s="63">
        <v>4</v>
      </c>
    </row>
    <row r="8688" spans="1:5">
      <c r="A8688" s="62">
        <v>44305</v>
      </c>
      <c r="B8688" s="63">
        <v>44303</v>
      </c>
      <c r="C8688" s="63" t="s">
        <v>1006</v>
      </c>
      <c r="D8688" s="64">
        <f>VLOOKUP(Pag_Inicio_Corr_mas_casos[[#This Row],[Corregimiento]],Hoja3!$A$2:$D$676,4,0)</f>
        <v>80806</v>
      </c>
      <c r="E8688" s="63">
        <v>4</v>
      </c>
    </row>
    <row r="8689" spans="1:5">
      <c r="A8689" s="62">
        <v>44305</v>
      </c>
      <c r="B8689" s="63">
        <v>44303</v>
      </c>
      <c r="C8689" s="63" t="s">
        <v>1208</v>
      </c>
      <c r="D8689" s="64">
        <f>VLOOKUP(Pag_Inicio_Corr_mas_casos[[#This Row],[Corregimiento]],Hoja3!$A$2:$D$676,4,0)</f>
        <v>40104</v>
      </c>
      <c r="E8689" s="63">
        <v>4</v>
      </c>
    </row>
    <row r="8690" spans="1:5">
      <c r="A8690" s="62">
        <v>44305</v>
      </c>
      <c r="B8690" s="63">
        <v>44303</v>
      </c>
      <c r="C8690" s="63" t="s">
        <v>1327</v>
      </c>
      <c r="D8690" s="64">
        <f>VLOOKUP(Pag_Inicio_Corr_mas_casos[[#This Row],[Corregimiento]],Hoja3!$A$2:$D$676,4,0)</f>
        <v>90305</v>
      </c>
      <c r="E8690" s="63">
        <v>3</v>
      </c>
    </row>
    <row r="8691" spans="1:5">
      <c r="A8691" s="62">
        <v>44305</v>
      </c>
      <c r="B8691" s="63">
        <v>44303</v>
      </c>
      <c r="C8691" s="63" t="s">
        <v>1099</v>
      </c>
      <c r="D8691" s="64">
        <f>VLOOKUP(Pag_Inicio_Corr_mas_casos[[#This Row],[Corregimiento]],Hoja3!$A$2:$D$676,4,0)</f>
        <v>91008</v>
      </c>
      <c r="E8691" s="63">
        <v>3</v>
      </c>
    </row>
    <row r="8692" spans="1:5">
      <c r="A8692" s="62">
        <v>44305</v>
      </c>
      <c r="B8692" s="63">
        <v>44303</v>
      </c>
      <c r="C8692" s="63" t="s">
        <v>1073</v>
      </c>
      <c r="D8692" s="64">
        <f>VLOOKUP(Pag_Inicio_Corr_mas_casos[[#This Row],[Corregimiento]],Hoja3!$A$2:$D$676,4,0)</f>
        <v>40612</v>
      </c>
      <c r="E8692" s="63">
        <v>3</v>
      </c>
    </row>
    <row r="8693" spans="1:5">
      <c r="A8693" s="62">
        <v>44305</v>
      </c>
      <c r="B8693" s="63">
        <v>44303</v>
      </c>
      <c r="C8693" s="63" t="s">
        <v>1085</v>
      </c>
      <c r="D8693" s="64">
        <f>VLOOKUP(Pag_Inicio_Corr_mas_casos[[#This Row],[Corregimiento]],Hoja3!$A$2:$D$676,4,0)</f>
        <v>81001</v>
      </c>
      <c r="E8693" s="63">
        <v>3</v>
      </c>
    </row>
    <row r="8694" spans="1:5">
      <c r="A8694" s="62">
        <v>44305</v>
      </c>
      <c r="B8694" s="63">
        <v>44303</v>
      </c>
      <c r="C8694" s="63" t="s">
        <v>1341</v>
      </c>
      <c r="D8694" s="64">
        <f>VLOOKUP(Pag_Inicio_Corr_mas_casos[[#This Row],[Corregimiento]],Hoja3!$A$2:$D$676,4,0)</f>
        <v>41404</v>
      </c>
      <c r="E8694" s="63">
        <v>3</v>
      </c>
    </row>
    <row r="8695" spans="1:5">
      <c r="A8695" s="59">
        <v>44306</v>
      </c>
      <c r="B8695" s="60">
        <v>44304</v>
      </c>
      <c r="C8695" s="60" t="s">
        <v>1077</v>
      </c>
      <c r="D8695" s="61">
        <f>VLOOKUP(Pag_Inicio_Corr_mas_casos[[#This Row],[Corregimiento]],Hoja3!$A$2:$D$676,4,0)</f>
        <v>80809</v>
      </c>
      <c r="E8695" s="60">
        <v>12</v>
      </c>
    </row>
    <row r="8696" spans="1:5">
      <c r="A8696" s="59">
        <v>44306</v>
      </c>
      <c r="B8696" s="60">
        <v>44304</v>
      </c>
      <c r="C8696" s="60" t="s">
        <v>1069</v>
      </c>
      <c r="D8696" s="61">
        <f>VLOOKUP(Pag_Inicio_Corr_mas_casos[[#This Row],[Corregimiento]],Hoja3!$A$2:$D$676,4,0)</f>
        <v>40611</v>
      </c>
      <c r="E8696" s="60">
        <v>10</v>
      </c>
    </row>
    <row r="8697" spans="1:5">
      <c r="A8697" s="59">
        <v>44306</v>
      </c>
      <c r="B8697" s="60">
        <v>44304</v>
      </c>
      <c r="C8697" s="60" t="s">
        <v>1126</v>
      </c>
      <c r="D8697" s="61">
        <f>VLOOKUP(Pag_Inicio_Corr_mas_casos[[#This Row],[Corregimiento]],Hoja3!$A$2:$D$676,4,0)</f>
        <v>40601</v>
      </c>
      <c r="E8697" s="60">
        <v>10</v>
      </c>
    </row>
    <row r="8698" spans="1:5">
      <c r="A8698" s="59">
        <v>44306</v>
      </c>
      <c r="B8698" s="60">
        <v>44304</v>
      </c>
      <c r="C8698" s="60" t="s">
        <v>1112</v>
      </c>
      <c r="D8698" s="61">
        <f>VLOOKUP(Pag_Inicio_Corr_mas_casos[[#This Row],[Corregimiento]],Hoja3!$A$2:$D$676,4,0)</f>
        <v>80812</v>
      </c>
      <c r="E8698" s="60">
        <v>9</v>
      </c>
    </row>
    <row r="8699" spans="1:5">
      <c r="A8699" s="59">
        <v>44306</v>
      </c>
      <c r="B8699" s="60">
        <v>44304</v>
      </c>
      <c r="C8699" s="60" t="s">
        <v>1036</v>
      </c>
      <c r="D8699" s="61">
        <f>VLOOKUP(Pag_Inicio_Corr_mas_casos[[#This Row],[Corregimiento]],Hoja3!$A$2:$D$676,4,0)</f>
        <v>40606</v>
      </c>
      <c r="E8699" s="60">
        <v>8</v>
      </c>
    </row>
    <row r="8700" spans="1:5">
      <c r="A8700" s="59">
        <v>44306</v>
      </c>
      <c r="B8700" s="60">
        <v>44304</v>
      </c>
      <c r="C8700" s="60" t="s">
        <v>1020</v>
      </c>
      <c r="D8700" s="61">
        <f>VLOOKUP(Pag_Inicio_Corr_mas_casos[[#This Row],[Corregimiento]],Hoja3!$A$2:$D$676,4,0)</f>
        <v>80822</v>
      </c>
      <c r="E8700" s="60">
        <v>7</v>
      </c>
    </row>
    <row r="8701" spans="1:5">
      <c r="A8701" s="59">
        <v>44306</v>
      </c>
      <c r="B8701" s="60">
        <v>44304</v>
      </c>
      <c r="C8701" s="60" t="s">
        <v>1023</v>
      </c>
      <c r="D8701" s="61">
        <f>VLOOKUP(Pag_Inicio_Corr_mas_casos[[#This Row],[Corregimiento]],Hoja3!$A$2:$D$676,4,0)</f>
        <v>130716</v>
      </c>
      <c r="E8701" s="60">
        <v>7</v>
      </c>
    </row>
    <row r="8702" spans="1:5">
      <c r="A8702" s="59">
        <v>44306</v>
      </c>
      <c r="B8702" s="60">
        <v>44304</v>
      </c>
      <c r="C8702" s="60" t="s">
        <v>1008</v>
      </c>
      <c r="D8702" s="61">
        <f>VLOOKUP(Pag_Inicio_Corr_mas_casos[[#This Row],[Corregimiento]],Hoja3!$A$2:$D$676,4,0)</f>
        <v>80807</v>
      </c>
      <c r="E8702" s="60">
        <v>7</v>
      </c>
    </row>
    <row r="8703" spans="1:5">
      <c r="A8703" s="59">
        <v>44306</v>
      </c>
      <c r="B8703" s="60">
        <v>44304</v>
      </c>
      <c r="C8703" s="60" t="s">
        <v>1144</v>
      </c>
      <c r="D8703" s="61">
        <f>VLOOKUP(Pag_Inicio_Corr_mas_casos[[#This Row],[Corregimiento]],Hoja3!$A$2:$D$676,4,0)</f>
        <v>40503</v>
      </c>
      <c r="E8703" s="60">
        <v>6</v>
      </c>
    </row>
    <row r="8704" spans="1:5">
      <c r="A8704" s="59">
        <v>44306</v>
      </c>
      <c r="B8704" s="60">
        <v>44304</v>
      </c>
      <c r="C8704" s="60" t="s">
        <v>1102</v>
      </c>
      <c r="D8704" s="61">
        <f>VLOOKUP(Pag_Inicio_Corr_mas_casos[[#This Row],[Corregimiento]],Hoja3!$A$2:$D$676,4,0)</f>
        <v>130106</v>
      </c>
      <c r="E8704" s="60">
        <v>5</v>
      </c>
    </row>
    <row r="8705" spans="1:5">
      <c r="A8705" s="59">
        <v>44306</v>
      </c>
      <c r="B8705" s="60">
        <v>44304</v>
      </c>
      <c r="C8705" s="60" t="s">
        <v>1272</v>
      </c>
      <c r="D8705" s="61">
        <f>VLOOKUP(Pag_Inicio_Corr_mas_casos[[#This Row],[Corregimiento]],Hoja3!$A$2:$D$676,4,0)</f>
        <v>10101</v>
      </c>
      <c r="E8705" s="60">
        <v>5</v>
      </c>
    </row>
    <row r="8706" spans="1:5">
      <c r="A8706" s="59">
        <v>44306</v>
      </c>
      <c r="B8706" s="60">
        <v>44304</v>
      </c>
      <c r="C8706" s="60" t="s">
        <v>1073</v>
      </c>
      <c r="D8706" s="61">
        <f>VLOOKUP(Pag_Inicio_Corr_mas_casos[[#This Row],[Corregimiento]],Hoja3!$A$2:$D$676,4,0)</f>
        <v>40612</v>
      </c>
      <c r="E8706" s="60">
        <v>5</v>
      </c>
    </row>
    <row r="8707" spans="1:5">
      <c r="A8707" s="59">
        <v>44306</v>
      </c>
      <c r="B8707" s="60">
        <v>44304</v>
      </c>
      <c r="C8707" s="60" t="s">
        <v>1081</v>
      </c>
      <c r="D8707" s="61">
        <f>VLOOKUP(Pag_Inicio_Corr_mas_casos[[#This Row],[Corregimiento]],Hoja3!$A$2:$D$676,4,0)</f>
        <v>130702</v>
      </c>
      <c r="E8707" s="60">
        <v>4</v>
      </c>
    </row>
    <row r="8708" spans="1:5">
      <c r="A8708" s="59">
        <v>44306</v>
      </c>
      <c r="B8708" s="60">
        <v>44304</v>
      </c>
      <c r="C8708" s="60" t="s">
        <v>1024</v>
      </c>
      <c r="D8708" s="61">
        <f>VLOOKUP(Pag_Inicio_Corr_mas_casos[[#This Row],[Corregimiento]],Hoja3!$A$2:$D$676,4,0)</f>
        <v>50208</v>
      </c>
      <c r="E8708" s="60">
        <v>4</v>
      </c>
    </row>
    <row r="8709" spans="1:5">
      <c r="A8709" s="59">
        <v>44306</v>
      </c>
      <c r="B8709" s="60">
        <v>44304</v>
      </c>
      <c r="C8709" s="60" t="s">
        <v>1099</v>
      </c>
      <c r="D8709" s="61">
        <f>VLOOKUP(Pag_Inicio_Corr_mas_casos[[#This Row],[Corregimiento]],Hoja3!$A$2:$D$676,4,0)</f>
        <v>91008</v>
      </c>
      <c r="E8709" s="60">
        <v>4</v>
      </c>
    </row>
    <row r="8710" spans="1:5">
      <c r="A8710" s="59">
        <v>44306</v>
      </c>
      <c r="B8710" s="60">
        <v>44304</v>
      </c>
      <c r="C8710" s="60" t="s">
        <v>1078</v>
      </c>
      <c r="D8710" s="61">
        <f>VLOOKUP(Pag_Inicio_Corr_mas_casos[[#This Row],[Corregimiento]],Hoja3!$A$2:$D$676,4,0)</f>
        <v>80819</v>
      </c>
      <c r="E8710" s="60">
        <v>4</v>
      </c>
    </row>
    <row r="8711" spans="1:5">
      <c r="A8711" s="59">
        <v>44306</v>
      </c>
      <c r="B8711" s="60">
        <v>44304</v>
      </c>
      <c r="C8711" s="60" t="s">
        <v>1027</v>
      </c>
      <c r="D8711" s="61">
        <f>VLOOKUP(Pag_Inicio_Corr_mas_casos[[#This Row],[Corregimiento]],Hoja3!$A$2:$D$676,4,0)</f>
        <v>20601</v>
      </c>
      <c r="E8711" s="60">
        <v>4</v>
      </c>
    </row>
    <row r="8712" spans="1:5">
      <c r="A8712" s="59">
        <v>44306</v>
      </c>
      <c r="B8712" s="60">
        <v>44304</v>
      </c>
      <c r="C8712" s="60" t="s">
        <v>1009</v>
      </c>
      <c r="D8712" s="61">
        <f>VLOOKUP(Pag_Inicio_Corr_mas_casos[[#This Row],[Corregimiento]],Hoja3!$A$2:$D$676,4,0)</f>
        <v>80816</v>
      </c>
      <c r="E8712" s="60">
        <v>4</v>
      </c>
    </row>
    <row r="8713" spans="1:5">
      <c r="A8713" s="59">
        <v>44306</v>
      </c>
      <c r="B8713" s="60">
        <v>44304</v>
      </c>
      <c r="C8713" s="60" t="s">
        <v>838</v>
      </c>
      <c r="D8713" s="61">
        <f>VLOOKUP(Pag_Inicio_Corr_mas_casos[[#This Row],[Corregimiento]],Hoja3!$A$2:$D$676,4,0)</f>
        <v>80821</v>
      </c>
      <c r="E8713" s="60">
        <v>4</v>
      </c>
    </row>
    <row r="8714" spans="1:5">
      <c r="A8714" s="59">
        <v>44306</v>
      </c>
      <c r="B8714" s="60">
        <v>44304</v>
      </c>
      <c r="C8714" s="60" t="s">
        <v>1007</v>
      </c>
      <c r="D8714" s="61">
        <f>VLOOKUP(Pag_Inicio_Corr_mas_casos[[#This Row],[Corregimiento]],Hoja3!$A$2:$D$676,4,0)</f>
        <v>80823</v>
      </c>
      <c r="E8714" s="60">
        <v>4</v>
      </c>
    </row>
    <row r="8715" spans="1:5">
      <c r="A8715" s="74">
        <v>44307</v>
      </c>
      <c r="B8715" s="75">
        <v>44305</v>
      </c>
      <c r="C8715" s="75" t="s">
        <v>1126</v>
      </c>
      <c r="D8715" s="76">
        <f>VLOOKUP(Pag_Inicio_Corr_mas_casos[[#This Row],[Corregimiento]],Hoja3!$A$2:$D$676,4,0)</f>
        <v>40601</v>
      </c>
      <c r="E8715" s="75">
        <v>15</v>
      </c>
    </row>
    <row r="8716" spans="1:5">
      <c r="A8716" s="74">
        <v>44307</v>
      </c>
      <c r="B8716" s="75">
        <v>44305</v>
      </c>
      <c r="C8716" s="75" t="s">
        <v>1036</v>
      </c>
      <c r="D8716" s="76">
        <f>VLOOKUP(Pag_Inicio_Corr_mas_casos[[#This Row],[Corregimiento]],Hoja3!$A$2:$D$676,4,0)</f>
        <v>40606</v>
      </c>
      <c r="E8716" s="75">
        <v>10</v>
      </c>
    </row>
    <row r="8717" spans="1:5">
      <c r="A8717" s="74">
        <v>44307</v>
      </c>
      <c r="B8717" s="75">
        <v>44305</v>
      </c>
      <c r="C8717" s="75" t="s">
        <v>1272</v>
      </c>
      <c r="D8717" s="76">
        <f>VLOOKUP(Pag_Inicio_Corr_mas_casos[[#This Row],[Corregimiento]],Hoja3!$A$2:$D$676,4,0)</f>
        <v>10101</v>
      </c>
      <c r="E8717" s="75">
        <v>9</v>
      </c>
    </row>
    <row r="8718" spans="1:5">
      <c r="A8718" s="74">
        <v>44307</v>
      </c>
      <c r="B8718" s="75">
        <v>44305</v>
      </c>
      <c r="C8718" s="75" t="s">
        <v>1241</v>
      </c>
      <c r="D8718" s="76">
        <f>VLOOKUP(Pag_Inicio_Corr_mas_casos[[#This Row],[Corregimiento]],Hoja3!$A$2:$D$676,4,0)</f>
        <v>40701</v>
      </c>
      <c r="E8718" s="75">
        <v>9</v>
      </c>
    </row>
    <row r="8719" spans="1:5">
      <c r="A8719" s="74">
        <v>44307</v>
      </c>
      <c r="B8719" s="75">
        <v>44305</v>
      </c>
      <c r="C8719" s="75" t="s">
        <v>1112</v>
      </c>
      <c r="D8719" s="76">
        <f>VLOOKUP(Pag_Inicio_Corr_mas_casos[[#This Row],[Corregimiento]],Hoja3!$A$2:$D$676,4,0)</f>
        <v>80812</v>
      </c>
      <c r="E8719" s="75">
        <v>8</v>
      </c>
    </row>
    <row r="8720" spans="1:5">
      <c r="A8720" s="74">
        <v>44307</v>
      </c>
      <c r="B8720" s="75">
        <v>44305</v>
      </c>
      <c r="C8720" s="75" t="s">
        <v>838</v>
      </c>
      <c r="D8720" s="76">
        <f>VLOOKUP(Pag_Inicio_Corr_mas_casos[[#This Row],[Corregimiento]],Hoja3!$A$2:$D$676,4,0)</f>
        <v>80821</v>
      </c>
      <c r="E8720" s="75">
        <v>7</v>
      </c>
    </row>
    <row r="8721" spans="1:5">
      <c r="A8721" s="74">
        <v>44307</v>
      </c>
      <c r="B8721" s="75">
        <v>44305</v>
      </c>
      <c r="C8721" s="75" t="s">
        <v>1020</v>
      </c>
      <c r="D8721" s="76">
        <f>VLOOKUP(Pag_Inicio_Corr_mas_casos[[#This Row],[Corregimiento]],Hoja3!$A$2:$D$676,4,0)</f>
        <v>80822</v>
      </c>
      <c r="E8721" s="75">
        <v>7</v>
      </c>
    </row>
    <row r="8722" spans="1:5">
      <c r="A8722" s="74">
        <v>44307</v>
      </c>
      <c r="B8722" s="75">
        <v>44305</v>
      </c>
      <c r="C8722" s="75" t="s">
        <v>1233</v>
      </c>
      <c r="D8722" s="76">
        <f>VLOOKUP(Pag_Inicio_Corr_mas_casos[[#This Row],[Corregimiento]],Hoja3!$A$2:$D$676,4,0)</f>
        <v>10201</v>
      </c>
      <c r="E8722" s="75">
        <v>7</v>
      </c>
    </row>
    <row r="8723" spans="1:5">
      <c r="A8723" s="74">
        <v>44307</v>
      </c>
      <c r="B8723" s="75">
        <v>44305</v>
      </c>
      <c r="C8723" s="75" t="s">
        <v>1017</v>
      </c>
      <c r="D8723" s="76">
        <f>VLOOKUP(Pag_Inicio_Corr_mas_casos[[#This Row],[Corregimiento]],Hoja3!$A$2:$D$676,4,0)</f>
        <v>80813</v>
      </c>
      <c r="E8723" s="75">
        <v>6</v>
      </c>
    </row>
    <row r="8724" spans="1:5">
      <c r="A8724" s="74">
        <v>44307</v>
      </c>
      <c r="B8724" s="75">
        <v>44305</v>
      </c>
      <c r="C8724" s="75" t="s">
        <v>1081</v>
      </c>
      <c r="D8724" s="76">
        <f>VLOOKUP(Pag_Inicio_Corr_mas_casos[[#This Row],[Corregimiento]],Hoja3!$A$2:$D$676,4,0)</f>
        <v>130702</v>
      </c>
      <c r="E8724" s="75">
        <v>6</v>
      </c>
    </row>
    <row r="8725" spans="1:5">
      <c r="A8725" s="74">
        <v>44307</v>
      </c>
      <c r="B8725" s="75">
        <v>44305</v>
      </c>
      <c r="C8725" s="75" t="s">
        <v>1077</v>
      </c>
      <c r="D8725" s="76">
        <f>VLOOKUP(Pag_Inicio_Corr_mas_casos[[#This Row],[Corregimiento]],Hoja3!$A$2:$D$676,4,0)</f>
        <v>80809</v>
      </c>
      <c r="E8725" s="75">
        <v>6</v>
      </c>
    </row>
    <row r="8726" spans="1:5">
      <c r="A8726" s="74">
        <v>44307</v>
      </c>
      <c r="B8726" s="75">
        <v>44305</v>
      </c>
      <c r="C8726" s="75" t="s">
        <v>1069</v>
      </c>
      <c r="D8726" s="76">
        <f>VLOOKUP(Pag_Inicio_Corr_mas_casos[[#This Row],[Corregimiento]],Hoja3!$A$2:$D$676,4,0)</f>
        <v>40611</v>
      </c>
      <c r="E8726" s="75">
        <v>6</v>
      </c>
    </row>
    <row r="8727" spans="1:5">
      <c r="A8727" s="74">
        <v>44307</v>
      </c>
      <c r="B8727" s="75">
        <v>44305</v>
      </c>
      <c r="C8727" s="75" t="s">
        <v>1012</v>
      </c>
      <c r="D8727" s="76">
        <f>VLOOKUP(Pag_Inicio_Corr_mas_casos[[#This Row],[Corregimiento]],Hoja3!$A$2:$D$676,4,0)</f>
        <v>80814</v>
      </c>
      <c r="E8727" s="75">
        <v>6</v>
      </c>
    </row>
    <row r="8728" spans="1:5">
      <c r="A8728" s="74">
        <v>44307</v>
      </c>
      <c r="B8728" s="75">
        <v>44305</v>
      </c>
      <c r="C8728" s="75" t="s">
        <v>1078</v>
      </c>
      <c r="D8728" s="76">
        <f>VLOOKUP(Pag_Inicio_Corr_mas_casos[[#This Row],[Corregimiento]],Hoja3!$A$2:$D$676,4,0)</f>
        <v>80819</v>
      </c>
      <c r="E8728" s="75">
        <v>6</v>
      </c>
    </row>
    <row r="8729" spans="1:5">
      <c r="A8729" s="74">
        <v>44307</v>
      </c>
      <c r="B8729" s="75">
        <v>44305</v>
      </c>
      <c r="C8729" s="75" t="s">
        <v>1342</v>
      </c>
      <c r="D8729" s="76">
        <f>VLOOKUP(Pag_Inicio_Corr_mas_casos[[#This Row],[Corregimiento]],Hoja3!$A$2:$D$676,4,0)</f>
        <v>40609</v>
      </c>
      <c r="E8729" s="75">
        <v>5</v>
      </c>
    </row>
    <row r="8730" spans="1:5">
      <c r="A8730" s="74">
        <v>44307</v>
      </c>
      <c r="B8730" s="75">
        <v>44305</v>
      </c>
      <c r="C8730" s="75" t="s">
        <v>1004</v>
      </c>
      <c r="D8730" s="76">
        <f>VLOOKUP(Pag_Inicio_Corr_mas_casos[[#This Row],[Corregimiento]],Hoja3!$A$2:$D$676,4,0)</f>
        <v>130717</v>
      </c>
      <c r="E8730" s="75">
        <v>5</v>
      </c>
    </row>
    <row r="8731" spans="1:5">
      <c r="A8731" s="74">
        <v>44307</v>
      </c>
      <c r="B8731" s="75">
        <v>44305</v>
      </c>
      <c r="C8731" s="75" t="s">
        <v>1147</v>
      </c>
      <c r="D8731" s="76">
        <f>VLOOKUP(Pag_Inicio_Corr_mas_casos[[#This Row],[Corregimiento]],Hoja3!$A$2:$D$676,4,0)</f>
        <v>40604</v>
      </c>
      <c r="E8731" s="75">
        <v>5</v>
      </c>
    </row>
    <row r="8732" spans="1:5">
      <c r="A8732" s="74">
        <v>44307</v>
      </c>
      <c r="B8732" s="75">
        <v>44305</v>
      </c>
      <c r="C8732" s="75" t="s">
        <v>1132</v>
      </c>
      <c r="D8732" s="76">
        <f>VLOOKUP(Pag_Inicio_Corr_mas_casos[[#This Row],[Corregimiento]],Hoja3!$A$2:$D$676,4,0)</f>
        <v>40610</v>
      </c>
      <c r="E8732" s="75">
        <v>5</v>
      </c>
    </row>
    <row r="8733" spans="1:5">
      <c r="A8733" s="74">
        <v>44307</v>
      </c>
      <c r="B8733" s="75">
        <v>44305</v>
      </c>
      <c r="C8733" s="75" t="s">
        <v>1006</v>
      </c>
      <c r="D8733" s="76">
        <f>VLOOKUP(Pag_Inicio_Corr_mas_casos[[#This Row],[Corregimiento]],Hoja3!$A$2:$D$676,4,0)</f>
        <v>80806</v>
      </c>
      <c r="E8733" s="75">
        <v>5</v>
      </c>
    </row>
    <row r="8734" spans="1:5">
      <c r="A8734" s="74">
        <v>44307</v>
      </c>
      <c r="B8734" s="75">
        <v>44305</v>
      </c>
      <c r="C8734" s="75" t="s">
        <v>1237</v>
      </c>
      <c r="D8734" s="76">
        <f>VLOOKUP(Pag_Inicio_Corr_mas_casos[[#This Row],[Corregimiento]],Hoja3!$A$2:$D$676,4,0)</f>
        <v>10215</v>
      </c>
      <c r="E8734" s="75">
        <v>5</v>
      </c>
    </row>
    <row r="8735" spans="1:5">
      <c r="A8735" s="80">
        <v>44308</v>
      </c>
      <c r="B8735" s="81">
        <v>44306</v>
      </c>
      <c r="C8735" s="81" t="s">
        <v>1027</v>
      </c>
      <c r="D8735" s="82">
        <f>VLOOKUP(Pag_Inicio_Corr_mas_casos[[#This Row],[Corregimiento]],Hoja3!$A$2:$D$676,4,0)</f>
        <v>20601</v>
      </c>
      <c r="E8735" s="81">
        <v>13</v>
      </c>
    </row>
    <row r="8736" spans="1:5">
      <c r="A8736" s="80">
        <v>44308</v>
      </c>
      <c r="B8736" s="81">
        <v>44306</v>
      </c>
      <c r="C8736" s="81" t="s">
        <v>1144</v>
      </c>
      <c r="D8736" s="82">
        <f>VLOOKUP(Pag_Inicio_Corr_mas_casos[[#This Row],[Corregimiento]],Hoja3!$A$2:$D$676,4,0)</f>
        <v>40503</v>
      </c>
      <c r="E8736" s="81">
        <v>10</v>
      </c>
    </row>
    <row r="8737" spans="1:5">
      <c r="A8737" s="80">
        <v>44308</v>
      </c>
      <c r="B8737" s="81">
        <v>44306</v>
      </c>
      <c r="C8737" s="81" t="s">
        <v>1126</v>
      </c>
      <c r="D8737" s="82">
        <f>VLOOKUP(Pag_Inicio_Corr_mas_casos[[#This Row],[Corregimiento]],Hoja3!$A$2:$D$676,4,0)</f>
        <v>40601</v>
      </c>
      <c r="E8737" s="81">
        <v>10</v>
      </c>
    </row>
    <row r="8738" spans="1:5">
      <c r="A8738" s="80">
        <v>44308</v>
      </c>
      <c r="B8738" s="81">
        <v>44306</v>
      </c>
      <c r="C8738" s="81" t="s">
        <v>1088</v>
      </c>
      <c r="D8738" s="82">
        <f>VLOOKUP(Pag_Inicio_Corr_mas_casos[[#This Row],[Corregimiento]],Hoja3!$A$2:$D$676,4,0)</f>
        <v>91001</v>
      </c>
      <c r="E8738" s="81">
        <v>9</v>
      </c>
    </row>
    <row r="8739" spans="1:5">
      <c r="A8739" s="80">
        <v>44308</v>
      </c>
      <c r="B8739" s="81">
        <v>44306</v>
      </c>
      <c r="C8739" s="81" t="s">
        <v>1112</v>
      </c>
      <c r="D8739" s="82">
        <f>VLOOKUP(Pag_Inicio_Corr_mas_casos[[#This Row],[Corregimiento]],Hoja3!$A$2:$D$676,4,0)</f>
        <v>80812</v>
      </c>
      <c r="E8739" s="81">
        <v>9</v>
      </c>
    </row>
    <row r="8740" spans="1:5">
      <c r="A8740" s="80">
        <v>44308</v>
      </c>
      <c r="B8740" s="81">
        <v>44306</v>
      </c>
      <c r="C8740" s="81" t="s">
        <v>1010</v>
      </c>
      <c r="D8740" s="82">
        <f>VLOOKUP(Pag_Inicio_Corr_mas_casos[[#This Row],[Corregimiento]],Hoja3!$A$2:$D$676,4,0)</f>
        <v>130708</v>
      </c>
      <c r="E8740" s="81">
        <v>9</v>
      </c>
    </row>
    <row r="8741" spans="1:5">
      <c r="A8741" s="80">
        <v>44308</v>
      </c>
      <c r="B8741" s="81">
        <v>44306</v>
      </c>
      <c r="C8741" s="81" t="s">
        <v>1081</v>
      </c>
      <c r="D8741" s="82">
        <f>VLOOKUP(Pag_Inicio_Corr_mas_casos[[#This Row],[Corregimiento]],Hoja3!$A$2:$D$676,4,0)</f>
        <v>130702</v>
      </c>
      <c r="E8741" s="81">
        <v>9</v>
      </c>
    </row>
    <row r="8742" spans="1:5">
      <c r="A8742" s="80">
        <v>44308</v>
      </c>
      <c r="B8742" s="81">
        <v>44306</v>
      </c>
      <c r="C8742" s="81" t="s">
        <v>1025</v>
      </c>
      <c r="D8742" s="82">
        <f>VLOOKUP(Pag_Inicio_Corr_mas_casos[[#This Row],[Corregimiento]],Hoja3!$A$2:$D$676,4,0)</f>
        <v>130701</v>
      </c>
      <c r="E8742" s="81">
        <v>9</v>
      </c>
    </row>
    <row r="8743" spans="1:5">
      <c r="A8743" s="80">
        <v>44308</v>
      </c>
      <c r="B8743" s="81">
        <v>44306</v>
      </c>
      <c r="C8743" s="81" t="s">
        <v>1077</v>
      </c>
      <c r="D8743" s="82">
        <f>VLOOKUP(Pag_Inicio_Corr_mas_casos[[#This Row],[Corregimiento]],Hoja3!$A$2:$D$676,4,0)</f>
        <v>80809</v>
      </c>
      <c r="E8743" s="81">
        <v>8</v>
      </c>
    </row>
    <row r="8744" spans="1:5">
      <c r="A8744" s="80">
        <v>44308</v>
      </c>
      <c r="B8744" s="81">
        <v>44306</v>
      </c>
      <c r="C8744" s="81" t="s">
        <v>1300</v>
      </c>
      <c r="D8744" s="82">
        <f>VLOOKUP(Pag_Inicio_Corr_mas_casos[[#This Row],[Corregimiento]],Hoja3!$A$2:$D$676,4,0)</f>
        <v>60202</v>
      </c>
      <c r="E8744" s="81">
        <v>8</v>
      </c>
    </row>
    <row r="8745" spans="1:5">
      <c r="A8745" s="80">
        <v>44308</v>
      </c>
      <c r="B8745" s="81">
        <v>44306</v>
      </c>
      <c r="C8745" s="81" t="s">
        <v>1069</v>
      </c>
      <c r="D8745" s="82">
        <f>VLOOKUP(Pag_Inicio_Corr_mas_casos[[#This Row],[Corregimiento]],Hoja3!$A$2:$D$676,4,0)</f>
        <v>40611</v>
      </c>
      <c r="E8745" s="81">
        <v>7</v>
      </c>
    </row>
    <row r="8746" spans="1:5">
      <c r="A8746" s="80">
        <v>44308</v>
      </c>
      <c r="B8746" s="81">
        <v>44306</v>
      </c>
      <c r="C8746" s="81" t="s">
        <v>1073</v>
      </c>
      <c r="D8746" s="82">
        <f>VLOOKUP(Pag_Inicio_Corr_mas_casos[[#This Row],[Corregimiento]],Hoja3!$A$2:$D$676,4,0)</f>
        <v>40612</v>
      </c>
      <c r="E8746" s="81">
        <v>7</v>
      </c>
    </row>
    <row r="8747" spans="1:5">
      <c r="A8747" s="80">
        <v>44308</v>
      </c>
      <c r="B8747" s="81">
        <v>44306</v>
      </c>
      <c r="C8747" s="81" t="s">
        <v>1020</v>
      </c>
      <c r="D8747" s="82">
        <f>VLOOKUP(Pag_Inicio_Corr_mas_casos[[#This Row],[Corregimiento]],Hoja3!$A$2:$D$676,4,0)</f>
        <v>80822</v>
      </c>
      <c r="E8747" s="81">
        <v>6</v>
      </c>
    </row>
    <row r="8748" spans="1:5">
      <c r="A8748" s="80">
        <v>44308</v>
      </c>
      <c r="B8748" s="81">
        <v>44306</v>
      </c>
      <c r="C8748" s="81" t="s">
        <v>1005</v>
      </c>
      <c r="D8748" s="82">
        <f>VLOOKUP(Pag_Inicio_Corr_mas_casos[[#This Row],[Corregimiento]],Hoja3!$A$2:$D$676,4,0)</f>
        <v>81009</v>
      </c>
      <c r="E8748" s="81">
        <v>6</v>
      </c>
    </row>
    <row r="8749" spans="1:5">
      <c r="A8749" s="80">
        <v>44308</v>
      </c>
      <c r="B8749" s="81">
        <v>44306</v>
      </c>
      <c r="C8749" s="81" t="s">
        <v>1008</v>
      </c>
      <c r="D8749" s="82">
        <f>VLOOKUP(Pag_Inicio_Corr_mas_casos[[#This Row],[Corregimiento]],Hoja3!$A$2:$D$676,4,0)</f>
        <v>80807</v>
      </c>
      <c r="E8749" s="81">
        <v>6</v>
      </c>
    </row>
    <row r="8750" spans="1:5">
      <c r="A8750" s="80">
        <v>44308</v>
      </c>
      <c r="B8750" s="81">
        <v>44306</v>
      </c>
      <c r="C8750" s="81" t="s">
        <v>1135</v>
      </c>
      <c r="D8750" s="82">
        <f>VLOOKUP(Pag_Inicio_Corr_mas_casos[[#This Row],[Corregimiento]],Hoja3!$A$2:$D$676,4,0)</f>
        <v>91013</v>
      </c>
      <c r="E8750" s="81">
        <v>5</v>
      </c>
    </row>
    <row r="8751" spans="1:5">
      <c r="A8751" s="80">
        <v>44308</v>
      </c>
      <c r="B8751" s="81">
        <v>44306</v>
      </c>
      <c r="C8751" s="81" t="s">
        <v>1058</v>
      </c>
      <c r="D8751" s="82">
        <f>VLOOKUP(Pag_Inicio_Corr_mas_casos[[#This Row],[Corregimiento]],Hoja3!$A$2:$D$676,4,0)</f>
        <v>80808</v>
      </c>
      <c r="E8751" s="81">
        <v>5</v>
      </c>
    </row>
    <row r="8752" spans="1:5">
      <c r="A8752" s="80">
        <v>44308</v>
      </c>
      <c r="B8752" s="81">
        <v>44306</v>
      </c>
      <c r="C8752" s="81" t="s">
        <v>1272</v>
      </c>
      <c r="D8752" s="82">
        <f>VLOOKUP(Pag_Inicio_Corr_mas_casos[[#This Row],[Corregimiento]],Hoja3!$A$2:$D$676,4,0)</f>
        <v>10101</v>
      </c>
      <c r="E8752" s="81">
        <v>5</v>
      </c>
    </row>
    <row r="8753" spans="1:5">
      <c r="A8753" s="80">
        <v>44308</v>
      </c>
      <c r="B8753" s="81">
        <v>44306</v>
      </c>
      <c r="C8753" s="81" t="s">
        <v>1012</v>
      </c>
      <c r="D8753" s="82">
        <f>VLOOKUP(Pag_Inicio_Corr_mas_casos[[#This Row],[Corregimiento]],Hoja3!$A$2:$D$676,4,0)</f>
        <v>80814</v>
      </c>
      <c r="E8753" s="81">
        <v>4</v>
      </c>
    </row>
    <row r="8754" spans="1:5">
      <c r="A8754" s="80">
        <v>44308</v>
      </c>
      <c r="B8754" s="81">
        <v>44306</v>
      </c>
      <c r="C8754" s="81" t="s">
        <v>1036</v>
      </c>
      <c r="D8754" s="82">
        <f>VLOOKUP(Pag_Inicio_Corr_mas_casos[[#This Row],[Corregimiento]],Hoja3!$A$2:$D$676,4,0)</f>
        <v>40606</v>
      </c>
      <c r="E8754" s="81">
        <v>4</v>
      </c>
    </row>
    <row r="8755" spans="1:5">
      <c r="A8755" s="53">
        <v>44309</v>
      </c>
      <c r="B8755" s="54">
        <v>44307</v>
      </c>
      <c r="C8755" s="54" t="s">
        <v>1126</v>
      </c>
      <c r="D8755" s="55">
        <f>VLOOKUP(Pag_Inicio_Corr_mas_casos[[#This Row],[Corregimiento]],Hoja3!$A$2:$D$676,4,0)</f>
        <v>40601</v>
      </c>
      <c r="E8755" s="54">
        <v>19</v>
      </c>
    </row>
    <row r="8756" spans="1:5">
      <c r="A8756" s="53">
        <v>44309</v>
      </c>
      <c r="B8756" s="54">
        <v>44307</v>
      </c>
      <c r="C8756" s="54" t="s">
        <v>1027</v>
      </c>
      <c r="D8756" s="55">
        <f>VLOOKUP(Pag_Inicio_Corr_mas_casos[[#This Row],[Corregimiento]],Hoja3!$A$2:$D$676,4,0)</f>
        <v>20601</v>
      </c>
      <c r="E8756" s="54">
        <v>17</v>
      </c>
    </row>
    <row r="8757" spans="1:5">
      <c r="A8757" s="53">
        <v>44309</v>
      </c>
      <c r="B8757" s="54">
        <v>44307</v>
      </c>
      <c r="C8757" s="54" t="s">
        <v>1077</v>
      </c>
      <c r="D8757" s="55">
        <f>VLOOKUP(Pag_Inicio_Corr_mas_casos[[#This Row],[Corregimiento]],Hoja3!$A$2:$D$676,4,0)</f>
        <v>80809</v>
      </c>
      <c r="E8757" s="54">
        <v>11</v>
      </c>
    </row>
    <row r="8758" spans="1:5">
      <c r="A8758" s="53">
        <v>44309</v>
      </c>
      <c r="B8758" s="54">
        <v>44307</v>
      </c>
      <c r="C8758" s="54" t="s">
        <v>1343</v>
      </c>
      <c r="D8758" s="55">
        <f>VLOOKUP(Pag_Inicio_Corr_mas_casos[[#This Row],[Corregimiento]],Hoja3!$A$2:$D$676,4,0)</f>
        <v>30601</v>
      </c>
      <c r="E8758" s="54">
        <v>10</v>
      </c>
    </row>
    <row r="8759" spans="1:5">
      <c r="A8759" s="53">
        <v>44309</v>
      </c>
      <c r="B8759" s="54">
        <v>44307</v>
      </c>
      <c r="C8759" s="54" t="s">
        <v>1112</v>
      </c>
      <c r="D8759" s="55">
        <f>VLOOKUP(Pag_Inicio_Corr_mas_casos[[#This Row],[Corregimiento]],Hoja3!$A$2:$D$676,4,0)</f>
        <v>80812</v>
      </c>
      <c r="E8759" s="54">
        <v>9</v>
      </c>
    </row>
    <row r="8760" spans="1:5">
      <c r="A8760" s="53">
        <v>44309</v>
      </c>
      <c r="B8760" s="54">
        <v>44307</v>
      </c>
      <c r="C8760" s="54" t="s">
        <v>1078</v>
      </c>
      <c r="D8760" s="55">
        <f>VLOOKUP(Pag_Inicio_Corr_mas_casos[[#This Row],[Corregimiento]],Hoja3!$A$2:$D$676,4,0)</f>
        <v>80819</v>
      </c>
      <c r="E8760" s="54">
        <v>9</v>
      </c>
    </row>
    <row r="8761" spans="1:5">
      <c r="A8761" s="53">
        <v>44309</v>
      </c>
      <c r="B8761" s="54">
        <v>44307</v>
      </c>
      <c r="C8761" s="54" t="s">
        <v>1036</v>
      </c>
      <c r="D8761" s="55">
        <f>VLOOKUP(Pag_Inicio_Corr_mas_casos[[#This Row],[Corregimiento]],Hoja3!$A$2:$D$676,4,0)</f>
        <v>40606</v>
      </c>
      <c r="E8761" s="54">
        <v>8</v>
      </c>
    </row>
    <row r="8762" spans="1:5">
      <c r="A8762" s="53">
        <v>44309</v>
      </c>
      <c r="B8762" s="54">
        <v>44307</v>
      </c>
      <c r="C8762" s="54" t="s">
        <v>1277</v>
      </c>
      <c r="D8762" s="55">
        <f>VLOOKUP(Pag_Inicio_Corr_mas_casos[[#This Row],[Corregimiento]],Hoja3!$A$2:$D$676,4,0)</f>
        <v>41104</v>
      </c>
      <c r="E8762" s="54">
        <v>8</v>
      </c>
    </row>
    <row r="8763" spans="1:5">
      <c r="A8763" s="53">
        <v>44309</v>
      </c>
      <c r="B8763" s="54">
        <v>44307</v>
      </c>
      <c r="C8763" s="54" t="s">
        <v>1073</v>
      </c>
      <c r="D8763" s="55">
        <f>VLOOKUP(Pag_Inicio_Corr_mas_casos[[#This Row],[Corregimiento]],Hoja3!$A$2:$D$676,4,0)</f>
        <v>40612</v>
      </c>
      <c r="E8763" s="54">
        <v>8</v>
      </c>
    </row>
    <row r="8764" spans="1:5">
      <c r="A8764" s="53">
        <v>44309</v>
      </c>
      <c r="B8764" s="54">
        <v>44307</v>
      </c>
      <c r="C8764" s="54" t="s">
        <v>1089</v>
      </c>
      <c r="D8764" s="55">
        <f>VLOOKUP(Pag_Inicio_Corr_mas_casos[[#This Row],[Corregimiento]],Hoja3!$A$2:$D$676,4,0)</f>
        <v>30111</v>
      </c>
      <c r="E8764" s="54">
        <v>8</v>
      </c>
    </row>
    <row r="8765" spans="1:5">
      <c r="A8765" s="53">
        <v>44309</v>
      </c>
      <c r="B8765" s="54">
        <v>44307</v>
      </c>
      <c r="C8765" s="54" t="s">
        <v>1124</v>
      </c>
      <c r="D8765" s="55">
        <f>VLOOKUP(Pag_Inicio_Corr_mas_casos[[#This Row],[Corregimiento]],Hoja3!$A$2:$D$676,4,0)</f>
        <v>40501</v>
      </c>
      <c r="E8765" s="54">
        <v>8</v>
      </c>
    </row>
    <row r="8766" spans="1:5">
      <c r="A8766" s="53">
        <v>44309</v>
      </c>
      <c r="B8766" s="54">
        <v>44307</v>
      </c>
      <c r="C8766" s="54" t="s">
        <v>1081</v>
      </c>
      <c r="D8766" s="55">
        <f>VLOOKUP(Pag_Inicio_Corr_mas_casos[[#This Row],[Corregimiento]],Hoja3!$A$2:$D$676,4,0)</f>
        <v>130702</v>
      </c>
      <c r="E8766" s="54">
        <v>7</v>
      </c>
    </row>
    <row r="8767" spans="1:5">
      <c r="A8767" s="53">
        <v>44309</v>
      </c>
      <c r="B8767" s="54">
        <v>44307</v>
      </c>
      <c r="C8767" s="54" t="s">
        <v>1088</v>
      </c>
      <c r="D8767" s="55">
        <f>VLOOKUP(Pag_Inicio_Corr_mas_casos[[#This Row],[Corregimiento]],Hoja3!$A$2:$D$676,4,0)</f>
        <v>91001</v>
      </c>
      <c r="E8767" s="54">
        <v>7</v>
      </c>
    </row>
    <row r="8768" spans="1:5">
      <c r="A8768" s="53">
        <v>44309</v>
      </c>
      <c r="B8768" s="54">
        <v>44307</v>
      </c>
      <c r="C8768" s="54" t="s">
        <v>1008</v>
      </c>
      <c r="D8768" s="55">
        <f>VLOOKUP(Pag_Inicio_Corr_mas_casos[[#This Row],[Corregimiento]],Hoja3!$A$2:$D$676,4,0)</f>
        <v>80807</v>
      </c>
      <c r="E8768" s="54">
        <v>7</v>
      </c>
    </row>
    <row r="8769" spans="1:5">
      <c r="A8769" s="53">
        <v>44309</v>
      </c>
      <c r="B8769" s="54">
        <v>44307</v>
      </c>
      <c r="C8769" s="54" t="s">
        <v>838</v>
      </c>
      <c r="D8769" s="55">
        <f>VLOOKUP(Pag_Inicio_Corr_mas_casos[[#This Row],[Corregimiento]],Hoja3!$A$2:$D$676,4,0)</f>
        <v>80821</v>
      </c>
      <c r="E8769" s="54">
        <v>7</v>
      </c>
    </row>
    <row r="8770" spans="1:5">
      <c r="A8770" s="53">
        <v>44309</v>
      </c>
      <c r="B8770" s="54">
        <v>44307</v>
      </c>
      <c r="C8770" s="54" t="s">
        <v>1099</v>
      </c>
      <c r="D8770" s="55">
        <f>VLOOKUP(Pag_Inicio_Corr_mas_casos[[#This Row],[Corregimiento]],Hoja3!$A$2:$D$676,4,0)</f>
        <v>91008</v>
      </c>
      <c r="E8770" s="54">
        <v>6</v>
      </c>
    </row>
    <row r="8771" spans="1:5">
      <c r="A8771" s="53">
        <v>44309</v>
      </c>
      <c r="B8771" s="54">
        <v>44307</v>
      </c>
      <c r="C8771" s="54" t="s">
        <v>1132</v>
      </c>
      <c r="D8771" s="55">
        <f>VLOOKUP(Pag_Inicio_Corr_mas_casos[[#This Row],[Corregimiento]],Hoja3!$A$2:$D$676,4,0)</f>
        <v>40610</v>
      </c>
      <c r="E8771" s="54">
        <v>5</v>
      </c>
    </row>
    <row r="8772" spans="1:5">
      <c r="A8772" s="53">
        <v>44309</v>
      </c>
      <c r="B8772" s="54">
        <v>44307</v>
      </c>
      <c r="C8772" s="54" t="s">
        <v>1037</v>
      </c>
      <c r="D8772" s="55">
        <f>VLOOKUP(Pag_Inicio_Corr_mas_casos[[#This Row],[Corregimiento]],Hoja3!$A$2:$D$676,4,0)</f>
        <v>130103</v>
      </c>
      <c r="E8772" s="54">
        <v>5</v>
      </c>
    </row>
    <row r="8773" spans="1:5">
      <c r="A8773" s="53">
        <v>44309</v>
      </c>
      <c r="B8773" s="54">
        <v>44307</v>
      </c>
      <c r="C8773" s="54" t="s">
        <v>1144</v>
      </c>
      <c r="D8773" s="55">
        <f>VLOOKUP(Pag_Inicio_Corr_mas_casos[[#This Row],[Corregimiento]],Hoja3!$A$2:$D$676,4,0)</f>
        <v>40503</v>
      </c>
      <c r="E8773" s="54">
        <v>5</v>
      </c>
    </row>
    <row r="8774" spans="1:5">
      <c r="A8774" s="53">
        <v>44309</v>
      </c>
      <c r="B8774" s="54">
        <v>44307</v>
      </c>
      <c r="C8774" s="54" t="s">
        <v>1133</v>
      </c>
      <c r="D8774" s="55">
        <f>VLOOKUP(Pag_Inicio_Corr_mas_casos[[#This Row],[Corregimiento]],Hoja3!$A$2:$D$676,4,0)</f>
        <v>20201</v>
      </c>
      <c r="E8774" s="54">
        <v>5</v>
      </c>
    </row>
    <row r="8775" spans="1:5">
      <c r="A8775" s="62">
        <v>44310</v>
      </c>
      <c r="B8775" s="63">
        <v>44308</v>
      </c>
      <c r="C8775" s="63" t="s">
        <v>1077</v>
      </c>
      <c r="D8775" s="64">
        <f>VLOOKUP(Pag_Inicio_Corr_mas_casos[[#This Row],[Corregimiento]],Hoja3!$A$2:$D$676,4,0)</f>
        <v>80809</v>
      </c>
      <c r="E8775" s="63">
        <v>13</v>
      </c>
    </row>
    <row r="8776" spans="1:5">
      <c r="A8776" s="62">
        <v>44310</v>
      </c>
      <c r="B8776" s="63">
        <v>44308</v>
      </c>
      <c r="C8776" s="63" t="s">
        <v>1126</v>
      </c>
      <c r="D8776" s="64">
        <f>VLOOKUP(Pag_Inicio_Corr_mas_casos[[#This Row],[Corregimiento]],Hoja3!$A$2:$D$676,4,0)</f>
        <v>40601</v>
      </c>
      <c r="E8776" s="63">
        <v>12</v>
      </c>
    </row>
    <row r="8777" spans="1:5">
      <c r="A8777" s="62">
        <v>44310</v>
      </c>
      <c r="B8777" s="63">
        <v>44308</v>
      </c>
      <c r="C8777" s="63" t="s">
        <v>1036</v>
      </c>
      <c r="D8777" s="64">
        <f>VLOOKUP(Pag_Inicio_Corr_mas_casos[[#This Row],[Corregimiento]],Hoja3!$A$2:$D$676,4,0)</f>
        <v>40606</v>
      </c>
      <c r="E8777" s="63">
        <v>11</v>
      </c>
    </row>
    <row r="8778" spans="1:5">
      <c r="A8778" s="62">
        <v>44310</v>
      </c>
      <c r="B8778" s="63">
        <v>44308</v>
      </c>
      <c r="C8778" s="63" t="s">
        <v>1112</v>
      </c>
      <c r="D8778" s="64">
        <f>VLOOKUP(Pag_Inicio_Corr_mas_casos[[#This Row],[Corregimiento]],Hoja3!$A$2:$D$676,4,0)</f>
        <v>80812</v>
      </c>
      <c r="E8778" s="63">
        <v>10</v>
      </c>
    </row>
    <row r="8779" spans="1:5">
      <c r="A8779" s="62">
        <v>44310</v>
      </c>
      <c r="B8779" s="63">
        <v>44308</v>
      </c>
      <c r="C8779" s="63" t="s">
        <v>1008</v>
      </c>
      <c r="D8779" s="64">
        <f>VLOOKUP(Pag_Inicio_Corr_mas_casos[[#This Row],[Corregimiento]],Hoja3!$A$2:$D$676,4,0)</f>
        <v>80807</v>
      </c>
      <c r="E8779" s="63">
        <v>9</v>
      </c>
    </row>
    <row r="8780" spans="1:5">
      <c r="A8780" s="62">
        <v>44310</v>
      </c>
      <c r="B8780" s="63">
        <v>44308</v>
      </c>
      <c r="C8780" s="63" t="s">
        <v>1073</v>
      </c>
      <c r="D8780" s="64">
        <f>VLOOKUP(Pag_Inicio_Corr_mas_casos[[#This Row],[Corregimiento]],Hoja3!$A$2:$D$676,4,0)</f>
        <v>40612</v>
      </c>
      <c r="E8780" s="63">
        <v>9</v>
      </c>
    </row>
    <row r="8781" spans="1:5">
      <c r="A8781" s="62">
        <v>44310</v>
      </c>
      <c r="B8781" s="63">
        <v>44308</v>
      </c>
      <c r="C8781" s="63" t="s">
        <v>1027</v>
      </c>
      <c r="D8781" s="64">
        <f>VLOOKUP(Pag_Inicio_Corr_mas_casos[[#This Row],[Corregimiento]],Hoja3!$A$2:$D$676,4,0)</f>
        <v>20601</v>
      </c>
      <c r="E8781" s="63">
        <v>8</v>
      </c>
    </row>
    <row r="8782" spans="1:5">
      <c r="A8782" s="62">
        <v>44310</v>
      </c>
      <c r="B8782" s="63">
        <v>44308</v>
      </c>
      <c r="C8782" s="63" t="s">
        <v>1121</v>
      </c>
      <c r="D8782" s="64">
        <f>VLOOKUP(Pag_Inicio_Corr_mas_casos[[#This Row],[Corregimiento]],Hoja3!$A$2:$D$676,4,0)</f>
        <v>90301</v>
      </c>
      <c r="E8782" s="63">
        <v>8</v>
      </c>
    </row>
    <row r="8783" spans="1:5">
      <c r="A8783" s="62">
        <v>44310</v>
      </c>
      <c r="B8783" s="63">
        <v>44308</v>
      </c>
      <c r="C8783" s="63" t="s">
        <v>1181</v>
      </c>
      <c r="D8783" s="64">
        <f>VLOOKUP(Pag_Inicio_Corr_mas_casos[[#This Row],[Corregimiento]],Hoja3!$A$2:$D$676,4,0)</f>
        <v>20305</v>
      </c>
      <c r="E8783" s="63">
        <v>7</v>
      </c>
    </row>
    <row r="8784" spans="1:5">
      <c r="A8784" s="62">
        <v>44310</v>
      </c>
      <c r="B8784" s="63">
        <v>44308</v>
      </c>
      <c r="C8784" s="63" t="s">
        <v>1233</v>
      </c>
      <c r="D8784" s="64">
        <f>VLOOKUP(Pag_Inicio_Corr_mas_casos[[#This Row],[Corregimiento]],Hoja3!$A$2:$D$676,4,0)</f>
        <v>10201</v>
      </c>
      <c r="E8784" s="63">
        <v>7</v>
      </c>
    </row>
    <row r="8785" spans="1:5">
      <c r="A8785" s="62">
        <v>44310</v>
      </c>
      <c r="B8785" s="63">
        <v>44308</v>
      </c>
      <c r="C8785" s="63" t="s">
        <v>1099</v>
      </c>
      <c r="D8785" s="64">
        <f>VLOOKUP(Pag_Inicio_Corr_mas_casos[[#This Row],[Corregimiento]],Hoja3!$A$2:$D$676,4,0)</f>
        <v>91008</v>
      </c>
      <c r="E8785" s="63">
        <v>7</v>
      </c>
    </row>
    <row r="8786" spans="1:5">
      <c r="A8786" s="62">
        <v>44310</v>
      </c>
      <c r="B8786" s="63">
        <v>44308</v>
      </c>
      <c r="C8786" s="63" t="s">
        <v>1344</v>
      </c>
      <c r="D8786" s="64">
        <f>VLOOKUP(Pag_Inicio_Corr_mas_casos[[#This Row],[Corregimiento]],Hoja3!$A$2:$D$676,4,0)</f>
        <v>40802</v>
      </c>
      <c r="E8786" s="63">
        <v>7</v>
      </c>
    </row>
    <row r="8787" spans="1:5">
      <c r="A8787" s="62">
        <v>44310</v>
      </c>
      <c r="B8787" s="63">
        <v>44308</v>
      </c>
      <c r="C8787" s="63" t="s">
        <v>838</v>
      </c>
      <c r="D8787" s="64">
        <f>VLOOKUP(Pag_Inicio_Corr_mas_casos[[#This Row],[Corregimiento]],Hoja3!$A$2:$D$676,4,0)</f>
        <v>80821</v>
      </c>
      <c r="E8787" s="63">
        <v>6</v>
      </c>
    </row>
    <row r="8788" spans="1:5">
      <c r="A8788" s="62">
        <v>44310</v>
      </c>
      <c r="B8788" s="63">
        <v>44308</v>
      </c>
      <c r="C8788" s="63" t="s">
        <v>1041</v>
      </c>
      <c r="D8788" s="64">
        <f>VLOOKUP(Pag_Inicio_Corr_mas_casos[[#This Row],[Corregimiento]],Hoja3!$A$2:$D$676,4,0)</f>
        <v>20207</v>
      </c>
      <c r="E8788" s="63">
        <v>6</v>
      </c>
    </row>
    <row r="8789" spans="1:5">
      <c r="A8789" s="62">
        <v>44310</v>
      </c>
      <c r="B8789" s="63">
        <v>44308</v>
      </c>
      <c r="C8789" s="63" t="s">
        <v>1019</v>
      </c>
      <c r="D8789" s="64">
        <f>VLOOKUP(Pag_Inicio_Corr_mas_casos[[#This Row],[Corregimiento]],Hoja3!$A$2:$D$676,4,0)</f>
        <v>80817</v>
      </c>
      <c r="E8789" s="63">
        <v>6</v>
      </c>
    </row>
    <row r="8790" spans="1:5">
      <c r="A8790" s="62">
        <v>44310</v>
      </c>
      <c r="B8790" s="63">
        <v>44308</v>
      </c>
      <c r="C8790" s="63" t="s">
        <v>1020</v>
      </c>
      <c r="D8790" s="64">
        <f>VLOOKUP(Pag_Inicio_Corr_mas_casos[[#This Row],[Corregimiento]],Hoja3!$A$2:$D$676,4,0)</f>
        <v>80822</v>
      </c>
      <c r="E8790" s="63">
        <v>5</v>
      </c>
    </row>
    <row r="8791" spans="1:5">
      <c r="A8791" s="62">
        <v>44310</v>
      </c>
      <c r="B8791" s="63">
        <v>44308</v>
      </c>
      <c r="C8791" s="63" t="s">
        <v>1086</v>
      </c>
      <c r="D8791" s="64">
        <f>VLOOKUP(Pag_Inicio_Corr_mas_casos[[#This Row],[Corregimiento]],Hoja3!$A$2:$D$676,4,0)</f>
        <v>81002</v>
      </c>
      <c r="E8791" s="63">
        <v>5</v>
      </c>
    </row>
    <row r="8792" spans="1:5">
      <c r="A8792" s="62">
        <v>44310</v>
      </c>
      <c r="B8792" s="63">
        <v>44308</v>
      </c>
      <c r="C8792" s="63" t="s">
        <v>1057</v>
      </c>
      <c r="D8792" s="64">
        <f>VLOOKUP(Pag_Inicio_Corr_mas_casos[[#This Row],[Corregimiento]],Hoja3!$A$2:$D$676,4,0)</f>
        <v>130706</v>
      </c>
      <c r="E8792" s="63">
        <v>5</v>
      </c>
    </row>
    <row r="8793" spans="1:5">
      <c r="A8793" s="62">
        <v>44310</v>
      </c>
      <c r="B8793" s="63">
        <v>44308</v>
      </c>
      <c r="C8793" s="63" t="s">
        <v>1115</v>
      </c>
      <c r="D8793" s="64">
        <f>VLOOKUP(Pag_Inicio_Corr_mas_casos[[#This Row],[Corregimiento]],Hoja3!$A$2:$D$676,4,0)</f>
        <v>50316</v>
      </c>
      <c r="E8793" s="63">
        <v>5</v>
      </c>
    </row>
    <row r="8794" spans="1:5">
      <c r="A8794" s="62">
        <v>44310</v>
      </c>
      <c r="B8794" s="63">
        <v>44308</v>
      </c>
      <c r="C8794" s="63" t="s">
        <v>1237</v>
      </c>
      <c r="D8794" s="64">
        <f>VLOOKUP(Pag_Inicio_Corr_mas_casos[[#This Row],[Corregimiento]],Hoja3!$A$2:$D$676,4,0)</f>
        <v>10215</v>
      </c>
      <c r="E8794" s="63">
        <v>5</v>
      </c>
    </row>
    <row r="8795" spans="1:5">
      <c r="A8795" s="43">
        <v>44311</v>
      </c>
      <c r="B8795" s="41">
        <v>44309</v>
      </c>
      <c r="C8795" s="41" t="s">
        <v>1069</v>
      </c>
      <c r="D8795" s="42">
        <f>VLOOKUP(Pag_Inicio_Corr_mas_casos[[#This Row],[Corregimiento]],Hoja3!$A$2:$D$676,4,0)</f>
        <v>40611</v>
      </c>
      <c r="E8795" s="41">
        <v>11</v>
      </c>
    </row>
    <row r="8796" spans="1:5">
      <c r="A8796" s="43">
        <v>44311</v>
      </c>
      <c r="B8796" s="41">
        <v>44309</v>
      </c>
      <c r="C8796" s="41" t="s">
        <v>1126</v>
      </c>
      <c r="D8796" s="42">
        <f>VLOOKUP(Pag_Inicio_Corr_mas_casos[[#This Row],[Corregimiento]],Hoja3!$A$2:$D$676,4,0)</f>
        <v>40601</v>
      </c>
      <c r="E8796" s="41">
        <v>10</v>
      </c>
    </row>
    <row r="8797" spans="1:5">
      <c r="A8797" s="43">
        <v>44311</v>
      </c>
      <c r="B8797" s="41">
        <v>44309</v>
      </c>
      <c r="C8797" s="41" t="s">
        <v>1027</v>
      </c>
      <c r="D8797" s="42">
        <f>VLOOKUP(Pag_Inicio_Corr_mas_casos[[#This Row],[Corregimiento]],Hoja3!$A$2:$D$676,4,0)</f>
        <v>20601</v>
      </c>
      <c r="E8797" s="41">
        <v>9</v>
      </c>
    </row>
    <row r="8798" spans="1:5">
      <c r="A8798" s="43">
        <v>44311</v>
      </c>
      <c r="B8798" s="41">
        <v>44309</v>
      </c>
      <c r="C8798" s="41" t="s">
        <v>1328</v>
      </c>
      <c r="D8798" s="42">
        <f>VLOOKUP(Pag_Inicio_Corr_mas_casos[[#This Row],[Corregimiento]],Hoja3!$A$2:$D$676,4,0)</f>
        <v>41401</v>
      </c>
      <c r="E8798" s="41">
        <v>8</v>
      </c>
    </row>
    <row r="8799" spans="1:5">
      <c r="A8799" s="43">
        <v>44311</v>
      </c>
      <c r="B8799" s="41">
        <v>44309</v>
      </c>
      <c r="C8799" s="41" t="s">
        <v>1140</v>
      </c>
      <c r="D8799" s="42">
        <f>VLOOKUP(Pag_Inicio_Corr_mas_casos[[#This Row],[Corregimiento]],Hoja3!$A$2:$D$676,4,0)</f>
        <v>90101</v>
      </c>
      <c r="E8799" s="41">
        <v>8</v>
      </c>
    </row>
    <row r="8800" spans="1:5">
      <c r="A8800" s="43">
        <v>44311</v>
      </c>
      <c r="B8800" s="41">
        <v>44309</v>
      </c>
      <c r="C8800" s="41" t="s">
        <v>1099</v>
      </c>
      <c r="D8800" s="42">
        <f>VLOOKUP(Pag_Inicio_Corr_mas_casos[[#This Row],[Corregimiento]],Hoja3!$A$2:$D$676,4,0)</f>
        <v>91008</v>
      </c>
      <c r="E8800" s="41">
        <v>7</v>
      </c>
    </row>
    <row r="8801" spans="1:5">
      <c r="A8801" s="43">
        <v>44311</v>
      </c>
      <c r="B8801" s="41">
        <v>44309</v>
      </c>
      <c r="C8801" s="41" t="s">
        <v>1144</v>
      </c>
      <c r="D8801" s="42">
        <f>VLOOKUP(Pag_Inicio_Corr_mas_casos[[#This Row],[Corregimiento]],Hoja3!$A$2:$D$676,4,0)</f>
        <v>40503</v>
      </c>
      <c r="E8801" s="41">
        <v>7</v>
      </c>
    </row>
    <row r="8802" spans="1:5">
      <c r="A8802" s="43">
        <v>44311</v>
      </c>
      <c r="B8802" s="41">
        <v>44309</v>
      </c>
      <c r="C8802" s="41" t="s">
        <v>1139</v>
      </c>
      <c r="D8802" s="42">
        <f>VLOOKUP(Pag_Inicio_Corr_mas_casos[[#This Row],[Corregimiento]],Hoja3!$A$2:$D$676,4,0)</f>
        <v>30101</v>
      </c>
      <c r="E8802" s="41">
        <v>7</v>
      </c>
    </row>
    <row r="8803" spans="1:5">
      <c r="A8803" s="43">
        <v>44311</v>
      </c>
      <c r="B8803" s="41">
        <v>44309</v>
      </c>
      <c r="C8803" s="41" t="s">
        <v>1010</v>
      </c>
      <c r="D8803" s="42">
        <f>VLOOKUP(Pag_Inicio_Corr_mas_casos[[#This Row],[Corregimiento]],Hoja3!$A$2:$D$676,4,0)</f>
        <v>130708</v>
      </c>
      <c r="E8803" s="41">
        <v>7</v>
      </c>
    </row>
    <row r="8804" spans="1:5">
      <c r="A8804" s="43">
        <v>44311</v>
      </c>
      <c r="B8804" s="41">
        <v>44309</v>
      </c>
      <c r="C8804" s="41" t="s">
        <v>1036</v>
      </c>
      <c r="D8804" s="42">
        <f>VLOOKUP(Pag_Inicio_Corr_mas_casos[[#This Row],[Corregimiento]],Hoja3!$A$2:$D$676,4,0)</f>
        <v>40606</v>
      </c>
      <c r="E8804" s="41">
        <v>6</v>
      </c>
    </row>
    <row r="8805" spans="1:5">
      <c r="A8805" s="43">
        <v>44311</v>
      </c>
      <c r="B8805" s="41">
        <v>44309</v>
      </c>
      <c r="C8805" s="41" t="s">
        <v>1178</v>
      </c>
      <c r="D8805" s="42">
        <f>VLOOKUP(Pag_Inicio_Corr_mas_casos[[#This Row],[Corregimiento]],Hoja3!$A$2:$D$676,4,0)</f>
        <v>40801</v>
      </c>
      <c r="E8805" s="41">
        <v>5</v>
      </c>
    </row>
    <row r="8806" spans="1:5">
      <c r="A8806" s="43">
        <v>44311</v>
      </c>
      <c r="B8806" s="41">
        <v>44309</v>
      </c>
      <c r="C8806" s="41" t="s">
        <v>1179</v>
      </c>
      <c r="D8806" s="42">
        <f>VLOOKUP(Pag_Inicio_Corr_mas_casos[[#This Row],[Corregimiento]],Hoja3!$A$2:$D$676,4,0)</f>
        <v>20307</v>
      </c>
      <c r="E8806" s="41">
        <v>5</v>
      </c>
    </row>
    <row r="8807" spans="1:5">
      <c r="A8807" s="43">
        <v>44311</v>
      </c>
      <c r="B8807" s="41">
        <v>44309</v>
      </c>
      <c r="C8807" s="41" t="s">
        <v>1008</v>
      </c>
      <c r="D8807" s="42">
        <f>VLOOKUP(Pag_Inicio_Corr_mas_casos[[#This Row],[Corregimiento]],Hoja3!$A$2:$D$676,4,0)</f>
        <v>80807</v>
      </c>
      <c r="E8807" s="41">
        <v>5</v>
      </c>
    </row>
    <row r="8808" spans="1:5">
      <c r="A8808" s="43">
        <v>44311</v>
      </c>
      <c r="B8808" s="41">
        <v>44309</v>
      </c>
      <c r="C8808" s="41" t="s">
        <v>1345</v>
      </c>
      <c r="D8808" s="42">
        <f>VLOOKUP(Pag_Inicio_Corr_mas_casos[[#This Row],[Corregimiento]],Hoja3!$A$2:$D$676,4,0)</f>
        <v>40302</v>
      </c>
      <c r="E8808" s="41">
        <v>5</v>
      </c>
    </row>
    <row r="8809" spans="1:5">
      <c r="A8809" s="43">
        <v>44311</v>
      </c>
      <c r="B8809" s="41">
        <v>44309</v>
      </c>
      <c r="C8809" s="41" t="s">
        <v>1217</v>
      </c>
      <c r="D8809" s="42">
        <f>VLOOKUP(Pag_Inicio_Corr_mas_casos[[#This Row],[Corregimiento]],Hoja3!$A$2:$D$676,4,0)</f>
        <v>41001</v>
      </c>
      <c r="E8809" s="41">
        <v>5</v>
      </c>
    </row>
    <row r="8810" spans="1:5">
      <c r="A8810" s="43">
        <v>44311</v>
      </c>
      <c r="B8810" s="41">
        <v>44309</v>
      </c>
      <c r="C8810" s="41" t="s">
        <v>1081</v>
      </c>
      <c r="D8810" s="42">
        <f>VLOOKUP(Pag_Inicio_Corr_mas_casos[[#This Row],[Corregimiento]],Hoja3!$A$2:$D$676,4,0)</f>
        <v>130702</v>
      </c>
      <c r="E8810" s="41">
        <v>5</v>
      </c>
    </row>
    <row r="8811" spans="1:5">
      <c r="A8811" s="43">
        <v>44311</v>
      </c>
      <c r="B8811" s="41">
        <v>44309</v>
      </c>
      <c r="C8811" s="41" t="s">
        <v>1064</v>
      </c>
      <c r="D8811" s="42">
        <f>VLOOKUP(Pag_Inicio_Corr_mas_casos[[#This Row],[Corregimiento]],Hoja3!$A$2:$D$676,4,0)</f>
        <v>81004</v>
      </c>
      <c r="E8811" s="41">
        <v>5</v>
      </c>
    </row>
    <row r="8812" spans="1:5">
      <c r="A8812" s="43">
        <v>44311</v>
      </c>
      <c r="B8812" s="41">
        <v>44309</v>
      </c>
      <c r="C8812" s="41" t="s">
        <v>1028</v>
      </c>
      <c r="D8812" s="42">
        <f>VLOOKUP(Pag_Inicio_Corr_mas_casos[[#This Row],[Corregimiento]],Hoja3!$A$2:$D$676,4,0)</f>
        <v>81006</v>
      </c>
      <c r="E8812" s="41">
        <v>4</v>
      </c>
    </row>
    <row r="8813" spans="1:5">
      <c r="A8813" s="43">
        <v>44311</v>
      </c>
      <c r="B8813" s="41">
        <v>44309</v>
      </c>
      <c r="C8813" s="41" t="s">
        <v>1120</v>
      </c>
      <c r="D8813" s="42">
        <f>VLOOKUP(Pag_Inicio_Corr_mas_casos[[#This Row],[Corregimiento]],Hoja3!$A$2:$D$676,4,0)</f>
        <v>130102</v>
      </c>
      <c r="E8813" s="41">
        <v>4</v>
      </c>
    </row>
    <row r="8814" spans="1:5">
      <c r="A8814" s="43">
        <v>44311</v>
      </c>
      <c r="B8814" s="41">
        <v>44309</v>
      </c>
      <c r="C8814" s="41" t="s">
        <v>1041</v>
      </c>
      <c r="D8814" s="42">
        <f>VLOOKUP(Pag_Inicio_Corr_mas_casos[[#This Row],[Corregimiento]],Hoja3!$A$2:$D$676,4,0)</f>
        <v>20207</v>
      </c>
      <c r="E8814" s="41">
        <v>4</v>
      </c>
    </row>
    <row r="8815" spans="1:5">
      <c r="A8815" s="74">
        <v>44312</v>
      </c>
      <c r="B8815" s="75">
        <v>44310</v>
      </c>
      <c r="C8815" s="75" t="s">
        <v>1295</v>
      </c>
      <c r="D8815" s="76">
        <f>VLOOKUP(Pag_Inicio_Corr_mas_casos[[#This Row],[Corregimiento]],Hoja3!$A$2:$D$676,4,0)</f>
        <v>40405</v>
      </c>
      <c r="E8815" s="75">
        <v>11</v>
      </c>
    </row>
    <row r="8816" spans="1:5">
      <c r="A8816" s="74">
        <v>44312</v>
      </c>
      <c r="B8816" s="75">
        <v>44310</v>
      </c>
      <c r="C8816" s="75" t="s">
        <v>1036</v>
      </c>
      <c r="D8816" s="76">
        <f>VLOOKUP(Pag_Inicio_Corr_mas_casos[[#This Row],[Corregimiento]],Hoja3!$A$2:$D$676,4,0)</f>
        <v>40606</v>
      </c>
      <c r="E8816" s="75">
        <v>11</v>
      </c>
    </row>
    <row r="8817" spans="1:5">
      <c r="A8817" s="74">
        <v>44312</v>
      </c>
      <c r="B8817" s="75">
        <v>44310</v>
      </c>
      <c r="C8817" s="75" t="s">
        <v>1010</v>
      </c>
      <c r="D8817" s="76">
        <f>VLOOKUP(Pag_Inicio_Corr_mas_casos[[#This Row],[Corregimiento]],Hoja3!$A$2:$D$676,4,0)</f>
        <v>130708</v>
      </c>
      <c r="E8817" s="75">
        <v>7</v>
      </c>
    </row>
    <row r="8818" spans="1:5">
      <c r="A8818" s="74">
        <v>44312</v>
      </c>
      <c r="B8818" s="75">
        <v>44310</v>
      </c>
      <c r="C8818" s="75" t="s">
        <v>1069</v>
      </c>
      <c r="D8818" s="76">
        <f>VLOOKUP(Pag_Inicio_Corr_mas_casos[[#This Row],[Corregimiento]],Hoja3!$A$2:$D$676,4,0)</f>
        <v>40611</v>
      </c>
      <c r="E8818" s="75">
        <v>7</v>
      </c>
    </row>
    <row r="8819" spans="1:5">
      <c r="A8819" s="74">
        <v>44312</v>
      </c>
      <c r="B8819" s="75">
        <v>44310</v>
      </c>
      <c r="C8819" s="75" t="s">
        <v>1098</v>
      </c>
      <c r="D8819" s="76">
        <f>VLOOKUP(Pag_Inicio_Corr_mas_casos[[#This Row],[Corregimiento]],Hoja3!$A$2:$D$676,4,0)</f>
        <v>30104</v>
      </c>
      <c r="E8819" s="75">
        <v>7</v>
      </c>
    </row>
    <row r="8820" spans="1:5">
      <c r="A8820" s="74">
        <v>44312</v>
      </c>
      <c r="B8820" s="75">
        <v>44310</v>
      </c>
      <c r="C8820" s="75" t="s">
        <v>1126</v>
      </c>
      <c r="D8820" s="76">
        <f>VLOOKUP(Pag_Inicio_Corr_mas_casos[[#This Row],[Corregimiento]],Hoja3!$A$2:$D$676,4,0)</f>
        <v>40601</v>
      </c>
      <c r="E8820" s="75">
        <v>7</v>
      </c>
    </row>
    <row r="8821" spans="1:5">
      <c r="A8821" s="74">
        <v>44312</v>
      </c>
      <c r="B8821" s="75">
        <v>44310</v>
      </c>
      <c r="C8821" s="75" t="s">
        <v>1346</v>
      </c>
      <c r="D8821" s="76">
        <f>VLOOKUP(Pag_Inicio_Corr_mas_casos[[#This Row],[Corregimiento]],Hoja3!$A$2:$D$676,4,0)</f>
        <v>90803</v>
      </c>
      <c r="E8821" s="75">
        <v>5</v>
      </c>
    </row>
    <row r="8822" spans="1:5">
      <c r="A8822" s="74">
        <v>44312</v>
      </c>
      <c r="B8822" s="75">
        <v>44310</v>
      </c>
      <c r="C8822" s="75" t="s">
        <v>1017</v>
      </c>
      <c r="D8822" s="76">
        <f>VLOOKUP(Pag_Inicio_Corr_mas_casos[[#This Row],[Corregimiento]],Hoja3!$A$2:$D$676,4,0)</f>
        <v>80813</v>
      </c>
      <c r="E8822" s="75">
        <v>5</v>
      </c>
    </row>
    <row r="8823" spans="1:5">
      <c r="A8823" s="74">
        <v>44312</v>
      </c>
      <c r="B8823" s="75">
        <v>44310</v>
      </c>
      <c r="C8823" s="75" t="s">
        <v>1328</v>
      </c>
      <c r="D8823" s="76">
        <f>VLOOKUP(Pag_Inicio_Corr_mas_casos[[#This Row],[Corregimiento]],Hoja3!$A$2:$D$676,4,0)</f>
        <v>41401</v>
      </c>
      <c r="E8823" s="75">
        <v>5</v>
      </c>
    </row>
    <row r="8824" spans="1:5">
      <c r="A8824" s="74">
        <v>44312</v>
      </c>
      <c r="B8824" s="75">
        <v>44310</v>
      </c>
      <c r="C8824" s="75" t="s">
        <v>1077</v>
      </c>
      <c r="D8824" s="76">
        <f>VLOOKUP(Pag_Inicio_Corr_mas_casos[[#This Row],[Corregimiento]],Hoja3!$A$2:$D$676,4,0)</f>
        <v>80809</v>
      </c>
      <c r="E8824" s="75">
        <v>4</v>
      </c>
    </row>
    <row r="8825" spans="1:5">
      <c r="A8825" s="74">
        <v>44312</v>
      </c>
      <c r="B8825" s="75">
        <v>44310</v>
      </c>
      <c r="C8825" s="75" t="s">
        <v>1014</v>
      </c>
      <c r="D8825" s="76">
        <f>VLOOKUP(Pag_Inicio_Corr_mas_casos[[#This Row],[Corregimiento]],Hoja3!$A$2:$D$676,4,0)</f>
        <v>80811</v>
      </c>
      <c r="E8825" s="75">
        <v>4</v>
      </c>
    </row>
    <row r="8826" spans="1:5">
      <c r="A8826" s="74">
        <v>44312</v>
      </c>
      <c r="B8826" s="75">
        <v>44310</v>
      </c>
      <c r="C8826" s="75" t="s">
        <v>1342</v>
      </c>
      <c r="D8826" s="76">
        <f>VLOOKUP(Pag_Inicio_Corr_mas_casos[[#This Row],[Corregimiento]],Hoja3!$A$2:$D$676,4,0)</f>
        <v>40609</v>
      </c>
      <c r="E8826" s="75">
        <v>4</v>
      </c>
    </row>
    <row r="8827" spans="1:5">
      <c r="A8827" s="74">
        <v>44312</v>
      </c>
      <c r="B8827" s="75">
        <v>44310</v>
      </c>
      <c r="C8827" s="75" t="s">
        <v>1099</v>
      </c>
      <c r="D8827" s="76">
        <f>VLOOKUP(Pag_Inicio_Corr_mas_casos[[#This Row],[Corregimiento]],Hoja3!$A$2:$D$676,4,0)</f>
        <v>91008</v>
      </c>
      <c r="E8827" s="75">
        <v>4</v>
      </c>
    </row>
    <row r="8828" spans="1:5">
      <c r="A8828" s="74">
        <v>44312</v>
      </c>
      <c r="B8828" s="75">
        <v>44310</v>
      </c>
      <c r="C8828" s="75" t="s">
        <v>1018</v>
      </c>
      <c r="D8828" s="76">
        <f>VLOOKUP(Pag_Inicio_Corr_mas_casos[[#This Row],[Corregimiento]],Hoja3!$A$2:$D$676,4,0)</f>
        <v>80820</v>
      </c>
      <c r="E8828" s="75">
        <v>4</v>
      </c>
    </row>
    <row r="8829" spans="1:5">
      <c r="A8829" s="74">
        <v>44312</v>
      </c>
      <c r="B8829" s="75">
        <v>44310</v>
      </c>
      <c r="C8829" s="75" t="s">
        <v>1115</v>
      </c>
      <c r="D8829" s="76">
        <f>VLOOKUP(Pag_Inicio_Corr_mas_casos[[#This Row],[Corregimiento]],Hoja3!$A$2:$D$676,4,0)</f>
        <v>50316</v>
      </c>
      <c r="E8829" s="75">
        <v>3</v>
      </c>
    </row>
    <row r="8830" spans="1:5">
      <c r="A8830" s="74">
        <v>44312</v>
      </c>
      <c r="B8830" s="75">
        <v>44310</v>
      </c>
      <c r="C8830" s="75" t="s">
        <v>1013</v>
      </c>
      <c r="D8830" s="76">
        <f>VLOOKUP(Pag_Inicio_Corr_mas_casos[[#This Row],[Corregimiento]],Hoja3!$A$2:$D$676,4,0)</f>
        <v>80826</v>
      </c>
      <c r="E8830" s="75">
        <v>3</v>
      </c>
    </row>
    <row r="8831" spans="1:5">
      <c r="A8831" s="74">
        <v>44312</v>
      </c>
      <c r="B8831" s="75">
        <v>44310</v>
      </c>
      <c r="C8831" s="75" t="s">
        <v>1152</v>
      </c>
      <c r="D8831" s="76">
        <f>VLOOKUP(Pag_Inicio_Corr_mas_casos[[#This Row],[Corregimiento]],Hoja3!$A$2:$D$676,4,0)</f>
        <v>70211</v>
      </c>
      <c r="E8831" s="75">
        <v>3</v>
      </c>
    </row>
    <row r="8832" spans="1:5">
      <c r="A8832" s="74">
        <v>44312</v>
      </c>
      <c r="B8832" s="75">
        <v>44310</v>
      </c>
      <c r="C8832" s="75" t="s">
        <v>1125</v>
      </c>
      <c r="D8832" s="76">
        <f>VLOOKUP(Pag_Inicio_Corr_mas_casos[[#This Row],[Corregimiento]],Hoja3!$A$2:$D$676,4,0)</f>
        <v>91007</v>
      </c>
      <c r="E8832" s="75">
        <v>3</v>
      </c>
    </row>
    <row r="8833" spans="1:5">
      <c r="A8833" s="74">
        <v>44312</v>
      </c>
      <c r="B8833" s="75">
        <v>44310</v>
      </c>
      <c r="C8833" s="75" t="s">
        <v>1216</v>
      </c>
      <c r="D8833" s="76">
        <f>VLOOKUP(Pag_Inicio_Corr_mas_casos[[#This Row],[Corregimiento]],Hoja3!$A$2:$D$676,4,0)</f>
        <v>10206</v>
      </c>
      <c r="E8833" s="75">
        <v>3</v>
      </c>
    </row>
    <row r="8834" spans="1:5">
      <c r="A8834" s="74">
        <v>44312</v>
      </c>
      <c r="B8834" s="75">
        <v>44313</v>
      </c>
      <c r="C8834" s="75" t="s">
        <v>1020</v>
      </c>
      <c r="D8834" s="76">
        <f>VLOOKUP(Pag_Inicio_Corr_mas_casos[[#This Row],[Corregimiento]],Hoja3!$A$2:$D$676,4,0)</f>
        <v>80822</v>
      </c>
      <c r="E8834" s="75">
        <v>3</v>
      </c>
    </row>
    <row r="8835" spans="1:5">
      <c r="A8835" s="56">
        <v>44313</v>
      </c>
      <c r="B8835" s="57">
        <v>44314</v>
      </c>
      <c r="C8835" s="57" t="s">
        <v>1115</v>
      </c>
      <c r="D8835" s="58">
        <f>VLOOKUP(Pag_Inicio_Corr_mas_casos[[#This Row],[Corregimiento]],Hoja3!$A$2:$D$676,4,0)</f>
        <v>50316</v>
      </c>
      <c r="E8835" s="57">
        <v>16</v>
      </c>
    </row>
    <row r="8836" spans="1:5">
      <c r="A8836" s="56">
        <v>44313</v>
      </c>
      <c r="B8836" s="57">
        <v>44314</v>
      </c>
      <c r="C8836" s="57" t="s">
        <v>1126</v>
      </c>
      <c r="D8836" s="58">
        <f>VLOOKUP(Pag_Inicio_Corr_mas_casos[[#This Row],[Corregimiento]],Hoja3!$A$2:$D$676,4,0)</f>
        <v>40601</v>
      </c>
      <c r="E8836" s="57">
        <v>15</v>
      </c>
    </row>
    <row r="8837" spans="1:5">
      <c r="A8837" s="56">
        <v>44313</v>
      </c>
      <c r="B8837" s="57">
        <v>44314</v>
      </c>
      <c r="C8837" s="57" t="s">
        <v>1077</v>
      </c>
      <c r="D8837" s="58">
        <f>VLOOKUP(Pag_Inicio_Corr_mas_casos[[#This Row],[Corregimiento]],Hoja3!$A$2:$D$676,4,0)</f>
        <v>80809</v>
      </c>
      <c r="E8837" s="57">
        <v>13</v>
      </c>
    </row>
    <row r="8838" spans="1:5">
      <c r="A8838" s="56">
        <v>44313</v>
      </c>
      <c r="B8838" s="57">
        <v>44314</v>
      </c>
      <c r="C8838" s="57" t="s">
        <v>1036</v>
      </c>
      <c r="D8838" s="58">
        <f>VLOOKUP(Pag_Inicio_Corr_mas_casos[[#This Row],[Corregimiento]],Hoja3!$A$2:$D$676,4,0)</f>
        <v>40606</v>
      </c>
      <c r="E8838" s="57">
        <v>11</v>
      </c>
    </row>
    <row r="8839" spans="1:5">
      <c r="A8839" s="56">
        <v>44313</v>
      </c>
      <c r="B8839" s="57">
        <v>44314</v>
      </c>
      <c r="C8839" s="57" t="s">
        <v>1124</v>
      </c>
      <c r="D8839" s="58">
        <f>VLOOKUP(Pag_Inicio_Corr_mas_casos[[#This Row],[Corregimiento]],Hoja3!$A$2:$D$676,4,0)</f>
        <v>40501</v>
      </c>
      <c r="E8839" s="57">
        <v>11</v>
      </c>
    </row>
    <row r="8840" spans="1:5">
      <c r="A8840" s="56">
        <v>44313</v>
      </c>
      <c r="B8840" s="57">
        <v>44314</v>
      </c>
      <c r="C8840" s="57" t="s">
        <v>1133</v>
      </c>
      <c r="D8840" s="58">
        <f>VLOOKUP(Pag_Inicio_Corr_mas_casos[[#This Row],[Corregimiento]],Hoja3!$A$2:$D$676,4,0)</f>
        <v>20201</v>
      </c>
      <c r="E8840" s="57">
        <v>9</v>
      </c>
    </row>
    <row r="8841" spans="1:5">
      <c r="A8841" s="56">
        <v>44313</v>
      </c>
      <c r="B8841" s="57">
        <v>44314</v>
      </c>
      <c r="C8841" s="57" t="s">
        <v>1272</v>
      </c>
      <c r="D8841" s="58">
        <f>VLOOKUP(Pag_Inicio_Corr_mas_casos[[#This Row],[Corregimiento]],Hoja3!$A$2:$D$676,4,0)</f>
        <v>10101</v>
      </c>
      <c r="E8841" s="57">
        <v>9</v>
      </c>
    </row>
    <row r="8842" spans="1:5">
      <c r="A8842" s="56">
        <v>44313</v>
      </c>
      <c r="B8842" s="57">
        <v>44314</v>
      </c>
      <c r="C8842" s="57" t="s">
        <v>1099</v>
      </c>
      <c r="D8842" s="58">
        <f>VLOOKUP(Pag_Inicio_Corr_mas_casos[[#This Row],[Corregimiento]],Hoja3!$A$2:$D$676,4,0)</f>
        <v>91008</v>
      </c>
      <c r="E8842" s="57">
        <v>8</v>
      </c>
    </row>
    <row r="8843" spans="1:5">
      <c r="A8843" s="56">
        <v>44313</v>
      </c>
      <c r="B8843" s="57">
        <v>44314</v>
      </c>
      <c r="C8843" s="57" t="s">
        <v>1120</v>
      </c>
      <c r="D8843" s="58">
        <f>VLOOKUP(Pag_Inicio_Corr_mas_casos[[#This Row],[Corregimiento]],Hoja3!$A$2:$D$676,4,0)</f>
        <v>130102</v>
      </c>
      <c r="E8843" s="57">
        <v>7</v>
      </c>
    </row>
    <row r="8844" spans="1:5">
      <c r="A8844" s="56">
        <v>44313</v>
      </c>
      <c r="B8844" s="57">
        <v>44314</v>
      </c>
      <c r="C8844" s="57" t="s">
        <v>1017</v>
      </c>
      <c r="D8844" s="58">
        <f>VLOOKUP(Pag_Inicio_Corr_mas_casos[[#This Row],[Corregimiento]],Hoja3!$A$2:$D$676,4,0)</f>
        <v>80813</v>
      </c>
      <c r="E8844" s="57">
        <v>7</v>
      </c>
    </row>
    <row r="8845" spans="1:5">
      <c r="A8845" s="56">
        <v>44313</v>
      </c>
      <c r="B8845" s="57">
        <v>44314</v>
      </c>
      <c r="C8845" s="57" t="s">
        <v>1069</v>
      </c>
      <c r="D8845" s="58">
        <f>VLOOKUP(Pag_Inicio_Corr_mas_casos[[#This Row],[Corregimiento]],Hoja3!$A$2:$D$676,4,0)</f>
        <v>40611</v>
      </c>
      <c r="E8845" s="57">
        <v>7</v>
      </c>
    </row>
    <row r="8846" spans="1:5">
      <c r="A8846" s="56">
        <v>44313</v>
      </c>
      <c r="B8846" s="57">
        <v>44314</v>
      </c>
      <c r="C8846" s="57" t="s">
        <v>1088</v>
      </c>
      <c r="D8846" s="58">
        <f>VLOOKUP(Pag_Inicio_Corr_mas_casos[[#This Row],[Corregimiento]],Hoja3!$A$2:$D$676,4,0)</f>
        <v>91001</v>
      </c>
      <c r="E8846" s="57">
        <v>6</v>
      </c>
    </row>
    <row r="8847" spans="1:5">
      <c r="A8847" s="56">
        <v>44313</v>
      </c>
      <c r="B8847" s="57">
        <v>44314</v>
      </c>
      <c r="C8847" s="57" t="s">
        <v>1008</v>
      </c>
      <c r="D8847" s="58">
        <f>VLOOKUP(Pag_Inicio_Corr_mas_casos[[#This Row],[Corregimiento]],Hoja3!$A$2:$D$676,4,0)</f>
        <v>80807</v>
      </c>
      <c r="E8847" s="57">
        <v>6</v>
      </c>
    </row>
    <row r="8848" spans="1:5">
      <c r="A8848" s="56">
        <v>44313</v>
      </c>
      <c r="B8848" s="57">
        <v>44314</v>
      </c>
      <c r="C8848" s="57" t="s">
        <v>1233</v>
      </c>
      <c r="D8848" s="58">
        <f>VLOOKUP(Pag_Inicio_Corr_mas_casos[[#This Row],[Corregimiento]],Hoja3!$A$2:$D$676,4,0)</f>
        <v>10201</v>
      </c>
      <c r="E8848" s="57">
        <v>6</v>
      </c>
    </row>
    <row r="8849" spans="1:5">
      <c r="A8849" s="56">
        <v>44313</v>
      </c>
      <c r="B8849" s="57">
        <v>44314</v>
      </c>
      <c r="C8849" s="57" t="s">
        <v>1013</v>
      </c>
      <c r="D8849" s="58">
        <f>VLOOKUP(Pag_Inicio_Corr_mas_casos[[#This Row],[Corregimiento]],Hoja3!$A$2:$D$676,4,0)</f>
        <v>80826</v>
      </c>
      <c r="E8849" s="57">
        <v>6</v>
      </c>
    </row>
    <row r="8850" spans="1:5">
      <c r="A8850" s="56">
        <v>44313</v>
      </c>
      <c r="B8850" s="57">
        <v>44314</v>
      </c>
      <c r="C8850" s="57" t="s">
        <v>1298</v>
      </c>
      <c r="D8850" s="58">
        <f>VLOOKUP(Pag_Inicio_Corr_mas_casos[[#This Row],[Corregimiento]],Hoja3!$A$2:$D$676,4,0)</f>
        <v>40308</v>
      </c>
      <c r="E8850" s="57">
        <v>5</v>
      </c>
    </row>
    <row r="8851" spans="1:5">
      <c r="A8851" s="56">
        <v>44313</v>
      </c>
      <c r="B8851" s="57">
        <v>44314</v>
      </c>
      <c r="C8851" s="57" t="s">
        <v>1020</v>
      </c>
      <c r="D8851" s="58">
        <f>VLOOKUP(Pag_Inicio_Corr_mas_casos[[#This Row],[Corregimiento]],Hoja3!$A$2:$D$676,4,0)</f>
        <v>80822</v>
      </c>
      <c r="E8851" s="57">
        <v>5</v>
      </c>
    </row>
    <row r="8852" spans="1:5">
      <c r="A8852" s="56">
        <v>44313</v>
      </c>
      <c r="B8852" s="57">
        <v>44314</v>
      </c>
      <c r="C8852" s="57" t="s">
        <v>1078</v>
      </c>
      <c r="D8852" s="58">
        <f>VLOOKUP(Pag_Inicio_Corr_mas_casos[[#This Row],[Corregimiento]],Hoja3!$A$2:$D$676,4,0)</f>
        <v>80819</v>
      </c>
      <c r="E8852" s="57">
        <v>5</v>
      </c>
    </row>
    <row r="8853" spans="1:5">
      <c r="A8853" s="56">
        <v>44313</v>
      </c>
      <c r="B8853" s="57">
        <v>44314</v>
      </c>
      <c r="C8853" s="57" t="s">
        <v>1178</v>
      </c>
      <c r="D8853" s="58">
        <f>VLOOKUP(Pag_Inicio_Corr_mas_casos[[#This Row],[Corregimiento]],Hoja3!$A$2:$D$676,4,0)</f>
        <v>40801</v>
      </c>
      <c r="E8853" s="57">
        <v>5</v>
      </c>
    </row>
    <row r="8854" spans="1:5">
      <c r="A8854" s="56">
        <v>44313</v>
      </c>
      <c r="B8854" s="57">
        <v>44314</v>
      </c>
      <c r="C8854" s="57" t="s">
        <v>1010</v>
      </c>
      <c r="D8854" s="58">
        <f>VLOOKUP(Pag_Inicio_Corr_mas_casos[[#This Row],[Corregimiento]],Hoja3!$A$2:$D$676,4,0)</f>
        <v>130708</v>
      </c>
      <c r="E8854" s="57">
        <v>5</v>
      </c>
    </row>
    <row r="8855" spans="1:5">
      <c r="A8855" s="53">
        <v>44314</v>
      </c>
      <c r="B8855" s="54">
        <v>44315</v>
      </c>
      <c r="C8855" s="54" t="s">
        <v>1206</v>
      </c>
      <c r="D8855" s="55">
        <f>VLOOKUP(Pag_Inicio_Corr_mas_casos[[#This Row],[Corregimiento]],Hoja3!$A$2:$D$676,4,0)</f>
        <v>40601</v>
      </c>
      <c r="E8855" s="54">
        <v>18</v>
      </c>
    </row>
    <row r="8856" spans="1:5">
      <c r="A8856" s="53">
        <v>44314</v>
      </c>
      <c r="B8856" s="54">
        <v>44315</v>
      </c>
      <c r="C8856" s="54" t="s">
        <v>1115</v>
      </c>
      <c r="D8856" s="55">
        <f>VLOOKUP(Pag_Inicio_Corr_mas_casos[[#This Row],[Corregimiento]],Hoja3!$A$2:$D$676,4,0)</f>
        <v>50316</v>
      </c>
      <c r="E8856" s="54">
        <v>11</v>
      </c>
    </row>
    <row r="8857" spans="1:5">
      <c r="A8857" s="53">
        <v>44314</v>
      </c>
      <c r="B8857" s="54">
        <v>44315</v>
      </c>
      <c r="C8857" s="54" t="s">
        <v>1347</v>
      </c>
      <c r="D8857" s="55">
        <f>VLOOKUP(Pag_Inicio_Corr_mas_casos[[#This Row],[Corregimiento]],Hoja3!$A$2:$D$676,4,0)</f>
        <v>120201</v>
      </c>
      <c r="E8857" s="54">
        <v>11</v>
      </c>
    </row>
    <row r="8858" spans="1:5">
      <c r="A8858" s="53">
        <v>44314</v>
      </c>
      <c r="B8858" s="54">
        <v>44315</v>
      </c>
      <c r="C8858" s="54" t="s">
        <v>1164</v>
      </c>
      <c r="D8858" s="55">
        <f>VLOOKUP(Pag_Inicio_Corr_mas_casos[[#This Row],[Corregimiento]],Hoja3!$A$2:$D$676,4,0)</f>
        <v>40205</v>
      </c>
      <c r="E8858" s="54">
        <v>11</v>
      </c>
    </row>
    <row r="8859" spans="1:5">
      <c r="A8859" s="53">
        <v>44314</v>
      </c>
      <c r="B8859" s="54">
        <v>44315</v>
      </c>
      <c r="C8859" s="54" t="s">
        <v>1036</v>
      </c>
      <c r="D8859" s="55">
        <f>VLOOKUP(Pag_Inicio_Corr_mas_casos[[#This Row],[Corregimiento]],Hoja3!$A$2:$D$676,4,0)</f>
        <v>40606</v>
      </c>
      <c r="E8859" s="54">
        <v>10</v>
      </c>
    </row>
    <row r="8860" spans="1:5">
      <c r="A8860" s="53">
        <v>44314</v>
      </c>
      <c r="B8860" s="54">
        <v>44315</v>
      </c>
      <c r="C8860" s="54" t="s">
        <v>1144</v>
      </c>
      <c r="D8860" s="55">
        <f>VLOOKUP(Pag_Inicio_Corr_mas_casos[[#This Row],[Corregimiento]],Hoja3!$A$2:$D$676,4,0)</f>
        <v>40503</v>
      </c>
      <c r="E8860" s="54">
        <v>10</v>
      </c>
    </row>
    <row r="8861" spans="1:5">
      <c r="A8861" s="53">
        <v>44314</v>
      </c>
      <c r="B8861" s="54">
        <v>44315</v>
      </c>
      <c r="C8861" s="54" t="s">
        <v>1295</v>
      </c>
      <c r="D8861" s="55">
        <f>VLOOKUP(Pag_Inicio_Corr_mas_casos[[#This Row],[Corregimiento]],Hoja3!$A$2:$D$676,4,0)</f>
        <v>40405</v>
      </c>
      <c r="E8861" s="54">
        <v>8</v>
      </c>
    </row>
    <row r="8862" spans="1:5">
      <c r="A8862" s="53">
        <v>44314</v>
      </c>
      <c r="B8862" s="54">
        <v>44315</v>
      </c>
      <c r="C8862" s="54" t="s">
        <v>1008</v>
      </c>
      <c r="D8862" s="55">
        <f>VLOOKUP(Pag_Inicio_Corr_mas_casos[[#This Row],[Corregimiento]],Hoja3!$A$2:$D$676,4,0)</f>
        <v>80807</v>
      </c>
      <c r="E8862" s="54">
        <v>8</v>
      </c>
    </row>
    <row r="8863" spans="1:5">
      <c r="A8863" s="53">
        <v>44314</v>
      </c>
      <c r="B8863" s="54">
        <v>44315</v>
      </c>
      <c r="C8863" s="54" t="s">
        <v>1069</v>
      </c>
      <c r="D8863" s="55">
        <f>VLOOKUP(Pag_Inicio_Corr_mas_casos[[#This Row],[Corregimiento]],Hoja3!$A$2:$D$676,4,0)</f>
        <v>40611</v>
      </c>
      <c r="E8863" s="54">
        <v>8</v>
      </c>
    </row>
    <row r="8864" spans="1:5">
      <c r="A8864" s="53">
        <v>44314</v>
      </c>
      <c r="B8864" s="54">
        <v>44315</v>
      </c>
      <c r="C8864" s="54" t="s">
        <v>1073</v>
      </c>
      <c r="D8864" s="55">
        <f>VLOOKUP(Pag_Inicio_Corr_mas_casos[[#This Row],[Corregimiento]],Hoja3!$A$2:$D$676,4,0)</f>
        <v>40612</v>
      </c>
      <c r="E8864" s="54">
        <v>8</v>
      </c>
    </row>
    <row r="8865" spans="1:5">
      <c r="A8865" s="53">
        <v>44314</v>
      </c>
      <c r="B8865" s="54">
        <v>44315</v>
      </c>
      <c r="C8865" s="54" t="s">
        <v>1013</v>
      </c>
      <c r="D8865" s="55">
        <f>VLOOKUP(Pag_Inicio_Corr_mas_casos[[#This Row],[Corregimiento]],Hoja3!$A$2:$D$676,4,0)</f>
        <v>80826</v>
      </c>
      <c r="E8865" s="54">
        <v>7</v>
      </c>
    </row>
    <row r="8866" spans="1:5">
      <c r="A8866" s="53">
        <v>44314</v>
      </c>
      <c r="B8866" s="54">
        <v>44315</v>
      </c>
      <c r="C8866" s="54" t="s">
        <v>1077</v>
      </c>
      <c r="D8866" s="55">
        <f>VLOOKUP(Pag_Inicio_Corr_mas_casos[[#This Row],[Corregimiento]],Hoja3!$A$2:$D$676,4,0)</f>
        <v>80809</v>
      </c>
      <c r="E8866" s="54">
        <v>6</v>
      </c>
    </row>
    <row r="8867" spans="1:5">
      <c r="A8867" s="53">
        <v>44314</v>
      </c>
      <c r="B8867" s="54">
        <v>44315</v>
      </c>
      <c r="C8867" s="54" t="s">
        <v>1075</v>
      </c>
      <c r="D8867" s="55">
        <f>VLOOKUP(Pag_Inicio_Corr_mas_casos[[#This Row],[Corregimiento]],Hoja3!$A$2:$D$676,4,0)</f>
        <v>40608</v>
      </c>
      <c r="E8867" s="54">
        <v>6</v>
      </c>
    </row>
    <row r="8868" spans="1:5">
      <c r="A8868" s="53">
        <v>44314</v>
      </c>
      <c r="B8868" s="54">
        <v>44315</v>
      </c>
      <c r="C8868" s="54" t="s">
        <v>1272</v>
      </c>
      <c r="D8868" s="55">
        <f>VLOOKUP(Pag_Inicio_Corr_mas_casos[[#This Row],[Corregimiento]],Hoja3!$A$2:$D$676,4,0)</f>
        <v>10101</v>
      </c>
      <c r="E8868" s="54">
        <v>6</v>
      </c>
    </row>
    <row r="8869" spans="1:5">
      <c r="A8869" s="53">
        <v>44314</v>
      </c>
      <c r="B8869" s="54">
        <v>44315</v>
      </c>
      <c r="C8869" s="54" t="s">
        <v>1003</v>
      </c>
      <c r="D8869" s="55">
        <f>VLOOKUP(Pag_Inicio_Corr_mas_casos[[#This Row],[Corregimiento]],Hoja3!$A$2:$D$676,4,0)</f>
        <v>80810</v>
      </c>
      <c r="E8869" s="54">
        <v>6</v>
      </c>
    </row>
    <row r="8870" spans="1:5">
      <c r="A8870" s="53">
        <v>44314</v>
      </c>
      <c r="B8870" s="54">
        <v>44315</v>
      </c>
      <c r="C8870" s="54" t="s">
        <v>1006</v>
      </c>
      <c r="D8870" s="55">
        <f>VLOOKUP(Pag_Inicio_Corr_mas_casos[[#This Row],[Corregimiento]],Hoja3!$A$2:$D$676,4,0)</f>
        <v>80806</v>
      </c>
      <c r="E8870" s="54">
        <v>6</v>
      </c>
    </row>
    <row r="8871" spans="1:5">
      <c r="A8871" s="53">
        <v>44314</v>
      </c>
      <c r="B8871" s="54">
        <v>44315</v>
      </c>
      <c r="C8871" s="54" t="s">
        <v>1190</v>
      </c>
      <c r="D8871" s="55">
        <f>VLOOKUP(Pag_Inicio_Corr_mas_casos[[#This Row],[Corregimiento]],Hoja3!$A$2:$D$676,4,0)</f>
        <v>20210</v>
      </c>
      <c r="E8871" s="54">
        <v>6</v>
      </c>
    </row>
    <row r="8872" spans="1:5">
      <c r="A8872" s="53">
        <v>44314</v>
      </c>
      <c r="B8872" s="54">
        <v>44315</v>
      </c>
      <c r="C8872" s="54" t="s">
        <v>1112</v>
      </c>
      <c r="D8872" s="55">
        <f>VLOOKUP(Pag_Inicio_Corr_mas_casos[[#This Row],[Corregimiento]],Hoja3!$A$2:$D$676,4,0)</f>
        <v>80812</v>
      </c>
      <c r="E8872" s="54">
        <v>6</v>
      </c>
    </row>
    <row r="8873" spans="1:5">
      <c r="A8873" s="53">
        <v>44314</v>
      </c>
      <c r="B8873" s="54">
        <v>44315</v>
      </c>
      <c r="C8873" s="54" t="s">
        <v>1088</v>
      </c>
      <c r="D8873" s="55">
        <f>VLOOKUP(Pag_Inicio_Corr_mas_casos[[#This Row],[Corregimiento]],Hoja3!$A$2:$D$676,4,0)</f>
        <v>91001</v>
      </c>
      <c r="E8873" s="54">
        <v>6</v>
      </c>
    </row>
    <row r="8874" spans="1:5">
      <c r="A8874" s="53">
        <v>44314</v>
      </c>
      <c r="B8874" s="54">
        <v>44315</v>
      </c>
      <c r="C8874" s="54" t="s">
        <v>1019</v>
      </c>
      <c r="D8874" s="55">
        <f>VLOOKUP(Pag_Inicio_Corr_mas_casos[[#This Row],[Corregimiento]],Hoja3!$A$2:$D$676,4,0)</f>
        <v>80817</v>
      </c>
      <c r="E8874" s="54">
        <v>5</v>
      </c>
    </row>
    <row r="8875" spans="1:5">
      <c r="A8875" s="62">
        <v>44315</v>
      </c>
      <c r="B8875" s="63">
        <v>44316</v>
      </c>
      <c r="C8875" s="63" t="s">
        <v>1126</v>
      </c>
      <c r="D8875" s="64">
        <f>VLOOKUP(Pag_Inicio_Corr_mas_casos[[#This Row],[Corregimiento]],Hoja3!$A$2:$D$676,4,0)</f>
        <v>40601</v>
      </c>
      <c r="E8875" s="63">
        <v>18</v>
      </c>
    </row>
    <row r="8876" spans="1:5">
      <c r="A8876" s="62">
        <v>44315</v>
      </c>
      <c r="B8876" s="63">
        <v>44316</v>
      </c>
      <c r="C8876" s="63" t="s">
        <v>1088</v>
      </c>
      <c r="D8876" s="64">
        <f>VLOOKUP(Pag_Inicio_Corr_mas_casos[[#This Row],[Corregimiento]],Hoja3!$A$2:$D$676,4,0)</f>
        <v>91001</v>
      </c>
      <c r="E8876" s="63">
        <v>10</v>
      </c>
    </row>
    <row r="8877" spans="1:5">
      <c r="A8877" s="62">
        <v>44315</v>
      </c>
      <c r="B8877" s="63">
        <v>44316</v>
      </c>
      <c r="C8877" s="63" t="s">
        <v>1144</v>
      </c>
      <c r="D8877" s="64">
        <f>VLOOKUP(Pag_Inicio_Corr_mas_casos[[#This Row],[Corregimiento]],Hoja3!$A$2:$D$676,4,0)</f>
        <v>40503</v>
      </c>
      <c r="E8877" s="63">
        <v>10</v>
      </c>
    </row>
    <row r="8878" spans="1:5">
      <c r="A8878" s="62">
        <v>44315</v>
      </c>
      <c r="B8878" s="63">
        <v>44316</v>
      </c>
      <c r="C8878" s="63" t="s">
        <v>1073</v>
      </c>
      <c r="D8878" s="64">
        <f>VLOOKUP(Pag_Inicio_Corr_mas_casos[[#This Row],[Corregimiento]],Hoja3!$A$2:$D$676,4,0)</f>
        <v>40612</v>
      </c>
      <c r="E8878" s="63">
        <v>10</v>
      </c>
    </row>
    <row r="8879" spans="1:5">
      <c r="A8879" s="62">
        <v>44315</v>
      </c>
      <c r="B8879" s="63">
        <v>44316</v>
      </c>
      <c r="C8879" s="63" t="s">
        <v>1233</v>
      </c>
      <c r="D8879" s="64">
        <f>VLOOKUP(Pag_Inicio_Corr_mas_casos[[#This Row],[Corregimiento]],Hoja3!$A$2:$D$676,4,0)</f>
        <v>10201</v>
      </c>
      <c r="E8879" s="63">
        <v>9</v>
      </c>
    </row>
    <row r="8880" spans="1:5">
      <c r="A8880" s="62">
        <v>44315</v>
      </c>
      <c r="B8880" s="63">
        <v>44316</v>
      </c>
      <c r="C8880" s="63" t="s">
        <v>1112</v>
      </c>
      <c r="D8880" s="64">
        <f>VLOOKUP(Pag_Inicio_Corr_mas_casos[[#This Row],[Corregimiento]],Hoja3!$A$2:$D$676,4,0)</f>
        <v>80812</v>
      </c>
      <c r="E8880" s="63">
        <v>9</v>
      </c>
    </row>
    <row r="8881" spans="1:5">
      <c r="A8881" s="62">
        <v>44315</v>
      </c>
      <c r="B8881" s="63">
        <v>44316</v>
      </c>
      <c r="C8881" s="63" t="s">
        <v>1272</v>
      </c>
      <c r="D8881" s="64">
        <f>VLOOKUP(Pag_Inicio_Corr_mas_casos[[#This Row],[Corregimiento]],Hoja3!$A$2:$D$676,4,0)</f>
        <v>10101</v>
      </c>
      <c r="E8881" s="63">
        <v>9</v>
      </c>
    </row>
    <row r="8882" spans="1:5">
      <c r="A8882" s="62">
        <v>44315</v>
      </c>
      <c r="B8882" s="63">
        <v>44316</v>
      </c>
      <c r="C8882" s="63" t="s">
        <v>1077</v>
      </c>
      <c r="D8882" s="64">
        <f>VLOOKUP(Pag_Inicio_Corr_mas_casos[[#This Row],[Corregimiento]],Hoja3!$A$2:$D$676,4,0)</f>
        <v>80809</v>
      </c>
      <c r="E8882" s="63">
        <v>7</v>
      </c>
    </row>
    <row r="8883" spans="1:5">
      <c r="A8883" s="62">
        <v>44315</v>
      </c>
      <c r="B8883" s="63">
        <v>44316</v>
      </c>
      <c r="C8883" s="63" t="s">
        <v>1006</v>
      </c>
      <c r="D8883" s="64">
        <f>VLOOKUP(Pag_Inicio_Corr_mas_casos[[#This Row],[Corregimiento]],Hoja3!$A$2:$D$676,4,0)</f>
        <v>80806</v>
      </c>
      <c r="E8883" s="63">
        <v>7</v>
      </c>
    </row>
    <row r="8884" spans="1:5">
      <c r="A8884" s="62">
        <v>44315</v>
      </c>
      <c r="B8884" s="63">
        <v>44316</v>
      </c>
      <c r="C8884" s="63" t="s">
        <v>1036</v>
      </c>
      <c r="D8884" s="64">
        <f>VLOOKUP(Pag_Inicio_Corr_mas_casos[[#This Row],[Corregimiento]],Hoja3!$A$2:$D$676,4,0)</f>
        <v>40606</v>
      </c>
      <c r="E8884" s="63">
        <v>6</v>
      </c>
    </row>
    <row r="8885" spans="1:5">
      <c r="A8885" s="62">
        <v>44315</v>
      </c>
      <c r="B8885" s="63">
        <v>44316</v>
      </c>
      <c r="C8885" s="63" t="s">
        <v>1078</v>
      </c>
      <c r="D8885" s="64">
        <f>VLOOKUP(Pag_Inicio_Corr_mas_casos[[#This Row],[Corregimiento]],Hoja3!$A$2:$D$676,4,0)</f>
        <v>80819</v>
      </c>
      <c r="E8885" s="63">
        <v>6</v>
      </c>
    </row>
    <row r="8886" spans="1:5">
      <c r="A8886" s="62">
        <v>44315</v>
      </c>
      <c r="B8886" s="63">
        <v>44316</v>
      </c>
      <c r="C8886" s="63" t="s">
        <v>1331</v>
      </c>
      <c r="D8886" s="64">
        <f>VLOOKUP(Pag_Inicio_Corr_mas_casos[[#This Row],[Corregimiento]],Hoja3!$A$2:$D$676,4,0)</f>
        <v>10217</v>
      </c>
      <c r="E8886" s="63">
        <v>6</v>
      </c>
    </row>
    <row r="8887" spans="1:5">
      <c r="A8887" s="62">
        <v>44315</v>
      </c>
      <c r="B8887" s="63">
        <v>44316</v>
      </c>
      <c r="C8887" s="63" t="s">
        <v>1099</v>
      </c>
      <c r="D8887" s="64">
        <f>VLOOKUP(Pag_Inicio_Corr_mas_casos[[#This Row],[Corregimiento]],Hoja3!$A$2:$D$676,4,0)</f>
        <v>91008</v>
      </c>
      <c r="E8887" s="63">
        <v>5</v>
      </c>
    </row>
    <row r="8888" spans="1:5">
      <c r="A8888" s="62">
        <v>44315</v>
      </c>
      <c r="B8888" s="63">
        <v>44316</v>
      </c>
      <c r="C8888" s="63" t="s">
        <v>1012</v>
      </c>
      <c r="D8888" s="64">
        <f>VLOOKUP(Pag_Inicio_Corr_mas_casos[[#This Row],[Corregimiento]],Hoja3!$A$2:$D$676,4,0)</f>
        <v>80814</v>
      </c>
      <c r="E8888" s="63">
        <v>5</v>
      </c>
    </row>
    <row r="8889" spans="1:5">
      <c r="A8889" s="62">
        <v>44315</v>
      </c>
      <c r="B8889" s="63">
        <v>44316</v>
      </c>
      <c r="C8889" s="63" t="s">
        <v>1120</v>
      </c>
      <c r="D8889" s="64">
        <f>VLOOKUP(Pag_Inicio_Corr_mas_casos[[#This Row],[Corregimiento]],Hoja3!$A$2:$D$676,4,0)</f>
        <v>130102</v>
      </c>
      <c r="E8889" s="63">
        <v>5</v>
      </c>
    </row>
    <row r="8890" spans="1:5">
      <c r="A8890" s="62">
        <v>44315</v>
      </c>
      <c r="B8890" s="63">
        <v>44316</v>
      </c>
      <c r="C8890" s="63" t="s">
        <v>1289</v>
      </c>
      <c r="D8890" s="64">
        <f>VLOOKUP(Pag_Inicio_Corr_mas_casos[[#This Row],[Corregimiento]],Hoja3!$A$2:$D$676,4,0)</f>
        <v>10216</v>
      </c>
      <c r="E8890" s="63">
        <v>5</v>
      </c>
    </row>
    <row r="8891" spans="1:5">
      <c r="A8891" s="62">
        <v>44315</v>
      </c>
      <c r="B8891" s="63">
        <v>44316</v>
      </c>
      <c r="C8891" s="63" t="s">
        <v>1008</v>
      </c>
      <c r="D8891" s="64">
        <f>VLOOKUP(Pag_Inicio_Corr_mas_casos[[#This Row],[Corregimiento]],Hoja3!$A$2:$D$676,4,0)</f>
        <v>80807</v>
      </c>
      <c r="E8891" s="63">
        <v>5</v>
      </c>
    </row>
    <row r="8892" spans="1:5">
      <c r="A8892" s="62">
        <v>44315</v>
      </c>
      <c r="B8892" s="63">
        <v>44316</v>
      </c>
      <c r="C8892" s="63" t="s">
        <v>1124</v>
      </c>
      <c r="D8892" s="64">
        <f>VLOOKUP(Pag_Inicio_Corr_mas_casos[[#This Row],[Corregimiento]],Hoja3!$A$2:$D$676,4,0)</f>
        <v>40501</v>
      </c>
      <c r="E8892" s="63">
        <v>5</v>
      </c>
    </row>
    <row r="8893" spans="1:5">
      <c r="A8893" s="62">
        <v>44315</v>
      </c>
      <c r="B8893" s="63">
        <v>44316</v>
      </c>
      <c r="C8893" s="63" t="s">
        <v>1348</v>
      </c>
      <c r="D8893" s="64">
        <f>VLOOKUP(Pag_Inicio_Corr_mas_casos[[#This Row],[Corregimiento]],Hoja3!$A$2:$D$676,4,0)</f>
        <v>90403</v>
      </c>
      <c r="E8893" s="63">
        <v>4</v>
      </c>
    </row>
    <row r="8894" spans="1:5">
      <c r="A8894" s="62">
        <v>44315</v>
      </c>
      <c r="B8894" s="63">
        <v>44316</v>
      </c>
      <c r="C8894" s="63" t="s">
        <v>1016</v>
      </c>
      <c r="D8894" s="64">
        <f>VLOOKUP(Pag_Inicio_Corr_mas_casos[[#This Row],[Corregimiento]],Hoja3!$A$2:$D$676,4,0)</f>
        <v>130107</v>
      </c>
      <c r="E8894" s="63">
        <v>4</v>
      </c>
    </row>
    <row r="8895" spans="1:5">
      <c r="A8895" s="59">
        <v>44316</v>
      </c>
      <c r="B8895" s="60">
        <v>44317</v>
      </c>
      <c r="C8895" s="60" t="s">
        <v>1126</v>
      </c>
      <c r="D8895" s="61">
        <f>VLOOKUP(Pag_Inicio_Corr_mas_casos[[#This Row],[Corregimiento]],Hoja3!$A$2:$D$676,4,0)</f>
        <v>40601</v>
      </c>
      <c r="E8895" s="60">
        <v>25</v>
      </c>
    </row>
    <row r="8896" spans="1:5">
      <c r="A8896" s="59">
        <v>44316</v>
      </c>
      <c r="B8896" s="60">
        <v>44317</v>
      </c>
      <c r="C8896" s="60" t="s">
        <v>1019</v>
      </c>
      <c r="D8896" s="61">
        <f>VLOOKUP(Pag_Inicio_Corr_mas_casos[[#This Row],[Corregimiento]],Hoja3!$A$2:$D$676,4,0)</f>
        <v>80817</v>
      </c>
      <c r="E8896" s="60">
        <v>13</v>
      </c>
    </row>
    <row r="8897" spans="1:5">
      <c r="A8897" s="59">
        <v>44316</v>
      </c>
      <c r="B8897" s="60">
        <v>44317</v>
      </c>
      <c r="C8897" s="60" t="s">
        <v>1099</v>
      </c>
      <c r="D8897" s="61">
        <f>VLOOKUP(Pag_Inicio_Corr_mas_casos[[#This Row],[Corregimiento]],Hoja3!$A$2:$D$676,4,0)</f>
        <v>91008</v>
      </c>
      <c r="E8897" s="60">
        <v>13</v>
      </c>
    </row>
    <row r="8898" spans="1:5">
      <c r="A8898" s="59">
        <v>44316</v>
      </c>
      <c r="B8898" s="60">
        <v>44317</v>
      </c>
      <c r="C8898" s="60" t="s">
        <v>1036</v>
      </c>
      <c r="D8898" s="61">
        <f>VLOOKUP(Pag_Inicio_Corr_mas_casos[[#This Row],[Corregimiento]],Hoja3!$A$2:$D$676,4,0)</f>
        <v>40606</v>
      </c>
      <c r="E8898" s="60">
        <v>13</v>
      </c>
    </row>
    <row r="8899" spans="1:5">
      <c r="A8899" s="59">
        <v>44316</v>
      </c>
      <c r="B8899" s="60">
        <v>44317</v>
      </c>
      <c r="C8899" s="60" t="s">
        <v>1073</v>
      </c>
      <c r="D8899" s="61">
        <f>VLOOKUP(Pag_Inicio_Corr_mas_casos[[#This Row],[Corregimiento]],Hoja3!$A$2:$D$676,4,0)</f>
        <v>40612</v>
      </c>
      <c r="E8899" s="60">
        <v>11</v>
      </c>
    </row>
    <row r="8900" spans="1:5">
      <c r="A8900" s="59">
        <v>44316</v>
      </c>
      <c r="B8900" s="60">
        <v>44317</v>
      </c>
      <c r="C8900" s="60" t="s">
        <v>1008</v>
      </c>
      <c r="D8900" s="61">
        <f>VLOOKUP(Pag_Inicio_Corr_mas_casos[[#This Row],[Corregimiento]],Hoja3!$A$2:$D$676,4,0)</f>
        <v>80807</v>
      </c>
      <c r="E8900" s="60">
        <v>9</v>
      </c>
    </row>
    <row r="8901" spans="1:5">
      <c r="A8901" s="59">
        <v>44316</v>
      </c>
      <c r="B8901" s="60">
        <v>44317</v>
      </c>
      <c r="C8901" s="60" t="s">
        <v>1349</v>
      </c>
      <c r="D8901" s="61">
        <f>VLOOKUP(Pag_Inicio_Corr_mas_casos[[#This Row],[Corregimiento]],Hoja3!$A$2:$D$676,4,0)</f>
        <v>130410</v>
      </c>
      <c r="E8901" s="60">
        <v>8</v>
      </c>
    </row>
    <row r="8902" spans="1:5">
      <c r="A8902" s="59">
        <v>44316</v>
      </c>
      <c r="B8902" s="60">
        <v>44317</v>
      </c>
      <c r="C8902" s="60" t="s">
        <v>1144</v>
      </c>
      <c r="D8902" s="61">
        <f>VLOOKUP(Pag_Inicio_Corr_mas_casos[[#This Row],[Corregimiento]],Hoja3!$A$2:$D$676,4,0)</f>
        <v>40503</v>
      </c>
      <c r="E8902" s="60">
        <v>8</v>
      </c>
    </row>
    <row r="8903" spans="1:5">
      <c r="A8903" s="59">
        <v>44316</v>
      </c>
      <c r="B8903" s="60">
        <v>44317</v>
      </c>
      <c r="C8903" s="60" t="s">
        <v>1149</v>
      </c>
      <c r="D8903" s="61">
        <f>VLOOKUP(Pag_Inicio_Corr_mas_casos[[#This Row],[Corregimiento]],Hoja3!$A$2:$D$676,4,0)</f>
        <v>80818</v>
      </c>
      <c r="E8903" s="60">
        <v>7</v>
      </c>
    </row>
    <row r="8904" spans="1:5">
      <c r="A8904" s="59">
        <v>44316</v>
      </c>
      <c r="B8904" s="60">
        <v>44317</v>
      </c>
      <c r="C8904" s="60" t="s">
        <v>1212</v>
      </c>
      <c r="D8904" s="61">
        <f>VLOOKUP(Pag_Inicio_Corr_mas_casos[[#This Row],[Corregimiento]],Hoja3!$A$2:$D$676,4,0)</f>
        <v>90903</v>
      </c>
      <c r="E8904" s="60">
        <v>7</v>
      </c>
    </row>
    <row r="8905" spans="1:5">
      <c r="A8905" s="59">
        <v>44316</v>
      </c>
      <c r="B8905" s="60">
        <v>44317</v>
      </c>
      <c r="C8905" s="60" t="s">
        <v>1013</v>
      </c>
      <c r="D8905" s="61">
        <f>VLOOKUP(Pag_Inicio_Corr_mas_casos[[#This Row],[Corregimiento]],Hoja3!$A$2:$D$676,4,0)</f>
        <v>80826</v>
      </c>
      <c r="E8905" s="60">
        <v>7</v>
      </c>
    </row>
    <row r="8906" spans="1:5">
      <c r="A8906" s="59">
        <v>44316</v>
      </c>
      <c r="B8906" s="60">
        <v>44317</v>
      </c>
      <c r="C8906" s="60" t="s">
        <v>1120</v>
      </c>
      <c r="D8906" s="61">
        <f>VLOOKUP(Pag_Inicio_Corr_mas_casos[[#This Row],[Corregimiento]],Hoja3!$A$2:$D$676,4,0)</f>
        <v>130102</v>
      </c>
      <c r="E8906" s="60">
        <v>7</v>
      </c>
    </row>
    <row r="8907" spans="1:5">
      <c r="A8907" s="59">
        <v>44316</v>
      </c>
      <c r="B8907" s="60">
        <v>44317</v>
      </c>
      <c r="C8907" s="60" t="s">
        <v>1134</v>
      </c>
      <c r="D8907" s="61">
        <f>VLOOKUP(Pag_Inicio_Corr_mas_casos[[#This Row],[Corregimiento]],Hoja3!$A$2:$D$676,4,0)</f>
        <v>130101</v>
      </c>
      <c r="E8907" s="60">
        <v>6</v>
      </c>
    </row>
    <row r="8908" spans="1:5">
      <c r="A8908" s="59">
        <v>44316</v>
      </c>
      <c r="B8908" s="60">
        <v>44317</v>
      </c>
      <c r="C8908" s="60" t="s">
        <v>1077</v>
      </c>
      <c r="D8908" s="61">
        <f>VLOOKUP(Pag_Inicio_Corr_mas_casos[[#This Row],[Corregimiento]],Hoja3!$A$2:$D$676,4,0)</f>
        <v>80809</v>
      </c>
      <c r="E8908" s="60">
        <v>5</v>
      </c>
    </row>
    <row r="8909" spans="1:5">
      <c r="A8909" s="59">
        <v>44316</v>
      </c>
      <c r="B8909" s="60">
        <v>44317</v>
      </c>
      <c r="C8909" s="60" t="s">
        <v>1069</v>
      </c>
      <c r="D8909" s="61">
        <f>VLOOKUP(Pag_Inicio_Corr_mas_casos[[#This Row],[Corregimiento]],Hoja3!$A$2:$D$676,4,0)</f>
        <v>40611</v>
      </c>
      <c r="E8909" s="60">
        <v>5</v>
      </c>
    </row>
    <row r="8910" spans="1:5">
      <c r="A8910" s="59">
        <v>44316</v>
      </c>
      <c r="B8910" s="60">
        <v>44317</v>
      </c>
      <c r="C8910" s="60" t="s">
        <v>1112</v>
      </c>
      <c r="D8910" s="61">
        <f>VLOOKUP(Pag_Inicio_Corr_mas_casos[[#This Row],[Corregimiento]],Hoja3!$A$2:$D$676,4,0)</f>
        <v>80812</v>
      </c>
      <c r="E8910" s="60">
        <v>5</v>
      </c>
    </row>
    <row r="8911" spans="1:5">
      <c r="A8911" s="59">
        <v>44316</v>
      </c>
      <c r="B8911" s="60">
        <v>44317</v>
      </c>
      <c r="C8911" s="60" t="s">
        <v>1350</v>
      </c>
      <c r="D8911" s="61">
        <f>VLOOKUP(Pag_Inicio_Corr_mas_casos[[#This Row],[Corregimiento]],Hoja3!$A$2:$D$676,4,0)</f>
        <v>120203</v>
      </c>
      <c r="E8911" s="60">
        <v>5</v>
      </c>
    </row>
    <row r="8912" spans="1:5">
      <c r="A8912" s="59">
        <v>44316</v>
      </c>
      <c r="B8912" s="60">
        <v>44317</v>
      </c>
      <c r="C8912" s="60" t="s">
        <v>1024</v>
      </c>
      <c r="D8912" s="61">
        <f>VLOOKUP(Pag_Inicio_Corr_mas_casos[[#This Row],[Corregimiento]],Hoja3!$A$2:$D$676,4,0)</f>
        <v>50208</v>
      </c>
      <c r="E8912" s="60">
        <v>5</v>
      </c>
    </row>
    <row r="8913" spans="1:5">
      <c r="A8913" s="59">
        <v>44316</v>
      </c>
      <c r="B8913" s="60">
        <v>44317</v>
      </c>
      <c r="C8913" s="60" t="s">
        <v>1233</v>
      </c>
      <c r="D8913" s="61">
        <f>VLOOKUP(Pag_Inicio_Corr_mas_casos[[#This Row],[Corregimiento]],Hoja3!$A$2:$D$676,4,0)</f>
        <v>10201</v>
      </c>
      <c r="E8913" s="60">
        <v>4</v>
      </c>
    </row>
    <row r="8914" spans="1:5">
      <c r="A8914" s="59">
        <v>44316</v>
      </c>
      <c r="B8914" s="60">
        <v>44317</v>
      </c>
      <c r="C8914" s="60" t="s">
        <v>1118</v>
      </c>
      <c r="D8914" s="61">
        <f>VLOOKUP(Pag_Inicio_Corr_mas_casos[[#This Row],[Corregimiento]],Hoja3!$A$2:$D$676,4,0)</f>
        <v>40201</v>
      </c>
      <c r="E8914" s="60">
        <v>4</v>
      </c>
    </row>
    <row r="8915" spans="1:5">
      <c r="A8915" s="105">
        <v>44317</v>
      </c>
      <c r="B8915" s="106">
        <v>44318</v>
      </c>
      <c r="C8915" s="106" t="s">
        <v>1121</v>
      </c>
      <c r="D8915" s="107">
        <f>VLOOKUP(Pag_Inicio_Corr_mas_casos[[#This Row],[Corregimiento]],Hoja3!$A$2:$D$676,4,0)</f>
        <v>90301</v>
      </c>
      <c r="E8915" s="106">
        <v>19</v>
      </c>
    </row>
    <row r="8916" spans="1:5">
      <c r="A8916" s="105">
        <v>44317</v>
      </c>
      <c r="B8916" s="106">
        <v>44318</v>
      </c>
      <c r="C8916" s="106" t="s">
        <v>1033</v>
      </c>
      <c r="D8916" s="107">
        <f>VLOOKUP(Pag_Inicio_Corr_mas_casos[[#This Row],[Corregimiento]],Hoja3!$A$2:$D$676,4,0)</f>
        <v>30107</v>
      </c>
      <c r="E8916" s="106">
        <v>10</v>
      </c>
    </row>
    <row r="8917" spans="1:5">
      <c r="A8917" s="105">
        <v>44317</v>
      </c>
      <c r="B8917" s="106">
        <v>44318</v>
      </c>
      <c r="C8917" s="106" t="s">
        <v>1126</v>
      </c>
      <c r="D8917" s="107">
        <f>VLOOKUP(Pag_Inicio_Corr_mas_casos[[#This Row],[Corregimiento]],Hoja3!$A$2:$D$676,4,0)</f>
        <v>40601</v>
      </c>
      <c r="E8917" s="106">
        <v>10</v>
      </c>
    </row>
    <row r="8918" spans="1:5">
      <c r="A8918" s="105">
        <v>44317</v>
      </c>
      <c r="B8918" s="106">
        <v>44318</v>
      </c>
      <c r="C8918" s="106" t="s">
        <v>1024</v>
      </c>
      <c r="D8918" s="107">
        <f>VLOOKUP(Pag_Inicio_Corr_mas_casos[[#This Row],[Corregimiento]],Hoja3!$A$2:$D$676,4,0)</f>
        <v>50208</v>
      </c>
      <c r="E8918" s="106">
        <v>8</v>
      </c>
    </row>
    <row r="8919" spans="1:5">
      <c r="A8919" s="105">
        <v>44317</v>
      </c>
      <c r="B8919" s="106">
        <v>44318</v>
      </c>
      <c r="C8919" s="106" t="s">
        <v>1088</v>
      </c>
      <c r="D8919" s="107">
        <f>VLOOKUP(Pag_Inicio_Corr_mas_casos[[#This Row],[Corregimiento]],Hoja3!$A$2:$D$676,4,0)</f>
        <v>91001</v>
      </c>
      <c r="E8919" s="106">
        <v>7</v>
      </c>
    </row>
    <row r="8920" spans="1:5">
      <c r="A8920" s="105">
        <v>44317</v>
      </c>
      <c r="B8920" s="106">
        <v>44318</v>
      </c>
      <c r="C8920" s="106" t="s">
        <v>1145</v>
      </c>
      <c r="D8920" s="107">
        <f>VLOOKUP(Pag_Inicio_Corr_mas_casos[[#This Row],[Corregimiento]],Hoja3!$A$2:$D$676,4,0)</f>
        <v>91101</v>
      </c>
      <c r="E8920" s="106">
        <v>7</v>
      </c>
    </row>
    <row r="8921" spans="1:5">
      <c r="A8921" s="105">
        <v>44317</v>
      </c>
      <c r="B8921" s="106">
        <v>44318</v>
      </c>
      <c r="C8921" s="106" t="s">
        <v>1216</v>
      </c>
      <c r="D8921" s="107">
        <f>VLOOKUP(Pag_Inicio_Corr_mas_casos[[#This Row],[Corregimiento]],Hoja3!$A$2:$D$676,4,0)</f>
        <v>10206</v>
      </c>
      <c r="E8921" s="106">
        <v>6</v>
      </c>
    </row>
    <row r="8922" spans="1:5">
      <c r="A8922" s="105">
        <v>44317</v>
      </c>
      <c r="B8922" s="106">
        <v>44318</v>
      </c>
      <c r="C8922" s="106" t="s">
        <v>1006</v>
      </c>
      <c r="D8922" s="107">
        <f>VLOOKUP(Pag_Inicio_Corr_mas_casos[[#This Row],[Corregimiento]],Hoja3!$A$2:$D$676,4,0)</f>
        <v>80806</v>
      </c>
      <c r="E8922" s="106">
        <v>6</v>
      </c>
    </row>
    <row r="8923" spans="1:5">
      <c r="A8923" s="105">
        <v>44317</v>
      </c>
      <c r="B8923" s="106">
        <v>44318</v>
      </c>
      <c r="C8923" s="106" t="s">
        <v>1036</v>
      </c>
      <c r="D8923" s="107">
        <f>VLOOKUP(Pag_Inicio_Corr_mas_casos[[#This Row],[Corregimiento]],Hoja3!$A$2:$D$676,4,0)</f>
        <v>40606</v>
      </c>
      <c r="E8923" s="106">
        <v>6</v>
      </c>
    </row>
    <row r="8924" spans="1:5">
      <c r="A8924" s="105">
        <v>44317</v>
      </c>
      <c r="B8924" s="106">
        <v>44318</v>
      </c>
      <c r="C8924" s="106" t="s">
        <v>1073</v>
      </c>
      <c r="D8924" s="107">
        <f>VLOOKUP(Pag_Inicio_Corr_mas_casos[[#This Row],[Corregimiento]],Hoja3!$A$2:$D$676,4,0)</f>
        <v>40612</v>
      </c>
      <c r="E8924" s="106">
        <v>6</v>
      </c>
    </row>
    <row r="8925" spans="1:5">
      <c r="A8925" s="105">
        <v>44317</v>
      </c>
      <c r="B8925" s="106">
        <v>44318</v>
      </c>
      <c r="C8925" s="106" t="s">
        <v>1017</v>
      </c>
      <c r="D8925" s="107">
        <f>VLOOKUP(Pag_Inicio_Corr_mas_casos[[#This Row],[Corregimiento]],Hoja3!$A$2:$D$676,4,0)</f>
        <v>80813</v>
      </c>
      <c r="E8925" s="106">
        <v>5</v>
      </c>
    </row>
    <row r="8926" spans="1:5">
      <c r="A8926" s="105">
        <v>44317</v>
      </c>
      <c r="B8926" s="106">
        <v>44318</v>
      </c>
      <c r="C8926" s="106" t="s">
        <v>1272</v>
      </c>
      <c r="D8926" s="107">
        <f>VLOOKUP(Pag_Inicio_Corr_mas_casos[[#This Row],[Corregimiento]],Hoja3!$A$2:$D$676,4,0)</f>
        <v>10101</v>
      </c>
      <c r="E8926" s="106">
        <v>5</v>
      </c>
    </row>
    <row r="8927" spans="1:5">
      <c r="A8927" s="105">
        <v>44317</v>
      </c>
      <c r="B8927" s="106">
        <v>44318</v>
      </c>
      <c r="C8927" s="106" t="s">
        <v>1077</v>
      </c>
      <c r="D8927" s="107">
        <f>VLOOKUP(Pag_Inicio_Corr_mas_casos[[#This Row],[Corregimiento]],Hoja3!$A$2:$D$676,4,0)</f>
        <v>80809</v>
      </c>
      <c r="E8927" s="106">
        <v>5</v>
      </c>
    </row>
    <row r="8928" spans="1:5">
      <c r="A8928" s="105">
        <v>44317</v>
      </c>
      <c r="B8928" s="106">
        <v>44318</v>
      </c>
      <c r="C8928" s="106" t="s">
        <v>1102</v>
      </c>
      <c r="D8928" s="107">
        <f>VLOOKUP(Pag_Inicio_Corr_mas_casos[[#This Row],[Corregimiento]],Hoja3!$A$2:$D$676,4,0)</f>
        <v>130106</v>
      </c>
      <c r="E8928" s="106">
        <v>5</v>
      </c>
    </row>
    <row r="8929" spans="1:5">
      <c r="A8929" s="105">
        <v>44317</v>
      </c>
      <c r="B8929" s="106">
        <v>44318</v>
      </c>
      <c r="C8929" s="106" t="s">
        <v>835</v>
      </c>
      <c r="D8929" s="107">
        <f>VLOOKUP(Pag_Inicio_Corr_mas_casos[[#This Row],[Corregimiento]],Hoja3!$A$2:$D$676,4,0)</f>
        <v>120805</v>
      </c>
      <c r="E8929" s="106">
        <v>4</v>
      </c>
    </row>
    <row r="8930" spans="1:5">
      <c r="A8930" s="105">
        <v>44317</v>
      </c>
      <c r="B8930" s="106">
        <v>44318</v>
      </c>
      <c r="C8930" s="106" t="s">
        <v>1346</v>
      </c>
      <c r="D8930" s="107">
        <f>VLOOKUP(Pag_Inicio_Corr_mas_casos[[#This Row],[Corregimiento]],Hoja3!$A$2:$D$676,4,0)</f>
        <v>90803</v>
      </c>
      <c r="E8930" s="106">
        <v>4</v>
      </c>
    </row>
    <row r="8931" spans="1:5">
      <c r="A8931" s="105">
        <v>44317</v>
      </c>
      <c r="B8931" s="106">
        <v>44318</v>
      </c>
      <c r="C8931" s="106" t="s">
        <v>1115</v>
      </c>
      <c r="D8931" s="107">
        <f>VLOOKUP(Pag_Inicio_Corr_mas_casos[[#This Row],[Corregimiento]],Hoja3!$A$2:$D$676,4,0)</f>
        <v>50316</v>
      </c>
      <c r="E8931" s="106">
        <v>4</v>
      </c>
    </row>
    <row r="8932" spans="1:5">
      <c r="A8932" s="105">
        <v>44317</v>
      </c>
      <c r="B8932" s="106">
        <v>44318</v>
      </c>
      <c r="C8932" s="106" t="s">
        <v>1118</v>
      </c>
      <c r="D8932" s="107">
        <f>VLOOKUP(Pag_Inicio_Corr_mas_casos[[#This Row],[Corregimiento]],Hoja3!$A$2:$D$676,4,0)</f>
        <v>40201</v>
      </c>
      <c r="E8932" s="106">
        <v>4</v>
      </c>
    </row>
    <row r="8933" spans="1:5">
      <c r="A8933" s="105">
        <v>44317</v>
      </c>
      <c r="B8933" s="106">
        <v>44318</v>
      </c>
      <c r="C8933" s="106" t="s">
        <v>1351</v>
      </c>
      <c r="D8933" s="107">
        <f>VLOOKUP(Pag_Inicio_Corr_mas_casos[[#This Row],[Corregimiento]],Hoja3!$A$2:$D$676,4,0)</f>
        <v>120510</v>
      </c>
      <c r="E8933" s="106">
        <v>4</v>
      </c>
    </row>
    <row r="8934" spans="1:5">
      <c r="A8934" s="105">
        <v>44317</v>
      </c>
      <c r="B8934" s="106">
        <v>44318</v>
      </c>
      <c r="C8934" s="106" t="s">
        <v>1164</v>
      </c>
      <c r="D8934" s="107">
        <f>VLOOKUP(Pag_Inicio_Corr_mas_casos[[#This Row],[Corregimiento]],Hoja3!$A$2:$D$676,4,0)</f>
        <v>40205</v>
      </c>
      <c r="E8934" s="106">
        <v>4</v>
      </c>
    </row>
    <row r="8935" spans="1:5">
      <c r="A8935" s="50">
        <v>44318</v>
      </c>
      <c r="B8935" s="51">
        <v>44319</v>
      </c>
      <c r="C8935" s="51" t="s">
        <v>1126</v>
      </c>
      <c r="D8935" s="52">
        <f>VLOOKUP(Pag_Inicio_Corr_mas_casos[[#This Row],[Corregimiento]],Hoja3!$A$2:$D$676,4,0)</f>
        <v>40601</v>
      </c>
      <c r="E8935" s="51">
        <v>18</v>
      </c>
    </row>
    <row r="8936" spans="1:5">
      <c r="A8936" s="50">
        <v>44318</v>
      </c>
      <c r="B8936" s="51">
        <v>44319</v>
      </c>
      <c r="C8936" s="51" t="s">
        <v>1019</v>
      </c>
      <c r="D8936" s="52">
        <f>VLOOKUP(Pag_Inicio_Corr_mas_casos[[#This Row],[Corregimiento]],Hoja3!$A$2:$D$676,4,0)</f>
        <v>80817</v>
      </c>
      <c r="E8936" s="51">
        <v>10</v>
      </c>
    </row>
    <row r="8937" spans="1:5">
      <c r="A8937" s="50">
        <v>44318</v>
      </c>
      <c r="B8937" s="51">
        <v>44319</v>
      </c>
      <c r="C8937" s="51" t="s">
        <v>1088</v>
      </c>
      <c r="D8937" s="52">
        <f>VLOOKUP(Pag_Inicio_Corr_mas_casos[[#This Row],[Corregimiento]],Hoja3!$A$2:$D$676,4,0)</f>
        <v>91001</v>
      </c>
      <c r="E8937" s="51">
        <v>8</v>
      </c>
    </row>
    <row r="8938" spans="1:5">
      <c r="A8938" s="50">
        <v>44318</v>
      </c>
      <c r="B8938" s="51">
        <v>44319</v>
      </c>
      <c r="C8938" s="51" t="s">
        <v>838</v>
      </c>
      <c r="D8938" s="52">
        <f>VLOOKUP(Pag_Inicio_Corr_mas_casos[[#This Row],[Corregimiento]],Hoja3!$A$2:$D$676,4,0)</f>
        <v>80821</v>
      </c>
      <c r="E8938" s="51">
        <v>7</v>
      </c>
    </row>
    <row r="8939" spans="1:5">
      <c r="A8939" s="50">
        <v>44318</v>
      </c>
      <c r="B8939" s="51">
        <v>44319</v>
      </c>
      <c r="C8939" s="51" t="s">
        <v>1073</v>
      </c>
      <c r="D8939" s="52">
        <f>VLOOKUP(Pag_Inicio_Corr_mas_casos[[#This Row],[Corregimiento]],Hoja3!$A$2:$D$676,4,0)</f>
        <v>40612</v>
      </c>
      <c r="E8939" s="51">
        <v>7</v>
      </c>
    </row>
    <row r="8940" spans="1:5">
      <c r="A8940" s="50">
        <v>44318</v>
      </c>
      <c r="B8940" s="51">
        <v>44319</v>
      </c>
      <c r="C8940" s="51" t="s">
        <v>1003</v>
      </c>
      <c r="D8940" s="52">
        <f>VLOOKUP(Pag_Inicio_Corr_mas_casos[[#This Row],[Corregimiento]],Hoja3!$A$2:$D$676,4,0)</f>
        <v>80810</v>
      </c>
      <c r="E8940" s="51">
        <v>6</v>
      </c>
    </row>
    <row r="8941" spans="1:5">
      <c r="A8941" s="50">
        <v>44318</v>
      </c>
      <c r="B8941" s="51">
        <v>44319</v>
      </c>
      <c r="C8941" s="51" t="s">
        <v>1018</v>
      </c>
      <c r="D8941" s="52">
        <f>VLOOKUP(Pag_Inicio_Corr_mas_casos[[#This Row],[Corregimiento]],Hoja3!$A$2:$D$676,4,0)</f>
        <v>80820</v>
      </c>
      <c r="E8941" s="51">
        <v>6</v>
      </c>
    </row>
    <row r="8942" spans="1:5">
      <c r="A8942" s="50">
        <v>44318</v>
      </c>
      <c r="B8942" s="51">
        <v>44319</v>
      </c>
      <c r="C8942" s="51" t="s">
        <v>1036</v>
      </c>
      <c r="D8942" s="52">
        <f>VLOOKUP(Pag_Inicio_Corr_mas_casos[[#This Row],[Corregimiento]],Hoja3!$A$2:$D$676,4,0)</f>
        <v>40606</v>
      </c>
      <c r="E8942" s="51">
        <v>6</v>
      </c>
    </row>
    <row r="8943" spans="1:5">
      <c r="A8943" s="50">
        <v>44318</v>
      </c>
      <c r="B8943" s="51">
        <v>44319</v>
      </c>
      <c r="C8943" s="51" t="s">
        <v>1006</v>
      </c>
      <c r="D8943" s="52">
        <f>VLOOKUP(Pag_Inicio_Corr_mas_casos[[#This Row],[Corregimiento]],Hoja3!$A$2:$D$676,4,0)</f>
        <v>80806</v>
      </c>
      <c r="E8943" s="51">
        <v>6</v>
      </c>
    </row>
    <row r="8944" spans="1:5">
      <c r="A8944" s="50">
        <v>44318</v>
      </c>
      <c r="B8944" s="51">
        <v>44319</v>
      </c>
      <c r="C8944" s="51" t="s">
        <v>1069</v>
      </c>
      <c r="D8944" s="52">
        <f>VLOOKUP(Pag_Inicio_Corr_mas_casos[[#This Row],[Corregimiento]],Hoja3!$A$2:$D$676,4,0)</f>
        <v>40611</v>
      </c>
      <c r="E8944" s="51">
        <v>6</v>
      </c>
    </row>
    <row r="8945" spans="1:5">
      <c r="A8945" s="50">
        <v>44318</v>
      </c>
      <c r="B8945" s="51">
        <v>44319</v>
      </c>
      <c r="C8945" s="51" t="s">
        <v>1133</v>
      </c>
      <c r="D8945" s="52">
        <f>VLOOKUP(Pag_Inicio_Corr_mas_casos[[#This Row],[Corregimiento]],Hoja3!$A$2:$D$676,4,0)</f>
        <v>20201</v>
      </c>
      <c r="E8945" s="51">
        <v>6</v>
      </c>
    </row>
    <row r="8946" spans="1:5">
      <c r="A8946" s="50">
        <v>44318</v>
      </c>
      <c r="B8946" s="51">
        <v>44319</v>
      </c>
      <c r="C8946" s="51" t="s">
        <v>1213</v>
      </c>
      <c r="D8946" s="52">
        <f>VLOOKUP(Pag_Inicio_Corr_mas_casos[[#This Row],[Corregimiento]],Hoja3!$A$2:$D$676,4,0)</f>
        <v>20301</v>
      </c>
      <c r="E8946" s="51">
        <v>6</v>
      </c>
    </row>
    <row r="8947" spans="1:5">
      <c r="A8947" s="50">
        <v>44318</v>
      </c>
      <c r="B8947" s="51">
        <v>44319</v>
      </c>
      <c r="C8947" s="51" t="s">
        <v>1102</v>
      </c>
      <c r="D8947" s="52">
        <f>VLOOKUP(Pag_Inicio_Corr_mas_casos[[#This Row],[Corregimiento]],Hoja3!$A$2:$D$676,4,0)</f>
        <v>130106</v>
      </c>
      <c r="E8947" s="51">
        <v>6</v>
      </c>
    </row>
    <row r="8948" spans="1:5">
      <c r="A8948" s="50">
        <v>44318</v>
      </c>
      <c r="B8948" s="51">
        <v>44319</v>
      </c>
      <c r="C8948" s="51" t="s">
        <v>1081</v>
      </c>
      <c r="D8948" s="52">
        <f>VLOOKUP(Pag_Inicio_Corr_mas_casos[[#This Row],[Corregimiento]],Hoja3!$A$2:$D$676,4,0)</f>
        <v>130702</v>
      </c>
      <c r="E8948" s="51">
        <v>5</v>
      </c>
    </row>
    <row r="8949" spans="1:5">
      <c r="A8949" s="50">
        <v>44318</v>
      </c>
      <c r="B8949" s="51">
        <v>44319</v>
      </c>
      <c r="C8949" s="51" t="s">
        <v>1132</v>
      </c>
      <c r="D8949" s="52">
        <f>VLOOKUP(Pag_Inicio_Corr_mas_casos[[#This Row],[Corregimiento]],Hoja3!$A$2:$D$676,4,0)</f>
        <v>40610</v>
      </c>
      <c r="E8949" s="51">
        <v>4</v>
      </c>
    </row>
    <row r="8950" spans="1:5">
      <c r="A8950" s="50">
        <v>44318</v>
      </c>
      <c r="B8950" s="51">
        <v>44319</v>
      </c>
      <c r="C8950" s="51" t="s">
        <v>1020</v>
      </c>
      <c r="D8950" s="52">
        <f>VLOOKUP(Pag_Inicio_Corr_mas_casos[[#This Row],[Corregimiento]],Hoja3!$A$2:$D$676,4,0)</f>
        <v>80822</v>
      </c>
      <c r="E8950" s="51">
        <v>4</v>
      </c>
    </row>
    <row r="8951" spans="1:5">
      <c r="A8951" s="50">
        <v>44318</v>
      </c>
      <c r="B8951" s="51">
        <v>44319</v>
      </c>
      <c r="C8951" s="51" t="s">
        <v>1027</v>
      </c>
      <c r="D8951" s="52">
        <f>VLOOKUP(Pag_Inicio_Corr_mas_casos[[#This Row],[Corregimiento]],Hoja3!$A$2:$D$676,4,0)</f>
        <v>20601</v>
      </c>
      <c r="E8951" s="51">
        <v>4</v>
      </c>
    </row>
    <row r="8952" spans="1:5">
      <c r="A8952" s="50">
        <v>44318</v>
      </c>
      <c r="B8952" s="51">
        <v>44319</v>
      </c>
      <c r="C8952" s="51" t="s">
        <v>1077</v>
      </c>
      <c r="D8952" s="52">
        <f>VLOOKUP(Pag_Inicio_Corr_mas_casos[[#This Row],[Corregimiento]],Hoja3!$A$2:$D$676,4,0)</f>
        <v>80809</v>
      </c>
      <c r="E8952" s="51">
        <v>4</v>
      </c>
    </row>
    <row r="8953" spans="1:5">
      <c r="A8953" s="50">
        <v>44318</v>
      </c>
      <c r="B8953" s="51">
        <v>44319</v>
      </c>
      <c r="C8953" s="51" t="s">
        <v>1008</v>
      </c>
      <c r="D8953" s="52">
        <f>VLOOKUP(Pag_Inicio_Corr_mas_casos[[#This Row],[Corregimiento]],Hoja3!$A$2:$D$676,4,0)</f>
        <v>80807</v>
      </c>
      <c r="E8953" s="51">
        <v>4</v>
      </c>
    </row>
    <row r="8954" spans="1:5">
      <c r="A8954" s="50">
        <v>44318</v>
      </c>
      <c r="B8954" s="51">
        <v>44319</v>
      </c>
      <c r="C8954" s="51" t="s">
        <v>1033</v>
      </c>
      <c r="D8954" s="52">
        <f>VLOOKUP(Pag_Inicio_Corr_mas_casos[[#This Row],[Corregimiento]],Hoja3!$A$2:$D$676,4,0)</f>
        <v>30107</v>
      </c>
      <c r="E8954" s="51">
        <v>4</v>
      </c>
    </row>
    <row r="8955" spans="1:5">
      <c r="A8955" s="32">
        <v>44319</v>
      </c>
      <c r="B8955" s="33">
        <v>44320</v>
      </c>
      <c r="C8955" s="33" t="s">
        <v>1126</v>
      </c>
      <c r="D8955" s="34">
        <f>VLOOKUP(Pag_Inicio_Corr_mas_casos[[#This Row],[Corregimiento]],Hoja3!$A$2:$D$676,4,0)</f>
        <v>40601</v>
      </c>
      <c r="E8955" s="33">
        <v>11</v>
      </c>
    </row>
    <row r="8956" spans="1:5">
      <c r="A8956" s="32">
        <v>44319</v>
      </c>
      <c r="B8956" s="33">
        <v>44320</v>
      </c>
      <c r="C8956" s="33" t="s">
        <v>1036</v>
      </c>
      <c r="D8956" s="34">
        <f>VLOOKUP(Pag_Inicio_Corr_mas_casos[[#This Row],[Corregimiento]],Hoja3!$A$2:$D$676,4,0)</f>
        <v>40606</v>
      </c>
      <c r="E8956" s="33">
        <v>10</v>
      </c>
    </row>
    <row r="8957" spans="1:5">
      <c r="A8957" s="32">
        <v>44319</v>
      </c>
      <c r="B8957" s="33">
        <v>44320</v>
      </c>
      <c r="C8957" s="33" t="s">
        <v>1132</v>
      </c>
      <c r="D8957" s="34">
        <f>VLOOKUP(Pag_Inicio_Corr_mas_casos[[#This Row],[Corregimiento]],Hoja3!$A$2:$D$676,4,0)</f>
        <v>40610</v>
      </c>
      <c r="E8957" s="33">
        <v>9</v>
      </c>
    </row>
    <row r="8958" spans="1:5">
      <c r="A8958" s="32">
        <v>44319</v>
      </c>
      <c r="B8958" s="33">
        <v>44320</v>
      </c>
      <c r="C8958" s="33" t="s">
        <v>1352</v>
      </c>
      <c r="D8958" s="34">
        <f>VLOOKUP(Pag_Inicio_Corr_mas_casos[[#This Row],[Corregimiento]],Hoja3!$A$2:$D$676,4,0)</f>
        <v>41205</v>
      </c>
      <c r="E8958" s="33">
        <v>7</v>
      </c>
    </row>
    <row r="8959" spans="1:5">
      <c r="A8959" s="32">
        <v>44319</v>
      </c>
      <c r="B8959" s="33">
        <v>44320</v>
      </c>
      <c r="C8959" s="33" t="s">
        <v>1073</v>
      </c>
      <c r="D8959" s="34">
        <f>VLOOKUP(Pag_Inicio_Corr_mas_casos[[#This Row],[Corregimiento]],Hoja3!$A$2:$D$676,4,0)</f>
        <v>40612</v>
      </c>
      <c r="E8959" s="33">
        <v>6</v>
      </c>
    </row>
    <row r="8960" spans="1:5">
      <c r="A8960" s="32">
        <v>44319</v>
      </c>
      <c r="B8960" s="33">
        <v>44320</v>
      </c>
      <c r="C8960" s="33" t="s">
        <v>1019</v>
      </c>
      <c r="D8960" s="34">
        <f>VLOOKUP(Pag_Inicio_Corr_mas_casos[[#This Row],[Corregimiento]],Hoja3!$A$2:$D$676,4,0)</f>
        <v>80817</v>
      </c>
      <c r="E8960" s="33">
        <v>5</v>
      </c>
    </row>
    <row r="8961" spans="1:5">
      <c r="A8961" s="32">
        <v>44319</v>
      </c>
      <c r="B8961" s="33">
        <v>44320</v>
      </c>
      <c r="C8961" s="33" t="s">
        <v>1008</v>
      </c>
      <c r="D8961" s="34">
        <f>VLOOKUP(Pag_Inicio_Corr_mas_casos[[#This Row],[Corregimiento]],Hoja3!$A$2:$D$676,4,0)</f>
        <v>80807</v>
      </c>
      <c r="E8961" s="33">
        <v>5</v>
      </c>
    </row>
    <row r="8962" spans="1:5">
      <c r="A8962" s="32">
        <v>44319</v>
      </c>
      <c r="B8962" s="33">
        <v>44320</v>
      </c>
      <c r="C8962" s="33" t="s">
        <v>1006</v>
      </c>
      <c r="D8962" s="34">
        <f>VLOOKUP(Pag_Inicio_Corr_mas_casos[[#This Row],[Corregimiento]],Hoja3!$A$2:$D$676,4,0)</f>
        <v>80806</v>
      </c>
      <c r="E8962" s="33">
        <v>5</v>
      </c>
    </row>
    <row r="8963" spans="1:5">
      <c r="A8963" s="32">
        <v>44319</v>
      </c>
      <c r="B8963" s="33">
        <v>44320</v>
      </c>
      <c r="C8963" s="33" t="s">
        <v>1099</v>
      </c>
      <c r="D8963" s="34">
        <f>VLOOKUP(Pag_Inicio_Corr_mas_casos[[#This Row],[Corregimiento]],Hoja3!$A$2:$D$676,4,0)</f>
        <v>91008</v>
      </c>
      <c r="E8963" s="33">
        <v>4</v>
      </c>
    </row>
    <row r="8964" spans="1:5">
      <c r="A8964" s="32">
        <v>44319</v>
      </c>
      <c r="B8964" s="33">
        <v>44320</v>
      </c>
      <c r="C8964" s="33" t="s">
        <v>1115</v>
      </c>
      <c r="D8964" s="34">
        <f>VLOOKUP(Pag_Inicio_Corr_mas_casos[[#This Row],[Corregimiento]],Hoja3!$A$2:$D$676,4,0)</f>
        <v>50316</v>
      </c>
      <c r="E8964" s="33">
        <v>4</v>
      </c>
    </row>
    <row r="8965" spans="1:5">
      <c r="A8965" s="32">
        <v>44319</v>
      </c>
      <c r="B8965" s="33">
        <v>44320</v>
      </c>
      <c r="C8965" s="33" t="s">
        <v>1013</v>
      </c>
      <c r="D8965" s="34">
        <f>VLOOKUP(Pag_Inicio_Corr_mas_casos[[#This Row],[Corregimiento]],Hoja3!$A$2:$D$676,4,0)</f>
        <v>80826</v>
      </c>
      <c r="E8965" s="33">
        <v>4</v>
      </c>
    </row>
    <row r="8966" spans="1:5">
      <c r="A8966" s="32">
        <v>44319</v>
      </c>
      <c r="B8966" s="33">
        <v>44320</v>
      </c>
      <c r="C8966" s="33" t="s">
        <v>1124</v>
      </c>
      <c r="D8966" s="34">
        <f>VLOOKUP(Pag_Inicio_Corr_mas_casos[[#This Row],[Corregimiento]],Hoja3!$A$2:$D$676,4,0)</f>
        <v>40501</v>
      </c>
      <c r="E8966" s="33">
        <v>4</v>
      </c>
    </row>
    <row r="8967" spans="1:5">
      <c r="A8967" s="32">
        <v>44319</v>
      </c>
      <c r="B8967" s="33">
        <v>44320</v>
      </c>
      <c r="C8967" s="33" t="s">
        <v>1144</v>
      </c>
      <c r="D8967" s="34">
        <f>VLOOKUP(Pag_Inicio_Corr_mas_casos[[#This Row],[Corregimiento]],Hoja3!$A$2:$D$676,4,0)</f>
        <v>40503</v>
      </c>
      <c r="E8967" s="33">
        <v>3</v>
      </c>
    </row>
    <row r="8968" spans="1:5">
      <c r="A8968" s="32">
        <v>44319</v>
      </c>
      <c r="B8968" s="33">
        <v>44320</v>
      </c>
      <c r="C8968" s="33" t="s">
        <v>1333</v>
      </c>
      <c r="D8968" s="34">
        <f>VLOOKUP(Pag_Inicio_Corr_mas_casos[[#This Row],[Corregimiento]],Hoja3!$A$2:$D$676,4,0)</f>
        <v>40511</v>
      </c>
      <c r="E8968" s="33">
        <v>3</v>
      </c>
    </row>
    <row r="8969" spans="1:5">
      <c r="A8969" s="32">
        <v>44319</v>
      </c>
      <c r="B8969" s="33">
        <v>44320</v>
      </c>
      <c r="C8969" s="33" t="s">
        <v>1353</v>
      </c>
      <c r="D8969" s="34">
        <f>VLOOKUP(Pag_Inicio_Corr_mas_casos[[#This Row],[Corregimiento]],Hoja3!$A$2:$D$676,4,0)</f>
        <v>91003</v>
      </c>
      <c r="E8969" s="33">
        <v>3</v>
      </c>
    </row>
    <row r="8970" spans="1:5">
      <c r="A8970" s="32">
        <v>44319</v>
      </c>
      <c r="B8970" s="33">
        <v>44320</v>
      </c>
      <c r="C8970" s="33" t="s">
        <v>1112</v>
      </c>
      <c r="D8970" s="34">
        <f>VLOOKUP(Pag_Inicio_Corr_mas_casos[[#This Row],[Corregimiento]],Hoja3!$A$2:$D$676,4,0)</f>
        <v>80812</v>
      </c>
      <c r="E8970" s="33">
        <v>3</v>
      </c>
    </row>
    <row r="8971" spans="1:5">
      <c r="A8971" s="32">
        <v>44319</v>
      </c>
      <c r="B8971" s="33">
        <v>44320</v>
      </c>
      <c r="C8971" s="33" t="s">
        <v>1012</v>
      </c>
      <c r="D8971" s="34">
        <f>VLOOKUP(Pag_Inicio_Corr_mas_casos[[#This Row],[Corregimiento]],Hoja3!$A$2:$D$676,4,0)</f>
        <v>80814</v>
      </c>
      <c r="E8971" s="33">
        <v>3</v>
      </c>
    </row>
    <row r="8972" spans="1:5">
      <c r="A8972" s="32">
        <v>44319</v>
      </c>
      <c r="B8972" s="33">
        <v>44320</v>
      </c>
      <c r="C8972" s="33" t="s">
        <v>1341</v>
      </c>
      <c r="D8972" s="34">
        <f>VLOOKUP(Pag_Inicio_Corr_mas_casos[[#This Row],[Corregimiento]],Hoja3!$A$2:$D$676,4,0)</f>
        <v>41404</v>
      </c>
      <c r="E8972" s="33">
        <v>3</v>
      </c>
    </row>
    <row r="8973" spans="1:5">
      <c r="A8973" s="32">
        <v>44319</v>
      </c>
      <c r="B8973" s="33">
        <v>44320</v>
      </c>
      <c r="C8973" s="33" t="s">
        <v>1078</v>
      </c>
      <c r="D8973" s="34">
        <f>VLOOKUP(Pag_Inicio_Corr_mas_casos[[#This Row],[Corregimiento]],Hoja3!$A$2:$D$676,4,0)</f>
        <v>80819</v>
      </c>
      <c r="E8973" s="33">
        <v>3</v>
      </c>
    </row>
    <row r="8974" spans="1:5">
      <c r="A8974" s="32">
        <v>44319</v>
      </c>
      <c r="B8974" s="33">
        <v>44320</v>
      </c>
      <c r="C8974" s="33" t="s">
        <v>1277</v>
      </c>
      <c r="D8974" s="34">
        <f>VLOOKUP(Pag_Inicio_Corr_mas_casos[[#This Row],[Corregimiento]],Hoja3!$A$2:$D$676,4,0)</f>
        <v>41104</v>
      </c>
      <c r="E8974" s="33">
        <v>2</v>
      </c>
    </row>
    <row r="8975" spans="1:5">
      <c r="A8975" s="62">
        <v>44320</v>
      </c>
      <c r="B8975" s="63">
        <v>44321</v>
      </c>
      <c r="C8975" s="63" t="s">
        <v>1126</v>
      </c>
      <c r="D8975" s="64">
        <f>VLOOKUP(Pag_Inicio_Corr_mas_casos[[#This Row],[Corregimiento]],Hoja3!$A$2:$D$676,4,0)</f>
        <v>40601</v>
      </c>
      <c r="E8975" s="63">
        <v>19</v>
      </c>
    </row>
    <row r="8976" spans="1:5">
      <c r="A8976" s="62">
        <v>44320</v>
      </c>
      <c r="B8976" s="63">
        <v>44321</v>
      </c>
      <c r="C8976" s="63" t="s">
        <v>1124</v>
      </c>
      <c r="D8976" s="64">
        <f>VLOOKUP(Pag_Inicio_Corr_mas_casos[[#This Row],[Corregimiento]],Hoja3!$A$2:$D$676,4,0)</f>
        <v>40501</v>
      </c>
      <c r="E8976" s="63">
        <v>9</v>
      </c>
    </row>
    <row r="8977" spans="1:5">
      <c r="A8977" s="62">
        <v>44320</v>
      </c>
      <c r="B8977" s="63">
        <v>44321</v>
      </c>
      <c r="C8977" s="63" t="s">
        <v>1077</v>
      </c>
      <c r="D8977" s="64">
        <f>VLOOKUP(Pag_Inicio_Corr_mas_casos[[#This Row],[Corregimiento]],Hoja3!$A$2:$D$676,4,0)</f>
        <v>80809</v>
      </c>
      <c r="E8977" s="63">
        <v>9</v>
      </c>
    </row>
    <row r="8978" spans="1:5">
      <c r="A8978" s="62">
        <v>44320</v>
      </c>
      <c r="B8978" s="63">
        <v>44321</v>
      </c>
      <c r="C8978" s="63" t="s">
        <v>1073</v>
      </c>
      <c r="D8978" s="64">
        <f>VLOOKUP(Pag_Inicio_Corr_mas_casos[[#This Row],[Corregimiento]],Hoja3!$A$2:$D$676,4,0)</f>
        <v>40612</v>
      </c>
      <c r="E8978" s="63">
        <v>9</v>
      </c>
    </row>
    <row r="8979" spans="1:5">
      <c r="A8979" s="62">
        <v>44320</v>
      </c>
      <c r="B8979" s="63">
        <v>44321</v>
      </c>
      <c r="C8979" s="63" t="s">
        <v>1272</v>
      </c>
      <c r="D8979" s="64">
        <f>VLOOKUP(Pag_Inicio_Corr_mas_casos[[#This Row],[Corregimiento]],Hoja3!$A$2:$D$676,4,0)</f>
        <v>10101</v>
      </c>
      <c r="E8979" s="63">
        <v>8</v>
      </c>
    </row>
    <row r="8980" spans="1:5">
      <c r="A8980" s="62">
        <v>44320</v>
      </c>
      <c r="B8980" s="63">
        <v>44321</v>
      </c>
      <c r="C8980" s="63" t="s">
        <v>1020</v>
      </c>
      <c r="D8980" s="64">
        <f>VLOOKUP(Pag_Inicio_Corr_mas_casos[[#This Row],[Corregimiento]],Hoja3!$A$2:$D$676,4,0)</f>
        <v>80822</v>
      </c>
      <c r="E8980" s="63">
        <v>7</v>
      </c>
    </row>
    <row r="8981" spans="1:5">
      <c r="A8981" s="62">
        <v>44320</v>
      </c>
      <c r="B8981" s="63">
        <v>44321</v>
      </c>
      <c r="C8981" s="63" t="s">
        <v>1132</v>
      </c>
      <c r="D8981" s="64">
        <f>VLOOKUP(Pag_Inicio_Corr_mas_casos[[#This Row],[Corregimiento]],Hoja3!$A$2:$D$676,4,0)</f>
        <v>40610</v>
      </c>
      <c r="E8981" s="63">
        <v>7</v>
      </c>
    </row>
    <row r="8982" spans="1:5">
      <c r="A8982" s="62">
        <v>44320</v>
      </c>
      <c r="B8982" s="63">
        <v>44321</v>
      </c>
      <c r="C8982" s="63" t="s">
        <v>1128</v>
      </c>
      <c r="D8982" s="64">
        <f>VLOOKUP(Pag_Inicio_Corr_mas_casos[[#This Row],[Corregimiento]],Hoja3!$A$2:$D$676,4,0)</f>
        <v>91109</v>
      </c>
      <c r="E8982" s="63">
        <v>6</v>
      </c>
    </row>
    <row r="8983" spans="1:5">
      <c r="A8983" s="62">
        <v>44320</v>
      </c>
      <c r="B8983" s="63">
        <v>44321</v>
      </c>
      <c r="C8983" s="63" t="s">
        <v>1088</v>
      </c>
      <c r="D8983" s="64">
        <f>VLOOKUP(Pag_Inicio_Corr_mas_casos[[#This Row],[Corregimiento]],Hoja3!$A$2:$D$676,4,0)</f>
        <v>91001</v>
      </c>
      <c r="E8983" s="63">
        <v>6</v>
      </c>
    </row>
    <row r="8984" spans="1:5">
      <c r="A8984" s="62">
        <v>44320</v>
      </c>
      <c r="B8984" s="63">
        <v>44321</v>
      </c>
      <c r="C8984" s="63" t="s">
        <v>1102</v>
      </c>
      <c r="D8984" s="64">
        <f>VLOOKUP(Pag_Inicio_Corr_mas_casos[[#This Row],[Corregimiento]],Hoja3!$A$2:$D$676,4,0)</f>
        <v>130106</v>
      </c>
      <c r="E8984" s="63">
        <v>6</v>
      </c>
    </row>
    <row r="8985" spans="1:5">
      <c r="A8985" s="62">
        <v>44320</v>
      </c>
      <c r="B8985" s="63">
        <v>44321</v>
      </c>
      <c r="C8985" s="63" t="s">
        <v>1241</v>
      </c>
      <c r="D8985" s="64">
        <f>VLOOKUP(Pag_Inicio_Corr_mas_casos[[#This Row],[Corregimiento]],Hoja3!$A$2:$D$676,4,0)</f>
        <v>40701</v>
      </c>
      <c r="E8985" s="63">
        <v>6</v>
      </c>
    </row>
    <row r="8986" spans="1:5">
      <c r="A8986" s="62">
        <v>44320</v>
      </c>
      <c r="B8986" s="63">
        <v>44321</v>
      </c>
      <c r="C8986" s="63" t="s">
        <v>1270</v>
      </c>
      <c r="D8986" s="64">
        <f>VLOOKUP(Pag_Inicio_Corr_mas_casos[[#This Row],[Corregimiento]],Hoja3!$A$2:$D$676,4,0)</f>
        <v>120507</v>
      </c>
      <c r="E8986" s="63">
        <v>6</v>
      </c>
    </row>
    <row r="8987" spans="1:5">
      <c r="A8987" s="62">
        <v>44320</v>
      </c>
      <c r="B8987" s="63">
        <v>44321</v>
      </c>
      <c r="C8987" s="63" t="s">
        <v>1025</v>
      </c>
      <c r="D8987" s="64">
        <f>VLOOKUP(Pag_Inicio_Corr_mas_casos[[#This Row],[Corregimiento]],Hoja3!$A$2:$D$676,4,0)</f>
        <v>130701</v>
      </c>
      <c r="E8987" s="63">
        <v>5</v>
      </c>
    </row>
    <row r="8988" spans="1:5">
      <c r="A8988" s="62">
        <v>44320</v>
      </c>
      <c r="B8988" s="63">
        <v>44321</v>
      </c>
      <c r="C8988" s="63" t="s">
        <v>1036</v>
      </c>
      <c r="D8988" s="64">
        <f>VLOOKUP(Pag_Inicio_Corr_mas_casos[[#This Row],[Corregimiento]],Hoja3!$A$2:$D$676,4,0)</f>
        <v>40606</v>
      </c>
      <c r="E8988" s="63">
        <v>5</v>
      </c>
    </row>
    <row r="8989" spans="1:5">
      <c r="A8989" s="62">
        <v>44320</v>
      </c>
      <c r="B8989" s="63">
        <v>44321</v>
      </c>
      <c r="C8989" s="63" t="s">
        <v>1013</v>
      </c>
      <c r="D8989" s="64">
        <f>VLOOKUP(Pag_Inicio_Corr_mas_casos[[#This Row],[Corregimiento]],Hoja3!$A$2:$D$676,4,0)</f>
        <v>80826</v>
      </c>
      <c r="E8989" s="63">
        <v>5</v>
      </c>
    </row>
    <row r="8990" spans="1:5">
      <c r="A8990" s="62">
        <v>44320</v>
      </c>
      <c r="B8990" s="63">
        <v>44321</v>
      </c>
      <c r="C8990" s="63" t="s">
        <v>1033</v>
      </c>
      <c r="D8990" s="64">
        <f>VLOOKUP(Pag_Inicio_Corr_mas_casos[[#This Row],[Corregimiento]],Hoja3!$A$2:$D$676,4,0)</f>
        <v>30107</v>
      </c>
      <c r="E8990" s="63">
        <v>5</v>
      </c>
    </row>
    <row r="8991" spans="1:5">
      <c r="A8991" s="62">
        <v>44320</v>
      </c>
      <c r="B8991" s="63">
        <v>44321</v>
      </c>
      <c r="C8991" s="63" t="s">
        <v>1099</v>
      </c>
      <c r="D8991" s="64">
        <f>VLOOKUP(Pag_Inicio_Corr_mas_casos[[#This Row],[Corregimiento]],Hoja3!$A$2:$D$676,4,0)</f>
        <v>91008</v>
      </c>
      <c r="E8991" s="63">
        <v>5</v>
      </c>
    </row>
    <row r="8992" spans="1:5">
      <c r="A8992" s="62">
        <v>44320</v>
      </c>
      <c r="B8992" s="63">
        <v>44321</v>
      </c>
      <c r="C8992" s="63" t="s">
        <v>1069</v>
      </c>
      <c r="D8992" s="64">
        <f>VLOOKUP(Pag_Inicio_Corr_mas_casos[[#This Row],[Corregimiento]],Hoja3!$A$2:$D$676,4,0)</f>
        <v>40611</v>
      </c>
      <c r="E8992" s="63">
        <v>5</v>
      </c>
    </row>
    <row r="8993" spans="1:7">
      <c r="A8993" s="62">
        <v>44320</v>
      </c>
      <c r="B8993" s="63">
        <v>44321</v>
      </c>
      <c r="C8993" s="63" t="s">
        <v>1012</v>
      </c>
      <c r="D8993" s="64">
        <f>VLOOKUP(Pag_Inicio_Corr_mas_casos[[#This Row],[Corregimiento]],Hoja3!$A$2:$D$676,4,0)</f>
        <v>80814</v>
      </c>
      <c r="E8993" s="63">
        <v>5</v>
      </c>
    </row>
    <row r="8994" spans="1:7">
      <c r="A8994" s="62">
        <v>44320</v>
      </c>
      <c r="B8994" s="63">
        <v>44321</v>
      </c>
      <c r="C8994" s="63" t="s">
        <v>1061</v>
      </c>
      <c r="D8994" s="64">
        <f>VLOOKUP(Pag_Inicio_Corr_mas_casos[[#This Row],[Corregimiento]],Hoja3!$A$2:$D$676,4,0)</f>
        <v>81005</v>
      </c>
      <c r="E8994" s="63">
        <v>4</v>
      </c>
    </row>
    <row r="8995" spans="1:7">
      <c r="A8995" s="59">
        <v>44321</v>
      </c>
      <c r="B8995" s="60">
        <v>44322</v>
      </c>
      <c r="C8995" s="60" t="s">
        <v>1126</v>
      </c>
      <c r="D8995" s="61">
        <f>VLOOKUP(Pag_Inicio_Corr_mas_casos[[#This Row],[Corregimiento]],Hoja3!$A$2:$D$676,4,0)</f>
        <v>40601</v>
      </c>
      <c r="E8995" s="60">
        <v>21</v>
      </c>
    </row>
    <row r="8996" spans="1:7">
      <c r="A8996" s="59">
        <v>44321</v>
      </c>
      <c r="B8996" s="60">
        <v>44322</v>
      </c>
      <c r="C8996" s="60" t="s">
        <v>1077</v>
      </c>
      <c r="D8996" s="61">
        <f>VLOOKUP(Pag_Inicio_Corr_mas_casos[[#This Row],[Corregimiento]],Hoja3!$A$2:$D$676,4,0)</f>
        <v>80809</v>
      </c>
      <c r="E8996" s="60">
        <v>14</v>
      </c>
    </row>
    <row r="8997" spans="1:7">
      <c r="A8997" s="59">
        <v>44321</v>
      </c>
      <c r="B8997" s="60">
        <v>44322</v>
      </c>
      <c r="C8997" s="60" t="s">
        <v>1124</v>
      </c>
      <c r="D8997" s="61">
        <f>VLOOKUP(Pag_Inicio_Corr_mas_casos[[#This Row],[Corregimiento]],Hoja3!$A$2:$D$676,4,0)</f>
        <v>40501</v>
      </c>
      <c r="E8997" s="60">
        <v>11</v>
      </c>
    </row>
    <row r="8998" spans="1:7">
      <c r="A8998" s="59">
        <v>44321</v>
      </c>
      <c r="B8998" s="60">
        <v>44322</v>
      </c>
      <c r="C8998" s="60" t="s">
        <v>1073</v>
      </c>
      <c r="D8998" s="61">
        <f>VLOOKUP(Pag_Inicio_Corr_mas_casos[[#This Row],[Corregimiento]],Hoja3!$A$2:$D$676,4,0)</f>
        <v>40612</v>
      </c>
      <c r="E8998" s="60">
        <v>11</v>
      </c>
    </row>
    <row r="8999" spans="1:7">
      <c r="A8999" s="59">
        <v>44321</v>
      </c>
      <c r="B8999" s="60">
        <v>44322</v>
      </c>
      <c r="C8999" s="60" t="s">
        <v>1099</v>
      </c>
      <c r="D8999" s="60">
        <v>40708</v>
      </c>
      <c r="E8999" s="60">
        <v>11</v>
      </c>
      <c r="G8999" t="s">
        <v>1167</v>
      </c>
    </row>
    <row r="9000" spans="1:7">
      <c r="A9000" s="59">
        <v>44321</v>
      </c>
      <c r="B9000" s="60">
        <v>44322</v>
      </c>
      <c r="C9000" s="60" t="s">
        <v>1112</v>
      </c>
      <c r="D9000" s="61">
        <f>VLOOKUP(Pag_Inicio_Corr_mas_casos[[#This Row],[Corregimiento]],Hoja3!$A$2:$D$676,4,0)</f>
        <v>80812</v>
      </c>
      <c r="E9000" s="60">
        <v>8</v>
      </c>
    </row>
    <row r="9001" spans="1:7">
      <c r="A9001" s="59">
        <v>44321</v>
      </c>
      <c r="B9001" s="60">
        <v>44322</v>
      </c>
      <c r="C9001" s="60" t="s">
        <v>1036</v>
      </c>
      <c r="D9001" s="61">
        <f>VLOOKUP(Pag_Inicio_Corr_mas_casos[[#This Row],[Corregimiento]],Hoja3!$A$2:$D$676,4,0)</f>
        <v>40606</v>
      </c>
      <c r="E9001" s="60">
        <v>7</v>
      </c>
    </row>
    <row r="9002" spans="1:7">
      <c r="A9002" s="59">
        <v>44321</v>
      </c>
      <c r="B9002" s="60">
        <v>44322</v>
      </c>
      <c r="C9002" s="60" t="s">
        <v>1178</v>
      </c>
      <c r="D9002" s="61">
        <f>VLOOKUP(Pag_Inicio_Corr_mas_casos[[#This Row],[Corregimiento]],Hoja3!$A$2:$D$676,4,0)</f>
        <v>40801</v>
      </c>
      <c r="E9002" s="60">
        <v>6</v>
      </c>
    </row>
    <row r="9003" spans="1:7">
      <c r="A9003" s="59">
        <v>44321</v>
      </c>
      <c r="B9003" s="60">
        <v>44322</v>
      </c>
      <c r="C9003" s="60" t="s">
        <v>1102</v>
      </c>
      <c r="D9003" s="61">
        <f>VLOOKUP(Pag_Inicio_Corr_mas_casos[[#This Row],[Corregimiento]],Hoja3!$A$2:$D$676,4,0)</f>
        <v>130106</v>
      </c>
      <c r="E9003" s="60">
        <v>6</v>
      </c>
    </row>
    <row r="9004" spans="1:7">
      <c r="A9004" s="59">
        <v>44321</v>
      </c>
      <c r="B9004" s="60">
        <v>44322</v>
      </c>
      <c r="C9004" s="60" t="s">
        <v>1078</v>
      </c>
      <c r="D9004" s="61">
        <f>VLOOKUP(Pag_Inicio_Corr_mas_casos[[#This Row],[Corregimiento]],Hoja3!$A$2:$D$676,4,0)</f>
        <v>80819</v>
      </c>
      <c r="E9004" s="60">
        <v>6</v>
      </c>
    </row>
    <row r="9005" spans="1:7">
      <c r="A9005" s="59">
        <v>44321</v>
      </c>
      <c r="B9005" s="60">
        <v>44322</v>
      </c>
      <c r="C9005" s="60" t="s">
        <v>1233</v>
      </c>
      <c r="D9005" s="61">
        <f>VLOOKUP(Pag_Inicio_Corr_mas_casos[[#This Row],[Corregimiento]],Hoja3!$A$2:$D$676,4,0)</f>
        <v>10201</v>
      </c>
      <c r="E9005" s="60">
        <v>6</v>
      </c>
    </row>
    <row r="9006" spans="1:7">
      <c r="A9006" s="59">
        <v>44321</v>
      </c>
      <c r="B9006" s="60">
        <v>44322</v>
      </c>
      <c r="C9006" s="60" t="s">
        <v>1028</v>
      </c>
      <c r="D9006" s="61">
        <f>VLOOKUP(Pag_Inicio_Corr_mas_casos[[#This Row],[Corregimiento]],Hoja3!$A$2:$D$676,4,0)</f>
        <v>81006</v>
      </c>
      <c r="E9006" s="60">
        <v>6</v>
      </c>
    </row>
    <row r="9007" spans="1:7">
      <c r="A9007" s="59">
        <v>44321</v>
      </c>
      <c r="B9007" s="60">
        <v>44322</v>
      </c>
      <c r="C9007" s="60" t="s">
        <v>1069</v>
      </c>
      <c r="D9007" s="61">
        <f>VLOOKUP(Pag_Inicio_Corr_mas_casos[[#This Row],[Corregimiento]],Hoja3!$A$2:$D$676,4,0)</f>
        <v>40611</v>
      </c>
      <c r="E9007" s="60">
        <v>6</v>
      </c>
    </row>
    <row r="9008" spans="1:7">
      <c r="A9008" s="59">
        <v>44321</v>
      </c>
      <c r="B9008" s="60">
        <v>44322</v>
      </c>
      <c r="C9008" s="60" t="s">
        <v>1087</v>
      </c>
      <c r="D9008" s="61">
        <f>VLOOKUP(Pag_Inicio_Corr_mas_casos[[#This Row],[Corregimiento]],Hoja3!$A$2:$D$676,4,0)</f>
        <v>81003</v>
      </c>
      <c r="E9008" s="60">
        <v>6</v>
      </c>
    </row>
    <row r="9009" spans="1:7">
      <c r="A9009" s="59">
        <v>44321</v>
      </c>
      <c r="B9009" s="60">
        <v>44322</v>
      </c>
      <c r="C9009" s="60" t="s">
        <v>1136</v>
      </c>
      <c r="D9009" s="61">
        <f>VLOOKUP(Pag_Inicio_Corr_mas_casos[[#This Row],[Corregimiento]],Hoja3!$A$2:$D$676,4,0)</f>
        <v>91011</v>
      </c>
      <c r="E9009" s="60">
        <v>5</v>
      </c>
    </row>
    <row r="9010" spans="1:7">
      <c r="A9010" s="59">
        <v>44321</v>
      </c>
      <c r="B9010" s="60">
        <v>44322</v>
      </c>
      <c r="C9010" s="60" t="s">
        <v>1042</v>
      </c>
      <c r="D9010" s="61">
        <f>VLOOKUP(Pag_Inicio_Corr_mas_casos[[#This Row],[Corregimiento]],Hoja3!$A$2:$D$676,4,0)</f>
        <v>60105</v>
      </c>
      <c r="E9010" s="60">
        <v>5</v>
      </c>
    </row>
    <row r="9011" spans="1:7">
      <c r="A9011" s="59">
        <v>44321</v>
      </c>
      <c r="B9011" s="60">
        <v>44322</v>
      </c>
      <c r="C9011" s="60" t="s">
        <v>1013</v>
      </c>
      <c r="D9011" s="61">
        <f>VLOOKUP(Pag_Inicio_Corr_mas_casos[[#This Row],[Corregimiento]],Hoja3!$A$2:$D$676,4,0)</f>
        <v>80826</v>
      </c>
      <c r="E9011" s="60">
        <v>5</v>
      </c>
    </row>
    <row r="9012" spans="1:7">
      <c r="A9012" s="59">
        <v>44321</v>
      </c>
      <c r="B9012" s="60">
        <v>44322</v>
      </c>
      <c r="C9012" s="60" t="s">
        <v>1027</v>
      </c>
      <c r="D9012" s="61">
        <f>VLOOKUP(Pag_Inicio_Corr_mas_casos[[#This Row],[Corregimiento]],Hoja3!$A$2:$D$676,4,0)</f>
        <v>20601</v>
      </c>
      <c r="E9012" s="60">
        <v>5</v>
      </c>
    </row>
    <row r="9013" spans="1:7">
      <c r="A9013" s="59">
        <v>44321</v>
      </c>
      <c r="B9013" s="60">
        <v>44322</v>
      </c>
      <c r="C9013" s="60" t="s">
        <v>1099</v>
      </c>
      <c r="D9013" s="61">
        <f>VLOOKUP(Pag_Inicio_Corr_mas_casos[[#This Row],[Corregimiento]],Hoja3!$A$2:$D$676,4,0)</f>
        <v>91008</v>
      </c>
      <c r="E9013" s="60">
        <v>5</v>
      </c>
      <c r="G9013" t="s">
        <v>1354</v>
      </c>
    </row>
    <row r="9014" spans="1:7">
      <c r="A9014" s="59">
        <v>44321</v>
      </c>
      <c r="B9014" s="60">
        <v>44322</v>
      </c>
      <c r="C9014" s="60" t="s">
        <v>1132</v>
      </c>
      <c r="D9014" s="61">
        <f>VLOOKUP(Pag_Inicio_Corr_mas_casos[[#This Row],[Corregimiento]],Hoja3!$A$2:$D$676,4,0)</f>
        <v>40610</v>
      </c>
      <c r="E9014" s="60">
        <v>4</v>
      </c>
    </row>
    <row r="9015" spans="1:7">
      <c r="A9015" s="105">
        <v>44322</v>
      </c>
      <c r="B9015" s="106">
        <v>44323</v>
      </c>
      <c r="C9015" s="106" t="s">
        <v>1126</v>
      </c>
      <c r="D9015" s="107">
        <f>VLOOKUP(Pag_Inicio_Corr_mas_casos[[#This Row],[Corregimiento]],Hoja3!$A$2:$D$676,4,0)</f>
        <v>40601</v>
      </c>
      <c r="E9015" s="106">
        <v>28</v>
      </c>
    </row>
    <row r="9016" spans="1:7">
      <c r="A9016" s="105">
        <v>44322</v>
      </c>
      <c r="B9016" s="106">
        <v>44323</v>
      </c>
      <c r="C9016" s="106" t="s">
        <v>1088</v>
      </c>
      <c r="D9016" s="107">
        <f>VLOOKUP(Pag_Inicio_Corr_mas_casos[[#This Row],[Corregimiento]],Hoja3!$A$2:$D$676,4,0)</f>
        <v>91001</v>
      </c>
      <c r="E9016" s="106">
        <v>12</v>
      </c>
    </row>
    <row r="9017" spans="1:7">
      <c r="A9017" s="105">
        <v>44322</v>
      </c>
      <c r="B9017" s="106">
        <v>44323</v>
      </c>
      <c r="C9017" s="106" t="s">
        <v>1077</v>
      </c>
      <c r="D9017" s="107">
        <f>VLOOKUP(Pag_Inicio_Corr_mas_casos[[#This Row],[Corregimiento]],Hoja3!$A$2:$D$676,4,0)</f>
        <v>80809</v>
      </c>
      <c r="E9017" s="106">
        <v>11</v>
      </c>
    </row>
    <row r="9018" spans="1:7">
      <c r="A9018" s="105">
        <v>44322</v>
      </c>
      <c r="B9018" s="106">
        <v>44323</v>
      </c>
      <c r="C9018" s="106" t="s">
        <v>1132</v>
      </c>
      <c r="D9018" s="107">
        <f>VLOOKUP(Pag_Inicio_Corr_mas_casos[[#This Row],[Corregimiento]],Hoja3!$A$2:$D$676,4,0)</f>
        <v>40610</v>
      </c>
      <c r="E9018" s="106">
        <v>11</v>
      </c>
    </row>
    <row r="9019" spans="1:7">
      <c r="A9019" s="105">
        <v>44322</v>
      </c>
      <c r="B9019" s="106">
        <v>44323</v>
      </c>
      <c r="C9019" s="106" t="s">
        <v>1121</v>
      </c>
      <c r="D9019" s="107">
        <f>VLOOKUP(Pag_Inicio_Corr_mas_casos[[#This Row],[Corregimiento]],Hoja3!$A$2:$D$676,4,0)</f>
        <v>90301</v>
      </c>
      <c r="E9019" s="106">
        <v>11</v>
      </c>
    </row>
    <row r="9020" spans="1:7">
      <c r="A9020" s="105">
        <v>44322</v>
      </c>
      <c r="B9020" s="106">
        <v>44323</v>
      </c>
      <c r="C9020" s="106" t="s">
        <v>1008</v>
      </c>
      <c r="D9020" s="107">
        <f>VLOOKUP(Pag_Inicio_Corr_mas_casos[[#This Row],[Corregimiento]],Hoja3!$A$2:$D$676,4,0)</f>
        <v>80807</v>
      </c>
      <c r="E9020" s="106">
        <v>10</v>
      </c>
    </row>
    <row r="9021" spans="1:7">
      <c r="A9021" s="105">
        <v>44322</v>
      </c>
      <c r="B9021" s="106">
        <v>44323</v>
      </c>
      <c r="C9021" s="106" t="s">
        <v>1069</v>
      </c>
      <c r="D9021" s="107">
        <f>VLOOKUP(Pag_Inicio_Corr_mas_casos[[#This Row],[Corregimiento]],Hoja3!$A$2:$D$676,4,0)</f>
        <v>40611</v>
      </c>
      <c r="E9021" s="106">
        <v>9</v>
      </c>
    </row>
    <row r="9022" spans="1:7">
      <c r="A9022" s="105">
        <v>44322</v>
      </c>
      <c r="B9022" s="106">
        <v>44323</v>
      </c>
      <c r="C9022" s="106" t="s">
        <v>1171</v>
      </c>
      <c r="D9022" s="107">
        <f>VLOOKUP(Pag_Inicio_Corr_mas_casos[[#This Row],[Corregimiento]],Hoja3!$A$2:$D$676,4,0)</f>
        <v>40404</v>
      </c>
      <c r="E9022" s="106">
        <v>9</v>
      </c>
    </row>
    <row r="9023" spans="1:7">
      <c r="A9023" s="105">
        <v>44322</v>
      </c>
      <c r="B9023" s="106">
        <v>44323</v>
      </c>
      <c r="C9023" s="106" t="s">
        <v>1073</v>
      </c>
      <c r="D9023" s="107">
        <f>VLOOKUP(Pag_Inicio_Corr_mas_casos[[#This Row],[Corregimiento]],Hoja3!$A$2:$D$676,4,0)</f>
        <v>40612</v>
      </c>
      <c r="E9023" s="106">
        <v>9</v>
      </c>
    </row>
    <row r="9024" spans="1:7">
      <c r="A9024" s="105">
        <v>44322</v>
      </c>
      <c r="B9024" s="106">
        <v>44323</v>
      </c>
      <c r="C9024" s="106" t="s">
        <v>1099</v>
      </c>
      <c r="D9024" s="107">
        <f>VLOOKUP(Pag_Inicio_Corr_mas_casos[[#This Row],[Corregimiento]],Hoja3!$A$2:$D$676,4,0)</f>
        <v>91008</v>
      </c>
      <c r="E9024" s="106">
        <v>7</v>
      </c>
    </row>
    <row r="9025" spans="1:5">
      <c r="A9025" s="105">
        <v>44322</v>
      </c>
      <c r="B9025" s="106">
        <v>44323</v>
      </c>
      <c r="C9025" s="106" t="s">
        <v>1118</v>
      </c>
      <c r="D9025" s="107">
        <f>VLOOKUP(Pag_Inicio_Corr_mas_casos[[#This Row],[Corregimiento]],Hoja3!$A$2:$D$676,4,0)</f>
        <v>40201</v>
      </c>
      <c r="E9025" s="106">
        <v>7</v>
      </c>
    </row>
    <row r="9026" spans="1:5">
      <c r="A9026" s="105">
        <v>44322</v>
      </c>
      <c r="B9026" s="106">
        <v>44323</v>
      </c>
      <c r="C9026" s="106" t="s">
        <v>1145</v>
      </c>
      <c r="D9026" s="107">
        <f>VLOOKUP(Pag_Inicio_Corr_mas_casos[[#This Row],[Corregimiento]],Hoja3!$A$2:$D$676,4,0)</f>
        <v>91101</v>
      </c>
      <c r="E9026" s="106">
        <v>7</v>
      </c>
    </row>
    <row r="9027" spans="1:5">
      <c r="A9027" s="105">
        <v>44322</v>
      </c>
      <c r="B9027" s="106">
        <v>44323</v>
      </c>
      <c r="C9027" s="106" t="s">
        <v>1355</v>
      </c>
      <c r="D9027" s="107">
        <f>VLOOKUP(Pag_Inicio_Corr_mas_casos[[#This Row],[Corregimiento]],Hoja3!$A$2:$D$676,4,0)</f>
        <v>40707</v>
      </c>
      <c r="E9027" s="106">
        <v>7</v>
      </c>
    </row>
    <row r="9028" spans="1:5">
      <c r="A9028" s="105">
        <v>44322</v>
      </c>
      <c r="B9028" s="106">
        <v>44323</v>
      </c>
      <c r="C9028" s="106" t="s">
        <v>1007</v>
      </c>
      <c r="D9028" s="107">
        <f>VLOOKUP(Pag_Inicio_Corr_mas_casos[[#This Row],[Corregimiento]],Hoja3!$A$2:$D$676,4,0)</f>
        <v>80823</v>
      </c>
      <c r="E9028" s="106">
        <v>7</v>
      </c>
    </row>
    <row r="9029" spans="1:5">
      <c r="A9029" s="105">
        <v>44322</v>
      </c>
      <c r="B9029" s="106">
        <v>44323</v>
      </c>
      <c r="C9029" s="106" t="s">
        <v>1124</v>
      </c>
      <c r="D9029" s="107">
        <f>VLOOKUP(Pag_Inicio_Corr_mas_casos[[#This Row],[Corregimiento]],Hoja3!$A$2:$D$676,4,0)</f>
        <v>40501</v>
      </c>
      <c r="E9029" s="106">
        <v>7</v>
      </c>
    </row>
    <row r="9030" spans="1:5">
      <c r="A9030" s="105">
        <v>44322</v>
      </c>
      <c r="B9030" s="106">
        <v>44323</v>
      </c>
      <c r="C9030" s="106" t="s">
        <v>1012</v>
      </c>
      <c r="D9030" s="107">
        <f>VLOOKUP(Pag_Inicio_Corr_mas_casos[[#This Row],[Corregimiento]],Hoja3!$A$2:$D$676,4,0)</f>
        <v>80814</v>
      </c>
      <c r="E9030" s="106">
        <v>6</v>
      </c>
    </row>
    <row r="9031" spans="1:5">
      <c r="A9031" s="105">
        <v>44322</v>
      </c>
      <c r="B9031" s="106">
        <v>44323</v>
      </c>
      <c r="C9031" s="106" t="s">
        <v>1136</v>
      </c>
      <c r="D9031" s="107">
        <f>VLOOKUP(Pag_Inicio_Corr_mas_casos[[#This Row],[Corregimiento]],Hoja3!$A$2:$D$676,4,0)</f>
        <v>91011</v>
      </c>
      <c r="E9031" s="106">
        <v>6</v>
      </c>
    </row>
    <row r="9032" spans="1:5">
      <c r="A9032" s="105">
        <v>44322</v>
      </c>
      <c r="B9032" s="106">
        <v>44323</v>
      </c>
      <c r="C9032" s="106" t="s">
        <v>1115</v>
      </c>
      <c r="D9032" s="107">
        <f>VLOOKUP(Pag_Inicio_Corr_mas_casos[[#This Row],[Corregimiento]],Hoja3!$A$2:$D$676,4,0)</f>
        <v>50316</v>
      </c>
      <c r="E9032" s="106">
        <v>6</v>
      </c>
    </row>
    <row r="9033" spans="1:5">
      <c r="A9033" s="105">
        <v>44322</v>
      </c>
      <c r="B9033" s="106">
        <v>44323</v>
      </c>
      <c r="C9033" s="106" t="s">
        <v>1328</v>
      </c>
      <c r="D9033" s="107">
        <f>VLOOKUP(Pag_Inicio_Corr_mas_casos[[#This Row],[Corregimiento]],Hoja3!$A$2:$D$676,4,0)</f>
        <v>41401</v>
      </c>
      <c r="E9033" s="106">
        <v>5</v>
      </c>
    </row>
    <row r="9034" spans="1:5">
      <c r="A9034" s="105">
        <v>44322</v>
      </c>
      <c r="B9034" s="106">
        <v>44323</v>
      </c>
      <c r="C9034" s="106" t="s">
        <v>1133</v>
      </c>
      <c r="D9034" s="107">
        <f>VLOOKUP(Pag_Inicio_Corr_mas_casos[[#This Row],[Corregimiento]],Hoja3!$A$2:$D$676,4,0)</f>
        <v>20201</v>
      </c>
      <c r="E9034" s="106">
        <v>5</v>
      </c>
    </row>
    <row r="9035" spans="1:5">
      <c r="A9035" s="50">
        <v>44323</v>
      </c>
      <c r="B9035" s="51">
        <v>44324</v>
      </c>
      <c r="C9035" s="51" t="s">
        <v>1126</v>
      </c>
      <c r="D9035" s="52">
        <f>VLOOKUP(Pag_Inicio_Corr_mas_casos[[#This Row],[Corregimiento]],Hoja3!$A$2:$D$676,4,0)</f>
        <v>40601</v>
      </c>
      <c r="E9035" s="51">
        <v>27</v>
      </c>
    </row>
    <row r="9036" spans="1:5">
      <c r="A9036" s="50">
        <v>44323</v>
      </c>
      <c r="B9036" s="51">
        <v>44324</v>
      </c>
      <c r="C9036" s="51" t="s">
        <v>1088</v>
      </c>
      <c r="D9036" s="52">
        <f>VLOOKUP(Pag_Inicio_Corr_mas_casos[[#This Row],[Corregimiento]],Hoja3!$A$2:$D$676,4,0)</f>
        <v>91001</v>
      </c>
      <c r="E9036" s="51">
        <v>20</v>
      </c>
    </row>
    <row r="9037" spans="1:5">
      <c r="A9037" s="50">
        <v>44323</v>
      </c>
      <c r="B9037" s="51">
        <v>44324</v>
      </c>
      <c r="C9037" s="51" t="s">
        <v>1112</v>
      </c>
      <c r="D9037" s="52">
        <f>VLOOKUP(Pag_Inicio_Corr_mas_casos[[#This Row],[Corregimiento]],Hoja3!$A$2:$D$676,4,0)</f>
        <v>80812</v>
      </c>
      <c r="E9037" s="51">
        <v>18</v>
      </c>
    </row>
    <row r="9038" spans="1:5">
      <c r="A9038" s="50">
        <v>44323</v>
      </c>
      <c r="B9038" s="51">
        <v>44324</v>
      </c>
      <c r="C9038" s="51" t="s">
        <v>1077</v>
      </c>
      <c r="D9038" s="52">
        <f>VLOOKUP(Pag_Inicio_Corr_mas_casos[[#This Row],[Corregimiento]],Hoja3!$A$2:$D$676,4,0)</f>
        <v>80809</v>
      </c>
      <c r="E9038" s="51">
        <v>11</v>
      </c>
    </row>
    <row r="9039" spans="1:5">
      <c r="A9039" s="50">
        <v>44323</v>
      </c>
      <c r="B9039" s="51">
        <v>44324</v>
      </c>
      <c r="C9039" s="51" t="s">
        <v>1005</v>
      </c>
      <c r="D9039" s="52">
        <f>VLOOKUP(Pag_Inicio_Corr_mas_casos[[#This Row],[Corregimiento]],Hoja3!$A$2:$D$676,4,0)</f>
        <v>81009</v>
      </c>
      <c r="E9039" s="51">
        <v>11</v>
      </c>
    </row>
    <row r="9040" spans="1:5">
      <c r="A9040" s="50">
        <v>44323</v>
      </c>
      <c r="B9040" s="51">
        <v>44324</v>
      </c>
      <c r="C9040" s="51" t="s">
        <v>1179</v>
      </c>
      <c r="D9040" s="52">
        <f>VLOOKUP(Pag_Inicio_Corr_mas_casos[[#This Row],[Corregimiento]],Hoja3!$A$2:$D$676,4,0)</f>
        <v>20307</v>
      </c>
      <c r="E9040" s="51">
        <v>9</v>
      </c>
    </row>
    <row r="9041" spans="1:5">
      <c r="A9041" s="50">
        <v>44323</v>
      </c>
      <c r="B9041" s="51">
        <v>44324</v>
      </c>
      <c r="C9041" s="51" t="s">
        <v>1328</v>
      </c>
      <c r="D9041" s="52">
        <f>VLOOKUP(Pag_Inicio_Corr_mas_casos[[#This Row],[Corregimiento]],Hoja3!$A$2:$D$676,4,0)</f>
        <v>41401</v>
      </c>
      <c r="E9041" s="51">
        <v>9</v>
      </c>
    </row>
    <row r="9042" spans="1:5">
      <c r="A9042" s="50">
        <v>44323</v>
      </c>
      <c r="B9042" s="51">
        <v>44324</v>
      </c>
      <c r="C9042" s="51" t="s">
        <v>1069</v>
      </c>
      <c r="D9042" s="52">
        <f>VLOOKUP(Pag_Inicio_Corr_mas_casos[[#This Row],[Corregimiento]],Hoja3!$A$2:$D$676,4,0)</f>
        <v>40611</v>
      </c>
      <c r="E9042" s="51">
        <v>8</v>
      </c>
    </row>
    <row r="9043" spans="1:5">
      <c r="A9043" s="50">
        <v>44323</v>
      </c>
      <c r="B9043" s="51">
        <v>44324</v>
      </c>
      <c r="C9043" s="51" t="s">
        <v>1140</v>
      </c>
      <c r="D9043" s="52">
        <f>VLOOKUP(Pag_Inicio_Corr_mas_casos[[#This Row],[Corregimiento]],Hoja3!$A$2:$D$676,4,0)</f>
        <v>90101</v>
      </c>
      <c r="E9043" s="51">
        <v>8</v>
      </c>
    </row>
    <row r="9044" spans="1:5">
      <c r="A9044" s="50">
        <v>44323</v>
      </c>
      <c r="B9044" s="51">
        <v>44324</v>
      </c>
      <c r="C9044" s="51" t="s">
        <v>1006</v>
      </c>
      <c r="D9044" s="52">
        <f>VLOOKUP(Pag_Inicio_Corr_mas_casos[[#This Row],[Corregimiento]],Hoja3!$A$2:$D$676,4,0)</f>
        <v>80806</v>
      </c>
      <c r="E9044" s="51">
        <v>7</v>
      </c>
    </row>
    <row r="9045" spans="1:5">
      <c r="A9045" s="50">
        <v>44323</v>
      </c>
      <c r="B9045" s="51">
        <v>44324</v>
      </c>
      <c r="C9045" s="51" t="s">
        <v>1073</v>
      </c>
      <c r="D9045" s="52">
        <f>VLOOKUP(Pag_Inicio_Corr_mas_casos[[#This Row],[Corregimiento]],Hoja3!$A$2:$D$676,4,0)</f>
        <v>40612</v>
      </c>
      <c r="E9045" s="51">
        <v>6</v>
      </c>
    </row>
    <row r="9046" spans="1:5">
      <c r="A9046" s="50">
        <v>44323</v>
      </c>
      <c r="B9046" s="51">
        <v>44324</v>
      </c>
      <c r="C9046" s="51" t="s">
        <v>1135</v>
      </c>
      <c r="D9046" s="52">
        <f>VLOOKUP(Pag_Inicio_Corr_mas_casos[[#This Row],[Corregimiento]],Hoja3!$A$2:$D$676,4,0)</f>
        <v>91013</v>
      </c>
      <c r="E9046" s="51">
        <v>6</v>
      </c>
    </row>
    <row r="9047" spans="1:5">
      <c r="A9047" s="50">
        <v>44323</v>
      </c>
      <c r="B9047" s="51">
        <v>44324</v>
      </c>
      <c r="C9047" s="51" t="s">
        <v>1078</v>
      </c>
      <c r="D9047" s="52">
        <f>VLOOKUP(Pag_Inicio_Corr_mas_casos[[#This Row],[Corregimiento]],Hoja3!$A$2:$D$676,4,0)</f>
        <v>80819</v>
      </c>
      <c r="E9047" s="51">
        <v>6</v>
      </c>
    </row>
    <row r="9048" spans="1:5">
      <c r="A9048" s="50">
        <v>44323</v>
      </c>
      <c r="B9048" s="51">
        <v>44324</v>
      </c>
      <c r="C9048" s="51" t="s">
        <v>1312</v>
      </c>
      <c r="D9048" s="52">
        <f>VLOOKUP(Pag_Inicio_Corr_mas_casos[[#This Row],[Corregimiento]],Hoja3!$A$2:$D$676,4,0)</f>
        <v>30601</v>
      </c>
      <c r="E9048" s="51">
        <v>6</v>
      </c>
    </row>
    <row r="9049" spans="1:5">
      <c r="A9049" s="50">
        <v>44323</v>
      </c>
      <c r="B9049" s="51">
        <v>44324</v>
      </c>
      <c r="C9049" s="51" t="s">
        <v>1018</v>
      </c>
      <c r="D9049" s="52">
        <f>VLOOKUP(Pag_Inicio_Corr_mas_casos[[#This Row],[Corregimiento]],Hoja3!$A$2:$D$676,4,0)</f>
        <v>80820</v>
      </c>
      <c r="E9049" s="51">
        <v>6</v>
      </c>
    </row>
    <row r="9050" spans="1:5">
      <c r="A9050" s="50">
        <v>44323</v>
      </c>
      <c r="B9050" s="51">
        <v>44324</v>
      </c>
      <c r="C9050" s="51" t="s">
        <v>1012</v>
      </c>
      <c r="D9050" s="52">
        <f>VLOOKUP(Pag_Inicio_Corr_mas_casos[[#This Row],[Corregimiento]],Hoja3!$A$2:$D$676,4,0)</f>
        <v>80814</v>
      </c>
      <c r="E9050" s="51">
        <v>6</v>
      </c>
    </row>
    <row r="9051" spans="1:5">
      <c r="A9051" s="50">
        <v>44323</v>
      </c>
      <c r="B9051" s="51">
        <v>44324</v>
      </c>
      <c r="C9051" s="51" t="s">
        <v>1353</v>
      </c>
      <c r="D9051" s="52">
        <f>VLOOKUP(Pag_Inicio_Corr_mas_casos[[#This Row],[Corregimiento]],Hoja3!$A$2:$D$676,4,0)</f>
        <v>91003</v>
      </c>
      <c r="E9051" s="51">
        <v>6</v>
      </c>
    </row>
    <row r="9052" spans="1:5">
      <c r="A9052" s="50">
        <v>44323</v>
      </c>
      <c r="B9052" s="51">
        <v>44324</v>
      </c>
      <c r="C9052" s="51" t="s">
        <v>1003</v>
      </c>
      <c r="D9052" s="52">
        <f>VLOOKUP(Pag_Inicio_Corr_mas_casos[[#This Row],[Corregimiento]],Hoja3!$A$2:$D$676,4,0)</f>
        <v>80810</v>
      </c>
      <c r="E9052" s="51">
        <v>5</v>
      </c>
    </row>
    <row r="9053" spans="1:5">
      <c r="A9053" s="50">
        <v>44323</v>
      </c>
      <c r="B9053" s="51">
        <v>44324</v>
      </c>
      <c r="C9053" s="51" t="s">
        <v>1132</v>
      </c>
      <c r="D9053" s="52">
        <f>VLOOKUP(Pag_Inicio_Corr_mas_casos[[#This Row],[Corregimiento]],Hoja3!$A$2:$D$676,4,0)</f>
        <v>40610</v>
      </c>
      <c r="E9053" s="51">
        <v>5</v>
      </c>
    </row>
    <row r="9054" spans="1:5">
      <c r="A9054" s="50">
        <v>44323</v>
      </c>
      <c r="B9054" s="51">
        <v>44324</v>
      </c>
      <c r="C9054" s="51" t="s">
        <v>1020</v>
      </c>
      <c r="D9054" s="52">
        <f>VLOOKUP(Pag_Inicio_Corr_mas_casos[[#This Row],[Corregimiento]],Hoja3!$A$2:$D$676,4,0)</f>
        <v>80822</v>
      </c>
      <c r="E9054" s="51">
        <v>5</v>
      </c>
    </row>
    <row r="9055" spans="1:5">
      <c r="A9055" s="53">
        <v>44324</v>
      </c>
      <c r="B9055" s="54">
        <v>44325</v>
      </c>
      <c r="C9055" s="54" t="s">
        <v>1126</v>
      </c>
      <c r="D9055" s="55">
        <f>VLOOKUP(Pag_Inicio_Corr_mas_casos[[#This Row],[Corregimiento]],Hoja3!$A$2:$D$676,4,0)</f>
        <v>40601</v>
      </c>
      <c r="E9055" s="54">
        <v>26</v>
      </c>
    </row>
    <row r="9056" spans="1:5">
      <c r="A9056" s="53">
        <v>44324</v>
      </c>
      <c r="B9056" s="54">
        <v>44325</v>
      </c>
      <c r="C9056" s="54" t="s">
        <v>1118</v>
      </c>
      <c r="D9056" s="55">
        <f>VLOOKUP(Pag_Inicio_Corr_mas_casos[[#This Row],[Corregimiento]],Hoja3!$A$2:$D$676,4,0)</f>
        <v>40201</v>
      </c>
      <c r="E9056" s="54">
        <v>15</v>
      </c>
    </row>
    <row r="9057" spans="1:5">
      <c r="A9057" s="53">
        <v>44324</v>
      </c>
      <c r="B9057" s="54">
        <v>44325</v>
      </c>
      <c r="C9057" s="54" t="s">
        <v>1088</v>
      </c>
      <c r="D9057" s="55">
        <f>VLOOKUP(Pag_Inicio_Corr_mas_casos[[#This Row],[Corregimiento]],Hoja3!$A$2:$D$676,4,0)</f>
        <v>91001</v>
      </c>
      <c r="E9057" s="54">
        <v>13</v>
      </c>
    </row>
    <row r="9058" spans="1:5">
      <c r="A9058" s="53">
        <v>44324</v>
      </c>
      <c r="B9058" s="54">
        <v>44325</v>
      </c>
      <c r="C9058" s="54" t="s">
        <v>1115</v>
      </c>
      <c r="D9058" s="55">
        <f>VLOOKUP(Pag_Inicio_Corr_mas_casos[[#This Row],[Corregimiento]],Hoja3!$A$2:$D$676,4,0)</f>
        <v>50316</v>
      </c>
      <c r="E9058" s="54">
        <v>13</v>
      </c>
    </row>
    <row r="9059" spans="1:5">
      <c r="A9059" s="53">
        <v>44324</v>
      </c>
      <c r="B9059" s="54">
        <v>44325</v>
      </c>
      <c r="C9059" s="54" t="s">
        <v>1133</v>
      </c>
      <c r="D9059" s="55">
        <f>VLOOKUP(Pag_Inicio_Corr_mas_casos[[#This Row],[Corregimiento]],Hoja3!$A$2:$D$676,4,0)</f>
        <v>20201</v>
      </c>
      <c r="E9059" s="54">
        <v>12</v>
      </c>
    </row>
    <row r="9060" spans="1:5">
      <c r="A9060" s="53">
        <v>44324</v>
      </c>
      <c r="B9060" s="54">
        <v>44325</v>
      </c>
      <c r="C9060" s="54" t="s">
        <v>1027</v>
      </c>
      <c r="D9060" s="55">
        <f>VLOOKUP(Pag_Inicio_Corr_mas_casos[[#This Row],[Corregimiento]],Hoja3!$A$2:$D$676,4,0)</f>
        <v>20601</v>
      </c>
      <c r="E9060" s="54">
        <v>11</v>
      </c>
    </row>
    <row r="9061" spans="1:5">
      <c r="A9061" s="53">
        <v>44324</v>
      </c>
      <c r="B9061" s="54">
        <v>44325</v>
      </c>
      <c r="C9061" s="54" t="s">
        <v>1036</v>
      </c>
      <c r="D9061" s="55">
        <f>VLOOKUP(Pag_Inicio_Corr_mas_casos[[#This Row],[Corregimiento]],Hoja3!$A$2:$D$676,4,0)</f>
        <v>40606</v>
      </c>
      <c r="E9061" s="54">
        <v>11</v>
      </c>
    </row>
    <row r="9062" spans="1:5">
      <c r="A9062" s="53">
        <v>44324</v>
      </c>
      <c r="B9062" s="54">
        <v>44325</v>
      </c>
      <c r="C9062" s="54" t="s">
        <v>1112</v>
      </c>
      <c r="D9062" s="55">
        <f>VLOOKUP(Pag_Inicio_Corr_mas_casos[[#This Row],[Corregimiento]],Hoja3!$A$2:$D$676,4,0)</f>
        <v>80812</v>
      </c>
      <c r="E9062" s="54">
        <v>11</v>
      </c>
    </row>
    <row r="9063" spans="1:5">
      <c r="A9063" s="53">
        <v>44324</v>
      </c>
      <c r="B9063" s="54">
        <v>44325</v>
      </c>
      <c r="C9063" s="54" t="s">
        <v>1145</v>
      </c>
      <c r="D9063" s="55">
        <f>VLOOKUP(Pag_Inicio_Corr_mas_casos[[#This Row],[Corregimiento]],Hoja3!$A$2:$D$676,4,0)</f>
        <v>91101</v>
      </c>
      <c r="E9063" s="54">
        <v>11</v>
      </c>
    </row>
    <row r="9064" spans="1:5">
      <c r="A9064" s="53">
        <v>44324</v>
      </c>
      <c r="B9064" s="54">
        <v>44325</v>
      </c>
      <c r="C9064" s="54" t="s">
        <v>1144</v>
      </c>
      <c r="D9064" s="55">
        <f>VLOOKUP(Pag_Inicio_Corr_mas_casos[[#This Row],[Corregimiento]],Hoja3!$A$2:$D$676,4,0)</f>
        <v>40503</v>
      </c>
      <c r="E9064" s="54">
        <v>10</v>
      </c>
    </row>
    <row r="9065" spans="1:5">
      <c r="A9065" s="53">
        <v>44324</v>
      </c>
      <c r="B9065" s="54">
        <v>44325</v>
      </c>
      <c r="C9065" s="54" t="s">
        <v>1099</v>
      </c>
      <c r="D9065" s="55">
        <f>VLOOKUP(Pag_Inicio_Corr_mas_casos[[#This Row],[Corregimiento]],Hoja3!$A$2:$D$676,4,0)</f>
        <v>91008</v>
      </c>
      <c r="E9065" s="54">
        <v>10</v>
      </c>
    </row>
    <row r="9066" spans="1:5">
      <c r="A9066" s="53">
        <v>44324</v>
      </c>
      <c r="B9066" s="54">
        <v>44325</v>
      </c>
      <c r="C9066" s="54" t="s">
        <v>1124</v>
      </c>
      <c r="D9066" s="55">
        <f>VLOOKUP(Pag_Inicio_Corr_mas_casos[[#This Row],[Corregimiento]],Hoja3!$A$2:$D$676,4,0)</f>
        <v>40501</v>
      </c>
      <c r="E9066" s="54">
        <v>10</v>
      </c>
    </row>
    <row r="9067" spans="1:5">
      <c r="A9067" s="53">
        <v>44324</v>
      </c>
      <c r="B9067" s="54">
        <v>44325</v>
      </c>
      <c r="C9067" s="54" t="s">
        <v>838</v>
      </c>
      <c r="D9067" s="55">
        <f>VLOOKUP(Pag_Inicio_Corr_mas_casos[[#This Row],[Corregimiento]],Hoja3!$A$2:$D$676,4,0)</f>
        <v>80821</v>
      </c>
      <c r="E9067" s="54">
        <v>9</v>
      </c>
    </row>
    <row r="9068" spans="1:5">
      <c r="A9068" s="53">
        <v>44324</v>
      </c>
      <c r="B9068" s="54">
        <v>44325</v>
      </c>
      <c r="C9068" s="54" t="s">
        <v>1073</v>
      </c>
      <c r="D9068" s="55">
        <f>VLOOKUP(Pag_Inicio_Corr_mas_casos[[#This Row],[Corregimiento]],Hoja3!$A$2:$D$676,4,0)</f>
        <v>40612</v>
      </c>
      <c r="E9068" s="54">
        <v>9</v>
      </c>
    </row>
    <row r="9069" spans="1:5">
      <c r="A9069" s="53">
        <v>44324</v>
      </c>
      <c r="B9069" s="54">
        <v>44325</v>
      </c>
      <c r="C9069" s="54" t="s">
        <v>1098</v>
      </c>
      <c r="D9069" s="55">
        <f>VLOOKUP(Pag_Inicio_Corr_mas_casos[[#This Row],[Corregimiento]],Hoja3!$A$2:$D$676,4,0)</f>
        <v>30104</v>
      </c>
      <c r="E9069" s="54">
        <v>9</v>
      </c>
    </row>
    <row r="9070" spans="1:5">
      <c r="A9070" s="53">
        <v>44324</v>
      </c>
      <c r="B9070" s="54">
        <v>44325</v>
      </c>
      <c r="C9070" s="54" t="s">
        <v>1003</v>
      </c>
      <c r="D9070" s="55">
        <f>VLOOKUP(Pag_Inicio_Corr_mas_casos[[#This Row],[Corregimiento]],Hoja3!$A$2:$D$676,4,0)</f>
        <v>80810</v>
      </c>
      <c r="E9070" s="54">
        <v>8</v>
      </c>
    </row>
    <row r="9071" spans="1:5">
      <c r="A9071" s="53">
        <v>44324</v>
      </c>
      <c r="B9071" s="54">
        <v>44325</v>
      </c>
      <c r="C9071" s="54" t="s">
        <v>1069</v>
      </c>
      <c r="D9071" s="55">
        <f>VLOOKUP(Pag_Inicio_Corr_mas_casos[[#This Row],[Corregimiento]],Hoja3!$A$2:$D$676,4,0)</f>
        <v>40611</v>
      </c>
      <c r="E9071" s="54">
        <v>8</v>
      </c>
    </row>
    <row r="9072" spans="1:5">
      <c r="A9072" s="53">
        <v>44324</v>
      </c>
      <c r="B9072" s="54">
        <v>44325</v>
      </c>
      <c r="C9072" s="54" t="s">
        <v>1087</v>
      </c>
      <c r="D9072" s="55">
        <f>VLOOKUP(Pag_Inicio_Corr_mas_casos[[#This Row],[Corregimiento]],Hoja3!$A$2:$D$676,4,0)</f>
        <v>81003</v>
      </c>
      <c r="E9072" s="54">
        <v>8</v>
      </c>
    </row>
    <row r="9073" spans="1:5">
      <c r="A9073" s="53">
        <v>44324</v>
      </c>
      <c r="B9073" s="54">
        <v>44325</v>
      </c>
      <c r="C9073" s="54" t="s">
        <v>1328</v>
      </c>
      <c r="D9073" s="55">
        <f>VLOOKUP(Pag_Inicio_Corr_mas_casos[[#This Row],[Corregimiento]],Hoja3!$A$2:$D$676,4,0)</f>
        <v>41401</v>
      </c>
      <c r="E9073" s="54">
        <v>7</v>
      </c>
    </row>
    <row r="9074" spans="1:5">
      <c r="A9074" s="53">
        <v>44324</v>
      </c>
      <c r="B9074" s="54">
        <v>44325</v>
      </c>
      <c r="C9074" s="54" t="s">
        <v>1102</v>
      </c>
      <c r="D9074" s="55">
        <f>VLOOKUP(Pag_Inicio_Corr_mas_casos[[#This Row],[Corregimiento]],Hoja3!$A$2:$D$676,4,0)</f>
        <v>130106</v>
      </c>
      <c r="E9074" s="54">
        <v>7</v>
      </c>
    </row>
    <row r="9075" spans="1:5">
      <c r="A9075" s="62">
        <v>44325</v>
      </c>
      <c r="B9075" s="63">
        <v>44326</v>
      </c>
      <c r="C9075" s="63" t="s">
        <v>1126</v>
      </c>
      <c r="D9075" s="64">
        <f>VLOOKUP(Pag_Inicio_Corr_mas_casos[[#This Row],[Corregimiento]],Hoja3!$A$2:$D$676,4,0)</f>
        <v>40601</v>
      </c>
      <c r="E9075" s="63">
        <v>20</v>
      </c>
    </row>
    <row r="9076" spans="1:5">
      <c r="A9076" s="62">
        <v>44325</v>
      </c>
      <c r="B9076" s="63">
        <v>44326</v>
      </c>
      <c r="C9076" s="63" t="s">
        <v>1099</v>
      </c>
      <c r="D9076" s="64">
        <f>VLOOKUP(Pag_Inicio_Corr_mas_casos[[#This Row],[Corregimiento]],Hoja3!$A$2:$D$676,4,0)</f>
        <v>91008</v>
      </c>
      <c r="E9076" s="63">
        <v>16</v>
      </c>
    </row>
    <row r="9077" spans="1:5">
      <c r="A9077" s="62">
        <v>44325</v>
      </c>
      <c r="B9077" s="63">
        <v>44326</v>
      </c>
      <c r="C9077" s="63" t="s">
        <v>1077</v>
      </c>
      <c r="D9077" s="64">
        <f>VLOOKUP(Pag_Inicio_Corr_mas_casos[[#This Row],[Corregimiento]],Hoja3!$A$2:$D$676,4,0)</f>
        <v>80809</v>
      </c>
      <c r="E9077" s="63">
        <v>13</v>
      </c>
    </row>
    <row r="9078" spans="1:5">
      <c r="A9078" s="62">
        <v>44325</v>
      </c>
      <c r="B9078" s="63">
        <v>44326</v>
      </c>
      <c r="C9078" s="63" t="s">
        <v>1352</v>
      </c>
      <c r="D9078" s="64">
        <f>VLOOKUP(Pag_Inicio_Corr_mas_casos[[#This Row],[Corregimiento]],Hoja3!$A$2:$D$676,4,0)</f>
        <v>41205</v>
      </c>
      <c r="E9078" s="63">
        <v>12</v>
      </c>
    </row>
    <row r="9079" spans="1:5">
      <c r="A9079" s="62">
        <v>44325</v>
      </c>
      <c r="B9079" s="63">
        <v>44326</v>
      </c>
      <c r="C9079" s="63" t="s">
        <v>1088</v>
      </c>
      <c r="D9079" s="64">
        <f>VLOOKUP(Pag_Inicio_Corr_mas_casos[[#This Row],[Corregimiento]],Hoja3!$A$2:$D$676,4,0)</f>
        <v>91001</v>
      </c>
      <c r="E9079" s="63">
        <v>12</v>
      </c>
    </row>
    <row r="9080" spans="1:5">
      <c r="A9080" s="62">
        <v>44325</v>
      </c>
      <c r="B9080" s="63">
        <v>44326</v>
      </c>
      <c r="C9080" s="63" t="s">
        <v>1132</v>
      </c>
      <c r="D9080" s="64">
        <f>VLOOKUP(Pag_Inicio_Corr_mas_casos[[#This Row],[Corregimiento]],Hoja3!$A$2:$D$676,4,0)</f>
        <v>40610</v>
      </c>
      <c r="E9080" s="63">
        <v>11</v>
      </c>
    </row>
    <row r="9081" spans="1:5">
      <c r="A9081" s="62">
        <v>44325</v>
      </c>
      <c r="B9081" s="63">
        <v>44326</v>
      </c>
      <c r="C9081" s="63" t="s">
        <v>1069</v>
      </c>
      <c r="D9081" s="64">
        <f>VLOOKUP(Pag_Inicio_Corr_mas_casos[[#This Row],[Corregimiento]],Hoja3!$A$2:$D$676,4,0)</f>
        <v>40611</v>
      </c>
      <c r="E9081" s="63">
        <v>11</v>
      </c>
    </row>
    <row r="9082" spans="1:5">
      <c r="A9082" s="62">
        <v>44325</v>
      </c>
      <c r="B9082" s="63">
        <v>44326</v>
      </c>
      <c r="C9082" s="63" t="s">
        <v>1178</v>
      </c>
      <c r="D9082" s="64">
        <f>VLOOKUP(Pag_Inicio_Corr_mas_casos[[#This Row],[Corregimiento]],Hoja3!$A$2:$D$676,4,0)</f>
        <v>40801</v>
      </c>
      <c r="E9082" s="63">
        <v>9</v>
      </c>
    </row>
    <row r="9083" spans="1:5">
      <c r="A9083" s="62">
        <v>44325</v>
      </c>
      <c r="B9083" s="63">
        <v>44326</v>
      </c>
      <c r="C9083" s="63" t="s">
        <v>1005</v>
      </c>
      <c r="D9083" s="64">
        <f>VLOOKUP(Pag_Inicio_Corr_mas_casos[[#This Row],[Corregimiento]],Hoja3!$A$2:$D$676,4,0)</f>
        <v>81009</v>
      </c>
      <c r="E9083" s="63">
        <v>9</v>
      </c>
    </row>
    <row r="9084" spans="1:5">
      <c r="A9084" s="62">
        <v>44325</v>
      </c>
      <c r="B9084" s="63">
        <v>44326</v>
      </c>
      <c r="C9084" s="63" t="s">
        <v>1078</v>
      </c>
      <c r="D9084" s="64">
        <f>VLOOKUP(Pag_Inicio_Corr_mas_casos[[#This Row],[Corregimiento]],Hoja3!$A$2:$D$676,4,0)</f>
        <v>80819</v>
      </c>
      <c r="E9084" s="63">
        <v>9</v>
      </c>
    </row>
    <row r="9085" spans="1:5">
      <c r="A9085" s="62">
        <v>44325</v>
      </c>
      <c r="B9085" s="63">
        <v>44326</v>
      </c>
      <c r="C9085" s="63" t="s">
        <v>1036</v>
      </c>
      <c r="D9085" s="64">
        <f>VLOOKUP(Pag_Inicio_Corr_mas_casos[[#This Row],[Corregimiento]],Hoja3!$A$2:$D$676,4,0)</f>
        <v>40606</v>
      </c>
      <c r="E9085" s="63">
        <v>9</v>
      </c>
    </row>
    <row r="9086" spans="1:5">
      <c r="A9086" s="62">
        <v>44325</v>
      </c>
      <c r="B9086" s="63">
        <v>44326</v>
      </c>
      <c r="C9086" s="63" t="s">
        <v>1233</v>
      </c>
      <c r="D9086" s="64">
        <f>VLOOKUP(Pag_Inicio_Corr_mas_casos[[#This Row],[Corregimiento]],Hoja3!$A$2:$D$676,4,0)</f>
        <v>10201</v>
      </c>
      <c r="E9086" s="63">
        <v>8</v>
      </c>
    </row>
    <row r="9087" spans="1:5">
      <c r="A9087" s="62">
        <v>44325</v>
      </c>
      <c r="B9087" s="63">
        <v>44326</v>
      </c>
      <c r="C9087" s="63" t="s">
        <v>1213</v>
      </c>
      <c r="D9087" s="64">
        <f>VLOOKUP(Pag_Inicio_Corr_mas_casos[[#This Row],[Corregimiento]],Hoja3!$A$2:$D$676,4,0)</f>
        <v>20301</v>
      </c>
      <c r="E9087" s="63">
        <v>8</v>
      </c>
    </row>
    <row r="9088" spans="1:5">
      <c r="A9088" s="62">
        <v>44325</v>
      </c>
      <c r="B9088" s="63">
        <v>44326</v>
      </c>
      <c r="C9088" s="63" t="s">
        <v>1112</v>
      </c>
      <c r="D9088" s="64">
        <f>VLOOKUP(Pag_Inicio_Corr_mas_casos[[#This Row],[Corregimiento]],Hoja3!$A$2:$D$676,4,0)</f>
        <v>80812</v>
      </c>
      <c r="E9088" s="63">
        <v>8</v>
      </c>
    </row>
    <row r="9089" spans="1:5">
      <c r="A9089" s="62">
        <v>44325</v>
      </c>
      <c r="B9089" s="63">
        <v>44326</v>
      </c>
      <c r="C9089" s="63" t="s">
        <v>1136</v>
      </c>
      <c r="D9089" s="64">
        <f>VLOOKUP(Pag_Inicio_Corr_mas_casos[[#This Row],[Corregimiento]],Hoja3!$A$2:$D$676,4,0)</f>
        <v>91011</v>
      </c>
      <c r="E9089" s="63">
        <v>7</v>
      </c>
    </row>
    <row r="9090" spans="1:5">
      <c r="A9090" s="62">
        <v>44325</v>
      </c>
      <c r="B9090" s="63">
        <v>44326</v>
      </c>
      <c r="C9090" s="63" t="s">
        <v>1102</v>
      </c>
      <c r="D9090" s="64">
        <f>VLOOKUP(Pag_Inicio_Corr_mas_casos[[#This Row],[Corregimiento]],Hoja3!$A$2:$D$676,4,0)</f>
        <v>130106</v>
      </c>
      <c r="E9090" s="63">
        <v>7</v>
      </c>
    </row>
    <row r="9091" spans="1:5">
      <c r="A9091" s="62">
        <v>44325</v>
      </c>
      <c r="B9091" s="63">
        <v>44326</v>
      </c>
      <c r="C9091" s="63" t="s">
        <v>1024</v>
      </c>
      <c r="D9091" s="64">
        <f>VLOOKUP(Pag_Inicio_Corr_mas_casos[[#This Row],[Corregimiento]],Hoja3!$A$2:$D$676,4,0)</f>
        <v>50208</v>
      </c>
      <c r="E9091" s="63">
        <v>6</v>
      </c>
    </row>
    <row r="9092" spans="1:5">
      <c r="A9092" s="62">
        <v>44325</v>
      </c>
      <c r="B9092" s="63">
        <v>44326</v>
      </c>
      <c r="C9092" s="63" t="s">
        <v>1356</v>
      </c>
      <c r="D9092" s="64">
        <f>VLOOKUP(Pag_Inicio_Corr_mas_casos[[#This Row],[Corregimiento]],Hoja3!$A$2:$D$676,4,0)</f>
        <v>100103</v>
      </c>
      <c r="E9092" s="63">
        <v>6</v>
      </c>
    </row>
    <row r="9093" spans="1:5">
      <c r="A9093" s="62">
        <v>44325</v>
      </c>
      <c r="B9093" s="63">
        <v>44326</v>
      </c>
      <c r="C9093" s="63" t="s">
        <v>1008</v>
      </c>
      <c r="D9093" s="64">
        <f>VLOOKUP(Pag_Inicio_Corr_mas_casos[[#This Row],[Corregimiento]],Hoja3!$A$2:$D$676,4,0)</f>
        <v>80807</v>
      </c>
      <c r="E9093" s="63">
        <v>6</v>
      </c>
    </row>
    <row r="9094" spans="1:5">
      <c r="A9094" s="59">
        <v>44326</v>
      </c>
      <c r="B9094" s="140">
        <v>44327</v>
      </c>
      <c r="C9094" s="60" t="s">
        <v>1088</v>
      </c>
      <c r="D9094" s="61">
        <f>VLOOKUP(Pag_Inicio_Corr_mas_casos[[#This Row],[Corregimiento]],Hoja3!$A$2:$D$676,4,0)</f>
        <v>91001</v>
      </c>
      <c r="E9094" s="60">
        <v>11</v>
      </c>
    </row>
    <row r="9095" spans="1:5">
      <c r="A9095" s="59">
        <v>44326</v>
      </c>
      <c r="B9095" s="140">
        <v>44327</v>
      </c>
      <c r="C9095" s="60" t="s">
        <v>1136</v>
      </c>
      <c r="D9095" s="61">
        <f>VLOOKUP(Pag_Inicio_Corr_mas_casos[[#This Row],[Corregimiento]],Hoja3!$A$2:$D$676,4,0)</f>
        <v>91011</v>
      </c>
      <c r="E9095" s="60">
        <v>11</v>
      </c>
    </row>
    <row r="9096" spans="1:5">
      <c r="A9096" s="59">
        <v>44326</v>
      </c>
      <c r="B9096" s="140">
        <v>44327</v>
      </c>
      <c r="C9096" s="60" t="s">
        <v>1124</v>
      </c>
      <c r="D9096" s="61">
        <f>VLOOKUP(Pag_Inicio_Corr_mas_casos[[#This Row],[Corregimiento]],Hoja3!$A$2:$D$676,4,0)</f>
        <v>40501</v>
      </c>
      <c r="E9096" s="60">
        <v>10</v>
      </c>
    </row>
    <row r="9097" spans="1:5">
      <c r="A9097" s="59">
        <v>44326</v>
      </c>
      <c r="B9097" s="140">
        <v>44327</v>
      </c>
      <c r="C9097" s="60" t="s">
        <v>1164</v>
      </c>
      <c r="D9097" s="61">
        <f>VLOOKUP(Pag_Inicio_Corr_mas_casos[[#This Row],[Corregimiento]],Hoja3!$A$2:$D$676,4,0)</f>
        <v>40205</v>
      </c>
      <c r="E9097" s="60">
        <v>9</v>
      </c>
    </row>
    <row r="9098" spans="1:5">
      <c r="A9098" s="59">
        <v>44326</v>
      </c>
      <c r="B9098" s="140">
        <v>44327</v>
      </c>
      <c r="C9098" s="60" t="s">
        <v>1078</v>
      </c>
      <c r="D9098" s="61">
        <f>VLOOKUP(Pag_Inicio_Corr_mas_casos[[#This Row],[Corregimiento]],Hoja3!$A$2:$D$676,4,0)</f>
        <v>80819</v>
      </c>
      <c r="E9098" s="60">
        <v>9</v>
      </c>
    </row>
    <row r="9099" spans="1:5">
      <c r="A9099" s="59">
        <v>44326</v>
      </c>
      <c r="B9099" s="140">
        <v>44327</v>
      </c>
      <c r="C9099" s="60" t="s">
        <v>1069</v>
      </c>
      <c r="D9099" s="61">
        <f>VLOOKUP(Pag_Inicio_Corr_mas_casos[[#This Row],[Corregimiento]],Hoja3!$A$2:$D$676,4,0)</f>
        <v>40611</v>
      </c>
      <c r="E9099" s="60">
        <v>9</v>
      </c>
    </row>
    <row r="9100" spans="1:5">
      <c r="A9100" s="59">
        <v>44326</v>
      </c>
      <c r="B9100" s="140">
        <v>44327</v>
      </c>
      <c r="C9100" s="60" t="s">
        <v>1005</v>
      </c>
      <c r="D9100" s="61">
        <f>VLOOKUP(Pag_Inicio_Corr_mas_casos[[#This Row],[Corregimiento]],Hoja3!$A$2:$D$676,4,0)</f>
        <v>81009</v>
      </c>
      <c r="E9100" s="60">
        <v>9</v>
      </c>
    </row>
    <row r="9101" spans="1:5">
      <c r="A9101" s="59">
        <v>44326</v>
      </c>
      <c r="B9101" s="140">
        <v>44327</v>
      </c>
      <c r="C9101" s="60" t="s">
        <v>1126</v>
      </c>
      <c r="D9101" s="61">
        <f>VLOOKUP(Pag_Inicio_Corr_mas_casos[[#This Row],[Corregimiento]],Hoja3!$A$2:$D$676,4,0)</f>
        <v>40601</v>
      </c>
      <c r="E9101" s="60">
        <v>5</v>
      </c>
    </row>
    <row r="9102" spans="1:5">
      <c r="A9102" s="59">
        <v>44326</v>
      </c>
      <c r="B9102" s="140">
        <v>44327</v>
      </c>
      <c r="C9102" s="60" t="s">
        <v>1017</v>
      </c>
      <c r="D9102" s="61">
        <f>VLOOKUP(Pag_Inicio_Corr_mas_casos[[#This Row],[Corregimiento]],Hoja3!$A$2:$D$676,4,0)</f>
        <v>80813</v>
      </c>
      <c r="E9102" s="60">
        <v>5</v>
      </c>
    </row>
    <row r="9103" spans="1:5">
      <c r="A9103" s="59">
        <v>44326</v>
      </c>
      <c r="B9103" s="140">
        <v>44327</v>
      </c>
      <c r="C9103" s="60" t="s">
        <v>1233</v>
      </c>
      <c r="D9103" s="61">
        <f>VLOOKUP(Pag_Inicio_Corr_mas_casos[[#This Row],[Corregimiento]],Hoja3!$A$2:$D$676,4,0)</f>
        <v>10201</v>
      </c>
      <c r="E9103" s="60">
        <v>5</v>
      </c>
    </row>
    <row r="9104" spans="1:5">
      <c r="A9104" s="59">
        <v>44326</v>
      </c>
      <c r="B9104" s="140">
        <v>44327</v>
      </c>
      <c r="C9104" s="60" t="s">
        <v>1006</v>
      </c>
      <c r="D9104" s="61">
        <f>VLOOKUP(Pag_Inicio_Corr_mas_casos[[#This Row],[Corregimiento]],Hoja3!$A$2:$D$676,4,0)</f>
        <v>80806</v>
      </c>
      <c r="E9104" s="60">
        <v>5</v>
      </c>
    </row>
    <row r="9105" spans="1:5">
      <c r="A9105" s="59">
        <v>44326</v>
      </c>
      <c r="B9105" s="140">
        <v>44327</v>
      </c>
      <c r="C9105" s="60" t="s">
        <v>1073</v>
      </c>
      <c r="D9105" s="61">
        <f>VLOOKUP(Pag_Inicio_Corr_mas_casos[[#This Row],[Corregimiento]],Hoja3!$A$2:$D$676,4,0)</f>
        <v>40612</v>
      </c>
      <c r="E9105" s="60">
        <v>5</v>
      </c>
    </row>
    <row r="9106" spans="1:5">
      <c r="A9106" s="59">
        <v>44326</v>
      </c>
      <c r="B9106" s="140">
        <v>44327</v>
      </c>
      <c r="C9106" s="60" t="s">
        <v>1112</v>
      </c>
      <c r="D9106" s="61">
        <f>VLOOKUP(Pag_Inicio_Corr_mas_casos[[#This Row],[Corregimiento]],Hoja3!$A$2:$D$676,4,0)</f>
        <v>80812</v>
      </c>
      <c r="E9106" s="60">
        <v>5</v>
      </c>
    </row>
    <row r="9107" spans="1:5">
      <c r="A9107" s="59">
        <v>44326</v>
      </c>
      <c r="B9107" s="140">
        <v>44327</v>
      </c>
      <c r="C9107" s="60" t="s">
        <v>1270</v>
      </c>
      <c r="D9107" s="61">
        <f>VLOOKUP(Pag_Inicio_Corr_mas_casos[[#This Row],[Corregimiento]],Hoja3!$A$2:$D$676,4,0)</f>
        <v>120507</v>
      </c>
      <c r="E9107" s="60">
        <v>4</v>
      </c>
    </row>
    <row r="9108" spans="1:5">
      <c r="A9108" s="59">
        <v>44326</v>
      </c>
      <c r="B9108" s="140">
        <v>44327</v>
      </c>
      <c r="C9108" s="60" t="s">
        <v>1075</v>
      </c>
      <c r="D9108" s="61">
        <f>VLOOKUP(Pag_Inicio_Corr_mas_casos[[#This Row],[Corregimiento]],Hoja3!$A$2:$D$676,4,0)</f>
        <v>40608</v>
      </c>
      <c r="E9108" s="60">
        <v>4</v>
      </c>
    </row>
    <row r="9109" spans="1:5">
      <c r="A9109" s="59">
        <v>44326</v>
      </c>
      <c r="B9109" s="140">
        <v>44327</v>
      </c>
      <c r="C9109" s="60" t="s">
        <v>1057</v>
      </c>
      <c r="D9109" s="61">
        <f>VLOOKUP(Pag_Inicio_Corr_mas_casos[[#This Row],[Corregimiento]],Hoja3!$A$2:$D$676,4,0)</f>
        <v>130706</v>
      </c>
      <c r="E9109" s="60">
        <v>4</v>
      </c>
    </row>
    <row r="9110" spans="1:5">
      <c r="A9110" s="59">
        <v>44326</v>
      </c>
      <c r="B9110" s="140">
        <v>44327</v>
      </c>
      <c r="C9110" s="60" t="s">
        <v>1237</v>
      </c>
      <c r="D9110" s="61">
        <f>VLOOKUP(Pag_Inicio_Corr_mas_casos[[#This Row],[Corregimiento]],Hoja3!$A$2:$D$676,4,0)</f>
        <v>10215</v>
      </c>
      <c r="E9110" s="60">
        <v>4</v>
      </c>
    </row>
    <row r="9111" spans="1:5">
      <c r="A9111" s="59">
        <v>44326</v>
      </c>
      <c r="B9111" s="140">
        <v>44327</v>
      </c>
      <c r="C9111" s="60" t="s">
        <v>1077</v>
      </c>
      <c r="D9111" s="61">
        <f>VLOOKUP(Pag_Inicio_Corr_mas_casos[[#This Row],[Corregimiento]],Hoja3!$A$2:$D$676,4,0)</f>
        <v>80809</v>
      </c>
      <c r="E9111" s="60">
        <v>4</v>
      </c>
    </row>
    <row r="9112" spans="1:5">
      <c r="A9112" s="59">
        <v>44326</v>
      </c>
      <c r="B9112" s="140">
        <v>44327</v>
      </c>
      <c r="C9112" s="60" t="s">
        <v>1357</v>
      </c>
      <c r="D9112" s="61">
        <f>VLOOKUP(Pag_Inicio_Corr_mas_casos[[#This Row],[Corregimiento]],Hoja3!$A$2:$D$676,4,0)</f>
        <v>90804</v>
      </c>
      <c r="E9112" s="60">
        <v>4</v>
      </c>
    </row>
    <row r="9113" spans="1:5">
      <c r="A9113" s="59">
        <v>44326</v>
      </c>
      <c r="B9113" s="140">
        <v>44327</v>
      </c>
      <c r="C9113" s="60" t="s">
        <v>1036</v>
      </c>
      <c r="D9113" s="61">
        <f>VLOOKUP(Pag_Inicio_Corr_mas_casos[[#This Row],[Corregimiento]],Hoja3!$A$2:$D$676,4,0)</f>
        <v>40606</v>
      </c>
      <c r="E9113" s="60">
        <v>4</v>
      </c>
    </row>
    <row r="9114" spans="1:5">
      <c r="A9114" s="74">
        <v>44327</v>
      </c>
      <c r="B9114" s="75">
        <v>44328</v>
      </c>
      <c r="C9114" s="75" t="s">
        <v>1126</v>
      </c>
      <c r="D9114" s="76">
        <f>VLOOKUP(Pag_Inicio_Corr_mas_casos[[#This Row],[Corregimiento]],Hoja3!$A$2:$D$676,4,0)</f>
        <v>40601</v>
      </c>
      <c r="E9114" s="75">
        <v>26</v>
      </c>
    </row>
    <row r="9115" spans="1:5">
      <c r="A9115" s="74">
        <v>44327</v>
      </c>
      <c r="B9115" s="75">
        <v>44328</v>
      </c>
      <c r="C9115" s="75" t="s">
        <v>1112</v>
      </c>
      <c r="D9115" s="76">
        <f>VLOOKUP(Pag_Inicio_Corr_mas_casos[[#This Row],[Corregimiento]],Hoja3!$A$2:$D$676,4,0)</f>
        <v>80812</v>
      </c>
      <c r="E9115" s="75">
        <v>14</v>
      </c>
    </row>
    <row r="9116" spans="1:5">
      <c r="A9116" s="74">
        <v>44327</v>
      </c>
      <c r="B9116" s="75">
        <v>44328</v>
      </c>
      <c r="C9116" s="75" t="s">
        <v>1003</v>
      </c>
      <c r="D9116" s="76">
        <f>VLOOKUP(Pag_Inicio_Corr_mas_casos[[#This Row],[Corregimiento]],Hoja3!$A$2:$D$676,4,0)</f>
        <v>80810</v>
      </c>
      <c r="E9116" s="75">
        <v>13</v>
      </c>
    </row>
    <row r="9117" spans="1:5">
      <c r="A9117" s="74">
        <v>44327</v>
      </c>
      <c r="B9117" s="75">
        <v>44328</v>
      </c>
      <c r="C9117" s="75" t="s">
        <v>1006</v>
      </c>
      <c r="D9117" s="76">
        <f>VLOOKUP(Pag_Inicio_Corr_mas_casos[[#This Row],[Corregimiento]],Hoja3!$A$2:$D$676,4,0)</f>
        <v>80806</v>
      </c>
      <c r="E9117" s="75">
        <v>13</v>
      </c>
    </row>
    <row r="9118" spans="1:5">
      <c r="A9118" s="74">
        <v>44327</v>
      </c>
      <c r="B9118" s="75">
        <v>44328</v>
      </c>
      <c r="C9118" s="75" t="s">
        <v>1077</v>
      </c>
      <c r="D9118" s="76">
        <f>VLOOKUP(Pag_Inicio_Corr_mas_casos[[#This Row],[Corregimiento]],Hoja3!$A$2:$D$676,4,0)</f>
        <v>80809</v>
      </c>
      <c r="E9118" s="75">
        <v>13</v>
      </c>
    </row>
    <row r="9119" spans="1:5">
      <c r="A9119" s="74">
        <v>44327</v>
      </c>
      <c r="B9119" s="75">
        <v>44328</v>
      </c>
      <c r="C9119" s="75" t="s">
        <v>1099</v>
      </c>
      <c r="D9119" s="76">
        <f>VLOOKUP(Pag_Inicio_Corr_mas_casos[[#This Row],[Corregimiento]],Hoja3!$A$2:$D$676,4,0)</f>
        <v>91008</v>
      </c>
      <c r="E9119" s="75">
        <v>11</v>
      </c>
    </row>
    <row r="9120" spans="1:5">
      <c r="A9120" s="74">
        <v>44327</v>
      </c>
      <c r="B9120" s="75">
        <v>44328</v>
      </c>
      <c r="C9120" s="75" t="s">
        <v>1008</v>
      </c>
      <c r="D9120" s="76">
        <f>VLOOKUP(Pag_Inicio_Corr_mas_casos[[#This Row],[Corregimiento]],Hoja3!$A$2:$D$676,4,0)</f>
        <v>80807</v>
      </c>
      <c r="E9120" s="75">
        <v>11</v>
      </c>
    </row>
    <row r="9121" spans="1:5">
      <c r="A9121" s="74">
        <v>44327</v>
      </c>
      <c r="B9121" s="75">
        <v>44328</v>
      </c>
      <c r="C9121" s="75" t="s">
        <v>1136</v>
      </c>
      <c r="D9121" s="76">
        <f>VLOOKUP(Pag_Inicio_Corr_mas_casos[[#This Row],[Corregimiento]],Hoja3!$A$2:$D$676,4,0)</f>
        <v>91011</v>
      </c>
      <c r="E9121" s="75">
        <v>10</v>
      </c>
    </row>
    <row r="9122" spans="1:5">
      <c r="A9122" s="74">
        <v>44327</v>
      </c>
      <c r="B9122" s="75">
        <v>44328</v>
      </c>
      <c r="C9122" s="75" t="s">
        <v>1005</v>
      </c>
      <c r="D9122" s="76">
        <f>VLOOKUP(Pag_Inicio_Corr_mas_casos[[#This Row],[Corregimiento]],Hoja3!$A$2:$D$676,4,0)</f>
        <v>81009</v>
      </c>
      <c r="E9122" s="75">
        <v>9</v>
      </c>
    </row>
    <row r="9123" spans="1:5">
      <c r="A9123" s="74">
        <v>44327</v>
      </c>
      <c r="B9123" s="75">
        <v>44328</v>
      </c>
      <c r="C9123" s="75" t="s">
        <v>1069</v>
      </c>
      <c r="D9123" s="76">
        <f>VLOOKUP(Pag_Inicio_Corr_mas_casos[[#This Row],[Corregimiento]],Hoja3!$A$2:$D$676,4,0)</f>
        <v>40611</v>
      </c>
      <c r="E9123" s="75">
        <v>9</v>
      </c>
    </row>
    <row r="9124" spans="1:5">
      <c r="A9124" s="74">
        <v>44327</v>
      </c>
      <c r="B9124" s="75">
        <v>44328</v>
      </c>
      <c r="C9124" s="75" t="s">
        <v>1013</v>
      </c>
      <c r="D9124" s="76">
        <f>VLOOKUP(Pag_Inicio_Corr_mas_casos[[#This Row],[Corregimiento]],Hoja3!$A$2:$D$676,4,0)</f>
        <v>80826</v>
      </c>
      <c r="E9124" s="75">
        <v>9</v>
      </c>
    </row>
    <row r="9125" spans="1:5">
      <c r="A9125" s="74">
        <v>44327</v>
      </c>
      <c r="B9125" s="75">
        <v>44328</v>
      </c>
      <c r="C9125" s="75" t="s">
        <v>1073</v>
      </c>
      <c r="D9125" s="76">
        <f>VLOOKUP(Pag_Inicio_Corr_mas_casos[[#This Row],[Corregimiento]],Hoja3!$A$2:$D$676,4,0)</f>
        <v>40612</v>
      </c>
      <c r="E9125" s="75">
        <v>8</v>
      </c>
    </row>
    <row r="9126" spans="1:5">
      <c r="A9126" s="74">
        <v>44327</v>
      </c>
      <c r="B9126" s="75">
        <v>44328</v>
      </c>
      <c r="C9126" s="75" t="s">
        <v>1019</v>
      </c>
      <c r="D9126" s="76">
        <f>VLOOKUP(Pag_Inicio_Corr_mas_casos[[#This Row],[Corregimiento]],Hoja3!$A$2:$D$676,4,0)</f>
        <v>80817</v>
      </c>
      <c r="E9126" s="75">
        <v>8</v>
      </c>
    </row>
    <row r="9127" spans="1:5">
      <c r="A9127" s="74">
        <v>44327</v>
      </c>
      <c r="B9127" s="75">
        <v>44328</v>
      </c>
      <c r="C9127" s="75" t="s">
        <v>1087</v>
      </c>
      <c r="D9127" s="76">
        <f>VLOOKUP(Pag_Inicio_Corr_mas_casos[[#This Row],[Corregimiento]],Hoja3!$A$2:$D$676,4,0)</f>
        <v>81003</v>
      </c>
      <c r="E9127" s="75">
        <v>8</v>
      </c>
    </row>
    <row r="9128" spans="1:5">
      <c r="A9128" s="74">
        <v>44327</v>
      </c>
      <c r="B9128" s="75">
        <v>44328</v>
      </c>
      <c r="C9128" s="75" t="s">
        <v>1102</v>
      </c>
      <c r="D9128" s="76">
        <f>VLOOKUP(Pag_Inicio_Corr_mas_casos[[#This Row],[Corregimiento]],Hoja3!$A$2:$D$676,4,0)</f>
        <v>130106</v>
      </c>
      <c r="E9128" s="75">
        <v>8</v>
      </c>
    </row>
    <row r="9129" spans="1:5">
      <c r="A9129" s="74">
        <v>44327</v>
      </c>
      <c r="B9129" s="75">
        <v>44328</v>
      </c>
      <c r="C9129" s="75" t="s">
        <v>1078</v>
      </c>
      <c r="D9129" s="76">
        <f>VLOOKUP(Pag_Inicio_Corr_mas_casos[[#This Row],[Corregimiento]],Hoja3!$A$2:$D$676,4,0)</f>
        <v>80819</v>
      </c>
      <c r="E9129" s="75">
        <v>7</v>
      </c>
    </row>
    <row r="9130" spans="1:5">
      <c r="A9130" s="74">
        <v>44327</v>
      </c>
      <c r="B9130" s="75">
        <v>44328</v>
      </c>
      <c r="C9130" s="75" t="s">
        <v>1115</v>
      </c>
      <c r="D9130" s="76">
        <f>VLOOKUP(Pag_Inicio_Corr_mas_casos[[#This Row],[Corregimiento]],Hoja3!$A$2:$D$676,4,0)</f>
        <v>50316</v>
      </c>
      <c r="E9130" s="75">
        <v>7</v>
      </c>
    </row>
    <row r="9131" spans="1:5">
      <c r="A9131" s="74">
        <v>44327</v>
      </c>
      <c r="B9131" s="75">
        <v>44328</v>
      </c>
      <c r="C9131" s="75" t="s">
        <v>1241</v>
      </c>
      <c r="D9131" s="76">
        <f>VLOOKUP(Pag_Inicio_Corr_mas_casos[[#This Row],[Corregimiento]],Hoja3!$A$2:$D$676,4,0)</f>
        <v>40701</v>
      </c>
      <c r="E9131" s="75">
        <v>7</v>
      </c>
    </row>
    <row r="9132" spans="1:5">
      <c r="A9132" s="74">
        <v>44327</v>
      </c>
      <c r="B9132" s="75">
        <v>44328</v>
      </c>
      <c r="C9132" s="75" t="s">
        <v>1012</v>
      </c>
      <c r="D9132" s="76">
        <f>VLOOKUP(Pag_Inicio_Corr_mas_casos[[#This Row],[Corregimiento]],Hoja3!$A$2:$D$676,4,0)</f>
        <v>80814</v>
      </c>
      <c r="E9132" s="75">
        <v>7</v>
      </c>
    </row>
    <row r="9133" spans="1:5">
      <c r="A9133" s="74">
        <v>44327</v>
      </c>
      <c r="B9133" s="75">
        <v>44328</v>
      </c>
      <c r="C9133" s="75" t="s">
        <v>1132</v>
      </c>
      <c r="D9133" s="76">
        <f>VLOOKUP(Pag_Inicio_Corr_mas_casos[[#This Row],[Corregimiento]],Hoja3!$A$2:$D$676,4,0)</f>
        <v>40610</v>
      </c>
      <c r="E9133" s="75">
        <v>6</v>
      </c>
    </row>
    <row r="9134" spans="1:5">
      <c r="A9134" s="80">
        <v>44328</v>
      </c>
      <c r="B9134" s="81">
        <v>44329</v>
      </c>
      <c r="C9134" s="81" t="s">
        <v>1126</v>
      </c>
      <c r="D9134" s="82">
        <f>VLOOKUP(Pag_Inicio_Corr_mas_casos[[#This Row],[Corregimiento]],Hoja3!$A$2:$D$676,4,0)</f>
        <v>40601</v>
      </c>
      <c r="E9134" s="81">
        <v>22</v>
      </c>
    </row>
    <row r="9135" spans="1:5">
      <c r="A9135" s="80">
        <v>44328</v>
      </c>
      <c r="B9135" s="81">
        <v>44329</v>
      </c>
      <c r="C9135" s="81" t="s">
        <v>1073</v>
      </c>
      <c r="D9135" s="82">
        <f>VLOOKUP(Pag_Inicio_Corr_mas_casos[[#This Row],[Corregimiento]],Hoja3!$A$2:$D$676,4,0)</f>
        <v>40612</v>
      </c>
      <c r="E9135" s="81">
        <v>17</v>
      </c>
    </row>
    <row r="9136" spans="1:5">
      <c r="A9136" s="80">
        <v>44328</v>
      </c>
      <c r="B9136" s="81">
        <v>44329</v>
      </c>
      <c r="C9136" s="81" t="s">
        <v>1165</v>
      </c>
      <c r="D9136" s="82">
        <f>VLOOKUP(Pag_Inicio_Corr_mas_casos[[#This Row],[Corregimiento]],Hoja3!$A$2:$D$676,4,0)</f>
        <v>41401</v>
      </c>
      <c r="E9136" s="81">
        <v>15</v>
      </c>
    </row>
    <row r="9137" spans="1:5">
      <c r="A9137" s="80">
        <v>44328</v>
      </c>
      <c r="B9137" s="81">
        <v>44329</v>
      </c>
      <c r="C9137" s="81" t="s">
        <v>1008</v>
      </c>
      <c r="D9137" s="82">
        <f>VLOOKUP(Pag_Inicio_Corr_mas_casos[[#This Row],[Corregimiento]],Hoja3!$A$2:$D$676,4,0)</f>
        <v>80807</v>
      </c>
      <c r="E9137" s="81">
        <v>14</v>
      </c>
    </row>
    <row r="9138" spans="1:5">
      <c r="A9138" s="80">
        <v>44328</v>
      </c>
      <c r="B9138" s="81">
        <v>44329</v>
      </c>
      <c r="C9138" s="81" t="s">
        <v>1132</v>
      </c>
      <c r="D9138" s="82">
        <f>VLOOKUP(Pag_Inicio_Corr_mas_casos[[#This Row],[Corregimiento]],Hoja3!$A$2:$D$676,4,0)</f>
        <v>40610</v>
      </c>
      <c r="E9138" s="81">
        <v>13</v>
      </c>
    </row>
    <row r="9139" spans="1:5">
      <c r="A9139" s="80">
        <v>44328</v>
      </c>
      <c r="B9139" s="81">
        <v>44329</v>
      </c>
      <c r="C9139" s="81" t="s">
        <v>1077</v>
      </c>
      <c r="D9139" s="82">
        <f>VLOOKUP(Pag_Inicio_Corr_mas_casos[[#This Row],[Corregimiento]],Hoja3!$A$2:$D$676,4,0)</f>
        <v>80809</v>
      </c>
      <c r="E9139" s="81">
        <v>13</v>
      </c>
    </row>
    <row r="9140" spans="1:5">
      <c r="A9140" s="80">
        <v>44328</v>
      </c>
      <c r="B9140" s="81">
        <v>44329</v>
      </c>
      <c r="C9140" s="81" t="s">
        <v>1124</v>
      </c>
      <c r="D9140" s="82">
        <f>VLOOKUP(Pag_Inicio_Corr_mas_casos[[#This Row],[Corregimiento]],Hoja3!$A$2:$D$676,4,0)</f>
        <v>40501</v>
      </c>
      <c r="E9140" s="81">
        <v>13</v>
      </c>
    </row>
    <row r="9141" spans="1:5">
      <c r="A9141" s="80">
        <v>44328</v>
      </c>
      <c r="B9141" s="81">
        <v>44329</v>
      </c>
      <c r="C9141" s="81" t="s">
        <v>1006</v>
      </c>
      <c r="D9141" s="82">
        <f>VLOOKUP(Pag_Inicio_Corr_mas_casos[[#This Row],[Corregimiento]],Hoja3!$A$2:$D$676,4,0)</f>
        <v>80806</v>
      </c>
      <c r="E9141" s="81">
        <v>11</v>
      </c>
    </row>
    <row r="9142" spans="1:5">
      <c r="A9142" s="80">
        <v>44328</v>
      </c>
      <c r="B9142" s="81">
        <v>44329</v>
      </c>
      <c r="C9142" s="81" t="s">
        <v>1358</v>
      </c>
      <c r="D9142" s="82">
        <f>VLOOKUP(Pag_Inicio_Corr_mas_casos[[#This Row],[Corregimiento]],Hoja3!$A$2:$D$676,4,0)</f>
        <v>20304</v>
      </c>
      <c r="E9142" s="81">
        <v>11</v>
      </c>
    </row>
    <row r="9143" spans="1:5">
      <c r="A9143" s="80">
        <v>44328</v>
      </c>
      <c r="B9143" s="81">
        <v>44329</v>
      </c>
      <c r="C9143" s="81" t="s">
        <v>1069</v>
      </c>
      <c r="D9143" s="82">
        <f>VLOOKUP(Pag_Inicio_Corr_mas_casos[[#This Row],[Corregimiento]],Hoja3!$A$2:$D$676,4,0)</f>
        <v>40611</v>
      </c>
      <c r="E9143" s="81">
        <v>10</v>
      </c>
    </row>
    <row r="9144" spans="1:5">
      <c r="A9144" s="80">
        <v>44328</v>
      </c>
      <c r="B9144" s="81">
        <v>44329</v>
      </c>
      <c r="C9144" s="81" t="s">
        <v>1019</v>
      </c>
      <c r="D9144" s="82">
        <f>VLOOKUP(Pag_Inicio_Corr_mas_casos[[#This Row],[Corregimiento]],Hoja3!$A$2:$D$676,4,0)</f>
        <v>80817</v>
      </c>
      <c r="E9144" s="81">
        <v>10</v>
      </c>
    </row>
    <row r="9145" spans="1:5">
      <c r="A9145" s="80">
        <v>44328</v>
      </c>
      <c r="B9145" s="81">
        <v>44329</v>
      </c>
      <c r="C9145" s="81" t="s">
        <v>1112</v>
      </c>
      <c r="D9145" s="82">
        <f>VLOOKUP(Pag_Inicio_Corr_mas_casos[[#This Row],[Corregimiento]],Hoja3!$A$2:$D$676,4,0)</f>
        <v>80812</v>
      </c>
      <c r="E9145" s="81">
        <v>9</v>
      </c>
    </row>
    <row r="9146" spans="1:5">
      <c r="A9146" s="80">
        <v>44328</v>
      </c>
      <c r="B9146" s="81">
        <v>44329</v>
      </c>
      <c r="C9146" s="81" t="s">
        <v>1313</v>
      </c>
      <c r="D9146" s="82">
        <f>VLOOKUP(Pag_Inicio_Corr_mas_casos[[#This Row],[Corregimiento]],Hoja3!$A$2:$D$676,4,0)</f>
        <v>10101</v>
      </c>
      <c r="E9146" s="81">
        <v>9</v>
      </c>
    </row>
    <row r="9147" spans="1:5">
      <c r="A9147" s="80">
        <v>44328</v>
      </c>
      <c r="B9147" s="81">
        <v>44329</v>
      </c>
      <c r="C9147" s="81" t="s">
        <v>1267</v>
      </c>
      <c r="D9147" s="82">
        <f>VLOOKUP(Pag_Inicio_Corr_mas_casos[[#This Row],[Corregimiento]],Hoja3!$A$2:$D$676,4,0)</f>
        <v>10301</v>
      </c>
      <c r="E9147" s="81">
        <v>9</v>
      </c>
    </row>
    <row r="9148" spans="1:5">
      <c r="A9148" s="80">
        <v>44328</v>
      </c>
      <c r="B9148" s="81">
        <v>44329</v>
      </c>
      <c r="C9148" s="81" t="s">
        <v>1216</v>
      </c>
      <c r="D9148" s="82">
        <f>VLOOKUP(Pag_Inicio_Corr_mas_casos[[#This Row],[Corregimiento]],Hoja3!$A$2:$D$676,4,0)</f>
        <v>10206</v>
      </c>
      <c r="E9148" s="81">
        <v>9</v>
      </c>
    </row>
    <row r="9149" spans="1:5">
      <c r="A9149" s="80">
        <v>44328</v>
      </c>
      <c r="B9149" s="81">
        <v>44329</v>
      </c>
      <c r="C9149" s="81" t="s">
        <v>1359</v>
      </c>
      <c r="D9149" s="82">
        <f>VLOOKUP(Pag_Inicio_Corr_mas_casos[[#This Row],[Corregimiento]],Hoja3!$A$2:$D$676,4,0)</f>
        <v>100103</v>
      </c>
      <c r="E9149" s="81">
        <v>8</v>
      </c>
    </row>
    <row r="9150" spans="1:5">
      <c r="A9150" s="80">
        <v>44328</v>
      </c>
      <c r="B9150" s="81">
        <v>44329</v>
      </c>
      <c r="C9150" s="81" t="s">
        <v>1027</v>
      </c>
      <c r="D9150" s="82">
        <f>VLOOKUP(Pag_Inicio_Corr_mas_casos[[#This Row],[Corregimiento]],Hoja3!$A$2:$D$676,4,0)</f>
        <v>20601</v>
      </c>
      <c r="E9150" s="81">
        <v>8</v>
      </c>
    </row>
    <row r="9151" spans="1:5">
      <c r="A9151" s="80">
        <v>44328</v>
      </c>
      <c r="B9151" s="81">
        <v>44329</v>
      </c>
      <c r="C9151" s="81" t="s">
        <v>1017</v>
      </c>
      <c r="D9151" s="82">
        <f>VLOOKUP(Pag_Inicio_Corr_mas_casos[[#This Row],[Corregimiento]],Hoja3!$A$2:$D$676,4,0)</f>
        <v>80813</v>
      </c>
      <c r="E9151" s="81">
        <v>8</v>
      </c>
    </row>
    <row r="9152" spans="1:5">
      <c r="A9152" s="80">
        <v>44328</v>
      </c>
      <c r="B9152" s="81">
        <v>44329</v>
      </c>
      <c r="C9152" s="81" t="s">
        <v>1133</v>
      </c>
      <c r="D9152" s="82">
        <f>VLOOKUP(Pag_Inicio_Corr_mas_casos[[#This Row],[Corregimiento]],Hoja3!$A$2:$D$676,4,0)</f>
        <v>20201</v>
      </c>
      <c r="E9152" s="81">
        <v>8</v>
      </c>
    </row>
    <row r="9153" spans="1:5">
      <c r="A9153" s="80">
        <v>44328</v>
      </c>
      <c r="B9153" s="81">
        <v>44329</v>
      </c>
      <c r="C9153" s="81" t="s">
        <v>1120</v>
      </c>
      <c r="D9153" s="82">
        <f>VLOOKUP(Pag_Inicio_Corr_mas_casos[[#This Row],[Corregimiento]],Hoja3!$A$2:$D$676,4,0)</f>
        <v>130102</v>
      </c>
      <c r="E9153" s="81">
        <v>8</v>
      </c>
    </row>
    <row r="9154" spans="1:5">
      <c r="A9154" s="32">
        <v>44329</v>
      </c>
      <c r="B9154" s="33">
        <v>44330</v>
      </c>
      <c r="C9154" s="33" t="s">
        <v>1133</v>
      </c>
      <c r="D9154" s="34">
        <f>VLOOKUP(Pag_Inicio_Corr_mas_casos[[#This Row],[Corregimiento]],Hoja3!$A$2:$D$676,4,0)</f>
        <v>20201</v>
      </c>
      <c r="E9154" s="33">
        <v>41</v>
      </c>
    </row>
    <row r="9155" spans="1:5">
      <c r="A9155" s="32">
        <v>44329</v>
      </c>
      <c r="B9155" s="33">
        <v>44330</v>
      </c>
      <c r="C9155" s="33" t="s">
        <v>1284</v>
      </c>
      <c r="D9155" s="34">
        <f>VLOOKUP(Pag_Inicio_Corr_mas_casos[[#This Row],[Corregimiento]],Hoja3!$A$2:$D$676,4,0)</f>
        <v>30305</v>
      </c>
      <c r="E9155" s="33">
        <v>22</v>
      </c>
    </row>
    <row r="9156" spans="1:5">
      <c r="A9156" s="32">
        <v>44329</v>
      </c>
      <c r="B9156" s="33">
        <v>44330</v>
      </c>
      <c r="C9156" s="33" t="s">
        <v>1006</v>
      </c>
      <c r="D9156" s="34">
        <f>VLOOKUP(Pag_Inicio_Corr_mas_casos[[#This Row],[Corregimiento]],Hoja3!$A$2:$D$676,4,0)</f>
        <v>80806</v>
      </c>
      <c r="E9156" s="33">
        <v>12</v>
      </c>
    </row>
    <row r="9157" spans="1:5">
      <c r="A9157" s="32">
        <v>44329</v>
      </c>
      <c r="B9157" s="33">
        <v>44330</v>
      </c>
      <c r="C9157" s="33" t="s">
        <v>1073</v>
      </c>
      <c r="D9157" s="34">
        <f>VLOOKUP(Pag_Inicio_Corr_mas_casos[[#This Row],[Corregimiento]],Hoja3!$A$2:$D$676,4,0)</f>
        <v>40612</v>
      </c>
      <c r="E9157" s="33">
        <v>12</v>
      </c>
    </row>
    <row r="9158" spans="1:5">
      <c r="A9158" s="32">
        <v>44329</v>
      </c>
      <c r="B9158" s="33">
        <v>44330</v>
      </c>
      <c r="C9158" s="33" t="s">
        <v>1120</v>
      </c>
      <c r="D9158" s="34">
        <f>VLOOKUP(Pag_Inicio_Corr_mas_casos[[#This Row],[Corregimiento]],Hoja3!$A$2:$D$676,4,0)</f>
        <v>130102</v>
      </c>
      <c r="E9158" s="33">
        <v>10</v>
      </c>
    </row>
    <row r="9159" spans="1:5">
      <c r="A9159" s="32">
        <v>44329</v>
      </c>
      <c r="B9159" s="33">
        <v>44330</v>
      </c>
      <c r="C9159" s="33" t="s">
        <v>1126</v>
      </c>
      <c r="D9159" s="34">
        <f>VLOOKUP(Pag_Inicio_Corr_mas_casos[[#This Row],[Corregimiento]],Hoja3!$A$2:$D$676,4,0)</f>
        <v>40601</v>
      </c>
      <c r="E9159" s="33">
        <v>10</v>
      </c>
    </row>
    <row r="9160" spans="1:5">
      <c r="A9160" s="32">
        <v>44329</v>
      </c>
      <c r="B9160" s="33">
        <v>44330</v>
      </c>
      <c r="C9160" s="33" t="s">
        <v>1025</v>
      </c>
      <c r="D9160" s="34">
        <f>VLOOKUP(Pag_Inicio_Corr_mas_casos[[#This Row],[Corregimiento]],Hoja3!$A$2:$D$676,4,0)</f>
        <v>130701</v>
      </c>
      <c r="E9160" s="33">
        <v>9</v>
      </c>
    </row>
    <row r="9161" spans="1:5">
      <c r="A9161" s="32">
        <v>44329</v>
      </c>
      <c r="B9161" s="33">
        <v>44330</v>
      </c>
      <c r="C9161" s="33" t="s">
        <v>1078</v>
      </c>
      <c r="D9161" s="34">
        <f>VLOOKUP(Pag_Inicio_Corr_mas_casos[[#This Row],[Corregimiento]],Hoja3!$A$2:$D$676,4,0)</f>
        <v>80819</v>
      </c>
      <c r="E9161" s="33">
        <v>9</v>
      </c>
    </row>
    <row r="9162" spans="1:5">
      <c r="A9162" s="32">
        <v>44329</v>
      </c>
      <c r="B9162" s="33">
        <v>44330</v>
      </c>
      <c r="C9162" s="33" t="s">
        <v>1077</v>
      </c>
      <c r="D9162" s="34">
        <f>VLOOKUP(Pag_Inicio_Corr_mas_casos[[#This Row],[Corregimiento]],Hoja3!$A$2:$D$676,4,0)</f>
        <v>80809</v>
      </c>
      <c r="E9162" s="33">
        <v>9</v>
      </c>
    </row>
    <row r="9163" spans="1:5">
      <c r="A9163" s="32">
        <v>44329</v>
      </c>
      <c r="B9163" s="33">
        <v>44330</v>
      </c>
      <c r="C9163" s="33" t="s">
        <v>1088</v>
      </c>
      <c r="D9163" s="34">
        <f>VLOOKUP(Pag_Inicio_Corr_mas_casos[[#This Row],[Corregimiento]],Hoja3!$A$2:$D$676,4,0)</f>
        <v>91001</v>
      </c>
      <c r="E9163" s="33">
        <v>9</v>
      </c>
    </row>
    <row r="9164" spans="1:5">
      <c r="A9164" s="32">
        <v>44329</v>
      </c>
      <c r="B9164" s="33">
        <v>44330</v>
      </c>
      <c r="C9164" s="33" t="s">
        <v>1151</v>
      </c>
      <c r="D9164" s="34">
        <f>VLOOKUP(Pag_Inicio_Corr_mas_casos[[#This Row],[Corregimiento]],Hoja3!$A$2:$D$676,4,0)</f>
        <v>130407</v>
      </c>
      <c r="E9164" s="33">
        <v>9</v>
      </c>
    </row>
    <row r="9165" spans="1:5">
      <c r="A9165" s="32">
        <v>44329</v>
      </c>
      <c r="B9165" s="33">
        <v>44330</v>
      </c>
      <c r="C9165" s="33" t="s">
        <v>1112</v>
      </c>
      <c r="D9165" s="34">
        <f>VLOOKUP(Pag_Inicio_Corr_mas_casos[[#This Row],[Corregimiento]],Hoja3!$A$2:$D$676,4,0)</f>
        <v>80812</v>
      </c>
      <c r="E9165" s="33">
        <v>9</v>
      </c>
    </row>
    <row r="9166" spans="1:5">
      <c r="A9166" s="32">
        <v>44329</v>
      </c>
      <c r="B9166" s="33">
        <v>44330</v>
      </c>
      <c r="C9166" s="33" t="s">
        <v>1124</v>
      </c>
      <c r="D9166" s="34">
        <f>VLOOKUP(Pag_Inicio_Corr_mas_casos[[#This Row],[Corregimiento]],Hoja3!$A$2:$D$676,4,0)</f>
        <v>40501</v>
      </c>
      <c r="E9166" s="33">
        <v>9</v>
      </c>
    </row>
    <row r="9167" spans="1:5">
      <c r="A9167" s="32">
        <v>44329</v>
      </c>
      <c r="B9167" s="33">
        <v>44330</v>
      </c>
      <c r="C9167" s="33" t="s">
        <v>1003</v>
      </c>
      <c r="D9167" s="34">
        <f>VLOOKUP(Pag_Inicio_Corr_mas_casos[[#This Row],[Corregimiento]],Hoja3!$A$2:$D$676,4,0)</f>
        <v>80810</v>
      </c>
      <c r="E9167" s="33">
        <v>8</v>
      </c>
    </row>
    <row r="9168" spans="1:5">
      <c r="A9168" s="32">
        <v>44329</v>
      </c>
      <c r="B9168" s="33">
        <v>44330</v>
      </c>
      <c r="C9168" s="33" t="s">
        <v>1005</v>
      </c>
      <c r="D9168" s="34">
        <f>VLOOKUP(Pag_Inicio_Corr_mas_casos[[#This Row],[Corregimiento]],Hoja3!$A$2:$D$676,4,0)</f>
        <v>81009</v>
      </c>
      <c r="E9168" s="33">
        <v>8</v>
      </c>
    </row>
    <row r="9169" spans="1:5">
      <c r="A9169" s="32">
        <v>44329</v>
      </c>
      <c r="B9169" s="33">
        <v>44330</v>
      </c>
      <c r="C9169" s="33" t="s">
        <v>1099</v>
      </c>
      <c r="D9169" s="34">
        <f>VLOOKUP(Pag_Inicio_Corr_mas_casos[[#This Row],[Corregimiento]],Hoja3!$A$2:$D$676,4,0)</f>
        <v>91008</v>
      </c>
      <c r="E9169" s="33">
        <v>8</v>
      </c>
    </row>
    <row r="9170" spans="1:5">
      <c r="A9170" s="32">
        <v>44329</v>
      </c>
      <c r="B9170" s="33">
        <v>44330</v>
      </c>
      <c r="C9170" s="33" t="s">
        <v>1004</v>
      </c>
      <c r="D9170" s="34">
        <f>VLOOKUP(Pag_Inicio_Corr_mas_casos[[#This Row],[Corregimiento]],Hoja3!$A$2:$D$676,4,0)</f>
        <v>130717</v>
      </c>
      <c r="E9170" s="33">
        <v>7</v>
      </c>
    </row>
    <row r="9171" spans="1:5">
      <c r="A9171" s="32">
        <v>44329</v>
      </c>
      <c r="B9171" s="33">
        <v>44330</v>
      </c>
      <c r="C9171" s="33" t="s">
        <v>1313</v>
      </c>
      <c r="D9171" s="34">
        <f>VLOOKUP(Pag_Inicio_Corr_mas_casos[[#This Row],[Corregimiento]],Hoja3!$A$2:$D$676,4,0)</f>
        <v>10101</v>
      </c>
      <c r="E9171" s="33">
        <v>7</v>
      </c>
    </row>
    <row r="9172" spans="1:5">
      <c r="A9172" s="32">
        <v>44329</v>
      </c>
      <c r="B9172" s="33">
        <v>44330</v>
      </c>
      <c r="C9172" s="33" t="s">
        <v>840</v>
      </c>
      <c r="D9172" s="34">
        <f>VLOOKUP(Pag_Inicio_Corr_mas_casos[[#This Row],[Corregimiento]],Hoja3!$A$2:$D$676,4,0)</f>
        <v>10403</v>
      </c>
      <c r="E9172" s="33">
        <v>7</v>
      </c>
    </row>
    <row r="9173" spans="1:5">
      <c r="A9173" s="32">
        <v>44329</v>
      </c>
      <c r="B9173" s="33">
        <v>44330</v>
      </c>
      <c r="C9173" s="33" t="s">
        <v>1036</v>
      </c>
      <c r="D9173" s="34">
        <f>VLOOKUP(Pag_Inicio_Corr_mas_casos[[#This Row],[Corregimiento]],Hoja3!$A$2:$D$676,4,0)</f>
        <v>40606</v>
      </c>
      <c r="E9173" s="33">
        <v>7</v>
      </c>
    </row>
    <row r="9174" spans="1:5">
      <c r="A9174" s="62">
        <v>44330</v>
      </c>
      <c r="B9174" s="63">
        <v>44331</v>
      </c>
      <c r="C9174" s="63" t="s">
        <v>1133</v>
      </c>
      <c r="D9174" s="64">
        <f>VLOOKUP(Pag_Inicio_Corr_mas_casos[[#This Row],[Corregimiento]],Hoja3!$A$2:$D$676,4,0)</f>
        <v>20201</v>
      </c>
      <c r="E9174" s="63">
        <v>31</v>
      </c>
    </row>
    <row r="9175" spans="1:5">
      <c r="A9175" s="62">
        <v>44330</v>
      </c>
      <c r="B9175" s="63">
        <v>44331</v>
      </c>
      <c r="C9175" s="63" t="s">
        <v>1126</v>
      </c>
      <c r="D9175" s="64">
        <f>VLOOKUP(Pag_Inicio_Corr_mas_casos[[#This Row],[Corregimiento]],Hoja3!$A$2:$D$676,4,0)</f>
        <v>40601</v>
      </c>
      <c r="E9175" s="63">
        <v>19</v>
      </c>
    </row>
    <row r="9176" spans="1:5">
      <c r="A9176" s="62">
        <v>44330</v>
      </c>
      <c r="B9176" s="63">
        <v>44331</v>
      </c>
      <c r="C9176" s="63" t="s">
        <v>1077</v>
      </c>
      <c r="D9176" s="64">
        <f>VLOOKUP(Pag_Inicio_Corr_mas_casos[[#This Row],[Corregimiento]],Hoja3!$A$2:$D$676,4,0)</f>
        <v>80809</v>
      </c>
      <c r="E9176" s="63">
        <v>18</v>
      </c>
    </row>
    <row r="9177" spans="1:5">
      <c r="A9177" s="62">
        <v>44330</v>
      </c>
      <c r="B9177" s="63">
        <v>44331</v>
      </c>
      <c r="C9177" s="63" t="s">
        <v>1112</v>
      </c>
      <c r="D9177" s="64">
        <f>VLOOKUP(Pag_Inicio_Corr_mas_casos[[#This Row],[Corregimiento]],Hoja3!$A$2:$D$676,4,0)</f>
        <v>80812</v>
      </c>
      <c r="E9177" s="63">
        <v>16</v>
      </c>
    </row>
    <row r="9178" spans="1:5">
      <c r="A9178" s="62">
        <v>44330</v>
      </c>
      <c r="B9178" s="63">
        <v>44331</v>
      </c>
      <c r="C9178" s="63" t="s">
        <v>1360</v>
      </c>
      <c r="D9178" s="64">
        <f>VLOOKUP(Pag_Inicio_Corr_mas_casos[[#This Row],[Corregimiento]],Hoja3!$A$2:$D$676,4,0)</f>
        <v>90101</v>
      </c>
      <c r="E9178" s="63">
        <v>15</v>
      </c>
    </row>
    <row r="9179" spans="1:5">
      <c r="A9179" s="62">
        <v>44330</v>
      </c>
      <c r="B9179" s="63">
        <v>44331</v>
      </c>
      <c r="C9179" s="63" t="s">
        <v>1005</v>
      </c>
      <c r="D9179" s="64">
        <f>VLOOKUP(Pag_Inicio_Corr_mas_casos[[#This Row],[Corregimiento]],Hoja3!$A$2:$D$676,4,0)</f>
        <v>81009</v>
      </c>
      <c r="E9179" s="63">
        <v>14</v>
      </c>
    </row>
    <row r="9180" spans="1:5">
      <c r="A9180" s="62">
        <v>44330</v>
      </c>
      <c r="B9180" s="63">
        <v>44331</v>
      </c>
      <c r="C9180" s="63" t="s">
        <v>1003</v>
      </c>
      <c r="D9180" s="64">
        <f>VLOOKUP(Pag_Inicio_Corr_mas_casos[[#This Row],[Corregimiento]],Hoja3!$A$2:$D$676,4,0)</f>
        <v>80810</v>
      </c>
      <c r="E9180" s="63">
        <v>13</v>
      </c>
    </row>
    <row r="9181" spans="1:5">
      <c r="A9181" s="62">
        <v>44330</v>
      </c>
      <c r="B9181" s="63">
        <v>44331</v>
      </c>
      <c r="C9181" s="63" t="s">
        <v>1124</v>
      </c>
      <c r="D9181" s="64">
        <f>VLOOKUP(Pag_Inicio_Corr_mas_casos[[#This Row],[Corregimiento]],Hoja3!$A$2:$D$676,4,0)</f>
        <v>40501</v>
      </c>
      <c r="E9181" s="63">
        <v>12</v>
      </c>
    </row>
    <row r="9182" spans="1:5">
      <c r="A9182" s="62">
        <v>44330</v>
      </c>
      <c r="B9182" s="63">
        <v>44331</v>
      </c>
      <c r="C9182" s="63" t="s">
        <v>1008</v>
      </c>
      <c r="D9182" s="64">
        <f>VLOOKUP(Pag_Inicio_Corr_mas_casos[[#This Row],[Corregimiento]],Hoja3!$A$2:$D$676,4,0)</f>
        <v>80807</v>
      </c>
      <c r="E9182" s="63">
        <v>12</v>
      </c>
    </row>
    <row r="9183" spans="1:5">
      <c r="A9183" s="62">
        <v>44330</v>
      </c>
      <c r="B9183" s="63">
        <v>44331</v>
      </c>
      <c r="C9183" s="63" t="s">
        <v>1304</v>
      </c>
      <c r="D9183" s="64">
        <f>VLOOKUP(Pag_Inicio_Corr_mas_casos[[#This Row],[Corregimiento]],Hoja3!$A$2:$D$676,4,0)</f>
        <v>40405</v>
      </c>
      <c r="E9183" s="63">
        <v>11</v>
      </c>
    </row>
    <row r="9184" spans="1:5">
      <c r="A9184" s="62">
        <v>44330</v>
      </c>
      <c r="B9184" s="63">
        <v>44331</v>
      </c>
      <c r="C9184" s="63" t="s">
        <v>1073</v>
      </c>
      <c r="D9184" s="64">
        <f>VLOOKUP(Pag_Inicio_Corr_mas_casos[[#This Row],[Corregimiento]],Hoja3!$A$2:$D$676,4,0)</f>
        <v>40612</v>
      </c>
      <c r="E9184" s="63">
        <v>10</v>
      </c>
    </row>
    <row r="9185" spans="1:5">
      <c r="A9185" s="62">
        <v>44330</v>
      </c>
      <c r="B9185" s="63">
        <v>44331</v>
      </c>
      <c r="C9185" s="63" t="s">
        <v>1027</v>
      </c>
      <c r="D9185" s="64">
        <f>VLOOKUP(Pag_Inicio_Corr_mas_casos[[#This Row],[Corregimiento]],Hoja3!$A$2:$D$676,4,0)</f>
        <v>20601</v>
      </c>
      <c r="E9185" s="63">
        <v>9</v>
      </c>
    </row>
    <row r="9186" spans="1:5">
      <c r="A9186" s="62">
        <v>44330</v>
      </c>
      <c r="B9186" s="63">
        <v>44331</v>
      </c>
      <c r="C9186" s="63" t="s">
        <v>784</v>
      </c>
      <c r="D9186" s="64">
        <f>VLOOKUP(Pag_Inicio_Corr_mas_casos[[#This Row],[Corregimiento]],Hoja3!$A$2:$D$676,4,0)</f>
        <v>20609</v>
      </c>
      <c r="E9186" s="63">
        <v>9</v>
      </c>
    </row>
    <row r="9187" spans="1:5">
      <c r="A9187" s="62">
        <v>44330</v>
      </c>
      <c r="B9187" s="63">
        <v>44331</v>
      </c>
      <c r="C9187" s="63" t="s">
        <v>1069</v>
      </c>
      <c r="D9187" s="64">
        <f>VLOOKUP(Pag_Inicio_Corr_mas_casos[[#This Row],[Corregimiento]],Hoja3!$A$2:$D$676,4,0)</f>
        <v>40611</v>
      </c>
      <c r="E9187" s="63">
        <v>9</v>
      </c>
    </row>
    <row r="9188" spans="1:5">
      <c r="A9188" s="62">
        <v>44330</v>
      </c>
      <c r="B9188" s="63">
        <v>44331</v>
      </c>
      <c r="C9188" s="63" t="s">
        <v>1087</v>
      </c>
      <c r="D9188" s="64">
        <f>VLOOKUP(Pag_Inicio_Corr_mas_casos[[#This Row],[Corregimiento]],Hoja3!$A$2:$D$676,4,0)</f>
        <v>81003</v>
      </c>
      <c r="E9188" s="63">
        <v>9</v>
      </c>
    </row>
    <row r="9189" spans="1:5">
      <c r="A9189" s="62">
        <v>44330</v>
      </c>
      <c r="B9189" s="63">
        <v>44331</v>
      </c>
      <c r="C9189" s="63" t="s">
        <v>1078</v>
      </c>
      <c r="D9189" s="64">
        <f>VLOOKUP(Pag_Inicio_Corr_mas_casos[[#This Row],[Corregimiento]],Hoja3!$A$2:$D$676,4,0)</f>
        <v>80819</v>
      </c>
      <c r="E9189" s="63">
        <v>8</v>
      </c>
    </row>
    <row r="9190" spans="1:5">
      <c r="A9190" s="62">
        <v>44330</v>
      </c>
      <c r="B9190" s="63">
        <v>44331</v>
      </c>
      <c r="C9190" s="63" t="s">
        <v>907</v>
      </c>
      <c r="D9190" s="64">
        <f>VLOOKUP(Pag_Inicio_Corr_mas_casos[[#This Row],[Corregimiento]],Hoja3!$A$2:$D$676,4,0)</f>
        <v>80811</v>
      </c>
      <c r="E9190" s="63">
        <v>8</v>
      </c>
    </row>
    <row r="9191" spans="1:5">
      <c r="A9191" s="62">
        <v>44330</v>
      </c>
      <c r="B9191" s="63">
        <v>44331</v>
      </c>
      <c r="C9191" s="63" t="s">
        <v>1356</v>
      </c>
      <c r="D9191" s="64">
        <f>VLOOKUP(Pag_Inicio_Corr_mas_casos[[#This Row],[Corregimiento]],Hoja3!$A$2:$D$676,4,0)</f>
        <v>100103</v>
      </c>
      <c r="E9191" s="63">
        <v>8</v>
      </c>
    </row>
    <row r="9192" spans="1:5">
      <c r="A9192" s="62">
        <v>44330</v>
      </c>
      <c r="B9192" s="63">
        <v>44331</v>
      </c>
      <c r="C9192" s="63" t="s">
        <v>1216</v>
      </c>
      <c r="D9192" s="64">
        <f>VLOOKUP(Pag_Inicio_Corr_mas_casos[[#This Row],[Corregimiento]],Hoja3!$A$2:$D$676,4,0)</f>
        <v>10206</v>
      </c>
      <c r="E9192" s="63">
        <v>8</v>
      </c>
    </row>
    <row r="9193" spans="1:5">
      <c r="A9193" s="62">
        <v>44330</v>
      </c>
      <c r="B9193" s="63">
        <v>44331</v>
      </c>
      <c r="C9193" s="63" t="s">
        <v>1313</v>
      </c>
      <c r="D9193" s="64">
        <f>VLOOKUP(Pag_Inicio_Corr_mas_casos[[#This Row],[Corregimiento]],Hoja3!$A$2:$D$676,4,0)</f>
        <v>10101</v>
      </c>
      <c r="E9193" s="63">
        <v>8</v>
      </c>
    </row>
    <row r="9194" spans="1:5">
      <c r="A9194" s="59">
        <v>44331</v>
      </c>
      <c r="B9194" s="60">
        <v>44332</v>
      </c>
      <c r="C9194" s="60" t="s">
        <v>1126</v>
      </c>
      <c r="D9194" s="61">
        <f>VLOOKUP(Pag_Inicio_Corr_mas_casos[[#This Row],[Corregimiento]],Hoja3!$A$2:$D$676,4,0)</f>
        <v>40601</v>
      </c>
      <c r="E9194" s="60">
        <v>20</v>
      </c>
    </row>
    <row r="9195" spans="1:5">
      <c r="A9195" s="59">
        <v>44331</v>
      </c>
      <c r="B9195" s="60">
        <v>44332</v>
      </c>
      <c r="C9195" s="60" t="s">
        <v>1133</v>
      </c>
      <c r="D9195" s="61">
        <f>VLOOKUP(Pag_Inicio_Corr_mas_casos[[#This Row],[Corregimiento]],Hoja3!$A$2:$D$676,4,0)</f>
        <v>20201</v>
      </c>
      <c r="E9195" s="60">
        <v>16</v>
      </c>
    </row>
    <row r="9196" spans="1:5">
      <c r="A9196" s="59">
        <v>44331</v>
      </c>
      <c r="B9196" s="60">
        <v>44332</v>
      </c>
      <c r="C9196" s="60" t="s">
        <v>1005</v>
      </c>
      <c r="D9196" s="61">
        <f>VLOOKUP(Pag_Inicio_Corr_mas_casos[[#This Row],[Corregimiento]],Hoja3!$A$2:$D$676,4,0)</f>
        <v>81009</v>
      </c>
      <c r="E9196" s="60">
        <v>12</v>
      </c>
    </row>
    <row r="9197" spans="1:5">
      <c r="A9197" s="59">
        <v>44331</v>
      </c>
      <c r="B9197" s="60">
        <v>44332</v>
      </c>
      <c r="C9197" s="60" t="s">
        <v>1112</v>
      </c>
      <c r="D9197" s="61">
        <f>VLOOKUP(Pag_Inicio_Corr_mas_casos[[#This Row],[Corregimiento]],Hoja3!$A$2:$D$676,4,0)</f>
        <v>80812</v>
      </c>
      <c r="E9197" s="60">
        <v>12</v>
      </c>
    </row>
    <row r="9198" spans="1:5">
      <c r="A9198" s="59">
        <v>44331</v>
      </c>
      <c r="B9198" s="60">
        <v>44332</v>
      </c>
      <c r="C9198" s="60" t="s">
        <v>1077</v>
      </c>
      <c r="D9198" s="61">
        <f>VLOOKUP(Pag_Inicio_Corr_mas_casos[[#This Row],[Corregimiento]],Hoja3!$A$2:$D$676,4,0)</f>
        <v>80809</v>
      </c>
      <c r="E9198" s="60">
        <v>11</v>
      </c>
    </row>
    <row r="9199" spans="1:5">
      <c r="A9199" s="59">
        <v>44331</v>
      </c>
      <c r="B9199" s="60">
        <v>44332</v>
      </c>
      <c r="C9199" s="60" t="s">
        <v>1075</v>
      </c>
      <c r="D9199" s="61">
        <f>VLOOKUP(Pag_Inicio_Corr_mas_casos[[#This Row],[Corregimiento]],Hoja3!$A$2:$D$676,4,0)</f>
        <v>40608</v>
      </c>
      <c r="E9199" s="60">
        <v>10</v>
      </c>
    </row>
    <row r="9200" spans="1:5">
      <c r="A9200" s="59">
        <v>44331</v>
      </c>
      <c r="B9200" s="60">
        <v>44332</v>
      </c>
      <c r="C9200" s="60" t="s">
        <v>1073</v>
      </c>
      <c r="D9200" s="61">
        <f>VLOOKUP(Pag_Inicio_Corr_mas_casos[[#This Row],[Corregimiento]],Hoja3!$A$2:$D$676,4,0)</f>
        <v>40612</v>
      </c>
      <c r="E9200" s="60">
        <v>10</v>
      </c>
    </row>
    <row r="9201" spans="1:5">
      <c r="A9201" s="59">
        <v>44331</v>
      </c>
      <c r="B9201" s="60">
        <v>44332</v>
      </c>
      <c r="C9201" s="60" t="s">
        <v>1088</v>
      </c>
      <c r="D9201" s="61">
        <f>VLOOKUP(Pag_Inicio_Corr_mas_casos[[#This Row],[Corregimiento]],Hoja3!$A$2:$D$676,4,0)</f>
        <v>91001</v>
      </c>
      <c r="E9201" s="60">
        <v>9</v>
      </c>
    </row>
    <row r="9202" spans="1:5">
      <c r="A9202" s="59">
        <v>44331</v>
      </c>
      <c r="B9202" s="60">
        <v>44332</v>
      </c>
      <c r="C9202" s="60" t="s">
        <v>1027</v>
      </c>
      <c r="D9202" s="61">
        <f>VLOOKUP(Pag_Inicio_Corr_mas_casos[[#This Row],[Corregimiento]],Hoja3!$A$2:$D$676,4,0)</f>
        <v>20601</v>
      </c>
      <c r="E9202" s="60">
        <v>9</v>
      </c>
    </row>
    <row r="9203" spans="1:5">
      <c r="A9203" s="59">
        <v>44331</v>
      </c>
      <c r="B9203" s="60">
        <v>44332</v>
      </c>
      <c r="C9203" s="60" t="s">
        <v>1006</v>
      </c>
      <c r="D9203" s="61">
        <f>VLOOKUP(Pag_Inicio_Corr_mas_casos[[#This Row],[Corregimiento]],Hoja3!$A$2:$D$676,4,0)</f>
        <v>80806</v>
      </c>
      <c r="E9203" s="60">
        <v>8</v>
      </c>
    </row>
    <row r="9204" spans="1:5">
      <c r="A9204" s="59">
        <v>44331</v>
      </c>
      <c r="B9204" s="60">
        <v>44332</v>
      </c>
      <c r="C9204" s="60" t="s">
        <v>1069</v>
      </c>
      <c r="D9204" s="61">
        <f>VLOOKUP(Pag_Inicio_Corr_mas_casos[[#This Row],[Corregimiento]],Hoja3!$A$2:$D$676,4,0)</f>
        <v>40611</v>
      </c>
      <c r="E9204" s="60">
        <v>8</v>
      </c>
    </row>
    <row r="9205" spans="1:5">
      <c r="A9205" s="59">
        <v>44331</v>
      </c>
      <c r="B9205" s="60">
        <v>44332</v>
      </c>
      <c r="C9205" s="60" t="s">
        <v>1361</v>
      </c>
      <c r="D9205" s="61">
        <f>VLOOKUP(Pag_Inicio_Corr_mas_casos[[#This Row],[Corregimiento]],Hoja3!$A$2:$D$676,4,0)</f>
        <v>90505</v>
      </c>
      <c r="E9205" s="60">
        <v>8</v>
      </c>
    </row>
    <row r="9206" spans="1:5">
      <c r="A9206" s="59">
        <v>44331</v>
      </c>
      <c r="B9206" s="60">
        <v>44332</v>
      </c>
      <c r="C9206" s="60" t="s">
        <v>1008</v>
      </c>
      <c r="D9206" s="61">
        <f>VLOOKUP(Pag_Inicio_Corr_mas_casos[[#This Row],[Corregimiento]],Hoja3!$A$2:$D$676,4,0)</f>
        <v>80807</v>
      </c>
      <c r="E9206" s="60">
        <v>8</v>
      </c>
    </row>
    <row r="9207" spans="1:5">
      <c r="A9207" s="59">
        <v>44331</v>
      </c>
      <c r="B9207" s="60">
        <v>44332</v>
      </c>
      <c r="C9207" s="60" t="s">
        <v>1362</v>
      </c>
      <c r="D9207" s="61">
        <f>VLOOKUP(Pag_Inicio_Corr_mas_casos[[#This Row],[Corregimiento]],Hoja3!$A$2:$D$676,4,0)</f>
        <v>130710</v>
      </c>
      <c r="E9207" s="60">
        <v>8</v>
      </c>
    </row>
    <row r="9208" spans="1:5">
      <c r="A9208" s="59">
        <v>44331</v>
      </c>
      <c r="B9208" s="60">
        <v>44332</v>
      </c>
      <c r="C9208" s="60" t="s">
        <v>1144</v>
      </c>
      <c r="D9208" s="61">
        <f>VLOOKUP(Pag_Inicio_Corr_mas_casos[[#This Row],[Corregimiento]],Hoja3!$A$2:$D$676,4,0)</f>
        <v>40503</v>
      </c>
      <c r="E9208" s="60">
        <v>7</v>
      </c>
    </row>
    <row r="9209" spans="1:5">
      <c r="A9209" s="59">
        <v>44331</v>
      </c>
      <c r="B9209" s="60">
        <v>44332</v>
      </c>
      <c r="C9209" s="60" t="s">
        <v>1328</v>
      </c>
      <c r="D9209" s="61">
        <f>VLOOKUP(Pag_Inicio_Corr_mas_casos[[#This Row],[Corregimiento]],Hoja3!$A$2:$D$676,4,0)</f>
        <v>41401</v>
      </c>
      <c r="E9209" s="60">
        <v>7</v>
      </c>
    </row>
    <row r="9210" spans="1:5">
      <c r="A9210" s="59">
        <v>44331</v>
      </c>
      <c r="B9210" s="60">
        <v>44332</v>
      </c>
      <c r="C9210" s="60" t="s">
        <v>1363</v>
      </c>
      <c r="D9210" s="61">
        <f>VLOOKUP(Pag_Inicio_Corr_mas_casos[[#This Row],[Corregimiento]],Hoja3!$A$2:$D$676,4,0)</f>
        <v>40304</v>
      </c>
      <c r="E9210" s="60">
        <v>7</v>
      </c>
    </row>
    <row r="9211" spans="1:5">
      <c r="A9211" s="59">
        <v>44331</v>
      </c>
      <c r="B9211" s="60">
        <v>44332</v>
      </c>
      <c r="C9211" s="60" t="s">
        <v>1099</v>
      </c>
      <c r="D9211" s="61">
        <f>VLOOKUP(Pag_Inicio_Corr_mas_casos[[#This Row],[Corregimiento]],Hoja3!$A$2:$D$676,4,0)</f>
        <v>91008</v>
      </c>
      <c r="E9211" s="60">
        <v>7</v>
      </c>
    </row>
    <row r="9212" spans="1:5">
      <c r="A9212" s="59">
        <v>44331</v>
      </c>
      <c r="B9212" s="60">
        <v>44332</v>
      </c>
      <c r="C9212" s="60" t="s">
        <v>1124</v>
      </c>
      <c r="D9212" s="61">
        <f>VLOOKUP(Pag_Inicio_Corr_mas_casos[[#This Row],[Corregimiento]],Hoja3!$A$2:$D$676,4,0)</f>
        <v>40501</v>
      </c>
      <c r="E9212" s="60">
        <v>6</v>
      </c>
    </row>
    <row r="9213" spans="1:5">
      <c r="A9213" s="47">
        <v>44332</v>
      </c>
      <c r="B9213" s="48">
        <v>44333</v>
      </c>
      <c r="C9213" s="48" t="s">
        <v>1126</v>
      </c>
      <c r="D9213" s="49">
        <f>VLOOKUP(Pag_Inicio_Corr_mas_casos[[#This Row],[Corregimiento]],Hoja3!$A$2:$D$676,4,0)</f>
        <v>40601</v>
      </c>
      <c r="E9213" s="48">
        <v>13</v>
      </c>
    </row>
    <row r="9214" spans="1:5">
      <c r="A9214" s="47">
        <v>44332</v>
      </c>
      <c r="B9214" s="48">
        <v>44333</v>
      </c>
      <c r="C9214" s="48" t="s">
        <v>1073</v>
      </c>
      <c r="D9214" s="49">
        <f>VLOOKUP(Pag_Inicio_Corr_mas_casos[[#This Row],[Corregimiento]],Hoja3!$A$2:$D$676,4,0)</f>
        <v>40612</v>
      </c>
      <c r="E9214" s="48">
        <v>11</v>
      </c>
    </row>
    <row r="9215" spans="1:5">
      <c r="A9215" s="47">
        <v>44332</v>
      </c>
      <c r="B9215" s="48">
        <v>44333</v>
      </c>
      <c r="C9215" s="48" t="s">
        <v>1112</v>
      </c>
      <c r="D9215" s="49">
        <f>VLOOKUP(Pag_Inicio_Corr_mas_casos[[#This Row],[Corregimiento]],Hoja3!$A$2:$D$676,4,0)</f>
        <v>80812</v>
      </c>
      <c r="E9215" s="48">
        <v>11</v>
      </c>
    </row>
    <row r="9216" spans="1:5">
      <c r="A9216" s="47">
        <v>44332</v>
      </c>
      <c r="B9216" s="48">
        <v>44333</v>
      </c>
      <c r="C9216" s="48" t="s">
        <v>1019</v>
      </c>
      <c r="D9216" s="49">
        <f>VLOOKUP(Pag_Inicio_Corr_mas_casos[[#This Row],[Corregimiento]],Hoja3!$A$2:$D$676,4,0)</f>
        <v>80817</v>
      </c>
      <c r="E9216" s="48">
        <v>10</v>
      </c>
    </row>
    <row r="9217" spans="1:6">
      <c r="A9217" s="47">
        <v>44332</v>
      </c>
      <c r="B9217" s="48">
        <v>44333</v>
      </c>
      <c r="C9217" s="48" t="s">
        <v>1006</v>
      </c>
      <c r="D9217" s="49">
        <f>VLOOKUP(Pag_Inicio_Corr_mas_casos[[#This Row],[Corregimiento]],Hoja3!$A$2:$D$676,4,0)</f>
        <v>80806</v>
      </c>
      <c r="E9217" s="48">
        <v>9</v>
      </c>
    </row>
    <row r="9218" spans="1:6">
      <c r="A9218" s="47">
        <v>44332</v>
      </c>
      <c r="B9218" s="48">
        <v>44333</v>
      </c>
      <c r="C9218" s="48" t="s">
        <v>1017</v>
      </c>
      <c r="D9218" s="49">
        <f>VLOOKUP(Pag_Inicio_Corr_mas_casos[[#This Row],[Corregimiento]],Hoja3!$A$2:$D$676,4,0)</f>
        <v>80813</v>
      </c>
      <c r="E9218" s="48">
        <v>8</v>
      </c>
    </row>
    <row r="9219" spans="1:6">
      <c r="A9219" s="47">
        <v>44332</v>
      </c>
      <c r="B9219" s="48">
        <v>44333</v>
      </c>
      <c r="C9219" s="48" t="s">
        <v>1081</v>
      </c>
      <c r="D9219" s="49">
        <f>VLOOKUP(Pag_Inicio_Corr_mas_casos[[#This Row],[Corregimiento]],Hoja3!$A$2:$D$676,4,0)</f>
        <v>130702</v>
      </c>
      <c r="E9219" s="48">
        <v>8</v>
      </c>
    </row>
    <row r="9220" spans="1:6">
      <c r="A9220" s="47">
        <v>44332</v>
      </c>
      <c r="B9220" s="48">
        <v>44333</v>
      </c>
      <c r="C9220" s="48" t="s">
        <v>1328</v>
      </c>
      <c r="D9220" s="49">
        <f>VLOOKUP(Pag_Inicio_Corr_mas_casos[[#This Row],[Corregimiento]],Hoja3!$A$2:$D$676,4,0)</f>
        <v>41401</v>
      </c>
      <c r="E9220" s="48">
        <v>8</v>
      </c>
    </row>
    <row r="9221" spans="1:6">
      <c r="A9221" s="47">
        <v>44332</v>
      </c>
      <c r="B9221" s="48">
        <v>44333</v>
      </c>
      <c r="C9221" s="48" t="s">
        <v>1078</v>
      </c>
      <c r="D9221" s="49">
        <f>VLOOKUP(Pag_Inicio_Corr_mas_casos[[#This Row],[Corregimiento]],Hoja3!$A$2:$D$676,4,0)</f>
        <v>80819</v>
      </c>
      <c r="E9221" s="48">
        <v>7</v>
      </c>
    </row>
    <row r="9222" spans="1:6">
      <c r="A9222" s="47">
        <v>44332</v>
      </c>
      <c r="B9222" s="48">
        <v>44333</v>
      </c>
      <c r="C9222" s="48" t="s">
        <v>1102</v>
      </c>
      <c r="D9222" s="49">
        <f>VLOOKUP(Pag_Inicio_Corr_mas_casos[[#This Row],[Corregimiento]],Hoja3!$A$2:$D$676,4,0)</f>
        <v>130106</v>
      </c>
      <c r="E9222" s="48">
        <v>7</v>
      </c>
    </row>
    <row r="9223" spans="1:6">
      <c r="A9223" s="47">
        <v>44332</v>
      </c>
      <c r="B9223" s="48">
        <v>44333</v>
      </c>
      <c r="C9223" s="48" t="s">
        <v>1133</v>
      </c>
      <c r="D9223" s="49">
        <f>VLOOKUP(Pag_Inicio_Corr_mas_casos[[#This Row],[Corregimiento]],Hoja3!$A$2:$D$676,4,0)</f>
        <v>20201</v>
      </c>
      <c r="E9223" s="48">
        <v>7</v>
      </c>
    </row>
    <row r="9224" spans="1:6">
      <c r="A9224" s="47">
        <v>44332</v>
      </c>
      <c r="B9224" s="48">
        <v>44333</v>
      </c>
      <c r="C9224" s="48" t="s">
        <v>1069</v>
      </c>
      <c r="D9224" s="49">
        <f>VLOOKUP(Pag_Inicio_Corr_mas_casos[[#This Row],[Corregimiento]],Hoja3!$A$2:$D$676,4,0)</f>
        <v>40611</v>
      </c>
      <c r="E9224" s="48">
        <v>7</v>
      </c>
    </row>
    <row r="9225" spans="1:6">
      <c r="A9225" s="47">
        <v>44332</v>
      </c>
      <c r="B9225" s="48">
        <v>44333</v>
      </c>
      <c r="C9225" s="48" t="s">
        <v>1016</v>
      </c>
      <c r="D9225" s="49">
        <f>VLOOKUP(Pag_Inicio_Corr_mas_casos[[#This Row],[Corregimiento]],Hoja3!$A$2:$D$676,4,0)</f>
        <v>130107</v>
      </c>
      <c r="E9225" s="48">
        <v>7</v>
      </c>
    </row>
    <row r="9226" spans="1:6">
      <c r="A9226" s="47">
        <v>44332</v>
      </c>
      <c r="B9226" s="48">
        <v>44333</v>
      </c>
      <c r="C9226" s="48" t="s">
        <v>1017</v>
      </c>
      <c r="D9226">
        <v>40607</v>
      </c>
      <c r="E9226" s="48">
        <v>6</v>
      </c>
      <c r="F9226" s="3" t="s">
        <v>1114</v>
      </c>
    </row>
    <row r="9227" spans="1:6">
      <c r="A9227" s="47">
        <v>44332</v>
      </c>
      <c r="B9227" s="48">
        <v>44333</v>
      </c>
      <c r="C9227" s="48" t="s">
        <v>1003</v>
      </c>
      <c r="D9227" s="49">
        <f>VLOOKUP(Pag_Inicio_Corr_mas_casos[[#This Row],[Corregimiento]],Hoja3!$A$2:$D$676,4,0)</f>
        <v>80810</v>
      </c>
      <c r="E9227" s="48">
        <v>6</v>
      </c>
    </row>
    <row r="9228" spans="1:6">
      <c r="A9228" s="47">
        <v>44332</v>
      </c>
      <c r="B9228" s="48">
        <v>44333</v>
      </c>
      <c r="C9228" s="48" t="s">
        <v>1099</v>
      </c>
      <c r="D9228" s="49">
        <f>VLOOKUP(Pag_Inicio_Corr_mas_casos[[#This Row],[Corregimiento]],Hoja3!$A$2:$D$676,4,0)</f>
        <v>91008</v>
      </c>
      <c r="E9228" s="48">
        <v>6</v>
      </c>
    </row>
    <row r="9229" spans="1:6">
      <c r="A9229" s="47">
        <v>44332</v>
      </c>
      <c r="B9229" s="48">
        <v>44333</v>
      </c>
      <c r="C9229" s="48" t="s">
        <v>1008</v>
      </c>
      <c r="D9229" s="49">
        <f>VLOOKUP(Pag_Inicio_Corr_mas_casos[[#This Row],[Corregimiento]],Hoja3!$A$2:$D$676,4,0)</f>
        <v>80807</v>
      </c>
      <c r="E9229" s="48">
        <v>6</v>
      </c>
    </row>
    <row r="9230" spans="1:6">
      <c r="A9230" s="47">
        <v>44332</v>
      </c>
      <c r="B9230" s="48">
        <v>44333</v>
      </c>
      <c r="C9230" s="48" t="s">
        <v>1088</v>
      </c>
      <c r="D9230" s="49">
        <f>VLOOKUP(Pag_Inicio_Corr_mas_casos[[#This Row],[Corregimiento]],Hoja3!$A$2:$D$676,4,0)</f>
        <v>91001</v>
      </c>
      <c r="E9230" s="48">
        <v>5</v>
      </c>
    </row>
    <row r="9231" spans="1:6">
      <c r="A9231" s="47">
        <v>44332</v>
      </c>
      <c r="B9231" s="48">
        <v>44333</v>
      </c>
      <c r="C9231" s="48" t="s">
        <v>1364</v>
      </c>
      <c r="D9231" s="49">
        <f>VLOOKUP(Pag_Inicio_Corr_mas_casos[[#This Row],[Corregimiento]],Hoja3!$A$2:$D$676,4,0)</f>
        <v>130304</v>
      </c>
      <c r="E9231" s="48">
        <v>5</v>
      </c>
    </row>
    <row r="9232" spans="1:6">
      <c r="A9232" s="47">
        <v>44332</v>
      </c>
      <c r="B9232" s="48">
        <v>44333</v>
      </c>
      <c r="C9232" s="48" t="s">
        <v>1098</v>
      </c>
      <c r="D9232" s="49">
        <f>VLOOKUP(Pag_Inicio_Corr_mas_casos[[#This Row],[Corregimiento]],Hoja3!$A$2:$D$676,4,0)</f>
        <v>30104</v>
      </c>
      <c r="E9232" s="48">
        <v>5</v>
      </c>
    </row>
    <row r="9233" spans="1:5">
      <c r="A9233" s="50">
        <v>44333</v>
      </c>
      <c r="B9233" s="51">
        <v>44334</v>
      </c>
      <c r="C9233" s="51" t="s">
        <v>1133</v>
      </c>
      <c r="D9233" s="52">
        <f>VLOOKUP(Pag_Inicio_Corr_mas_casos[[#This Row],[Corregimiento]],Hoja3!$A$2:$D$676,4,0)</f>
        <v>20201</v>
      </c>
      <c r="E9233" s="51">
        <v>13</v>
      </c>
    </row>
    <row r="9234" spans="1:5">
      <c r="A9234" s="50">
        <v>44333</v>
      </c>
      <c r="B9234" s="51">
        <v>44334</v>
      </c>
      <c r="C9234" s="51" t="s">
        <v>1036</v>
      </c>
      <c r="D9234" s="52">
        <f>VLOOKUP(Pag_Inicio_Corr_mas_casos[[#This Row],[Corregimiento]],Hoja3!$A$2:$D$676,4,0)</f>
        <v>40606</v>
      </c>
      <c r="E9234" s="51">
        <v>11</v>
      </c>
    </row>
    <row r="9235" spans="1:5">
      <c r="A9235" s="50">
        <v>44333</v>
      </c>
      <c r="B9235" s="51">
        <v>44334</v>
      </c>
      <c r="C9235" s="51" t="s">
        <v>1077</v>
      </c>
      <c r="D9235" s="52">
        <f>VLOOKUP(Pag_Inicio_Corr_mas_casos[[#This Row],[Corregimiento]],Hoja3!$A$2:$D$676,4,0)</f>
        <v>80809</v>
      </c>
      <c r="E9235" s="51">
        <v>11</v>
      </c>
    </row>
    <row r="9236" spans="1:5">
      <c r="A9236" s="50">
        <v>44333</v>
      </c>
      <c r="B9236" s="51">
        <v>44334</v>
      </c>
      <c r="C9236" s="51" t="s">
        <v>1124</v>
      </c>
      <c r="D9236" s="52">
        <f>VLOOKUP(Pag_Inicio_Corr_mas_casos[[#This Row],[Corregimiento]],Hoja3!$A$2:$D$676,4,0)</f>
        <v>40501</v>
      </c>
      <c r="E9236" s="51">
        <v>10</v>
      </c>
    </row>
    <row r="9237" spans="1:5">
      <c r="A9237" s="50">
        <v>44333</v>
      </c>
      <c r="B9237" s="51">
        <v>44334</v>
      </c>
      <c r="C9237" s="51" t="s">
        <v>1088</v>
      </c>
      <c r="D9237" s="52">
        <f>VLOOKUP(Pag_Inicio_Corr_mas_casos[[#This Row],[Corregimiento]],Hoja3!$A$2:$D$676,4,0)</f>
        <v>91001</v>
      </c>
      <c r="E9237" s="51">
        <v>7</v>
      </c>
    </row>
    <row r="9238" spans="1:5">
      <c r="A9238" s="50">
        <v>44333</v>
      </c>
      <c r="B9238" s="51">
        <v>44334</v>
      </c>
      <c r="C9238" s="51" t="s">
        <v>1208</v>
      </c>
      <c r="D9238" s="52">
        <f>VLOOKUP(Pag_Inicio_Corr_mas_casos[[#This Row],[Corregimiento]],Hoja3!$A$2:$D$676,4,0)</f>
        <v>40104</v>
      </c>
      <c r="E9238" s="51">
        <v>6</v>
      </c>
    </row>
    <row r="9239" spans="1:5">
      <c r="A9239" s="50">
        <v>44333</v>
      </c>
      <c r="B9239" s="51">
        <v>44334</v>
      </c>
      <c r="C9239" s="51" t="s">
        <v>1312</v>
      </c>
      <c r="D9239" s="52">
        <f>VLOOKUP(Pag_Inicio_Corr_mas_casos[[#This Row],[Corregimiento]],Hoja3!$A$2:$D$676,4,0)</f>
        <v>30601</v>
      </c>
      <c r="E9239" s="51">
        <v>6</v>
      </c>
    </row>
    <row r="9240" spans="1:5">
      <c r="A9240" s="50">
        <v>44333</v>
      </c>
      <c r="B9240" s="51">
        <v>44334</v>
      </c>
      <c r="C9240" s="51" t="s">
        <v>1069</v>
      </c>
      <c r="D9240" s="52">
        <f>VLOOKUP(Pag_Inicio_Corr_mas_casos[[#This Row],[Corregimiento]],Hoja3!$A$2:$D$676,4,0)</f>
        <v>40611</v>
      </c>
      <c r="E9240" s="51">
        <v>6</v>
      </c>
    </row>
    <row r="9241" spans="1:5">
      <c r="A9241" s="50">
        <v>44333</v>
      </c>
      <c r="B9241" s="51">
        <v>44334</v>
      </c>
      <c r="C9241" s="51" t="s">
        <v>1039</v>
      </c>
      <c r="D9241" s="52">
        <f>VLOOKUP(Pag_Inicio_Corr_mas_casos[[#This Row],[Corregimiento]],Hoja3!$A$2:$D$676,4,0)</f>
        <v>20606</v>
      </c>
      <c r="E9241" s="51">
        <v>6</v>
      </c>
    </row>
    <row r="9242" spans="1:5">
      <c r="A9242" s="50">
        <v>44333</v>
      </c>
      <c r="B9242" s="51">
        <v>44334</v>
      </c>
      <c r="C9242" s="51" t="s">
        <v>1241</v>
      </c>
      <c r="D9242" s="52">
        <f>VLOOKUP(Pag_Inicio_Corr_mas_casos[[#This Row],[Corregimiento]],Hoja3!$A$2:$D$676,4,0)</f>
        <v>40701</v>
      </c>
      <c r="E9242" s="51">
        <v>6</v>
      </c>
    </row>
    <row r="9243" spans="1:5">
      <c r="A9243" s="50">
        <v>44333</v>
      </c>
      <c r="B9243" s="51">
        <v>44334</v>
      </c>
      <c r="C9243" s="51" t="s">
        <v>1008</v>
      </c>
      <c r="D9243" s="52">
        <f>VLOOKUP(Pag_Inicio_Corr_mas_casos[[#This Row],[Corregimiento]],Hoja3!$A$2:$D$676,4,0)</f>
        <v>80807</v>
      </c>
      <c r="E9243" s="51">
        <v>5</v>
      </c>
    </row>
    <row r="9244" spans="1:5">
      <c r="A9244" s="50">
        <v>44333</v>
      </c>
      <c r="B9244" s="51">
        <v>44334</v>
      </c>
      <c r="C9244" s="51" t="s">
        <v>1027</v>
      </c>
      <c r="D9244" s="52">
        <f>VLOOKUP(Pag_Inicio_Corr_mas_casos[[#This Row],[Corregimiento]],Hoja3!$A$2:$D$676,4,0)</f>
        <v>20601</v>
      </c>
      <c r="E9244" s="51">
        <v>5</v>
      </c>
    </row>
    <row r="9245" spans="1:5">
      <c r="A9245" s="50">
        <v>44333</v>
      </c>
      <c r="B9245" s="51">
        <v>44334</v>
      </c>
      <c r="C9245" s="51" t="s">
        <v>1078</v>
      </c>
      <c r="D9245" s="52">
        <f>VLOOKUP(Pag_Inicio_Corr_mas_casos[[#This Row],[Corregimiento]],Hoja3!$A$2:$D$676,4,0)</f>
        <v>80819</v>
      </c>
      <c r="E9245" s="51">
        <v>5</v>
      </c>
    </row>
    <row r="9246" spans="1:5">
      <c r="A9246" s="50">
        <v>44333</v>
      </c>
      <c r="B9246" s="51">
        <v>44334</v>
      </c>
      <c r="C9246" s="51" t="s">
        <v>1272</v>
      </c>
      <c r="D9246" s="52">
        <f>VLOOKUP(Pag_Inicio_Corr_mas_casos[[#This Row],[Corregimiento]],Hoja3!$A$2:$D$676,4,0)</f>
        <v>10101</v>
      </c>
      <c r="E9246" s="51">
        <v>5</v>
      </c>
    </row>
    <row r="9247" spans="1:5">
      <c r="A9247" s="50">
        <v>44333</v>
      </c>
      <c r="B9247" s="51">
        <v>44334</v>
      </c>
      <c r="C9247" s="51" t="s">
        <v>1200</v>
      </c>
      <c r="D9247" s="52">
        <f>VLOOKUP(Pag_Inicio_Corr_mas_casos[[#This Row],[Corregimiento]],Hoja3!$A$2:$D$676,4,0)</f>
        <v>40603</v>
      </c>
      <c r="E9247" s="51">
        <v>5</v>
      </c>
    </row>
    <row r="9248" spans="1:5">
      <c r="A9248" s="50">
        <v>44333</v>
      </c>
      <c r="B9248" s="51">
        <v>44334</v>
      </c>
      <c r="C9248" s="51" t="s">
        <v>1073</v>
      </c>
      <c r="D9248" s="52">
        <f>VLOOKUP(Pag_Inicio_Corr_mas_casos[[#This Row],[Corregimiento]],Hoja3!$A$2:$D$676,4,0)</f>
        <v>40612</v>
      </c>
      <c r="E9248" s="51">
        <v>4</v>
      </c>
    </row>
    <row r="9249" spans="1:5">
      <c r="A9249" s="50">
        <v>44333</v>
      </c>
      <c r="B9249" s="51">
        <v>44334</v>
      </c>
      <c r="C9249" s="51" t="s">
        <v>1126</v>
      </c>
      <c r="D9249" s="52">
        <f>VLOOKUP(Pag_Inicio_Corr_mas_casos[[#This Row],[Corregimiento]],Hoja3!$A$2:$D$676,4,0)</f>
        <v>40601</v>
      </c>
      <c r="E9249" s="51">
        <v>4</v>
      </c>
    </row>
    <row r="9250" spans="1:5">
      <c r="A9250" s="50">
        <v>44333</v>
      </c>
      <c r="B9250" s="51">
        <v>44334</v>
      </c>
      <c r="C9250" s="51" t="s">
        <v>1270</v>
      </c>
      <c r="D9250" s="52">
        <f>VLOOKUP(Pag_Inicio_Corr_mas_casos[[#This Row],[Corregimiento]],Hoja3!$A$2:$D$676,4,0)</f>
        <v>120507</v>
      </c>
      <c r="E9250" s="51">
        <v>4</v>
      </c>
    </row>
    <row r="9251" spans="1:5">
      <c r="A9251" s="50">
        <v>44333</v>
      </c>
      <c r="B9251" s="51">
        <v>44334</v>
      </c>
      <c r="C9251" s="51" t="s">
        <v>1112</v>
      </c>
      <c r="D9251" s="52">
        <f>VLOOKUP(Pag_Inicio_Corr_mas_casos[[#This Row],[Corregimiento]],Hoja3!$A$2:$D$676,4,0)</f>
        <v>80812</v>
      </c>
      <c r="E9251" s="51">
        <v>4</v>
      </c>
    </row>
    <row r="9252" spans="1:5">
      <c r="A9252" s="50">
        <v>44333</v>
      </c>
      <c r="B9252" s="51">
        <v>44334</v>
      </c>
      <c r="C9252" s="51" t="s">
        <v>1144</v>
      </c>
      <c r="D9252" s="52">
        <f>VLOOKUP(Pag_Inicio_Corr_mas_casos[[#This Row],[Corregimiento]],Hoja3!$A$2:$D$676,4,0)</f>
        <v>40503</v>
      </c>
      <c r="E9252" s="51">
        <v>4</v>
      </c>
    </row>
    <row r="9253" spans="1:5">
      <c r="A9253" s="32">
        <v>44334</v>
      </c>
      <c r="B9253" s="33">
        <v>44335</v>
      </c>
      <c r="C9253" s="33" t="s">
        <v>1112</v>
      </c>
      <c r="D9253" s="34">
        <f>VLOOKUP(Pag_Inicio_Corr_mas_casos[[#This Row],[Corregimiento]],Hoja3!$A$2:$D$676,4,0)</f>
        <v>80812</v>
      </c>
      <c r="E9253" s="33">
        <v>28</v>
      </c>
    </row>
    <row r="9254" spans="1:5">
      <c r="A9254" s="32">
        <v>44334</v>
      </c>
      <c r="B9254" s="33">
        <v>44335</v>
      </c>
      <c r="C9254" s="33" t="s">
        <v>1013</v>
      </c>
      <c r="D9254" s="34">
        <f>VLOOKUP(Pag_Inicio_Corr_mas_casos[[#This Row],[Corregimiento]],Hoja3!$A$2:$D$676,4,0)</f>
        <v>80826</v>
      </c>
      <c r="E9254" s="33">
        <v>17</v>
      </c>
    </row>
    <row r="9255" spans="1:5">
      <c r="A9255" s="32">
        <v>44334</v>
      </c>
      <c r="B9255" s="33">
        <v>44335</v>
      </c>
      <c r="C9255" s="33" t="s">
        <v>1126</v>
      </c>
      <c r="D9255" s="34">
        <f>VLOOKUP(Pag_Inicio_Corr_mas_casos[[#This Row],[Corregimiento]],Hoja3!$A$2:$D$676,4,0)</f>
        <v>40601</v>
      </c>
      <c r="E9255" s="33">
        <v>16</v>
      </c>
    </row>
    <row r="9256" spans="1:5">
      <c r="A9256" s="32">
        <v>44334</v>
      </c>
      <c r="B9256" s="33">
        <v>44335</v>
      </c>
      <c r="C9256" s="33" t="s">
        <v>1077</v>
      </c>
      <c r="D9256" s="34">
        <f>VLOOKUP(Pag_Inicio_Corr_mas_casos[[#This Row],[Corregimiento]],Hoja3!$A$2:$D$676,4,0)</f>
        <v>80809</v>
      </c>
      <c r="E9256" s="33">
        <v>15</v>
      </c>
    </row>
    <row r="9257" spans="1:5">
      <c r="A9257" s="32">
        <v>44334</v>
      </c>
      <c r="B9257" s="33">
        <v>44335</v>
      </c>
      <c r="C9257" s="33" t="s">
        <v>1008</v>
      </c>
      <c r="D9257" s="34">
        <f>VLOOKUP(Pag_Inicio_Corr_mas_casos[[#This Row],[Corregimiento]],Hoja3!$A$2:$D$676,4,0)</f>
        <v>80807</v>
      </c>
      <c r="E9257" s="33">
        <v>14</v>
      </c>
    </row>
    <row r="9258" spans="1:5">
      <c r="A9258" s="32">
        <v>44334</v>
      </c>
      <c r="B9258" s="33">
        <v>44335</v>
      </c>
      <c r="C9258" s="33" t="s">
        <v>1073</v>
      </c>
      <c r="D9258" s="34">
        <f>VLOOKUP(Pag_Inicio_Corr_mas_casos[[#This Row],[Corregimiento]],Hoja3!$A$2:$D$676,4,0)</f>
        <v>40612</v>
      </c>
      <c r="E9258" s="33">
        <v>13</v>
      </c>
    </row>
    <row r="9259" spans="1:5">
      <c r="A9259" s="32">
        <v>44334</v>
      </c>
      <c r="B9259" s="33">
        <v>44335</v>
      </c>
      <c r="C9259" s="33" t="s">
        <v>1078</v>
      </c>
      <c r="D9259" s="34">
        <f>VLOOKUP(Pag_Inicio_Corr_mas_casos[[#This Row],[Corregimiento]],Hoja3!$A$2:$D$676,4,0)</f>
        <v>80819</v>
      </c>
      <c r="E9259" s="33">
        <v>12</v>
      </c>
    </row>
    <row r="9260" spans="1:5">
      <c r="A9260" s="32">
        <v>44334</v>
      </c>
      <c r="B9260" s="33">
        <v>44335</v>
      </c>
      <c r="C9260" s="33" t="s">
        <v>1007</v>
      </c>
      <c r="D9260" s="34">
        <f>VLOOKUP(Pag_Inicio_Corr_mas_casos[[#This Row],[Corregimiento]],Hoja3!$A$2:$D$676,4,0)</f>
        <v>80823</v>
      </c>
      <c r="E9260" s="33">
        <v>12</v>
      </c>
    </row>
    <row r="9261" spans="1:5">
      <c r="A9261" s="32">
        <v>44334</v>
      </c>
      <c r="B9261" s="33">
        <v>44335</v>
      </c>
      <c r="C9261" s="33" t="s">
        <v>1088</v>
      </c>
      <c r="D9261" s="34">
        <f>VLOOKUP(Pag_Inicio_Corr_mas_casos[[#This Row],[Corregimiento]],Hoja3!$A$2:$D$676,4,0)</f>
        <v>91001</v>
      </c>
      <c r="E9261" s="33">
        <v>11</v>
      </c>
    </row>
    <row r="9262" spans="1:5">
      <c r="A9262" s="32">
        <v>44334</v>
      </c>
      <c r="B9262" s="33">
        <v>44335</v>
      </c>
      <c r="C9262" s="33" t="s">
        <v>1016</v>
      </c>
      <c r="D9262" s="34">
        <f>VLOOKUP(Pag_Inicio_Corr_mas_casos[[#This Row],[Corregimiento]],Hoja3!$A$2:$D$676,4,0)</f>
        <v>130107</v>
      </c>
      <c r="E9262" s="33">
        <v>10</v>
      </c>
    </row>
    <row r="9263" spans="1:5">
      <c r="A9263" s="32">
        <v>44334</v>
      </c>
      <c r="B9263" s="33">
        <v>44335</v>
      </c>
      <c r="C9263" s="33" t="s">
        <v>1115</v>
      </c>
      <c r="D9263" s="34">
        <f>VLOOKUP(Pag_Inicio_Corr_mas_casos[[#This Row],[Corregimiento]],Hoja3!$A$2:$D$676,4,0)</f>
        <v>50316</v>
      </c>
      <c r="E9263" s="33">
        <v>10</v>
      </c>
    </row>
    <row r="9264" spans="1:5">
      <c r="A9264" s="32">
        <v>44334</v>
      </c>
      <c r="B9264" s="33">
        <v>44335</v>
      </c>
      <c r="C9264" s="33" t="s">
        <v>1036</v>
      </c>
      <c r="D9264" s="34">
        <f>VLOOKUP(Pag_Inicio_Corr_mas_casos[[#This Row],[Corregimiento]],Hoja3!$A$2:$D$676,4,0)</f>
        <v>40606</v>
      </c>
      <c r="E9264" s="33">
        <v>10</v>
      </c>
    </row>
    <row r="9265" spans="1:5">
      <c r="A9265" s="32">
        <v>44334</v>
      </c>
      <c r="B9265" s="33">
        <v>44335</v>
      </c>
      <c r="C9265" s="33" t="s">
        <v>1006</v>
      </c>
      <c r="D9265" s="34">
        <f>VLOOKUP(Pag_Inicio_Corr_mas_casos[[#This Row],[Corregimiento]],Hoja3!$A$2:$D$676,4,0)</f>
        <v>80806</v>
      </c>
      <c r="E9265" s="33">
        <v>10</v>
      </c>
    </row>
    <row r="9266" spans="1:5">
      <c r="A9266" s="32">
        <v>44334</v>
      </c>
      <c r="B9266" s="33">
        <v>44335</v>
      </c>
      <c r="C9266" s="33" t="s">
        <v>1087</v>
      </c>
      <c r="D9266" s="34">
        <f>VLOOKUP(Pag_Inicio_Corr_mas_casos[[#This Row],[Corregimiento]],Hoja3!$A$2:$D$676,4,0)</f>
        <v>81003</v>
      </c>
      <c r="E9266" s="33">
        <v>10</v>
      </c>
    </row>
    <row r="9267" spans="1:5">
      <c r="A9267" s="32">
        <v>44334</v>
      </c>
      <c r="B9267" s="33">
        <v>44335</v>
      </c>
      <c r="C9267" s="33" t="s">
        <v>1133</v>
      </c>
      <c r="D9267" s="34">
        <f>VLOOKUP(Pag_Inicio_Corr_mas_casos[[#This Row],[Corregimiento]],Hoja3!$A$2:$D$676,4,0)</f>
        <v>20201</v>
      </c>
      <c r="E9267" s="33">
        <v>9</v>
      </c>
    </row>
    <row r="9268" spans="1:5">
      <c r="A9268" s="32">
        <v>44334</v>
      </c>
      <c r="B9268" s="33">
        <v>44335</v>
      </c>
      <c r="C9268" s="33" t="s">
        <v>1058</v>
      </c>
      <c r="D9268" s="34">
        <f>VLOOKUP(Pag_Inicio_Corr_mas_casos[[#This Row],[Corregimiento]],Hoja3!$A$2:$D$676,4,0)</f>
        <v>80808</v>
      </c>
      <c r="E9268" s="33">
        <v>8</v>
      </c>
    </row>
    <row r="9269" spans="1:5">
      <c r="A9269" s="32">
        <v>44334</v>
      </c>
      <c r="B9269" s="33">
        <v>44335</v>
      </c>
      <c r="C9269" s="33" t="s">
        <v>1003</v>
      </c>
      <c r="D9269" s="34">
        <f>VLOOKUP(Pag_Inicio_Corr_mas_casos[[#This Row],[Corregimiento]],Hoja3!$A$2:$D$676,4,0)</f>
        <v>80810</v>
      </c>
      <c r="E9269" s="33">
        <v>7</v>
      </c>
    </row>
    <row r="9270" spans="1:5">
      <c r="A9270" s="32">
        <v>44334</v>
      </c>
      <c r="B9270" s="33">
        <v>44335</v>
      </c>
      <c r="C9270" s="33" t="s">
        <v>1144</v>
      </c>
      <c r="D9270" s="34">
        <f>VLOOKUP(Pag_Inicio_Corr_mas_casos[[#This Row],[Corregimiento]],Hoja3!$A$2:$D$676,4,0)</f>
        <v>40503</v>
      </c>
      <c r="E9270" s="33">
        <v>7</v>
      </c>
    </row>
    <row r="9271" spans="1:5">
      <c r="A9271" s="32">
        <v>44334</v>
      </c>
      <c r="B9271" s="33">
        <v>44335</v>
      </c>
      <c r="C9271" s="33" t="s">
        <v>1136</v>
      </c>
      <c r="D9271" s="34">
        <f>VLOOKUP(Pag_Inicio_Corr_mas_casos[[#This Row],[Corregimiento]],Hoja3!$A$2:$D$676,4,0)</f>
        <v>91011</v>
      </c>
      <c r="E9271" s="33">
        <v>7</v>
      </c>
    </row>
    <row r="9272" spans="1:5">
      <c r="A9272" s="32">
        <v>44334</v>
      </c>
      <c r="B9272" s="33">
        <v>44335</v>
      </c>
      <c r="C9272" s="33" t="s">
        <v>1117</v>
      </c>
      <c r="D9272" s="34">
        <f>VLOOKUP(Pag_Inicio_Corr_mas_casos[[#This Row],[Corregimiento]],Hoja3!$A$2:$D$676,4,0)</f>
        <v>20105</v>
      </c>
      <c r="E9272" s="33">
        <v>7</v>
      </c>
    </row>
    <row r="9273" spans="1:5">
      <c r="A9273" s="35">
        <v>44335</v>
      </c>
      <c r="B9273" s="36">
        <v>44336</v>
      </c>
      <c r="C9273" s="36" t="s">
        <v>1126</v>
      </c>
      <c r="D9273" s="37">
        <f>VLOOKUP(Pag_Inicio_Corr_mas_casos[[#This Row],[Corregimiento]],Hoja3!$A$2:$D$676,4,0)</f>
        <v>40601</v>
      </c>
      <c r="E9273" s="36">
        <v>24</v>
      </c>
    </row>
    <row r="9274" spans="1:5">
      <c r="A9274" s="35">
        <v>44335</v>
      </c>
      <c r="B9274" s="36">
        <v>44336</v>
      </c>
      <c r="C9274" s="36" t="s">
        <v>1112</v>
      </c>
      <c r="D9274" s="37">
        <f>VLOOKUP(Pag_Inicio_Corr_mas_casos[[#This Row],[Corregimiento]],Hoja3!$A$2:$D$676,4,0)</f>
        <v>80812</v>
      </c>
      <c r="E9274" s="36">
        <v>23</v>
      </c>
    </row>
    <row r="9275" spans="1:5">
      <c r="A9275" s="35">
        <v>44335</v>
      </c>
      <c r="B9275" s="36">
        <v>44336</v>
      </c>
      <c r="C9275" s="36" t="s">
        <v>1077</v>
      </c>
      <c r="D9275" s="37">
        <f>VLOOKUP(Pag_Inicio_Corr_mas_casos[[#This Row],[Corregimiento]],Hoja3!$A$2:$D$676,4,0)</f>
        <v>80809</v>
      </c>
      <c r="E9275" s="36">
        <v>14</v>
      </c>
    </row>
    <row r="9276" spans="1:5">
      <c r="A9276" s="35">
        <v>44335</v>
      </c>
      <c r="B9276" s="36">
        <v>44336</v>
      </c>
      <c r="C9276" s="36" t="s">
        <v>1102</v>
      </c>
      <c r="D9276" s="37">
        <f>VLOOKUP(Pag_Inicio_Corr_mas_casos[[#This Row],[Corregimiento]],Hoja3!$A$2:$D$676,4,0)</f>
        <v>130106</v>
      </c>
      <c r="E9276" s="36">
        <v>14</v>
      </c>
    </row>
    <row r="9277" spans="1:5">
      <c r="A9277" s="35">
        <v>44335</v>
      </c>
      <c r="B9277" s="36">
        <v>44336</v>
      </c>
      <c r="C9277" s="36" t="s">
        <v>1005</v>
      </c>
      <c r="D9277" s="37">
        <f>VLOOKUP(Pag_Inicio_Corr_mas_casos[[#This Row],[Corregimiento]],Hoja3!$A$2:$D$676,4,0)</f>
        <v>81009</v>
      </c>
      <c r="E9277" s="36">
        <v>13</v>
      </c>
    </row>
    <row r="9278" spans="1:5">
      <c r="A9278" s="35">
        <v>44335</v>
      </c>
      <c r="B9278" s="36">
        <v>44336</v>
      </c>
      <c r="C9278" s="36" t="s">
        <v>1006</v>
      </c>
      <c r="D9278" s="37">
        <f>VLOOKUP(Pag_Inicio_Corr_mas_casos[[#This Row],[Corregimiento]],Hoja3!$A$2:$D$676,4,0)</f>
        <v>80806</v>
      </c>
      <c r="E9278" s="36">
        <v>10</v>
      </c>
    </row>
    <row r="9279" spans="1:5">
      <c r="A9279" s="35">
        <v>44335</v>
      </c>
      <c r="B9279" s="36">
        <v>44336</v>
      </c>
      <c r="C9279" s="36" t="s">
        <v>1008</v>
      </c>
      <c r="D9279" s="37">
        <f>VLOOKUP(Pag_Inicio_Corr_mas_casos[[#This Row],[Corregimiento]],Hoja3!$A$2:$D$676,4,0)</f>
        <v>80807</v>
      </c>
      <c r="E9279" s="36">
        <v>9</v>
      </c>
    </row>
    <row r="9280" spans="1:5">
      <c r="A9280" s="35">
        <v>44335</v>
      </c>
      <c r="B9280" s="36">
        <v>44336</v>
      </c>
      <c r="C9280" s="36" t="s">
        <v>1014</v>
      </c>
      <c r="D9280" s="37">
        <f>VLOOKUP(Pag_Inicio_Corr_mas_casos[[#This Row],[Corregimiento]],Hoja3!$A$2:$D$676,4,0)</f>
        <v>80811</v>
      </c>
      <c r="E9280" s="36">
        <v>9</v>
      </c>
    </row>
    <row r="9281" spans="1:5">
      <c r="A9281" s="35">
        <v>44335</v>
      </c>
      <c r="B9281" s="36">
        <v>44336</v>
      </c>
      <c r="C9281" s="36" t="s">
        <v>1365</v>
      </c>
      <c r="D9281" s="37">
        <f>VLOOKUP(Pag_Inicio_Corr_mas_casos[[#This Row],[Corregimiento]],Hoja3!$A$2:$D$676,4,0)</f>
        <v>41403</v>
      </c>
      <c r="E9281" s="36">
        <v>8</v>
      </c>
    </row>
    <row r="9282" spans="1:5">
      <c r="A9282" s="35">
        <v>44335</v>
      </c>
      <c r="B9282" s="36">
        <v>44336</v>
      </c>
      <c r="C9282" s="36" t="s">
        <v>838</v>
      </c>
      <c r="D9282" s="37">
        <f>VLOOKUP(Pag_Inicio_Corr_mas_casos[[#This Row],[Corregimiento]],Hoja3!$A$2:$D$676,4,0)</f>
        <v>80821</v>
      </c>
      <c r="E9282" s="36">
        <v>8</v>
      </c>
    </row>
    <row r="9283" spans="1:5">
      <c r="A9283" s="35">
        <v>44335</v>
      </c>
      <c r="B9283" s="36">
        <v>44336</v>
      </c>
      <c r="C9283" s="36" t="s">
        <v>1003</v>
      </c>
      <c r="D9283" s="37">
        <f>VLOOKUP(Pag_Inicio_Corr_mas_casos[[#This Row],[Corregimiento]],Hoja3!$A$2:$D$676,4,0)</f>
        <v>80810</v>
      </c>
      <c r="E9283" s="36">
        <v>8</v>
      </c>
    </row>
    <row r="9284" spans="1:5">
      <c r="A9284" s="35">
        <v>44335</v>
      </c>
      <c r="B9284" s="36">
        <v>44336</v>
      </c>
      <c r="C9284" s="36" t="s">
        <v>1272</v>
      </c>
      <c r="D9284" s="37">
        <f>VLOOKUP(Pag_Inicio_Corr_mas_casos[[#This Row],[Corregimiento]],Hoja3!$A$2:$D$676,4,0)</f>
        <v>10101</v>
      </c>
      <c r="E9284" s="36">
        <v>8</v>
      </c>
    </row>
    <row r="9285" spans="1:5">
      <c r="A9285" s="35">
        <v>44335</v>
      </c>
      <c r="B9285" s="36">
        <v>44336</v>
      </c>
      <c r="C9285" s="36" t="s">
        <v>1081</v>
      </c>
      <c r="D9285" s="37">
        <f>VLOOKUP(Pag_Inicio_Corr_mas_casos[[#This Row],[Corregimiento]],Hoja3!$A$2:$D$676,4,0)</f>
        <v>130702</v>
      </c>
      <c r="E9285" s="36">
        <v>8</v>
      </c>
    </row>
    <row r="9286" spans="1:5">
      <c r="A9286" s="35">
        <v>44335</v>
      </c>
      <c r="B9286" s="36">
        <v>44336</v>
      </c>
      <c r="C9286" s="36" t="s">
        <v>1084</v>
      </c>
      <c r="D9286" s="37">
        <f>VLOOKUP(Pag_Inicio_Corr_mas_casos[[#This Row],[Corregimiento]],Hoja3!$A$2:$D$676,4,0)</f>
        <v>81008</v>
      </c>
      <c r="E9286" s="36">
        <v>7</v>
      </c>
    </row>
    <row r="9287" spans="1:5">
      <c r="A9287" s="35">
        <v>44335</v>
      </c>
      <c r="B9287" s="36">
        <v>44336</v>
      </c>
      <c r="C9287" s="36" t="s">
        <v>1017</v>
      </c>
      <c r="D9287" s="37">
        <f>VLOOKUP(Pag_Inicio_Corr_mas_casos[[#This Row],[Corregimiento]],Hoja3!$A$2:$D$676,4,0)</f>
        <v>80813</v>
      </c>
      <c r="E9287" s="36">
        <v>7</v>
      </c>
    </row>
    <row r="9288" spans="1:5">
      <c r="A9288" s="35">
        <v>44335</v>
      </c>
      <c r="B9288" s="36">
        <v>44336</v>
      </c>
      <c r="C9288" s="36" t="s">
        <v>1117</v>
      </c>
      <c r="D9288" s="37">
        <f>VLOOKUP(Pag_Inicio_Corr_mas_casos[[#This Row],[Corregimiento]],Hoja3!$A$2:$D$676,4,0)</f>
        <v>20105</v>
      </c>
      <c r="E9288" s="36">
        <v>7</v>
      </c>
    </row>
    <row r="9289" spans="1:5">
      <c r="A9289" s="35">
        <v>44335</v>
      </c>
      <c r="B9289" s="36">
        <v>44336</v>
      </c>
      <c r="C9289" s="36" t="s">
        <v>1147</v>
      </c>
      <c r="D9289" s="37">
        <f>VLOOKUP(Pag_Inicio_Corr_mas_casos[[#This Row],[Corregimiento]],Hoja3!$A$2:$D$676,4,0)</f>
        <v>40604</v>
      </c>
      <c r="E9289" s="36">
        <v>7</v>
      </c>
    </row>
    <row r="9290" spans="1:5">
      <c r="A9290" s="35">
        <v>44335</v>
      </c>
      <c r="B9290" s="36">
        <v>44336</v>
      </c>
      <c r="C9290" s="36" t="s">
        <v>1087</v>
      </c>
      <c r="D9290" s="37">
        <f>VLOOKUP(Pag_Inicio_Corr_mas_casos[[#This Row],[Corregimiento]],Hoja3!$A$2:$D$676,4,0)</f>
        <v>81003</v>
      </c>
      <c r="E9290" s="36">
        <v>7</v>
      </c>
    </row>
    <row r="9291" spans="1:5">
      <c r="A9291" s="35">
        <v>44335</v>
      </c>
      <c r="B9291" s="36">
        <v>44336</v>
      </c>
      <c r="C9291" s="36" t="s">
        <v>1099</v>
      </c>
      <c r="D9291" s="37">
        <f>VLOOKUP(Pag_Inicio_Corr_mas_casos[[#This Row],[Corregimiento]],Hoja3!$A$2:$D$676,4,0)</f>
        <v>91008</v>
      </c>
      <c r="E9291" s="36">
        <v>7</v>
      </c>
    </row>
    <row r="9292" spans="1:5">
      <c r="A9292" s="35">
        <v>44335</v>
      </c>
      <c r="B9292" s="36">
        <v>44336</v>
      </c>
      <c r="C9292" s="36" t="s">
        <v>1145</v>
      </c>
      <c r="D9292" s="37">
        <f>VLOOKUP(Pag_Inicio_Corr_mas_casos[[#This Row],[Corregimiento]],Hoja3!$A$2:$D$676,4,0)</f>
        <v>91101</v>
      </c>
      <c r="E9292" s="36">
        <v>7</v>
      </c>
    </row>
    <row r="9293" spans="1:5">
      <c r="A9293" s="47">
        <v>44336</v>
      </c>
      <c r="B9293" s="48">
        <v>44337</v>
      </c>
      <c r="C9293" s="48" t="s">
        <v>1077</v>
      </c>
      <c r="D9293" s="49">
        <f>VLOOKUP(Pag_Inicio_Corr_mas_casos[[#This Row],[Corregimiento]],Hoja3!$A$2:$D$676,4,0)</f>
        <v>80809</v>
      </c>
      <c r="E9293" s="48">
        <v>27</v>
      </c>
    </row>
    <row r="9294" spans="1:5">
      <c r="A9294" s="47">
        <v>44336</v>
      </c>
      <c r="B9294" s="48">
        <v>44337</v>
      </c>
      <c r="C9294" s="48" t="s">
        <v>1005</v>
      </c>
      <c r="D9294" s="49">
        <f>VLOOKUP(Pag_Inicio_Corr_mas_casos[[#This Row],[Corregimiento]],Hoja3!$A$2:$D$676,4,0)</f>
        <v>81009</v>
      </c>
      <c r="E9294" s="48">
        <v>20</v>
      </c>
    </row>
    <row r="9295" spans="1:5">
      <c r="A9295" s="47">
        <v>44336</v>
      </c>
      <c r="B9295" s="48">
        <v>44337</v>
      </c>
      <c r="C9295" s="48" t="s">
        <v>1126</v>
      </c>
      <c r="D9295" s="49">
        <f>VLOOKUP(Pag_Inicio_Corr_mas_casos[[#This Row],[Corregimiento]],Hoja3!$A$2:$D$676,4,0)</f>
        <v>40601</v>
      </c>
      <c r="E9295" s="48">
        <v>18</v>
      </c>
    </row>
    <row r="9296" spans="1:5">
      <c r="A9296" s="47">
        <v>44336</v>
      </c>
      <c r="B9296" s="48">
        <v>44337</v>
      </c>
      <c r="C9296" s="48" t="s">
        <v>1078</v>
      </c>
      <c r="D9296" s="49">
        <f>VLOOKUP(Pag_Inicio_Corr_mas_casos[[#This Row],[Corregimiento]],Hoja3!$A$2:$D$676,4,0)</f>
        <v>80819</v>
      </c>
      <c r="E9296" s="48">
        <v>16</v>
      </c>
    </row>
    <row r="9297" spans="1:5">
      <c r="A9297" s="47">
        <v>44336</v>
      </c>
      <c r="B9297" s="48">
        <v>44337</v>
      </c>
      <c r="C9297" s="48" t="s">
        <v>1008</v>
      </c>
      <c r="D9297" s="49">
        <f>VLOOKUP(Pag_Inicio_Corr_mas_casos[[#This Row],[Corregimiento]],Hoja3!$A$2:$D$676,4,0)</f>
        <v>80807</v>
      </c>
      <c r="E9297" s="48">
        <v>16</v>
      </c>
    </row>
    <row r="9298" spans="1:5">
      <c r="A9298" s="47">
        <v>44336</v>
      </c>
      <c r="B9298" s="48">
        <v>44337</v>
      </c>
      <c r="C9298" s="48" t="s">
        <v>1112</v>
      </c>
      <c r="D9298" s="49">
        <f>VLOOKUP(Pag_Inicio_Corr_mas_casos[[#This Row],[Corregimiento]],Hoja3!$A$2:$D$676,4,0)</f>
        <v>80812</v>
      </c>
      <c r="E9298" s="48">
        <v>15</v>
      </c>
    </row>
    <row r="9299" spans="1:5">
      <c r="A9299" s="47">
        <v>44336</v>
      </c>
      <c r="B9299" s="48">
        <v>44337</v>
      </c>
      <c r="C9299" s="48" t="s">
        <v>874</v>
      </c>
      <c r="D9299" s="49">
        <f>VLOOKUP(Pag_Inicio_Corr_mas_casos[[#This Row],[Corregimiento]],Hoja3!$A$2:$D$676,4,0)</f>
        <v>90804</v>
      </c>
      <c r="E9299" s="48">
        <v>12</v>
      </c>
    </row>
    <row r="9300" spans="1:5">
      <c r="A9300" s="47">
        <v>44336</v>
      </c>
      <c r="B9300" s="48">
        <v>44337</v>
      </c>
      <c r="C9300" s="48" t="s">
        <v>1088</v>
      </c>
      <c r="D9300" s="49">
        <f>VLOOKUP(Pag_Inicio_Corr_mas_casos[[#This Row],[Corregimiento]],Hoja3!$A$2:$D$676,4,0)</f>
        <v>91001</v>
      </c>
      <c r="E9300" s="48">
        <v>11</v>
      </c>
    </row>
    <row r="9301" spans="1:5">
      <c r="A9301" s="47">
        <v>44336</v>
      </c>
      <c r="B9301" s="48">
        <v>44337</v>
      </c>
      <c r="C9301" s="48" t="s">
        <v>1036</v>
      </c>
      <c r="D9301" s="49">
        <f>VLOOKUP(Pag_Inicio_Corr_mas_casos[[#This Row],[Corregimiento]],Hoja3!$A$2:$D$676,4,0)</f>
        <v>40606</v>
      </c>
      <c r="E9301" s="48">
        <v>11</v>
      </c>
    </row>
    <row r="9302" spans="1:5">
      <c r="A9302" s="47">
        <v>44336</v>
      </c>
      <c r="B9302" s="48">
        <v>44337</v>
      </c>
      <c r="C9302" s="48" t="s">
        <v>1073</v>
      </c>
      <c r="D9302" s="49">
        <f>VLOOKUP(Pag_Inicio_Corr_mas_casos[[#This Row],[Corregimiento]],Hoja3!$A$2:$D$676,4,0)</f>
        <v>40612</v>
      </c>
      <c r="E9302" s="48">
        <v>11</v>
      </c>
    </row>
    <row r="9303" spans="1:5">
      <c r="A9303" s="47">
        <v>44336</v>
      </c>
      <c r="B9303" s="48">
        <v>44337</v>
      </c>
      <c r="C9303" s="48" t="s">
        <v>1013</v>
      </c>
      <c r="D9303" s="49">
        <f>VLOOKUP(Pag_Inicio_Corr_mas_casos[[#This Row],[Corregimiento]],Hoja3!$A$2:$D$676,4,0)</f>
        <v>80826</v>
      </c>
      <c r="E9303" s="48">
        <v>11</v>
      </c>
    </row>
    <row r="9304" spans="1:5">
      <c r="A9304" s="47">
        <v>44336</v>
      </c>
      <c r="B9304" s="48">
        <v>44337</v>
      </c>
      <c r="C9304" s="48" t="s">
        <v>1124</v>
      </c>
      <c r="D9304" s="49">
        <f>VLOOKUP(Pag_Inicio_Corr_mas_casos[[#This Row],[Corregimiento]],Hoja3!$A$2:$D$676,4,0)</f>
        <v>40501</v>
      </c>
      <c r="E9304" s="48">
        <v>10</v>
      </c>
    </row>
    <row r="9305" spans="1:5">
      <c r="A9305" s="47">
        <v>44336</v>
      </c>
      <c r="B9305" s="48">
        <v>44337</v>
      </c>
      <c r="C9305" s="48" t="s">
        <v>1144</v>
      </c>
      <c r="D9305" s="49">
        <f>VLOOKUP(Pag_Inicio_Corr_mas_casos[[#This Row],[Corregimiento]],Hoja3!$A$2:$D$676,4,0)</f>
        <v>40503</v>
      </c>
      <c r="E9305" s="48">
        <v>10</v>
      </c>
    </row>
    <row r="9306" spans="1:5">
      <c r="A9306" s="47">
        <v>44336</v>
      </c>
      <c r="B9306" s="48">
        <v>44337</v>
      </c>
      <c r="C9306" s="48" t="s">
        <v>763</v>
      </c>
      <c r="D9306" s="49">
        <f>VLOOKUP(Pag_Inicio_Corr_mas_casos[[#This Row],[Corregimiento]],Hoja3!$A$2:$D$676,4,0)</f>
        <v>80806</v>
      </c>
      <c r="E9306" s="48">
        <v>10</v>
      </c>
    </row>
    <row r="9307" spans="1:5">
      <c r="A9307" s="47">
        <v>44336</v>
      </c>
      <c r="B9307" s="48">
        <v>44337</v>
      </c>
      <c r="C9307" s="48" t="s">
        <v>1224</v>
      </c>
      <c r="D9307" s="49">
        <f>VLOOKUP(Pag_Inicio_Corr_mas_casos[[#This Row],[Corregimiento]],Hoja3!$A$2:$D$676,4,0)</f>
        <v>10201</v>
      </c>
      <c r="E9307" s="48">
        <v>10</v>
      </c>
    </row>
    <row r="9308" spans="1:5">
      <c r="A9308" s="47">
        <v>44336</v>
      </c>
      <c r="B9308" s="48">
        <v>44337</v>
      </c>
      <c r="C9308" s="48" t="s">
        <v>1134</v>
      </c>
      <c r="D9308" s="49">
        <f>VLOOKUP(Pag_Inicio_Corr_mas_casos[[#This Row],[Corregimiento]],Hoja3!$A$2:$D$676,4,0)</f>
        <v>130101</v>
      </c>
      <c r="E9308" s="48">
        <v>10</v>
      </c>
    </row>
    <row r="9309" spans="1:5">
      <c r="A9309" s="47">
        <v>44336</v>
      </c>
      <c r="B9309" s="48">
        <v>44337</v>
      </c>
      <c r="C9309" s="48" t="s">
        <v>1004</v>
      </c>
      <c r="D9309" s="49">
        <f>VLOOKUP(Pag_Inicio_Corr_mas_casos[[#This Row],[Corregimiento]],Hoja3!$A$2:$D$676,4,0)</f>
        <v>130717</v>
      </c>
      <c r="E9309" s="48">
        <v>9</v>
      </c>
    </row>
    <row r="9310" spans="1:5">
      <c r="A9310" s="47">
        <v>44336</v>
      </c>
      <c r="B9310" s="48">
        <v>44337</v>
      </c>
      <c r="C9310" s="48" t="s">
        <v>1087</v>
      </c>
      <c r="D9310" s="49">
        <f>VLOOKUP(Pag_Inicio_Corr_mas_casos[[#This Row],[Corregimiento]],Hoja3!$A$2:$D$676,4,0)</f>
        <v>81003</v>
      </c>
      <c r="E9310" s="48">
        <v>9</v>
      </c>
    </row>
    <row r="9311" spans="1:5">
      <c r="A9311" s="47">
        <v>44336</v>
      </c>
      <c r="B9311" s="48">
        <v>44337</v>
      </c>
      <c r="C9311" s="48" t="s">
        <v>1003</v>
      </c>
      <c r="D9311" s="49">
        <f>VLOOKUP(Pag_Inicio_Corr_mas_casos[[#This Row],[Corregimiento]],Hoja3!$A$2:$D$676,4,0)</f>
        <v>80810</v>
      </c>
      <c r="E9311" s="48">
        <v>8</v>
      </c>
    </row>
    <row r="9312" spans="1:5">
      <c r="A9312" s="47">
        <v>44336</v>
      </c>
      <c r="B9312" s="48">
        <v>44337</v>
      </c>
      <c r="C9312" s="48" t="s">
        <v>1337</v>
      </c>
      <c r="D9312" s="49">
        <f>VLOOKUP(Pag_Inicio_Corr_mas_casos[[#This Row],[Corregimiento]],Hoja3!$A$2:$D$676,4,0)</f>
        <v>90304</v>
      </c>
      <c r="E9312" s="48">
        <v>8</v>
      </c>
    </row>
    <row r="9313" spans="1:5">
      <c r="A9313" s="59">
        <v>44337</v>
      </c>
      <c r="B9313" s="60">
        <v>44338</v>
      </c>
      <c r="C9313" s="60" t="s">
        <v>1126</v>
      </c>
      <c r="D9313" s="61">
        <f>VLOOKUP(Pag_Inicio_Corr_mas_casos[[#This Row],[Corregimiento]],Hoja3!$A$2:$D$676,4,0)</f>
        <v>40601</v>
      </c>
      <c r="E9313" s="60">
        <v>27</v>
      </c>
    </row>
    <row r="9314" spans="1:5">
      <c r="A9314" s="59">
        <v>44337</v>
      </c>
      <c r="B9314" s="60">
        <v>44338</v>
      </c>
      <c r="C9314" s="60" t="s">
        <v>1077</v>
      </c>
      <c r="D9314" s="61">
        <f>VLOOKUP(Pag_Inicio_Corr_mas_casos[[#This Row],[Corregimiento]],Hoja3!$A$2:$D$676,4,0)</f>
        <v>80809</v>
      </c>
      <c r="E9314" s="60">
        <v>20</v>
      </c>
    </row>
    <row r="9315" spans="1:5">
      <c r="A9315" s="59">
        <v>44337</v>
      </c>
      <c r="B9315" s="60">
        <v>44338</v>
      </c>
      <c r="C9315" s="60" t="s">
        <v>1112</v>
      </c>
      <c r="D9315" s="61">
        <f>VLOOKUP(Pag_Inicio_Corr_mas_casos[[#This Row],[Corregimiento]],Hoja3!$A$2:$D$676,4,0)</f>
        <v>80812</v>
      </c>
      <c r="E9315" s="60">
        <v>18</v>
      </c>
    </row>
    <row r="9316" spans="1:5">
      <c r="A9316" s="59">
        <v>44337</v>
      </c>
      <c r="B9316" s="60">
        <v>44338</v>
      </c>
      <c r="C9316" s="60" t="s">
        <v>1008</v>
      </c>
      <c r="D9316" s="61">
        <f>VLOOKUP(Pag_Inicio_Corr_mas_casos[[#This Row],[Corregimiento]],Hoja3!$A$2:$D$676,4,0)</f>
        <v>80807</v>
      </c>
      <c r="E9316" s="60">
        <v>16</v>
      </c>
    </row>
    <row r="9317" spans="1:5">
      <c r="A9317" s="59">
        <v>44337</v>
      </c>
      <c r="B9317" s="60">
        <v>44338</v>
      </c>
      <c r="C9317" s="60" t="s">
        <v>1006</v>
      </c>
      <c r="D9317" s="61">
        <f>VLOOKUP(Pag_Inicio_Corr_mas_casos[[#This Row],[Corregimiento]],Hoja3!$A$2:$D$676,4,0)</f>
        <v>80806</v>
      </c>
      <c r="E9317" s="60">
        <v>16</v>
      </c>
    </row>
    <row r="9318" spans="1:5">
      <c r="A9318" s="59">
        <v>44337</v>
      </c>
      <c r="B9318" s="60">
        <v>44338</v>
      </c>
      <c r="C9318" s="60" t="s">
        <v>1078</v>
      </c>
      <c r="D9318" s="61">
        <f>VLOOKUP(Pag_Inicio_Corr_mas_casos[[#This Row],[Corregimiento]],Hoja3!$A$2:$D$676,4,0)</f>
        <v>80819</v>
      </c>
      <c r="E9318" s="60">
        <v>15</v>
      </c>
    </row>
    <row r="9319" spans="1:5">
      <c r="A9319" s="59">
        <v>44337</v>
      </c>
      <c r="B9319" s="60">
        <v>44338</v>
      </c>
      <c r="C9319" s="60" t="s">
        <v>1012</v>
      </c>
      <c r="D9319" s="61">
        <f>VLOOKUP(Pag_Inicio_Corr_mas_casos[[#This Row],[Corregimiento]],Hoja3!$A$2:$D$676,4,0)</f>
        <v>80814</v>
      </c>
      <c r="E9319" s="60">
        <v>12</v>
      </c>
    </row>
    <row r="9320" spans="1:5">
      <c r="A9320" s="59">
        <v>44337</v>
      </c>
      <c r="B9320" s="60">
        <v>44338</v>
      </c>
      <c r="C9320" s="60" t="s">
        <v>1019</v>
      </c>
      <c r="D9320" s="61">
        <f>VLOOKUP(Pag_Inicio_Corr_mas_casos[[#This Row],[Corregimiento]],Hoja3!$A$2:$D$676,4,0)</f>
        <v>80817</v>
      </c>
      <c r="E9320" s="60">
        <v>11</v>
      </c>
    </row>
    <row r="9321" spans="1:5">
      <c r="A9321" s="59">
        <v>44337</v>
      </c>
      <c r="B9321" s="60">
        <v>44338</v>
      </c>
      <c r="C9321" s="60" t="s">
        <v>1144</v>
      </c>
      <c r="D9321" s="61">
        <f>VLOOKUP(Pag_Inicio_Corr_mas_casos[[#This Row],[Corregimiento]],Hoja3!$A$2:$D$676,4,0)</f>
        <v>40503</v>
      </c>
      <c r="E9321" s="60">
        <v>11</v>
      </c>
    </row>
    <row r="9322" spans="1:5">
      <c r="A9322" s="59">
        <v>44337</v>
      </c>
      <c r="B9322" s="60">
        <v>44338</v>
      </c>
      <c r="C9322" s="60" t="s">
        <v>1102</v>
      </c>
      <c r="D9322" s="61">
        <f>VLOOKUP(Pag_Inicio_Corr_mas_casos[[#This Row],[Corregimiento]],Hoja3!$A$2:$D$676,4,0)</f>
        <v>130106</v>
      </c>
      <c r="E9322" s="60">
        <v>11</v>
      </c>
    </row>
    <row r="9323" spans="1:5">
      <c r="A9323" s="59">
        <v>44337</v>
      </c>
      <c r="B9323" s="60">
        <v>44338</v>
      </c>
      <c r="C9323" s="60" t="s">
        <v>1272</v>
      </c>
      <c r="D9323" s="61">
        <f>VLOOKUP(Pag_Inicio_Corr_mas_casos[[#This Row],[Corregimiento]],Hoja3!$A$2:$D$676,4,0)</f>
        <v>10101</v>
      </c>
      <c r="E9323" s="60">
        <v>11</v>
      </c>
    </row>
    <row r="9324" spans="1:5">
      <c r="A9324" s="59">
        <v>44337</v>
      </c>
      <c r="B9324" s="60">
        <v>44338</v>
      </c>
      <c r="C9324" s="60" t="s">
        <v>1005</v>
      </c>
      <c r="D9324" s="61">
        <f>VLOOKUP(Pag_Inicio_Corr_mas_casos[[#This Row],[Corregimiento]],Hoja3!$A$2:$D$676,4,0)</f>
        <v>81009</v>
      </c>
      <c r="E9324" s="60">
        <v>10</v>
      </c>
    </row>
    <row r="9325" spans="1:5">
      <c r="A9325" s="59">
        <v>44337</v>
      </c>
      <c r="B9325" s="60">
        <v>44338</v>
      </c>
      <c r="C9325" s="60" t="s">
        <v>1003</v>
      </c>
      <c r="D9325" s="61">
        <f>VLOOKUP(Pag_Inicio_Corr_mas_casos[[#This Row],[Corregimiento]],Hoja3!$A$2:$D$676,4,0)</f>
        <v>80810</v>
      </c>
      <c r="E9325" s="60">
        <v>10</v>
      </c>
    </row>
    <row r="9326" spans="1:5">
      <c r="A9326" s="59">
        <v>44337</v>
      </c>
      <c r="B9326" s="60">
        <v>44338</v>
      </c>
      <c r="C9326" s="60" t="s">
        <v>1073</v>
      </c>
      <c r="D9326" s="61">
        <f>VLOOKUP(Pag_Inicio_Corr_mas_casos[[#This Row],[Corregimiento]],Hoja3!$A$2:$D$676,4,0)</f>
        <v>40612</v>
      </c>
      <c r="E9326" s="60">
        <v>10</v>
      </c>
    </row>
    <row r="9327" spans="1:5">
      <c r="A9327" s="59">
        <v>44337</v>
      </c>
      <c r="B9327" s="60">
        <v>44338</v>
      </c>
      <c r="C9327" s="60" t="s">
        <v>1139</v>
      </c>
      <c r="D9327" s="61">
        <f>VLOOKUP(Pag_Inicio_Corr_mas_casos[[#This Row],[Corregimiento]],Hoja3!$A$2:$D$676,4,0)</f>
        <v>30101</v>
      </c>
      <c r="E9327" s="60">
        <v>10</v>
      </c>
    </row>
    <row r="9328" spans="1:5">
      <c r="A9328" s="59">
        <v>44337</v>
      </c>
      <c r="B9328" s="60">
        <v>44338</v>
      </c>
      <c r="C9328" s="60" t="s">
        <v>1022</v>
      </c>
      <c r="D9328" s="61">
        <f>VLOOKUP(Pag_Inicio_Corr_mas_casos[[#This Row],[Corregimiento]],Hoja3!$A$2:$D$676,4,0)</f>
        <v>80815</v>
      </c>
      <c r="E9328" s="60">
        <v>10</v>
      </c>
    </row>
    <row r="9329" spans="1:5">
      <c r="A9329" s="59">
        <v>44337</v>
      </c>
      <c r="B9329" s="60">
        <v>44338</v>
      </c>
      <c r="C9329" s="60" t="s">
        <v>1132</v>
      </c>
      <c r="D9329" s="61">
        <f>VLOOKUP(Pag_Inicio_Corr_mas_casos[[#This Row],[Corregimiento]],Hoja3!$A$2:$D$676,4,0)</f>
        <v>40610</v>
      </c>
      <c r="E9329" s="60">
        <v>9</v>
      </c>
    </row>
    <row r="9330" spans="1:5">
      <c r="A9330" s="59">
        <v>44337</v>
      </c>
      <c r="B9330" s="60">
        <v>44338</v>
      </c>
      <c r="C9330" s="60" t="s">
        <v>1036</v>
      </c>
      <c r="D9330" s="61">
        <f>VLOOKUP(Pag_Inicio_Corr_mas_casos[[#This Row],[Corregimiento]],Hoja3!$A$2:$D$676,4,0)</f>
        <v>40606</v>
      </c>
      <c r="E9330" s="60">
        <v>9</v>
      </c>
    </row>
    <row r="9331" spans="1:5">
      <c r="A9331" s="59">
        <v>44337</v>
      </c>
      <c r="B9331" s="60">
        <v>44338</v>
      </c>
      <c r="C9331" s="60" t="s">
        <v>1134</v>
      </c>
      <c r="D9331" s="61">
        <f>VLOOKUP(Pag_Inicio_Corr_mas_casos[[#This Row],[Corregimiento]],Hoja3!$A$2:$D$676,4,0)</f>
        <v>130101</v>
      </c>
      <c r="E9331" s="60">
        <v>8</v>
      </c>
    </row>
    <row r="9332" spans="1:5">
      <c r="A9332" s="59">
        <v>44337</v>
      </c>
      <c r="B9332" s="60">
        <v>44338</v>
      </c>
      <c r="C9332" s="60" t="s">
        <v>1118</v>
      </c>
      <c r="D9332" s="61">
        <f>VLOOKUP(Pag_Inicio_Corr_mas_casos[[#This Row],[Corregimiento]],Hoja3!$A$2:$D$676,4,0)</f>
        <v>40201</v>
      </c>
      <c r="E9332" s="60">
        <v>8</v>
      </c>
    </row>
    <row r="9333" spans="1:5">
      <c r="A9333" s="105">
        <v>44338</v>
      </c>
      <c r="B9333" s="106">
        <v>44339</v>
      </c>
      <c r="C9333" s="106" t="s">
        <v>1008</v>
      </c>
      <c r="D9333" s="107">
        <f>VLOOKUP(Pag_Inicio_Corr_mas_casos[[#This Row],[Corregimiento]],Hoja3!$A$2:$D$676,4,0)</f>
        <v>80807</v>
      </c>
      <c r="E9333" s="106">
        <v>23</v>
      </c>
    </row>
    <row r="9334" spans="1:5">
      <c r="A9334" s="105">
        <v>44338</v>
      </c>
      <c r="B9334" s="106">
        <v>44339</v>
      </c>
      <c r="C9334" s="106" t="s">
        <v>1077</v>
      </c>
      <c r="D9334" s="107">
        <f>VLOOKUP(Pag_Inicio_Corr_mas_casos[[#This Row],[Corregimiento]],Hoja3!$A$2:$D$676,4,0)</f>
        <v>80809</v>
      </c>
      <c r="E9334" s="106">
        <v>22</v>
      </c>
    </row>
    <row r="9335" spans="1:5">
      <c r="A9335" s="105">
        <v>44338</v>
      </c>
      <c r="B9335" s="106">
        <v>44339</v>
      </c>
      <c r="C9335" s="106" t="s">
        <v>1078</v>
      </c>
      <c r="D9335" s="107">
        <f>VLOOKUP(Pag_Inicio_Corr_mas_casos[[#This Row],[Corregimiento]],Hoja3!$A$2:$D$676,4,0)</f>
        <v>80819</v>
      </c>
      <c r="E9335" s="106">
        <v>17</v>
      </c>
    </row>
    <row r="9336" spans="1:5">
      <c r="A9336" s="105">
        <v>44338</v>
      </c>
      <c r="B9336" s="106">
        <v>44339</v>
      </c>
      <c r="C9336" s="106" t="s">
        <v>1112</v>
      </c>
      <c r="D9336" s="107">
        <f>VLOOKUP(Pag_Inicio_Corr_mas_casos[[#This Row],[Corregimiento]],Hoja3!$A$2:$D$676,4,0)</f>
        <v>80812</v>
      </c>
      <c r="E9336" s="106">
        <v>16</v>
      </c>
    </row>
    <row r="9337" spans="1:5">
      <c r="A9337" s="105">
        <v>44338</v>
      </c>
      <c r="B9337" s="106">
        <v>44339</v>
      </c>
      <c r="C9337" s="106" t="s">
        <v>1005</v>
      </c>
      <c r="D9337" s="107">
        <f>VLOOKUP(Pag_Inicio_Corr_mas_casos[[#This Row],[Corregimiento]],Hoja3!$A$2:$D$676,4,0)</f>
        <v>81009</v>
      </c>
      <c r="E9337" s="106">
        <v>15</v>
      </c>
    </row>
    <row r="9338" spans="1:5">
      <c r="A9338" s="105">
        <v>44338</v>
      </c>
      <c r="B9338" s="106">
        <v>44339</v>
      </c>
      <c r="C9338" s="106" t="s">
        <v>1006</v>
      </c>
      <c r="D9338" s="107">
        <f>VLOOKUP(Pag_Inicio_Corr_mas_casos[[#This Row],[Corregimiento]],Hoja3!$A$2:$D$676,4,0)</f>
        <v>80806</v>
      </c>
      <c r="E9338" s="106">
        <v>12</v>
      </c>
    </row>
    <row r="9339" spans="1:5">
      <c r="A9339" s="105">
        <v>44338</v>
      </c>
      <c r="B9339" s="106">
        <v>44339</v>
      </c>
      <c r="C9339" s="106" t="s">
        <v>1012</v>
      </c>
      <c r="D9339" s="107">
        <f>VLOOKUP(Pag_Inicio_Corr_mas_casos[[#This Row],[Corregimiento]],Hoja3!$A$2:$D$676,4,0)</f>
        <v>80814</v>
      </c>
      <c r="E9339" s="106">
        <v>10</v>
      </c>
    </row>
    <row r="9340" spans="1:5">
      <c r="A9340" s="105">
        <v>44338</v>
      </c>
      <c r="B9340" s="106">
        <v>44339</v>
      </c>
      <c r="C9340" s="106" t="s">
        <v>1134</v>
      </c>
      <c r="D9340" s="107">
        <f>VLOOKUP(Pag_Inicio_Corr_mas_casos[[#This Row],[Corregimiento]],Hoja3!$A$2:$D$676,4,0)</f>
        <v>130101</v>
      </c>
      <c r="E9340" s="106">
        <v>10</v>
      </c>
    </row>
    <row r="9341" spans="1:5">
      <c r="A9341" s="105">
        <v>44338</v>
      </c>
      <c r="B9341" s="106">
        <v>44339</v>
      </c>
      <c r="C9341" s="106" t="s">
        <v>1088</v>
      </c>
      <c r="D9341" s="107">
        <f>VLOOKUP(Pag_Inicio_Corr_mas_casos[[#This Row],[Corregimiento]],Hoja3!$A$2:$D$676,4,0)</f>
        <v>91001</v>
      </c>
      <c r="E9341" s="106">
        <v>8</v>
      </c>
    </row>
    <row r="9342" spans="1:5">
      <c r="A9342" s="105">
        <v>44338</v>
      </c>
      <c r="B9342" s="106">
        <v>44339</v>
      </c>
      <c r="C9342" s="106" t="s">
        <v>1064</v>
      </c>
      <c r="D9342" s="107">
        <f>VLOOKUP(Pag_Inicio_Corr_mas_casos[[#This Row],[Corregimiento]],Hoja3!$A$2:$D$676,4,0)</f>
        <v>81004</v>
      </c>
      <c r="E9342" s="106">
        <v>8</v>
      </c>
    </row>
    <row r="9343" spans="1:5">
      <c r="A9343" s="105">
        <v>44338</v>
      </c>
      <c r="B9343" s="106">
        <v>44339</v>
      </c>
      <c r="C9343" s="106" t="s">
        <v>1085</v>
      </c>
      <c r="D9343" s="107">
        <f>VLOOKUP(Pag_Inicio_Corr_mas_casos[[#This Row],[Corregimiento]],Hoja3!$A$2:$D$676,4,0)</f>
        <v>81001</v>
      </c>
      <c r="E9343" s="106">
        <v>8</v>
      </c>
    </row>
    <row r="9344" spans="1:5">
      <c r="A9344" s="105">
        <v>44338</v>
      </c>
      <c r="B9344" s="106">
        <v>44339</v>
      </c>
      <c r="C9344" s="106" t="s">
        <v>1019</v>
      </c>
      <c r="D9344" s="107">
        <f>VLOOKUP(Pag_Inicio_Corr_mas_casos[[#This Row],[Corregimiento]],Hoja3!$A$2:$D$676,4,0)</f>
        <v>80817</v>
      </c>
      <c r="E9344" s="106">
        <v>7</v>
      </c>
    </row>
    <row r="9345" spans="1:5">
      <c r="A9345" s="105">
        <v>44338</v>
      </c>
      <c r="B9345" s="106">
        <v>44339</v>
      </c>
      <c r="C9345" s="106" t="s">
        <v>1126</v>
      </c>
      <c r="D9345" s="107">
        <f>VLOOKUP(Pag_Inicio_Corr_mas_casos[[#This Row],[Corregimiento]],Hoja3!$A$2:$D$676,4,0)</f>
        <v>40601</v>
      </c>
      <c r="E9345" s="106">
        <v>7</v>
      </c>
    </row>
    <row r="9346" spans="1:5">
      <c r="A9346" s="105">
        <v>44338</v>
      </c>
      <c r="B9346" s="106">
        <v>44339</v>
      </c>
      <c r="C9346" s="106" t="s">
        <v>1087</v>
      </c>
      <c r="D9346" s="107">
        <f>VLOOKUP(Pag_Inicio_Corr_mas_casos[[#This Row],[Corregimiento]],Hoja3!$A$2:$D$676,4,0)</f>
        <v>81003</v>
      </c>
      <c r="E9346" s="106">
        <v>7</v>
      </c>
    </row>
    <row r="9347" spans="1:5">
      <c r="A9347" s="105">
        <v>44338</v>
      </c>
      <c r="B9347" s="106">
        <v>44339</v>
      </c>
      <c r="C9347" s="106" t="s">
        <v>1145</v>
      </c>
      <c r="D9347" s="107">
        <f>VLOOKUP(Pag_Inicio_Corr_mas_casos[[#This Row],[Corregimiento]],Hoja3!$A$2:$D$676,4,0)</f>
        <v>91101</v>
      </c>
      <c r="E9347" s="106">
        <v>7</v>
      </c>
    </row>
    <row r="9348" spans="1:5">
      <c r="A9348" s="105">
        <v>44338</v>
      </c>
      <c r="B9348" s="106">
        <v>44339</v>
      </c>
      <c r="C9348" s="106" t="s">
        <v>838</v>
      </c>
      <c r="D9348" s="107">
        <f>VLOOKUP(Pag_Inicio_Corr_mas_casos[[#This Row],[Corregimiento]],Hoja3!$A$2:$D$676,4,0)</f>
        <v>80821</v>
      </c>
      <c r="E9348" s="106">
        <v>7</v>
      </c>
    </row>
    <row r="9349" spans="1:5">
      <c r="A9349" s="105">
        <v>44338</v>
      </c>
      <c r="B9349" s="106">
        <v>44339</v>
      </c>
      <c r="C9349" s="106" t="s">
        <v>1099</v>
      </c>
      <c r="D9349" s="107">
        <f>VLOOKUP(Pag_Inicio_Corr_mas_casos[[#This Row],[Corregimiento]],Hoja3!$A$2:$D$676,4,0)</f>
        <v>91008</v>
      </c>
      <c r="E9349" s="106">
        <v>7</v>
      </c>
    </row>
    <row r="9350" spans="1:5">
      <c r="A9350" s="105">
        <v>44338</v>
      </c>
      <c r="B9350" s="106">
        <v>44339</v>
      </c>
      <c r="C9350" s="106" t="s">
        <v>1060</v>
      </c>
      <c r="D9350" s="107">
        <f>VLOOKUP(Pag_Inicio_Corr_mas_casos[[#This Row],[Corregimiento]],Hoja3!$A$2:$D$676,4,0)</f>
        <v>130105</v>
      </c>
      <c r="E9350" s="106">
        <v>6</v>
      </c>
    </row>
    <row r="9351" spans="1:5">
      <c r="A9351" s="105">
        <v>44338</v>
      </c>
      <c r="B9351" s="106">
        <v>44339</v>
      </c>
      <c r="C9351" s="106" t="s">
        <v>1236</v>
      </c>
      <c r="D9351" s="107">
        <f>VLOOKUP(Pag_Inicio_Corr_mas_casos[[#This Row],[Corregimiento]],Hoja3!$A$2:$D$676,4,0)</f>
        <v>90405</v>
      </c>
      <c r="E9351" s="106">
        <v>6</v>
      </c>
    </row>
    <row r="9352" spans="1:5">
      <c r="A9352" s="105">
        <v>44338</v>
      </c>
      <c r="B9352" s="106">
        <v>44339</v>
      </c>
      <c r="C9352" s="106" t="s">
        <v>1016</v>
      </c>
      <c r="D9352" s="107">
        <f>VLOOKUP(Pag_Inicio_Corr_mas_casos[[#This Row],[Corregimiento]],Hoja3!$A$2:$D$676,4,0)</f>
        <v>130107</v>
      </c>
      <c r="E9352" s="106">
        <v>6</v>
      </c>
    </row>
    <row r="9353" spans="1:5">
      <c r="A9353" s="56">
        <v>44339</v>
      </c>
      <c r="B9353" s="57">
        <v>44340</v>
      </c>
      <c r="C9353" s="57" t="s">
        <v>1077</v>
      </c>
      <c r="D9353" s="58">
        <f>VLOOKUP(Pag_Inicio_Corr_mas_casos[[#This Row],[Corregimiento]],Hoja3!$A$2:$D$676,4,0)</f>
        <v>80809</v>
      </c>
      <c r="E9353" s="57">
        <v>21</v>
      </c>
    </row>
    <row r="9354" spans="1:5">
      <c r="A9354" s="56">
        <v>44339</v>
      </c>
      <c r="B9354" s="57">
        <v>44340</v>
      </c>
      <c r="C9354" s="57" t="s">
        <v>1126</v>
      </c>
      <c r="D9354" s="58">
        <f>VLOOKUP(Pag_Inicio_Corr_mas_casos[[#This Row],[Corregimiento]],Hoja3!$A$2:$D$676,4,0)</f>
        <v>40601</v>
      </c>
      <c r="E9354" s="57">
        <v>16</v>
      </c>
    </row>
    <row r="9355" spans="1:5">
      <c r="A9355" s="56">
        <v>44339</v>
      </c>
      <c r="B9355" s="57">
        <v>44340</v>
      </c>
      <c r="C9355" s="57" t="s">
        <v>1006</v>
      </c>
      <c r="D9355" s="58">
        <f>VLOOKUP(Pag_Inicio_Corr_mas_casos[[#This Row],[Corregimiento]],Hoja3!$A$2:$D$676,4,0)</f>
        <v>80806</v>
      </c>
      <c r="E9355" s="57">
        <v>15</v>
      </c>
    </row>
    <row r="9356" spans="1:5">
      <c r="A9356" s="56">
        <v>44339</v>
      </c>
      <c r="B9356" s="57">
        <v>44340</v>
      </c>
      <c r="C9356" s="57" t="s">
        <v>1112</v>
      </c>
      <c r="D9356" s="58">
        <f>VLOOKUP(Pag_Inicio_Corr_mas_casos[[#This Row],[Corregimiento]],Hoja3!$A$2:$D$676,4,0)</f>
        <v>80812</v>
      </c>
      <c r="E9356" s="57">
        <v>13</v>
      </c>
    </row>
    <row r="9357" spans="1:5">
      <c r="A9357" s="56">
        <v>44339</v>
      </c>
      <c r="B9357" s="57">
        <v>44340</v>
      </c>
      <c r="C9357" s="57" t="s">
        <v>1073</v>
      </c>
      <c r="D9357" s="58">
        <f>VLOOKUP(Pag_Inicio_Corr_mas_casos[[#This Row],[Corregimiento]],Hoja3!$A$2:$D$676,4,0)</f>
        <v>40612</v>
      </c>
      <c r="E9357" s="57">
        <v>11</v>
      </c>
    </row>
    <row r="9358" spans="1:5">
      <c r="A9358" s="56">
        <v>44339</v>
      </c>
      <c r="B9358" s="57">
        <v>44340</v>
      </c>
      <c r="C9358" s="57" t="s">
        <v>1007</v>
      </c>
      <c r="D9358" s="58">
        <f>VLOOKUP(Pag_Inicio_Corr_mas_casos[[#This Row],[Corregimiento]],Hoja3!$A$2:$D$676,4,0)</f>
        <v>80823</v>
      </c>
      <c r="E9358" s="57">
        <v>10</v>
      </c>
    </row>
    <row r="9359" spans="1:5">
      <c r="A9359" s="56">
        <v>44339</v>
      </c>
      <c r="B9359" s="57">
        <v>44340</v>
      </c>
      <c r="C9359" s="57" t="s">
        <v>1008</v>
      </c>
      <c r="D9359" s="58">
        <f>VLOOKUP(Pag_Inicio_Corr_mas_casos[[#This Row],[Corregimiento]],Hoja3!$A$2:$D$676,4,0)</f>
        <v>80807</v>
      </c>
      <c r="E9359" s="57">
        <v>9</v>
      </c>
    </row>
    <row r="9360" spans="1:5">
      <c r="A9360" s="56">
        <v>44339</v>
      </c>
      <c r="B9360" s="57">
        <v>44340</v>
      </c>
      <c r="C9360" s="57" t="s">
        <v>1078</v>
      </c>
      <c r="D9360" s="58">
        <f>VLOOKUP(Pag_Inicio_Corr_mas_casos[[#This Row],[Corregimiento]],Hoja3!$A$2:$D$676,4,0)</f>
        <v>80819</v>
      </c>
      <c r="E9360" s="57">
        <v>9</v>
      </c>
    </row>
    <row r="9361" spans="1:5">
      <c r="A9361" s="56">
        <v>44339</v>
      </c>
      <c r="B9361" s="57">
        <v>44340</v>
      </c>
      <c r="C9361" s="57" t="s">
        <v>1270</v>
      </c>
      <c r="D9361" s="58">
        <f>VLOOKUP(Pag_Inicio_Corr_mas_casos[[#This Row],[Corregimiento]],Hoja3!$A$2:$D$676,4,0)</f>
        <v>120507</v>
      </c>
      <c r="E9361" s="57">
        <v>9</v>
      </c>
    </row>
    <row r="9362" spans="1:5">
      <c r="A9362" s="56">
        <v>44339</v>
      </c>
      <c r="B9362" s="57">
        <v>44340</v>
      </c>
      <c r="C9362" s="57" t="s">
        <v>1328</v>
      </c>
      <c r="D9362" s="58">
        <f>VLOOKUP(Pag_Inicio_Corr_mas_casos[[#This Row],[Corregimiento]],Hoja3!$A$2:$D$676,4,0)</f>
        <v>41401</v>
      </c>
      <c r="E9362" s="57">
        <v>9</v>
      </c>
    </row>
    <row r="9363" spans="1:5">
      <c r="A9363" s="56">
        <v>44339</v>
      </c>
      <c r="B9363" s="57">
        <v>44340</v>
      </c>
      <c r="C9363" s="57" t="s">
        <v>1085</v>
      </c>
      <c r="D9363" s="58">
        <f>VLOOKUP(Pag_Inicio_Corr_mas_casos[[#This Row],[Corregimiento]],Hoja3!$A$2:$D$676,4,0)</f>
        <v>81001</v>
      </c>
      <c r="E9363" s="57">
        <v>8</v>
      </c>
    </row>
    <row r="9364" spans="1:5">
      <c r="A9364" s="56">
        <v>44339</v>
      </c>
      <c r="B9364" s="57">
        <v>44340</v>
      </c>
      <c r="C9364" s="57" t="s">
        <v>1005</v>
      </c>
      <c r="D9364" s="58">
        <f>VLOOKUP(Pag_Inicio_Corr_mas_casos[[#This Row],[Corregimiento]],Hoja3!$A$2:$D$676,4,0)</f>
        <v>81009</v>
      </c>
      <c r="E9364" s="57">
        <v>7</v>
      </c>
    </row>
    <row r="9365" spans="1:5">
      <c r="A9365" s="56">
        <v>44339</v>
      </c>
      <c r="B9365" s="57">
        <v>44340</v>
      </c>
      <c r="C9365" s="57" t="s">
        <v>1069</v>
      </c>
      <c r="D9365" s="58">
        <f>VLOOKUP(Pag_Inicio_Corr_mas_casos[[#This Row],[Corregimiento]],Hoja3!$A$2:$D$676,4,0)</f>
        <v>40611</v>
      </c>
      <c r="E9365" s="57">
        <v>7</v>
      </c>
    </row>
    <row r="9366" spans="1:5">
      <c r="A9366" s="56">
        <v>44339</v>
      </c>
      <c r="B9366" s="57">
        <v>44340</v>
      </c>
      <c r="C9366" s="57" t="s">
        <v>1099</v>
      </c>
      <c r="D9366" s="58">
        <f>VLOOKUP(Pag_Inicio_Corr_mas_casos[[#This Row],[Corregimiento]],Hoja3!$A$2:$D$676,4,0)</f>
        <v>91008</v>
      </c>
      <c r="E9366" s="57">
        <v>7</v>
      </c>
    </row>
    <row r="9367" spans="1:5">
      <c r="A9367" s="56">
        <v>44339</v>
      </c>
      <c r="B9367" s="57">
        <v>44340</v>
      </c>
      <c r="C9367" s="57" t="s">
        <v>1019</v>
      </c>
      <c r="D9367" s="58">
        <f>VLOOKUP(Pag_Inicio_Corr_mas_casos[[#This Row],[Corregimiento]],Hoja3!$A$2:$D$676,4,0)</f>
        <v>80817</v>
      </c>
      <c r="E9367" s="57">
        <v>6</v>
      </c>
    </row>
    <row r="9368" spans="1:5">
      <c r="A9368" s="56">
        <v>44339</v>
      </c>
      <c r="B9368" s="57">
        <v>44340</v>
      </c>
      <c r="C9368" s="57" t="s">
        <v>1088</v>
      </c>
      <c r="D9368" s="58">
        <f>VLOOKUP(Pag_Inicio_Corr_mas_casos[[#This Row],[Corregimiento]],Hoja3!$A$2:$D$676,4,0)</f>
        <v>91001</v>
      </c>
      <c r="E9368" s="57">
        <v>6</v>
      </c>
    </row>
    <row r="9369" spans="1:5">
      <c r="A9369" s="56">
        <v>44339</v>
      </c>
      <c r="B9369" s="57">
        <v>44340</v>
      </c>
      <c r="C9369" s="57" t="s">
        <v>1009</v>
      </c>
      <c r="D9369" s="58">
        <f>VLOOKUP(Pag_Inicio_Corr_mas_casos[[#This Row],[Corregimiento]],Hoja3!$A$2:$D$676,4,0)</f>
        <v>80816</v>
      </c>
      <c r="E9369" s="57">
        <v>6</v>
      </c>
    </row>
    <row r="9370" spans="1:5">
      <c r="A9370" s="56">
        <v>44339</v>
      </c>
      <c r="B9370" s="57">
        <v>44340</v>
      </c>
      <c r="C9370" s="57" t="s">
        <v>1124</v>
      </c>
      <c r="D9370" s="58">
        <f>VLOOKUP(Pag_Inicio_Corr_mas_casos[[#This Row],[Corregimiento]],Hoja3!$A$2:$D$676,4,0)</f>
        <v>40501</v>
      </c>
      <c r="E9370" s="57">
        <v>6</v>
      </c>
    </row>
    <row r="9371" spans="1:5">
      <c r="A9371" s="56">
        <v>44339</v>
      </c>
      <c r="B9371" s="57">
        <v>44340</v>
      </c>
      <c r="C9371" s="57" t="s">
        <v>1003</v>
      </c>
      <c r="D9371" s="58">
        <f>VLOOKUP(Pag_Inicio_Corr_mas_casos[[#This Row],[Corregimiento]],Hoja3!$A$2:$D$676,4,0)</f>
        <v>80810</v>
      </c>
      <c r="E9371" s="57">
        <v>5</v>
      </c>
    </row>
    <row r="9372" spans="1:5">
      <c r="A9372" s="56">
        <v>44339</v>
      </c>
      <c r="B9372" s="57">
        <v>44340</v>
      </c>
      <c r="C9372" s="57" t="s">
        <v>1134</v>
      </c>
      <c r="D9372" s="58">
        <f>VLOOKUP(Pag_Inicio_Corr_mas_casos[[#This Row],[Corregimiento]],Hoja3!$A$2:$D$676,4,0)</f>
        <v>130101</v>
      </c>
      <c r="E9372" s="57">
        <v>5</v>
      </c>
    </row>
    <row r="9373" spans="1:5">
      <c r="A9373" s="32">
        <v>44340</v>
      </c>
      <c r="B9373" s="33">
        <v>44341</v>
      </c>
      <c r="C9373" s="33" t="s">
        <v>1077</v>
      </c>
      <c r="D9373" s="34">
        <f>VLOOKUP(Pag_Inicio_Corr_mas_casos[[#This Row],[Corregimiento]],Hoja3!$A$2:$D$676,4,0)</f>
        <v>80809</v>
      </c>
      <c r="E9373" s="33">
        <v>13</v>
      </c>
    </row>
    <row r="9374" spans="1:5">
      <c r="A9374" s="32">
        <v>44340</v>
      </c>
      <c r="B9374" s="33">
        <v>44341</v>
      </c>
      <c r="C9374" s="33" t="s">
        <v>1008</v>
      </c>
      <c r="D9374" s="34">
        <f>VLOOKUP(Pag_Inicio_Corr_mas_casos[[#This Row],[Corregimiento]],Hoja3!$A$2:$D$676,4,0)</f>
        <v>80807</v>
      </c>
      <c r="E9374" s="33">
        <v>9</v>
      </c>
    </row>
    <row r="9375" spans="1:5">
      <c r="A9375" s="32">
        <v>44340</v>
      </c>
      <c r="B9375" s="33">
        <v>44341</v>
      </c>
      <c r="C9375" s="33" t="s">
        <v>1036</v>
      </c>
      <c r="D9375" s="34">
        <f>VLOOKUP(Pag_Inicio_Corr_mas_casos[[#This Row],[Corregimiento]],Hoja3!$A$2:$D$676,4,0)</f>
        <v>40606</v>
      </c>
      <c r="E9375" s="33">
        <v>7</v>
      </c>
    </row>
    <row r="9376" spans="1:5">
      <c r="A9376" s="32">
        <v>44340</v>
      </c>
      <c r="B9376" s="33">
        <v>44341</v>
      </c>
      <c r="C9376" s="33" t="s">
        <v>1315</v>
      </c>
      <c r="D9376" s="34">
        <f>VLOOKUP(Pag_Inicio_Corr_mas_casos[[#This Row],[Corregimiento]],Hoja3!$A$2:$D$676,4,0)</f>
        <v>40103</v>
      </c>
      <c r="E9376" s="33">
        <v>5</v>
      </c>
    </row>
    <row r="9377" spans="1:5">
      <c r="A9377" s="32">
        <v>44340</v>
      </c>
      <c r="B9377" s="33">
        <v>44341</v>
      </c>
      <c r="C9377" s="33" t="s">
        <v>1329</v>
      </c>
      <c r="D9377" s="34">
        <f>VLOOKUP(Pag_Inicio_Corr_mas_casos[[#This Row],[Corregimiento]],Hoja3!$A$2:$D$676,4,0)</f>
        <v>40406</v>
      </c>
      <c r="E9377" s="33">
        <v>5</v>
      </c>
    </row>
    <row r="9378" spans="1:5">
      <c r="A9378" s="32">
        <v>44340</v>
      </c>
      <c r="B9378" s="33">
        <v>44341</v>
      </c>
      <c r="C9378" s="33" t="s">
        <v>1144</v>
      </c>
      <c r="D9378" s="34">
        <f>VLOOKUP(Pag_Inicio_Corr_mas_casos[[#This Row],[Corregimiento]],Hoja3!$A$2:$D$676,4,0)</f>
        <v>40503</v>
      </c>
      <c r="E9378" s="33">
        <v>5</v>
      </c>
    </row>
    <row r="9379" spans="1:5">
      <c r="A9379" s="32">
        <v>44340</v>
      </c>
      <c r="B9379" s="33">
        <v>44341</v>
      </c>
      <c r="C9379" s="33" t="s">
        <v>1341</v>
      </c>
      <c r="D9379" s="34">
        <f>VLOOKUP(Pag_Inicio_Corr_mas_casos[[#This Row],[Corregimiento]],Hoja3!$A$2:$D$676,4,0)</f>
        <v>41404</v>
      </c>
      <c r="E9379" s="33">
        <v>5</v>
      </c>
    </row>
    <row r="9380" spans="1:5">
      <c r="A9380" s="32">
        <v>44340</v>
      </c>
      <c r="B9380" s="33">
        <v>44341</v>
      </c>
      <c r="C9380" s="33" t="s">
        <v>1069</v>
      </c>
      <c r="D9380" s="34">
        <f>VLOOKUP(Pag_Inicio_Corr_mas_casos[[#This Row],[Corregimiento]],Hoja3!$A$2:$D$676,4,0)</f>
        <v>40611</v>
      </c>
      <c r="E9380" s="33">
        <v>5</v>
      </c>
    </row>
    <row r="9381" spans="1:5">
      <c r="A9381" s="32">
        <v>44340</v>
      </c>
      <c r="B9381" s="33">
        <v>44341</v>
      </c>
      <c r="C9381" s="33" t="s">
        <v>1216</v>
      </c>
      <c r="D9381" s="34">
        <f>VLOOKUP(Pag_Inicio_Corr_mas_casos[[#This Row],[Corregimiento]],Hoja3!$A$2:$D$676,4,0)</f>
        <v>10206</v>
      </c>
      <c r="E9381" s="33">
        <v>5</v>
      </c>
    </row>
    <row r="9382" spans="1:5">
      <c r="A9382" s="32">
        <v>44340</v>
      </c>
      <c r="B9382" s="33">
        <v>44341</v>
      </c>
      <c r="C9382" s="33" t="s">
        <v>1366</v>
      </c>
      <c r="D9382" s="34">
        <f>VLOOKUP(Pag_Inicio_Corr_mas_casos[[#This Row],[Corregimiento]],Hoja3!$A$2:$D$676,4,0)</f>
        <v>120803</v>
      </c>
      <c r="E9382" s="33">
        <v>5</v>
      </c>
    </row>
    <row r="9383" spans="1:5">
      <c r="A9383" s="32">
        <v>44340</v>
      </c>
      <c r="B9383" s="33">
        <v>44341</v>
      </c>
      <c r="C9383" s="33" t="s">
        <v>1005</v>
      </c>
      <c r="D9383" s="34">
        <f>VLOOKUP(Pag_Inicio_Corr_mas_casos[[#This Row],[Corregimiento]],Hoja3!$A$2:$D$676,4,0)</f>
        <v>81009</v>
      </c>
      <c r="E9383" s="33">
        <v>4</v>
      </c>
    </row>
    <row r="9384" spans="1:5">
      <c r="A9384" s="32">
        <v>44340</v>
      </c>
      <c r="B9384" s="33">
        <v>44341</v>
      </c>
      <c r="C9384" s="33" t="s">
        <v>1330</v>
      </c>
      <c r="D9384" s="34">
        <f>VLOOKUP(Pag_Inicio_Corr_mas_casos[[#This Row],[Corregimiento]],Hoja3!$A$2:$D$676,4,0)</f>
        <v>40101</v>
      </c>
      <c r="E9384" s="33">
        <v>4</v>
      </c>
    </row>
    <row r="9385" spans="1:5">
      <c r="A9385" s="32">
        <v>44340</v>
      </c>
      <c r="B9385" s="33">
        <v>44341</v>
      </c>
      <c r="C9385" s="33" t="s">
        <v>1133</v>
      </c>
      <c r="D9385" s="34">
        <f>VLOOKUP(Pag_Inicio_Corr_mas_casos[[#This Row],[Corregimiento]],Hoja3!$A$2:$D$676,4,0)</f>
        <v>20201</v>
      </c>
      <c r="E9385" s="33">
        <v>4</v>
      </c>
    </row>
    <row r="9386" spans="1:5">
      <c r="A9386" s="32">
        <v>44340</v>
      </c>
      <c r="B9386" s="33">
        <v>44341</v>
      </c>
      <c r="C9386" s="33" t="s">
        <v>1134</v>
      </c>
      <c r="D9386" s="34">
        <f>VLOOKUP(Pag_Inicio_Corr_mas_casos[[#This Row],[Corregimiento]],Hoja3!$A$2:$D$676,4,0)</f>
        <v>130101</v>
      </c>
      <c r="E9386" s="33">
        <v>4</v>
      </c>
    </row>
    <row r="9387" spans="1:5">
      <c r="A9387" s="32">
        <v>44340</v>
      </c>
      <c r="B9387" s="33">
        <v>44341</v>
      </c>
      <c r="C9387" s="33" t="s">
        <v>1112</v>
      </c>
      <c r="D9387" s="34">
        <f>VLOOKUP(Pag_Inicio_Corr_mas_casos[[#This Row],[Corregimiento]],Hoja3!$A$2:$D$676,4,0)</f>
        <v>80812</v>
      </c>
      <c r="E9387" s="33">
        <v>4</v>
      </c>
    </row>
    <row r="9388" spans="1:5">
      <c r="A9388" s="32">
        <v>44340</v>
      </c>
      <c r="B9388" s="33">
        <v>44341</v>
      </c>
      <c r="C9388" s="33" t="s">
        <v>1073</v>
      </c>
      <c r="D9388" s="34">
        <f>VLOOKUP(Pag_Inicio_Corr_mas_casos[[#This Row],[Corregimiento]],Hoja3!$A$2:$D$676,4,0)</f>
        <v>40612</v>
      </c>
      <c r="E9388" s="33">
        <v>4</v>
      </c>
    </row>
    <row r="9389" spans="1:5">
      <c r="A9389" s="32">
        <v>44340</v>
      </c>
      <c r="B9389" s="33">
        <v>44341</v>
      </c>
      <c r="C9389" s="33" t="s">
        <v>1071</v>
      </c>
      <c r="D9389" s="34">
        <f>VLOOKUP(Pag_Inicio_Corr_mas_casos[[#This Row],[Corregimiento]],Hoja3!$A$2:$D$676,4,0)</f>
        <v>60103</v>
      </c>
      <c r="E9389" s="33">
        <v>4</v>
      </c>
    </row>
    <row r="9390" spans="1:5">
      <c r="A9390" s="32">
        <v>44340</v>
      </c>
      <c r="B9390" s="33">
        <v>44341</v>
      </c>
      <c r="C9390" s="33" t="s">
        <v>1367</v>
      </c>
      <c r="D9390" s="34">
        <f>VLOOKUP(Pag_Inicio_Corr_mas_casos[[#This Row],[Corregimiento]],Hoja3!$A$2:$D$676,4,0)</f>
        <v>90102</v>
      </c>
      <c r="E9390" s="33">
        <v>4</v>
      </c>
    </row>
    <row r="9391" spans="1:5">
      <c r="A9391" s="32">
        <v>44340</v>
      </c>
      <c r="B9391" s="33">
        <v>44341</v>
      </c>
      <c r="C9391" s="33" t="s">
        <v>1039</v>
      </c>
      <c r="D9391" s="34">
        <f>VLOOKUP(Pag_Inicio_Corr_mas_casos[[#This Row],[Corregimiento]],Hoja3!$A$2:$D$676,4,0)</f>
        <v>20606</v>
      </c>
      <c r="E9391" s="33">
        <v>4</v>
      </c>
    </row>
    <row r="9392" spans="1:5">
      <c r="A9392" s="32">
        <v>44340</v>
      </c>
      <c r="B9392" s="33">
        <v>44341</v>
      </c>
      <c r="C9392" s="33" t="s">
        <v>913</v>
      </c>
      <c r="D9392" s="34">
        <f>VLOOKUP(Pag_Inicio_Corr_mas_casos[[#This Row],[Corregimiento]],Hoja3!$A$2:$D$676,4,0)</f>
        <v>90101</v>
      </c>
      <c r="E9392" s="33">
        <v>4</v>
      </c>
    </row>
    <row r="9393" spans="1:5">
      <c r="A9393" s="35">
        <v>44341</v>
      </c>
      <c r="B9393" s="36">
        <v>44342</v>
      </c>
      <c r="C9393" s="36" t="s">
        <v>1017</v>
      </c>
      <c r="D9393" s="37">
        <f>VLOOKUP(Pag_Inicio_Corr_mas_casos[[#This Row],[Corregimiento]],Hoja3!$A$2:$D$676,4,0)</f>
        <v>80813</v>
      </c>
      <c r="E9393" s="36">
        <v>37</v>
      </c>
    </row>
    <row r="9394" spans="1:5">
      <c r="A9394" s="35">
        <v>44341</v>
      </c>
      <c r="B9394" s="36">
        <v>44342</v>
      </c>
      <c r="C9394" s="36" t="s">
        <v>1077</v>
      </c>
      <c r="D9394" s="37">
        <f>VLOOKUP(Pag_Inicio_Corr_mas_casos[[#This Row],[Corregimiento]],Hoja3!$A$2:$D$676,4,0)</f>
        <v>80809</v>
      </c>
      <c r="E9394" s="36">
        <v>25</v>
      </c>
    </row>
    <row r="9395" spans="1:5">
      <c r="A9395" s="35">
        <v>44341</v>
      </c>
      <c r="B9395" s="36">
        <v>44342</v>
      </c>
      <c r="C9395" s="36" t="s">
        <v>1008</v>
      </c>
      <c r="D9395" s="37">
        <f>VLOOKUP(Pag_Inicio_Corr_mas_casos[[#This Row],[Corregimiento]],Hoja3!$A$2:$D$676,4,0)</f>
        <v>80807</v>
      </c>
      <c r="E9395" s="36">
        <v>23</v>
      </c>
    </row>
    <row r="9396" spans="1:5">
      <c r="A9396" s="35">
        <v>44341</v>
      </c>
      <c r="B9396" s="36">
        <v>44342</v>
      </c>
      <c r="C9396" s="36" t="s">
        <v>1112</v>
      </c>
      <c r="D9396" s="37">
        <f>VLOOKUP(Pag_Inicio_Corr_mas_casos[[#This Row],[Corregimiento]],Hoja3!$A$2:$D$676,4,0)</f>
        <v>80812</v>
      </c>
      <c r="E9396" s="36">
        <v>23</v>
      </c>
    </row>
    <row r="9397" spans="1:5">
      <c r="A9397" s="35">
        <v>44341</v>
      </c>
      <c r="B9397" s="36">
        <v>44342</v>
      </c>
      <c r="C9397" s="36" t="s">
        <v>1003</v>
      </c>
      <c r="D9397" s="37">
        <f>VLOOKUP(Pag_Inicio_Corr_mas_casos[[#This Row],[Corregimiento]],Hoja3!$A$2:$D$676,4,0)</f>
        <v>80810</v>
      </c>
      <c r="E9397" s="36">
        <v>18</v>
      </c>
    </row>
    <row r="9398" spans="1:5">
      <c r="A9398" s="35">
        <v>44341</v>
      </c>
      <c r="B9398" s="36">
        <v>44342</v>
      </c>
      <c r="C9398" s="36" t="s">
        <v>1005</v>
      </c>
      <c r="D9398" s="37">
        <f>VLOOKUP(Pag_Inicio_Corr_mas_casos[[#This Row],[Corregimiento]],Hoja3!$A$2:$D$676,4,0)</f>
        <v>81009</v>
      </c>
      <c r="E9398" s="36">
        <v>17</v>
      </c>
    </row>
    <row r="9399" spans="1:5">
      <c r="A9399" s="35">
        <v>44341</v>
      </c>
      <c r="B9399" s="36">
        <v>44342</v>
      </c>
      <c r="C9399" s="36" t="s">
        <v>1019</v>
      </c>
      <c r="D9399" s="37">
        <f>VLOOKUP(Pag_Inicio_Corr_mas_casos[[#This Row],[Corregimiento]],Hoja3!$A$2:$D$676,4,0)</f>
        <v>80817</v>
      </c>
      <c r="E9399" s="36">
        <v>15</v>
      </c>
    </row>
    <row r="9400" spans="1:5">
      <c r="A9400" s="35">
        <v>44341</v>
      </c>
      <c r="B9400" s="36">
        <v>44342</v>
      </c>
      <c r="C9400" s="36" t="s">
        <v>1027</v>
      </c>
      <c r="D9400" s="37">
        <f>VLOOKUP(Pag_Inicio_Corr_mas_casos[[#This Row],[Corregimiento]],Hoja3!$A$2:$D$676,4,0)</f>
        <v>20601</v>
      </c>
      <c r="E9400" s="36">
        <v>14</v>
      </c>
    </row>
    <row r="9401" spans="1:5">
      <c r="A9401" s="35">
        <v>44341</v>
      </c>
      <c r="B9401" s="36">
        <v>44342</v>
      </c>
      <c r="C9401" s="36" t="s">
        <v>838</v>
      </c>
      <c r="D9401" s="37">
        <f>VLOOKUP(Pag_Inicio_Corr_mas_casos[[#This Row],[Corregimiento]],Hoja3!$A$2:$D$676,4,0)</f>
        <v>80821</v>
      </c>
      <c r="E9401" s="36">
        <v>14</v>
      </c>
    </row>
    <row r="9402" spans="1:5">
      <c r="A9402" s="35">
        <v>44341</v>
      </c>
      <c r="B9402" s="36">
        <v>44342</v>
      </c>
      <c r="C9402" s="36" t="s">
        <v>1007</v>
      </c>
      <c r="D9402" s="37">
        <f>VLOOKUP(Pag_Inicio_Corr_mas_casos[[#This Row],[Corregimiento]],Hoja3!$A$2:$D$676,4,0)</f>
        <v>80823</v>
      </c>
      <c r="E9402" s="36">
        <v>13</v>
      </c>
    </row>
    <row r="9403" spans="1:5">
      <c r="A9403" s="35">
        <v>44341</v>
      </c>
      <c r="B9403" s="36">
        <v>44342</v>
      </c>
      <c r="C9403" s="36" t="s">
        <v>1006</v>
      </c>
      <c r="D9403" s="37">
        <f>VLOOKUP(Pag_Inicio_Corr_mas_casos[[#This Row],[Corregimiento]],Hoja3!$A$2:$D$676,4,0)</f>
        <v>80806</v>
      </c>
      <c r="E9403" s="36">
        <v>12</v>
      </c>
    </row>
    <row r="9404" spans="1:5">
      <c r="A9404" s="35">
        <v>44341</v>
      </c>
      <c r="B9404" s="36">
        <v>44342</v>
      </c>
      <c r="C9404" s="36" t="s">
        <v>1126</v>
      </c>
      <c r="D9404" s="37">
        <f>VLOOKUP(Pag_Inicio_Corr_mas_casos[[#This Row],[Corregimiento]],Hoja3!$A$2:$D$676,4,0)</f>
        <v>40601</v>
      </c>
      <c r="E9404" s="36">
        <v>11</v>
      </c>
    </row>
    <row r="9405" spans="1:5">
      <c r="A9405" s="35">
        <v>44341</v>
      </c>
      <c r="B9405" s="36">
        <v>44342</v>
      </c>
      <c r="C9405" s="36" t="s">
        <v>1144</v>
      </c>
      <c r="D9405" s="37">
        <f>VLOOKUP(Pag_Inicio_Corr_mas_casos[[#This Row],[Corregimiento]],Hoja3!$A$2:$D$676,4,0)</f>
        <v>40503</v>
      </c>
      <c r="E9405" s="36">
        <v>10</v>
      </c>
    </row>
    <row r="9406" spans="1:5">
      <c r="A9406" s="35">
        <v>44341</v>
      </c>
      <c r="B9406" s="36">
        <v>44342</v>
      </c>
      <c r="C9406" s="36" t="s">
        <v>1361</v>
      </c>
      <c r="D9406" s="37">
        <f>VLOOKUP(Pag_Inicio_Corr_mas_casos[[#This Row],[Corregimiento]],Hoja3!$A$2:$D$676,4,0)</f>
        <v>90505</v>
      </c>
      <c r="E9406" s="36">
        <v>9</v>
      </c>
    </row>
    <row r="9407" spans="1:5">
      <c r="A9407" s="35">
        <v>44341</v>
      </c>
      <c r="B9407" s="36">
        <v>44342</v>
      </c>
      <c r="C9407" s="36" t="s">
        <v>1139</v>
      </c>
      <c r="D9407" s="37">
        <f>VLOOKUP(Pag_Inicio_Corr_mas_casos[[#This Row],[Corregimiento]],Hoja3!$A$2:$D$676,4,0)</f>
        <v>30101</v>
      </c>
      <c r="E9407" s="36">
        <v>9</v>
      </c>
    </row>
    <row r="9408" spans="1:5">
      <c r="A9408" s="35">
        <v>44341</v>
      </c>
      <c r="B9408" s="36">
        <v>44342</v>
      </c>
      <c r="C9408" s="36" t="s">
        <v>1069</v>
      </c>
      <c r="D9408" s="37">
        <f>VLOOKUP(Pag_Inicio_Corr_mas_casos[[#This Row],[Corregimiento]],Hoja3!$A$2:$D$676,4,0)</f>
        <v>40611</v>
      </c>
      <c r="E9408" s="36">
        <v>9</v>
      </c>
    </row>
    <row r="9409" spans="1:5">
      <c r="A9409" s="35">
        <v>44341</v>
      </c>
      <c r="B9409" s="36">
        <v>44342</v>
      </c>
      <c r="C9409" s="36" t="s">
        <v>1078</v>
      </c>
      <c r="D9409" s="37">
        <f>VLOOKUP(Pag_Inicio_Corr_mas_casos[[#This Row],[Corregimiento]],Hoja3!$A$2:$D$676,4,0)</f>
        <v>80819</v>
      </c>
      <c r="E9409" s="36">
        <v>7</v>
      </c>
    </row>
    <row r="9410" spans="1:5">
      <c r="A9410" s="35">
        <v>44341</v>
      </c>
      <c r="B9410" s="36">
        <v>44342</v>
      </c>
      <c r="C9410" s="36" t="s">
        <v>1133</v>
      </c>
      <c r="D9410" s="37">
        <f>VLOOKUP(Pag_Inicio_Corr_mas_casos[[#This Row],[Corregimiento]],Hoja3!$A$2:$D$676,4,0)</f>
        <v>20201</v>
      </c>
      <c r="E9410" s="36">
        <v>6</v>
      </c>
    </row>
    <row r="9411" spans="1:5">
      <c r="A9411" s="35">
        <v>44341</v>
      </c>
      <c r="B9411" s="36">
        <v>44342</v>
      </c>
      <c r="C9411" s="36" t="s">
        <v>1318</v>
      </c>
      <c r="D9411" s="37">
        <f>VLOOKUP(Pag_Inicio_Corr_mas_casos[[#This Row],[Corregimiento]],Hoja3!$A$2:$D$676,4,0)</f>
        <v>70409</v>
      </c>
      <c r="E9411" s="36">
        <v>6</v>
      </c>
    </row>
    <row r="9412" spans="1:5">
      <c r="A9412" s="35">
        <v>44341</v>
      </c>
      <c r="B9412" s="36">
        <v>44342</v>
      </c>
      <c r="C9412" s="36" t="s">
        <v>1320</v>
      </c>
      <c r="D9412" s="37">
        <f>VLOOKUP(Pag_Inicio_Corr_mas_casos[[#This Row],[Corregimiento]],Hoja3!$A$2:$D$676,4,0)</f>
        <v>41005</v>
      </c>
      <c r="E9412" s="36">
        <v>6</v>
      </c>
    </row>
    <row r="9413" spans="1:5">
      <c r="A9413" s="43">
        <v>44342</v>
      </c>
      <c r="B9413" s="41">
        <v>44343</v>
      </c>
      <c r="C9413" s="41" t="s">
        <v>1368</v>
      </c>
      <c r="D9413" s="42">
        <f>VLOOKUP(Pag_Inicio_Corr_mas_casos[[#This Row],[Corregimiento]],Hoja3!$A$2:$D$676,4,0)</f>
        <v>100102</v>
      </c>
      <c r="E9413" s="41">
        <v>29</v>
      </c>
    </row>
    <row r="9414" spans="1:5">
      <c r="A9414" s="43">
        <v>44342</v>
      </c>
      <c r="B9414" s="41">
        <v>44343</v>
      </c>
      <c r="C9414" s="41" t="s">
        <v>1077</v>
      </c>
      <c r="D9414" s="42">
        <f>VLOOKUP(Pag_Inicio_Corr_mas_casos[[#This Row],[Corregimiento]],Hoja3!$A$2:$D$676,4,0)</f>
        <v>80809</v>
      </c>
      <c r="E9414" s="41">
        <v>28</v>
      </c>
    </row>
    <row r="9415" spans="1:5">
      <c r="A9415" s="43">
        <v>44342</v>
      </c>
      <c r="B9415" s="41">
        <v>44343</v>
      </c>
      <c r="C9415" s="41" t="s">
        <v>1006</v>
      </c>
      <c r="D9415" s="42">
        <f>VLOOKUP(Pag_Inicio_Corr_mas_casos[[#This Row],[Corregimiento]],Hoja3!$A$2:$D$676,4,0)</f>
        <v>80806</v>
      </c>
      <c r="E9415" s="41">
        <v>26</v>
      </c>
    </row>
    <row r="9416" spans="1:5">
      <c r="A9416" s="43">
        <v>44342</v>
      </c>
      <c r="B9416" s="41">
        <v>44343</v>
      </c>
      <c r="C9416" s="41" t="s">
        <v>1005</v>
      </c>
      <c r="D9416" s="42">
        <f>VLOOKUP(Pag_Inicio_Corr_mas_casos[[#This Row],[Corregimiento]],Hoja3!$A$2:$D$676,4,0)</f>
        <v>81009</v>
      </c>
      <c r="E9416" s="41">
        <v>21</v>
      </c>
    </row>
    <row r="9417" spans="1:5">
      <c r="A9417" s="43">
        <v>44342</v>
      </c>
      <c r="B9417" s="41">
        <v>44343</v>
      </c>
      <c r="C9417" s="41" t="s">
        <v>1008</v>
      </c>
      <c r="D9417" s="42">
        <f>VLOOKUP(Pag_Inicio_Corr_mas_casos[[#This Row],[Corregimiento]],Hoja3!$A$2:$D$676,4,0)</f>
        <v>80807</v>
      </c>
      <c r="E9417" s="41">
        <v>19</v>
      </c>
    </row>
    <row r="9418" spans="1:5">
      <c r="A9418" s="43">
        <v>44342</v>
      </c>
      <c r="B9418" s="41">
        <v>44343</v>
      </c>
      <c r="C9418" s="41" t="s">
        <v>1112</v>
      </c>
      <c r="D9418" s="42">
        <f>VLOOKUP(Pag_Inicio_Corr_mas_casos[[#This Row],[Corregimiento]],Hoja3!$A$2:$D$676,4,0)</f>
        <v>80812</v>
      </c>
      <c r="E9418" s="41">
        <v>18</v>
      </c>
    </row>
    <row r="9419" spans="1:5">
      <c r="A9419" s="43">
        <v>44342</v>
      </c>
      <c r="B9419" s="41">
        <v>44343</v>
      </c>
      <c r="C9419" s="41" t="s">
        <v>1012</v>
      </c>
      <c r="D9419" s="42">
        <f>VLOOKUP(Pag_Inicio_Corr_mas_casos[[#This Row],[Corregimiento]],Hoja3!$A$2:$D$676,4,0)</f>
        <v>80814</v>
      </c>
      <c r="E9419" s="41">
        <v>17</v>
      </c>
    </row>
    <row r="9420" spans="1:5">
      <c r="A9420" s="43">
        <v>44342</v>
      </c>
      <c r="B9420" s="41">
        <v>44343</v>
      </c>
      <c r="C9420" s="41" t="s">
        <v>1361</v>
      </c>
      <c r="D9420" s="42">
        <f>VLOOKUP(Pag_Inicio_Corr_mas_casos[[#This Row],[Corregimiento]],Hoja3!$A$2:$D$676,4,0)</f>
        <v>90505</v>
      </c>
      <c r="E9420" s="41">
        <v>14</v>
      </c>
    </row>
    <row r="9421" spans="1:5">
      <c r="A9421" s="43">
        <v>44342</v>
      </c>
      <c r="B9421" s="41">
        <v>44343</v>
      </c>
      <c r="C9421" s="41" t="s">
        <v>1085</v>
      </c>
      <c r="D9421" s="42">
        <f>VLOOKUP(Pag_Inicio_Corr_mas_casos[[#This Row],[Corregimiento]],Hoja3!$A$2:$D$676,4,0)</f>
        <v>81001</v>
      </c>
      <c r="E9421" s="41">
        <v>13</v>
      </c>
    </row>
    <row r="9422" spans="1:5">
      <c r="A9422" s="43">
        <v>44342</v>
      </c>
      <c r="B9422" s="41">
        <v>44343</v>
      </c>
      <c r="C9422" s="41" t="s">
        <v>1078</v>
      </c>
      <c r="D9422" s="42">
        <f>VLOOKUP(Pag_Inicio_Corr_mas_casos[[#This Row],[Corregimiento]],Hoja3!$A$2:$D$676,4,0)</f>
        <v>80819</v>
      </c>
      <c r="E9422" s="41">
        <v>13</v>
      </c>
    </row>
    <row r="9423" spans="1:5">
      <c r="A9423" s="43">
        <v>44342</v>
      </c>
      <c r="B9423" s="41">
        <v>44343</v>
      </c>
      <c r="C9423" s="41" t="s">
        <v>1120</v>
      </c>
      <c r="D9423" s="42">
        <f>VLOOKUP(Pag_Inicio_Corr_mas_casos[[#This Row],[Corregimiento]],Hoja3!$A$2:$D$676,4,0)</f>
        <v>130102</v>
      </c>
      <c r="E9423" s="41">
        <v>12</v>
      </c>
    </row>
    <row r="9424" spans="1:5">
      <c r="A9424" s="43">
        <v>44342</v>
      </c>
      <c r="B9424" s="41">
        <v>44343</v>
      </c>
      <c r="C9424" s="41" t="s">
        <v>1098</v>
      </c>
      <c r="D9424" s="42">
        <f>VLOOKUP(Pag_Inicio_Corr_mas_casos[[#This Row],[Corregimiento]],Hoja3!$A$2:$D$676,4,0)</f>
        <v>30104</v>
      </c>
      <c r="E9424" s="41">
        <v>12</v>
      </c>
    </row>
    <row r="9425" spans="1:5">
      <c r="A9425" s="43">
        <v>44342</v>
      </c>
      <c r="B9425" s="41">
        <v>44343</v>
      </c>
      <c r="C9425" s="41" t="s">
        <v>1211</v>
      </c>
      <c r="D9425" s="42">
        <f>VLOOKUP(Pag_Inicio_Corr_mas_casos[[#This Row],[Corregimiento]],Hoja3!$A$2:$D$676,4,0)</f>
        <v>40506</v>
      </c>
      <c r="E9425" s="41">
        <v>12</v>
      </c>
    </row>
    <row r="9426" spans="1:5">
      <c r="A9426" s="43">
        <v>44342</v>
      </c>
      <c r="B9426" s="41">
        <v>44343</v>
      </c>
      <c r="C9426" s="41" t="s">
        <v>1087</v>
      </c>
      <c r="D9426" s="42">
        <f>VLOOKUP(Pag_Inicio_Corr_mas_casos[[#This Row],[Corregimiento]],Hoja3!$A$2:$D$676,4,0)</f>
        <v>81003</v>
      </c>
      <c r="E9426" s="41">
        <v>11</v>
      </c>
    </row>
    <row r="9427" spans="1:5">
      <c r="A9427" s="43">
        <v>44342</v>
      </c>
      <c r="B9427" s="41">
        <v>44343</v>
      </c>
      <c r="C9427" s="41" t="s">
        <v>1003</v>
      </c>
      <c r="D9427" s="42">
        <f>VLOOKUP(Pag_Inicio_Corr_mas_casos[[#This Row],[Corregimiento]],Hoja3!$A$2:$D$676,4,0)</f>
        <v>80810</v>
      </c>
      <c r="E9427" s="41">
        <v>11</v>
      </c>
    </row>
    <row r="9428" spans="1:5">
      <c r="A9428" s="43">
        <v>44342</v>
      </c>
      <c r="B9428" s="41">
        <v>44343</v>
      </c>
      <c r="C9428" s="41" t="s">
        <v>1014</v>
      </c>
      <c r="D9428" s="42">
        <f>VLOOKUP(Pag_Inicio_Corr_mas_casos[[#This Row],[Corregimiento]],Hoja3!$A$2:$D$676,4,0)</f>
        <v>80811</v>
      </c>
      <c r="E9428" s="41">
        <v>10</v>
      </c>
    </row>
    <row r="9429" spans="1:5">
      <c r="A9429" s="43">
        <v>44342</v>
      </c>
      <c r="B9429" s="41">
        <v>44343</v>
      </c>
      <c r="C9429" s="41" t="s">
        <v>1058</v>
      </c>
      <c r="D9429" s="42">
        <f>VLOOKUP(Pag_Inicio_Corr_mas_casos[[#This Row],[Corregimiento]],Hoja3!$A$2:$D$676,4,0)</f>
        <v>80808</v>
      </c>
      <c r="E9429" s="41">
        <v>10</v>
      </c>
    </row>
    <row r="9430" spans="1:5">
      <c r="A9430" s="43">
        <v>44342</v>
      </c>
      <c r="B9430" s="41">
        <v>44343</v>
      </c>
      <c r="C9430" s="41" t="s">
        <v>1144</v>
      </c>
      <c r="D9430" s="42">
        <f>VLOOKUP(Pag_Inicio_Corr_mas_casos[[#This Row],[Corregimiento]],Hoja3!$A$2:$D$676,4,0)</f>
        <v>40503</v>
      </c>
      <c r="E9430" s="41">
        <v>10</v>
      </c>
    </row>
    <row r="9431" spans="1:5">
      <c r="A9431" s="43">
        <v>44342</v>
      </c>
      <c r="B9431" s="41">
        <v>44343</v>
      </c>
      <c r="C9431" s="41" t="s">
        <v>1369</v>
      </c>
      <c r="D9431" s="42">
        <f>VLOOKUP(Pag_Inicio_Corr_mas_casos[[#This Row],[Corregimiento]],Hoja3!$A$2:$D$676,4,0)</f>
        <v>90101</v>
      </c>
      <c r="E9431" s="41">
        <v>9</v>
      </c>
    </row>
    <row r="9432" spans="1:5">
      <c r="A9432" s="43">
        <v>44342</v>
      </c>
      <c r="B9432" s="41">
        <v>44343</v>
      </c>
      <c r="C9432" s="41" t="s">
        <v>1013</v>
      </c>
      <c r="D9432" s="42">
        <f>VLOOKUP(Pag_Inicio_Corr_mas_casos[[#This Row],[Corregimiento]],Hoja3!$A$2:$D$676,4,0)</f>
        <v>80826</v>
      </c>
      <c r="E9432" s="41">
        <v>9</v>
      </c>
    </row>
    <row r="9433" spans="1:5">
      <c r="A9433" s="145">
        <v>44343</v>
      </c>
      <c r="B9433" s="146">
        <v>44344</v>
      </c>
      <c r="C9433" s="146" t="s">
        <v>1077</v>
      </c>
      <c r="D9433" s="147">
        <f>VLOOKUP(Pag_Inicio_Corr_mas_casos[[#This Row],[Corregimiento]],Hoja3!$A$2:$D$676,4,0)</f>
        <v>80809</v>
      </c>
      <c r="E9433" s="146">
        <v>33</v>
      </c>
    </row>
    <row r="9434" spans="1:5">
      <c r="A9434" s="145">
        <v>44343</v>
      </c>
      <c r="B9434" s="146">
        <v>44344</v>
      </c>
      <c r="C9434" s="146" t="s">
        <v>1112</v>
      </c>
      <c r="D9434" s="147">
        <f>VLOOKUP(Pag_Inicio_Corr_mas_casos[[#This Row],[Corregimiento]],Hoja3!$A$2:$D$676,4,0)</f>
        <v>80812</v>
      </c>
      <c r="E9434" s="146">
        <v>31</v>
      </c>
    </row>
    <row r="9435" spans="1:5">
      <c r="A9435" s="145">
        <v>44343</v>
      </c>
      <c r="B9435" s="146">
        <v>44344</v>
      </c>
      <c r="C9435" s="146" t="s">
        <v>1005</v>
      </c>
      <c r="D9435" s="147">
        <f>VLOOKUP(Pag_Inicio_Corr_mas_casos[[#This Row],[Corregimiento]],Hoja3!$A$2:$D$676,4,0)</f>
        <v>81009</v>
      </c>
      <c r="E9435" s="146">
        <v>25</v>
      </c>
    </row>
    <row r="9436" spans="1:5">
      <c r="A9436" s="145">
        <v>44343</v>
      </c>
      <c r="B9436" s="146">
        <v>44344</v>
      </c>
      <c r="C9436" s="146" t="s">
        <v>1006</v>
      </c>
      <c r="D9436" s="147">
        <f>VLOOKUP(Pag_Inicio_Corr_mas_casos[[#This Row],[Corregimiento]],Hoja3!$A$2:$D$676,4,0)</f>
        <v>80806</v>
      </c>
      <c r="E9436" s="146">
        <v>21</v>
      </c>
    </row>
    <row r="9437" spans="1:5">
      <c r="A9437" s="145">
        <v>44343</v>
      </c>
      <c r="B9437" s="146">
        <v>44344</v>
      </c>
      <c r="C9437" s="146" t="s">
        <v>1008</v>
      </c>
      <c r="D9437" s="147">
        <f>VLOOKUP(Pag_Inicio_Corr_mas_casos[[#This Row],[Corregimiento]],Hoja3!$A$2:$D$676,4,0)</f>
        <v>80807</v>
      </c>
      <c r="E9437" s="146">
        <v>20</v>
      </c>
    </row>
    <row r="9438" spans="1:5">
      <c r="A9438" s="145">
        <v>44343</v>
      </c>
      <c r="B9438" s="146">
        <v>44344</v>
      </c>
      <c r="C9438" s="146" t="s">
        <v>1368</v>
      </c>
      <c r="D9438" s="147">
        <f>VLOOKUP(Pag_Inicio_Corr_mas_casos[[#This Row],[Corregimiento]],Hoja3!$A$2:$D$676,4,0)</f>
        <v>100102</v>
      </c>
      <c r="E9438" s="146">
        <v>19</v>
      </c>
    </row>
    <row r="9439" spans="1:5">
      <c r="A9439" s="145">
        <v>44343</v>
      </c>
      <c r="B9439" s="146">
        <v>44344</v>
      </c>
      <c r="C9439" s="146" t="s">
        <v>1113</v>
      </c>
      <c r="D9439" s="147">
        <f>VLOOKUP(Pag_Inicio_Corr_mas_casos[[#This Row],[Corregimiento]],Hoja3!$A$2:$D$676,4,0)</f>
        <v>40601</v>
      </c>
      <c r="E9439" s="146">
        <v>17</v>
      </c>
    </row>
    <row r="9440" spans="1:5">
      <c r="A9440" s="145">
        <v>44343</v>
      </c>
      <c r="B9440" s="146">
        <v>44344</v>
      </c>
      <c r="C9440" s="146" t="s">
        <v>1003</v>
      </c>
      <c r="D9440" s="147">
        <f>VLOOKUP(Pag_Inicio_Corr_mas_casos[[#This Row],[Corregimiento]],Hoja3!$A$2:$D$676,4,0)</f>
        <v>80810</v>
      </c>
      <c r="E9440" s="146">
        <v>12</v>
      </c>
    </row>
    <row r="9441" spans="1:5">
      <c r="A9441" s="145">
        <v>44343</v>
      </c>
      <c r="B9441" s="146">
        <v>44344</v>
      </c>
      <c r="C9441" s="146" t="s">
        <v>1058</v>
      </c>
      <c r="D9441" s="147">
        <f>VLOOKUP(Pag_Inicio_Corr_mas_casos[[#This Row],[Corregimiento]],Hoja3!$A$2:$D$676,4,0)</f>
        <v>80808</v>
      </c>
      <c r="E9441" s="146">
        <v>12</v>
      </c>
    </row>
    <row r="9442" spans="1:5">
      <c r="A9442" s="145">
        <v>44343</v>
      </c>
      <c r="B9442" s="146">
        <v>44344</v>
      </c>
      <c r="C9442" s="146" t="s">
        <v>1014</v>
      </c>
      <c r="D9442" s="147">
        <f>VLOOKUP(Pag_Inicio_Corr_mas_casos[[#This Row],[Corregimiento]],Hoja3!$A$2:$D$676,4,0)</f>
        <v>80811</v>
      </c>
      <c r="E9442" s="146">
        <v>11</v>
      </c>
    </row>
    <row r="9443" spans="1:5">
      <c r="A9443" s="145">
        <v>44343</v>
      </c>
      <c r="B9443" s="146">
        <v>44344</v>
      </c>
      <c r="C9443" s="146" t="s">
        <v>1073</v>
      </c>
      <c r="D9443" s="147">
        <f>VLOOKUP(Pag_Inicio_Corr_mas_casos[[#This Row],[Corregimiento]],Hoja3!$A$2:$D$676,4,0)</f>
        <v>40612</v>
      </c>
      <c r="E9443" s="146">
        <v>10</v>
      </c>
    </row>
    <row r="9444" spans="1:5">
      <c r="A9444" s="145">
        <v>44343</v>
      </c>
      <c r="B9444" s="146">
        <v>44344</v>
      </c>
      <c r="C9444" s="146" t="s">
        <v>1085</v>
      </c>
      <c r="D9444" s="147">
        <f>VLOOKUP(Pag_Inicio_Corr_mas_casos[[#This Row],[Corregimiento]],Hoja3!$A$2:$D$676,4,0)</f>
        <v>81001</v>
      </c>
      <c r="E9444" s="146">
        <v>10</v>
      </c>
    </row>
    <row r="9445" spans="1:5">
      <c r="A9445" s="145">
        <v>44343</v>
      </c>
      <c r="B9445" s="146">
        <v>44344</v>
      </c>
      <c r="C9445" s="146" t="s">
        <v>1019</v>
      </c>
      <c r="D9445" s="147">
        <f>VLOOKUP(Pag_Inicio_Corr_mas_casos[[#This Row],[Corregimiento]],Hoja3!$A$2:$D$676,4,0)</f>
        <v>80817</v>
      </c>
      <c r="E9445" s="146">
        <v>10</v>
      </c>
    </row>
    <row r="9446" spans="1:5">
      <c r="A9446" s="145">
        <v>44343</v>
      </c>
      <c r="B9446" s="146">
        <v>44344</v>
      </c>
      <c r="C9446" s="146" t="s">
        <v>1007</v>
      </c>
      <c r="D9446" s="147">
        <f>VLOOKUP(Pag_Inicio_Corr_mas_casos[[#This Row],[Corregimiento]],Hoja3!$A$2:$D$676,4,0)</f>
        <v>80823</v>
      </c>
      <c r="E9446" s="146">
        <v>10</v>
      </c>
    </row>
    <row r="9447" spans="1:5">
      <c r="A9447" s="145">
        <v>44343</v>
      </c>
      <c r="B9447" s="146">
        <v>44344</v>
      </c>
      <c r="C9447" s="146" t="s">
        <v>1016</v>
      </c>
      <c r="D9447" s="147">
        <f>VLOOKUP(Pag_Inicio_Corr_mas_casos[[#This Row],[Corregimiento]],Hoja3!$A$2:$D$676,4,0)</f>
        <v>130107</v>
      </c>
      <c r="E9447" s="146">
        <v>9</v>
      </c>
    </row>
    <row r="9448" spans="1:5">
      <c r="A9448" s="145">
        <v>44343</v>
      </c>
      <c r="B9448" s="146">
        <v>44344</v>
      </c>
      <c r="C9448" s="146" t="s">
        <v>1092</v>
      </c>
      <c r="D9448" s="147">
        <f>VLOOKUP(Pag_Inicio_Corr_mas_casos[[#This Row],[Corregimiento]],Hoja3!$A$2:$D$676,4,0)</f>
        <v>91101</v>
      </c>
      <c r="E9448" s="146">
        <v>9</v>
      </c>
    </row>
    <row r="9449" spans="1:5">
      <c r="A9449" s="145">
        <v>44343</v>
      </c>
      <c r="B9449" s="146">
        <v>44344</v>
      </c>
      <c r="C9449" s="146" t="s">
        <v>1065</v>
      </c>
      <c r="D9449" s="147">
        <f>VLOOKUP(Pag_Inicio_Corr_mas_casos[[#This Row],[Corregimiento]],Hoja3!$A$2:$D$676,4,0)</f>
        <v>60104</v>
      </c>
      <c r="E9449" s="146">
        <v>9</v>
      </c>
    </row>
    <row r="9450" spans="1:5">
      <c r="A9450" s="145">
        <v>44343</v>
      </c>
      <c r="B9450" s="146">
        <v>44344</v>
      </c>
      <c r="C9450" s="146" t="s">
        <v>1033</v>
      </c>
      <c r="D9450" s="147">
        <f>VLOOKUP(Pag_Inicio_Corr_mas_casos[[#This Row],[Corregimiento]],Hoja3!$A$2:$D$676,4,0)</f>
        <v>30107</v>
      </c>
      <c r="E9450" s="146">
        <v>9</v>
      </c>
    </row>
    <row r="9451" spans="1:5">
      <c r="A9451" s="145">
        <v>44343</v>
      </c>
      <c r="B9451" s="146">
        <v>44344</v>
      </c>
      <c r="C9451" s="146" t="s">
        <v>1325</v>
      </c>
      <c r="D9451" s="147">
        <f>VLOOKUP(Pag_Inicio_Corr_mas_casos[[#This Row],[Corregimiento]],Hoja3!$A$2:$D$676,4,0)</f>
        <v>40502</v>
      </c>
      <c r="E9451" s="146">
        <v>9</v>
      </c>
    </row>
    <row r="9452" spans="1:5">
      <c r="A9452" s="145">
        <v>44343</v>
      </c>
      <c r="B9452" s="146">
        <v>44344</v>
      </c>
      <c r="C9452" s="146" t="s">
        <v>1118</v>
      </c>
      <c r="D9452" s="147">
        <f>VLOOKUP(Pag_Inicio_Corr_mas_casos[[#This Row],[Corregimiento]],Hoja3!$A$2:$D$676,4,0)</f>
        <v>40201</v>
      </c>
      <c r="E9452" s="146">
        <v>9</v>
      </c>
    </row>
    <row r="9453" spans="1:5">
      <c r="A9453" s="148">
        <v>44344</v>
      </c>
      <c r="B9453" s="149">
        <v>44345</v>
      </c>
      <c r="C9453" s="81" t="s">
        <v>1077</v>
      </c>
      <c r="D9453" s="82">
        <f>VLOOKUP(Pag_Inicio_Corr_mas_casos[[#This Row],[Corregimiento]],Hoja3!$A$2:$D$676,4,0)</f>
        <v>80809</v>
      </c>
      <c r="E9453" s="81">
        <v>34</v>
      </c>
    </row>
    <row r="9454" spans="1:5">
      <c r="A9454" s="148">
        <v>44344</v>
      </c>
      <c r="B9454" s="149">
        <v>44345</v>
      </c>
      <c r="C9454" s="81" t="s">
        <v>1325</v>
      </c>
      <c r="D9454" s="82">
        <f>VLOOKUP(Pag_Inicio_Corr_mas_casos[[#This Row],[Corregimiento]],Hoja3!$A$2:$D$676,4,0)</f>
        <v>40502</v>
      </c>
      <c r="E9454" s="81">
        <v>28</v>
      </c>
    </row>
    <row r="9455" spans="1:5">
      <c r="A9455" s="148">
        <v>44344</v>
      </c>
      <c r="B9455" s="149">
        <v>44345</v>
      </c>
      <c r="C9455" s="81" t="s">
        <v>1006</v>
      </c>
      <c r="D9455" s="82">
        <f>VLOOKUP(Pag_Inicio_Corr_mas_casos[[#This Row],[Corregimiento]],Hoja3!$A$2:$D$676,4,0)</f>
        <v>80806</v>
      </c>
      <c r="E9455" s="81">
        <v>22</v>
      </c>
    </row>
    <row r="9456" spans="1:5">
      <c r="A9456" s="148">
        <v>44344</v>
      </c>
      <c r="B9456" s="149">
        <v>44345</v>
      </c>
      <c r="C9456" s="81" t="s">
        <v>1012</v>
      </c>
      <c r="D9456" s="82">
        <f>VLOOKUP(Pag_Inicio_Corr_mas_casos[[#This Row],[Corregimiento]],Hoja3!$A$2:$D$676,4,0)</f>
        <v>80814</v>
      </c>
      <c r="E9456" s="81">
        <v>18</v>
      </c>
    </row>
    <row r="9457" spans="1:5">
      <c r="A9457" s="148">
        <v>44344</v>
      </c>
      <c r="B9457" s="149">
        <v>44345</v>
      </c>
      <c r="C9457" s="81" t="s">
        <v>1112</v>
      </c>
      <c r="D9457" s="82">
        <f>VLOOKUP(Pag_Inicio_Corr_mas_casos[[#This Row],[Corregimiento]],Hoja3!$A$2:$D$676,4,0)</f>
        <v>80812</v>
      </c>
      <c r="E9457" s="81">
        <v>18</v>
      </c>
    </row>
    <row r="9458" spans="1:5">
      <c r="A9458" s="148">
        <v>44344</v>
      </c>
      <c r="B9458" s="149">
        <v>44345</v>
      </c>
      <c r="C9458" s="81" t="s">
        <v>1008</v>
      </c>
      <c r="D9458" s="82">
        <f>VLOOKUP(Pag_Inicio_Corr_mas_casos[[#This Row],[Corregimiento]],Hoja3!$A$2:$D$676,4,0)</f>
        <v>80807</v>
      </c>
      <c r="E9458" s="81">
        <v>18</v>
      </c>
    </row>
    <row r="9459" spans="1:5">
      <c r="A9459" s="148">
        <v>44344</v>
      </c>
      <c r="B9459" s="149">
        <v>44345</v>
      </c>
      <c r="C9459" s="81" t="s">
        <v>1013</v>
      </c>
      <c r="D9459" s="82">
        <f>VLOOKUP(Pag_Inicio_Corr_mas_casos[[#This Row],[Corregimiento]],Hoja3!$A$2:$D$676,4,0)</f>
        <v>80826</v>
      </c>
      <c r="E9459" s="81">
        <v>17</v>
      </c>
    </row>
    <row r="9460" spans="1:5">
      <c r="A9460" s="148">
        <v>44344</v>
      </c>
      <c r="B9460" s="149">
        <v>44345</v>
      </c>
      <c r="C9460" s="81" t="s">
        <v>1003</v>
      </c>
      <c r="D9460" s="82">
        <f>VLOOKUP(Pag_Inicio_Corr_mas_casos[[#This Row],[Corregimiento]],Hoja3!$A$2:$D$676,4,0)</f>
        <v>80810</v>
      </c>
      <c r="E9460" s="81">
        <v>16</v>
      </c>
    </row>
    <row r="9461" spans="1:5">
      <c r="A9461" s="148">
        <v>44344</v>
      </c>
      <c r="B9461" s="149">
        <v>44345</v>
      </c>
      <c r="C9461" s="81" t="s">
        <v>1368</v>
      </c>
      <c r="D9461" s="82">
        <f>VLOOKUP(Pag_Inicio_Corr_mas_casos[[#This Row],[Corregimiento]],Hoja3!$A$2:$D$676,4,0)</f>
        <v>100102</v>
      </c>
      <c r="E9461" s="81">
        <v>16</v>
      </c>
    </row>
    <row r="9462" spans="1:5">
      <c r="A9462" s="148">
        <v>44344</v>
      </c>
      <c r="B9462" s="149">
        <v>44345</v>
      </c>
      <c r="C9462" s="81" t="s">
        <v>1005</v>
      </c>
      <c r="D9462" s="82">
        <f>VLOOKUP(Pag_Inicio_Corr_mas_casos[[#This Row],[Corregimiento]],Hoja3!$A$2:$D$676,4,0)</f>
        <v>81009</v>
      </c>
      <c r="E9462" s="81">
        <v>15</v>
      </c>
    </row>
    <row r="9463" spans="1:5">
      <c r="A9463" s="148">
        <v>44344</v>
      </c>
      <c r="B9463" s="149">
        <v>44345</v>
      </c>
      <c r="C9463" s="81" t="s">
        <v>1113</v>
      </c>
      <c r="D9463" s="82">
        <f>VLOOKUP(Pag_Inicio_Corr_mas_casos[[#This Row],[Corregimiento]],Hoja3!$A$2:$D$676,4,0)</f>
        <v>40601</v>
      </c>
      <c r="E9463" s="81">
        <v>15</v>
      </c>
    </row>
    <row r="9464" spans="1:5">
      <c r="A9464" s="148">
        <v>44344</v>
      </c>
      <c r="B9464" s="149">
        <v>44345</v>
      </c>
      <c r="C9464" s="81" t="s">
        <v>1078</v>
      </c>
      <c r="D9464" s="82">
        <f>VLOOKUP(Pag_Inicio_Corr_mas_casos[[#This Row],[Corregimiento]],Hoja3!$A$2:$D$676,4,0)</f>
        <v>80819</v>
      </c>
      <c r="E9464" s="81">
        <v>14</v>
      </c>
    </row>
    <row r="9465" spans="1:5">
      <c r="A9465" s="148">
        <v>44344</v>
      </c>
      <c r="B9465" s="149">
        <v>44345</v>
      </c>
      <c r="C9465" s="81" t="s">
        <v>1058</v>
      </c>
      <c r="D9465" s="82">
        <f>VLOOKUP(Pag_Inicio_Corr_mas_casos[[#This Row],[Corregimiento]],Hoja3!$A$2:$D$676,4,0)</f>
        <v>80808</v>
      </c>
      <c r="E9465" s="81">
        <v>13</v>
      </c>
    </row>
    <row r="9466" spans="1:5">
      <c r="A9466" s="148">
        <v>44344</v>
      </c>
      <c r="B9466" s="149">
        <v>44345</v>
      </c>
      <c r="C9466" s="81" t="s">
        <v>1073</v>
      </c>
      <c r="D9466" s="82">
        <f>VLOOKUP(Pag_Inicio_Corr_mas_casos[[#This Row],[Corregimiento]],Hoja3!$A$2:$D$676,4,0)</f>
        <v>40612</v>
      </c>
      <c r="E9466" s="81">
        <v>13</v>
      </c>
    </row>
    <row r="9467" spans="1:5">
      <c r="A9467" s="148">
        <v>44344</v>
      </c>
      <c r="B9467" s="149">
        <v>44345</v>
      </c>
      <c r="C9467" s="81" t="s">
        <v>1033</v>
      </c>
      <c r="D9467" s="82">
        <f>VLOOKUP(Pag_Inicio_Corr_mas_casos[[#This Row],[Corregimiento]],Hoja3!$A$2:$D$676,4,0)</f>
        <v>30107</v>
      </c>
      <c r="E9467" s="81">
        <v>10</v>
      </c>
    </row>
    <row r="9468" spans="1:5">
      <c r="A9468" s="148">
        <v>44344</v>
      </c>
      <c r="B9468" s="149">
        <v>44345</v>
      </c>
      <c r="C9468" s="81" t="s">
        <v>1120</v>
      </c>
      <c r="D9468" s="82">
        <f>VLOOKUP(Pag_Inicio_Corr_mas_casos[[#This Row],[Corregimiento]],Hoja3!$A$2:$D$676,4,0)</f>
        <v>130102</v>
      </c>
      <c r="E9468" s="81">
        <v>9</v>
      </c>
    </row>
    <row r="9469" spans="1:5">
      <c r="A9469" s="148">
        <v>44344</v>
      </c>
      <c r="B9469" s="149">
        <v>44345</v>
      </c>
      <c r="C9469" s="81" t="s">
        <v>1069</v>
      </c>
      <c r="D9469" s="82">
        <f>VLOOKUP(Pag_Inicio_Corr_mas_casos[[#This Row],[Corregimiento]],Hoja3!$A$2:$D$676,4,0)</f>
        <v>40611</v>
      </c>
      <c r="E9469" s="81">
        <v>9</v>
      </c>
    </row>
    <row r="9470" spans="1:5">
      <c r="A9470" s="148">
        <v>44344</v>
      </c>
      <c r="B9470" s="149">
        <v>44345</v>
      </c>
      <c r="C9470" s="81" t="s">
        <v>1036</v>
      </c>
      <c r="D9470" s="82">
        <f>VLOOKUP(Pag_Inicio_Corr_mas_casos[[#This Row],[Corregimiento]],Hoja3!$A$2:$D$676,4,0)</f>
        <v>40606</v>
      </c>
      <c r="E9470" s="81">
        <v>8</v>
      </c>
    </row>
    <row r="9471" spans="1:5">
      <c r="A9471" s="148">
        <v>44344</v>
      </c>
      <c r="B9471" s="149">
        <v>44345</v>
      </c>
      <c r="C9471" s="81" t="s">
        <v>1264</v>
      </c>
      <c r="D9471" s="82">
        <f>VLOOKUP(Pag_Inicio_Corr_mas_casos[[#This Row],[Corregimiento]],Hoja3!$A$2:$D$676,4,0)</f>
        <v>70408</v>
      </c>
      <c r="E9471" s="81">
        <v>7</v>
      </c>
    </row>
    <row r="9472" spans="1:5">
      <c r="A9472" s="148">
        <v>44344</v>
      </c>
      <c r="B9472" s="149">
        <v>44345</v>
      </c>
      <c r="C9472" s="81" t="s">
        <v>1027</v>
      </c>
      <c r="D9472" s="82">
        <f>VLOOKUP(Pag_Inicio_Corr_mas_casos[[#This Row],[Corregimiento]],Hoja3!$A$2:$D$676,4,0)</f>
        <v>20601</v>
      </c>
      <c r="E9472" s="81">
        <v>7</v>
      </c>
    </row>
    <row r="9473" spans="1:5">
      <c r="A9473" s="150">
        <v>44345</v>
      </c>
      <c r="B9473" s="151">
        <v>44346</v>
      </c>
      <c r="C9473" s="33" t="s">
        <v>1077</v>
      </c>
      <c r="D9473" s="34">
        <f>VLOOKUP(Pag_Inicio_Corr_mas_casos[[#This Row],[Corregimiento]],Hoja3!$A$2:$D$676,4,0)</f>
        <v>80809</v>
      </c>
      <c r="E9473" s="33">
        <v>23</v>
      </c>
    </row>
    <row r="9474" spans="1:5">
      <c r="A9474" s="150">
        <v>44345</v>
      </c>
      <c r="B9474" s="151">
        <v>44346</v>
      </c>
      <c r="C9474" s="33" t="s">
        <v>1005</v>
      </c>
      <c r="D9474" s="34">
        <f>VLOOKUP(Pag_Inicio_Corr_mas_casos[[#This Row],[Corregimiento]],Hoja3!$A$2:$D$676,4,0)</f>
        <v>81009</v>
      </c>
      <c r="E9474" s="33">
        <v>22</v>
      </c>
    </row>
    <row r="9475" spans="1:5">
      <c r="A9475" s="150">
        <v>44345</v>
      </c>
      <c r="B9475" s="151">
        <v>44346</v>
      </c>
      <c r="C9475" s="33" t="s">
        <v>1012</v>
      </c>
      <c r="D9475" s="34">
        <f>VLOOKUP(Pag_Inicio_Corr_mas_casos[[#This Row],[Corregimiento]],Hoja3!$A$2:$D$676,4,0)</f>
        <v>80814</v>
      </c>
      <c r="E9475" s="33">
        <v>16</v>
      </c>
    </row>
    <row r="9476" spans="1:5">
      <c r="A9476" s="150">
        <v>44345</v>
      </c>
      <c r="B9476" s="151">
        <v>44346</v>
      </c>
      <c r="C9476" s="33" t="s">
        <v>1006</v>
      </c>
      <c r="D9476" s="34">
        <f>VLOOKUP(Pag_Inicio_Corr_mas_casos[[#This Row],[Corregimiento]],Hoja3!$A$2:$D$676,4,0)</f>
        <v>80806</v>
      </c>
      <c r="E9476" s="33">
        <v>15</v>
      </c>
    </row>
    <row r="9477" spans="1:5">
      <c r="A9477" s="150">
        <v>44345</v>
      </c>
      <c r="B9477" s="151">
        <v>44346</v>
      </c>
      <c r="C9477" s="33" t="s">
        <v>1008</v>
      </c>
      <c r="D9477" s="34">
        <f>VLOOKUP(Pag_Inicio_Corr_mas_casos[[#This Row],[Corregimiento]],Hoja3!$A$2:$D$676,4,0)</f>
        <v>80807</v>
      </c>
      <c r="E9477" s="33">
        <v>13</v>
      </c>
    </row>
    <row r="9478" spans="1:5">
      <c r="A9478" s="150">
        <v>44345</v>
      </c>
      <c r="B9478" s="151">
        <v>44346</v>
      </c>
      <c r="C9478" s="33" t="s">
        <v>1368</v>
      </c>
      <c r="D9478" s="34">
        <f>VLOOKUP(Pag_Inicio_Corr_mas_casos[[#This Row],[Corregimiento]],Hoja3!$A$2:$D$676,4,0)</f>
        <v>100102</v>
      </c>
      <c r="E9478" s="33">
        <v>12</v>
      </c>
    </row>
    <row r="9479" spans="1:5">
      <c r="A9479" s="150">
        <v>44345</v>
      </c>
      <c r="B9479" s="151">
        <v>44346</v>
      </c>
      <c r="C9479" s="33" t="s">
        <v>1085</v>
      </c>
      <c r="D9479" s="34">
        <f>VLOOKUP(Pag_Inicio_Corr_mas_casos[[#This Row],[Corregimiento]],Hoja3!$A$2:$D$676,4,0)</f>
        <v>81001</v>
      </c>
      <c r="E9479" s="33">
        <v>12</v>
      </c>
    </row>
    <row r="9480" spans="1:5">
      <c r="A9480" s="150">
        <v>44345</v>
      </c>
      <c r="B9480" s="151">
        <v>44346</v>
      </c>
      <c r="C9480" s="33" t="s">
        <v>1088</v>
      </c>
      <c r="D9480" s="34">
        <f>VLOOKUP(Pag_Inicio_Corr_mas_casos[[#This Row],[Corregimiento]],Hoja3!$A$2:$D$676,4,0)</f>
        <v>91001</v>
      </c>
      <c r="E9480" s="33">
        <v>11</v>
      </c>
    </row>
    <row r="9481" spans="1:5">
      <c r="A9481" s="150">
        <v>44345</v>
      </c>
      <c r="B9481" s="151">
        <v>44346</v>
      </c>
      <c r="C9481" s="33" t="s">
        <v>1007</v>
      </c>
      <c r="D9481" s="34">
        <f>VLOOKUP(Pag_Inicio_Corr_mas_casos[[#This Row],[Corregimiento]],Hoja3!$A$2:$D$676,4,0)</f>
        <v>80823</v>
      </c>
      <c r="E9481" s="33">
        <v>11</v>
      </c>
    </row>
    <row r="9482" spans="1:5">
      <c r="A9482" s="150">
        <v>44345</v>
      </c>
      <c r="B9482" s="151">
        <v>44346</v>
      </c>
      <c r="C9482" s="33" t="s">
        <v>1211</v>
      </c>
      <c r="D9482" s="34">
        <f>VLOOKUP(Pag_Inicio_Corr_mas_casos[[#This Row],[Corregimiento]],Hoja3!$A$2:$D$676,4,0)</f>
        <v>40506</v>
      </c>
      <c r="E9482" s="33">
        <v>11</v>
      </c>
    </row>
    <row r="9483" spans="1:5">
      <c r="A9483" s="150">
        <v>44345</v>
      </c>
      <c r="B9483" s="151">
        <v>44346</v>
      </c>
      <c r="C9483" s="33" t="s">
        <v>1058</v>
      </c>
      <c r="D9483" s="34">
        <f>VLOOKUP(Pag_Inicio_Corr_mas_casos[[#This Row],[Corregimiento]],Hoja3!$A$2:$D$676,4,0)</f>
        <v>80808</v>
      </c>
      <c r="E9483" s="33">
        <v>9</v>
      </c>
    </row>
    <row r="9484" spans="1:5">
      <c r="A9484" s="150">
        <v>44345</v>
      </c>
      <c r="B9484" s="151">
        <v>44346</v>
      </c>
      <c r="C9484" s="33" t="s">
        <v>1003</v>
      </c>
      <c r="D9484" s="34">
        <f>VLOOKUP(Pag_Inicio_Corr_mas_casos[[#This Row],[Corregimiento]],Hoja3!$A$2:$D$676,4,0)</f>
        <v>80810</v>
      </c>
      <c r="E9484" s="33">
        <v>9</v>
      </c>
    </row>
    <row r="9485" spans="1:5">
      <c r="A9485" s="150">
        <v>44345</v>
      </c>
      <c r="B9485" s="151">
        <v>44346</v>
      </c>
      <c r="C9485" s="33" t="s">
        <v>1325</v>
      </c>
      <c r="D9485" s="34">
        <f>VLOOKUP(Pag_Inicio_Corr_mas_casos[[#This Row],[Corregimiento]],Hoja3!$A$2:$D$676,4,0)</f>
        <v>40502</v>
      </c>
      <c r="E9485" s="33">
        <v>9</v>
      </c>
    </row>
    <row r="9486" spans="1:5">
      <c r="A9486" s="150">
        <v>44345</v>
      </c>
      <c r="B9486" s="151">
        <v>44346</v>
      </c>
      <c r="C9486" s="33" t="s">
        <v>1140</v>
      </c>
      <c r="D9486" s="34">
        <f>VLOOKUP(Pag_Inicio_Corr_mas_casos[[#This Row],[Corregimiento]],Hoja3!$A$2:$D$676,4,0)</f>
        <v>90101</v>
      </c>
      <c r="E9486" s="33">
        <v>9</v>
      </c>
    </row>
    <row r="9487" spans="1:5">
      <c r="A9487" s="150">
        <v>44345</v>
      </c>
      <c r="B9487" s="151">
        <v>44346</v>
      </c>
      <c r="C9487" s="33" t="s">
        <v>1272</v>
      </c>
      <c r="D9487" s="34">
        <f>VLOOKUP(Pag_Inicio_Corr_mas_casos[[#This Row],[Corregimiento]],Hoja3!$A$2:$D$676,4,0)</f>
        <v>10101</v>
      </c>
      <c r="E9487" s="33">
        <v>9</v>
      </c>
    </row>
    <row r="9488" spans="1:5">
      <c r="A9488" s="150">
        <v>44345</v>
      </c>
      <c r="B9488" s="151">
        <v>44346</v>
      </c>
      <c r="C9488" s="33" t="s">
        <v>1098</v>
      </c>
      <c r="D9488" s="34">
        <f>VLOOKUP(Pag_Inicio_Corr_mas_casos[[#This Row],[Corregimiento]],Hoja3!$A$2:$D$676,4,0)</f>
        <v>30104</v>
      </c>
      <c r="E9488" s="33">
        <v>9</v>
      </c>
    </row>
    <row r="9489" spans="1:5">
      <c r="A9489" s="150">
        <v>44345</v>
      </c>
      <c r="B9489" s="151">
        <v>44346</v>
      </c>
      <c r="C9489" s="33" t="s">
        <v>1014</v>
      </c>
      <c r="D9489" s="34">
        <f>VLOOKUP(Pag_Inicio_Corr_mas_casos[[#This Row],[Corregimiento]],Hoja3!$A$2:$D$676,4,0)</f>
        <v>80811</v>
      </c>
      <c r="E9489" s="33">
        <v>8</v>
      </c>
    </row>
    <row r="9490" spans="1:5">
      <c r="A9490" s="150">
        <v>44345</v>
      </c>
      <c r="B9490" s="151">
        <v>44346</v>
      </c>
      <c r="C9490" s="33" t="s">
        <v>1018</v>
      </c>
      <c r="D9490" s="34">
        <f>VLOOKUP(Pag_Inicio_Corr_mas_casos[[#This Row],[Corregimiento]],Hoja3!$A$2:$D$676,4,0)</f>
        <v>80820</v>
      </c>
      <c r="E9490" s="33">
        <v>8</v>
      </c>
    </row>
    <row r="9491" spans="1:5">
      <c r="A9491" s="150">
        <v>44345</v>
      </c>
      <c r="B9491" s="151">
        <v>44346</v>
      </c>
      <c r="C9491" s="33" t="s">
        <v>1112</v>
      </c>
      <c r="D9491" s="34">
        <f>VLOOKUP(Pag_Inicio_Corr_mas_casos[[#This Row],[Corregimiento]],Hoja3!$A$2:$D$676,4,0)</f>
        <v>80812</v>
      </c>
      <c r="E9491" s="33">
        <v>8</v>
      </c>
    </row>
    <row r="9492" spans="1:5">
      <c r="A9492" s="150">
        <v>44345</v>
      </c>
      <c r="B9492" s="151">
        <v>44346</v>
      </c>
      <c r="C9492" s="33" t="s">
        <v>1125</v>
      </c>
      <c r="D9492" s="34">
        <f>VLOOKUP(Pag_Inicio_Corr_mas_casos[[#This Row],[Corregimiento]],Hoja3!$A$2:$D$676,4,0)</f>
        <v>91007</v>
      </c>
      <c r="E9492" s="33">
        <v>8</v>
      </c>
    </row>
    <row r="9493" spans="1:5">
      <c r="A9493" s="152">
        <v>44346</v>
      </c>
      <c r="B9493" s="153">
        <v>44347</v>
      </c>
      <c r="C9493" s="36" t="s">
        <v>930</v>
      </c>
      <c r="D9493" s="37">
        <f>VLOOKUP(Pag_Inicio_Corr_mas_casos[[#This Row],[Corregimiento]],Hoja3!$A$2:$D$676,4,0)</f>
        <v>80812</v>
      </c>
      <c r="E9493" s="36">
        <v>19</v>
      </c>
    </row>
    <row r="9494" spans="1:5">
      <c r="A9494" s="152">
        <v>44346</v>
      </c>
      <c r="B9494" s="153">
        <v>44347</v>
      </c>
      <c r="C9494" s="36" t="s">
        <v>1077</v>
      </c>
      <c r="D9494" s="37">
        <f>VLOOKUP(Pag_Inicio_Corr_mas_casos[[#This Row],[Corregimiento]],Hoja3!$A$2:$D$676,4,0)</f>
        <v>80809</v>
      </c>
      <c r="E9494" s="36">
        <v>17</v>
      </c>
    </row>
    <row r="9495" spans="1:5">
      <c r="A9495" s="152">
        <v>44346</v>
      </c>
      <c r="B9495" s="153">
        <v>44347</v>
      </c>
      <c r="C9495" s="36" t="s">
        <v>1013</v>
      </c>
      <c r="D9495" s="37">
        <f>VLOOKUP(Pag_Inicio_Corr_mas_casos[[#This Row],[Corregimiento]],Hoja3!$A$2:$D$676,4,0)</f>
        <v>80826</v>
      </c>
      <c r="E9495" s="36">
        <v>15</v>
      </c>
    </row>
    <row r="9496" spans="1:5">
      <c r="A9496" s="152">
        <v>44346</v>
      </c>
      <c r="B9496" s="153">
        <v>44347</v>
      </c>
      <c r="C9496" s="36" t="s">
        <v>1005</v>
      </c>
      <c r="D9496" s="37">
        <f>VLOOKUP(Pag_Inicio_Corr_mas_casos[[#This Row],[Corregimiento]],Hoja3!$A$2:$D$676,4,0)</f>
        <v>81009</v>
      </c>
      <c r="E9496" s="36">
        <v>14</v>
      </c>
    </row>
    <row r="9497" spans="1:5">
      <c r="A9497" s="152">
        <v>44346</v>
      </c>
      <c r="B9497" s="153">
        <v>44347</v>
      </c>
      <c r="C9497" s="36" t="s">
        <v>1003</v>
      </c>
      <c r="D9497" s="37">
        <f>VLOOKUP(Pag_Inicio_Corr_mas_casos[[#This Row],[Corregimiento]],Hoja3!$A$2:$D$676,4,0)</f>
        <v>80810</v>
      </c>
      <c r="E9497" s="36">
        <v>9</v>
      </c>
    </row>
    <row r="9498" spans="1:5">
      <c r="A9498" s="152">
        <v>44346</v>
      </c>
      <c r="B9498" s="153">
        <v>44347</v>
      </c>
      <c r="C9498" s="36" t="s">
        <v>1368</v>
      </c>
      <c r="D9498" s="37">
        <f>VLOOKUP(Pag_Inicio_Corr_mas_casos[[#This Row],[Corregimiento]],Hoja3!$A$2:$D$676,4,0)</f>
        <v>100102</v>
      </c>
      <c r="E9498" s="36">
        <v>9</v>
      </c>
    </row>
    <row r="9499" spans="1:5">
      <c r="A9499" s="152">
        <v>44346</v>
      </c>
      <c r="B9499" s="153">
        <v>44347</v>
      </c>
      <c r="C9499" s="36" t="s">
        <v>1113</v>
      </c>
      <c r="D9499" s="37">
        <f>VLOOKUP(Pag_Inicio_Corr_mas_casos[[#This Row],[Corregimiento]],Hoja3!$A$2:$D$676,4,0)</f>
        <v>40601</v>
      </c>
      <c r="E9499" s="36">
        <v>9</v>
      </c>
    </row>
    <row r="9500" spans="1:5">
      <c r="A9500" s="152">
        <v>44346</v>
      </c>
      <c r="B9500" s="153">
        <v>44347</v>
      </c>
      <c r="C9500" s="36" t="s">
        <v>1008</v>
      </c>
      <c r="D9500" s="37">
        <f>VLOOKUP(Pag_Inicio_Corr_mas_casos[[#This Row],[Corregimiento]],Hoja3!$A$2:$D$676,4,0)</f>
        <v>80807</v>
      </c>
      <c r="E9500" s="36">
        <v>8</v>
      </c>
    </row>
    <row r="9501" spans="1:5">
      <c r="A9501" s="152">
        <v>44346</v>
      </c>
      <c r="B9501" s="153">
        <v>44347</v>
      </c>
      <c r="C9501" s="36" t="s">
        <v>1006</v>
      </c>
      <c r="D9501" s="37">
        <f>VLOOKUP(Pag_Inicio_Corr_mas_casos[[#This Row],[Corregimiento]],Hoja3!$A$2:$D$676,4,0)</f>
        <v>80806</v>
      </c>
      <c r="E9501" s="36">
        <v>8</v>
      </c>
    </row>
    <row r="9502" spans="1:5">
      <c r="A9502" s="152">
        <v>44346</v>
      </c>
      <c r="B9502" s="153">
        <v>44347</v>
      </c>
      <c r="C9502" s="36" t="s">
        <v>1007</v>
      </c>
      <c r="D9502" s="37">
        <f>VLOOKUP(Pag_Inicio_Corr_mas_casos[[#This Row],[Corregimiento]],Hoja3!$A$2:$D$676,4,0)</f>
        <v>80823</v>
      </c>
      <c r="E9502" s="36">
        <v>7</v>
      </c>
    </row>
    <row r="9503" spans="1:5">
      <c r="A9503" s="152">
        <v>44346</v>
      </c>
      <c r="B9503" s="153">
        <v>44347</v>
      </c>
      <c r="C9503" s="36" t="s">
        <v>1139</v>
      </c>
      <c r="D9503" s="37">
        <f>VLOOKUP(Pag_Inicio_Corr_mas_casos[[#This Row],[Corregimiento]],Hoja3!$A$2:$D$676,4,0)</f>
        <v>30101</v>
      </c>
      <c r="E9503" s="36">
        <v>6</v>
      </c>
    </row>
    <row r="9504" spans="1:5">
      <c r="A9504" s="152">
        <v>44346</v>
      </c>
      <c r="B9504" s="153">
        <v>44347</v>
      </c>
      <c r="C9504" s="36" t="s">
        <v>1011</v>
      </c>
      <c r="D9504" s="37">
        <f>VLOOKUP(Pag_Inicio_Corr_mas_casos[[#This Row],[Corregimiento]],Hoja3!$A$2:$D$676,4,0)</f>
        <v>81007</v>
      </c>
      <c r="E9504" s="36">
        <v>6</v>
      </c>
    </row>
    <row r="9505" spans="1:5">
      <c r="A9505" s="152">
        <v>44346</v>
      </c>
      <c r="B9505" s="153">
        <v>44347</v>
      </c>
      <c r="C9505" s="36" t="s">
        <v>1058</v>
      </c>
      <c r="D9505" s="37">
        <f>VLOOKUP(Pag_Inicio_Corr_mas_casos[[#This Row],[Corregimiento]],Hoja3!$A$2:$D$676,4,0)</f>
        <v>80808</v>
      </c>
      <c r="E9505" s="36">
        <v>6</v>
      </c>
    </row>
    <row r="9506" spans="1:5">
      <c r="A9506" s="152">
        <v>44346</v>
      </c>
      <c r="B9506" s="153">
        <v>44347</v>
      </c>
      <c r="C9506" s="36" t="s">
        <v>1262</v>
      </c>
      <c r="D9506" s="37">
        <f>VLOOKUP(Pag_Inicio_Corr_mas_casos[[#This Row],[Corregimiento]],Hoja3!$A$2:$D$676,4,0)</f>
        <v>10201</v>
      </c>
      <c r="E9506" s="36">
        <v>6</v>
      </c>
    </row>
    <row r="9507" spans="1:5">
      <c r="A9507" s="152">
        <v>44346</v>
      </c>
      <c r="B9507" s="153">
        <v>44347</v>
      </c>
      <c r="C9507" s="36" t="s">
        <v>1036</v>
      </c>
      <c r="D9507" s="37">
        <f>VLOOKUP(Pag_Inicio_Corr_mas_casos[[#This Row],[Corregimiento]],Hoja3!$A$2:$D$676,4,0)</f>
        <v>40606</v>
      </c>
      <c r="E9507" s="36">
        <v>6</v>
      </c>
    </row>
    <row r="9508" spans="1:5">
      <c r="A9508" s="152">
        <v>44346</v>
      </c>
      <c r="B9508" s="153">
        <v>44347</v>
      </c>
      <c r="C9508" s="36" t="s">
        <v>1039</v>
      </c>
      <c r="D9508" s="37">
        <f>VLOOKUP(Pag_Inicio_Corr_mas_casos[[#This Row],[Corregimiento]],Hoja3!$A$2:$D$676,4,0)</f>
        <v>20606</v>
      </c>
      <c r="E9508" s="36">
        <v>6</v>
      </c>
    </row>
    <row r="9509" spans="1:5">
      <c r="A9509" s="152">
        <v>44346</v>
      </c>
      <c r="B9509" s="153">
        <v>44347</v>
      </c>
      <c r="C9509" s="36" t="s">
        <v>1073</v>
      </c>
      <c r="D9509" s="37">
        <f>VLOOKUP(Pag_Inicio_Corr_mas_casos[[#This Row],[Corregimiento]],Hoja3!$A$2:$D$676,4,0)</f>
        <v>40612</v>
      </c>
      <c r="E9509" s="36">
        <v>5</v>
      </c>
    </row>
    <row r="9510" spans="1:5">
      <c r="A9510" s="152">
        <v>44346</v>
      </c>
      <c r="B9510" s="153">
        <v>44347</v>
      </c>
      <c r="C9510" s="36" t="s">
        <v>1370</v>
      </c>
      <c r="D9510" s="37">
        <f>VLOOKUP(Pag_Inicio_Corr_mas_casos[[#This Row],[Corregimiento]],Hoja3!$A$2:$D$676,4,0)</f>
        <v>40105</v>
      </c>
      <c r="E9510" s="36">
        <v>5</v>
      </c>
    </row>
    <row r="9511" spans="1:5">
      <c r="A9511" s="152">
        <v>44346</v>
      </c>
      <c r="B9511" s="153">
        <v>44347</v>
      </c>
      <c r="C9511" s="36" t="s">
        <v>1088</v>
      </c>
      <c r="D9511" s="37">
        <f>VLOOKUP(Pag_Inicio_Corr_mas_casos[[#This Row],[Corregimiento]],Hoja3!$A$2:$D$676,4,0)</f>
        <v>91001</v>
      </c>
      <c r="E9511" s="36">
        <v>5</v>
      </c>
    </row>
    <row r="9512" spans="1:5">
      <c r="A9512" s="152">
        <v>44346</v>
      </c>
      <c r="B9512" s="153">
        <v>44347</v>
      </c>
      <c r="C9512" s="36" t="s">
        <v>838</v>
      </c>
      <c r="D9512" s="37">
        <f>VLOOKUP(Pag_Inicio_Corr_mas_casos[[#This Row],[Corregimiento]],Hoja3!$A$2:$D$676,4,0)</f>
        <v>80821</v>
      </c>
      <c r="E9512" s="36">
        <v>5</v>
      </c>
    </row>
    <row r="9513" spans="1:5">
      <c r="A9513" s="154">
        <v>44347</v>
      </c>
      <c r="B9513" s="155">
        <v>44348</v>
      </c>
      <c r="C9513" s="60" t="s">
        <v>1077</v>
      </c>
      <c r="D9513" s="61">
        <f>VLOOKUP(Pag_Inicio_Corr_mas_casos[[#This Row],[Corregimiento]],Hoja3!$A$2:$D$676,4,0)</f>
        <v>80809</v>
      </c>
      <c r="E9513" s="60">
        <v>16</v>
      </c>
    </row>
    <row r="9514" spans="1:5">
      <c r="A9514" s="154">
        <v>44347</v>
      </c>
      <c r="B9514" s="155">
        <v>44348</v>
      </c>
      <c r="C9514" s="60" t="s">
        <v>1124</v>
      </c>
      <c r="D9514" s="61">
        <f>VLOOKUP(Pag_Inicio_Corr_mas_casos[[#This Row],[Corregimiento]],Hoja3!$A$2:$D$676,4,0)</f>
        <v>40501</v>
      </c>
      <c r="E9514" s="60">
        <v>14</v>
      </c>
    </row>
    <row r="9515" spans="1:5">
      <c r="A9515" s="154">
        <v>44347</v>
      </c>
      <c r="B9515" s="155">
        <v>44348</v>
      </c>
      <c r="C9515" s="60" t="s">
        <v>1112</v>
      </c>
      <c r="D9515" s="61">
        <f>VLOOKUP(Pag_Inicio_Corr_mas_casos[[#This Row],[Corregimiento]],Hoja3!$A$2:$D$676,4,0)</f>
        <v>80812</v>
      </c>
      <c r="E9515" s="60">
        <v>14</v>
      </c>
    </row>
    <row r="9516" spans="1:5">
      <c r="A9516" s="154">
        <v>44347</v>
      </c>
      <c r="B9516" s="155">
        <v>44348</v>
      </c>
      <c r="C9516" s="60" t="s">
        <v>1005</v>
      </c>
      <c r="D9516" s="61">
        <f>VLOOKUP(Pag_Inicio_Corr_mas_casos[[#This Row],[Corregimiento]],Hoja3!$A$2:$D$676,4,0)</f>
        <v>81009</v>
      </c>
      <c r="E9516" s="60">
        <v>11</v>
      </c>
    </row>
    <row r="9517" spans="1:5">
      <c r="A9517" s="154">
        <v>44347</v>
      </c>
      <c r="B9517" s="155">
        <v>44348</v>
      </c>
      <c r="C9517" s="60" t="s">
        <v>1113</v>
      </c>
      <c r="D9517" s="61">
        <f>VLOOKUP(Pag_Inicio_Corr_mas_casos[[#This Row],[Corregimiento]],Hoja3!$A$2:$D$676,4,0)</f>
        <v>40601</v>
      </c>
      <c r="E9517" s="60">
        <v>8</v>
      </c>
    </row>
    <row r="9518" spans="1:5">
      <c r="A9518" s="154">
        <v>44347</v>
      </c>
      <c r="B9518" s="155">
        <v>44348</v>
      </c>
      <c r="C9518" s="60" t="s">
        <v>1033</v>
      </c>
      <c r="D9518" s="61">
        <f>VLOOKUP(Pag_Inicio_Corr_mas_casos[[#This Row],[Corregimiento]],Hoja3!$A$2:$D$676,4,0)</f>
        <v>30107</v>
      </c>
      <c r="E9518" s="60">
        <v>8</v>
      </c>
    </row>
    <row r="9519" spans="1:5">
      <c r="A9519" s="154">
        <v>44347</v>
      </c>
      <c r="B9519" s="155">
        <v>44348</v>
      </c>
      <c r="C9519" s="60" t="s">
        <v>1371</v>
      </c>
      <c r="D9519" s="61">
        <f>VLOOKUP(Pag_Inicio_Corr_mas_casos[[#This Row],[Corregimiento]],Hoja3!$A$2:$D$676,4,0)</f>
        <v>110102</v>
      </c>
      <c r="E9519" s="60">
        <v>8</v>
      </c>
    </row>
    <row r="9520" spans="1:5">
      <c r="A9520" s="154">
        <v>44347</v>
      </c>
      <c r="B9520" s="155">
        <v>44348</v>
      </c>
      <c r="C9520" s="60" t="s">
        <v>1368</v>
      </c>
      <c r="D9520" s="61">
        <f>VLOOKUP(Pag_Inicio_Corr_mas_casos[[#This Row],[Corregimiento]],Hoja3!$A$2:$D$676,4,0)</f>
        <v>100102</v>
      </c>
      <c r="E9520" s="60">
        <v>7</v>
      </c>
    </row>
    <row r="9521" spans="1:5">
      <c r="A9521" s="154">
        <v>44347</v>
      </c>
      <c r="B9521" s="155">
        <v>44348</v>
      </c>
      <c r="C9521" s="60" t="s">
        <v>1164</v>
      </c>
      <c r="D9521" s="61">
        <f>VLOOKUP(Pag_Inicio_Corr_mas_casos[[#This Row],[Corregimiento]],Hoja3!$A$2:$D$676,4,0)</f>
        <v>40205</v>
      </c>
      <c r="E9521" s="60">
        <v>7</v>
      </c>
    </row>
    <row r="9522" spans="1:5">
      <c r="A9522" s="154">
        <v>44347</v>
      </c>
      <c r="B9522" s="155">
        <v>44348</v>
      </c>
      <c r="C9522" s="60" t="s">
        <v>1006</v>
      </c>
      <c r="D9522" s="61">
        <f>VLOOKUP(Pag_Inicio_Corr_mas_casos[[#This Row],[Corregimiento]],Hoja3!$A$2:$D$676,4,0)</f>
        <v>80806</v>
      </c>
      <c r="E9522" s="60">
        <v>7</v>
      </c>
    </row>
    <row r="9523" spans="1:5">
      <c r="A9523" s="154">
        <v>44347</v>
      </c>
      <c r="B9523" s="155">
        <v>44348</v>
      </c>
      <c r="C9523" s="60" t="s">
        <v>1272</v>
      </c>
      <c r="D9523" s="61">
        <f>VLOOKUP(Pag_Inicio_Corr_mas_casos[[#This Row],[Corregimiento]],Hoja3!$A$2:$D$676,4,0)</f>
        <v>10101</v>
      </c>
      <c r="E9523" s="60">
        <v>6</v>
      </c>
    </row>
    <row r="9524" spans="1:5">
      <c r="A9524" s="154">
        <v>44347</v>
      </c>
      <c r="B9524" s="155">
        <v>44348</v>
      </c>
      <c r="C9524" s="60" t="s">
        <v>1372</v>
      </c>
      <c r="D9524" s="61">
        <f>VLOOKUP(Pag_Inicio_Corr_mas_casos[[#This Row],[Corregimiento]],Hoja3!$A$2:$D$676,4,0)</f>
        <v>90907</v>
      </c>
      <c r="E9524" s="60">
        <v>6</v>
      </c>
    </row>
    <row r="9525" spans="1:5">
      <c r="A9525" s="154">
        <v>44347</v>
      </c>
      <c r="B9525" s="155">
        <v>44348</v>
      </c>
      <c r="C9525" s="60" t="s">
        <v>1373</v>
      </c>
      <c r="D9525" s="61">
        <f>VLOOKUP(Pag_Inicio_Corr_mas_casos[[#This Row],[Corregimiento]],Hoja3!$A$2:$D$676,4,0)</f>
        <v>40513</v>
      </c>
      <c r="E9525" s="60">
        <v>6</v>
      </c>
    </row>
    <row r="9526" spans="1:5">
      <c r="A9526" s="154">
        <v>44347</v>
      </c>
      <c r="B9526" s="155">
        <v>44348</v>
      </c>
      <c r="C9526" s="60" t="s">
        <v>1102</v>
      </c>
      <c r="D9526" s="61">
        <f>VLOOKUP(Pag_Inicio_Corr_mas_casos[[#This Row],[Corregimiento]],Hoja3!$A$2:$D$676,4,0)</f>
        <v>130106</v>
      </c>
      <c r="E9526" s="60">
        <v>6</v>
      </c>
    </row>
    <row r="9527" spans="1:5">
      <c r="A9527" s="154">
        <v>44347</v>
      </c>
      <c r="B9527" s="155">
        <v>44348</v>
      </c>
      <c r="C9527" s="60" t="s">
        <v>1024</v>
      </c>
      <c r="D9527" s="61">
        <f>VLOOKUP(Pag_Inicio_Corr_mas_casos[[#This Row],[Corregimiento]],Hoja3!$A$2:$D$676,4,0)</f>
        <v>50208</v>
      </c>
      <c r="E9527" s="60">
        <v>6</v>
      </c>
    </row>
    <row r="9528" spans="1:5">
      <c r="A9528" s="154">
        <v>44347</v>
      </c>
      <c r="B9528" s="155">
        <v>44348</v>
      </c>
      <c r="C9528" s="60" t="s">
        <v>1003</v>
      </c>
      <c r="D9528" s="61">
        <f>VLOOKUP(Pag_Inicio_Corr_mas_casos[[#This Row],[Corregimiento]],Hoja3!$A$2:$D$676,4,0)</f>
        <v>80810</v>
      </c>
      <c r="E9528" s="60">
        <v>6</v>
      </c>
    </row>
    <row r="9529" spans="1:5">
      <c r="A9529" s="154">
        <v>44347</v>
      </c>
      <c r="B9529" s="155">
        <v>44348</v>
      </c>
      <c r="C9529" s="60" t="s">
        <v>1120</v>
      </c>
      <c r="D9529" s="61">
        <f>VLOOKUP(Pag_Inicio_Corr_mas_casos[[#This Row],[Corregimiento]],Hoja3!$A$2:$D$676,4,0)</f>
        <v>130102</v>
      </c>
      <c r="E9529" s="60">
        <v>6</v>
      </c>
    </row>
    <row r="9530" spans="1:5">
      <c r="A9530" s="154">
        <v>44347</v>
      </c>
      <c r="B9530" s="155">
        <v>44348</v>
      </c>
      <c r="C9530" s="60" t="s">
        <v>1087</v>
      </c>
      <c r="D9530" s="61">
        <f>VLOOKUP(Pag_Inicio_Corr_mas_casos[[#This Row],[Corregimiento]],Hoja3!$A$2:$D$676,4,0)</f>
        <v>81003</v>
      </c>
      <c r="E9530" s="60">
        <v>5</v>
      </c>
    </row>
    <row r="9531" spans="1:5">
      <c r="A9531" s="154">
        <v>44347</v>
      </c>
      <c r="B9531" s="155">
        <v>44348</v>
      </c>
      <c r="C9531" s="60" t="s">
        <v>1013</v>
      </c>
      <c r="D9531" s="61">
        <f>VLOOKUP(Pag_Inicio_Corr_mas_casos[[#This Row],[Corregimiento]],Hoja3!$A$2:$D$676,4,0)</f>
        <v>80826</v>
      </c>
      <c r="E9531" s="60">
        <v>5</v>
      </c>
    </row>
    <row r="9532" spans="1:5">
      <c r="A9532" s="154">
        <v>44347</v>
      </c>
      <c r="B9532" s="155">
        <v>44348</v>
      </c>
      <c r="C9532" s="60" t="s">
        <v>1078</v>
      </c>
      <c r="D9532" s="61">
        <f>VLOOKUP(Pag_Inicio_Corr_mas_casos[[#This Row],[Corregimiento]],Hoja3!$A$2:$D$676,4,0)</f>
        <v>80819</v>
      </c>
      <c r="E9532" s="60">
        <v>5</v>
      </c>
    </row>
    <row r="9533" spans="1:5">
      <c r="A9533" s="154">
        <v>44348</v>
      </c>
      <c r="B9533" s="156">
        <v>44349</v>
      </c>
      <c r="C9533" s="157" t="s">
        <v>1077</v>
      </c>
      <c r="D9533" s="76">
        <f>VLOOKUP(Pag_Inicio_Corr_mas_casos[[#This Row],[Corregimiento]],Hoja3!$A$2:$D$676,4,0)</f>
        <v>80809</v>
      </c>
      <c r="E9533" s="75">
        <v>34</v>
      </c>
    </row>
    <row r="9534" spans="1:5">
      <c r="A9534" s="154">
        <v>44348</v>
      </c>
      <c r="B9534" s="156">
        <v>44349</v>
      </c>
      <c r="C9534" s="157" t="s">
        <v>1005</v>
      </c>
      <c r="D9534" s="76">
        <f>VLOOKUP(Pag_Inicio_Corr_mas_casos[[#This Row],[Corregimiento]],Hoja3!$A$2:$D$676,4,0)</f>
        <v>81009</v>
      </c>
      <c r="E9534" s="75">
        <v>33</v>
      </c>
    </row>
    <row r="9535" spans="1:5">
      <c r="A9535" s="154">
        <v>44348</v>
      </c>
      <c r="B9535" s="156">
        <v>44349</v>
      </c>
      <c r="C9535" s="157" t="s">
        <v>1112</v>
      </c>
      <c r="D9535" s="76">
        <f>VLOOKUP(Pag_Inicio_Corr_mas_casos[[#This Row],[Corregimiento]],Hoja3!$A$2:$D$676,4,0)</f>
        <v>80812</v>
      </c>
      <c r="E9535" s="75">
        <v>32</v>
      </c>
    </row>
    <row r="9536" spans="1:5">
      <c r="A9536" s="154">
        <v>44348</v>
      </c>
      <c r="B9536" s="156">
        <v>44349</v>
      </c>
      <c r="C9536" s="157" t="s">
        <v>1008</v>
      </c>
      <c r="D9536" s="76">
        <f>VLOOKUP(Pag_Inicio_Corr_mas_casos[[#This Row],[Corregimiento]],Hoja3!$A$2:$D$676,4,0)</f>
        <v>80807</v>
      </c>
      <c r="E9536" s="75">
        <v>27</v>
      </c>
    </row>
    <row r="9537" spans="1:5">
      <c r="A9537" s="154">
        <v>44348</v>
      </c>
      <c r="B9537" s="156">
        <v>44349</v>
      </c>
      <c r="C9537" s="157" t="s">
        <v>1006</v>
      </c>
      <c r="D9537" s="76">
        <f>VLOOKUP(Pag_Inicio_Corr_mas_casos[[#This Row],[Corregimiento]],Hoja3!$A$2:$D$676,4,0)</f>
        <v>80806</v>
      </c>
      <c r="E9537" s="75">
        <v>23</v>
      </c>
    </row>
    <row r="9538" spans="1:5">
      <c r="A9538" s="154">
        <v>44348</v>
      </c>
      <c r="B9538" s="156">
        <v>44349</v>
      </c>
      <c r="C9538" s="157" t="s">
        <v>1069</v>
      </c>
      <c r="D9538" s="76">
        <f>VLOOKUP(Pag_Inicio_Corr_mas_casos[[#This Row],[Corregimiento]],Hoja3!$A$2:$D$676,4,0)</f>
        <v>40611</v>
      </c>
      <c r="E9538" s="75">
        <v>21</v>
      </c>
    </row>
    <row r="9539" spans="1:5">
      <c r="A9539" s="154">
        <v>44348</v>
      </c>
      <c r="B9539" s="156">
        <v>44349</v>
      </c>
      <c r="C9539" s="157" t="s">
        <v>1113</v>
      </c>
      <c r="D9539" s="76">
        <f>VLOOKUP(Pag_Inicio_Corr_mas_casos[[#This Row],[Corregimiento]],Hoja3!$A$2:$D$676,4,0)</f>
        <v>40601</v>
      </c>
      <c r="E9539" s="75">
        <v>19</v>
      </c>
    </row>
    <row r="9540" spans="1:5">
      <c r="A9540" s="154">
        <v>44348</v>
      </c>
      <c r="B9540" s="156">
        <v>44349</v>
      </c>
      <c r="C9540" s="157" t="s">
        <v>1078</v>
      </c>
      <c r="D9540" s="76">
        <f>VLOOKUP(Pag_Inicio_Corr_mas_casos[[#This Row],[Corregimiento]],Hoja3!$A$2:$D$676,4,0)</f>
        <v>80819</v>
      </c>
      <c r="E9540" s="75">
        <v>19</v>
      </c>
    </row>
    <row r="9541" spans="1:5">
      <c r="A9541" s="154">
        <v>44348</v>
      </c>
      <c r="B9541" s="156">
        <v>44349</v>
      </c>
      <c r="C9541" s="157" t="s">
        <v>1124</v>
      </c>
      <c r="D9541" s="76">
        <f>VLOOKUP(Pag_Inicio_Corr_mas_casos[[#This Row],[Corregimiento]],Hoja3!$A$2:$D$676,4,0)</f>
        <v>40501</v>
      </c>
      <c r="E9541" s="75">
        <v>18</v>
      </c>
    </row>
    <row r="9542" spans="1:5">
      <c r="A9542" s="154">
        <v>44348</v>
      </c>
      <c r="B9542" s="156">
        <v>44349</v>
      </c>
      <c r="C9542" s="157" t="s">
        <v>1003</v>
      </c>
      <c r="D9542" s="76">
        <f>VLOOKUP(Pag_Inicio_Corr_mas_casos[[#This Row],[Corregimiento]],Hoja3!$A$2:$D$676,4,0)</f>
        <v>80810</v>
      </c>
      <c r="E9542" s="75">
        <v>16</v>
      </c>
    </row>
    <row r="9543" spans="1:5">
      <c r="A9543" s="154">
        <v>44348</v>
      </c>
      <c r="B9543" s="156">
        <v>44349</v>
      </c>
      <c r="C9543" s="157" t="s">
        <v>1007</v>
      </c>
      <c r="D9543" s="76">
        <f>VLOOKUP(Pag_Inicio_Corr_mas_casos[[#This Row],[Corregimiento]],Hoja3!$A$2:$D$676,4,0)</f>
        <v>80823</v>
      </c>
      <c r="E9543" s="75">
        <v>16</v>
      </c>
    </row>
    <row r="9544" spans="1:5">
      <c r="A9544" s="154">
        <v>44348</v>
      </c>
      <c r="B9544" s="156">
        <v>44349</v>
      </c>
      <c r="C9544" s="157" t="s">
        <v>1087</v>
      </c>
      <c r="D9544" s="76">
        <f>VLOOKUP(Pag_Inicio_Corr_mas_casos[[#This Row],[Corregimiento]],Hoja3!$A$2:$D$676,4,0)</f>
        <v>81003</v>
      </c>
      <c r="E9544" s="75">
        <v>11</v>
      </c>
    </row>
    <row r="9545" spans="1:5">
      <c r="A9545" s="154">
        <v>44348</v>
      </c>
      <c r="B9545" s="156">
        <v>44349</v>
      </c>
      <c r="C9545" s="157" t="s">
        <v>1058</v>
      </c>
      <c r="D9545" s="76">
        <f>VLOOKUP(Pag_Inicio_Corr_mas_casos[[#This Row],[Corregimiento]],Hoja3!$A$2:$D$676,4,0)</f>
        <v>80808</v>
      </c>
      <c r="E9545" s="75">
        <v>10</v>
      </c>
    </row>
    <row r="9546" spans="1:5">
      <c r="A9546" s="154">
        <v>44348</v>
      </c>
      <c r="B9546" s="156">
        <v>44349</v>
      </c>
      <c r="C9546" s="157" t="s">
        <v>1292</v>
      </c>
      <c r="D9546" s="76">
        <f>VLOOKUP(Pag_Inicio_Corr_mas_casos[[#This Row],[Corregimiento]],Hoja3!$A$2:$D$676,4,0)</f>
        <v>40507</v>
      </c>
      <c r="E9546" s="75">
        <v>10</v>
      </c>
    </row>
    <row r="9547" spans="1:5">
      <c r="A9547" s="154">
        <v>44348</v>
      </c>
      <c r="B9547" s="156">
        <v>44349</v>
      </c>
      <c r="C9547" s="157" t="s">
        <v>1036</v>
      </c>
      <c r="D9547" s="76">
        <f>VLOOKUP(Pag_Inicio_Corr_mas_casos[[#This Row],[Corregimiento]],Hoja3!$A$2:$D$676,4,0)</f>
        <v>40606</v>
      </c>
      <c r="E9547" s="75">
        <v>10</v>
      </c>
    </row>
    <row r="9548" spans="1:5">
      <c r="A9548" s="154">
        <v>44348</v>
      </c>
      <c r="B9548" s="156">
        <v>44349</v>
      </c>
      <c r="C9548" s="157" t="s">
        <v>1160</v>
      </c>
      <c r="D9548" s="76">
        <f>VLOOKUP(Pag_Inicio_Corr_mas_casos[[#This Row],[Corregimiento]],Hoja3!$A$2:$D$676,4,0)</f>
        <v>30109</v>
      </c>
      <c r="E9548" s="75">
        <v>9</v>
      </c>
    </row>
    <row r="9549" spans="1:5">
      <c r="A9549" s="154">
        <v>44348</v>
      </c>
      <c r="B9549" s="156">
        <v>44349</v>
      </c>
      <c r="C9549" s="157" t="s">
        <v>1325</v>
      </c>
      <c r="D9549" s="76">
        <f>VLOOKUP(Pag_Inicio_Corr_mas_casos[[#This Row],[Corregimiento]],Hoja3!$A$2:$D$676,4,0)</f>
        <v>40502</v>
      </c>
      <c r="E9549" s="75">
        <v>9</v>
      </c>
    </row>
    <row r="9550" spans="1:5">
      <c r="A9550" s="154">
        <v>44348</v>
      </c>
      <c r="B9550" s="156">
        <v>44349</v>
      </c>
      <c r="C9550" s="157" t="s">
        <v>838</v>
      </c>
      <c r="D9550" s="76">
        <f>VLOOKUP(Pag_Inicio_Corr_mas_casos[[#This Row],[Corregimiento]],Hoja3!$A$2:$D$676,4,0)</f>
        <v>80821</v>
      </c>
      <c r="E9550" s="75">
        <v>8</v>
      </c>
    </row>
    <row r="9551" spans="1:5">
      <c r="A9551" s="154">
        <v>44348</v>
      </c>
      <c r="B9551" s="156">
        <v>44349</v>
      </c>
      <c r="C9551" s="157" t="s">
        <v>1042</v>
      </c>
      <c r="D9551" s="76">
        <f>VLOOKUP(Pag_Inicio_Corr_mas_casos[[#This Row],[Corregimiento]],Hoja3!$A$2:$D$676,4,0)</f>
        <v>60105</v>
      </c>
      <c r="E9551" s="75">
        <v>8</v>
      </c>
    </row>
    <row r="9552" spans="1:5">
      <c r="A9552" s="154">
        <v>44348</v>
      </c>
      <c r="B9552" s="156">
        <v>44349</v>
      </c>
      <c r="C9552" s="157" t="s">
        <v>1140</v>
      </c>
      <c r="D9552" s="76">
        <f>VLOOKUP(Pag_Inicio_Corr_mas_casos[[#This Row],[Corregimiento]],Hoja3!$A$2:$D$676,4,0)</f>
        <v>90101</v>
      </c>
      <c r="E9552" s="75">
        <v>8</v>
      </c>
    </row>
    <row r="9553" spans="1:5">
      <c r="A9553" s="148">
        <v>44349</v>
      </c>
      <c r="B9553" s="149">
        <v>44350</v>
      </c>
      <c r="C9553" s="158" t="s">
        <v>1077</v>
      </c>
      <c r="D9553" s="82">
        <f>VLOOKUP(Pag_Inicio_Corr_mas_casos[[#This Row],[Corregimiento]],Hoja3!$A$2:$D$676,4,0)</f>
        <v>80809</v>
      </c>
      <c r="E9553" s="81">
        <v>40</v>
      </c>
    </row>
    <row r="9554" spans="1:5">
      <c r="A9554" s="148">
        <v>44349</v>
      </c>
      <c r="B9554" s="149">
        <v>44350</v>
      </c>
      <c r="C9554" s="158" t="s">
        <v>1112</v>
      </c>
      <c r="D9554" s="82">
        <f>VLOOKUP(Pag_Inicio_Corr_mas_casos[[#This Row],[Corregimiento]],Hoja3!$A$2:$D$676,4,0)</f>
        <v>80812</v>
      </c>
      <c r="E9554" s="81">
        <v>26</v>
      </c>
    </row>
    <row r="9555" spans="1:5">
      <c r="A9555" s="148">
        <v>44349</v>
      </c>
      <c r="B9555" s="149">
        <v>44350</v>
      </c>
      <c r="C9555" s="158" t="s">
        <v>1008</v>
      </c>
      <c r="D9555" s="82">
        <f>VLOOKUP(Pag_Inicio_Corr_mas_casos[[#This Row],[Corregimiento]],Hoja3!$A$2:$D$676,4,0)</f>
        <v>80807</v>
      </c>
      <c r="E9555" s="81">
        <v>26</v>
      </c>
    </row>
    <row r="9556" spans="1:5">
      <c r="A9556" s="148">
        <v>44349</v>
      </c>
      <c r="B9556" s="149">
        <v>44350</v>
      </c>
      <c r="C9556" s="158" t="s">
        <v>1006</v>
      </c>
      <c r="D9556" s="82">
        <f>VLOOKUP(Pag_Inicio_Corr_mas_casos[[#This Row],[Corregimiento]],Hoja3!$A$2:$D$676,4,0)</f>
        <v>80806</v>
      </c>
      <c r="E9556" s="81">
        <v>23</v>
      </c>
    </row>
    <row r="9557" spans="1:5">
      <c r="A9557" s="148">
        <v>44349</v>
      </c>
      <c r="B9557" s="149">
        <v>44350</v>
      </c>
      <c r="C9557" s="158" t="s">
        <v>1003</v>
      </c>
      <c r="D9557" s="82">
        <f>VLOOKUP(Pag_Inicio_Corr_mas_casos[[#This Row],[Corregimiento]],Hoja3!$A$2:$D$676,4,0)</f>
        <v>80810</v>
      </c>
      <c r="E9557" s="81">
        <v>20</v>
      </c>
    </row>
    <row r="9558" spans="1:5">
      <c r="A9558" s="148">
        <v>44349</v>
      </c>
      <c r="B9558" s="149">
        <v>44350</v>
      </c>
      <c r="C9558" s="158" t="s">
        <v>1005</v>
      </c>
      <c r="D9558" s="82">
        <f>VLOOKUP(Pag_Inicio_Corr_mas_casos[[#This Row],[Corregimiento]],Hoja3!$A$2:$D$676,4,0)</f>
        <v>81009</v>
      </c>
      <c r="E9558" s="81">
        <v>17</v>
      </c>
    </row>
    <row r="9559" spans="1:5">
      <c r="A9559" s="148">
        <v>44349</v>
      </c>
      <c r="B9559" s="149">
        <v>44350</v>
      </c>
      <c r="C9559" s="158" t="s">
        <v>1007</v>
      </c>
      <c r="D9559" s="82">
        <f>VLOOKUP(Pag_Inicio_Corr_mas_casos[[#This Row],[Corregimiento]],Hoja3!$A$2:$D$676,4,0)</f>
        <v>80823</v>
      </c>
      <c r="E9559" s="81">
        <v>14</v>
      </c>
    </row>
    <row r="9560" spans="1:5">
      <c r="A9560" s="148">
        <v>44349</v>
      </c>
      <c r="B9560" s="149">
        <v>44350</v>
      </c>
      <c r="C9560" s="158" t="s">
        <v>1069</v>
      </c>
      <c r="D9560" s="82">
        <f>VLOOKUP(Pag_Inicio_Corr_mas_casos[[#This Row],[Corregimiento]],Hoja3!$A$2:$D$676,4,0)</f>
        <v>40611</v>
      </c>
      <c r="E9560" s="81">
        <v>14</v>
      </c>
    </row>
    <row r="9561" spans="1:5">
      <c r="A9561" s="148">
        <v>44349</v>
      </c>
      <c r="B9561" s="149">
        <v>44350</v>
      </c>
      <c r="C9561" s="158" t="s">
        <v>1013</v>
      </c>
      <c r="D9561" s="82">
        <f>VLOOKUP(Pag_Inicio_Corr_mas_casos[[#This Row],[Corregimiento]],Hoja3!$A$2:$D$676,4,0)</f>
        <v>80826</v>
      </c>
      <c r="E9561" s="81">
        <v>13</v>
      </c>
    </row>
    <row r="9562" spans="1:5">
      <c r="A9562" s="148">
        <v>44349</v>
      </c>
      <c r="B9562" s="149">
        <v>44350</v>
      </c>
      <c r="C9562" s="158" t="s">
        <v>1078</v>
      </c>
      <c r="D9562" s="82">
        <f>VLOOKUP(Pag_Inicio_Corr_mas_casos[[#This Row],[Corregimiento]],Hoja3!$A$2:$D$676,4,0)</f>
        <v>80819</v>
      </c>
      <c r="E9562" s="81">
        <v>12</v>
      </c>
    </row>
    <row r="9563" spans="1:5">
      <c r="A9563" s="148">
        <v>44349</v>
      </c>
      <c r="B9563" s="149">
        <v>44350</v>
      </c>
      <c r="C9563" s="158" t="s">
        <v>1058</v>
      </c>
      <c r="D9563" s="82">
        <f>VLOOKUP(Pag_Inicio_Corr_mas_casos[[#This Row],[Corregimiento]],Hoja3!$A$2:$D$676,4,0)</f>
        <v>80808</v>
      </c>
      <c r="E9563" s="81">
        <v>12</v>
      </c>
    </row>
    <row r="9564" spans="1:5">
      <c r="A9564" s="148">
        <v>44349</v>
      </c>
      <c r="B9564" s="149">
        <v>44350</v>
      </c>
      <c r="C9564" s="158" t="s">
        <v>1113</v>
      </c>
      <c r="D9564" s="82">
        <f>VLOOKUP(Pag_Inicio_Corr_mas_casos[[#This Row],[Corregimiento]],Hoja3!$A$2:$D$676,4,0)</f>
        <v>40601</v>
      </c>
      <c r="E9564" s="81">
        <v>12</v>
      </c>
    </row>
    <row r="9565" spans="1:5">
      <c r="A9565" s="148">
        <v>44349</v>
      </c>
      <c r="B9565" s="149">
        <v>44350</v>
      </c>
      <c r="C9565" s="158" t="s">
        <v>1033</v>
      </c>
      <c r="D9565" s="82">
        <f>VLOOKUP(Pag_Inicio_Corr_mas_casos[[#This Row],[Corregimiento]],Hoja3!$A$2:$D$676,4,0)</f>
        <v>30107</v>
      </c>
      <c r="E9565" s="81">
        <v>11</v>
      </c>
    </row>
    <row r="9566" spans="1:5">
      <c r="A9566" s="148">
        <v>44349</v>
      </c>
      <c r="B9566" s="149">
        <v>44350</v>
      </c>
      <c r="C9566" s="158" t="s">
        <v>1085</v>
      </c>
      <c r="D9566" s="82">
        <f>VLOOKUP(Pag_Inicio_Corr_mas_casos[[#This Row],[Corregimiento]],Hoja3!$A$2:$D$676,4,0)</f>
        <v>81001</v>
      </c>
      <c r="E9566" s="81">
        <v>11</v>
      </c>
    </row>
    <row r="9567" spans="1:5">
      <c r="A9567" s="148">
        <v>44349</v>
      </c>
      <c r="B9567" s="149">
        <v>44350</v>
      </c>
      <c r="C9567" s="158" t="s">
        <v>1120</v>
      </c>
      <c r="D9567" s="82">
        <f>VLOOKUP(Pag_Inicio_Corr_mas_casos[[#This Row],[Corregimiento]],Hoja3!$A$2:$D$676,4,0)</f>
        <v>130102</v>
      </c>
      <c r="E9567" s="81">
        <v>11</v>
      </c>
    </row>
    <row r="9568" spans="1:5">
      <c r="A9568" s="150">
        <v>44350</v>
      </c>
      <c r="B9568" s="151">
        <v>44351</v>
      </c>
      <c r="C9568" s="33" t="s">
        <v>1077</v>
      </c>
      <c r="D9568" s="34">
        <f>VLOOKUP(Pag_Inicio_Corr_mas_casos[[#This Row],[Corregimiento]],Hoja3!$A$2:$D$676,4,0)</f>
        <v>80809</v>
      </c>
      <c r="E9568" s="33">
        <v>44</v>
      </c>
    </row>
    <row r="9569" spans="1:5">
      <c r="A9569" s="150">
        <v>44350</v>
      </c>
      <c r="B9569" s="151">
        <v>44351</v>
      </c>
      <c r="C9569" s="33" t="s">
        <v>1003</v>
      </c>
      <c r="D9569" s="34">
        <f>VLOOKUP(Pag_Inicio_Corr_mas_casos[[#This Row],[Corregimiento]],Hoja3!$A$2:$D$676,4,0)</f>
        <v>80810</v>
      </c>
      <c r="E9569" s="33">
        <v>27</v>
      </c>
    </row>
    <row r="9570" spans="1:5">
      <c r="A9570" s="150">
        <v>44350</v>
      </c>
      <c r="B9570" s="151">
        <v>44351</v>
      </c>
      <c r="C9570" s="33" t="s">
        <v>1112</v>
      </c>
      <c r="D9570" s="34">
        <f>VLOOKUP(Pag_Inicio_Corr_mas_casos[[#This Row],[Corregimiento]],Hoja3!$A$2:$D$676,4,0)</f>
        <v>80812</v>
      </c>
      <c r="E9570" s="33">
        <v>24</v>
      </c>
    </row>
    <row r="9571" spans="1:5">
      <c r="A9571" s="150">
        <v>44350</v>
      </c>
      <c r="B9571" s="151">
        <v>44351</v>
      </c>
      <c r="C9571" s="33" t="s">
        <v>1005</v>
      </c>
      <c r="D9571" s="34">
        <f>VLOOKUP(Pag_Inicio_Corr_mas_casos[[#This Row],[Corregimiento]],Hoja3!$A$2:$D$676,4,0)</f>
        <v>81009</v>
      </c>
      <c r="E9571" s="33">
        <v>24</v>
      </c>
    </row>
    <row r="9572" spans="1:5">
      <c r="A9572" s="150">
        <v>44350</v>
      </c>
      <c r="B9572" s="151">
        <v>44351</v>
      </c>
      <c r="C9572" s="33" t="s">
        <v>1006</v>
      </c>
      <c r="D9572" s="34">
        <f>VLOOKUP(Pag_Inicio_Corr_mas_casos[[#This Row],[Corregimiento]],Hoja3!$A$2:$D$676,4,0)</f>
        <v>80806</v>
      </c>
      <c r="E9572" s="33">
        <v>21</v>
      </c>
    </row>
    <row r="9573" spans="1:5">
      <c r="A9573" s="150">
        <v>44350</v>
      </c>
      <c r="B9573" s="151">
        <v>44351</v>
      </c>
      <c r="C9573" s="33" t="s">
        <v>1008</v>
      </c>
      <c r="D9573" s="34">
        <f>VLOOKUP(Pag_Inicio_Corr_mas_casos[[#This Row],[Corregimiento]],Hoja3!$A$2:$D$676,4,0)</f>
        <v>80807</v>
      </c>
      <c r="E9573" s="33">
        <v>18</v>
      </c>
    </row>
    <row r="9574" spans="1:5">
      <c r="A9574" s="150">
        <v>44350</v>
      </c>
      <c r="B9574" s="151">
        <v>44351</v>
      </c>
      <c r="C9574" s="33" t="s">
        <v>1013</v>
      </c>
      <c r="D9574" s="34">
        <f>VLOOKUP(Pag_Inicio_Corr_mas_casos[[#This Row],[Corregimiento]],Hoja3!$A$2:$D$676,4,0)</f>
        <v>80826</v>
      </c>
      <c r="E9574" s="33">
        <v>17</v>
      </c>
    </row>
    <row r="9575" spans="1:5">
      <c r="A9575" s="150">
        <v>44350</v>
      </c>
      <c r="B9575" s="151">
        <v>44351</v>
      </c>
      <c r="C9575" s="33" t="s">
        <v>1087</v>
      </c>
      <c r="D9575" s="34">
        <f>VLOOKUP(Pag_Inicio_Corr_mas_casos[[#This Row],[Corregimiento]],Hoja3!$A$2:$D$676,4,0)</f>
        <v>81003</v>
      </c>
      <c r="E9575" s="33">
        <v>15</v>
      </c>
    </row>
    <row r="9576" spans="1:5">
      <c r="A9576" s="150">
        <v>44350</v>
      </c>
      <c r="B9576" s="151">
        <v>44351</v>
      </c>
      <c r="C9576" s="33" t="s">
        <v>1078</v>
      </c>
      <c r="D9576" s="34">
        <f>VLOOKUP(Pag_Inicio_Corr_mas_casos[[#This Row],[Corregimiento]],Hoja3!$A$2:$D$676,4,0)</f>
        <v>80819</v>
      </c>
      <c r="E9576" s="33">
        <v>14</v>
      </c>
    </row>
    <row r="9577" spans="1:5">
      <c r="A9577" s="150">
        <v>44350</v>
      </c>
      <c r="B9577" s="151">
        <v>44351</v>
      </c>
      <c r="C9577" s="33" t="s">
        <v>1058</v>
      </c>
      <c r="D9577" s="34">
        <f>VLOOKUP(Pag_Inicio_Corr_mas_casos[[#This Row],[Corregimiento]],Hoja3!$A$2:$D$676,4,0)</f>
        <v>80808</v>
      </c>
      <c r="E9577" s="33">
        <v>13</v>
      </c>
    </row>
    <row r="9578" spans="1:5">
      <c r="A9578" s="150">
        <v>44350</v>
      </c>
      <c r="B9578" s="151">
        <v>44351</v>
      </c>
      <c r="C9578" s="33" t="s">
        <v>1113</v>
      </c>
      <c r="D9578" s="34">
        <f>VLOOKUP(Pag_Inicio_Corr_mas_casos[[#This Row],[Corregimiento]],Hoja3!$A$2:$D$676,4,0)</f>
        <v>40601</v>
      </c>
      <c r="E9578" s="33">
        <v>13</v>
      </c>
    </row>
    <row r="9579" spans="1:5">
      <c r="A9579" s="150">
        <v>44350</v>
      </c>
      <c r="B9579" s="151">
        <v>44351</v>
      </c>
      <c r="C9579" s="33" t="s">
        <v>1120</v>
      </c>
      <c r="D9579" s="34">
        <f>VLOOKUP(Pag_Inicio_Corr_mas_casos[[#This Row],[Corregimiento]],Hoja3!$A$2:$D$676,4,0)</f>
        <v>130102</v>
      </c>
      <c r="E9579" s="33">
        <v>13</v>
      </c>
    </row>
    <row r="9580" spans="1:5">
      <c r="A9580" s="150">
        <v>44350</v>
      </c>
      <c r="B9580" s="151">
        <v>44351</v>
      </c>
      <c r="C9580" s="33" t="s">
        <v>1277</v>
      </c>
      <c r="D9580" s="34">
        <f>VLOOKUP(Pag_Inicio_Corr_mas_casos[[#This Row],[Corregimiento]],Hoja3!$A$2:$D$676,4,0)</f>
        <v>41104</v>
      </c>
      <c r="E9580" s="33">
        <v>12</v>
      </c>
    </row>
    <row r="9581" spans="1:5">
      <c r="A9581" s="150">
        <v>44350</v>
      </c>
      <c r="B9581" s="151">
        <v>44351</v>
      </c>
      <c r="C9581" s="33" t="s">
        <v>1088</v>
      </c>
      <c r="D9581" s="34">
        <f>VLOOKUP(Pag_Inicio_Corr_mas_casos[[#This Row],[Corregimiento]],Hoja3!$A$2:$D$676,4,0)</f>
        <v>91001</v>
      </c>
      <c r="E9581" s="33">
        <v>12</v>
      </c>
    </row>
    <row r="9582" spans="1:5">
      <c r="A9582" s="150">
        <v>44350</v>
      </c>
      <c r="B9582" s="151">
        <v>44351</v>
      </c>
      <c r="C9582" s="33" t="s">
        <v>1007</v>
      </c>
      <c r="D9582" s="34">
        <f>VLOOKUP(Pag_Inicio_Corr_mas_casos[[#This Row],[Corregimiento]],Hoja3!$A$2:$D$676,4,0)</f>
        <v>80823</v>
      </c>
      <c r="E9582" s="33">
        <v>12</v>
      </c>
    </row>
    <row r="9583" spans="1:5">
      <c r="A9583" s="150">
        <v>44350</v>
      </c>
      <c r="B9583" s="151">
        <v>44351</v>
      </c>
      <c r="C9583" s="33" t="s">
        <v>1085</v>
      </c>
      <c r="D9583" s="34">
        <f>VLOOKUP(Pag_Inicio_Corr_mas_casos[[#This Row],[Corregimiento]],Hoja3!$A$2:$D$676,4,0)</f>
        <v>81001</v>
      </c>
      <c r="E9583" s="33">
        <v>11</v>
      </c>
    </row>
    <row r="9584" spans="1:5">
      <c r="A9584" s="150">
        <v>44350</v>
      </c>
      <c r="B9584" s="151">
        <v>44351</v>
      </c>
      <c r="C9584" s="33" t="s">
        <v>1004</v>
      </c>
      <c r="D9584" s="34">
        <f>VLOOKUP(Pag_Inicio_Corr_mas_casos[[#This Row],[Corregimiento]],Hoja3!$A$2:$D$676,4,0)</f>
        <v>130717</v>
      </c>
      <c r="E9584" s="33">
        <v>11</v>
      </c>
    </row>
    <row r="9585" spans="1:5">
      <c r="A9585" s="150">
        <v>44350</v>
      </c>
      <c r="B9585" s="151">
        <v>44351</v>
      </c>
      <c r="C9585" s="33" t="s">
        <v>1368</v>
      </c>
      <c r="D9585" s="34">
        <f>VLOOKUP(Pag_Inicio_Corr_mas_casos[[#This Row],[Corregimiento]],Hoja3!$A$2:$D$676,4,0)</f>
        <v>100102</v>
      </c>
      <c r="E9585" s="33">
        <v>11</v>
      </c>
    </row>
    <row r="9586" spans="1:5">
      <c r="A9586" s="150">
        <v>44350</v>
      </c>
      <c r="B9586" s="151">
        <v>44351</v>
      </c>
      <c r="C9586" s="33" t="s">
        <v>1132</v>
      </c>
      <c r="D9586" s="34">
        <f>VLOOKUP(Pag_Inicio_Corr_mas_casos[[#This Row],[Corregimiento]],Hoja3!$A$2:$D$676,4,0)</f>
        <v>40610</v>
      </c>
      <c r="E9586" s="33">
        <v>9</v>
      </c>
    </row>
    <row r="9587" spans="1:5">
      <c r="A9587" s="150">
        <v>44350</v>
      </c>
      <c r="B9587" s="151">
        <v>44351</v>
      </c>
      <c r="C9587" s="33" t="s">
        <v>1012</v>
      </c>
      <c r="D9587" s="34">
        <f>VLOOKUP(Pag_Inicio_Corr_mas_casos[[#This Row],[Corregimiento]],Hoja3!$A$2:$D$676,4,0)</f>
        <v>80814</v>
      </c>
      <c r="E9587" s="33">
        <v>9</v>
      </c>
    </row>
    <row r="9588" spans="1:5">
      <c r="A9588" s="152">
        <v>44351</v>
      </c>
      <c r="B9588" s="153">
        <v>44352</v>
      </c>
      <c r="C9588" s="36" t="s">
        <v>1005</v>
      </c>
      <c r="D9588" s="37">
        <f>VLOOKUP(Pag_Inicio_Corr_mas_casos[[#This Row],[Corregimiento]],Hoja3!$A$2:$D$676,4,0)</f>
        <v>81009</v>
      </c>
      <c r="E9588" s="36">
        <v>36</v>
      </c>
    </row>
    <row r="9589" spans="1:5">
      <c r="A9589" s="152">
        <v>44351</v>
      </c>
      <c r="B9589" s="153">
        <v>44352</v>
      </c>
      <c r="C9589" s="36" t="s">
        <v>1077</v>
      </c>
      <c r="D9589" s="37">
        <f>VLOOKUP(Pag_Inicio_Corr_mas_casos[[#This Row],[Corregimiento]],Hoja3!$A$2:$D$676,4,0)</f>
        <v>80809</v>
      </c>
      <c r="E9589" s="36">
        <v>29</v>
      </c>
    </row>
    <row r="9590" spans="1:5">
      <c r="A9590" s="152">
        <v>44351</v>
      </c>
      <c r="B9590" s="153">
        <v>44352</v>
      </c>
      <c r="C9590" s="36" t="s">
        <v>1368</v>
      </c>
      <c r="D9590" s="37">
        <f>VLOOKUP(Pag_Inicio_Corr_mas_casos[[#This Row],[Corregimiento]],Hoja3!$A$2:$D$676,4,0)</f>
        <v>100102</v>
      </c>
      <c r="E9590" s="36">
        <v>26</v>
      </c>
    </row>
    <row r="9591" spans="1:5">
      <c r="A9591" s="152">
        <v>44351</v>
      </c>
      <c r="B9591" s="153">
        <v>44352</v>
      </c>
      <c r="C9591" s="36" t="s">
        <v>1008</v>
      </c>
      <c r="D9591" s="37">
        <f>VLOOKUP(Pag_Inicio_Corr_mas_casos[[#This Row],[Corregimiento]],Hoja3!$A$2:$D$676,4,0)</f>
        <v>80807</v>
      </c>
      <c r="E9591" s="36">
        <v>25</v>
      </c>
    </row>
    <row r="9592" spans="1:5">
      <c r="A9592" s="152">
        <v>44351</v>
      </c>
      <c r="B9592" s="153">
        <v>44352</v>
      </c>
      <c r="C9592" s="36" t="s">
        <v>1078</v>
      </c>
      <c r="D9592" s="37">
        <f>VLOOKUP(Pag_Inicio_Corr_mas_casos[[#This Row],[Corregimiento]],Hoja3!$A$2:$D$676,4,0)</f>
        <v>80819</v>
      </c>
      <c r="E9592" s="36">
        <v>24</v>
      </c>
    </row>
    <row r="9593" spans="1:5">
      <c r="A9593" s="152">
        <v>44351</v>
      </c>
      <c r="B9593" s="153">
        <v>44352</v>
      </c>
      <c r="C9593" s="36" t="s">
        <v>1372</v>
      </c>
      <c r="D9593" s="37">
        <f>VLOOKUP(Pag_Inicio_Corr_mas_casos[[#This Row],[Corregimiento]],Hoja3!$A$2:$D$676,4,0)</f>
        <v>90907</v>
      </c>
      <c r="E9593" s="36">
        <v>23</v>
      </c>
    </row>
    <row r="9594" spans="1:5">
      <c r="A9594" s="152">
        <v>44351</v>
      </c>
      <c r="B9594" s="153">
        <v>44352</v>
      </c>
      <c r="C9594" s="36" t="s">
        <v>1112</v>
      </c>
      <c r="D9594" s="37">
        <f>VLOOKUP(Pag_Inicio_Corr_mas_casos[[#This Row],[Corregimiento]],Hoja3!$A$2:$D$676,4,0)</f>
        <v>80812</v>
      </c>
      <c r="E9594" s="36">
        <v>22</v>
      </c>
    </row>
    <row r="9595" spans="1:5">
      <c r="A9595" s="152">
        <v>44351</v>
      </c>
      <c r="B9595" s="153">
        <v>44352</v>
      </c>
      <c r="C9595" s="36" t="s">
        <v>1374</v>
      </c>
      <c r="D9595" s="37">
        <f>VLOOKUP(Pag_Inicio_Corr_mas_casos[[#This Row],[Corregimiento]],Hoja3!$A$2:$D$676,4,0)</f>
        <v>100104</v>
      </c>
      <c r="E9595" s="36">
        <v>21</v>
      </c>
    </row>
    <row r="9596" spans="1:5">
      <c r="A9596" s="152">
        <v>44351</v>
      </c>
      <c r="B9596" s="153">
        <v>44352</v>
      </c>
      <c r="C9596" s="36" t="s">
        <v>1006</v>
      </c>
      <c r="D9596" s="37">
        <f>VLOOKUP(Pag_Inicio_Corr_mas_casos[[#This Row],[Corregimiento]],Hoja3!$A$2:$D$676,4,0)</f>
        <v>80806</v>
      </c>
      <c r="E9596" s="36">
        <v>20</v>
      </c>
    </row>
    <row r="9597" spans="1:5">
      <c r="A9597" s="152">
        <v>44351</v>
      </c>
      <c r="B9597" s="153">
        <v>44352</v>
      </c>
      <c r="C9597" s="36" t="s">
        <v>838</v>
      </c>
      <c r="D9597" s="37">
        <f>VLOOKUP(Pag_Inicio_Corr_mas_casos[[#This Row],[Corregimiento]],Hoja3!$A$2:$D$676,4,0)</f>
        <v>80821</v>
      </c>
      <c r="E9597" s="36">
        <v>18</v>
      </c>
    </row>
    <row r="9598" spans="1:5">
      <c r="A9598" s="152">
        <v>44351</v>
      </c>
      <c r="B9598" s="153">
        <v>44352</v>
      </c>
      <c r="C9598" s="36" t="s">
        <v>1126</v>
      </c>
      <c r="D9598" s="37">
        <f>VLOOKUP(Pag_Inicio_Corr_mas_casos[[#This Row],[Corregimiento]],Hoja3!$A$2:$D$676,4,0)</f>
        <v>40601</v>
      </c>
      <c r="E9598" s="36">
        <v>18</v>
      </c>
    </row>
    <row r="9599" spans="1:5">
      <c r="A9599" s="152">
        <v>44351</v>
      </c>
      <c r="B9599" s="153">
        <v>44352</v>
      </c>
      <c r="C9599" s="36" t="s">
        <v>1013</v>
      </c>
      <c r="D9599" s="37">
        <f>VLOOKUP(Pag_Inicio_Corr_mas_casos[[#This Row],[Corregimiento]],Hoja3!$A$2:$D$676,4,0)</f>
        <v>80826</v>
      </c>
      <c r="E9599" s="36">
        <v>18</v>
      </c>
    </row>
    <row r="9600" spans="1:5">
      <c r="A9600" s="152">
        <v>44351</v>
      </c>
      <c r="B9600" s="153">
        <v>44352</v>
      </c>
      <c r="C9600" s="36" t="s">
        <v>1007</v>
      </c>
      <c r="D9600" s="37">
        <f>VLOOKUP(Pag_Inicio_Corr_mas_casos[[#This Row],[Corregimiento]],Hoja3!$A$2:$D$676,4,0)</f>
        <v>80823</v>
      </c>
      <c r="E9600" s="36">
        <v>18</v>
      </c>
    </row>
    <row r="9601" spans="1:5">
      <c r="A9601" s="152">
        <v>44351</v>
      </c>
      <c r="B9601" s="153">
        <v>44352</v>
      </c>
      <c r="C9601" s="36" t="s">
        <v>1120</v>
      </c>
      <c r="D9601" s="37">
        <f>VLOOKUP(Pag_Inicio_Corr_mas_casos[[#This Row],[Corregimiento]],Hoja3!$A$2:$D$676,4,0)</f>
        <v>130102</v>
      </c>
      <c r="E9601" s="36">
        <v>17</v>
      </c>
    </row>
    <row r="9602" spans="1:5">
      <c r="A9602" s="152">
        <v>44351</v>
      </c>
      <c r="B9602" s="153">
        <v>44352</v>
      </c>
      <c r="C9602" s="36" t="s">
        <v>1036</v>
      </c>
      <c r="D9602" s="37">
        <f>VLOOKUP(Pag_Inicio_Corr_mas_casos[[#This Row],[Corregimiento]],Hoja3!$A$2:$D$676,4,0)</f>
        <v>40606</v>
      </c>
      <c r="E9602" s="36">
        <v>17</v>
      </c>
    </row>
    <row r="9603" spans="1:5">
      <c r="A9603" s="152">
        <v>44351</v>
      </c>
      <c r="B9603" s="153">
        <v>44352</v>
      </c>
      <c r="C9603" s="36" t="s">
        <v>1134</v>
      </c>
      <c r="D9603" s="37">
        <f>VLOOKUP(Pag_Inicio_Corr_mas_casos[[#This Row],[Corregimiento]],Hoja3!$A$2:$D$676,4,0)</f>
        <v>130101</v>
      </c>
      <c r="E9603" s="36">
        <v>14</v>
      </c>
    </row>
    <row r="9604" spans="1:5">
      <c r="A9604" s="152">
        <v>44351</v>
      </c>
      <c r="B9604" s="153">
        <v>44352</v>
      </c>
      <c r="C9604" s="36" t="s">
        <v>1003</v>
      </c>
      <c r="D9604" s="37">
        <f>VLOOKUP(Pag_Inicio_Corr_mas_casos[[#This Row],[Corregimiento]],Hoja3!$A$2:$D$676,4,0)</f>
        <v>80810</v>
      </c>
      <c r="E9604" s="36">
        <v>14</v>
      </c>
    </row>
    <row r="9605" spans="1:5">
      <c r="A9605" s="152">
        <v>44351</v>
      </c>
      <c r="B9605" s="153">
        <v>44352</v>
      </c>
      <c r="C9605" s="36" t="s">
        <v>1018</v>
      </c>
      <c r="D9605" s="37">
        <f>VLOOKUP(Pag_Inicio_Corr_mas_casos[[#This Row],[Corregimiento]],Hoja3!$A$2:$D$676,4,0)</f>
        <v>80820</v>
      </c>
      <c r="E9605" s="36">
        <v>14</v>
      </c>
    </row>
    <row r="9606" spans="1:5">
      <c r="A9606" s="152">
        <v>44351</v>
      </c>
      <c r="B9606" s="153">
        <v>44352</v>
      </c>
      <c r="C9606" s="36" t="s">
        <v>1087</v>
      </c>
      <c r="D9606" s="37">
        <f>VLOOKUP(Pag_Inicio_Corr_mas_casos[[#This Row],[Corregimiento]],Hoja3!$A$2:$D$676,4,0)</f>
        <v>81003</v>
      </c>
      <c r="E9606" s="36">
        <v>13</v>
      </c>
    </row>
    <row r="9607" spans="1:5">
      <c r="A9607" s="152">
        <v>44351</v>
      </c>
      <c r="B9607" s="153">
        <v>44352</v>
      </c>
      <c r="C9607" s="36" t="s">
        <v>1102</v>
      </c>
      <c r="D9607" s="37">
        <f>VLOOKUP(Pag_Inicio_Corr_mas_casos[[#This Row],[Corregimiento]],Hoja3!$A$2:$D$676,4,0)</f>
        <v>130106</v>
      </c>
      <c r="E9607" s="36">
        <v>13</v>
      </c>
    </row>
    <row r="9608" spans="1:5">
      <c r="A9608" s="159">
        <v>44352</v>
      </c>
      <c r="B9608" s="160">
        <v>44353</v>
      </c>
      <c r="C9608" s="41" t="s">
        <v>785</v>
      </c>
      <c r="D9608" s="42">
        <f>VLOOKUP(Pag_Inicio_Corr_mas_casos[[#This Row],[Corregimiento]],Hoja3!$A$2:$D$676,4,0)</f>
        <v>80809</v>
      </c>
      <c r="E9608" s="41">
        <v>45</v>
      </c>
    </row>
    <row r="9609" spans="1:5">
      <c r="A9609" s="159">
        <v>44352</v>
      </c>
      <c r="B9609" s="160">
        <v>44353</v>
      </c>
      <c r="C9609" s="41" t="s">
        <v>839</v>
      </c>
      <c r="D9609" s="42">
        <f>VLOOKUP(Pag_Inicio_Corr_mas_casos[[#This Row],[Corregimiento]],Hoja3!$A$2:$D$676,4,0)</f>
        <v>81009</v>
      </c>
      <c r="E9609" s="41">
        <v>35</v>
      </c>
    </row>
    <row r="9610" spans="1:5">
      <c r="A9610" s="159">
        <v>44352</v>
      </c>
      <c r="B9610" s="160">
        <v>44353</v>
      </c>
      <c r="C9610" s="41" t="s">
        <v>930</v>
      </c>
      <c r="D9610" s="42">
        <f>VLOOKUP(Pag_Inicio_Corr_mas_casos[[#This Row],[Corregimiento]],Hoja3!$A$2:$D$676,4,0)</f>
        <v>80812</v>
      </c>
      <c r="E9610" s="41">
        <v>28</v>
      </c>
    </row>
    <row r="9611" spans="1:5">
      <c r="A9611" s="159">
        <v>44352</v>
      </c>
      <c r="B9611" s="160">
        <v>44353</v>
      </c>
      <c r="C9611" s="41" t="s">
        <v>1375</v>
      </c>
      <c r="D9611" s="42">
        <f>VLOOKUP(Pag_Inicio_Corr_mas_casos[[#This Row],[Corregimiento]],Hoja3!$A$2:$D$676,4,0)</f>
        <v>80806</v>
      </c>
      <c r="E9611" s="41">
        <v>25</v>
      </c>
    </row>
    <row r="9612" spans="1:5">
      <c r="A9612" s="159">
        <v>44352</v>
      </c>
      <c r="B9612" s="160">
        <v>44353</v>
      </c>
      <c r="C9612" s="41" t="s">
        <v>1120</v>
      </c>
      <c r="D9612" s="42">
        <f>VLOOKUP(Pag_Inicio_Corr_mas_casos[[#This Row],[Corregimiento]],Hoja3!$A$2:$D$676,4,0)</f>
        <v>130102</v>
      </c>
      <c r="E9612" s="41">
        <v>21</v>
      </c>
    </row>
    <row r="9613" spans="1:5">
      <c r="A9613" s="159">
        <v>44352</v>
      </c>
      <c r="B9613" s="160">
        <v>44353</v>
      </c>
      <c r="C9613" s="41" t="s">
        <v>1078</v>
      </c>
      <c r="D9613" s="42">
        <f>VLOOKUP(Pag_Inicio_Corr_mas_casos[[#This Row],[Corregimiento]],Hoja3!$A$2:$D$676,4,0)</f>
        <v>80819</v>
      </c>
      <c r="E9613" s="41">
        <v>20</v>
      </c>
    </row>
    <row r="9614" spans="1:5">
      <c r="A9614" s="159">
        <v>44352</v>
      </c>
      <c r="B9614" s="160">
        <v>44353</v>
      </c>
      <c r="C9614" s="41" t="s">
        <v>1019</v>
      </c>
      <c r="D9614" s="42">
        <f>VLOOKUP(Pag_Inicio_Corr_mas_casos[[#This Row],[Corregimiento]],Hoja3!$A$2:$D$676,4,0)</f>
        <v>80817</v>
      </c>
      <c r="E9614" s="41">
        <v>18</v>
      </c>
    </row>
    <row r="9615" spans="1:5">
      <c r="A9615" s="159">
        <v>44352</v>
      </c>
      <c r="B9615" s="160">
        <v>44353</v>
      </c>
      <c r="C9615" s="41" t="s">
        <v>1003</v>
      </c>
      <c r="D9615" s="42">
        <f>VLOOKUP(Pag_Inicio_Corr_mas_casos[[#This Row],[Corregimiento]],Hoja3!$A$2:$D$676,4,0)</f>
        <v>80810</v>
      </c>
      <c r="E9615" s="41">
        <v>18</v>
      </c>
    </row>
    <row r="9616" spans="1:5">
      <c r="A9616" s="159">
        <v>44352</v>
      </c>
      <c r="B9616" s="160">
        <v>44353</v>
      </c>
      <c r="C9616" s="41" t="s">
        <v>1008</v>
      </c>
      <c r="D9616" s="42">
        <f>VLOOKUP(Pag_Inicio_Corr_mas_casos[[#This Row],[Corregimiento]],Hoja3!$A$2:$D$676,4,0)</f>
        <v>80807</v>
      </c>
      <c r="E9616" s="41">
        <v>18</v>
      </c>
    </row>
    <row r="9617" spans="1:5">
      <c r="A9617" s="159">
        <v>44352</v>
      </c>
      <c r="B9617" s="160">
        <v>44353</v>
      </c>
      <c r="C9617" s="41" t="s">
        <v>1113</v>
      </c>
      <c r="D9617" s="42">
        <f>VLOOKUP(Pag_Inicio_Corr_mas_casos[[#This Row],[Corregimiento]],Hoja3!$A$2:$D$676,4,0)</f>
        <v>40601</v>
      </c>
      <c r="E9617" s="41">
        <v>17</v>
      </c>
    </row>
    <row r="9618" spans="1:5">
      <c r="A9618" s="159">
        <v>44352</v>
      </c>
      <c r="B9618" s="160">
        <v>44353</v>
      </c>
      <c r="C9618" s="41" t="s">
        <v>1013</v>
      </c>
      <c r="D9618" s="42">
        <f>VLOOKUP(Pag_Inicio_Corr_mas_casos[[#This Row],[Corregimiento]],Hoja3!$A$2:$D$676,4,0)</f>
        <v>80826</v>
      </c>
      <c r="E9618" s="41">
        <v>15</v>
      </c>
    </row>
    <row r="9619" spans="1:5">
      <c r="A9619" s="159">
        <v>44352</v>
      </c>
      <c r="B9619" s="160">
        <v>44353</v>
      </c>
      <c r="C9619" s="41" t="s">
        <v>1085</v>
      </c>
      <c r="D9619" s="42">
        <f>VLOOKUP(Pag_Inicio_Corr_mas_casos[[#This Row],[Corregimiento]],Hoja3!$A$2:$D$676,4,0)</f>
        <v>81001</v>
      </c>
      <c r="E9619" s="41">
        <v>14</v>
      </c>
    </row>
    <row r="9620" spans="1:5">
      <c r="A9620" s="159">
        <v>44352</v>
      </c>
      <c r="B9620" s="160">
        <v>44353</v>
      </c>
      <c r="C9620" s="41" t="s">
        <v>1016</v>
      </c>
      <c r="D9620" s="42">
        <f>VLOOKUP(Pag_Inicio_Corr_mas_casos[[#This Row],[Corregimiento]],Hoja3!$A$2:$D$676,4,0)</f>
        <v>130107</v>
      </c>
      <c r="E9620" s="41">
        <v>13</v>
      </c>
    </row>
    <row r="9621" spans="1:5">
      <c r="A9621" s="159">
        <v>44352</v>
      </c>
      <c r="B9621" s="160">
        <v>44353</v>
      </c>
      <c r="C9621" s="41" t="s">
        <v>1058</v>
      </c>
      <c r="D9621" s="42">
        <f>VLOOKUP(Pag_Inicio_Corr_mas_casos[[#This Row],[Corregimiento]],Hoja3!$A$2:$D$676,4,0)</f>
        <v>80808</v>
      </c>
      <c r="E9621" s="41">
        <v>13</v>
      </c>
    </row>
    <row r="9622" spans="1:5">
      <c r="A9622" s="159">
        <v>44352</v>
      </c>
      <c r="B9622" s="160">
        <v>44353</v>
      </c>
      <c r="C9622" s="41" t="s">
        <v>1140</v>
      </c>
      <c r="D9622" s="42">
        <f>VLOOKUP(Pag_Inicio_Corr_mas_casos[[#This Row],[Corregimiento]],Hoja3!$A$2:$D$676,4,0)</f>
        <v>90101</v>
      </c>
      <c r="E9622" s="41">
        <v>13</v>
      </c>
    </row>
    <row r="9623" spans="1:5">
      <c r="A9623" s="159">
        <v>44352</v>
      </c>
      <c r="B9623" s="160">
        <v>44353</v>
      </c>
      <c r="C9623" s="41" t="s">
        <v>1014</v>
      </c>
      <c r="D9623" s="42">
        <f>VLOOKUP(Pag_Inicio_Corr_mas_casos[[#This Row],[Corregimiento]],Hoja3!$A$2:$D$676,4,0)</f>
        <v>80811</v>
      </c>
      <c r="E9623" s="41">
        <v>12</v>
      </c>
    </row>
    <row r="9624" spans="1:5">
      <c r="A9624" s="159">
        <v>44352</v>
      </c>
      <c r="B9624" s="160">
        <v>44353</v>
      </c>
      <c r="C9624" s="41" t="s">
        <v>1102</v>
      </c>
      <c r="D9624" s="42">
        <f>VLOOKUP(Pag_Inicio_Corr_mas_casos[[#This Row],[Corregimiento]],Hoja3!$A$2:$D$676,4,0)</f>
        <v>130106</v>
      </c>
      <c r="E9624" s="41">
        <v>12</v>
      </c>
    </row>
    <row r="9625" spans="1:5">
      <c r="A9625" s="159">
        <v>44352</v>
      </c>
      <c r="B9625" s="160">
        <v>44353</v>
      </c>
      <c r="C9625" s="41" t="s">
        <v>1012</v>
      </c>
      <c r="D9625" s="42">
        <f>VLOOKUP(Pag_Inicio_Corr_mas_casos[[#This Row],[Corregimiento]],Hoja3!$A$2:$D$676,4,0)</f>
        <v>80814</v>
      </c>
      <c r="E9625" s="41">
        <v>12</v>
      </c>
    </row>
    <row r="9626" spans="1:5">
      <c r="A9626" s="159">
        <v>44352</v>
      </c>
      <c r="B9626" s="160">
        <v>44353</v>
      </c>
      <c r="C9626" s="41" t="s">
        <v>838</v>
      </c>
      <c r="D9626" s="42">
        <f>VLOOKUP(Pag_Inicio_Corr_mas_casos[[#This Row],[Corregimiento]],Hoja3!$A$2:$D$676,4,0)</f>
        <v>80821</v>
      </c>
      <c r="E9626" s="41">
        <v>12</v>
      </c>
    </row>
    <row r="9627" spans="1:5">
      <c r="A9627" s="159">
        <v>44352</v>
      </c>
      <c r="B9627" s="160">
        <v>44353</v>
      </c>
      <c r="C9627" s="41" t="s">
        <v>1376</v>
      </c>
      <c r="D9627" s="42">
        <f>VLOOKUP(Pag_Inicio_Corr_mas_casos[[#This Row],[Corregimiento]],Hoja3!$A$2:$D$676,4,0)</f>
        <v>81003</v>
      </c>
      <c r="E9627" s="41">
        <v>12</v>
      </c>
    </row>
    <row r="9628" spans="1:5">
      <c r="A9628" s="161">
        <v>44353</v>
      </c>
      <c r="B9628" s="162">
        <v>44354</v>
      </c>
      <c r="C9628" s="39" t="s">
        <v>1368</v>
      </c>
      <c r="D9628" s="40">
        <f>VLOOKUP(Pag_Inicio_Corr_mas_casos[[#This Row],[Corregimiento]],Hoja3!$A$2:$D$676,4,0)</f>
        <v>100102</v>
      </c>
      <c r="E9628" s="39">
        <v>35</v>
      </c>
    </row>
    <row r="9629" spans="1:5">
      <c r="A9629" s="161">
        <v>44353</v>
      </c>
      <c r="B9629" s="162">
        <v>44354</v>
      </c>
      <c r="C9629" s="39" t="s">
        <v>1077</v>
      </c>
      <c r="D9629" s="40">
        <f>VLOOKUP(Pag_Inicio_Corr_mas_casos[[#This Row],[Corregimiento]],Hoja3!$A$2:$D$676,4,0)</f>
        <v>80809</v>
      </c>
      <c r="E9629" s="39">
        <v>23</v>
      </c>
    </row>
    <row r="9630" spans="1:5">
      <c r="A9630" s="161">
        <v>44353</v>
      </c>
      <c r="B9630" s="162">
        <v>44354</v>
      </c>
      <c r="C9630" s="39" t="s">
        <v>1005</v>
      </c>
      <c r="D9630" s="40">
        <f>VLOOKUP(Pag_Inicio_Corr_mas_casos[[#This Row],[Corregimiento]],Hoja3!$A$2:$D$676,4,0)</f>
        <v>81009</v>
      </c>
      <c r="E9630" s="39">
        <v>16</v>
      </c>
    </row>
    <row r="9631" spans="1:5">
      <c r="A9631" s="161">
        <v>44353</v>
      </c>
      <c r="B9631" s="162">
        <v>44354</v>
      </c>
      <c r="C9631" s="39" t="s">
        <v>1006</v>
      </c>
      <c r="D9631" s="40">
        <f>VLOOKUP(Pag_Inicio_Corr_mas_casos[[#This Row],[Corregimiento]],Hoja3!$A$2:$D$676,4,0)</f>
        <v>80806</v>
      </c>
      <c r="E9631" s="39">
        <v>15</v>
      </c>
    </row>
    <row r="9632" spans="1:5">
      <c r="A9632" s="161">
        <v>44353</v>
      </c>
      <c r="B9632" s="162">
        <v>44354</v>
      </c>
      <c r="C9632" s="39" t="s">
        <v>1113</v>
      </c>
      <c r="D9632" s="40">
        <f>VLOOKUP(Pag_Inicio_Corr_mas_casos[[#This Row],[Corregimiento]],Hoja3!$A$2:$D$676,4,0)</f>
        <v>40601</v>
      </c>
      <c r="E9632" s="39">
        <v>15</v>
      </c>
    </row>
    <row r="9633" spans="1:5">
      <c r="A9633" s="161">
        <v>44353</v>
      </c>
      <c r="B9633" s="162">
        <v>44354</v>
      </c>
      <c r="C9633" s="39" t="s">
        <v>1374</v>
      </c>
      <c r="D9633" s="40">
        <f>VLOOKUP(Pag_Inicio_Corr_mas_casos[[#This Row],[Corregimiento]],Hoja3!$A$2:$D$676,4,0)</f>
        <v>100104</v>
      </c>
      <c r="E9633" s="39">
        <v>14</v>
      </c>
    </row>
    <row r="9634" spans="1:5">
      <c r="A9634" s="161">
        <v>44353</v>
      </c>
      <c r="B9634" s="162">
        <v>44354</v>
      </c>
      <c r="C9634" s="39" t="s">
        <v>1036</v>
      </c>
      <c r="D9634" s="40">
        <f>VLOOKUP(Pag_Inicio_Corr_mas_casos[[#This Row],[Corregimiento]],Hoja3!$A$2:$D$676,4,0)</f>
        <v>40606</v>
      </c>
      <c r="E9634" s="39">
        <v>13</v>
      </c>
    </row>
    <row r="9635" spans="1:5">
      <c r="A9635" s="161">
        <v>44353</v>
      </c>
      <c r="B9635" s="162">
        <v>44354</v>
      </c>
      <c r="C9635" s="39" t="s">
        <v>1120</v>
      </c>
      <c r="D9635" s="40">
        <f>VLOOKUP(Pag_Inicio_Corr_mas_casos[[#This Row],[Corregimiento]],Hoja3!$A$2:$D$676,4,0)</f>
        <v>130102</v>
      </c>
      <c r="E9635" s="39">
        <v>13</v>
      </c>
    </row>
    <row r="9636" spans="1:5">
      <c r="A9636" s="161">
        <v>44353</v>
      </c>
      <c r="B9636" s="162">
        <v>44354</v>
      </c>
      <c r="C9636" s="39" t="s">
        <v>1085</v>
      </c>
      <c r="D9636" s="40">
        <f>VLOOKUP(Pag_Inicio_Corr_mas_casos[[#This Row],[Corregimiento]],Hoja3!$A$2:$D$676,4,0)</f>
        <v>81001</v>
      </c>
      <c r="E9636" s="39">
        <v>11</v>
      </c>
    </row>
    <row r="9637" spans="1:5">
      <c r="A9637" s="161">
        <v>44353</v>
      </c>
      <c r="B9637" s="162">
        <v>44354</v>
      </c>
      <c r="C9637" s="39" t="s">
        <v>1102</v>
      </c>
      <c r="D9637" s="40">
        <f>VLOOKUP(Pag_Inicio_Corr_mas_casos[[#This Row],[Corregimiento]],Hoja3!$A$2:$D$676,4,0)</f>
        <v>130106</v>
      </c>
      <c r="E9637" s="39">
        <v>11</v>
      </c>
    </row>
    <row r="9638" spans="1:5">
      <c r="A9638" s="161">
        <v>44353</v>
      </c>
      <c r="B9638" s="162">
        <v>44354</v>
      </c>
      <c r="C9638" s="39" t="s">
        <v>1008</v>
      </c>
      <c r="D9638" s="40">
        <f>VLOOKUP(Pag_Inicio_Corr_mas_casos[[#This Row],[Corregimiento]],Hoja3!$A$2:$D$676,4,0)</f>
        <v>80807</v>
      </c>
      <c r="E9638" s="39">
        <v>10</v>
      </c>
    </row>
    <row r="9639" spans="1:5">
      <c r="A9639" s="161">
        <v>44353</v>
      </c>
      <c r="B9639" s="162">
        <v>44354</v>
      </c>
      <c r="C9639" s="39" t="s">
        <v>1012</v>
      </c>
      <c r="D9639" s="40">
        <f>VLOOKUP(Pag_Inicio_Corr_mas_casos[[#This Row],[Corregimiento]],Hoja3!$A$2:$D$676,4,0)</f>
        <v>80814</v>
      </c>
      <c r="E9639" s="39">
        <v>10</v>
      </c>
    </row>
    <row r="9640" spans="1:5">
      <c r="A9640" s="161">
        <v>44353</v>
      </c>
      <c r="B9640" s="162">
        <v>44354</v>
      </c>
      <c r="C9640" s="39" t="s">
        <v>1112</v>
      </c>
      <c r="D9640" s="40">
        <f>VLOOKUP(Pag_Inicio_Corr_mas_casos[[#This Row],[Corregimiento]],Hoja3!$A$2:$D$676,4,0)</f>
        <v>80812</v>
      </c>
      <c r="E9640" s="39">
        <v>10</v>
      </c>
    </row>
    <row r="9641" spans="1:5">
      <c r="A9641" s="161">
        <v>44353</v>
      </c>
      <c r="B9641" s="162">
        <v>44354</v>
      </c>
      <c r="C9641" s="39" t="s">
        <v>1078</v>
      </c>
      <c r="D9641" s="40">
        <f>VLOOKUP(Pag_Inicio_Corr_mas_casos[[#This Row],[Corregimiento]],Hoja3!$A$2:$D$676,4,0)</f>
        <v>80819</v>
      </c>
      <c r="E9641" s="39">
        <v>10</v>
      </c>
    </row>
    <row r="9642" spans="1:5">
      <c r="A9642" s="161">
        <v>44353</v>
      </c>
      <c r="B9642" s="162">
        <v>44354</v>
      </c>
      <c r="C9642" s="39" t="s">
        <v>838</v>
      </c>
      <c r="D9642" s="40">
        <f>VLOOKUP(Pag_Inicio_Corr_mas_casos[[#This Row],[Corregimiento]],Hoja3!$A$2:$D$676,4,0)</f>
        <v>80821</v>
      </c>
      <c r="E9642" s="39">
        <v>8</v>
      </c>
    </row>
    <row r="9643" spans="1:5">
      <c r="A9643" s="161">
        <v>44353</v>
      </c>
      <c r="B9643" s="162">
        <v>44354</v>
      </c>
      <c r="C9643" s="39" t="s">
        <v>1134</v>
      </c>
      <c r="D9643" s="40">
        <f>VLOOKUP(Pag_Inicio_Corr_mas_casos[[#This Row],[Corregimiento]],Hoja3!$A$2:$D$676,4,0)</f>
        <v>130101</v>
      </c>
      <c r="E9643" s="39">
        <v>8</v>
      </c>
    </row>
    <row r="9644" spans="1:5">
      <c r="A9644" s="161">
        <v>44353</v>
      </c>
      <c r="B9644" s="162">
        <v>44354</v>
      </c>
      <c r="C9644" s="39" t="s">
        <v>1084</v>
      </c>
      <c r="D9644" s="40">
        <f>VLOOKUP(Pag_Inicio_Corr_mas_casos[[#This Row],[Corregimiento]],Hoja3!$A$2:$D$676,4,0)</f>
        <v>81008</v>
      </c>
      <c r="E9644" s="39">
        <v>8</v>
      </c>
    </row>
    <row r="9645" spans="1:5">
      <c r="A9645" s="161">
        <v>44353</v>
      </c>
      <c r="B9645" s="162">
        <v>44354</v>
      </c>
      <c r="C9645" s="39" t="s">
        <v>1069</v>
      </c>
      <c r="D9645" s="40">
        <f>VLOOKUP(Pag_Inicio_Corr_mas_casos[[#This Row],[Corregimiento]],Hoja3!$A$2:$D$676,4,0)</f>
        <v>40611</v>
      </c>
      <c r="E9645" s="39">
        <v>8</v>
      </c>
    </row>
    <row r="9646" spans="1:5">
      <c r="A9646" s="161">
        <v>44353</v>
      </c>
      <c r="B9646" s="162">
        <v>44354</v>
      </c>
      <c r="C9646" s="39" t="s">
        <v>1007</v>
      </c>
      <c r="D9646" s="40">
        <f>VLOOKUP(Pag_Inicio_Corr_mas_casos[[#This Row],[Corregimiento]],Hoja3!$A$2:$D$676,4,0)</f>
        <v>80823</v>
      </c>
      <c r="E9646" s="39">
        <v>8</v>
      </c>
    </row>
    <row r="9647" spans="1:5">
      <c r="A9647" s="163">
        <v>44353</v>
      </c>
      <c r="B9647" s="164">
        <v>44354</v>
      </c>
      <c r="C9647" s="48" t="s">
        <v>1058</v>
      </c>
      <c r="D9647" s="49">
        <f>VLOOKUP(Pag_Inicio_Corr_mas_casos[[#This Row],[Corregimiento]],Hoja3!$A$2:$D$676,4,0)</f>
        <v>80808</v>
      </c>
      <c r="E9647" s="48">
        <v>7</v>
      </c>
    </row>
    <row r="9648" spans="1:5">
      <c r="A9648" s="165">
        <v>44354</v>
      </c>
      <c r="B9648" s="166">
        <v>44355</v>
      </c>
      <c r="C9648" s="57" t="s">
        <v>1377</v>
      </c>
      <c r="D9648" s="58">
        <f>VLOOKUP(Pag_Inicio_Corr_mas_casos[[#This Row],[Corregimiento]],Hoja3!$A$2:$D$676,4,0)</f>
        <v>81009</v>
      </c>
      <c r="E9648" s="57">
        <v>14</v>
      </c>
    </row>
    <row r="9649" spans="1:5">
      <c r="A9649" s="165">
        <v>44354</v>
      </c>
      <c r="B9649" s="166">
        <v>44355</v>
      </c>
      <c r="C9649" s="57" t="s">
        <v>1378</v>
      </c>
      <c r="D9649" s="58">
        <f>VLOOKUP(Pag_Inicio_Corr_mas_casos[[#This Row],[Corregimiento]],Hoja3!$A$2:$D$676,4,0)</f>
        <v>80809</v>
      </c>
      <c r="E9649" s="57">
        <v>13</v>
      </c>
    </row>
    <row r="9650" spans="1:5">
      <c r="A9650" s="165">
        <v>44354</v>
      </c>
      <c r="B9650" s="166">
        <v>44355</v>
      </c>
      <c r="C9650" s="57" t="s">
        <v>1007</v>
      </c>
      <c r="D9650" s="58">
        <f>VLOOKUP(Pag_Inicio_Corr_mas_casos[[#This Row],[Corregimiento]],Hoja3!$A$2:$D$676,4,0)</f>
        <v>80823</v>
      </c>
      <c r="E9650" s="57">
        <v>12</v>
      </c>
    </row>
    <row r="9651" spans="1:5">
      <c r="A9651" s="165">
        <v>44354</v>
      </c>
      <c r="B9651" s="166">
        <v>44355</v>
      </c>
      <c r="C9651" s="57" t="s">
        <v>1112</v>
      </c>
      <c r="D9651" s="58">
        <f>VLOOKUP(Pag_Inicio_Corr_mas_casos[[#This Row],[Corregimiento]],Hoja3!$A$2:$D$676,4,0)</f>
        <v>80812</v>
      </c>
      <c r="E9651" s="57">
        <v>11</v>
      </c>
    </row>
    <row r="9652" spans="1:5">
      <c r="A9652" s="165">
        <v>44354</v>
      </c>
      <c r="B9652" s="166">
        <v>44355</v>
      </c>
      <c r="C9652" s="57" t="s">
        <v>1006</v>
      </c>
      <c r="D9652" s="58">
        <f>VLOOKUP(Pag_Inicio_Corr_mas_casos[[#This Row],[Corregimiento]],Hoja3!$A$2:$D$676,4,0)</f>
        <v>80806</v>
      </c>
      <c r="E9652" s="57">
        <v>10</v>
      </c>
    </row>
    <row r="9653" spans="1:5">
      <c r="A9653" s="165">
        <v>44354</v>
      </c>
      <c r="B9653" s="166">
        <v>44355</v>
      </c>
      <c r="C9653" s="57" t="s">
        <v>1140</v>
      </c>
      <c r="D9653" s="58">
        <f>VLOOKUP(Pag_Inicio_Corr_mas_casos[[#This Row],[Corregimiento]],Hoja3!$A$2:$D$676,4,0)</f>
        <v>90101</v>
      </c>
      <c r="E9653" s="57">
        <v>10</v>
      </c>
    </row>
    <row r="9654" spans="1:5">
      <c r="A9654" s="165">
        <v>44354</v>
      </c>
      <c r="B9654" s="166">
        <v>44355</v>
      </c>
      <c r="C9654" s="57" t="s">
        <v>1003</v>
      </c>
      <c r="D9654" s="58">
        <f>VLOOKUP(Pag_Inicio_Corr_mas_casos[[#This Row],[Corregimiento]],Hoja3!$A$2:$D$676,4,0)</f>
        <v>80810</v>
      </c>
      <c r="E9654" s="57">
        <v>9</v>
      </c>
    </row>
    <row r="9655" spans="1:5">
      <c r="A9655" s="165">
        <v>44354</v>
      </c>
      <c r="B9655" s="166">
        <v>44355</v>
      </c>
      <c r="C9655" s="57" t="s">
        <v>873</v>
      </c>
      <c r="D9655" s="58">
        <f>VLOOKUP(Pag_Inicio_Corr_mas_casos[[#This Row],[Corregimiento]],Hoja3!$A$2:$D$676,4,0)</f>
        <v>50104</v>
      </c>
      <c r="E9655" s="57">
        <v>9</v>
      </c>
    </row>
    <row r="9656" spans="1:5">
      <c r="A9656" s="165">
        <v>44354</v>
      </c>
      <c r="B9656" s="166">
        <v>44355</v>
      </c>
      <c r="C9656" s="57" t="s">
        <v>1379</v>
      </c>
      <c r="D9656" s="58">
        <f>VLOOKUP(Pag_Inicio_Corr_mas_casos[[#This Row],[Corregimiento]],Hoja3!$A$2:$D$676,4,0)</f>
        <v>40102</v>
      </c>
      <c r="E9656" s="57">
        <v>8</v>
      </c>
    </row>
    <row r="9657" spans="1:5">
      <c r="A9657" s="165">
        <v>44354</v>
      </c>
      <c r="B9657" s="166">
        <v>44355</v>
      </c>
      <c r="C9657" s="57" t="s">
        <v>1018</v>
      </c>
      <c r="D9657" s="58">
        <f>VLOOKUP(Pag_Inicio_Corr_mas_casos[[#This Row],[Corregimiento]],Hoja3!$A$2:$D$676,4,0)</f>
        <v>80820</v>
      </c>
      <c r="E9657" s="57">
        <v>8</v>
      </c>
    </row>
    <row r="9658" spans="1:5">
      <c r="A9658" s="165">
        <v>44354</v>
      </c>
      <c r="B9658" s="166">
        <v>44355</v>
      </c>
      <c r="C9658" s="57" t="s">
        <v>1325</v>
      </c>
      <c r="D9658" s="58">
        <f>VLOOKUP(Pag_Inicio_Corr_mas_casos[[#This Row],[Corregimiento]],Hoja3!$A$2:$D$676,4,0)</f>
        <v>40502</v>
      </c>
      <c r="E9658" s="57">
        <v>8</v>
      </c>
    </row>
    <row r="9659" spans="1:5">
      <c r="A9659" s="165">
        <v>44354</v>
      </c>
      <c r="B9659" s="166">
        <v>44355</v>
      </c>
      <c r="C9659" s="57" t="s">
        <v>1113</v>
      </c>
      <c r="D9659" s="58">
        <f>VLOOKUP(Pag_Inicio_Corr_mas_casos[[#This Row],[Corregimiento]],Hoja3!$A$2:$D$676,4,0)</f>
        <v>40601</v>
      </c>
      <c r="E9659" s="57">
        <v>7</v>
      </c>
    </row>
    <row r="9660" spans="1:5">
      <c r="A9660" s="165">
        <v>44354</v>
      </c>
      <c r="B9660" s="166">
        <v>44355</v>
      </c>
      <c r="C9660" s="57" t="s">
        <v>1120</v>
      </c>
      <c r="D9660" s="58">
        <f>VLOOKUP(Pag_Inicio_Corr_mas_casos[[#This Row],[Corregimiento]],Hoja3!$A$2:$D$676,4,0)</f>
        <v>130102</v>
      </c>
      <c r="E9660" s="57">
        <v>7</v>
      </c>
    </row>
    <row r="9661" spans="1:5">
      <c r="A9661" s="165">
        <v>44354</v>
      </c>
      <c r="B9661" s="166">
        <v>44355</v>
      </c>
      <c r="C9661" s="57" t="s">
        <v>1013</v>
      </c>
      <c r="D9661" s="58">
        <f>VLOOKUP(Pag_Inicio_Corr_mas_casos[[#This Row],[Corregimiento]],Hoja3!$A$2:$D$676,4,0)</f>
        <v>80826</v>
      </c>
      <c r="E9661" s="57">
        <v>7</v>
      </c>
    </row>
    <row r="9662" spans="1:5">
      <c r="A9662" s="165">
        <v>44354</v>
      </c>
      <c r="B9662" s="166">
        <v>44355</v>
      </c>
      <c r="C9662" s="57" t="s">
        <v>1078</v>
      </c>
      <c r="D9662" s="58">
        <f>VLOOKUP(Pag_Inicio_Corr_mas_casos[[#This Row],[Corregimiento]],Hoja3!$A$2:$D$676,4,0)</f>
        <v>80819</v>
      </c>
      <c r="E9662" s="57">
        <v>7</v>
      </c>
    </row>
    <row r="9663" spans="1:5">
      <c r="A9663" s="165">
        <v>44354</v>
      </c>
      <c r="B9663" s="166">
        <v>44355</v>
      </c>
      <c r="C9663" s="57" t="s">
        <v>1236</v>
      </c>
      <c r="D9663" s="58">
        <f>VLOOKUP(Pag_Inicio_Corr_mas_casos[[#This Row],[Corregimiento]],Hoja3!$A$2:$D$676,4,0)</f>
        <v>90405</v>
      </c>
      <c r="E9663" s="57">
        <v>6</v>
      </c>
    </row>
    <row r="9664" spans="1:5">
      <c r="A9664" s="165">
        <v>44354</v>
      </c>
      <c r="B9664" s="166">
        <v>44355</v>
      </c>
      <c r="C9664" s="57" t="s">
        <v>1008</v>
      </c>
      <c r="D9664" s="58">
        <f>VLOOKUP(Pag_Inicio_Corr_mas_casos[[#This Row],[Corregimiento]],Hoja3!$A$2:$D$676,4,0)</f>
        <v>80807</v>
      </c>
      <c r="E9664" s="57">
        <v>6</v>
      </c>
    </row>
    <row r="9665" spans="1:5">
      <c r="A9665" s="165">
        <v>44354</v>
      </c>
      <c r="B9665" s="166">
        <v>44355</v>
      </c>
      <c r="C9665" s="57" t="s">
        <v>1017</v>
      </c>
      <c r="D9665" s="58">
        <f>VLOOKUP(Pag_Inicio_Corr_mas_casos[[#This Row],[Corregimiento]],Hoja3!$A$2:$D$676,4,0)</f>
        <v>80813</v>
      </c>
      <c r="E9665" s="57">
        <v>5</v>
      </c>
    </row>
    <row r="9666" spans="1:5">
      <c r="A9666" s="165">
        <v>44354</v>
      </c>
      <c r="B9666" s="166">
        <v>44355</v>
      </c>
      <c r="C9666" s="57" t="s">
        <v>1118</v>
      </c>
      <c r="D9666" s="58">
        <f>VLOOKUP(Pag_Inicio_Corr_mas_casos[[#This Row],[Corregimiento]],Hoja3!$A$2:$D$676,4,0)</f>
        <v>40201</v>
      </c>
      <c r="E9666" s="57">
        <v>5</v>
      </c>
    </row>
    <row r="9667" spans="1:5">
      <c r="A9667" s="165">
        <v>44354</v>
      </c>
      <c r="B9667" s="166">
        <v>44355</v>
      </c>
      <c r="C9667" s="57" t="s">
        <v>1372</v>
      </c>
      <c r="D9667" s="58">
        <f>VLOOKUP(Pag_Inicio_Corr_mas_casos[[#This Row],[Corregimiento]],Hoja3!$A$2:$D$676,4,0)</f>
        <v>90907</v>
      </c>
      <c r="E9667" s="57">
        <v>5</v>
      </c>
    </row>
    <row r="9668" spans="1:5">
      <c r="A9668" s="150">
        <v>44355</v>
      </c>
      <c r="B9668" s="151">
        <v>44356</v>
      </c>
      <c r="C9668" s="33" t="s">
        <v>1077</v>
      </c>
      <c r="D9668" s="34">
        <f>VLOOKUP(Pag_Inicio_Corr_mas_casos[[#This Row],[Corregimiento]],Hoja3!$A$2:$D$676,4,0)</f>
        <v>80809</v>
      </c>
      <c r="E9668" s="33">
        <v>46</v>
      </c>
    </row>
    <row r="9669" spans="1:5">
      <c r="A9669" s="150">
        <v>44355</v>
      </c>
      <c r="B9669" s="151">
        <v>44356</v>
      </c>
      <c r="C9669" s="33" t="s">
        <v>1088</v>
      </c>
      <c r="D9669" s="34">
        <f>VLOOKUP(Pag_Inicio_Corr_mas_casos[[#This Row],[Corregimiento]],Hoja3!$A$2:$D$676,4,0)</f>
        <v>91001</v>
      </c>
      <c r="E9669" s="33">
        <v>29</v>
      </c>
    </row>
    <row r="9670" spans="1:5">
      <c r="A9670" s="150">
        <v>44355</v>
      </c>
      <c r="B9670" s="151">
        <v>44356</v>
      </c>
      <c r="C9670" s="33" t="s">
        <v>1368</v>
      </c>
      <c r="D9670" s="34">
        <f>VLOOKUP(Pag_Inicio_Corr_mas_casos[[#This Row],[Corregimiento]],Hoja3!$A$2:$D$676,4,0)</f>
        <v>100102</v>
      </c>
      <c r="E9670" s="33">
        <v>27</v>
      </c>
    </row>
    <row r="9671" spans="1:5">
      <c r="A9671" s="150">
        <v>44355</v>
      </c>
      <c r="B9671" s="151">
        <v>44356</v>
      </c>
      <c r="C9671" s="33" t="s">
        <v>1380</v>
      </c>
      <c r="D9671" s="34">
        <f>VLOOKUP(Pag_Inicio_Corr_mas_casos[[#This Row],[Corregimiento]],Hoja3!$A$2:$D$676,4,0)</f>
        <v>81009</v>
      </c>
      <c r="E9671" s="33">
        <v>23</v>
      </c>
    </row>
    <row r="9672" spans="1:5">
      <c r="A9672" s="150">
        <v>44355</v>
      </c>
      <c r="B9672" s="151">
        <v>44356</v>
      </c>
      <c r="C9672" s="33" t="s">
        <v>1381</v>
      </c>
      <c r="D9672" s="34">
        <f>VLOOKUP(Pag_Inicio_Corr_mas_casos[[#This Row],[Corregimiento]],Hoja3!$A$2:$D$676,4,0)</f>
        <v>80812</v>
      </c>
      <c r="E9672" s="33">
        <v>22</v>
      </c>
    </row>
    <row r="9673" spans="1:5">
      <c r="A9673" s="150">
        <v>44355</v>
      </c>
      <c r="B9673" s="151">
        <v>44356</v>
      </c>
      <c r="C9673" s="33" t="s">
        <v>1008</v>
      </c>
      <c r="D9673" s="34">
        <f>VLOOKUP(Pag_Inicio_Corr_mas_casos[[#This Row],[Corregimiento]],Hoja3!$A$2:$D$676,4,0)</f>
        <v>80807</v>
      </c>
      <c r="E9673" s="33">
        <v>21</v>
      </c>
    </row>
    <row r="9674" spans="1:5">
      <c r="A9674" s="150">
        <v>44355</v>
      </c>
      <c r="B9674" s="151">
        <v>44356</v>
      </c>
      <c r="C9674" s="33" t="s">
        <v>1033</v>
      </c>
      <c r="D9674" s="34">
        <f>VLOOKUP(Pag_Inicio_Corr_mas_casos[[#This Row],[Corregimiento]],Hoja3!$A$2:$D$676,4,0)</f>
        <v>30107</v>
      </c>
      <c r="E9674" s="33">
        <v>21</v>
      </c>
    </row>
    <row r="9675" spans="1:5">
      <c r="A9675" s="150">
        <v>44355</v>
      </c>
      <c r="B9675" s="151">
        <v>44356</v>
      </c>
      <c r="C9675" s="33" t="s">
        <v>1113</v>
      </c>
      <c r="D9675" s="34">
        <f>VLOOKUP(Pag_Inicio_Corr_mas_casos[[#This Row],[Corregimiento]],Hoja3!$A$2:$D$676,4,0)</f>
        <v>40601</v>
      </c>
      <c r="E9675" s="33">
        <v>21</v>
      </c>
    </row>
    <row r="9676" spans="1:5">
      <c r="A9676" s="150">
        <v>44355</v>
      </c>
      <c r="B9676" s="151">
        <v>44356</v>
      </c>
      <c r="C9676" s="33" t="s">
        <v>1006</v>
      </c>
      <c r="D9676" s="34">
        <f>VLOOKUP(Pag_Inicio_Corr_mas_casos[[#This Row],[Corregimiento]],Hoja3!$A$2:$D$676,4,0)</f>
        <v>80806</v>
      </c>
      <c r="E9676" s="33">
        <v>17</v>
      </c>
    </row>
    <row r="9677" spans="1:5">
      <c r="A9677" s="150">
        <v>44355</v>
      </c>
      <c r="B9677" s="151">
        <v>44356</v>
      </c>
      <c r="C9677" s="33" t="s">
        <v>1078</v>
      </c>
      <c r="D9677" s="34">
        <f>VLOOKUP(Pag_Inicio_Corr_mas_casos[[#This Row],[Corregimiento]],Hoja3!$A$2:$D$676,4,0)</f>
        <v>80819</v>
      </c>
      <c r="E9677" s="33">
        <v>17</v>
      </c>
    </row>
    <row r="9678" spans="1:5">
      <c r="A9678" s="150">
        <v>44355</v>
      </c>
      <c r="B9678" s="151">
        <v>44356</v>
      </c>
      <c r="C9678" s="33" t="s">
        <v>1085</v>
      </c>
      <c r="D9678" s="34">
        <f>VLOOKUP(Pag_Inicio_Corr_mas_casos[[#This Row],[Corregimiento]],Hoja3!$A$2:$D$676,4,0)</f>
        <v>81001</v>
      </c>
      <c r="E9678" s="33">
        <v>16</v>
      </c>
    </row>
    <row r="9679" spans="1:5">
      <c r="A9679" s="150">
        <v>44355</v>
      </c>
      <c r="B9679" s="151">
        <v>44356</v>
      </c>
      <c r="C9679" s="33" t="s">
        <v>1003</v>
      </c>
      <c r="D9679" s="34">
        <f>VLOOKUP(Pag_Inicio_Corr_mas_casos[[#This Row],[Corregimiento]],Hoja3!$A$2:$D$676,4,0)</f>
        <v>80810</v>
      </c>
      <c r="E9679" s="33">
        <v>15</v>
      </c>
    </row>
    <row r="9680" spans="1:5">
      <c r="A9680" s="150">
        <v>44355</v>
      </c>
      <c r="B9680" s="151">
        <v>44356</v>
      </c>
      <c r="C9680" s="33" t="s">
        <v>1102</v>
      </c>
      <c r="D9680" s="34">
        <f>VLOOKUP(Pag_Inicio_Corr_mas_casos[[#This Row],[Corregimiento]],Hoja3!$A$2:$D$676,4,0)</f>
        <v>130106</v>
      </c>
      <c r="E9680" s="33">
        <v>14</v>
      </c>
    </row>
    <row r="9681" spans="1:5">
      <c r="A9681" s="150">
        <v>44355</v>
      </c>
      <c r="B9681" s="151">
        <v>44356</v>
      </c>
      <c r="C9681" s="33" t="s">
        <v>1087</v>
      </c>
      <c r="D9681" s="34">
        <f>VLOOKUP(Pag_Inicio_Corr_mas_casos[[#This Row],[Corregimiento]],Hoja3!$A$2:$D$676,4,0)</f>
        <v>81003</v>
      </c>
      <c r="E9681" s="33">
        <v>14</v>
      </c>
    </row>
    <row r="9682" spans="1:5">
      <c r="A9682" s="150">
        <v>44355</v>
      </c>
      <c r="B9682" s="151">
        <v>44356</v>
      </c>
      <c r="C9682" s="33" t="s">
        <v>1120</v>
      </c>
      <c r="D9682" s="34">
        <f>VLOOKUP(Pag_Inicio_Corr_mas_casos[[#This Row],[Corregimiento]],Hoja3!$A$2:$D$676,4,0)</f>
        <v>130102</v>
      </c>
      <c r="E9682" s="33">
        <v>14</v>
      </c>
    </row>
    <row r="9683" spans="1:5">
      <c r="A9683" s="150">
        <v>44355</v>
      </c>
      <c r="B9683" s="151">
        <v>44356</v>
      </c>
      <c r="C9683" s="33" t="s">
        <v>1025</v>
      </c>
      <c r="D9683" s="34">
        <f>VLOOKUP(Pag_Inicio_Corr_mas_casos[[#This Row],[Corregimiento]],Hoja3!$A$2:$D$676,4,0)</f>
        <v>130701</v>
      </c>
      <c r="E9683" s="33">
        <v>14</v>
      </c>
    </row>
    <row r="9684" spans="1:5">
      <c r="A9684" s="150">
        <v>44355</v>
      </c>
      <c r="B9684" s="151">
        <v>44356</v>
      </c>
      <c r="C9684" s="33" t="s">
        <v>1012</v>
      </c>
      <c r="D9684" s="34">
        <f>VLOOKUP(Pag_Inicio_Corr_mas_casos[[#This Row],[Corregimiento]],Hoja3!$A$2:$D$676,4,0)</f>
        <v>80814</v>
      </c>
      <c r="E9684" s="33">
        <v>13</v>
      </c>
    </row>
    <row r="9685" spans="1:5">
      <c r="A9685" s="150">
        <v>44355</v>
      </c>
      <c r="B9685" s="151">
        <v>44356</v>
      </c>
      <c r="C9685" s="33" t="s">
        <v>1058</v>
      </c>
      <c r="D9685" s="34">
        <f>VLOOKUP(Pag_Inicio_Corr_mas_casos[[#This Row],[Corregimiento]],Hoja3!$A$2:$D$676,4,0)</f>
        <v>80808</v>
      </c>
      <c r="E9685" s="33">
        <v>13</v>
      </c>
    </row>
    <row r="9686" spans="1:5">
      <c r="A9686" s="150">
        <v>44355</v>
      </c>
      <c r="B9686" s="151">
        <v>44356</v>
      </c>
      <c r="C9686" s="33" t="s">
        <v>1007</v>
      </c>
      <c r="D9686" s="34">
        <f>VLOOKUP(Pag_Inicio_Corr_mas_casos[[#This Row],[Corregimiento]],Hoja3!$A$2:$D$676,4,0)</f>
        <v>80823</v>
      </c>
      <c r="E9686" s="33">
        <v>13</v>
      </c>
    </row>
    <row r="9687" spans="1:5">
      <c r="A9687" s="150">
        <v>44355</v>
      </c>
      <c r="B9687" s="151">
        <v>44356</v>
      </c>
      <c r="C9687" s="33" t="s">
        <v>1098</v>
      </c>
      <c r="D9687" s="34">
        <f>VLOOKUP(Pag_Inicio_Corr_mas_casos[[#This Row],[Corregimiento]],Hoja3!$A$2:$D$676,4,0)</f>
        <v>30104</v>
      </c>
      <c r="E9687" s="33">
        <v>12</v>
      </c>
    </row>
    <row r="9688" spans="1:5">
      <c r="A9688" s="152">
        <v>44356</v>
      </c>
      <c r="B9688" s="153">
        <v>44357</v>
      </c>
      <c r="C9688" s="36" t="s">
        <v>1077</v>
      </c>
      <c r="D9688" s="37">
        <f>VLOOKUP(Pag_Inicio_Corr_mas_casos[[#This Row],[Corregimiento]],Hoja3!$A$2:$D$676,4,0)</f>
        <v>80809</v>
      </c>
      <c r="E9688" s="36">
        <v>28</v>
      </c>
    </row>
    <row r="9689" spans="1:5">
      <c r="A9689" s="152">
        <v>44356</v>
      </c>
      <c r="B9689" s="153">
        <v>44357</v>
      </c>
      <c r="C9689" s="36" t="s">
        <v>1006</v>
      </c>
      <c r="D9689" s="37">
        <f>VLOOKUP(Pag_Inicio_Corr_mas_casos[[#This Row],[Corregimiento]],Hoja3!$A$2:$D$676,4,0)</f>
        <v>80806</v>
      </c>
      <c r="E9689" s="36">
        <v>27</v>
      </c>
    </row>
    <row r="9690" spans="1:5">
      <c r="A9690" s="152">
        <v>44356</v>
      </c>
      <c r="B9690" s="153">
        <v>44357</v>
      </c>
      <c r="C9690" s="36" t="s">
        <v>1078</v>
      </c>
      <c r="D9690" s="37">
        <f>VLOOKUP(Pag_Inicio_Corr_mas_casos[[#This Row],[Corregimiento]],Hoja3!$A$2:$D$676,4,0)</f>
        <v>80819</v>
      </c>
      <c r="E9690" s="36">
        <v>27</v>
      </c>
    </row>
    <row r="9691" spans="1:5">
      <c r="A9691" s="152">
        <v>44356</v>
      </c>
      <c r="B9691" s="153">
        <v>44357</v>
      </c>
      <c r="C9691" s="36" t="s">
        <v>1005</v>
      </c>
      <c r="D9691" s="37">
        <f>VLOOKUP(Pag_Inicio_Corr_mas_casos[[#This Row],[Corregimiento]],Hoja3!$A$2:$D$676,4,0)</f>
        <v>81009</v>
      </c>
      <c r="E9691" s="36">
        <v>26</v>
      </c>
    </row>
    <row r="9692" spans="1:5">
      <c r="A9692" s="152">
        <v>44356</v>
      </c>
      <c r="B9692" s="153">
        <v>44357</v>
      </c>
      <c r="C9692" s="36" t="s">
        <v>1112</v>
      </c>
      <c r="D9692" s="37">
        <f>VLOOKUP(Pag_Inicio_Corr_mas_casos[[#This Row],[Corregimiento]],Hoja3!$A$2:$D$676,4,0)</f>
        <v>80812</v>
      </c>
      <c r="E9692" s="36">
        <v>25</v>
      </c>
    </row>
    <row r="9693" spans="1:5">
      <c r="A9693" s="152">
        <v>44356</v>
      </c>
      <c r="B9693" s="153">
        <v>44357</v>
      </c>
      <c r="C9693" s="36" t="s">
        <v>1008</v>
      </c>
      <c r="D9693" s="37">
        <f>VLOOKUP(Pag_Inicio_Corr_mas_casos[[#This Row],[Corregimiento]],Hoja3!$A$2:$D$676,4,0)</f>
        <v>80807</v>
      </c>
      <c r="E9693" s="36">
        <v>22</v>
      </c>
    </row>
    <row r="9694" spans="1:5">
      <c r="A9694" s="152">
        <v>44356</v>
      </c>
      <c r="B9694" s="153">
        <v>44357</v>
      </c>
      <c r="C9694" s="36" t="s">
        <v>1120</v>
      </c>
      <c r="D9694" s="37">
        <f>VLOOKUP(Pag_Inicio_Corr_mas_casos[[#This Row],[Corregimiento]],Hoja3!$A$2:$D$676,4,0)</f>
        <v>130102</v>
      </c>
      <c r="E9694" s="36">
        <v>21</v>
      </c>
    </row>
    <row r="9695" spans="1:5">
      <c r="A9695" s="152">
        <v>44356</v>
      </c>
      <c r="B9695" s="153">
        <v>44357</v>
      </c>
      <c r="C9695" s="36" t="s">
        <v>1013</v>
      </c>
      <c r="D9695" s="37">
        <f>VLOOKUP(Pag_Inicio_Corr_mas_casos[[#This Row],[Corregimiento]],Hoja3!$A$2:$D$676,4,0)</f>
        <v>80826</v>
      </c>
      <c r="E9695" s="36">
        <v>17</v>
      </c>
    </row>
    <row r="9696" spans="1:5">
      <c r="A9696" s="152">
        <v>44356</v>
      </c>
      <c r="B9696" s="153">
        <v>44357</v>
      </c>
      <c r="C9696" s="36" t="s">
        <v>1058</v>
      </c>
      <c r="D9696" s="37">
        <f>VLOOKUP(Pag_Inicio_Corr_mas_casos[[#This Row],[Corregimiento]],Hoja3!$A$2:$D$676,4,0)</f>
        <v>80808</v>
      </c>
      <c r="E9696" s="36">
        <v>17</v>
      </c>
    </row>
    <row r="9697" spans="1:5">
      <c r="A9697" s="152">
        <v>44356</v>
      </c>
      <c r="B9697" s="153">
        <v>44357</v>
      </c>
      <c r="C9697" s="36" t="s">
        <v>1007</v>
      </c>
      <c r="D9697" s="37">
        <f>VLOOKUP(Pag_Inicio_Corr_mas_casos[[#This Row],[Corregimiento]],Hoja3!$A$2:$D$676,4,0)</f>
        <v>80823</v>
      </c>
      <c r="E9697" s="36">
        <v>17</v>
      </c>
    </row>
    <row r="9698" spans="1:5">
      <c r="A9698" s="152">
        <v>44356</v>
      </c>
      <c r="B9698" s="153">
        <v>44357</v>
      </c>
      <c r="C9698" s="36" t="s">
        <v>1368</v>
      </c>
      <c r="D9698" s="37">
        <f>VLOOKUP(Pag_Inicio_Corr_mas_casos[[#This Row],[Corregimiento]],Hoja3!$A$2:$D$676,4,0)</f>
        <v>100102</v>
      </c>
      <c r="E9698" s="36">
        <v>16</v>
      </c>
    </row>
    <row r="9699" spans="1:5">
      <c r="A9699" s="152">
        <v>44356</v>
      </c>
      <c r="B9699" s="153">
        <v>44357</v>
      </c>
      <c r="C9699" s="36" t="s">
        <v>1003</v>
      </c>
      <c r="D9699" s="37">
        <f>VLOOKUP(Pag_Inicio_Corr_mas_casos[[#This Row],[Corregimiento]],Hoja3!$A$2:$D$676,4,0)</f>
        <v>80810</v>
      </c>
      <c r="E9699" s="36">
        <v>15</v>
      </c>
    </row>
    <row r="9700" spans="1:5">
      <c r="A9700" s="152">
        <v>44356</v>
      </c>
      <c r="B9700" s="153">
        <v>44357</v>
      </c>
      <c r="C9700" s="36" t="s">
        <v>1012</v>
      </c>
      <c r="D9700" s="37">
        <f>VLOOKUP(Pag_Inicio_Corr_mas_casos[[#This Row],[Corregimiento]],Hoja3!$A$2:$D$676,4,0)</f>
        <v>80814</v>
      </c>
      <c r="E9700" s="36">
        <v>15</v>
      </c>
    </row>
    <row r="9701" spans="1:5">
      <c r="A9701" s="152">
        <v>44356</v>
      </c>
      <c r="B9701" s="153">
        <v>44357</v>
      </c>
      <c r="C9701" s="36" t="s">
        <v>1085</v>
      </c>
      <c r="D9701" s="37">
        <f>VLOOKUP(Pag_Inicio_Corr_mas_casos[[#This Row],[Corregimiento]],Hoja3!$A$2:$D$676,4,0)</f>
        <v>81001</v>
      </c>
      <c r="E9701" s="36">
        <v>15</v>
      </c>
    </row>
    <row r="9702" spans="1:5">
      <c r="A9702" s="152">
        <v>44356</v>
      </c>
      <c r="B9702" s="153">
        <v>44357</v>
      </c>
      <c r="C9702" s="36" t="s">
        <v>1017</v>
      </c>
      <c r="D9702" s="37">
        <f>VLOOKUP(Pag_Inicio_Corr_mas_casos[[#This Row],[Corregimiento]],Hoja3!$A$2:$D$676,4,0)</f>
        <v>80813</v>
      </c>
      <c r="E9702" s="36">
        <v>15</v>
      </c>
    </row>
    <row r="9703" spans="1:5">
      <c r="A9703" s="152">
        <v>44356</v>
      </c>
      <c r="B9703" s="153">
        <v>44357</v>
      </c>
      <c r="C9703" s="36" t="s">
        <v>1087</v>
      </c>
      <c r="D9703" s="37">
        <f>VLOOKUP(Pag_Inicio_Corr_mas_casos[[#This Row],[Corregimiento]],Hoja3!$A$2:$D$676,4,0)</f>
        <v>81003</v>
      </c>
      <c r="E9703" s="36">
        <v>14</v>
      </c>
    </row>
    <row r="9704" spans="1:5">
      <c r="A9704" s="152">
        <v>44356</v>
      </c>
      <c r="B9704" s="153">
        <v>44357</v>
      </c>
      <c r="C9704" s="36" t="s">
        <v>1134</v>
      </c>
      <c r="D9704" s="37">
        <f>VLOOKUP(Pag_Inicio_Corr_mas_casos[[#This Row],[Corregimiento]],Hoja3!$A$2:$D$676,4,0)</f>
        <v>130101</v>
      </c>
      <c r="E9704" s="36">
        <v>14</v>
      </c>
    </row>
    <row r="9705" spans="1:5">
      <c r="A9705" s="152">
        <v>44356</v>
      </c>
      <c r="B9705" s="153">
        <v>44357</v>
      </c>
      <c r="C9705" s="36" t="s">
        <v>1102</v>
      </c>
      <c r="D9705" s="37">
        <f>VLOOKUP(Pag_Inicio_Corr_mas_casos[[#This Row],[Corregimiento]],Hoja3!$A$2:$D$676,4,0)</f>
        <v>130106</v>
      </c>
      <c r="E9705" s="36">
        <v>14</v>
      </c>
    </row>
    <row r="9706" spans="1:5">
      <c r="A9706" s="152">
        <v>44356</v>
      </c>
      <c r="B9706" s="153">
        <v>44357</v>
      </c>
      <c r="C9706" s="36" t="s">
        <v>1036</v>
      </c>
      <c r="D9706" s="37">
        <f>VLOOKUP(Pag_Inicio_Corr_mas_casos[[#This Row],[Corregimiento]],Hoja3!$A$2:$D$676,4,0)</f>
        <v>40606</v>
      </c>
      <c r="E9706" s="36">
        <v>12</v>
      </c>
    </row>
    <row r="9707" spans="1:5">
      <c r="A9707" s="152">
        <v>44356</v>
      </c>
      <c r="B9707" s="153">
        <v>44357</v>
      </c>
      <c r="C9707" s="36" t="s">
        <v>1374</v>
      </c>
      <c r="D9707" s="37">
        <f>VLOOKUP(Pag_Inicio_Corr_mas_casos[[#This Row],[Corregimiento]],Hoja3!$A$2:$D$676,4,0)</f>
        <v>100104</v>
      </c>
      <c r="E9707" s="36">
        <v>11</v>
      </c>
    </row>
    <row r="9708" spans="1:5">
      <c r="A9708" s="159">
        <v>44357</v>
      </c>
      <c r="B9708" s="160">
        <v>44358</v>
      </c>
      <c r="C9708" s="41" t="s">
        <v>1077</v>
      </c>
      <c r="D9708" s="42">
        <f>VLOOKUP(Pag_Inicio_Corr_mas_casos[[#This Row],[Corregimiento]],Hoja3!$A$2:$D$676,4,0)</f>
        <v>80809</v>
      </c>
      <c r="E9708" s="41">
        <v>41</v>
      </c>
    </row>
    <row r="9709" spans="1:5">
      <c r="A9709" s="159">
        <v>44357</v>
      </c>
      <c r="B9709" s="160">
        <v>44358</v>
      </c>
      <c r="C9709" s="41" t="s">
        <v>1008</v>
      </c>
      <c r="D9709" s="42">
        <f>VLOOKUP(Pag_Inicio_Corr_mas_casos[[#This Row],[Corregimiento]],Hoja3!$A$2:$D$676,4,0)</f>
        <v>80807</v>
      </c>
      <c r="E9709" s="41">
        <v>30</v>
      </c>
    </row>
    <row r="9710" spans="1:5">
      <c r="A9710" s="159">
        <v>44357</v>
      </c>
      <c r="B9710" s="160">
        <v>44358</v>
      </c>
      <c r="C9710" s="41" t="s">
        <v>1013</v>
      </c>
      <c r="D9710" s="42">
        <f>VLOOKUP(Pag_Inicio_Corr_mas_casos[[#This Row],[Corregimiento]],Hoja3!$A$2:$D$676,4,0)</f>
        <v>80826</v>
      </c>
      <c r="E9710" s="41">
        <v>27</v>
      </c>
    </row>
    <row r="9711" spans="1:5">
      <c r="A9711" s="159">
        <v>44357</v>
      </c>
      <c r="B9711" s="160">
        <v>44358</v>
      </c>
      <c r="C9711" s="41" t="s">
        <v>1005</v>
      </c>
      <c r="D9711" s="42">
        <f>VLOOKUP(Pag_Inicio_Corr_mas_casos[[#This Row],[Corregimiento]],Hoja3!$A$2:$D$676,4,0)</f>
        <v>81009</v>
      </c>
      <c r="E9711" s="41">
        <v>24</v>
      </c>
    </row>
    <row r="9712" spans="1:5">
      <c r="A9712" s="159">
        <v>44357</v>
      </c>
      <c r="B9712" s="160">
        <v>44358</v>
      </c>
      <c r="C9712" s="41" t="s">
        <v>1012</v>
      </c>
      <c r="D9712" s="42">
        <f>VLOOKUP(Pag_Inicio_Corr_mas_casos[[#This Row],[Corregimiento]],Hoja3!$A$2:$D$676,4,0)</f>
        <v>80814</v>
      </c>
      <c r="E9712" s="41">
        <v>20</v>
      </c>
    </row>
    <row r="9713" spans="1:5">
      <c r="A9713" s="159">
        <v>44357</v>
      </c>
      <c r="B9713" s="160">
        <v>44358</v>
      </c>
      <c r="C9713" s="41" t="s">
        <v>1006</v>
      </c>
      <c r="D9713" s="42">
        <f>VLOOKUP(Pag_Inicio_Corr_mas_casos[[#This Row],[Corregimiento]],Hoja3!$A$2:$D$676,4,0)</f>
        <v>80806</v>
      </c>
      <c r="E9713" s="41">
        <v>20</v>
      </c>
    </row>
    <row r="9714" spans="1:5">
      <c r="A9714" s="159">
        <v>44357</v>
      </c>
      <c r="B9714" s="160">
        <v>44358</v>
      </c>
      <c r="C9714" s="41" t="s">
        <v>1112</v>
      </c>
      <c r="D9714" s="42">
        <f>VLOOKUP(Pag_Inicio_Corr_mas_casos[[#This Row],[Corregimiento]],Hoja3!$A$2:$D$676,4,0)</f>
        <v>80812</v>
      </c>
      <c r="E9714" s="41">
        <v>19</v>
      </c>
    </row>
    <row r="9715" spans="1:5">
      <c r="A9715" s="159">
        <v>44357</v>
      </c>
      <c r="B9715" s="160">
        <v>44358</v>
      </c>
      <c r="C9715" s="41" t="s">
        <v>1078</v>
      </c>
      <c r="D9715" s="42">
        <f>VLOOKUP(Pag_Inicio_Corr_mas_casos[[#This Row],[Corregimiento]],Hoja3!$A$2:$D$676,4,0)</f>
        <v>80819</v>
      </c>
      <c r="E9715" s="41">
        <v>18</v>
      </c>
    </row>
    <row r="9716" spans="1:5">
      <c r="A9716" s="159">
        <v>44357</v>
      </c>
      <c r="B9716" s="160">
        <v>44358</v>
      </c>
      <c r="C9716" s="41" t="s">
        <v>1058</v>
      </c>
      <c r="D9716" s="42">
        <f>VLOOKUP(Pag_Inicio_Corr_mas_casos[[#This Row],[Corregimiento]],Hoja3!$A$2:$D$676,4,0)</f>
        <v>80808</v>
      </c>
      <c r="E9716" s="41">
        <v>17</v>
      </c>
    </row>
    <row r="9717" spans="1:5">
      <c r="A9717" s="159">
        <v>44357</v>
      </c>
      <c r="B9717" s="160">
        <v>44358</v>
      </c>
      <c r="C9717" s="41" t="s">
        <v>1088</v>
      </c>
      <c r="D9717" s="42">
        <f>VLOOKUP(Pag_Inicio_Corr_mas_casos[[#This Row],[Corregimiento]],Hoja3!$A$2:$D$676,4,0)</f>
        <v>91001</v>
      </c>
      <c r="E9717" s="41">
        <v>17</v>
      </c>
    </row>
    <row r="9718" spans="1:5">
      <c r="A9718" s="159">
        <v>44357</v>
      </c>
      <c r="B9718" s="160">
        <v>44358</v>
      </c>
      <c r="C9718" s="41" t="s">
        <v>1085</v>
      </c>
      <c r="D9718" s="42">
        <f>VLOOKUP(Pag_Inicio_Corr_mas_casos[[#This Row],[Corregimiento]],Hoja3!$A$2:$D$676,4,0)</f>
        <v>81001</v>
      </c>
      <c r="E9718" s="41">
        <v>17</v>
      </c>
    </row>
    <row r="9719" spans="1:5">
      <c r="A9719" s="159">
        <v>44357</v>
      </c>
      <c r="B9719" s="160">
        <v>44358</v>
      </c>
      <c r="C9719" s="41" t="s">
        <v>1007</v>
      </c>
      <c r="D9719" s="42">
        <f>VLOOKUP(Pag_Inicio_Corr_mas_casos[[#This Row],[Corregimiento]],Hoja3!$A$2:$D$676,4,0)</f>
        <v>80823</v>
      </c>
      <c r="E9719" s="41">
        <v>16</v>
      </c>
    </row>
    <row r="9720" spans="1:5">
      <c r="A9720" s="159">
        <v>44357</v>
      </c>
      <c r="B9720" s="160">
        <v>44358</v>
      </c>
      <c r="C9720" s="41" t="s">
        <v>1003</v>
      </c>
      <c r="D9720" s="42">
        <f>VLOOKUP(Pag_Inicio_Corr_mas_casos[[#This Row],[Corregimiento]],Hoja3!$A$2:$D$676,4,0)</f>
        <v>80810</v>
      </c>
      <c r="E9720" s="41">
        <v>16</v>
      </c>
    </row>
    <row r="9721" spans="1:5">
      <c r="A9721" s="159">
        <v>44357</v>
      </c>
      <c r="B9721" s="160">
        <v>44358</v>
      </c>
      <c r="C9721" s="41" t="s">
        <v>1134</v>
      </c>
      <c r="D9721" s="42">
        <f>VLOOKUP(Pag_Inicio_Corr_mas_casos[[#This Row],[Corregimiento]],Hoja3!$A$2:$D$676,4,0)</f>
        <v>130101</v>
      </c>
      <c r="E9721" s="41">
        <v>14</v>
      </c>
    </row>
    <row r="9722" spans="1:5">
      <c r="A9722" s="159">
        <v>44357</v>
      </c>
      <c r="B9722" s="160">
        <v>44358</v>
      </c>
      <c r="C9722" s="41" t="s">
        <v>1140</v>
      </c>
      <c r="D9722" s="42">
        <f>VLOOKUP(Pag_Inicio_Corr_mas_casos[[#This Row],[Corregimiento]],Hoja3!$A$2:$D$676,4,0)</f>
        <v>90101</v>
      </c>
      <c r="E9722" s="41">
        <v>14</v>
      </c>
    </row>
    <row r="9723" spans="1:5">
      <c r="A9723" s="159">
        <v>44357</v>
      </c>
      <c r="B9723" s="160">
        <v>44358</v>
      </c>
      <c r="C9723" s="41" t="s">
        <v>1087</v>
      </c>
      <c r="D9723" s="42">
        <f>VLOOKUP(Pag_Inicio_Corr_mas_casos[[#This Row],[Corregimiento]],Hoja3!$A$2:$D$676,4,0)</f>
        <v>81003</v>
      </c>
      <c r="E9723" s="41">
        <v>14</v>
      </c>
    </row>
    <row r="9724" spans="1:5">
      <c r="A9724" s="159">
        <v>44357</v>
      </c>
      <c r="B9724" s="160">
        <v>44358</v>
      </c>
      <c r="C9724" s="41" t="s">
        <v>1017</v>
      </c>
      <c r="D9724" s="42">
        <f>VLOOKUP(Pag_Inicio_Corr_mas_casos[[#This Row],[Corregimiento]],Hoja3!$A$2:$D$676,4,0)</f>
        <v>80813</v>
      </c>
      <c r="E9724" s="41">
        <v>13</v>
      </c>
    </row>
    <row r="9725" spans="1:5">
      <c r="A9725" s="159">
        <v>44357</v>
      </c>
      <c r="B9725" s="160">
        <v>44358</v>
      </c>
      <c r="C9725" s="41" t="s">
        <v>838</v>
      </c>
      <c r="D9725" s="42">
        <f>VLOOKUP(Pag_Inicio_Corr_mas_casos[[#This Row],[Corregimiento]],Hoja3!$A$2:$D$676,4,0)</f>
        <v>80821</v>
      </c>
      <c r="E9725" s="41">
        <v>13</v>
      </c>
    </row>
    <row r="9726" spans="1:5">
      <c r="A9726" s="159">
        <v>44357</v>
      </c>
      <c r="B9726" s="160">
        <v>44358</v>
      </c>
      <c r="C9726" s="41" t="s">
        <v>1018</v>
      </c>
      <c r="D9726" s="42">
        <f>VLOOKUP(Pag_Inicio_Corr_mas_casos[[#This Row],[Corregimiento]],Hoja3!$A$2:$D$676,4,0)</f>
        <v>80820</v>
      </c>
      <c r="E9726" s="41">
        <v>13</v>
      </c>
    </row>
    <row r="9727" spans="1:5">
      <c r="A9727" s="159">
        <v>44357</v>
      </c>
      <c r="B9727" s="160">
        <v>44358</v>
      </c>
      <c r="C9727" s="41" t="s">
        <v>1004</v>
      </c>
      <c r="D9727" s="42">
        <f>VLOOKUP(Pag_Inicio_Corr_mas_casos[[#This Row],[Corregimiento]],Hoja3!$A$2:$D$676,4,0)</f>
        <v>130717</v>
      </c>
      <c r="E9727" s="41">
        <v>12</v>
      </c>
    </row>
    <row r="9728" spans="1:5">
      <c r="A9728" s="163">
        <v>44358</v>
      </c>
      <c r="B9728" s="164">
        <v>44359</v>
      </c>
      <c r="C9728" s="48" t="s">
        <v>1374</v>
      </c>
      <c r="D9728" s="49">
        <f>VLOOKUP(Pag_Inicio_Corr_mas_casos[[#This Row],[Corregimiento]],Hoja3!$A$2:$D$676,4,0)</f>
        <v>100104</v>
      </c>
      <c r="E9728" s="48">
        <v>50</v>
      </c>
    </row>
    <row r="9729" spans="1:5">
      <c r="A9729" s="163">
        <v>44358</v>
      </c>
      <c r="B9729" s="164">
        <v>44359</v>
      </c>
      <c r="C9729" s="48" t="s">
        <v>1077</v>
      </c>
      <c r="D9729" s="49">
        <f>VLOOKUP(Pag_Inicio_Corr_mas_casos[[#This Row],[Corregimiento]],Hoja3!$A$2:$D$676,4,0)</f>
        <v>80809</v>
      </c>
      <c r="E9729" s="48">
        <v>36</v>
      </c>
    </row>
    <row r="9730" spans="1:5">
      <c r="A9730" s="163">
        <v>44358</v>
      </c>
      <c r="B9730" s="164">
        <v>44359</v>
      </c>
      <c r="C9730" s="48" t="s">
        <v>1005</v>
      </c>
      <c r="D9730" s="49">
        <f>VLOOKUP(Pag_Inicio_Corr_mas_casos[[#This Row],[Corregimiento]],Hoja3!$A$2:$D$676,4,0)</f>
        <v>81009</v>
      </c>
      <c r="E9730" s="48">
        <v>30</v>
      </c>
    </row>
    <row r="9731" spans="1:5">
      <c r="A9731" s="163">
        <v>44358</v>
      </c>
      <c r="B9731" s="164">
        <v>44359</v>
      </c>
      <c r="C9731" s="48" t="s">
        <v>1112</v>
      </c>
      <c r="D9731" s="49">
        <f>VLOOKUP(Pag_Inicio_Corr_mas_casos[[#This Row],[Corregimiento]],Hoja3!$A$2:$D$676,4,0)</f>
        <v>80812</v>
      </c>
      <c r="E9731" s="48">
        <v>24</v>
      </c>
    </row>
    <row r="9732" spans="1:5">
      <c r="A9732" s="163">
        <v>44358</v>
      </c>
      <c r="B9732" s="164">
        <v>44359</v>
      </c>
      <c r="C9732" s="48" t="s">
        <v>1087</v>
      </c>
      <c r="D9732" s="49">
        <f>VLOOKUP(Pag_Inicio_Corr_mas_casos[[#This Row],[Corregimiento]],Hoja3!$A$2:$D$676,4,0)</f>
        <v>81003</v>
      </c>
      <c r="E9732" s="48">
        <v>22</v>
      </c>
    </row>
    <row r="9733" spans="1:5">
      <c r="A9733" s="163">
        <v>44358</v>
      </c>
      <c r="B9733" s="164">
        <v>44359</v>
      </c>
      <c r="C9733" s="48" t="s">
        <v>1008</v>
      </c>
      <c r="D9733" s="49">
        <f>VLOOKUP(Pag_Inicio_Corr_mas_casos[[#This Row],[Corregimiento]],Hoja3!$A$2:$D$676,4,0)</f>
        <v>80807</v>
      </c>
      <c r="E9733" s="48">
        <v>20</v>
      </c>
    </row>
    <row r="9734" spans="1:5">
      <c r="A9734" s="163">
        <v>44358</v>
      </c>
      <c r="B9734" s="164">
        <v>44359</v>
      </c>
      <c r="C9734" s="48" t="s">
        <v>1013</v>
      </c>
      <c r="D9734" s="49">
        <f>VLOOKUP(Pag_Inicio_Corr_mas_casos[[#This Row],[Corregimiento]],Hoja3!$A$2:$D$676,4,0)</f>
        <v>80826</v>
      </c>
      <c r="E9734" s="48">
        <v>19</v>
      </c>
    </row>
    <row r="9735" spans="1:5">
      <c r="A9735" s="163">
        <v>44358</v>
      </c>
      <c r="B9735" s="164">
        <v>44359</v>
      </c>
      <c r="C9735" s="48" t="s">
        <v>1088</v>
      </c>
      <c r="D9735" s="49">
        <f>VLOOKUP(Pag_Inicio_Corr_mas_casos[[#This Row],[Corregimiento]],Hoja3!$A$2:$D$676,4,0)</f>
        <v>91001</v>
      </c>
      <c r="E9735" s="48">
        <v>18</v>
      </c>
    </row>
    <row r="9736" spans="1:5">
      <c r="A9736" s="163">
        <v>44358</v>
      </c>
      <c r="B9736" s="164">
        <v>44359</v>
      </c>
      <c r="C9736" s="48" t="s">
        <v>1134</v>
      </c>
      <c r="D9736" s="49">
        <f>VLOOKUP(Pag_Inicio_Corr_mas_casos[[#This Row],[Corregimiento]],Hoja3!$A$2:$D$676,4,0)</f>
        <v>130101</v>
      </c>
      <c r="E9736" s="48">
        <v>17</v>
      </c>
    </row>
    <row r="9737" spans="1:5">
      <c r="A9737" s="163">
        <v>44358</v>
      </c>
      <c r="B9737" s="164">
        <v>44359</v>
      </c>
      <c r="C9737" s="48" t="s">
        <v>1003</v>
      </c>
      <c r="D9737" s="49">
        <f>VLOOKUP(Pag_Inicio_Corr_mas_casos[[#This Row],[Corregimiento]],Hoja3!$A$2:$D$676,4,0)</f>
        <v>80810</v>
      </c>
      <c r="E9737" s="48">
        <v>17</v>
      </c>
    </row>
    <row r="9738" spans="1:5">
      <c r="A9738" s="163">
        <v>44358</v>
      </c>
      <c r="B9738" s="164">
        <v>44359</v>
      </c>
      <c r="C9738" s="48" t="s">
        <v>1120</v>
      </c>
      <c r="D9738" s="49">
        <f>VLOOKUP(Pag_Inicio_Corr_mas_casos[[#This Row],[Corregimiento]],Hoja3!$A$2:$D$676,4,0)</f>
        <v>130102</v>
      </c>
      <c r="E9738" s="48">
        <v>17</v>
      </c>
    </row>
    <row r="9739" spans="1:5">
      <c r="A9739" s="163">
        <v>44358</v>
      </c>
      <c r="B9739" s="164">
        <v>44359</v>
      </c>
      <c r="C9739" s="48" t="s">
        <v>838</v>
      </c>
      <c r="D9739" s="49">
        <f>VLOOKUP(Pag_Inicio_Corr_mas_casos[[#This Row],[Corregimiento]],Hoja3!$A$2:$D$676,4,0)</f>
        <v>80821</v>
      </c>
      <c r="E9739" s="48">
        <v>17</v>
      </c>
    </row>
    <row r="9740" spans="1:5">
      <c r="A9740" s="163">
        <v>44358</v>
      </c>
      <c r="B9740" s="164">
        <v>44359</v>
      </c>
      <c r="C9740" s="48" t="s">
        <v>1102</v>
      </c>
      <c r="D9740" s="49">
        <f>VLOOKUP(Pag_Inicio_Corr_mas_casos[[#This Row],[Corregimiento]],Hoja3!$A$2:$D$676,4,0)</f>
        <v>130106</v>
      </c>
      <c r="E9740" s="48">
        <v>16</v>
      </c>
    </row>
    <row r="9741" spans="1:5">
      <c r="A9741" s="163">
        <v>44358</v>
      </c>
      <c r="B9741" s="164">
        <v>44359</v>
      </c>
      <c r="C9741" s="48" t="s">
        <v>1098</v>
      </c>
      <c r="D9741" s="49">
        <f>VLOOKUP(Pag_Inicio_Corr_mas_casos[[#This Row],[Corregimiento]],Hoja3!$A$2:$D$676,4,0)</f>
        <v>30104</v>
      </c>
      <c r="E9741" s="48">
        <v>16</v>
      </c>
    </row>
    <row r="9742" spans="1:5">
      <c r="A9742" s="163">
        <v>44358</v>
      </c>
      <c r="B9742" s="164">
        <v>44359</v>
      </c>
      <c r="C9742" s="48" t="s">
        <v>1006</v>
      </c>
      <c r="D9742" s="49">
        <f>VLOOKUP(Pag_Inicio_Corr_mas_casos[[#This Row],[Corregimiento]],Hoja3!$A$2:$D$676,4,0)</f>
        <v>80806</v>
      </c>
      <c r="E9742" s="48">
        <v>15</v>
      </c>
    </row>
    <row r="9743" spans="1:5">
      <c r="A9743" s="163">
        <v>44358</v>
      </c>
      <c r="B9743" s="164">
        <v>44359</v>
      </c>
      <c r="C9743" s="48" t="s">
        <v>1012</v>
      </c>
      <c r="D9743" s="49">
        <f>VLOOKUP(Pag_Inicio_Corr_mas_casos[[#This Row],[Corregimiento]],Hoja3!$A$2:$D$676,4,0)</f>
        <v>80814</v>
      </c>
      <c r="E9743" s="48">
        <v>14</v>
      </c>
    </row>
    <row r="9744" spans="1:5">
      <c r="A9744" s="163">
        <v>44358</v>
      </c>
      <c r="B9744" s="164">
        <v>44359</v>
      </c>
      <c r="C9744" s="48" t="s">
        <v>1004</v>
      </c>
      <c r="D9744" s="49">
        <f>VLOOKUP(Pag_Inicio_Corr_mas_casos[[#This Row],[Corregimiento]],Hoja3!$A$2:$D$676,4,0)</f>
        <v>130717</v>
      </c>
      <c r="E9744" s="48">
        <v>14</v>
      </c>
    </row>
    <row r="9745" spans="1:5">
      <c r="A9745" s="163">
        <v>44358</v>
      </c>
      <c r="B9745" s="164">
        <v>44359</v>
      </c>
      <c r="C9745" s="48" t="s">
        <v>1078</v>
      </c>
      <c r="D9745" s="49">
        <f>VLOOKUP(Pag_Inicio_Corr_mas_casos[[#This Row],[Corregimiento]],Hoja3!$A$2:$D$676,4,0)</f>
        <v>80819</v>
      </c>
      <c r="E9745" s="48">
        <v>14</v>
      </c>
    </row>
    <row r="9746" spans="1:5">
      <c r="A9746" s="163">
        <v>44358</v>
      </c>
      <c r="B9746" s="164">
        <v>44359</v>
      </c>
      <c r="C9746" s="48" t="s">
        <v>1014</v>
      </c>
      <c r="D9746" s="49">
        <f>VLOOKUP(Pag_Inicio_Corr_mas_casos[[#This Row],[Corregimiento]],Hoja3!$A$2:$D$676,4,0)</f>
        <v>80811</v>
      </c>
      <c r="E9746" s="48">
        <v>13</v>
      </c>
    </row>
    <row r="9747" spans="1:5">
      <c r="A9747" s="163">
        <v>44358</v>
      </c>
      <c r="B9747" s="164">
        <v>44359</v>
      </c>
      <c r="C9747" s="48" t="s">
        <v>1019</v>
      </c>
      <c r="D9747" s="49">
        <f>VLOOKUP(Pag_Inicio_Corr_mas_casos[[#This Row],[Corregimiento]],Hoja3!$A$2:$D$676,4,0)</f>
        <v>80817</v>
      </c>
      <c r="E9747" s="48">
        <v>12</v>
      </c>
    </row>
    <row r="9748" spans="1:5">
      <c r="A9748" s="44">
        <v>44359</v>
      </c>
      <c r="B9748" s="45">
        <v>44359</v>
      </c>
      <c r="C9748" s="51" t="s">
        <v>1374</v>
      </c>
      <c r="D9748" s="52">
        <f>VLOOKUP(Pag_Inicio_Corr_mas_casos[[#This Row],[Corregimiento]],Hoja3!$A$2:$D$676,4,0)</f>
        <v>100104</v>
      </c>
      <c r="E9748" s="51">
        <v>50</v>
      </c>
    </row>
    <row r="9749" spans="1:5">
      <c r="A9749" s="44">
        <v>44359</v>
      </c>
      <c r="B9749" s="45">
        <v>44359</v>
      </c>
      <c r="C9749" s="51" t="s">
        <v>1077</v>
      </c>
      <c r="D9749" s="52">
        <f>VLOOKUP(Pag_Inicio_Corr_mas_casos[[#This Row],[Corregimiento]],Hoja3!$A$2:$D$676,4,0)</f>
        <v>80809</v>
      </c>
      <c r="E9749" s="51">
        <v>36</v>
      </c>
    </row>
    <row r="9750" spans="1:5">
      <c r="A9750" s="44">
        <v>44359</v>
      </c>
      <c r="B9750" s="45">
        <v>44359</v>
      </c>
      <c r="C9750" s="51" t="s">
        <v>1005</v>
      </c>
      <c r="D9750" s="52">
        <f>VLOOKUP(Pag_Inicio_Corr_mas_casos[[#This Row],[Corregimiento]],Hoja3!$A$2:$D$676,4,0)</f>
        <v>81009</v>
      </c>
      <c r="E9750" s="51">
        <v>30</v>
      </c>
    </row>
    <row r="9751" spans="1:5">
      <c r="A9751" s="44">
        <v>44359</v>
      </c>
      <c r="B9751" s="45">
        <v>44359</v>
      </c>
      <c r="C9751" s="51" t="s">
        <v>1112</v>
      </c>
      <c r="D9751" s="52">
        <f>VLOOKUP(Pag_Inicio_Corr_mas_casos[[#This Row],[Corregimiento]],Hoja3!$A$2:$D$676,4,0)</f>
        <v>80812</v>
      </c>
      <c r="E9751" s="51">
        <v>24</v>
      </c>
    </row>
    <row r="9752" spans="1:5">
      <c r="A9752" s="44">
        <v>44359</v>
      </c>
      <c r="B9752" s="45">
        <v>44359</v>
      </c>
      <c r="C9752" s="51" t="s">
        <v>1087</v>
      </c>
      <c r="D9752" s="52">
        <f>VLOOKUP(Pag_Inicio_Corr_mas_casos[[#This Row],[Corregimiento]],Hoja3!$A$2:$D$676,4,0)</f>
        <v>81003</v>
      </c>
      <c r="E9752" s="51">
        <v>22</v>
      </c>
    </row>
    <row r="9753" spans="1:5">
      <c r="A9753" s="44">
        <v>44359</v>
      </c>
      <c r="B9753" s="45">
        <v>44359</v>
      </c>
      <c r="C9753" s="51" t="s">
        <v>1008</v>
      </c>
      <c r="D9753" s="52">
        <f>VLOOKUP(Pag_Inicio_Corr_mas_casos[[#This Row],[Corregimiento]],Hoja3!$A$2:$D$676,4,0)</f>
        <v>80807</v>
      </c>
      <c r="E9753" s="51">
        <v>20</v>
      </c>
    </row>
    <row r="9754" spans="1:5">
      <c r="A9754" s="44">
        <v>44359</v>
      </c>
      <c r="B9754" s="45">
        <v>44359</v>
      </c>
      <c r="C9754" s="51" t="s">
        <v>1013</v>
      </c>
      <c r="D9754" s="52">
        <f>VLOOKUP(Pag_Inicio_Corr_mas_casos[[#This Row],[Corregimiento]],Hoja3!$A$2:$D$676,4,0)</f>
        <v>80826</v>
      </c>
      <c r="E9754" s="51">
        <v>19</v>
      </c>
    </row>
    <row r="9755" spans="1:5">
      <c r="A9755" s="44">
        <v>44359</v>
      </c>
      <c r="B9755" s="45">
        <v>44359</v>
      </c>
      <c r="C9755" s="51" t="s">
        <v>1088</v>
      </c>
      <c r="D9755" s="52">
        <f>VLOOKUP(Pag_Inicio_Corr_mas_casos[[#This Row],[Corregimiento]],Hoja3!$A$2:$D$676,4,0)</f>
        <v>91001</v>
      </c>
      <c r="E9755" s="51">
        <v>18</v>
      </c>
    </row>
    <row r="9756" spans="1:5">
      <c r="A9756" s="44">
        <v>44359</v>
      </c>
      <c r="B9756" s="45">
        <v>44359</v>
      </c>
      <c r="C9756" s="51" t="s">
        <v>1134</v>
      </c>
      <c r="D9756" s="52">
        <f>VLOOKUP(Pag_Inicio_Corr_mas_casos[[#This Row],[Corregimiento]],Hoja3!$A$2:$D$676,4,0)</f>
        <v>130101</v>
      </c>
      <c r="E9756" s="51">
        <v>17</v>
      </c>
    </row>
    <row r="9757" spans="1:5">
      <c r="A9757" s="44">
        <v>44359</v>
      </c>
      <c r="B9757" s="45">
        <v>44359</v>
      </c>
      <c r="C9757" s="51" t="s">
        <v>1003</v>
      </c>
      <c r="D9757" s="52">
        <f>VLOOKUP(Pag_Inicio_Corr_mas_casos[[#This Row],[Corregimiento]],Hoja3!$A$2:$D$676,4,0)</f>
        <v>80810</v>
      </c>
      <c r="E9757" s="51">
        <v>17</v>
      </c>
    </row>
    <row r="9758" spans="1:5">
      <c r="A9758" s="44">
        <v>44359</v>
      </c>
      <c r="B9758" s="45">
        <v>44359</v>
      </c>
      <c r="C9758" s="51" t="s">
        <v>1120</v>
      </c>
      <c r="D9758" s="52">
        <f>VLOOKUP(Pag_Inicio_Corr_mas_casos[[#This Row],[Corregimiento]],Hoja3!$A$2:$D$676,4,0)</f>
        <v>130102</v>
      </c>
      <c r="E9758" s="51">
        <v>17</v>
      </c>
    </row>
    <row r="9759" spans="1:5">
      <c r="A9759" s="44">
        <v>44359</v>
      </c>
      <c r="B9759" s="45">
        <v>44359</v>
      </c>
      <c r="C9759" s="51" t="s">
        <v>838</v>
      </c>
      <c r="D9759" s="52">
        <f>VLOOKUP(Pag_Inicio_Corr_mas_casos[[#This Row],[Corregimiento]],Hoja3!$A$2:$D$676,4,0)</f>
        <v>80821</v>
      </c>
      <c r="E9759" s="51">
        <v>17</v>
      </c>
    </row>
    <row r="9760" spans="1:5">
      <c r="A9760" s="44">
        <v>44359</v>
      </c>
      <c r="B9760" s="45">
        <v>44359</v>
      </c>
      <c r="C9760" s="51" t="s">
        <v>1102</v>
      </c>
      <c r="D9760" s="52">
        <f>VLOOKUP(Pag_Inicio_Corr_mas_casos[[#This Row],[Corregimiento]],Hoja3!$A$2:$D$676,4,0)</f>
        <v>130106</v>
      </c>
      <c r="E9760" s="51">
        <v>16</v>
      </c>
    </row>
    <row r="9761" spans="1:5">
      <c r="A9761" s="44">
        <v>44359</v>
      </c>
      <c r="B9761" s="45">
        <v>44359</v>
      </c>
      <c r="C9761" s="51" t="s">
        <v>1098</v>
      </c>
      <c r="D9761" s="52">
        <f>VLOOKUP(Pag_Inicio_Corr_mas_casos[[#This Row],[Corregimiento]],Hoja3!$A$2:$D$676,4,0)</f>
        <v>30104</v>
      </c>
      <c r="E9761" s="51">
        <v>16</v>
      </c>
    </row>
    <row r="9762" spans="1:5">
      <c r="A9762" s="44">
        <v>44359</v>
      </c>
      <c r="B9762" s="45">
        <v>44359</v>
      </c>
      <c r="C9762" s="51" t="s">
        <v>1006</v>
      </c>
      <c r="D9762" s="52">
        <f>VLOOKUP(Pag_Inicio_Corr_mas_casos[[#This Row],[Corregimiento]],Hoja3!$A$2:$D$676,4,0)</f>
        <v>80806</v>
      </c>
      <c r="E9762" s="51">
        <v>15</v>
      </c>
    </row>
    <row r="9763" spans="1:5">
      <c r="A9763" s="44">
        <v>44359</v>
      </c>
      <c r="B9763" s="45">
        <v>44359</v>
      </c>
      <c r="C9763" s="51" t="s">
        <v>1012</v>
      </c>
      <c r="D9763" s="52">
        <f>VLOOKUP(Pag_Inicio_Corr_mas_casos[[#This Row],[Corregimiento]],Hoja3!$A$2:$D$676,4,0)</f>
        <v>80814</v>
      </c>
      <c r="E9763" s="51">
        <v>14</v>
      </c>
    </row>
    <row r="9764" spans="1:5">
      <c r="A9764" s="44">
        <v>44359</v>
      </c>
      <c r="B9764" s="45">
        <v>44359</v>
      </c>
      <c r="C9764" s="51" t="s">
        <v>1004</v>
      </c>
      <c r="D9764" s="52">
        <f>VLOOKUP(Pag_Inicio_Corr_mas_casos[[#This Row],[Corregimiento]],Hoja3!$A$2:$D$676,4,0)</f>
        <v>130717</v>
      </c>
      <c r="E9764" s="51">
        <v>14</v>
      </c>
    </row>
    <row r="9765" spans="1:5">
      <c r="A9765" s="44">
        <v>44359</v>
      </c>
      <c r="B9765" s="45">
        <v>44359</v>
      </c>
      <c r="C9765" s="51" t="s">
        <v>1078</v>
      </c>
      <c r="D9765" s="52">
        <f>VLOOKUP(Pag_Inicio_Corr_mas_casos[[#This Row],[Corregimiento]],Hoja3!$A$2:$D$676,4,0)</f>
        <v>80819</v>
      </c>
      <c r="E9765" s="51">
        <v>14</v>
      </c>
    </row>
    <row r="9766" spans="1:5">
      <c r="A9766" s="44">
        <v>44359</v>
      </c>
      <c r="B9766" s="45">
        <v>44359</v>
      </c>
      <c r="C9766" s="51" t="s">
        <v>1014</v>
      </c>
      <c r="D9766" s="52">
        <f>VLOOKUP(Pag_Inicio_Corr_mas_casos[[#This Row],[Corregimiento]],Hoja3!$A$2:$D$676,4,0)</f>
        <v>80811</v>
      </c>
      <c r="E9766" s="51">
        <v>13</v>
      </c>
    </row>
    <row r="9767" spans="1:5">
      <c r="A9767" s="44">
        <v>44359</v>
      </c>
      <c r="B9767" s="45">
        <v>44359</v>
      </c>
      <c r="C9767" s="51" t="s">
        <v>1019</v>
      </c>
      <c r="D9767" s="52">
        <f>VLOOKUP(Pag_Inicio_Corr_mas_casos[[#This Row],[Corregimiento]],Hoja3!$A$2:$D$676,4,0)</f>
        <v>80817</v>
      </c>
      <c r="E9767" s="51">
        <v>12</v>
      </c>
    </row>
    <row r="9768" spans="1:5">
      <c r="A9768" s="150">
        <v>44360</v>
      </c>
      <c r="B9768" s="151">
        <v>44360</v>
      </c>
      <c r="C9768" s="33" t="s">
        <v>1006</v>
      </c>
      <c r="D9768" s="34">
        <f>VLOOKUP(Pag_Inicio_Corr_mas_casos[[#This Row],[Corregimiento]],Hoja3!$A$2:$D$676,4,0)</f>
        <v>80806</v>
      </c>
      <c r="E9768" s="33">
        <v>26</v>
      </c>
    </row>
    <row r="9769" spans="1:5">
      <c r="A9769" s="150">
        <v>44360</v>
      </c>
      <c r="B9769" s="151">
        <v>44360</v>
      </c>
      <c r="C9769" s="33" t="s">
        <v>1005</v>
      </c>
      <c r="D9769" s="34">
        <f>VLOOKUP(Pag_Inicio_Corr_mas_casos[[#This Row],[Corregimiento]],Hoja3!$A$2:$D$676,4,0)</f>
        <v>81009</v>
      </c>
      <c r="E9769" s="33">
        <v>25</v>
      </c>
    </row>
    <row r="9770" spans="1:5">
      <c r="A9770" s="150">
        <v>44360</v>
      </c>
      <c r="B9770" s="151">
        <v>44360</v>
      </c>
      <c r="C9770" s="33" t="s">
        <v>1120</v>
      </c>
      <c r="D9770" s="34">
        <f>VLOOKUP(Pag_Inicio_Corr_mas_casos[[#This Row],[Corregimiento]],Hoja3!$A$2:$D$676,4,0)</f>
        <v>130102</v>
      </c>
      <c r="E9770" s="33">
        <v>23</v>
      </c>
    </row>
    <row r="9771" spans="1:5">
      <c r="A9771" s="150">
        <v>44360</v>
      </c>
      <c r="B9771" s="151">
        <v>44360</v>
      </c>
      <c r="C9771" s="33" t="s">
        <v>1003</v>
      </c>
      <c r="D9771" s="34">
        <f>VLOOKUP(Pag_Inicio_Corr_mas_casos[[#This Row],[Corregimiento]],Hoja3!$A$2:$D$676,4,0)</f>
        <v>80810</v>
      </c>
      <c r="E9771" s="33">
        <v>21</v>
      </c>
    </row>
    <row r="9772" spans="1:5">
      <c r="A9772" s="150">
        <v>44360</v>
      </c>
      <c r="B9772" s="151">
        <v>44360</v>
      </c>
      <c r="C9772" s="33" t="s">
        <v>1077</v>
      </c>
      <c r="D9772" s="34">
        <f>VLOOKUP(Pag_Inicio_Corr_mas_casos[[#This Row],[Corregimiento]],Hoja3!$A$2:$D$676,4,0)</f>
        <v>80809</v>
      </c>
      <c r="E9772" s="33">
        <v>18</v>
      </c>
    </row>
    <row r="9773" spans="1:5">
      <c r="A9773" s="150">
        <v>44360</v>
      </c>
      <c r="B9773" s="151">
        <v>44360</v>
      </c>
      <c r="C9773" s="33" t="s">
        <v>1019</v>
      </c>
      <c r="D9773" s="34">
        <f>VLOOKUP(Pag_Inicio_Corr_mas_casos[[#This Row],[Corregimiento]],Hoja3!$A$2:$D$676,4,0)</f>
        <v>80817</v>
      </c>
      <c r="E9773" s="33">
        <v>18</v>
      </c>
    </row>
    <row r="9774" spans="1:5">
      <c r="A9774" s="150">
        <v>44360</v>
      </c>
      <c r="B9774" s="151">
        <v>44360</v>
      </c>
      <c r="C9774" s="33" t="s">
        <v>838</v>
      </c>
      <c r="D9774" s="34">
        <f>VLOOKUP(Pag_Inicio_Corr_mas_casos[[#This Row],[Corregimiento]],Hoja3!$A$2:$D$676,4,0)</f>
        <v>80821</v>
      </c>
      <c r="E9774" s="33">
        <v>18</v>
      </c>
    </row>
    <row r="9775" spans="1:5">
      <c r="A9775" s="150">
        <v>44360</v>
      </c>
      <c r="B9775" s="151">
        <v>44360</v>
      </c>
      <c r="C9775" s="33" t="s">
        <v>1087</v>
      </c>
      <c r="D9775" s="34">
        <f>VLOOKUP(Pag_Inicio_Corr_mas_casos[[#This Row],[Corregimiento]],Hoja3!$A$2:$D$676,4,0)</f>
        <v>81003</v>
      </c>
      <c r="E9775" s="33">
        <v>17</v>
      </c>
    </row>
    <row r="9776" spans="1:5">
      <c r="A9776" s="150">
        <v>44360</v>
      </c>
      <c r="B9776" s="151">
        <v>44360</v>
      </c>
      <c r="C9776" s="33" t="s">
        <v>1008</v>
      </c>
      <c r="D9776" s="34">
        <f>VLOOKUP(Pag_Inicio_Corr_mas_casos[[#This Row],[Corregimiento]],Hoja3!$A$2:$D$676,4,0)</f>
        <v>80807</v>
      </c>
      <c r="E9776" s="33">
        <v>17</v>
      </c>
    </row>
    <row r="9777" spans="1:5">
      <c r="A9777" s="150">
        <v>44360</v>
      </c>
      <c r="B9777" s="151">
        <v>44360</v>
      </c>
      <c r="C9777" s="33" t="s">
        <v>1078</v>
      </c>
      <c r="D9777" s="34">
        <f>VLOOKUP(Pag_Inicio_Corr_mas_casos[[#This Row],[Corregimiento]],Hoja3!$A$2:$D$676,4,0)</f>
        <v>80819</v>
      </c>
      <c r="E9777" s="33">
        <v>16</v>
      </c>
    </row>
    <row r="9778" spans="1:5">
      <c r="A9778" s="150">
        <v>44360</v>
      </c>
      <c r="B9778" s="151">
        <v>44360</v>
      </c>
      <c r="C9778" s="33" t="s">
        <v>1007</v>
      </c>
      <c r="D9778" s="34">
        <f>VLOOKUP(Pag_Inicio_Corr_mas_casos[[#This Row],[Corregimiento]],Hoja3!$A$2:$D$676,4,0)</f>
        <v>80823</v>
      </c>
      <c r="E9778" s="33">
        <v>15</v>
      </c>
    </row>
    <row r="9779" spans="1:5">
      <c r="A9779" s="150">
        <v>44360</v>
      </c>
      <c r="B9779" s="151">
        <v>44360</v>
      </c>
      <c r="C9779" s="33" t="s">
        <v>1012</v>
      </c>
      <c r="D9779" s="34">
        <f>VLOOKUP(Pag_Inicio_Corr_mas_casos[[#This Row],[Corregimiento]],Hoja3!$A$2:$D$676,4,0)</f>
        <v>80814</v>
      </c>
      <c r="E9779" s="33">
        <v>15</v>
      </c>
    </row>
    <row r="9780" spans="1:5">
      <c r="A9780" s="150">
        <v>44360</v>
      </c>
      <c r="B9780" s="151">
        <v>44360</v>
      </c>
      <c r="C9780" s="33" t="s">
        <v>1134</v>
      </c>
      <c r="D9780" s="34">
        <f>VLOOKUP(Pag_Inicio_Corr_mas_casos[[#This Row],[Corregimiento]],Hoja3!$A$2:$D$676,4,0)</f>
        <v>130101</v>
      </c>
      <c r="E9780" s="33">
        <v>14</v>
      </c>
    </row>
    <row r="9781" spans="1:5">
      <c r="A9781" s="150">
        <v>44360</v>
      </c>
      <c r="B9781" s="151">
        <v>44360</v>
      </c>
      <c r="C9781" s="33" t="s">
        <v>1112</v>
      </c>
      <c r="D9781" s="34">
        <f>VLOOKUP(Pag_Inicio_Corr_mas_casos[[#This Row],[Corregimiento]],Hoja3!$A$2:$D$676,4,0)</f>
        <v>80812</v>
      </c>
      <c r="E9781" s="33">
        <v>13</v>
      </c>
    </row>
    <row r="9782" spans="1:5">
      <c r="A9782" s="150">
        <v>44360</v>
      </c>
      <c r="B9782" s="151">
        <v>44360</v>
      </c>
      <c r="C9782" s="33" t="s">
        <v>1069</v>
      </c>
      <c r="D9782" s="34">
        <f>VLOOKUP(Pag_Inicio_Corr_mas_casos[[#This Row],[Corregimiento]],Hoja3!$A$2:$D$676,4,0)</f>
        <v>40611</v>
      </c>
      <c r="E9782" s="33">
        <v>12</v>
      </c>
    </row>
    <row r="9783" spans="1:5">
      <c r="A9783" s="150">
        <v>44360</v>
      </c>
      <c r="B9783" s="151">
        <v>44360</v>
      </c>
      <c r="C9783" s="33" t="s">
        <v>1085</v>
      </c>
      <c r="D9783" s="34">
        <f>VLOOKUP(Pag_Inicio_Corr_mas_casos[[#This Row],[Corregimiento]],Hoja3!$A$2:$D$676,4,0)</f>
        <v>81001</v>
      </c>
      <c r="E9783" s="33">
        <v>12</v>
      </c>
    </row>
    <row r="9784" spans="1:5">
      <c r="A9784" s="150">
        <v>44360</v>
      </c>
      <c r="B9784" s="151">
        <v>44360</v>
      </c>
      <c r="C9784" s="33" t="s">
        <v>1088</v>
      </c>
      <c r="D9784" s="34">
        <f>VLOOKUP(Pag_Inicio_Corr_mas_casos[[#This Row],[Corregimiento]],Hoja3!$A$2:$D$676,4,0)</f>
        <v>91001</v>
      </c>
      <c r="E9784" s="33">
        <v>11</v>
      </c>
    </row>
    <row r="9785" spans="1:5">
      <c r="A9785" s="150">
        <v>44360</v>
      </c>
      <c r="B9785" s="151">
        <v>44360</v>
      </c>
      <c r="C9785" s="33" t="s">
        <v>1098</v>
      </c>
      <c r="D9785" s="34">
        <f>VLOOKUP(Pag_Inicio_Corr_mas_casos[[#This Row],[Corregimiento]],Hoja3!$A$2:$D$676,4,0)</f>
        <v>30104</v>
      </c>
      <c r="E9785" s="33">
        <v>11</v>
      </c>
    </row>
    <row r="9786" spans="1:5">
      <c r="A9786" s="150">
        <v>44360</v>
      </c>
      <c r="B9786" s="151">
        <v>44360</v>
      </c>
      <c r="C9786" s="33" t="s">
        <v>1013</v>
      </c>
      <c r="D9786" s="34">
        <f>VLOOKUP(Pag_Inicio_Corr_mas_casos[[#This Row],[Corregimiento]],Hoja3!$A$2:$D$676,4,0)</f>
        <v>80826</v>
      </c>
      <c r="E9786" s="33">
        <v>10</v>
      </c>
    </row>
    <row r="9787" spans="1:5">
      <c r="A9787" s="150">
        <v>44360</v>
      </c>
      <c r="B9787" s="151">
        <v>44360</v>
      </c>
      <c r="C9787" s="33" t="s">
        <v>1014</v>
      </c>
      <c r="D9787" s="34">
        <f>VLOOKUP(Pag_Inicio_Corr_mas_casos[[#This Row],[Corregimiento]],Hoja3!$A$2:$D$676,4,0)</f>
        <v>80811</v>
      </c>
      <c r="E9787" s="33">
        <v>9</v>
      </c>
    </row>
    <row r="9788" spans="1:5">
      <c r="A9788" s="152">
        <v>44361</v>
      </c>
      <c r="B9788" s="153">
        <v>44361</v>
      </c>
      <c r="C9788" s="36" t="s">
        <v>1088</v>
      </c>
      <c r="D9788" s="37">
        <f>VLOOKUP(Pag_Inicio_Corr_mas_casos[[#This Row],[Corregimiento]],Hoja3!$A$2:$D$676,4,0)</f>
        <v>91001</v>
      </c>
      <c r="E9788" s="36">
        <v>17</v>
      </c>
    </row>
    <row r="9789" spans="1:5">
      <c r="A9789" s="152">
        <v>44361</v>
      </c>
      <c r="B9789" s="153">
        <v>44361</v>
      </c>
      <c r="C9789" s="36" t="s">
        <v>1006</v>
      </c>
      <c r="D9789" s="37">
        <f>VLOOKUP(Pag_Inicio_Corr_mas_casos[[#This Row],[Corregimiento]],Hoja3!$A$2:$D$676,4,0)</f>
        <v>80806</v>
      </c>
      <c r="E9789" s="36">
        <v>17</v>
      </c>
    </row>
    <row r="9790" spans="1:5">
      <c r="A9790" s="152">
        <v>44361</v>
      </c>
      <c r="B9790" s="153">
        <v>44361</v>
      </c>
      <c r="C9790" s="36" t="s">
        <v>1078</v>
      </c>
      <c r="D9790" s="37">
        <f>VLOOKUP(Pag_Inicio_Corr_mas_casos[[#This Row],[Corregimiento]],Hoja3!$A$2:$D$676,4,0)</f>
        <v>80819</v>
      </c>
      <c r="E9790" s="36">
        <v>14</v>
      </c>
    </row>
    <row r="9791" spans="1:5">
      <c r="A9791" s="152">
        <v>44361</v>
      </c>
      <c r="B9791" s="153">
        <v>44361</v>
      </c>
      <c r="C9791" s="36" t="s">
        <v>838</v>
      </c>
      <c r="D9791" s="37">
        <f>VLOOKUP(Pag_Inicio_Corr_mas_casos[[#This Row],[Corregimiento]],Hoja3!$A$2:$D$676,4,0)</f>
        <v>80821</v>
      </c>
      <c r="E9791" s="36">
        <v>13</v>
      </c>
    </row>
    <row r="9792" spans="1:5">
      <c r="A9792" s="152">
        <v>44361</v>
      </c>
      <c r="B9792" s="153">
        <v>44361</v>
      </c>
      <c r="C9792" s="36" t="s">
        <v>1112</v>
      </c>
      <c r="D9792" s="37">
        <f>VLOOKUP(Pag_Inicio_Corr_mas_casos[[#This Row],[Corregimiento]],Hoja3!$A$2:$D$676,4,0)</f>
        <v>80812</v>
      </c>
      <c r="E9792" s="36">
        <v>12</v>
      </c>
    </row>
    <row r="9793" spans="1:5">
      <c r="A9793" s="152">
        <v>44361</v>
      </c>
      <c r="B9793" s="153">
        <v>44361</v>
      </c>
      <c r="C9793" s="36" t="s">
        <v>1085</v>
      </c>
      <c r="D9793" s="37">
        <f>VLOOKUP(Pag_Inicio_Corr_mas_casos[[#This Row],[Corregimiento]],Hoja3!$A$2:$D$676,4,0)</f>
        <v>81001</v>
      </c>
      <c r="E9793" s="36">
        <v>11</v>
      </c>
    </row>
    <row r="9794" spans="1:5">
      <c r="A9794" s="152">
        <v>44361</v>
      </c>
      <c r="B9794" s="153">
        <v>44361</v>
      </c>
      <c r="C9794" s="36" t="s">
        <v>1095</v>
      </c>
      <c r="D9794" s="37">
        <f>VLOOKUP(Pag_Inicio_Corr_mas_casos[[#This Row],[Corregimiento]],Hoja3!$A$2:$D$676,4,0)</f>
        <v>20609</v>
      </c>
      <c r="E9794" s="36">
        <v>10</v>
      </c>
    </row>
    <row r="9795" spans="1:5">
      <c r="A9795" s="152">
        <v>44361</v>
      </c>
      <c r="B9795" s="153">
        <v>44361</v>
      </c>
      <c r="C9795" s="36" t="s">
        <v>1003</v>
      </c>
      <c r="D9795" s="37">
        <f>VLOOKUP(Pag_Inicio_Corr_mas_casos[[#This Row],[Corregimiento]],Hoja3!$A$2:$D$676,4,0)</f>
        <v>80810</v>
      </c>
      <c r="E9795" s="36">
        <v>10</v>
      </c>
    </row>
    <row r="9796" spans="1:5">
      <c r="A9796" s="152">
        <v>44361</v>
      </c>
      <c r="B9796" s="153">
        <v>44361</v>
      </c>
      <c r="C9796" s="36" t="s">
        <v>1120</v>
      </c>
      <c r="D9796" s="37">
        <f>VLOOKUP(Pag_Inicio_Corr_mas_casos[[#This Row],[Corregimiento]],Hoja3!$A$2:$D$676,4,0)</f>
        <v>130102</v>
      </c>
      <c r="E9796" s="36">
        <v>10</v>
      </c>
    </row>
    <row r="9797" spans="1:5">
      <c r="A9797" s="152">
        <v>44361</v>
      </c>
      <c r="B9797" s="153">
        <v>44361</v>
      </c>
      <c r="C9797" s="36" t="s">
        <v>1009</v>
      </c>
      <c r="D9797" s="37">
        <f>VLOOKUP(Pag_Inicio_Corr_mas_casos[[#This Row],[Corregimiento]],Hoja3!$A$2:$D$676,4,0)</f>
        <v>80816</v>
      </c>
      <c r="E9797" s="36">
        <v>10</v>
      </c>
    </row>
    <row r="9798" spans="1:5">
      <c r="A9798" s="152">
        <v>44361</v>
      </c>
      <c r="B9798" s="153">
        <v>44361</v>
      </c>
      <c r="C9798" s="36" t="s">
        <v>1077</v>
      </c>
      <c r="D9798" s="37">
        <f>VLOOKUP(Pag_Inicio_Corr_mas_casos[[#This Row],[Corregimiento]],Hoja3!$A$2:$D$676,4,0)</f>
        <v>80809</v>
      </c>
      <c r="E9798" s="36">
        <v>9</v>
      </c>
    </row>
    <row r="9799" spans="1:5">
      <c r="A9799" s="152">
        <v>44361</v>
      </c>
      <c r="B9799" s="153">
        <v>44361</v>
      </c>
      <c r="C9799" s="36" t="s">
        <v>1058</v>
      </c>
      <c r="D9799" s="37">
        <f>VLOOKUP(Pag_Inicio_Corr_mas_casos[[#This Row],[Corregimiento]],Hoja3!$A$2:$D$676,4,0)</f>
        <v>80808</v>
      </c>
      <c r="E9799" s="36">
        <v>9</v>
      </c>
    </row>
    <row r="9800" spans="1:5">
      <c r="A9800" s="152">
        <v>44361</v>
      </c>
      <c r="B9800" s="153">
        <v>44361</v>
      </c>
      <c r="C9800" s="36" t="s">
        <v>1022</v>
      </c>
      <c r="D9800" s="37">
        <f>VLOOKUP(Pag_Inicio_Corr_mas_casos[[#This Row],[Corregimiento]],Hoja3!$A$2:$D$676,4,0)</f>
        <v>80815</v>
      </c>
      <c r="E9800" s="36">
        <v>8</v>
      </c>
    </row>
    <row r="9801" spans="1:5">
      <c r="A9801" s="152">
        <v>44361</v>
      </c>
      <c r="B9801" s="153">
        <v>44361</v>
      </c>
      <c r="C9801" s="36" t="s">
        <v>1141</v>
      </c>
      <c r="D9801" s="37">
        <f>VLOOKUP(Pag_Inicio_Corr_mas_casos[[#This Row],[Corregimiento]],Hoja3!$A$2:$D$676,4,0)</f>
        <v>20205</v>
      </c>
      <c r="E9801" s="36">
        <v>8</v>
      </c>
    </row>
    <row r="9802" spans="1:5">
      <c r="A9802" s="152">
        <v>44361</v>
      </c>
      <c r="B9802" s="153">
        <v>44361</v>
      </c>
      <c r="C9802" s="36" t="s">
        <v>1019</v>
      </c>
      <c r="D9802" s="37">
        <f>VLOOKUP(Pag_Inicio_Corr_mas_casos[[#This Row],[Corregimiento]],Hoja3!$A$2:$D$676,4,0)</f>
        <v>80817</v>
      </c>
      <c r="E9802" s="36">
        <v>8</v>
      </c>
    </row>
    <row r="9803" spans="1:5">
      <c r="A9803" s="152">
        <v>44361</v>
      </c>
      <c r="B9803" s="153">
        <v>44361</v>
      </c>
      <c r="C9803" s="36" t="s">
        <v>1020</v>
      </c>
      <c r="D9803" s="37">
        <f>VLOOKUP(Pag_Inicio_Corr_mas_casos[[#This Row],[Corregimiento]],Hoja3!$A$2:$D$676,4,0)</f>
        <v>80822</v>
      </c>
      <c r="E9803" s="36">
        <v>7</v>
      </c>
    </row>
    <row r="9804" spans="1:5">
      <c r="A9804" s="152">
        <v>44361</v>
      </c>
      <c r="B9804" s="153">
        <v>44361</v>
      </c>
      <c r="C9804" s="36" t="s">
        <v>1087</v>
      </c>
      <c r="D9804" s="37">
        <f>VLOOKUP(Pag_Inicio_Corr_mas_casos[[#This Row],[Corregimiento]],Hoja3!$A$2:$D$676,4,0)</f>
        <v>81003</v>
      </c>
      <c r="E9804" s="36">
        <v>7</v>
      </c>
    </row>
    <row r="9805" spans="1:5">
      <c r="A9805" s="152">
        <v>44361</v>
      </c>
      <c r="B9805" s="153">
        <v>44361</v>
      </c>
      <c r="C9805" s="36" t="s">
        <v>1027</v>
      </c>
      <c r="D9805" s="37">
        <f>VLOOKUP(Pag_Inicio_Corr_mas_casos[[#This Row],[Corregimiento]],Hoja3!$A$2:$D$676,4,0)</f>
        <v>20601</v>
      </c>
      <c r="E9805" s="36">
        <v>6</v>
      </c>
    </row>
    <row r="9806" spans="1:5">
      <c r="A9806" s="152">
        <v>44361</v>
      </c>
      <c r="B9806" s="153">
        <v>44361</v>
      </c>
      <c r="C9806" s="36" t="s">
        <v>1013</v>
      </c>
      <c r="D9806" s="37">
        <f>VLOOKUP(Pag_Inicio_Corr_mas_casos[[#This Row],[Corregimiento]],Hoja3!$A$2:$D$676,4,0)</f>
        <v>80826</v>
      </c>
      <c r="E9806" s="36">
        <v>6</v>
      </c>
    </row>
    <row r="9807" spans="1:5">
      <c r="A9807" s="152">
        <v>44361</v>
      </c>
      <c r="B9807" s="153">
        <v>44361</v>
      </c>
      <c r="C9807" s="36" t="s">
        <v>1033</v>
      </c>
      <c r="D9807" s="37">
        <f>VLOOKUP(Pag_Inicio_Corr_mas_casos[[#This Row],[Corregimiento]],Hoja3!$A$2:$D$676,4,0)</f>
        <v>30107</v>
      </c>
      <c r="E9807" s="36">
        <v>6</v>
      </c>
    </row>
    <row r="9808" spans="1:5">
      <c r="A9808" s="159">
        <v>44362</v>
      </c>
      <c r="B9808" s="160">
        <v>44362</v>
      </c>
      <c r="C9808" s="41" t="s">
        <v>1077</v>
      </c>
      <c r="D9808" s="42">
        <f>VLOOKUP(Pag_Inicio_Corr_mas_casos[[#This Row],[Corregimiento]],Hoja3!$A$2:$D$676,4,0)</f>
        <v>80809</v>
      </c>
      <c r="E9808" s="41">
        <v>37</v>
      </c>
    </row>
    <row r="9809" spans="1:5">
      <c r="A9809" s="159">
        <v>44362</v>
      </c>
      <c r="B9809" s="160">
        <v>44362</v>
      </c>
      <c r="C9809" s="41" t="s">
        <v>1033</v>
      </c>
      <c r="D9809" s="42">
        <f>VLOOKUP(Pag_Inicio_Corr_mas_casos[[#This Row],[Corregimiento]],Hoja3!$A$2:$D$676,4,0)</f>
        <v>30107</v>
      </c>
      <c r="E9809" s="41">
        <v>26</v>
      </c>
    </row>
    <row r="9810" spans="1:5">
      <c r="A9810" s="159">
        <v>44362</v>
      </c>
      <c r="B9810" s="160">
        <v>44362</v>
      </c>
      <c r="C9810" s="41" t="s">
        <v>1006</v>
      </c>
      <c r="D9810" s="42">
        <f>VLOOKUP(Pag_Inicio_Corr_mas_casos[[#This Row],[Corregimiento]],Hoja3!$A$2:$D$676,4,0)</f>
        <v>80806</v>
      </c>
      <c r="E9810" s="41">
        <v>21</v>
      </c>
    </row>
    <row r="9811" spans="1:5">
      <c r="A9811" s="159">
        <v>44362</v>
      </c>
      <c r="B9811" s="160">
        <v>44362</v>
      </c>
      <c r="C9811" s="41" t="s">
        <v>1004</v>
      </c>
      <c r="D9811" s="42">
        <f>VLOOKUP(Pag_Inicio_Corr_mas_casos[[#This Row],[Corregimiento]],Hoja3!$A$2:$D$676,4,0)</f>
        <v>130717</v>
      </c>
      <c r="E9811" s="41">
        <v>20</v>
      </c>
    </row>
    <row r="9812" spans="1:5">
      <c r="A9812" s="159">
        <v>44362</v>
      </c>
      <c r="B9812" s="160">
        <v>44362</v>
      </c>
      <c r="C9812" s="41" t="s">
        <v>1112</v>
      </c>
      <c r="D9812" s="42">
        <f>VLOOKUP(Pag_Inicio_Corr_mas_casos[[#This Row],[Corregimiento]],Hoja3!$A$2:$D$676,4,0)</f>
        <v>80812</v>
      </c>
      <c r="E9812" s="41">
        <v>18</v>
      </c>
    </row>
    <row r="9813" spans="1:5">
      <c r="A9813" s="159">
        <v>44362</v>
      </c>
      <c r="B9813" s="160">
        <v>44362</v>
      </c>
      <c r="C9813" s="41" t="s">
        <v>1008</v>
      </c>
      <c r="D9813" s="42">
        <f>VLOOKUP(Pag_Inicio_Corr_mas_casos[[#This Row],[Corregimiento]],Hoja3!$A$2:$D$676,4,0)</f>
        <v>80807</v>
      </c>
      <c r="E9813" s="41">
        <v>17</v>
      </c>
    </row>
    <row r="9814" spans="1:5">
      <c r="A9814" s="159">
        <v>44362</v>
      </c>
      <c r="B9814" s="160">
        <v>44362</v>
      </c>
      <c r="C9814" s="41" t="s">
        <v>1003</v>
      </c>
      <c r="D9814" s="42">
        <f>VLOOKUP(Pag_Inicio_Corr_mas_casos[[#This Row],[Corregimiento]],Hoja3!$A$2:$D$676,4,0)</f>
        <v>80810</v>
      </c>
      <c r="E9814" s="41">
        <v>17</v>
      </c>
    </row>
    <row r="9815" spans="1:5">
      <c r="A9815" s="159">
        <v>44362</v>
      </c>
      <c r="B9815" s="160">
        <v>44362</v>
      </c>
      <c r="C9815" s="41" t="s">
        <v>1126</v>
      </c>
      <c r="D9815" s="42">
        <f>VLOOKUP(Pag_Inicio_Corr_mas_casos[[#This Row],[Corregimiento]],Hoja3!$A$2:$D$676,4,0)</f>
        <v>40601</v>
      </c>
      <c r="E9815" s="41">
        <v>16</v>
      </c>
    </row>
    <row r="9816" spans="1:5">
      <c r="A9816" s="159">
        <v>44362</v>
      </c>
      <c r="B9816" s="160">
        <v>44362</v>
      </c>
      <c r="C9816" s="41" t="s">
        <v>1078</v>
      </c>
      <c r="D9816" s="42">
        <f>VLOOKUP(Pag_Inicio_Corr_mas_casos[[#This Row],[Corregimiento]],Hoja3!$A$2:$D$676,4,0)</f>
        <v>80819</v>
      </c>
      <c r="E9816" s="41">
        <v>16</v>
      </c>
    </row>
    <row r="9817" spans="1:5">
      <c r="A9817" s="159">
        <v>44362</v>
      </c>
      <c r="B9817" s="160">
        <v>44362</v>
      </c>
      <c r="C9817" s="41" t="s">
        <v>1071</v>
      </c>
      <c r="D9817" s="42">
        <f>VLOOKUP(Pag_Inicio_Corr_mas_casos[[#This Row],[Corregimiento]],Hoja3!$A$2:$D$676,4,0)</f>
        <v>60103</v>
      </c>
      <c r="E9817" s="41">
        <v>15</v>
      </c>
    </row>
    <row r="9818" spans="1:5">
      <c r="A9818" s="159">
        <v>44362</v>
      </c>
      <c r="B9818" s="160">
        <v>44362</v>
      </c>
      <c r="C9818" s="41" t="s">
        <v>1027</v>
      </c>
      <c r="D9818" s="42">
        <f>VLOOKUP(Pag_Inicio_Corr_mas_casos[[#This Row],[Corregimiento]],Hoja3!$A$2:$D$676,4,0)</f>
        <v>20601</v>
      </c>
      <c r="E9818" s="41">
        <v>14</v>
      </c>
    </row>
    <row r="9819" spans="1:5">
      <c r="A9819" s="159">
        <v>44362</v>
      </c>
      <c r="B9819" s="160">
        <v>44362</v>
      </c>
      <c r="C9819" s="41" t="s">
        <v>1005</v>
      </c>
      <c r="D9819" s="42">
        <f>VLOOKUP(Pag_Inicio_Corr_mas_casos[[#This Row],[Corregimiento]],Hoja3!$A$2:$D$676,4,0)</f>
        <v>81009</v>
      </c>
      <c r="E9819" s="41">
        <v>14</v>
      </c>
    </row>
    <row r="9820" spans="1:5">
      <c r="A9820" s="159">
        <v>44362</v>
      </c>
      <c r="B9820" s="160">
        <v>44362</v>
      </c>
      <c r="C9820" s="41" t="s">
        <v>1102</v>
      </c>
      <c r="D9820" s="42">
        <f>VLOOKUP(Pag_Inicio_Corr_mas_casos[[#This Row],[Corregimiento]],Hoja3!$A$2:$D$676,4,0)</f>
        <v>130106</v>
      </c>
      <c r="E9820" s="41">
        <v>13</v>
      </c>
    </row>
    <row r="9821" spans="1:5">
      <c r="A9821" s="159">
        <v>44362</v>
      </c>
      <c r="B9821" s="160">
        <v>44362</v>
      </c>
      <c r="C9821" s="41" t="s">
        <v>1007</v>
      </c>
      <c r="D9821" s="42">
        <f>VLOOKUP(Pag_Inicio_Corr_mas_casos[[#This Row],[Corregimiento]],Hoja3!$A$2:$D$676,4,0)</f>
        <v>80823</v>
      </c>
      <c r="E9821" s="41">
        <v>13</v>
      </c>
    </row>
    <row r="9822" spans="1:5">
      <c r="A9822" s="159">
        <v>44362</v>
      </c>
      <c r="B9822" s="160">
        <v>44362</v>
      </c>
      <c r="C9822" s="41" t="s">
        <v>1134</v>
      </c>
      <c r="D9822" s="42">
        <f>VLOOKUP(Pag_Inicio_Corr_mas_casos[[#This Row],[Corregimiento]],Hoja3!$A$2:$D$676,4,0)</f>
        <v>130101</v>
      </c>
      <c r="E9822" s="41">
        <v>12</v>
      </c>
    </row>
    <row r="9823" spans="1:5">
      <c r="A9823" s="159">
        <v>44362</v>
      </c>
      <c r="B9823" s="160">
        <v>44362</v>
      </c>
      <c r="C9823" s="41" t="s">
        <v>1098</v>
      </c>
      <c r="D9823" s="42">
        <f>VLOOKUP(Pag_Inicio_Corr_mas_casos[[#This Row],[Corregimiento]],Hoja3!$A$2:$D$676,4,0)</f>
        <v>30104</v>
      </c>
      <c r="E9823" s="41">
        <v>12</v>
      </c>
    </row>
    <row r="9824" spans="1:5">
      <c r="A9824" s="159">
        <v>44362</v>
      </c>
      <c r="B9824" s="160">
        <v>44362</v>
      </c>
      <c r="C9824" s="41" t="s">
        <v>1019</v>
      </c>
      <c r="D9824" s="42">
        <f>VLOOKUP(Pag_Inicio_Corr_mas_casos[[#This Row],[Corregimiento]],Hoja3!$A$2:$D$676,4,0)</f>
        <v>80817</v>
      </c>
      <c r="E9824" s="41">
        <v>12</v>
      </c>
    </row>
    <row r="9825" spans="1:5">
      <c r="A9825" s="159">
        <v>44362</v>
      </c>
      <c r="B9825" s="160">
        <v>44362</v>
      </c>
      <c r="C9825" s="41" t="s">
        <v>1087</v>
      </c>
      <c r="D9825" s="42">
        <f>VLOOKUP(Pag_Inicio_Corr_mas_casos[[#This Row],[Corregimiento]],Hoja3!$A$2:$D$676,4,0)</f>
        <v>81003</v>
      </c>
      <c r="E9825" s="41">
        <v>12</v>
      </c>
    </row>
    <row r="9826" spans="1:5">
      <c r="A9826" s="159">
        <v>44362</v>
      </c>
      <c r="B9826" s="160">
        <v>44362</v>
      </c>
      <c r="C9826" s="41" t="s">
        <v>1014</v>
      </c>
      <c r="D9826" s="42">
        <f>VLOOKUP(Pag_Inicio_Corr_mas_casos[[#This Row],[Corregimiento]],Hoja3!$A$2:$D$676,4,0)</f>
        <v>80811</v>
      </c>
      <c r="E9826" s="41">
        <v>11</v>
      </c>
    </row>
    <row r="9827" spans="1:5">
      <c r="A9827" s="159">
        <v>44362</v>
      </c>
      <c r="B9827" s="160">
        <v>44362</v>
      </c>
      <c r="C9827" s="41" t="s">
        <v>1012</v>
      </c>
      <c r="D9827" s="42">
        <f>VLOOKUP(Pag_Inicio_Corr_mas_casos[[#This Row],[Corregimiento]],Hoja3!$A$2:$D$676,4,0)</f>
        <v>80814</v>
      </c>
      <c r="E9827" s="41">
        <v>11</v>
      </c>
    </row>
    <row r="9828" spans="1:5">
      <c r="A9828" s="145">
        <v>44363</v>
      </c>
      <c r="B9828" s="146">
        <v>44363</v>
      </c>
      <c r="C9828" s="106" t="s">
        <v>1382</v>
      </c>
      <c r="D9828" s="107">
        <f>VLOOKUP(Pag_Inicio_Corr_mas_casos[[#This Row],[Corregimiento]],Hoja3!$A$2:$D$676,4,0)</f>
        <v>80809</v>
      </c>
      <c r="E9828" s="106">
        <v>38</v>
      </c>
    </row>
    <row r="9829" spans="1:5">
      <c r="A9829" s="145">
        <v>44363</v>
      </c>
      <c r="B9829" s="146">
        <v>44363</v>
      </c>
      <c r="C9829" s="106" t="s">
        <v>763</v>
      </c>
      <c r="D9829" s="107">
        <f>VLOOKUP(Pag_Inicio_Corr_mas_casos[[#This Row],[Corregimiento]],Hoja3!$A$2:$D$676,4,0)</f>
        <v>80806</v>
      </c>
      <c r="E9829" s="106">
        <v>32</v>
      </c>
    </row>
    <row r="9830" spans="1:5">
      <c r="A9830" s="145">
        <v>44363</v>
      </c>
      <c r="B9830" s="146">
        <v>44363</v>
      </c>
      <c r="C9830" s="106" t="s">
        <v>766</v>
      </c>
      <c r="D9830" s="107">
        <f>VLOOKUP(Pag_Inicio_Corr_mas_casos[[#This Row],[Corregimiento]],Hoja3!$A$2:$D$676,4,0)</f>
        <v>30107</v>
      </c>
      <c r="E9830" s="106">
        <v>31</v>
      </c>
    </row>
    <row r="9831" spans="1:5">
      <c r="A9831" s="145">
        <v>44363</v>
      </c>
      <c r="B9831" s="146">
        <v>44363</v>
      </c>
      <c r="C9831" s="106" t="s">
        <v>770</v>
      </c>
      <c r="D9831" s="107">
        <f>VLOOKUP(Pag_Inicio_Corr_mas_casos[[#This Row],[Corregimiento]],Hoja3!$A$2:$D$676,4,0)</f>
        <v>80813</v>
      </c>
      <c r="E9831" s="106">
        <v>27</v>
      </c>
    </row>
    <row r="9832" spans="1:5">
      <c r="A9832" s="145">
        <v>44363</v>
      </c>
      <c r="B9832" s="146">
        <v>44363</v>
      </c>
      <c r="C9832" s="106" t="s">
        <v>1383</v>
      </c>
      <c r="D9832" s="107">
        <f>VLOOKUP(Pag_Inicio_Corr_mas_casos[[#This Row],[Corregimiento]],Hoja3!$A$2:$D$676,4,0)</f>
        <v>80807</v>
      </c>
      <c r="E9832" s="106">
        <v>27</v>
      </c>
    </row>
    <row r="9833" spans="1:5">
      <c r="A9833" s="145">
        <v>44363</v>
      </c>
      <c r="B9833" s="146">
        <v>44363</v>
      </c>
      <c r="C9833" s="106" t="s">
        <v>796</v>
      </c>
      <c r="D9833" s="107">
        <f>VLOOKUP(Pag_Inicio_Corr_mas_casos[[#This Row],[Corregimiento]],Hoja3!$A$2:$D$676,4,0)</f>
        <v>80814</v>
      </c>
      <c r="E9833" s="106">
        <v>25</v>
      </c>
    </row>
    <row r="9834" spans="1:5">
      <c r="A9834" s="145">
        <v>44363</v>
      </c>
      <c r="B9834" s="146">
        <v>44363</v>
      </c>
      <c r="C9834" s="106" t="s">
        <v>760</v>
      </c>
      <c r="D9834" s="107">
        <f>VLOOKUP(Pag_Inicio_Corr_mas_casos[[#This Row],[Corregimiento]],Hoja3!$A$2:$D$676,4,0)</f>
        <v>80812</v>
      </c>
      <c r="E9834" s="106">
        <v>23</v>
      </c>
    </row>
    <row r="9835" spans="1:5">
      <c r="A9835" s="145">
        <v>44363</v>
      </c>
      <c r="B9835" s="146">
        <v>44363</v>
      </c>
      <c r="C9835" s="106" t="s">
        <v>1384</v>
      </c>
      <c r="D9835" s="107">
        <f>VLOOKUP(Pag_Inicio_Corr_mas_casos[[#This Row],[Corregimiento]],Hoja3!$A$2:$D$676,4,0)</f>
        <v>81003</v>
      </c>
      <c r="E9835" s="106">
        <v>23</v>
      </c>
    </row>
    <row r="9836" spans="1:5">
      <c r="A9836" s="145">
        <v>44363</v>
      </c>
      <c r="B9836" s="146">
        <v>44363</v>
      </c>
      <c r="C9836" s="106" t="s">
        <v>839</v>
      </c>
      <c r="D9836" s="107">
        <f>VLOOKUP(Pag_Inicio_Corr_mas_casos[[#This Row],[Corregimiento]],Hoja3!$A$2:$D$676,4,0)</f>
        <v>81009</v>
      </c>
      <c r="E9836" s="106">
        <v>22</v>
      </c>
    </row>
    <row r="9837" spans="1:5">
      <c r="A9837" s="145">
        <v>44363</v>
      </c>
      <c r="B9837" s="146">
        <v>44363</v>
      </c>
      <c r="C9837" s="106" t="s">
        <v>1228</v>
      </c>
      <c r="D9837" s="107">
        <f>VLOOKUP(Pag_Inicio_Corr_mas_casos[[#This Row],[Corregimiento]],Hoja3!$A$2:$D$676,4,0)</f>
        <v>40601</v>
      </c>
      <c r="E9837" s="106">
        <v>21</v>
      </c>
    </row>
    <row r="9838" spans="1:5">
      <c r="A9838" s="145">
        <v>44363</v>
      </c>
      <c r="B9838" s="146">
        <v>44363</v>
      </c>
      <c r="C9838" s="106" t="s">
        <v>757</v>
      </c>
      <c r="D9838" s="107">
        <f>VLOOKUP(Pag_Inicio_Corr_mas_casos[[#This Row],[Corregimiento]],Hoja3!$A$2:$D$676,4,0)</f>
        <v>80819</v>
      </c>
      <c r="E9838" s="106">
        <v>19</v>
      </c>
    </row>
    <row r="9839" spans="1:5">
      <c r="A9839" s="145">
        <v>44363</v>
      </c>
      <c r="B9839" s="146">
        <v>44363</v>
      </c>
      <c r="C9839" s="106" t="s">
        <v>1385</v>
      </c>
      <c r="D9839" s="107">
        <f>VLOOKUP(Pag_Inicio_Corr_mas_casos[[#This Row],[Corregimiento]],Hoja3!$A$2:$D$676,4,0)</f>
        <v>130102</v>
      </c>
      <c r="E9839" s="106">
        <v>19</v>
      </c>
    </row>
    <row r="9840" spans="1:5">
      <c r="A9840" s="145">
        <v>44363</v>
      </c>
      <c r="B9840" s="146">
        <v>44363</v>
      </c>
      <c r="C9840" s="106" t="s">
        <v>753</v>
      </c>
      <c r="D9840" s="107">
        <f>VLOOKUP(Pag_Inicio_Corr_mas_casos[[#This Row],[Corregimiento]],Hoja3!$A$2:$D$676,4,0)</f>
        <v>80817</v>
      </c>
      <c r="E9840" s="106">
        <v>18</v>
      </c>
    </row>
    <row r="9841" spans="1:5">
      <c r="A9841" s="145">
        <v>44363</v>
      </c>
      <c r="B9841" s="146">
        <v>44363</v>
      </c>
      <c r="C9841" s="106" t="s">
        <v>906</v>
      </c>
      <c r="D9841" s="107">
        <f>VLOOKUP(Pag_Inicio_Corr_mas_casos[[#This Row],[Corregimiento]],Hoja3!$A$2:$D$676,4,0)</f>
        <v>60103</v>
      </c>
      <c r="E9841" s="106">
        <v>17</v>
      </c>
    </row>
    <row r="9842" spans="1:5">
      <c r="A9842" s="145">
        <v>44363</v>
      </c>
      <c r="B9842" s="146">
        <v>44363</v>
      </c>
      <c r="C9842" s="106" t="s">
        <v>959</v>
      </c>
      <c r="D9842" s="107">
        <f>VLOOKUP(Pag_Inicio_Corr_mas_casos[[#This Row],[Corregimiento]],Hoja3!$A$2:$D$676,4,0)</f>
        <v>91001</v>
      </c>
      <c r="E9842" s="106">
        <v>17</v>
      </c>
    </row>
    <row r="9843" spans="1:5">
      <c r="A9843" s="145">
        <v>44363</v>
      </c>
      <c r="B9843" s="146">
        <v>44363</v>
      </c>
      <c r="C9843" s="106" t="s">
        <v>1386</v>
      </c>
      <c r="D9843" s="107">
        <f>VLOOKUP(Pag_Inicio_Corr_mas_casos[[#This Row],[Corregimiento]],Hoja3!$A$2:$D$676,4,0)</f>
        <v>80808</v>
      </c>
      <c r="E9843" s="106">
        <v>17</v>
      </c>
    </row>
    <row r="9844" spans="1:5">
      <c r="A9844" s="145">
        <v>44363</v>
      </c>
      <c r="B9844" s="146">
        <v>44363</v>
      </c>
      <c r="C9844" s="106" t="s">
        <v>791</v>
      </c>
      <c r="D9844" s="107">
        <f>VLOOKUP(Pag_Inicio_Corr_mas_casos[[#This Row],[Corregimiento]],Hoja3!$A$2:$D$676,4,0)</f>
        <v>30104</v>
      </c>
      <c r="E9844" s="106">
        <v>16</v>
      </c>
    </row>
    <row r="9845" spans="1:5">
      <c r="A9845" s="145">
        <v>44363</v>
      </c>
      <c r="B9845" s="146">
        <v>44363</v>
      </c>
      <c r="C9845" s="106" t="s">
        <v>751</v>
      </c>
      <c r="D9845" s="107">
        <f>VLOOKUP(Pag_Inicio_Corr_mas_casos[[#This Row],[Corregimiento]],Hoja3!$A$2:$D$676,4,0)</f>
        <v>81008</v>
      </c>
      <c r="E9845" s="106">
        <v>16</v>
      </c>
    </row>
    <row r="9846" spans="1:5">
      <c r="A9846" s="145">
        <v>44363</v>
      </c>
      <c r="B9846" s="146">
        <v>44363</v>
      </c>
      <c r="C9846" s="106" t="s">
        <v>838</v>
      </c>
      <c r="D9846" s="107">
        <f>VLOOKUP(Pag_Inicio_Corr_mas_casos[[#This Row],[Corregimiento]],Hoja3!$A$2:$D$676,4,0)</f>
        <v>80821</v>
      </c>
      <c r="E9846" s="106">
        <v>16</v>
      </c>
    </row>
    <row r="9847" spans="1:5">
      <c r="A9847" s="145">
        <v>44363</v>
      </c>
      <c r="B9847" s="146">
        <v>44363</v>
      </c>
      <c r="C9847" s="106" t="s">
        <v>1387</v>
      </c>
      <c r="D9847" s="107">
        <f>VLOOKUP(Pag_Inicio_Corr_mas_casos[[#This Row],[Corregimiento]],Hoja3!$A$2:$D$676,4,0)</f>
        <v>80810</v>
      </c>
      <c r="E9847" s="106">
        <v>14</v>
      </c>
    </row>
    <row r="9848" spans="1:5">
      <c r="A9848" s="148">
        <v>44364</v>
      </c>
      <c r="B9848" s="149">
        <v>44364</v>
      </c>
      <c r="C9848" s="81" t="s">
        <v>1371</v>
      </c>
      <c r="D9848" s="82">
        <f>VLOOKUP(Pag_Inicio_Corr_mas_casos[[#This Row],[Corregimiento]],Hoja3!$A$2:$D$676,4,0)</f>
        <v>110102</v>
      </c>
      <c r="E9848" s="81">
        <v>36</v>
      </c>
    </row>
    <row r="9849" spans="1:5">
      <c r="A9849" s="148">
        <v>44364</v>
      </c>
      <c r="B9849" s="149">
        <v>44364</v>
      </c>
      <c r="C9849" s="81" t="s">
        <v>1077</v>
      </c>
      <c r="D9849" s="82">
        <f>VLOOKUP(Pag_Inicio_Corr_mas_casos[[#This Row],[Corregimiento]],Hoja3!$A$2:$D$676,4,0)</f>
        <v>80809</v>
      </c>
      <c r="E9849" s="81">
        <v>33</v>
      </c>
    </row>
    <row r="9850" spans="1:5">
      <c r="A9850" s="148">
        <v>44364</v>
      </c>
      <c r="B9850" s="149">
        <v>44364</v>
      </c>
      <c r="C9850" s="81" t="s">
        <v>1078</v>
      </c>
      <c r="D9850" s="82">
        <f>VLOOKUP(Pag_Inicio_Corr_mas_casos[[#This Row],[Corregimiento]],Hoja3!$A$2:$D$676,4,0)</f>
        <v>80819</v>
      </c>
      <c r="E9850" s="81">
        <v>31</v>
      </c>
    </row>
    <row r="9851" spans="1:5">
      <c r="A9851" s="148">
        <v>44364</v>
      </c>
      <c r="B9851" s="149">
        <v>44364</v>
      </c>
      <c r="C9851" s="81" t="s">
        <v>1071</v>
      </c>
      <c r="D9851" s="82">
        <f>VLOOKUP(Pag_Inicio_Corr_mas_casos[[#This Row],[Corregimiento]],Hoja3!$A$2:$D$676,4,0)</f>
        <v>60103</v>
      </c>
      <c r="E9851" s="81">
        <v>30</v>
      </c>
    </row>
    <row r="9852" spans="1:5">
      <c r="A9852" s="148">
        <v>44364</v>
      </c>
      <c r="B9852" s="149">
        <v>44364</v>
      </c>
      <c r="C9852" s="81" t="s">
        <v>1112</v>
      </c>
      <c r="D9852" s="82">
        <f>VLOOKUP(Pag_Inicio_Corr_mas_casos[[#This Row],[Corregimiento]],Hoja3!$A$2:$D$676,4,0)</f>
        <v>80812</v>
      </c>
      <c r="E9852" s="81">
        <v>27</v>
      </c>
    </row>
    <row r="9853" spans="1:5">
      <c r="A9853" s="148">
        <v>44364</v>
      </c>
      <c r="B9853" s="149">
        <v>44364</v>
      </c>
      <c r="C9853" s="81" t="s">
        <v>1006</v>
      </c>
      <c r="D9853" s="82">
        <f>VLOOKUP(Pag_Inicio_Corr_mas_casos[[#This Row],[Corregimiento]],Hoja3!$A$2:$D$676,4,0)</f>
        <v>80806</v>
      </c>
      <c r="E9853" s="81">
        <v>25</v>
      </c>
    </row>
    <row r="9854" spans="1:5">
      <c r="A9854" s="148">
        <v>44364</v>
      </c>
      <c r="B9854" s="149">
        <v>44364</v>
      </c>
      <c r="C9854" s="81" t="s">
        <v>838</v>
      </c>
      <c r="D9854" s="82">
        <f>VLOOKUP(Pag_Inicio_Corr_mas_casos[[#This Row],[Corregimiento]],Hoja3!$A$2:$D$676,4,0)</f>
        <v>80821</v>
      </c>
      <c r="E9854" s="81">
        <v>25</v>
      </c>
    </row>
    <row r="9855" spans="1:5">
      <c r="A9855" s="148">
        <v>44364</v>
      </c>
      <c r="B9855" s="149">
        <v>44364</v>
      </c>
      <c r="C9855" s="81" t="s">
        <v>1013</v>
      </c>
      <c r="D9855" s="82">
        <f>VLOOKUP(Pag_Inicio_Corr_mas_casos[[#This Row],[Corregimiento]],Hoja3!$A$2:$D$676,4,0)</f>
        <v>80826</v>
      </c>
      <c r="E9855" s="81">
        <v>22</v>
      </c>
    </row>
    <row r="9856" spans="1:5">
      <c r="A9856" s="148">
        <v>44364</v>
      </c>
      <c r="B9856" s="149">
        <v>44364</v>
      </c>
      <c r="C9856" s="81" t="s">
        <v>1008</v>
      </c>
      <c r="D9856" s="82">
        <f>VLOOKUP(Pag_Inicio_Corr_mas_casos[[#This Row],[Corregimiento]],Hoja3!$A$2:$D$676,4,0)</f>
        <v>80807</v>
      </c>
      <c r="E9856" s="81">
        <v>20</v>
      </c>
    </row>
    <row r="9857" spans="1:5">
      <c r="A9857" s="148">
        <v>44364</v>
      </c>
      <c r="B9857" s="149">
        <v>44364</v>
      </c>
      <c r="C9857" s="81" t="s">
        <v>1025</v>
      </c>
      <c r="D9857" s="82">
        <f>VLOOKUP(Pag_Inicio_Corr_mas_casos[[#This Row],[Corregimiento]],Hoja3!$A$2:$D$676,4,0)</f>
        <v>130701</v>
      </c>
      <c r="E9857" s="81">
        <v>18</v>
      </c>
    </row>
    <row r="9858" spans="1:5">
      <c r="A9858" s="148">
        <v>44364</v>
      </c>
      <c r="B9858" s="149">
        <v>44364</v>
      </c>
      <c r="C9858" s="81" t="s">
        <v>1087</v>
      </c>
      <c r="D9858" s="82">
        <f>VLOOKUP(Pag_Inicio_Corr_mas_casos[[#This Row],[Corregimiento]],Hoja3!$A$2:$D$676,4,0)</f>
        <v>81003</v>
      </c>
      <c r="E9858" s="81">
        <v>18</v>
      </c>
    </row>
    <row r="9859" spans="1:5">
      <c r="A9859" s="148">
        <v>44364</v>
      </c>
      <c r="B9859" s="149">
        <v>44364</v>
      </c>
      <c r="C9859" s="81" t="s">
        <v>1072</v>
      </c>
      <c r="D9859" s="82">
        <f>VLOOKUP(Pag_Inicio_Corr_mas_casos[[#This Row],[Corregimiento]],Hoja3!$A$2:$D$676,4,0)</f>
        <v>60101</v>
      </c>
      <c r="E9859" s="81">
        <v>15</v>
      </c>
    </row>
    <row r="9860" spans="1:5">
      <c r="A9860" s="148">
        <v>44364</v>
      </c>
      <c r="B9860" s="149">
        <v>44364</v>
      </c>
      <c r="C9860" s="81" t="s">
        <v>1120</v>
      </c>
      <c r="D9860" s="82">
        <f>VLOOKUP(Pag_Inicio_Corr_mas_casos[[#This Row],[Corregimiento]],Hoja3!$A$2:$D$676,4,0)</f>
        <v>130102</v>
      </c>
      <c r="E9860" s="81">
        <v>15</v>
      </c>
    </row>
    <row r="9861" spans="1:5">
      <c r="A9861" s="148">
        <v>44364</v>
      </c>
      <c r="B9861" s="149">
        <v>44364</v>
      </c>
      <c r="C9861" s="81" t="s">
        <v>1012</v>
      </c>
      <c r="D9861" s="82">
        <f>VLOOKUP(Pag_Inicio_Corr_mas_casos[[#This Row],[Corregimiento]],Hoja3!$A$2:$D$676,4,0)</f>
        <v>80814</v>
      </c>
      <c r="E9861" s="81">
        <v>15</v>
      </c>
    </row>
    <row r="9862" spans="1:5">
      <c r="A9862" s="148">
        <v>44364</v>
      </c>
      <c r="B9862" s="149">
        <v>44364</v>
      </c>
      <c r="C9862" s="81" t="s">
        <v>1102</v>
      </c>
      <c r="D9862" s="82">
        <f>VLOOKUP(Pag_Inicio_Corr_mas_casos[[#This Row],[Corregimiento]],Hoja3!$A$2:$D$676,4,0)</f>
        <v>130106</v>
      </c>
      <c r="E9862" s="81">
        <v>15</v>
      </c>
    </row>
    <row r="9863" spans="1:5">
      <c r="A9863" s="148">
        <v>44364</v>
      </c>
      <c r="B9863" s="149">
        <v>44364</v>
      </c>
      <c r="C9863" s="81" t="s">
        <v>1009</v>
      </c>
      <c r="D9863" s="82">
        <f>VLOOKUP(Pag_Inicio_Corr_mas_casos[[#This Row],[Corregimiento]],Hoja3!$A$2:$D$676,4,0)</f>
        <v>80816</v>
      </c>
      <c r="E9863" s="81">
        <v>14</v>
      </c>
    </row>
    <row r="9864" spans="1:5">
      <c r="A9864" s="148">
        <v>44364</v>
      </c>
      <c r="B9864" s="149">
        <v>44364</v>
      </c>
      <c r="C9864" s="81" t="s">
        <v>1095</v>
      </c>
      <c r="D9864" s="82">
        <f>VLOOKUP(Pag_Inicio_Corr_mas_casos[[#This Row],[Corregimiento]],Hoja3!$A$2:$D$676,4,0)</f>
        <v>20609</v>
      </c>
      <c r="E9864" s="81">
        <v>14</v>
      </c>
    </row>
    <row r="9865" spans="1:5">
      <c r="A9865" s="148">
        <v>44364</v>
      </c>
      <c r="B9865" s="149">
        <v>44364</v>
      </c>
      <c r="C9865" s="81" t="s">
        <v>1126</v>
      </c>
      <c r="D9865" s="82">
        <f>VLOOKUP(Pag_Inicio_Corr_mas_casos[[#This Row],[Corregimiento]],Hoja3!$A$2:$D$676,4,0)</f>
        <v>40601</v>
      </c>
      <c r="E9865" s="81">
        <v>13</v>
      </c>
    </row>
    <row r="9866" spans="1:5">
      <c r="A9866" s="148">
        <v>44364</v>
      </c>
      <c r="B9866" s="149">
        <v>44364</v>
      </c>
      <c r="C9866" s="81" t="s">
        <v>1088</v>
      </c>
      <c r="D9866" s="82">
        <f>VLOOKUP(Pag_Inicio_Corr_mas_casos[[#This Row],[Corregimiento]],Hoja3!$A$2:$D$676,4,0)</f>
        <v>91001</v>
      </c>
      <c r="E9866" s="81">
        <v>13</v>
      </c>
    </row>
    <row r="9867" spans="1:5">
      <c r="A9867" s="148">
        <v>44364</v>
      </c>
      <c r="B9867" s="149">
        <v>44364</v>
      </c>
      <c r="C9867" s="81" t="s">
        <v>1005</v>
      </c>
      <c r="D9867" s="82">
        <f>VLOOKUP(Pag_Inicio_Corr_mas_casos[[#This Row],[Corregimiento]],Hoja3!$A$2:$D$676,4,0)</f>
        <v>81009</v>
      </c>
      <c r="E9867" s="81">
        <v>13</v>
      </c>
    </row>
    <row r="9868" spans="1:5">
      <c r="A9868" s="150">
        <v>44365</v>
      </c>
      <c r="B9868" s="151">
        <v>44365</v>
      </c>
      <c r="C9868" s="33" t="s">
        <v>1077</v>
      </c>
      <c r="D9868" s="34">
        <f>VLOOKUP(Pag_Inicio_Corr_mas_casos[[#This Row],[Corregimiento]],Hoja3!$A$2:$D$676,4,0)</f>
        <v>80809</v>
      </c>
      <c r="E9868" s="33">
        <v>45</v>
      </c>
    </row>
    <row r="9869" spans="1:5">
      <c r="A9869" s="150">
        <v>44365</v>
      </c>
      <c r="B9869" s="151">
        <v>44365</v>
      </c>
      <c r="C9869" s="33" t="s">
        <v>1006</v>
      </c>
      <c r="D9869" s="34">
        <f>VLOOKUP(Pag_Inicio_Corr_mas_casos[[#This Row],[Corregimiento]],Hoja3!$A$2:$D$676,4,0)</f>
        <v>80806</v>
      </c>
      <c r="E9869" s="33">
        <v>41</v>
      </c>
    </row>
    <row r="9870" spans="1:5">
      <c r="A9870" s="150">
        <v>44365</v>
      </c>
      <c r="B9870" s="151">
        <v>44365</v>
      </c>
      <c r="C9870" s="33" t="s">
        <v>1078</v>
      </c>
      <c r="D9870" s="34">
        <f>VLOOKUP(Pag_Inicio_Corr_mas_casos[[#This Row],[Corregimiento]],Hoja3!$A$2:$D$676,4,0)</f>
        <v>80819</v>
      </c>
      <c r="E9870" s="33">
        <v>30</v>
      </c>
    </row>
    <row r="9871" spans="1:5">
      <c r="A9871" s="150">
        <v>44365</v>
      </c>
      <c r="B9871" s="151">
        <v>44365</v>
      </c>
      <c r="C9871" s="33" t="s">
        <v>1033</v>
      </c>
      <c r="D9871" s="34">
        <f>VLOOKUP(Pag_Inicio_Corr_mas_casos[[#This Row],[Corregimiento]],Hoja3!$A$2:$D$676,4,0)</f>
        <v>30107</v>
      </c>
      <c r="E9871" s="33">
        <v>27</v>
      </c>
    </row>
    <row r="9872" spans="1:5">
      <c r="A9872" s="150">
        <v>44365</v>
      </c>
      <c r="B9872" s="151">
        <v>44365</v>
      </c>
      <c r="C9872" s="33" t="s">
        <v>1120</v>
      </c>
      <c r="D9872" s="34">
        <f>VLOOKUP(Pag_Inicio_Corr_mas_casos[[#This Row],[Corregimiento]],Hoja3!$A$2:$D$676,4,0)</f>
        <v>130102</v>
      </c>
      <c r="E9872" s="33">
        <v>26</v>
      </c>
    </row>
    <row r="9873" spans="1:5">
      <c r="A9873" s="150">
        <v>44365</v>
      </c>
      <c r="B9873" s="151">
        <v>44365</v>
      </c>
      <c r="C9873" s="33" t="s">
        <v>838</v>
      </c>
      <c r="D9873" s="34">
        <f>VLOOKUP(Pag_Inicio_Corr_mas_casos[[#This Row],[Corregimiento]],Hoja3!$A$2:$D$676,4,0)</f>
        <v>80821</v>
      </c>
      <c r="E9873" s="33">
        <v>24</v>
      </c>
    </row>
    <row r="9874" spans="1:5">
      <c r="A9874" s="150">
        <v>44365</v>
      </c>
      <c r="B9874" s="151">
        <v>44365</v>
      </c>
      <c r="C9874" s="33" t="s">
        <v>1005</v>
      </c>
      <c r="D9874" s="34">
        <f>VLOOKUP(Pag_Inicio_Corr_mas_casos[[#This Row],[Corregimiento]],Hoja3!$A$2:$D$676,4,0)</f>
        <v>81009</v>
      </c>
      <c r="E9874" s="33">
        <v>24</v>
      </c>
    </row>
    <row r="9875" spans="1:5">
      <c r="A9875" s="150">
        <v>44365</v>
      </c>
      <c r="B9875" s="151">
        <v>44365</v>
      </c>
      <c r="C9875" s="33" t="s">
        <v>1112</v>
      </c>
      <c r="D9875" s="34">
        <f>VLOOKUP(Pag_Inicio_Corr_mas_casos[[#This Row],[Corregimiento]],Hoja3!$A$2:$D$676,4,0)</f>
        <v>80812</v>
      </c>
      <c r="E9875" s="33">
        <v>24</v>
      </c>
    </row>
    <row r="9876" spans="1:5">
      <c r="A9876" s="150">
        <v>44365</v>
      </c>
      <c r="B9876" s="151">
        <v>44365</v>
      </c>
      <c r="C9876" s="33" t="s">
        <v>1087</v>
      </c>
      <c r="D9876" s="34">
        <f>VLOOKUP(Pag_Inicio_Corr_mas_casos[[#This Row],[Corregimiento]],Hoja3!$A$2:$D$676,4,0)</f>
        <v>81003</v>
      </c>
      <c r="E9876" s="33">
        <v>23</v>
      </c>
    </row>
    <row r="9877" spans="1:5">
      <c r="A9877" s="150">
        <v>44365</v>
      </c>
      <c r="B9877" s="151">
        <v>44365</v>
      </c>
      <c r="C9877" s="33" t="s">
        <v>1019</v>
      </c>
      <c r="D9877" s="34">
        <f>VLOOKUP(Pag_Inicio_Corr_mas_casos[[#This Row],[Corregimiento]],Hoja3!$A$2:$D$676,4,0)</f>
        <v>80817</v>
      </c>
      <c r="E9877" s="33">
        <v>22</v>
      </c>
    </row>
    <row r="9878" spans="1:5">
      <c r="A9878" s="150">
        <v>44365</v>
      </c>
      <c r="B9878" s="151">
        <v>44365</v>
      </c>
      <c r="C9878" s="33" t="s">
        <v>1085</v>
      </c>
      <c r="D9878" s="34">
        <f>VLOOKUP(Pag_Inicio_Corr_mas_casos[[#This Row],[Corregimiento]],Hoja3!$A$2:$D$676,4,0)</f>
        <v>81001</v>
      </c>
      <c r="E9878" s="33">
        <v>20</v>
      </c>
    </row>
    <row r="9879" spans="1:5">
      <c r="A9879" s="150">
        <v>44365</v>
      </c>
      <c r="B9879" s="151">
        <v>44365</v>
      </c>
      <c r="C9879" s="33" t="s">
        <v>1013</v>
      </c>
      <c r="D9879" s="34">
        <f>VLOOKUP(Pag_Inicio_Corr_mas_casos[[#This Row],[Corregimiento]],Hoja3!$A$2:$D$676,4,0)</f>
        <v>80826</v>
      </c>
      <c r="E9879" s="33">
        <v>16</v>
      </c>
    </row>
    <row r="9880" spans="1:5">
      <c r="A9880" s="150">
        <v>44365</v>
      </c>
      <c r="B9880" s="151">
        <v>44365</v>
      </c>
      <c r="C9880" s="33" t="s">
        <v>1134</v>
      </c>
      <c r="D9880" s="34">
        <f>VLOOKUP(Pag_Inicio_Corr_mas_casos[[#This Row],[Corregimiento]],Hoja3!$A$2:$D$676,4,0)</f>
        <v>130101</v>
      </c>
      <c r="E9880" s="33">
        <v>15</v>
      </c>
    </row>
    <row r="9881" spans="1:5">
      <c r="A9881" s="150">
        <v>44365</v>
      </c>
      <c r="B9881" s="151">
        <v>44365</v>
      </c>
      <c r="C9881" s="33" t="s">
        <v>1014</v>
      </c>
      <c r="D9881" s="34">
        <f>VLOOKUP(Pag_Inicio_Corr_mas_casos[[#This Row],[Corregimiento]],Hoja3!$A$2:$D$676,4,0)</f>
        <v>80811</v>
      </c>
      <c r="E9881" s="33">
        <v>14</v>
      </c>
    </row>
    <row r="9882" spans="1:5">
      <c r="A9882" s="150">
        <v>44365</v>
      </c>
      <c r="B9882" s="151">
        <v>44365</v>
      </c>
      <c r="C9882" s="33" t="s">
        <v>1004</v>
      </c>
      <c r="D9882" s="34">
        <f>VLOOKUP(Pag_Inicio_Corr_mas_casos[[#This Row],[Corregimiento]],Hoja3!$A$2:$D$676,4,0)</f>
        <v>130717</v>
      </c>
      <c r="E9882" s="33">
        <v>14</v>
      </c>
    </row>
    <row r="9883" spans="1:5">
      <c r="A9883" s="150">
        <v>44365</v>
      </c>
      <c r="B9883" s="151">
        <v>44365</v>
      </c>
      <c r="C9883" s="33" t="s">
        <v>1081</v>
      </c>
      <c r="D9883" s="34">
        <f>VLOOKUP(Pag_Inicio_Corr_mas_casos[[#This Row],[Corregimiento]],Hoja3!$A$2:$D$676,4,0)</f>
        <v>130702</v>
      </c>
      <c r="E9883" s="33">
        <v>14</v>
      </c>
    </row>
    <row r="9884" spans="1:5">
      <c r="A9884" s="150">
        <v>44365</v>
      </c>
      <c r="B9884" s="151">
        <v>44365</v>
      </c>
      <c r="C9884" s="33" t="s">
        <v>1007</v>
      </c>
      <c r="D9884" s="34">
        <f>VLOOKUP(Pag_Inicio_Corr_mas_casos[[#This Row],[Corregimiento]],Hoja3!$A$2:$D$676,4,0)</f>
        <v>80823</v>
      </c>
      <c r="E9884" s="33">
        <v>13</v>
      </c>
    </row>
    <row r="9885" spans="1:5">
      <c r="A9885" s="150">
        <v>44365</v>
      </c>
      <c r="B9885" s="151">
        <v>44365</v>
      </c>
      <c r="C9885" s="33" t="s">
        <v>1012</v>
      </c>
      <c r="D9885" s="34">
        <f>VLOOKUP(Pag_Inicio_Corr_mas_casos[[#This Row],[Corregimiento]],Hoja3!$A$2:$D$676,4,0)</f>
        <v>80814</v>
      </c>
      <c r="E9885" s="33">
        <v>12</v>
      </c>
    </row>
    <row r="9886" spans="1:5">
      <c r="A9886" s="150">
        <v>44365</v>
      </c>
      <c r="B9886" s="151">
        <v>44365</v>
      </c>
      <c r="C9886" s="33" t="s">
        <v>1271</v>
      </c>
      <c r="D9886" s="34">
        <f>VLOOKUP(Pag_Inicio_Corr_mas_casos[[#This Row],[Corregimiento]],Hoja3!$A$2:$D$676,4,0)</f>
        <v>10207</v>
      </c>
      <c r="E9886" s="33">
        <v>12</v>
      </c>
    </row>
    <row r="9887" spans="1:5">
      <c r="A9887" s="150">
        <v>44365</v>
      </c>
      <c r="B9887" s="151">
        <v>44365</v>
      </c>
      <c r="C9887" s="33" t="s">
        <v>1088</v>
      </c>
      <c r="D9887" s="34">
        <f>VLOOKUP(Pag_Inicio_Corr_mas_casos[[#This Row],[Corregimiento]],Hoja3!$A$2:$D$676,4,0)</f>
        <v>91001</v>
      </c>
      <c r="E9887" s="33">
        <v>11</v>
      </c>
    </row>
    <row r="9888" spans="1:5">
      <c r="A9888" s="152">
        <v>44366</v>
      </c>
      <c r="B9888" s="153">
        <v>44366</v>
      </c>
      <c r="C9888" s="36" t="s">
        <v>1008</v>
      </c>
      <c r="D9888" s="37">
        <f>VLOOKUP(Pag_Inicio_Corr_mas_casos[[#This Row],[Corregimiento]],Hoja3!$A$2:$D$676,4,0)</f>
        <v>80807</v>
      </c>
      <c r="E9888" s="36">
        <v>24</v>
      </c>
    </row>
    <row r="9889" spans="1:5">
      <c r="A9889" s="152">
        <v>44366</v>
      </c>
      <c r="B9889" s="153">
        <v>44366</v>
      </c>
      <c r="C9889" s="36" t="s">
        <v>1077</v>
      </c>
      <c r="D9889" s="37">
        <f>VLOOKUP(Pag_Inicio_Corr_mas_casos[[#This Row],[Corregimiento]],Hoja3!$A$2:$D$676,4,0)</f>
        <v>80809</v>
      </c>
      <c r="E9889" s="36">
        <v>24</v>
      </c>
    </row>
    <row r="9890" spans="1:5">
      <c r="A9890" s="152">
        <v>44366</v>
      </c>
      <c r="B9890" s="153">
        <v>44366</v>
      </c>
      <c r="C9890" s="36" t="s">
        <v>1071</v>
      </c>
      <c r="D9890" s="37">
        <f>VLOOKUP(Pag_Inicio_Corr_mas_casos[[#This Row],[Corregimiento]],Hoja3!$A$2:$D$676,4,0)</f>
        <v>60103</v>
      </c>
      <c r="E9890" s="36">
        <v>22</v>
      </c>
    </row>
    <row r="9891" spans="1:5">
      <c r="A9891" s="152">
        <v>44366</v>
      </c>
      <c r="B9891" s="153">
        <v>44366</v>
      </c>
      <c r="C9891" s="36" t="s">
        <v>1112</v>
      </c>
      <c r="D9891" s="37">
        <f>VLOOKUP(Pag_Inicio_Corr_mas_casos[[#This Row],[Corregimiento]],Hoja3!$A$2:$D$676,4,0)</f>
        <v>80812</v>
      </c>
      <c r="E9891" s="36">
        <v>21</v>
      </c>
    </row>
    <row r="9892" spans="1:5">
      <c r="A9892" s="152">
        <v>44366</v>
      </c>
      <c r="B9892" s="153">
        <v>44366</v>
      </c>
      <c r="C9892" s="36" t="s">
        <v>1134</v>
      </c>
      <c r="D9892" s="37">
        <f>VLOOKUP(Pag_Inicio_Corr_mas_casos[[#This Row],[Corregimiento]],Hoja3!$A$2:$D$676,4,0)</f>
        <v>130101</v>
      </c>
      <c r="E9892" s="36">
        <v>20</v>
      </c>
    </row>
    <row r="9893" spans="1:5">
      <c r="A9893" s="152">
        <v>44366</v>
      </c>
      <c r="B9893" s="153">
        <v>44366</v>
      </c>
      <c r="C9893" s="36" t="s">
        <v>1140</v>
      </c>
      <c r="D9893" s="37">
        <f>VLOOKUP(Pag_Inicio_Corr_mas_casos[[#This Row],[Corregimiento]],Hoja3!$A$2:$D$676,4,0)</f>
        <v>90101</v>
      </c>
      <c r="E9893" s="36">
        <v>19</v>
      </c>
    </row>
    <row r="9894" spans="1:5">
      <c r="A9894" s="152">
        <v>44366</v>
      </c>
      <c r="B9894" s="153">
        <v>44366</v>
      </c>
      <c r="C9894" s="36" t="s">
        <v>1006</v>
      </c>
      <c r="D9894" s="37">
        <f>VLOOKUP(Pag_Inicio_Corr_mas_casos[[#This Row],[Corregimiento]],Hoja3!$A$2:$D$676,4,0)</f>
        <v>80806</v>
      </c>
      <c r="E9894" s="36">
        <v>19</v>
      </c>
    </row>
    <row r="9895" spans="1:5">
      <c r="A9895" s="152">
        <v>44366</v>
      </c>
      <c r="B9895" s="153">
        <v>44366</v>
      </c>
      <c r="C9895" s="36" t="s">
        <v>1033</v>
      </c>
      <c r="D9895" s="37">
        <f>VLOOKUP(Pag_Inicio_Corr_mas_casos[[#This Row],[Corregimiento]],Hoja3!$A$2:$D$676,4,0)</f>
        <v>30107</v>
      </c>
      <c r="E9895" s="36">
        <v>18</v>
      </c>
    </row>
    <row r="9896" spans="1:5">
      <c r="A9896" s="152">
        <v>44366</v>
      </c>
      <c r="B9896" s="153">
        <v>44366</v>
      </c>
      <c r="C9896" s="36" t="s">
        <v>1098</v>
      </c>
      <c r="D9896" s="37">
        <f>VLOOKUP(Pag_Inicio_Corr_mas_casos[[#This Row],[Corregimiento]],Hoja3!$A$2:$D$676,4,0)</f>
        <v>30104</v>
      </c>
      <c r="E9896" s="36">
        <v>17</v>
      </c>
    </row>
    <row r="9897" spans="1:5">
      <c r="A9897" s="152">
        <v>44366</v>
      </c>
      <c r="B9897" s="153">
        <v>44366</v>
      </c>
      <c r="C9897" s="36" t="s">
        <v>1087</v>
      </c>
      <c r="D9897" s="37">
        <f>VLOOKUP(Pag_Inicio_Corr_mas_casos[[#This Row],[Corregimiento]],Hoja3!$A$2:$D$676,4,0)</f>
        <v>81003</v>
      </c>
      <c r="E9897" s="36">
        <v>17</v>
      </c>
    </row>
    <row r="9898" spans="1:5">
      <c r="A9898" s="152">
        <v>44366</v>
      </c>
      <c r="B9898" s="153">
        <v>44366</v>
      </c>
      <c r="C9898" s="36" t="s">
        <v>1014</v>
      </c>
      <c r="D9898" s="37">
        <f>VLOOKUP(Pag_Inicio_Corr_mas_casos[[#This Row],[Corregimiento]],Hoja3!$A$2:$D$676,4,0)</f>
        <v>80811</v>
      </c>
      <c r="E9898" s="36">
        <v>16</v>
      </c>
    </row>
    <row r="9899" spans="1:5">
      <c r="A9899" s="152">
        <v>44366</v>
      </c>
      <c r="B9899" s="153">
        <v>44366</v>
      </c>
      <c r="C9899" s="36" t="s">
        <v>1005</v>
      </c>
      <c r="D9899" s="37">
        <f>VLOOKUP(Pag_Inicio_Corr_mas_casos[[#This Row],[Corregimiento]],Hoja3!$A$2:$D$676,4,0)</f>
        <v>81009</v>
      </c>
      <c r="E9899" s="36">
        <v>16</v>
      </c>
    </row>
    <row r="9900" spans="1:5">
      <c r="A9900" s="152">
        <v>44366</v>
      </c>
      <c r="B9900" s="153">
        <v>44366</v>
      </c>
      <c r="C9900" s="36" t="s">
        <v>838</v>
      </c>
      <c r="D9900" s="37">
        <f>VLOOKUP(Pag_Inicio_Corr_mas_casos[[#This Row],[Corregimiento]],Hoja3!$A$2:$D$676,4,0)</f>
        <v>80821</v>
      </c>
      <c r="E9900" s="36">
        <v>15</v>
      </c>
    </row>
    <row r="9901" spans="1:5">
      <c r="A9901" s="152">
        <v>44366</v>
      </c>
      <c r="B9901" s="153">
        <v>44366</v>
      </c>
      <c r="C9901" s="36" t="s">
        <v>1120</v>
      </c>
      <c r="D9901" s="37">
        <f>VLOOKUP(Pag_Inicio_Corr_mas_casos[[#This Row],[Corregimiento]],Hoja3!$A$2:$D$676,4,0)</f>
        <v>130102</v>
      </c>
      <c r="E9901" s="36">
        <v>14</v>
      </c>
    </row>
    <row r="9902" spans="1:5">
      <c r="A9902" s="152">
        <v>44366</v>
      </c>
      <c r="B9902" s="153">
        <v>44366</v>
      </c>
      <c r="C9902" s="36" t="s">
        <v>1085</v>
      </c>
      <c r="D9902" s="37">
        <f>VLOOKUP(Pag_Inicio_Corr_mas_casos[[#This Row],[Corregimiento]],Hoja3!$A$2:$D$676,4,0)</f>
        <v>81001</v>
      </c>
      <c r="E9902" s="36">
        <v>14</v>
      </c>
    </row>
    <row r="9903" spans="1:5">
      <c r="A9903" s="152">
        <v>44366</v>
      </c>
      <c r="B9903" s="153">
        <v>44366</v>
      </c>
      <c r="C9903" s="36" t="s">
        <v>1078</v>
      </c>
      <c r="D9903" s="37">
        <f>VLOOKUP(Pag_Inicio_Corr_mas_casos[[#This Row],[Corregimiento]],Hoja3!$A$2:$D$676,4,0)</f>
        <v>80819</v>
      </c>
      <c r="E9903" s="36">
        <v>14</v>
      </c>
    </row>
    <row r="9904" spans="1:5">
      <c r="A9904" s="152">
        <v>44366</v>
      </c>
      <c r="B9904" s="153">
        <v>44366</v>
      </c>
      <c r="C9904" s="36" t="s">
        <v>1004</v>
      </c>
      <c r="D9904" s="37">
        <f>VLOOKUP(Pag_Inicio_Corr_mas_casos[[#This Row],[Corregimiento]],Hoja3!$A$2:$D$676,4,0)</f>
        <v>130717</v>
      </c>
      <c r="E9904" s="36">
        <v>13</v>
      </c>
    </row>
    <row r="9905" spans="1:5">
      <c r="A9905" s="152">
        <v>44366</v>
      </c>
      <c r="B9905" s="153">
        <v>44366</v>
      </c>
      <c r="C9905" s="36" t="s">
        <v>1088</v>
      </c>
      <c r="D9905" s="37">
        <f>VLOOKUP(Pag_Inicio_Corr_mas_casos[[#This Row],[Corregimiento]],Hoja3!$A$2:$D$676,4,0)</f>
        <v>91001</v>
      </c>
      <c r="E9905" s="36">
        <v>13</v>
      </c>
    </row>
    <row r="9906" spans="1:5">
      <c r="A9906" s="152">
        <v>44366</v>
      </c>
      <c r="B9906" s="153">
        <v>44366</v>
      </c>
      <c r="C9906" s="36" t="s">
        <v>1013</v>
      </c>
      <c r="D9906" s="37">
        <f>VLOOKUP(Pag_Inicio_Corr_mas_casos[[#This Row],[Corregimiento]],Hoja3!$A$2:$D$676,4,0)</f>
        <v>80826</v>
      </c>
      <c r="E9906" s="36">
        <v>13</v>
      </c>
    </row>
    <row r="9907" spans="1:5">
      <c r="A9907" s="152">
        <v>44366</v>
      </c>
      <c r="B9907" s="153">
        <v>44366</v>
      </c>
      <c r="C9907" s="36" t="s">
        <v>1084</v>
      </c>
      <c r="D9907" s="37">
        <f>VLOOKUP(Pag_Inicio_Corr_mas_casos[[#This Row],[Corregimiento]],Hoja3!$A$2:$D$676,4,0)</f>
        <v>81008</v>
      </c>
      <c r="E9907" s="36">
        <v>13</v>
      </c>
    </row>
    <row r="9908" spans="1:5">
      <c r="A9908" s="154">
        <v>44367</v>
      </c>
      <c r="B9908" s="155">
        <v>44367</v>
      </c>
      <c r="C9908" s="60" t="s">
        <v>1125</v>
      </c>
      <c r="D9908" s="61">
        <f>VLOOKUP(Pag_Inicio_Corr_mas_casos[[#This Row],[Corregimiento]],Hoja3!$A$2:$D$676,4,0)</f>
        <v>91007</v>
      </c>
      <c r="E9908" s="60">
        <v>23</v>
      </c>
    </row>
    <row r="9909" spans="1:5">
      <c r="A9909" s="154">
        <v>44367</v>
      </c>
      <c r="B9909" s="155">
        <v>44367</v>
      </c>
      <c r="C9909" s="60" t="s">
        <v>1005</v>
      </c>
      <c r="D9909" s="61">
        <f>VLOOKUP(Pag_Inicio_Corr_mas_casos[[#This Row],[Corregimiento]],Hoja3!$A$2:$D$676,4,0)</f>
        <v>81009</v>
      </c>
      <c r="E9909" s="60">
        <v>21</v>
      </c>
    </row>
    <row r="9910" spans="1:5">
      <c r="A9910" s="154">
        <v>44367</v>
      </c>
      <c r="B9910" s="155">
        <v>44367</v>
      </c>
      <c r="C9910" s="60" t="s">
        <v>1077</v>
      </c>
      <c r="D9910" s="61">
        <f>VLOOKUP(Pag_Inicio_Corr_mas_casos[[#This Row],[Corregimiento]],Hoja3!$A$2:$D$676,4,0)</f>
        <v>80809</v>
      </c>
      <c r="E9910" s="60">
        <v>21</v>
      </c>
    </row>
    <row r="9911" spans="1:5">
      <c r="A9911" s="154">
        <v>44367</v>
      </c>
      <c r="B9911" s="155">
        <v>44367</v>
      </c>
      <c r="C9911" s="60" t="s">
        <v>1006</v>
      </c>
      <c r="D9911" s="61">
        <f>VLOOKUP(Pag_Inicio_Corr_mas_casos[[#This Row],[Corregimiento]],Hoja3!$A$2:$D$676,4,0)</f>
        <v>80806</v>
      </c>
      <c r="E9911" s="60">
        <v>17</v>
      </c>
    </row>
    <row r="9912" spans="1:5">
      <c r="A9912" s="154">
        <v>44367</v>
      </c>
      <c r="B9912" s="155">
        <v>44367</v>
      </c>
      <c r="C9912" s="60" t="s">
        <v>1112</v>
      </c>
      <c r="D9912" s="61">
        <f>VLOOKUP(Pag_Inicio_Corr_mas_casos[[#This Row],[Corregimiento]],Hoja3!$A$2:$D$676,4,0)</f>
        <v>80812</v>
      </c>
      <c r="E9912" s="60">
        <v>15</v>
      </c>
    </row>
    <row r="9913" spans="1:5">
      <c r="A9913" s="154">
        <v>44367</v>
      </c>
      <c r="B9913" s="155">
        <v>44367</v>
      </c>
      <c r="C9913" s="60" t="s">
        <v>1271</v>
      </c>
      <c r="D9913" s="61">
        <f>VLOOKUP(Pag_Inicio_Corr_mas_casos[[#This Row],[Corregimiento]],Hoja3!$A$2:$D$676,4,0)</f>
        <v>10207</v>
      </c>
      <c r="E9913" s="60">
        <v>13</v>
      </c>
    </row>
    <row r="9914" spans="1:5">
      <c r="A9914" s="154">
        <v>44367</v>
      </c>
      <c r="B9914" s="155">
        <v>44367</v>
      </c>
      <c r="C9914" s="60" t="s">
        <v>1081</v>
      </c>
      <c r="D9914" s="61">
        <f>VLOOKUP(Pag_Inicio_Corr_mas_casos[[#This Row],[Corregimiento]],Hoja3!$A$2:$D$676,4,0)</f>
        <v>130702</v>
      </c>
      <c r="E9914" s="60">
        <v>13</v>
      </c>
    </row>
    <row r="9915" spans="1:5">
      <c r="A9915" s="154">
        <v>44367</v>
      </c>
      <c r="B9915" s="155">
        <v>44367</v>
      </c>
      <c r="C9915" s="60" t="s">
        <v>1057</v>
      </c>
      <c r="D9915" s="61">
        <f>VLOOKUP(Pag_Inicio_Corr_mas_casos[[#This Row],[Corregimiento]],Hoja3!$A$2:$D$676,4,0)</f>
        <v>130706</v>
      </c>
      <c r="E9915" s="60">
        <v>13</v>
      </c>
    </row>
    <row r="9916" spans="1:5">
      <c r="A9916" s="154">
        <v>44367</v>
      </c>
      <c r="B9916" s="155">
        <v>44367</v>
      </c>
      <c r="C9916" s="60" t="s">
        <v>838</v>
      </c>
      <c r="D9916" s="61">
        <f>VLOOKUP(Pag_Inicio_Corr_mas_casos[[#This Row],[Corregimiento]],Hoja3!$A$2:$D$676,4,0)</f>
        <v>80821</v>
      </c>
      <c r="E9916" s="60">
        <v>13</v>
      </c>
    </row>
    <row r="9917" spans="1:5">
      <c r="A9917" s="154">
        <v>44367</v>
      </c>
      <c r="B9917" s="155">
        <v>44367</v>
      </c>
      <c r="C9917" s="60" t="s">
        <v>1013</v>
      </c>
      <c r="D9917" s="61">
        <f>VLOOKUP(Pag_Inicio_Corr_mas_casos[[#This Row],[Corregimiento]],Hoja3!$A$2:$D$676,4,0)</f>
        <v>80826</v>
      </c>
      <c r="E9917" s="60">
        <v>12</v>
      </c>
    </row>
    <row r="9918" spans="1:5">
      <c r="A9918" s="154">
        <v>44367</v>
      </c>
      <c r="B9918" s="155">
        <v>44367</v>
      </c>
      <c r="C9918" s="60" t="s">
        <v>1007</v>
      </c>
      <c r="D9918" s="61">
        <f>VLOOKUP(Pag_Inicio_Corr_mas_casos[[#This Row],[Corregimiento]],Hoja3!$A$2:$D$676,4,0)</f>
        <v>80823</v>
      </c>
      <c r="E9918" s="60">
        <v>11</v>
      </c>
    </row>
    <row r="9919" spans="1:5">
      <c r="A9919" s="154">
        <v>44367</v>
      </c>
      <c r="B9919" s="155">
        <v>44367</v>
      </c>
      <c r="C9919" s="60" t="s">
        <v>1012</v>
      </c>
      <c r="D9919" s="61">
        <f>VLOOKUP(Pag_Inicio_Corr_mas_casos[[#This Row],[Corregimiento]],Hoja3!$A$2:$D$676,4,0)</f>
        <v>80814</v>
      </c>
      <c r="E9919" s="60">
        <v>11</v>
      </c>
    </row>
    <row r="9920" spans="1:5">
      <c r="A9920" s="154">
        <v>44367</v>
      </c>
      <c r="B9920" s="155">
        <v>44367</v>
      </c>
      <c r="C9920" s="60" t="s">
        <v>1078</v>
      </c>
      <c r="D9920" s="61">
        <f>VLOOKUP(Pag_Inicio_Corr_mas_casos[[#This Row],[Corregimiento]],Hoja3!$A$2:$D$676,4,0)</f>
        <v>80819</v>
      </c>
      <c r="E9920" s="60">
        <v>11</v>
      </c>
    </row>
    <row r="9921" spans="1:5">
      <c r="A9921" s="154">
        <v>44367</v>
      </c>
      <c r="B9921" s="155">
        <v>44367</v>
      </c>
      <c r="C9921" s="60" t="s">
        <v>1088</v>
      </c>
      <c r="D9921" s="61">
        <f>VLOOKUP(Pag_Inicio_Corr_mas_casos[[#This Row],[Corregimiento]],Hoja3!$A$2:$D$676,4,0)</f>
        <v>91001</v>
      </c>
      <c r="E9921" s="60">
        <v>10</v>
      </c>
    </row>
    <row r="9922" spans="1:5">
      <c r="A9922" s="154">
        <v>44367</v>
      </c>
      <c r="B9922" s="155">
        <v>44367</v>
      </c>
      <c r="C9922" s="60" t="s">
        <v>1004</v>
      </c>
      <c r="D9922" s="61">
        <f>VLOOKUP(Pag_Inicio_Corr_mas_casos[[#This Row],[Corregimiento]],Hoja3!$A$2:$D$676,4,0)</f>
        <v>130717</v>
      </c>
      <c r="E9922" s="60">
        <v>8</v>
      </c>
    </row>
    <row r="9923" spans="1:5">
      <c r="A9923" s="154">
        <v>44367</v>
      </c>
      <c r="B9923" s="155">
        <v>44367</v>
      </c>
      <c r="C9923" s="60" t="s">
        <v>1065</v>
      </c>
      <c r="D9923" s="61">
        <f>VLOOKUP(Pag_Inicio_Corr_mas_casos[[#This Row],[Corregimiento]],Hoja3!$A$2:$D$676,4,0)</f>
        <v>60104</v>
      </c>
      <c r="E9923" s="60">
        <v>8</v>
      </c>
    </row>
    <row r="9924" spans="1:5">
      <c r="A9924" s="154">
        <v>44367</v>
      </c>
      <c r="B9924" s="155">
        <v>44367</v>
      </c>
      <c r="C9924" s="60" t="s">
        <v>1126</v>
      </c>
      <c r="D9924" s="61">
        <f>VLOOKUP(Pag_Inicio_Corr_mas_casos[[#This Row],[Corregimiento]],Hoja3!$A$2:$D$676,4,0)</f>
        <v>40601</v>
      </c>
      <c r="E9924" s="60">
        <v>8</v>
      </c>
    </row>
    <row r="9925" spans="1:5">
      <c r="A9925" s="154">
        <v>44367</v>
      </c>
      <c r="B9925" s="155">
        <v>44367</v>
      </c>
      <c r="C9925" s="60" t="s">
        <v>1120</v>
      </c>
      <c r="D9925" s="61">
        <f>VLOOKUP(Pag_Inicio_Corr_mas_casos[[#This Row],[Corregimiento]],Hoja3!$A$2:$D$676,4,0)</f>
        <v>130102</v>
      </c>
      <c r="E9925" s="60">
        <v>8</v>
      </c>
    </row>
    <row r="9926" spans="1:5">
      <c r="A9926" s="154">
        <v>44367</v>
      </c>
      <c r="B9926" s="155">
        <v>44367</v>
      </c>
      <c r="C9926" s="60" t="s">
        <v>1071</v>
      </c>
      <c r="D9926" s="61">
        <f>VLOOKUP(Pag_Inicio_Corr_mas_casos[[#This Row],[Corregimiento]],Hoja3!$A$2:$D$676,4,0)</f>
        <v>60103</v>
      </c>
      <c r="E9926" s="60">
        <v>7</v>
      </c>
    </row>
    <row r="9927" spans="1:5">
      <c r="A9927" s="154">
        <v>44367</v>
      </c>
      <c r="B9927" s="155">
        <v>44367</v>
      </c>
      <c r="C9927" s="60" t="s">
        <v>1033</v>
      </c>
      <c r="D9927" s="61">
        <f>VLOOKUP(Pag_Inicio_Corr_mas_casos[[#This Row],[Corregimiento]],Hoja3!$A$2:$D$676,4,0)</f>
        <v>30107</v>
      </c>
      <c r="E9927" s="60">
        <v>7</v>
      </c>
    </row>
    <row r="9928" spans="1:5">
      <c r="A9928" s="175">
        <v>44368</v>
      </c>
      <c r="B9928" s="176">
        <v>44368</v>
      </c>
      <c r="C9928" s="78" t="s">
        <v>1078</v>
      </c>
      <c r="D9928" s="79">
        <f>VLOOKUP(Pag_Inicio_Corr_mas_casos[[#This Row],[Corregimiento]],Hoja3!$A$2:$D$676,4,0)</f>
        <v>80819</v>
      </c>
      <c r="E9928" s="78">
        <v>26</v>
      </c>
    </row>
    <row r="9929" spans="1:5">
      <c r="A9929" s="175">
        <v>44368</v>
      </c>
      <c r="B9929" s="176">
        <v>44368</v>
      </c>
      <c r="C9929" s="78" t="s">
        <v>1005</v>
      </c>
      <c r="D9929" s="79">
        <f>VLOOKUP(Pag_Inicio_Corr_mas_casos[[#This Row],[Corregimiento]],Hoja3!$A$2:$D$676,4,0)</f>
        <v>81009</v>
      </c>
      <c r="E9929" s="78">
        <v>20</v>
      </c>
    </row>
    <row r="9930" spans="1:5">
      <c r="A9930" s="175">
        <v>44368</v>
      </c>
      <c r="B9930" s="176">
        <v>44368</v>
      </c>
      <c r="C9930" s="78" t="s">
        <v>1271</v>
      </c>
      <c r="D9930" s="79">
        <f>VLOOKUP(Pag_Inicio_Corr_mas_casos[[#This Row],[Corregimiento]],Hoja3!$A$2:$D$676,4,0)</f>
        <v>10207</v>
      </c>
      <c r="E9930" s="78">
        <v>19</v>
      </c>
    </row>
    <row r="9931" spans="1:5">
      <c r="A9931" s="175">
        <v>44368</v>
      </c>
      <c r="B9931" s="176">
        <v>44368</v>
      </c>
      <c r="C9931" s="78" t="s">
        <v>1077</v>
      </c>
      <c r="D9931" s="79">
        <f>VLOOKUP(Pag_Inicio_Corr_mas_casos[[#This Row],[Corregimiento]],Hoja3!$A$2:$D$676,4,0)</f>
        <v>80809</v>
      </c>
      <c r="E9931" s="78">
        <v>12</v>
      </c>
    </row>
    <row r="9932" spans="1:5">
      <c r="A9932" s="175">
        <v>44368</v>
      </c>
      <c r="B9932" s="176">
        <v>44368</v>
      </c>
      <c r="C9932" s="78" t="s">
        <v>1017</v>
      </c>
      <c r="D9932" s="79">
        <f>VLOOKUP(Pag_Inicio_Corr_mas_casos[[#This Row],[Corregimiento]],Hoja3!$A$2:$D$676,4,0)</f>
        <v>80813</v>
      </c>
      <c r="E9932" s="78">
        <v>11</v>
      </c>
    </row>
    <row r="9933" spans="1:5">
      <c r="A9933" s="175">
        <v>44368</v>
      </c>
      <c r="B9933" s="176">
        <v>44368</v>
      </c>
      <c r="C9933" s="78" t="s">
        <v>1112</v>
      </c>
      <c r="D9933" s="79">
        <f>VLOOKUP(Pag_Inicio_Corr_mas_casos[[#This Row],[Corregimiento]],Hoja3!$A$2:$D$676,4,0)</f>
        <v>80812</v>
      </c>
      <c r="E9933" s="78">
        <v>11</v>
      </c>
    </row>
    <row r="9934" spans="1:5">
      <c r="A9934" s="175">
        <v>44368</v>
      </c>
      <c r="B9934" s="176">
        <v>44368</v>
      </c>
      <c r="C9934" s="78" t="s">
        <v>1019</v>
      </c>
      <c r="D9934" s="79">
        <f>VLOOKUP(Pag_Inicio_Corr_mas_casos[[#This Row],[Corregimiento]],Hoja3!$A$2:$D$676,4,0)</f>
        <v>80817</v>
      </c>
      <c r="E9934" s="78">
        <v>10</v>
      </c>
    </row>
    <row r="9935" spans="1:5">
      <c r="A9935" s="175">
        <v>44368</v>
      </c>
      <c r="B9935" s="176">
        <v>44368</v>
      </c>
      <c r="C9935" s="78" t="s">
        <v>1120</v>
      </c>
      <c r="D9935" s="79">
        <f>VLOOKUP(Pag_Inicio_Corr_mas_casos[[#This Row],[Corregimiento]],Hoja3!$A$2:$D$676,4,0)</f>
        <v>130102</v>
      </c>
      <c r="E9935" s="78">
        <v>10</v>
      </c>
    </row>
    <row r="9936" spans="1:5">
      <c r="A9936" s="175">
        <v>44368</v>
      </c>
      <c r="B9936" s="176">
        <v>44368</v>
      </c>
      <c r="C9936" s="78" t="s">
        <v>1006</v>
      </c>
      <c r="D9936" s="79">
        <f>VLOOKUP(Pag_Inicio_Corr_mas_casos[[#This Row],[Corregimiento]],Hoja3!$A$2:$D$676,4,0)</f>
        <v>80806</v>
      </c>
      <c r="E9936" s="78">
        <v>10</v>
      </c>
    </row>
    <row r="9937" spans="1:5">
      <c r="A9937" s="175">
        <v>44368</v>
      </c>
      <c r="B9937" s="176">
        <v>44368</v>
      </c>
      <c r="C9937" s="78" t="s">
        <v>1033</v>
      </c>
      <c r="D9937" s="79">
        <f>VLOOKUP(Pag_Inicio_Corr_mas_casos[[#This Row],[Corregimiento]],Hoja3!$A$2:$D$676,4,0)</f>
        <v>30107</v>
      </c>
      <c r="E9937" s="78">
        <v>10</v>
      </c>
    </row>
    <row r="9938" spans="1:5">
      <c r="A9938" s="175">
        <v>44368</v>
      </c>
      <c r="B9938" s="176">
        <v>44368</v>
      </c>
      <c r="C9938" s="78" t="s">
        <v>1084</v>
      </c>
      <c r="D9938" s="79">
        <f>VLOOKUP(Pag_Inicio_Corr_mas_casos[[#This Row],[Corregimiento]],Hoja3!$A$2:$D$676,4,0)</f>
        <v>81008</v>
      </c>
      <c r="E9938" s="78">
        <v>10</v>
      </c>
    </row>
    <row r="9939" spans="1:5">
      <c r="A9939" s="175">
        <v>44368</v>
      </c>
      <c r="B9939" s="176">
        <v>44368</v>
      </c>
      <c r="C9939" s="78" t="s">
        <v>1140</v>
      </c>
      <c r="D9939" s="79">
        <f>VLOOKUP(Pag_Inicio_Corr_mas_casos[[#This Row],[Corregimiento]],Hoja3!$A$2:$D$676,4,0)</f>
        <v>90101</v>
      </c>
      <c r="E9939" s="78">
        <v>9</v>
      </c>
    </row>
    <row r="9940" spans="1:5">
      <c r="A9940" s="175">
        <v>44368</v>
      </c>
      <c r="B9940" s="176">
        <v>44368</v>
      </c>
      <c r="C9940" s="78" t="s">
        <v>1134</v>
      </c>
      <c r="D9940" s="79">
        <f>VLOOKUP(Pag_Inicio_Corr_mas_casos[[#This Row],[Corregimiento]],Hoja3!$A$2:$D$676,4,0)</f>
        <v>130101</v>
      </c>
      <c r="E9940" s="78">
        <v>9</v>
      </c>
    </row>
    <row r="9941" spans="1:5">
      <c r="A9941" s="175">
        <v>44368</v>
      </c>
      <c r="B9941" s="176">
        <v>44368</v>
      </c>
      <c r="C9941" s="78" t="s">
        <v>1016</v>
      </c>
      <c r="D9941" s="79">
        <f>VLOOKUP(Pag_Inicio_Corr_mas_casos[[#This Row],[Corregimiento]],Hoja3!$A$2:$D$676,4,0)</f>
        <v>130107</v>
      </c>
      <c r="E9941" s="78">
        <v>9</v>
      </c>
    </row>
    <row r="9942" spans="1:5">
      <c r="A9942" s="175">
        <v>44368</v>
      </c>
      <c r="B9942" s="176">
        <v>44368</v>
      </c>
      <c r="C9942" s="78" t="s">
        <v>1102</v>
      </c>
      <c r="D9942" s="79">
        <f>VLOOKUP(Pag_Inicio_Corr_mas_casos[[#This Row],[Corregimiento]],Hoja3!$A$2:$D$676,4,0)</f>
        <v>130106</v>
      </c>
      <c r="E9942" s="78">
        <v>9</v>
      </c>
    </row>
    <row r="9943" spans="1:5">
      <c r="A9943" s="175">
        <v>44368</v>
      </c>
      <c r="B9943" s="176">
        <v>44368</v>
      </c>
      <c r="C9943" s="78" t="s">
        <v>1003</v>
      </c>
      <c r="D9943" s="79">
        <f>VLOOKUP(Pag_Inicio_Corr_mas_casos[[#This Row],[Corregimiento]],Hoja3!$A$2:$D$676,4,0)</f>
        <v>80810</v>
      </c>
      <c r="E9943" s="78">
        <v>9</v>
      </c>
    </row>
    <row r="9944" spans="1:5">
      <c r="A9944" s="175">
        <v>44368</v>
      </c>
      <c r="B9944" s="176">
        <v>44368</v>
      </c>
      <c r="C9944" s="78" t="s">
        <v>1012</v>
      </c>
      <c r="D9944" s="79">
        <f>VLOOKUP(Pag_Inicio_Corr_mas_casos[[#This Row],[Corregimiento]],Hoja3!$A$2:$D$676,4,0)</f>
        <v>80814</v>
      </c>
      <c r="E9944" s="78">
        <v>8</v>
      </c>
    </row>
    <row r="9945" spans="1:5">
      <c r="A9945" s="175">
        <v>44368</v>
      </c>
      <c r="B9945" s="176">
        <v>44368</v>
      </c>
      <c r="C9945" s="78" t="s">
        <v>1088</v>
      </c>
      <c r="D9945" s="79">
        <f>VLOOKUP(Pag_Inicio_Corr_mas_casos[[#This Row],[Corregimiento]],Hoja3!$A$2:$D$676,4,0)</f>
        <v>91001</v>
      </c>
      <c r="E9945" s="78">
        <v>8</v>
      </c>
    </row>
    <row r="9946" spans="1:5">
      <c r="A9946" s="175">
        <v>44368</v>
      </c>
      <c r="B9946" s="176">
        <v>44368</v>
      </c>
      <c r="C9946" s="78" t="s">
        <v>1104</v>
      </c>
      <c r="D9946" s="79">
        <f>VLOOKUP(Pag_Inicio_Corr_mas_casos[[#This Row],[Corregimiento]],Hoja3!$A$2:$D$676,4,0)</f>
        <v>130108</v>
      </c>
      <c r="E9946" s="78">
        <v>8</v>
      </c>
    </row>
    <row r="9947" spans="1:5">
      <c r="A9947" s="175">
        <v>44368</v>
      </c>
      <c r="B9947" s="176">
        <v>44368</v>
      </c>
      <c r="C9947" s="78" t="s">
        <v>1013</v>
      </c>
      <c r="D9947" s="79">
        <f>VLOOKUP(Pag_Inicio_Corr_mas_casos[[#This Row],[Corregimiento]],Hoja3!$A$2:$D$676,4,0)</f>
        <v>80826</v>
      </c>
      <c r="E9947" s="78">
        <v>7</v>
      </c>
    </row>
    <row r="9948" spans="1:5">
      <c r="A9948" s="148">
        <v>44369</v>
      </c>
      <c r="B9948" s="149">
        <v>44369</v>
      </c>
      <c r="C9948" s="81" t="s">
        <v>1077</v>
      </c>
      <c r="D9948" s="82">
        <f>VLOOKUP(Pag_Inicio_Corr_mas_casos[[#This Row],[Corregimiento]],Hoja3!$A$2:$D$676,4,0)</f>
        <v>80809</v>
      </c>
      <c r="E9948" s="81">
        <v>43</v>
      </c>
    </row>
    <row r="9949" spans="1:5">
      <c r="A9949" s="148">
        <v>44369</v>
      </c>
      <c r="B9949" s="149">
        <v>44369</v>
      </c>
      <c r="C9949" s="81" t="s">
        <v>1112</v>
      </c>
      <c r="D9949" s="82">
        <f>VLOOKUP(Pag_Inicio_Corr_mas_casos[[#This Row],[Corregimiento]],Hoja3!$A$2:$D$676,4,0)</f>
        <v>80812</v>
      </c>
      <c r="E9949" s="81">
        <v>37</v>
      </c>
    </row>
    <row r="9950" spans="1:5">
      <c r="A9950" s="148">
        <v>44369</v>
      </c>
      <c r="B9950" s="149">
        <v>44369</v>
      </c>
      <c r="C9950" s="81" t="s">
        <v>1005</v>
      </c>
      <c r="D9950" s="82">
        <f>VLOOKUP(Pag_Inicio_Corr_mas_casos[[#This Row],[Corregimiento]],Hoja3!$A$2:$D$676,4,0)</f>
        <v>81009</v>
      </c>
      <c r="E9950" s="81">
        <v>36</v>
      </c>
    </row>
    <row r="9951" spans="1:5">
      <c r="A9951" s="148">
        <v>44369</v>
      </c>
      <c r="B9951" s="149">
        <v>44369</v>
      </c>
      <c r="C9951" s="81" t="s">
        <v>1013</v>
      </c>
      <c r="D9951" s="82">
        <f>VLOOKUP(Pag_Inicio_Corr_mas_casos[[#This Row],[Corregimiento]],Hoja3!$A$2:$D$676,4,0)</f>
        <v>80826</v>
      </c>
      <c r="E9951" s="81">
        <v>30</v>
      </c>
    </row>
    <row r="9952" spans="1:5">
      <c r="A9952" s="148">
        <v>44369</v>
      </c>
      <c r="B9952" s="149">
        <v>44369</v>
      </c>
      <c r="C9952" s="81" t="s">
        <v>1078</v>
      </c>
      <c r="D9952" s="82">
        <f>VLOOKUP(Pag_Inicio_Corr_mas_casos[[#This Row],[Corregimiento]],Hoja3!$A$2:$D$676,4,0)</f>
        <v>80819</v>
      </c>
      <c r="E9952" s="81">
        <v>28</v>
      </c>
    </row>
    <row r="9953" spans="1:5">
      <c r="A9953" s="148">
        <v>44369</v>
      </c>
      <c r="B9953" s="149">
        <v>44369</v>
      </c>
      <c r="C9953" s="81" t="s">
        <v>1071</v>
      </c>
      <c r="D9953" s="82">
        <f>VLOOKUP(Pag_Inicio_Corr_mas_casos[[#This Row],[Corregimiento]],Hoja3!$A$2:$D$676,4,0)</f>
        <v>60103</v>
      </c>
      <c r="E9953" s="81">
        <v>28</v>
      </c>
    </row>
    <row r="9954" spans="1:5">
      <c r="A9954" s="148">
        <v>44369</v>
      </c>
      <c r="B9954" s="149">
        <v>44369</v>
      </c>
      <c r="C9954" s="81" t="s">
        <v>1388</v>
      </c>
      <c r="D9954" s="82">
        <f>VLOOKUP(Pag_Inicio_Corr_mas_casos[[#This Row],[Corregimiento]],Hoja3!$A$2:$D$676,4,0)</f>
        <v>130102</v>
      </c>
      <c r="E9954" s="81">
        <v>27</v>
      </c>
    </row>
    <row r="9955" spans="1:5">
      <c r="A9955" s="148">
        <v>44369</v>
      </c>
      <c r="B9955" s="149">
        <v>44369</v>
      </c>
      <c r="C9955" s="81" t="s">
        <v>1389</v>
      </c>
      <c r="D9955" s="82">
        <f>VLOOKUP(Pag_Inicio_Corr_mas_casos[[#This Row],[Corregimiento]],Hoja3!$A$2:$D$676,4,0)</f>
        <v>81003</v>
      </c>
      <c r="E9955" s="81">
        <v>26</v>
      </c>
    </row>
    <row r="9956" spans="1:5">
      <c r="A9956" s="148">
        <v>44369</v>
      </c>
      <c r="B9956" s="149">
        <v>44369</v>
      </c>
      <c r="C9956" s="81" t="s">
        <v>1033</v>
      </c>
      <c r="D9956" s="82">
        <f>VLOOKUP(Pag_Inicio_Corr_mas_casos[[#This Row],[Corregimiento]],Hoja3!$A$2:$D$676,4,0)</f>
        <v>30107</v>
      </c>
      <c r="E9956" s="81">
        <v>25</v>
      </c>
    </row>
    <row r="9957" spans="1:5">
      <c r="A9957" s="148">
        <v>44369</v>
      </c>
      <c r="B9957" s="149">
        <v>44369</v>
      </c>
      <c r="C9957" s="81" t="s">
        <v>838</v>
      </c>
      <c r="D9957" s="82">
        <f>VLOOKUP(Pag_Inicio_Corr_mas_casos[[#This Row],[Corregimiento]],Hoja3!$A$2:$D$676,4,0)</f>
        <v>80821</v>
      </c>
      <c r="E9957" s="81">
        <v>24</v>
      </c>
    </row>
    <row r="9958" spans="1:5">
      <c r="A9958" s="148">
        <v>44369</v>
      </c>
      <c r="B9958" s="149">
        <v>44369</v>
      </c>
      <c r="C9958" s="81" t="s">
        <v>1006</v>
      </c>
      <c r="D9958" s="82">
        <f>VLOOKUP(Pag_Inicio_Corr_mas_casos[[#This Row],[Corregimiento]],Hoja3!$A$2:$D$676,4,0)</f>
        <v>80806</v>
      </c>
      <c r="E9958" s="81">
        <v>22</v>
      </c>
    </row>
    <row r="9959" spans="1:5">
      <c r="A9959" s="148">
        <v>44369</v>
      </c>
      <c r="B9959" s="149">
        <v>44369</v>
      </c>
      <c r="C9959" s="81" t="s">
        <v>1014</v>
      </c>
      <c r="D9959" s="82">
        <f>VLOOKUP(Pag_Inicio_Corr_mas_casos[[#This Row],[Corregimiento]],Hoja3!$A$2:$D$676,4,0)</f>
        <v>80811</v>
      </c>
      <c r="E9959" s="81">
        <v>18</v>
      </c>
    </row>
    <row r="9960" spans="1:5">
      <c r="A9960" s="148">
        <v>44369</v>
      </c>
      <c r="B9960" s="149">
        <v>44369</v>
      </c>
      <c r="C9960" s="81" t="s">
        <v>1085</v>
      </c>
      <c r="D9960" s="82">
        <f>VLOOKUP(Pag_Inicio_Corr_mas_casos[[#This Row],[Corregimiento]],Hoja3!$A$2:$D$676,4,0)</f>
        <v>81001</v>
      </c>
      <c r="E9960" s="81">
        <v>18</v>
      </c>
    </row>
    <row r="9961" spans="1:5">
      <c r="A9961" s="148">
        <v>44369</v>
      </c>
      <c r="B9961" s="149">
        <v>44369</v>
      </c>
      <c r="C9961" s="81" t="s">
        <v>1004</v>
      </c>
      <c r="D9961" s="82">
        <f>VLOOKUP(Pag_Inicio_Corr_mas_casos[[#This Row],[Corregimiento]],Hoja3!$A$2:$D$676,4,0)</f>
        <v>130717</v>
      </c>
      <c r="E9961" s="81">
        <v>17</v>
      </c>
    </row>
    <row r="9962" spans="1:5">
      <c r="A9962" s="148">
        <v>44369</v>
      </c>
      <c r="B9962" s="149">
        <v>44369</v>
      </c>
      <c r="C9962" s="81" t="s">
        <v>1003</v>
      </c>
      <c r="D9962" s="82">
        <f>VLOOKUP(Pag_Inicio_Corr_mas_casos[[#This Row],[Corregimiento]],Hoja3!$A$2:$D$676,4,0)</f>
        <v>80810</v>
      </c>
      <c r="E9962" s="81">
        <v>17</v>
      </c>
    </row>
    <row r="9963" spans="1:5">
      <c r="A9963" s="148">
        <v>44369</v>
      </c>
      <c r="B9963" s="149">
        <v>44369</v>
      </c>
      <c r="C9963" s="81" t="s">
        <v>1088</v>
      </c>
      <c r="D9963" s="82">
        <f>VLOOKUP(Pag_Inicio_Corr_mas_casos[[#This Row],[Corregimiento]],Hoja3!$A$2:$D$676,4,0)</f>
        <v>91001</v>
      </c>
      <c r="E9963" s="81">
        <v>17</v>
      </c>
    </row>
    <row r="9964" spans="1:5">
      <c r="A9964" s="148">
        <v>44369</v>
      </c>
      <c r="B9964" s="149">
        <v>44369</v>
      </c>
      <c r="C9964" s="81" t="s">
        <v>1012</v>
      </c>
      <c r="D9964" s="82">
        <f>VLOOKUP(Pag_Inicio_Corr_mas_casos[[#This Row],[Corregimiento]],Hoja3!$A$2:$D$676,4,0)</f>
        <v>80814</v>
      </c>
      <c r="E9964" s="81">
        <v>17</v>
      </c>
    </row>
    <row r="9965" spans="1:5">
      <c r="A9965" s="148">
        <v>44369</v>
      </c>
      <c r="B9965" s="149">
        <v>44369</v>
      </c>
      <c r="C9965" s="81" t="s">
        <v>1008</v>
      </c>
      <c r="D9965" s="82">
        <f>VLOOKUP(Pag_Inicio_Corr_mas_casos[[#This Row],[Corregimiento]],Hoja3!$A$2:$D$676,4,0)</f>
        <v>80807</v>
      </c>
      <c r="E9965" s="81">
        <v>16</v>
      </c>
    </row>
    <row r="9966" spans="1:5">
      <c r="A9966" s="148">
        <v>44369</v>
      </c>
      <c r="B9966" s="149">
        <v>44369</v>
      </c>
      <c r="C9966" s="81" t="s">
        <v>1023</v>
      </c>
      <c r="D9966" s="82">
        <f>VLOOKUP(Pag_Inicio_Corr_mas_casos[[#This Row],[Corregimiento]],Hoja3!$A$2:$D$676,4,0)</f>
        <v>130716</v>
      </c>
      <c r="E9966" s="81">
        <v>15</v>
      </c>
    </row>
    <row r="9967" spans="1:5">
      <c r="A9967" s="148">
        <v>44369</v>
      </c>
      <c r="B9967" s="149">
        <v>44369</v>
      </c>
      <c r="C9967" s="81" t="s">
        <v>1134</v>
      </c>
      <c r="D9967" s="82">
        <f>VLOOKUP(Pag_Inicio_Corr_mas_casos[[#This Row],[Corregimiento]],Hoja3!$A$2:$D$676,4,0)</f>
        <v>130101</v>
      </c>
      <c r="E9967" s="81">
        <v>15</v>
      </c>
    </row>
    <row r="9968" spans="1:5">
      <c r="A9968" s="150">
        <v>44370</v>
      </c>
      <c r="B9968" s="151">
        <v>44370</v>
      </c>
      <c r="C9968" s="33" t="s">
        <v>1005</v>
      </c>
      <c r="D9968" s="34">
        <f>VLOOKUP(Pag_Inicio_Corr_mas_casos[[#This Row],[Corregimiento]],Hoja3!$A$2:$D$676,4,0)</f>
        <v>81009</v>
      </c>
      <c r="E9968" s="33">
        <v>48</v>
      </c>
    </row>
    <row r="9969" spans="1:5">
      <c r="A9969" s="150">
        <v>44370</v>
      </c>
      <c r="B9969" s="151">
        <v>44370</v>
      </c>
      <c r="C9969" s="33" t="s">
        <v>1112</v>
      </c>
      <c r="D9969" s="34">
        <f>VLOOKUP(Pag_Inicio_Corr_mas_casos[[#This Row],[Corregimiento]],Hoja3!$A$2:$D$676,4,0)</f>
        <v>80812</v>
      </c>
      <c r="E9969" s="33">
        <v>35</v>
      </c>
    </row>
    <row r="9970" spans="1:5">
      <c r="A9970" s="150">
        <v>44370</v>
      </c>
      <c r="B9970" s="151">
        <v>44370</v>
      </c>
      <c r="C9970" s="33" t="s">
        <v>1081</v>
      </c>
      <c r="D9970" s="34">
        <f>VLOOKUP(Pag_Inicio_Corr_mas_casos[[#This Row],[Corregimiento]],Hoja3!$A$2:$D$676,4,0)</f>
        <v>130702</v>
      </c>
      <c r="E9970" s="33">
        <v>30</v>
      </c>
    </row>
    <row r="9971" spans="1:5">
      <c r="A9971" s="150">
        <v>44370</v>
      </c>
      <c r="B9971" s="151">
        <v>44370</v>
      </c>
      <c r="C9971" s="33" t="s">
        <v>1006</v>
      </c>
      <c r="D9971" s="34">
        <f>VLOOKUP(Pag_Inicio_Corr_mas_casos[[#This Row],[Corregimiento]],Hoja3!$A$2:$D$676,4,0)</f>
        <v>80806</v>
      </c>
      <c r="E9971" s="33">
        <v>29</v>
      </c>
    </row>
    <row r="9972" spans="1:5">
      <c r="A9972" s="150">
        <v>44370</v>
      </c>
      <c r="B9972" s="151">
        <v>44370</v>
      </c>
      <c r="C9972" s="33" t="s">
        <v>1008</v>
      </c>
      <c r="D9972" s="34">
        <f>VLOOKUP(Pag_Inicio_Corr_mas_casos[[#This Row],[Corregimiento]],Hoja3!$A$2:$D$676,4,0)</f>
        <v>80807</v>
      </c>
      <c r="E9972" s="33">
        <v>27</v>
      </c>
    </row>
    <row r="9973" spans="1:5">
      <c r="A9973" s="150">
        <v>44370</v>
      </c>
      <c r="B9973" s="151">
        <v>44370</v>
      </c>
      <c r="C9973" s="33" t="s">
        <v>1077</v>
      </c>
      <c r="D9973" s="34">
        <f>VLOOKUP(Pag_Inicio_Corr_mas_casos[[#This Row],[Corregimiento]],Hoja3!$A$2:$D$676,4,0)</f>
        <v>80809</v>
      </c>
      <c r="E9973" s="33">
        <v>26</v>
      </c>
    </row>
    <row r="9974" spans="1:5">
      <c r="A9974" s="150">
        <v>44370</v>
      </c>
      <c r="B9974" s="151">
        <v>44370</v>
      </c>
      <c r="C9974" s="33" t="s">
        <v>1088</v>
      </c>
      <c r="D9974" s="34">
        <f>VLOOKUP(Pag_Inicio_Corr_mas_casos[[#This Row],[Corregimiento]],Hoja3!$A$2:$D$676,4,0)</f>
        <v>91001</v>
      </c>
      <c r="E9974" s="33">
        <v>25</v>
      </c>
    </row>
    <row r="9975" spans="1:5">
      <c r="A9975" s="150">
        <v>44370</v>
      </c>
      <c r="B9975" s="151">
        <v>44370</v>
      </c>
      <c r="C9975" s="33" t="s">
        <v>1004</v>
      </c>
      <c r="D9975" s="34">
        <f>VLOOKUP(Pag_Inicio_Corr_mas_casos[[#This Row],[Corregimiento]],Hoja3!$A$2:$D$676,4,0)</f>
        <v>130717</v>
      </c>
      <c r="E9975" s="33">
        <v>23</v>
      </c>
    </row>
    <row r="9976" spans="1:5">
      <c r="A9976" s="150">
        <v>44370</v>
      </c>
      <c r="B9976" s="151">
        <v>44370</v>
      </c>
      <c r="C9976" s="33" t="s">
        <v>1102</v>
      </c>
      <c r="D9976" s="34">
        <f>VLOOKUP(Pag_Inicio_Corr_mas_casos[[#This Row],[Corregimiento]],Hoja3!$A$2:$D$676,4,0)</f>
        <v>130106</v>
      </c>
      <c r="E9976" s="33">
        <v>22</v>
      </c>
    </row>
    <row r="9977" spans="1:5">
      <c r="A9977" s="150">
        <v>44370</v>
      </c>
      <c r="B9977" s="151">
        <v>44370</v>
      </c>
      <c r="C9977" s="33" t="s">
        <v>1271</v>
      </c>
      <c r="D9977" s="34">
        <f>VLOOKUP(Pag_Inicio_Corr_mas_casos[[#This Row],[Corregimiento]],Hoja3!$A$2:$D$676,4,0)</f>
        <v>10207</v>
      </c>
      <c r="E9977" s="33">
        <v>22</v>
      </c>
    </row>
    <row r="9978" spans="1:5">
      <c r="A9978" s="150">
        <v>44370</v>
      </c>
      <c r="B9978" s="151">
        <v>44370</v>
      </c>
      <c r="C9978" s="33" t="s">
        <v>1013</v>
      </c>
      <c r="D9978" s="34">
        <f>VLOOKUP(Pag_Inicio_Corr_mas_casos[[#This Row],[Corregimiento]],Hoja3!$A$2:$D$676,4,0)</f>
        <v>80826</v>
      </c>
      <c r="E9978" s="33">
        <v>22</v>
      </c>
    </row>
    <row r="9979" spans="1:5">
      <c r="A9979" s="150">
        <v>44370</v>
      </c>
      <c r="B9979" s="151">
        <v>44370</v>
      </c>
      <c r="C9979" s="33" t="s">
        <v>1126</v>
      </c>
      <c r="D9979" s="34">
        <f>VLOOKUP(Pag_Inicio_Corr_mas_casos[[#This Row],[Corregimiento]],Hoja3!$A$2:$D$676,4,0)</f>
        <v>40601</v>
      </c>
      <c r="E9979" s="33">
        <v>20</v>
      </c>
    </row>
    <row r="9980" spans="1:5">
      <c r="A9980" s="150">
        <v>44370</v>
      </c>
      <c r="B9980" s="151">
        <v>44370</v>
      </c>
      <c r="C9980" s="33" t="s">
        <v>1007</v>
      </c>
      <c r="D9980" s="34">
        <f>VLOOKUP(Pag_Inicio_Corr_mas_casos[[#This Row],[Corregimiento]],Hoja3!$A$2:$D$676,4,0)</f>
        <v>80823</v>
      </c>
      <c r="E9980" s="33">
        <v>20</v>
      </c>
    </row>
    <row r="9981" spans="1:5">
      <c r="A9981" s="150">
        <v>44370</v>
      </c>
      <c r="B9981" s="151">
        <v>44370</v>
      </c>
      <c r="C9981" s="33" t="s">
        <v>1014</v>
      </c>
      <c r="D9981" s="34">
        <f>VLOOKUP(Pag_Inicio_Corr_mas_casos[[#This Row],[Corregimiento]],Hoja3!$A$2:$D$676,4,0)</f>
        <v>80811</v>
      </c>
      <c r="E9981" s="33">
        <v>18</v>
      </c>
    </row>
    <row r="9982" spans="1:5">
      <c r="A9982" s="150">
        <v>44370</v>
      </c>
      <c r="B9982" s="151">
        <v>44370</v>
      </c>
      <c r="C9982" s="33" t="s">
        <v>1012</v>
      </c>
      <c r="D9982" s="34">
        <f>VLOOKUP(Pag_Inicio_Corr_mas_casos[[#This Row],[Corregimiento]],Hoja3!$A$2:$D$676,4,0)</f>
        <v>80814</v>
      </c>
      <c r="E9982" s="33">
        <v>16</v>
      </c>
    </row>
    <row r="9983" spans="1:5">
      <c r="A9983" s="150">
        <v>44370</v>
      </c>
      <c r="B9983" s="151">
        <v>44370</v>
      </c>
      <c r="C9983" s="33" t="s">
        <v>838</v>
      </c>
      <c r="D9983" s="34">
        <f>VLOOKUP(Pag_Inicio_Corr_mas_casos[[#This Row],[Corregimiento]],Hoja3!$A$2:$D$676,4,0)</f>
        <v>80821</v>
      </c>
      <c r="E9983" s="33">
        <v>16</v>
      </c>
    </row>
    <row r="9984" spans="1:5">
      <c r="A9984" s="150">
        <v>44370</v>
      </c>
      <c r="B9984" s="151">
        <v>44370</v>
      </c>
      <c r="C9984" s="33" t="s">
        <v>1019</v>
      </c>
      <c r="D9984" s="34">
        <f>VLOOKUP(Pag_Inicio_Corr_mas_casos[[#This Row],[Corregimiento]],Hoja3!$A$2:$D$676,4,0)</f>
        <v>80817</v>
      </c>
      <c r="E9984" s="33">
        <v>15</v>
      </c>
    </row>
    <row r="9985" spans="1:5">
      <c r="A9985" s="150">
        <v>44370</v>
      </c>
      <c r="B9985" s="151">
        <v>44370</v>
      </c>
      <c r="C9985" s="33" t="s">
        <v>1025</v>
      </c>
      <c r="D9985" s="34">
        <f>VLOOKUP(Pag_Inicio_Corr_mas_casos[[#This Row],[Corregimiento]],Hoja3!$A$2:$D$676,4,0)</f>
        <v>130701</v>
      </c>
      <c r="E9985" s="33">
        <v>15</v>
      </c>
    </row>
    <row r="9986" spans="1:5">
      <c r="A9986" s="150">
        <v>44370</v>
      </c>
      <c r="B9986" s="151">
        <v>44370</v>
      </c>
      <c r="C9986" s="33" t="s">
        <v>1120</v>
      </c>
      <c r="D9986" s="34">
        <f>VLOOKUP(Pag_Inicio_Corr_mas_casos[[#This Row],[Corregimiento]],Hoja3!$A$2:$D$676,4,0)</f>
        <v>130102</v>
      </c>
      <c r="E9986" s="33">
        <v>15</v>
      </c>
    </row>
    <row r="9987" spans="1:5">
      <c r="A9987" s="150">
        <v>44370</v>
      </c>
      <c r="B9987" s="151">
        <v>44370</v>
      </c>
      <c r="C9987" s="33" t="s">
        <v>1078</v>
      </c>
      <c r="D9987" s="34">
        <f>VLOOKUP(Pag_Inicio_Corr_mas_casos[[#This Row],[Corregimiento]],Hoja3!$A$2:$D$676,4,0)</f>
        <v>80819</v>
      </c>
      <c r="E9987" s="33">
        <v>15</v>
      </c>
    </row>
    <row r="9988" spans="1:5">
      <c r="A9988" s="152">
        <v>44371</v>
      </c>
      <c r="B9988" s="153">
        <v>44371</v>
      </c>
      <c r="C9988" s="36" t="s">
        <v>1078</v>
      </c>
      <c r="D9988" s="37">
        <f>VLOOKUP(Pag_Inicio_Corr_mas_casos[[#This Row],[Corregimiento]],Hoja3!$A$2:$D$676,4,0)</f>
        <v>80819</v>
      </c>
      <c r="E9988" s="36">
        <v>43</v>
      </c>
    </row>
    <row r="9989" spans="1:5">
      <c r="A9989" s="152">
        <v>44371</v>
      </c>
      <c r="B9989" s="153">
        <v>44371</v>
      </c>
      <c r="C9989" s="36" t="s">
        <v>1077</v>
      </c>
      <c r="D9989" s="37">
        <f>VLOOKUP(Pag_Inicio_Corr_mas_casos[[#This Row],[Corregimiento]],Hoja3!$A$2:$D$676,4,0)</f>
        <v>80809</v>
      </c>
      <c r="E9989" s="36">
        <v>37</v>
      </c>
    </row>
    <row r="9990" spans="1:5">
      <c r="A9990" s="152">
        <v>44371</v>
      </c>
      <c r="B9990" s="153">
        <v>44371</v>
      </c>
      <c r="C9990" s="36" t="s">
        <v>1120</v>
      </c>
      <c r="D9990" s="37">
        <f>VLOOKUP(Pag_Inicio_Corr_mas_casos[[#This Row],[Corregimiento]],Hoja3!$A$2:$D$676,4,0)</f>
        <v>130102</v>
      </c>
      <c r="E9990" s="36">
        <v>34</v>
      </c>
    </row>
    <row r="9991" spans="1:5">
      <c r="A9991" s="152">
        <v>44371</v>
      </c>
      <c r="B9991" s="153">
        <v>44371</v>
      </c>
      <c r="C9991" s="36" t="s">
        <v>1006</v>
      </c>
      <c r="D9991" s="37">
        <f>VLOOKUP(Pag_Inicio_Corr_mas_casos[[#This Row],[Corregimiento]],Hoja3!$A$2:$D$676,4,0)</f>
        <v>80806</v>
      </c>
      <c r="E9991" s="36">
        <v>34</v>
      </c>
    </row>
    <row r="9992" spans="1:5">
      <c r="A9992" s="152">
        <v>44371</v>
      </c>
      <c r="B9992" s="153">
        <v>44371</v>
      </c>
      <c r="C9992" s="36" t="s">
        <v>1005</v>
      </c>
      <c r="D9992" s="37">
        <f>VLOOKUP(Pag_Inicio_Corr_mas_casos[[#This Row],[Corregimiento]],Hoja3!$A$2:$D$676,4,0)</f>
        <v>81009</v>
      </c>
      <c r="E9992" s="36">
        <v>26</v>
      </c>
    </row>
    <row r="9993" spans="1:5">
      <c r="A9993" s="152">
        <v>44371</v>
      </c>
      <c r="B9993" s="153">
        <v>44371</v>
      </c>
      <c r="C9993" s="36" t="s">
        <v>1008</v>
      </c>
      <c r="D9993" s="37">
        <f>VLOOKUP(Pag_Inicio_Corr_mas_casos[[#This Row],[Corregimiento]],Hoja3!$A$2:$D$676,4,0)</f>
        <v>80807</v>
      </c>
      <c r="E9993" s="36">
        <v>26</v>
      </c>
    </row>
    <row r="9994" spans="1:5">
      <c r="A9994" s="152">
        <v>44371</v>
      </c>
      <c r="B9994" s="153">
        <v>44371</v>
      </c>
      <c r="C9994" s="36" t="s">
        <v>1112</v>
      </c>
      <c r="D9994" s="37">
        <f>VLOOKUP(Pag_Inicio_Corr_mas_casos[[#This Row],[Corregimiento]],Hoja3!$A$2:$D$676,4,0)</f>
        <v>80812</v>
      </c>
      <c r="E9994" s="36">
        <v>22</v>
      </c>
    </row>
    <row r="9995" spans="1:5">
      <c r="A9995" s="152">
        <v>44371</v>
      </c>
      <c r="B9995" s="153">
        <v>44371</v>
      </c>
      <c r="C9995" s="36" t="s">
        <v>1134</v>
      </c>
      <c r="D9995" s="37">
        <f>VLOOKUP(Pag_Inicio_Corr_mas_casos[[#This Row],[Corregimiento]],Hoja3!$A$2:$D$676,4,0)</f>
        <v>130101</v>
      </c>
      <c r="E9995" s="36">
        <v>22</v>
      </c>
    </row>
    <row r="9996" spans="1:5">
      <c r="A9996" s="152">
        <v>44371</v>
      </c>
      <c r="B9996" s="153">
        <v>44371</v>
      </c>
      <c r="C9996" s="36" t="s">
        <v>1102</v>
      </c>
      <c r="D9996" s="37">
        <f>VLOOKUP(Pag_Inicio_Corr_mas_casos[[#This Row],[Corregimiento]],Hoja3!$A$2:$D$676,4,0)</f>
        <v>130106</v>
      </c>
      <c r="E9996" s="36">
        <v>21</v>
      </c>
    </row>
    <row r="9997" spans="1:5">
      <c r="A9997" s="152">
        <v>44371</v>
      </c>
      <c r="B9997" s="153">
        <v>44371</v>
      </c>
      <c r="C9997" s="36" t="s">
        <v>1058</v>
      </c>
      <c r="D9997" s="37">
        <f>VLOOKUP(Pag_Inicio_Corr_mas_casos[[#This Row],[Corregimiento]],Hoja3!$A$2:$D$676,4,0)</f>
        <v>80808</v>
      </c>
      <c r="E9997" s="36">
        <v>20</v>
      </c>
    </row>
    <row r="9998" spans="1:5">
      <c r="A9998" s="152">
        <v>44371</v>
      </c>
      <c r="B9998" s="153">
        <v>44371</v>
      </c>
      <c r="C9998" s="36" t="s">
        <v>1389</v>
      </c>
      <c r="D9998" s="37">
        <f>VLOOKUP(Pag_Inicio_Corr_mas_casos[[#This Row],[Corregimiento]],Hoja3!$A$2:$D$676,4,0)</f>
        <v>81003</v>
      </c>
      <c r="E9998" s="36">
        <v>20</v>
      </c>
    </row>
    <row r="9999" spans="1:5">
      <c r="A9999" s="152">
        <v>44371</v>
      </c>
      <c r="B9999" s="153">
        <v>44371</v>
      </c>
      <c r="C9999" s="36" t="s">
        <v>1013</v>
      </c>
      <c r="D9999" s="37">
        <f>VLOOKUP(Pag_Inicio_Corr_mas_casos[[#This Row],[Corregimiento]],Hoja3!$A$2:$D$676,4,0)</f>
        <v>80826</v>
      </c>
      <c r="E9999" s="36">
        <v>19</v>
      </c>
    </row>
    <row r="10000" spans="1:5">
      <c r="A10000" s="152">
        <v>44371</v>
      </c>
      <c r="B10000" s="153">
        <v>44371</v>
      </c>
      <c r="C10000" s="36" t="s">
        <v>1085</v>
      </c>
      <c r="D10000" s="37">
        <f>VLOOKUP(Pag_Inicio_Corr_mas_casos[[#This Row],[Corregimiento]],Hoja3!$A$2:$D$676,4,0)</f>
        <v>81001</v>
      </c>
      <c r="E10000" s="36">
        <v>18</v>
      </c>
    </row>
    <row r="10001" spans="1:5">
      <c r="A10001" s="152">
        <v>44371</v>
      </c>
      <c r="B10001" s="153">
        <v>44371</v>
      </c>
      <c r="C10001" s="36" t="s">
        <v>1033</v>
      </c>
      <c r="D10001" s="37">
        <f>VLOOKUP(Pag_Inicio_Corr_mas_casos[[#This Row],[Corregimiento]],Hoja3!$A$2:$D$676,4,0)</f>
        <v>30107</v>
      </c>
      <c r="E10001" s="36">
        <v>18</v>
      </c>
    </row>
    <row r="10002" spans="1:5">
      <c r="A10002" s="152">
        <v>44371</v>
      </c>
      <c r="B10002" s="153">
        <v>44371</v>
      </c>
      <c r="C10002" s="36" t="s">
        <v>1027</v>
      </c>
      <c r="D10002" s="37">
        <f>VLOOKUP(Pag_Inicio_Corr_mas_casos[[#This Row],[Corregimiento]],Hoja3!$A$2:$D$676,4,0)</f>
        <v>20601</v>
      </c>
      <c r="E10002" s="36">
        <v>18</v>
      </c>
    </row>
    <row r="10003" spans="1:5">
      <c r="A10003" s="152">
        <v>44371</v>
      </c>
      <c r="B10003" s="153">
        <v>44371</v>
      </c>
      <c r="C10003" s="36" t="s">
        <v>1071</v>
      </c>
      <c r="D10003" s="37">
        <f>VLOOKUP(Pag_Inicio_Corr_mas_casos[[#This Row],[Corregimiento]],Hoja3!$A$2:$D$676,4,0)</f>
        <v>60103</v>
      </c>
      <c r="E10003" s="36">
        <v>18</v>
      </c>
    </row>
    <row r="10004" spans="1:5">
      <c r="A10004" s="152">
        <v>44371</v>
      </c>
      <c r="B10004" s="153">
        <v>44371</v>
      </c>
      <c r="C10004" s="36" t="s">
        <v>1007</v>
      </c>
      <c r="D10004" s="37">
        <f>VLOOKUP(Pag_Inicio_Corr_mas_casos[[#This Row],[Corregimiento]],Hoja3!$A$2:$D$676,4,0)</f>
        <v>80823</v>
      </c>
      <c r="E10004" s="36">
        <v>18</v>
      </c>
    </row>
    <row r="10005" spans="1:5">
      <c r="A10005" s="152">
        <v>44371</v>
      </c>
      <c r="B10005" s="153">
        <v>44371</v>
      </c>
      <c r="C10005" s="36" t="s">
        <v>838</v>
      </c>
      <c r="D10005" s="37">
        <f>VLOOKUP(Pag_Inicio_Corr_mas_casos[[#This Row],[Corregimiento]],Hoja3!$A$2:$D$676,4,0)</f>
        <v>80821</v>
      </c>
      <c r="E10005" s="36">
        <v>16</v>
      </c>
    </row>
    <row r="10006" spans="1:5">
      <c r="A10006" s="152">
        <v>44371</v>
      </c>
      <c r="B10006" s="153">
        <v>44371</v>
      </c>
      <c r="C10006" s="36" t="s">
        <v>1084</v>
      </c>
      <c r="D10006" s="37">
        <f>VLOOKUP(Pag_Inicio_Corr_mas_casos[[#This Row],[Corregimiento]],Hoja3!$A$2:$D$676,4,0)</f>
        <v>81008</v>
      </c>
      <c r="E10006" s="36">
        <v>15</v>
      </c>
    </row>
    <row r="10007" spans="1:5">
      <c r="A10007" s="152">
        <v>44371</v>
      </c>
      <c r="B10007" s="153">
        <v>44371</v>
      </c>
      <c r="C10007" s="36" t="s">
        <v>1017</v>
      </c>
      <c r="D10007" s="37">
        <f>VLOOKUP(Pag_Inicio_Corr_mas_casos[[#This Row],[Corregimiento]],Hoja3!$A$2:$D$676,4,0)</f>
        <v>80813</v>
      </c>
      <c r="E10007" s="36">
        <v>14</v>
      </c>
    </row>
    <row r="10008" spans="1:5">
      <c r="A10008" s="43">
        <v>44372</v>
      </c>
      <c r="B10008" s="41">
        <v>44372</v>
      </c>
      <c r="C10008" s="41" t="s">
        <v>757</v>
      </c>
      <c r="D10008" s="42">
        <f>VLOOKUP(Pag_Inicio_Corr_mas_casos[[#This Row],[Corregimiento]],Hoja3!$A$2:$D$676,4,0)</f>
        <v>80819</v>
      </c>
      <c r="E10008" s="41">
        <v>32</v>
      </c>
    </row>
    <row r="10009" spans="1:5">
      <c r="A10009" s="43">
        <v>44372</v>
      </c>
      <c r="B10009" s="41">
        <v>44372</v>
      </c>
      <c r="C10009" s="41" t="s">
        <v>1077</v>
      </c>
      <c r="D10009" s="42">
        <f>VLOOKUP(Pag_Inicio_Corr_mas_casos[[#This Row],[Corregimiento]],Hoja3!$A$2:$D$676,4,0)</f>
        <v>80809</v>
      </c>
      <c r="E10009" s="41">
        <v>32</v>
      </c>
    </row>
    <row r="10010" spans="1:5">
      <c r="A10010" s="43">
        <v>44372</v>
      </c>
      <c r="B10010" s="41">
        <v>44372</v>
      </c>
      <c r="C10010" s="41" t="s">
        <v>1088</v>
      </c>
      <c r="D10010" s="42">
        <f>VLOOKUP(Pag_Inicio_Corr_mas_casos[[#This Row],[Corregimiento]],Hoja3!$A$2:$D$676,4,0)</f>
        <v>91001</v>
      </c>
      <c r="E10010" s="41">
        <v>27</v>
      </c>
    </row>
    <row r="10011" spans="1:5">
      <c r="A10011" s="43">
        <v>44372</v>
      </c>
      <c r="B10011" s="41">
        <v>44372</v>
      </c>
      <c r="C10011" s="41" t="s">
        <v>1102</v>
      </c>
      <c r="D10011" s="42">
        <f>VLOOKUP(Pag_Inicio_Corr_mas_casos[[#This Row],[Corregimiento]],Hoja3!$A$2:$D$676,4,0)</f>
        <v>130106</v>
      </c>
      <c r="E10011" s="41">
        <v>26</v>
      </c>
    </row>
    <row r="10012" spans="1:5">
      <c r="A10012" s="43">
        <v>44372</v>
      </c>
      <c r="B10012" s="41">
        <v>44372</v>
      </c>
      <c r="C10012" s="41" t="s">
        <v>1104</v>
      </c>
      <c r="D10012" s="42">
        <f>VLOOKUP(Pag_Inicio_Corr_mas_casos[[#This Row],[Corregimiento]],Hoja3!$A$2:$D$676,4,0)</f>
        <v>130108</v>
      </c>
      <c r="E10012" s="41">
        <v>26</v>
      </c>
    </row>
    <row r="10013" spans="1:5">
      <c r="A10013" s="43">
        <v>44372</v>
      </c>
      <c r="B10013" s="41">
        <v>44372</v>
      </c>
      <c r="C10013" s="41" t="s">
        <v>1012</v>
      </c>
      <c r="D10013" s="42">
        <f>VLOOKUP(Pag_Inicio_Corr_mas_casos[[#This Row],[Corregimiento]],Hoja3!$A$2:$D$676,4,0)</f>
        <v>80814</v>
      </c>
      <c r="E10013" s="41">
        <v>23</v>
      </c>
    </row>
    <row r="10014" spans="1:5">
      <c r="A10014" s="43">
        <v>44372</v>
      </c>
      <c r="B10014" s="41">
        <v>44372</v>
      </c>
      <c r="C10014" s="41" t="s">
        <v>1120</v>
      </c>
      <c r="D10014" s="42">
        <f>VLOOKUP(Pag_Inicio_Corr_mas_casos[[#This Row],[Corregimiento]],Hoja3!$A$2:$D$676,4,0)</f>
        <v>130102</v>
      </c>
      <c r="E10014" s="41">
        <v>23</v>
      </c>
    </row>
    <row r="10015" spans="1:5">
      <c r="A10015" s="43">
        <v>44372</v>
      </c>
      <c r="B10015" s="41">
        <v>44372</v>
      </c>
      <c r="C10015" s="41" t="s">
        <v>1019</v>
      </c>
      <c r="D10015" s="42">
        <f>VLOOKUP(Pag_Inicio_Corr_mas_casos[[#This Row],[Corregimiento]],Hoja3!$A$2:$D$676,4,0)</f>
        <v>80817</v>
      </c>
      <c r="E10015" s="41">
        <v>22</v>
      </c>
    </row>
    <row r="10016" spans="1:5">
      <c r="A10016" s="43">
        <v>44372</v>
      </c>
      <c r="B10016" s="41">
        <v>44372</v>
      </c>
      <c r="C10016" s="41" t="s">
        <v>1065</v>
      </c>
      <c r="D10016" s="42">
        <f>VLOOKUP(Pag_Inicio_Corr_mas_casos[[#This Row],[Corregimiento]],Hoja3!$A$2:$D$676,4,0)</f>
        <v>60104</v>
      </c>
      <c r="E10016" s="41">
        <v>22</v>
      </c>
    </row>
    <row r="10017" spans="1:5">
      <c r="A10017" s="43">
        <v>44372</v>
      </c>
      <c r="B10017" s="41">
        <v>44372</v>
      </c>
      <c r="C10017" s="41" t="s">
        <v>1005</v>
      </c>
      <c r="D10017" s="42">
        <f>VLOOKUP(Pag_Inicio_Corr_mas_casos[[#This Row],[Corregimiento]],Hoja3!$A$2:$D$676,4,0)</f>
        <v>81009</v>
      </c>
      <c r="E10017" s="41">
        <v>20</v>
      </c>
    </row>
    <row r="10018" spans="1:5">
      <c r="A10018" s="43">
        <v>44372</v>
      </c>
      <c r="B10018" s="41">
        <v>44372</v>
      </c>
      <c r="C10018" s="41" t="s">
        <v>1134</v>
      </c>
      <c r="D10018" s="42">
        <f>VLOOKUP(Pag_Inicio_Corr_mas_casos[[#This Row],[Corregimiento]],Hoja3!$A$2:$D$676,4,0)</f>
        <v>130101</v>
      </c>
      <c r="E10018" s="41">
        <v>19</v>
      </c>
    </row>
    <row r="10019" spans="1:5">
      <c r="A10019" s="43">
        <v>44372</v>
      </c>
      <c r="B10019" s="41">
        <v>44372</v>
      </c>
      <c r="C10019" s="41" t="s">
        <v>1081</v>
      </c>
      <c r="D10019" s="42">
        <f>VLOOKUP(Pag_Inicio_Corr_mas_casos[[#This Row],[Corregimiento]],Hoja3!$A$2:$D$676,4,0)</f>
        <v>130702</v>
      </c>
      <c r="E10019" s="41">
        <v>19</v>
      </c>
    </row>
    <row r="10020" spans="1:5">
      <c r="A10020" s="43">
        <v>44372</v>
      </c>
      <c r="B10020" s="41">
        <v>44372</v>
      </c>
      <c r="C10020" s="41" t="s">
        <v>838</v>
      </c>
      <c r="D10020" s="42">
        <f>VLOOKUP(Pag_Inicio_Corr_mas_casos[[#This Row],[Corregimiento]],Hoja3!$A$2:$D$676,4,0)</f>
        <v>80821</v>
      </c>
      <c r="E10020" s="41">
        <v>17</v>
      </c>
    </row>
    <row r="10021" spans="1:5">
      <c r="A10021" s="43">
        <v>44372</v>
      </c>
      <c r="B10021" s="41">
        <v>44372</v>
      </c>
      <c r="C10021" s="41" t="s">
        <v>1003</v>
      </c>
      <c r="D10021" s="42">
        <f>VLOOKUP(Pag_Inicio_Corr_mas_casos[[#This Row],[Corregimiento]],Hoja3!$A$2:$D$676,4,0)</f>
        <v>80810</v>
      </c>
      <c r="E10021" s="41">
        <v>17</v>
      </c>
    </row>
    <row r="10022" spans="1:5">
      <c r="A10022" s="43">
        <v>44372</v>
      </c>
      <c r="B10022" s="41">
        <v>44372</v>
      </c>
      <c r="C10022" s="41" t="s">
        <v>791</v>
      </c>
      <c r="D10022" s="42">
        <f>VLOOKUP(Pag_Inicio_Corr_mas_casos[[#This Row],[Corregimiento]],Hoja3!$A$2:$D$676,4,0)</f>
        <v>30104</v>
      </c>
      <c r="E10022" s="41">
        <v>17</v>
      </c>
    </row>
    <row r="10023" spans="1:5">
      <c r="A10023" s="43">
        <v>44372</v>
      </c>
      <c r="B10023" s="41">
        <v>44372</v>
      </c>
      <c r="C10023" s="41" t="s">
        <v>1006</v>
      </c>
      <c r="D10023" s="42">
        <f>VLOOKUP(Pag_Inicio_Corr_mas_casos[[#This Row],[Corregimiento]],Hoja3!$A$2:$D$676,4,0)</f>
        <v>80806</v>
      </c>
      <c r="E10023" s="41">
        <v>17</v>
      </c>
    </row>
    <row r="10024" spans="1:5">
      <c r="A10024" s="43">
        <v>44372</v>
      </c>
      <c r="B10024" s="41">
        <v>44372</v>
      </c>
      <c r="C10024" s="41" t="s">
        <v>1071</v>
      </c>
      <c r="D10024" s="42">
        <f>VLOOKUP(Pag_Inicio_Corr_mas_casos[[#This Row],[Corregimiento]],Hoja3!$A$2:$D$676,4,0)</f>
        <v>60103</v>
      </c>
      <c r="E10024" s="41">
        <v>17</v>
      </c>
    </row>
    <row r="10025" spans="1:5">
      <c r="A10025" s="43">
        <v>44372</v>
      </c>
      <c r="B10025" s="41">
        <v>44372</v>
      </c>
      <c r="C10025" s="41" t="s">
        <v>1023</v>
      </c>
      <c r="D10025" s="42">
        <f>VLOOKUP(Pag_Inicio_Corr_mas_casos[[#This Row],[Corregimiento]],Hoja3!$A$2:$D$676,4,0)</f>
        <v>130716</v>
      </c>
      <c r="E10025" s="41">
        <v>16</v>
      </c>
    </row>
    <row r="10026" spans="1:5">
      <c r="A10026" s="43">
        <v>44372</v>
      </c>
      <c r="B10026" s="41">
        <v>44372</v>
      </c>
      <c r="C10026" s="41" t="s">
        <v>779</v>
      </c>
      <c r="D10026" s="42">
        <f>VLOOKUP(Pag_Inicio_Corr_mas_casos[[#This Row],[Corregimiento]],Hoja3!$A$2:$D$676,4,0)</f>
        <v>130708</v>
      </c>
      <c r="E10026" s="41">
        <v>16</v>
      </c>
    </row>
    <row r="10027" spans="1:5">
      <c r="A10027" s="43">
        <v>44372</v>
      </c>
      <c r="B10027" s="41">
        <v>44372</v>
      </c>
      <c r="C10027" s="41" t="s">
        <v>1004</v>
      </c>
      <c r="D10027" s="42">
        <f>VLOOKUP(Pag_Inicio_Corr_mas_casos[[#This Row],[Corregimiento]],Hoja3!$A$2:$D$676,4,0)</f>
        <v>130717</v>
      </c>
      <c r="E10027" s="41">
        <v>15</v>
      </c>
    </row>
    <row r="10028" spans="1:5">
      <c r="A10028" s="47">
        <v>44373</v>
      </c>
      <c r="B10028" s="48">
        <v>44373</v>
      </c>
      <c r="C10028" s="48" t="s">
        <v>1077</v>
      </c>
      <c r="D10028" s="49">
        <f>VLOOKUP(Pag_Inicio_Corr_mas_casos[[#This Row],[Corregimiento]],Hoja3!$A$2:$D$676,4,0)</f>
        <v>80809</v>
      </c>
      <c r="E10028" s="48">
        <v>32</v>
      </c>
    </row>
    <row r="10029" spans="1:5">
      <c r="A10029" s="47">
        <v>44373</v>
      </c>
      <c r="B10029" s="48">
        <v>44373</v>
      </c>
      <c r="C10029" s="48" t="s">
        <v>1006</v>
      </c>
      <c r="D10029" s="49">
        <f>VLOOKUP(Pag_Inicio_Corr_mas_casos[[#This Row],[Corregimiento]],Hoja3!$A$2:$D$676,4,0)</f>
        <v>80806</v>
      </c>
      <c r="E10029" s="48">
        <v>27</v>
      </c>
    </row>
    <row r="10030" spans="1:5">
      <c r="A10030" s="47">
        <v>44373</v>
      </c>
      <c r="B10030" s="48">
        <v>44373</v>
      </c>
      <c r="C10030" s="48" t="s">
        <v>1088</v>
      </c>
      <c r="D10030" s="49">
        <f>VLOOKUP(Pag_Inicio_Corr_mas_casos[[#This Row],[Corregimiento]],Hoja3!$A$2:$D$676,4,0)</f>
        <v>91001</v>
      </c>
      <c r="E10030" s="48">
        <v>26</v>
      </c>
    </row>
    <row r="10031" spans="1:5">
      <c r="A10031" s="47">
        <v>44373</v>
      </c>
      <c r="B10031" s="48">
        <v>44373</v>
      </c>
      <c r="C10031" s="48" t="s">
        <v>1010</v>
      </c>
      <c r="D10031" s="49">
        <f>VLOOKUP(Pag_Inicio_Corr_mas_casos[[#This Row],[Corregimiento]],Hoja3!$A$2:$D$676,4,0)</f>
        <v>130708</v>
      </c>
      <c r="E10031" s="48">
        <v>24</v>
      </c>
    </row>
    <row r="10032" spans="1:5">
      <c r="A10032" s="47">
        <v>44373</v>
      </c>
      <c r="B10032" s="48">
        <v>44373</v>
      </c>
      <c r="C10032" s="48" t="s">
        <v>1134</v>
      </c>
      <c r="D10032" s="49">
        <f>VLOOKUP(Pag_Inicio_Corr_mas_casos[[#This Row],[Corregimiento]],Hoja3!$A$2:$D$676,4,0)</f>
        <v>130101</v>
      </c>
      <c r="E10032" s="48">
        <v>21</v>
      </c>
    </row>
    <row r="10033" spans="1:5">
      <c r="A10033" s="47">
        <v>44373</v>
      </c>
      <c r="B10033" s="48">
        <v>44373</v>
      </c>
      <c r="C10033" s="48" t="s">
        <v>1071</v>
      </c>
      <c r="D10033" s="49">
        <f>VLOOKUP(Pag_Inicio_Corr_mas_casos[[#This Row],[Corregimiento]],Hoja3!$A$2:$D$676,4,0)</f>
        <v>60103</v>
      </c>
      <c r="E10033" s="48">
        <v>20</v>
      </c>
    </row>
    <row r="10034" spans="1:5">
      <c r="A10034" s="47">
        <v>44373</v>
      </c>
      <c r="B10034" s="48">
        <v>44373</v>
      </c>
      <c r="C10034" s="48" t="s">
        <v>1057</v>
      </c>
      <c r="D10034" s="49">
        <f>VLOOKUP(Pag_Inicio_Corr_mas_casos[[#This Row],[Corregimiento]],Hoja3!$A$2:$D$676,4,0)</f>
        <v>130706</v>
      </c>
      <c r="E10034" s="48">
        <v>18</v>
      </c>
    </row>
    <row r="10035" spans="1:5">
      <c r="A10035" s="47">
        <v>44373</v>
      </c>
      <c r="B10035" s="48">
        <v>44373</v>
      </c>
      <c r="C10035" s="48" t="s">
        <v>1025</v>
      </c>
      <c r="D10035" s="49">
        <f>VLOOKUP(Pag_Inicio_Corr_mas_casos[[#This Row],[Corregimiento]],Hoja3!$A$2:$D$676,4,0)</f>
        <v>130701</v>
      </c>
      <c r="E10035" s="48">
        <v>17</v>
      </c>
    </row>
    <row r="10036" spans="1:5">
      <c r="A10036" s="47">
        <v>44373</v>
      </c>
      <c r="B10036" s="48">
        <v>44373</v>
      </c>
      <c r="C10036" s="48" t="s">
        <v>1112</v>
      </c>
      <c r="D10036" s="49">
        <f>VLOOKUP(Pag_Inicio_Corr_mas_casos[[#This Row],[Corregimiento]],Hoja3!$A$2:$D$676,4,0)</f>
        <v>80812</v>
      </c>
      <c r="E10036" s="48">
        <v>17</v>
      </c>
    </row>
    <row r="10037" spans="1:5">
      <c r="A10037" s="47">
        <v>44373</v>
      </c>
      <c r="B10037" s="48">
        <v>44373</v>
      </c>
      <c r="C10037" s="48" t="s">
        <v>838</v>
      </c>
      <c r="D10037" s="49">
        <f>VLOOKUP(Pag_Inicio_Corr_mas_casos[[#This Row],[Corregimiento]],Hoja3!$A$2:$D$676,4,0)</f>
        <v>80821</v>
      </c>
      <c r="E10037" s="48">
        <v>16</v>
      </c>
    </row>
    <row r="10038" spans="1:5">
      <c r="A10038" s="47">
        <v>44373</v>
      </c>
      <c r="B10038" s="48">
        <v>44373</v>
      </c>
      <c r="C10038" s="48" t="s">
        <v>1013</v>
      </c>
      <c r="D10038" s="49">
        <f>VLOOKUP(Pag_Inicio_Corr_mas_casos[[#This Row],[Corregimiento]],Hoja3!$A$2:$D$676,4,0)</f>
        <v>80826</v>
      </c>
      <c r="E10038" s="48">
        <v>16</v>
      </c>
    </row>
    <row r="10039" spans="1:5">
      <c r="A10039" s="47">
        <v>44373</v>
      </c>
      <c r="B10039" s="48">
        <v>44373</v>
      </c>
      <c r="C10039" s="48" t="s">
        <v>1126</v>
      </c>
      <c r="D10039" s="49">
        <f>VLOOKUP(Pag_Inicio_Corr_mas_casos[[#This Row],[Corregimiento]],Hoja3!$A$2:$D$676,4,0)</f>
        <v>40601</v>
      </c>
      <c r="E10039" s="48">
        <v>16</v>
      </c>
    </row>
    <row r="10040" spans="1:5">
      <c r="A10040" s="47">
        <v>44373</v>
      </c>
      <c r="B10040" s="48">
        <v>44373</v>
      </c>
      <c r="C10040" s="48" t="s">
        <v>1007</v>
      </c>
      <c r="D10040" s="49">
        <f>VLOOKUP(Pag_Inicio_Corr_mas_casos[[#This Row],[Corregimiento]],Hoja3!$A$2:$D$676,4,0)</f>
        <v>80823</v>
      </c>
      <c r="E10040" s="48">
        <v>16</v>
      </c>
    </row>
    <row r="10041" spans="1:5">
      <c r="A10041" s="47">
        <v>44373</v>
      </c>
      <c r="B10041" s="48">
        <v>44373</v>
      </c>
      <c r="C10041" s="48" t="s">
        <v>1027</v>
      </c>
      <c r="D10041" s="49">
        <f>VLOOKUP(Pag_Inicio_Corr_mas_casos[[#This Row],[Corregimiento]],Hoja3!$A$2:$D$676,4,0)</f>
        <v>20601</v>
      </c>
      <c r="E10041" s="48">
        <v>14</v>
      </c>
    </row>
    <row r="10042" spans="1:5">
      <c r="A10042" s="47">
        <v>44373</v>
      </c>
      <c r="B10042" s="48">
        <v>44373</v>
      </c>
      <c r="C10042" s="48" t="s">
        <v>1065</v>
      </c>
      <c r="D10042" s="49">
        <f>VLOOKUP(Pag_Inicio_Corr_mas_casos[[#This Row],[Corregimiento]],Hoja3!$A$2:$D$676,4,0)</f>
        <v>60104</v>
      </c>
      <c r="E10042" s="48">
        <v>14</v>
      </c>
    </row>
    <row r="10043" spans="1:5">
      <c r="A10043" s="47">
        <v>44373</v>
      </c>
      <c r="B10043" s="48">
        <v>44373</v>
      </c>
      <c r="C10043" s="48" t="s">
        <v>1005</v>
      </c>
      <c r="D10043" s="49">
        <f>VLOOKUP(Pag_Inicio_Corr_mas_casos[[#This Row],[Corregimiento]],Hoja3!$A$2:$D$676,4,0)</f>
        <v>81009</v>
      </c>
      <c r="E10043" s="48">
        <v>14</v>
      </c>
    </row>
    <row r="10044" spans="1:5">
      <c r="A10044" s="47">
        <v>44373</v>
      </c>
      <c r="B10044" s="48">
        <v>44373</v>
      </c>
      <c r="C10044" s="48" t="s">
        <v>1168</v>
      </c>
      <c r="D10044" s="49">
        <f>VLOOKUP(Pag_Inicio_Corr_mas_casos[[#This Row],[Corregimiento]],Hoja3!$A$2:$D$676,4,0)</f>
        <v>60601</v>
      </c>
      <c r="E10044" s="48">
        <v>14</v>
      </c>
    </row>
    <row r="10045" spans="1:5">
      <c r="A10045" s="47">
        <v>44373</v>
      </c>
      <c r="B10045" s="48">
        <v>44373</v>
      </c>
      <c r="C10045" s="48" t="s">
        <v>1008</v>
      </c>
      <c r="D10045" s="49">
        <f>VLOOKUP(Pag_Inicio_Corr_mas_casos[[#This Row],[Corregimiento]],Hoja3!$A$2:$D$676,4,0)</f>
        <v>80807</v>
      </c>
      <c r="E10045" s="48">
        <v>14</v>
      </c>
    </row>
    <row r="10046" spans="1:5">
      <c r="A10046" s="47">
        <v>44373</v>
      </c>
      <c r="B10046" s="48">
        <v>44373</v>
      </c>
      <c r="C10046" s="48" t="s">
        <v>1018</v>
      </c>
      <c r="D10046" s="49">
        <f>VLOOKUP(Pag_Inicio_Corr_mas_casos[[#This Row],[Corregimiento]],Hoja3!$A$2:$D$676,4,0)</f>
        <v>80820</v>
      </c>
      <c r="E10046" s="48">
        <v>14</v>
      </c>
    </row>
    <row r="10047" spans="1:5">
      <c r="A10047" s="47">
        <v>44373</v>
      </c>
      <c r="B10047" s="48">
        <v>44373</v>
      </c>
      <c r="C10047" s="48" t="s">
        <v>1023</v>
      </c>
      <c r="D10047" s="49">
        <f>VLOOKUP(Pag_Inicio_Corr_mas_casos[[#This Row],[Corregimiento]],Hoja3!$A$2:$D$676,4,0)</f>
        <v>130716</v>
      </c>
      <c r="E10047" s="48">
        <v>13</v>
      </c>
    </row>
    <row r="10048" spans="1:5">
      <c r="A10048" s="50">
        <v>44374</v>
      </c>
      <c r="B10048" s="51">
        <v>44374</v>
      </c>
      <c r="C10048" s="51" t="s">
        <v>1005</v>
      </c>
      <c r="D10048" s="52">
        <f>VLOOKUP(Pag_Inicio_Corr_mas_casos[[#This Row],[Corregimiento]],Hoja3!$A$2:$D$676,4,0)</f>
        <v>81009</v>
      </c>
      <c r="E10048" s="51">
        <v>25</v>
      </c>
    </row>
    <row r="10049" spans="1:5">
      <c r="A10049" s="50">
        <v>44374</v>
      </c>
      <c r="B10049" s="51">
        <v>44374</v>
      </c>
      <c r="C10049" s="51" t="s">
        <v>1011</v>
      </c>
      <c r="D10049" s="52">
        <f>VLOOKUP(Pag_Inicio_Corr_mas_casos[[#This Row],[Corregimiento]],Hoja3!$A$2:$D$676,4,0)</f>
        <v>81007</v>
      </c>
      <c r="E10049" s="51">
        <v>23</v>
      </c>
    </row>
    <row r="10050" spans="1:5">
      <c r="A10050" s="50">
        <v>44374</v>
      </c>
      <c r="B10050" s="51">
        <v>44374</v>
      </c>
      <c r="C10050" s="51" t="s">
        <v>1120</v>
      </c>
      <c r="D10050" s="52">
        <f>VLOOKUP(Pag_Inicio_Corr_mas_casos[[#This Row],[Corregimiento]],Hoja3!$A$2:$D$676,4,0)</f>
        <v>130102</v>
      </c>
      <c r="E10050" s="51">
        <v>20</v>
      </c>
    </row>
    <row r="10051" spans="1:5">
      <c r="A10051" s="50">
        <v>44374</v>
      </c>
      <c r="B10051" s="51">
        <v>44374</v>
      </c>
      <c r="C10051" s="51" t="s">
        <v>1003</v>
      </c>
      <c r="D10051" s="52">
        <f>VLOOKUP(Pag_Inicio_Corr_mas_casos[[#This Row],[Corregimiento]],Hoja3!$A$2:$D$676,4,0)</f>
        <v>80810</v>
      </c>
      <c r="E10051" s="51">
        <v>19</v>
      </c>
    </row>
    <row r="10052" spans="1:5">
      <c r="A10052" s="50">
        <v>44374</v>
      </c>
      <c r="B10052" s="51">
        <v>44374</v>
      </c>
      <c r="C10052" s="51" t="s">
        <v>1077</v>
      </c>
      <c r="D10052" s="52">
        <f>VLOOKUP(Pag_Inicio_Corr_mas_casos[[#This Row],[Corregimiento]],Hoja3!$A$2:$D$676,4,0)</f>
        <v>80809</v>
      </c>
      <c r="E10052" s="51">
        <v>19</v>
      </c>
    </row>
    <row r="10053" spans="1:5">
      <c r="A10053" s="50">
        <v>44374</v>
      </c>
      <c r="B10053" s="51">
        <v>44374</v>
      </c>
      <c r="C10053" s="51" t="s">
        <v>1126</v>
      </c>
      <c r="D10053" s="52">
        <f>VLOOKUP(Pag_Inicio_Corr_mas_casos[[#This Row],[Corregimiento]],Hoja3!$A$2:$D$676,4,0)</f>
        <v>40601</v>
      </c>
      <c r="E10053" s="51">
        <v>18</v>
      </c>
    </row>
    <row r="10054" spans="1:5">
      <c r="A10054" s="50">
        <v>44374</v>
      </c>
      <c r="B10054" s="51">
        <v>44374</v>
      </c>
      <c r="C10054" s="51" t="s">
        <v>1006</v>
      </c>
      <c r="D10054" s="52">
        <f>VLOOKUP(Pag_Inicio_Corr_mas_casos[[#This Row],[Corregimiento]],Hoja3!$A$2:$D$676,4,0)</f>
        <v>80806</v>
      </c>
      <c r="E10054" s="51">
        <v>16</v>
      </c>
    </row>
    <row r="10055" spans="1:5">
      <c r="A10055" s="50">
        <v>44374</v>
      </c>
      <c r="B10055" s="51">
        <v>44374</v>
      </c>
      <c r="C10055" s="51" t="s">
        <v>1071</v>
      </c>
      <c r="D10055" s="52">
        <f>VLOOKUP(Pag_Inicio_Corr_mas_casos[[#This Row],[Corregimiento]],Hoja3!$A$2:$D$676,4,0)</f>
        <v>60103</v>
      </c>
      <c r="E10055" s="51">
        <v>14</v>
      </c>
    </row>
    <row r="10056" spans="1:5">
      <c r="A10056" s="50">
        <v>44374</v>
      </c>
      <c r="B10056" s="51">
        <v>44374</v>
      </c>
      <c r="C10056" s="51" t="s">
        <v>1016</v>
      </c>
      <c r="D10056" s="52">
        <f>VLOOKUP(Pag_Inicio_Corr_mas_casos[[#This Row],[Corregimiento]],Hoja3!$A$2:$D$676,4,0)</f>
        <v>130107</v>
      </c>
      <c r="E10056" s="51">
        <v>13</v>
      </c>
    </row>
    <row r="10057" spans="1:5">
      <c r="A10057" s="50">
        <v>44374</v>
      </c>
      <c r="B10057" s="51">
        <v>44374</v>
      </c>
      <c r="C10057" s="51" t="s">
        <v>1093</v>
      </c>
      <c r="D10057" s="52">
        <f>VLOOKUP(Pag_Inicio_Corr_mas_casos[[#This Row],[Corregimiento]],Hoja3!$A$2:$D$676,4,0)</f>
        <v>30103</v>
      </c>
      <c r="E10057" s="51">
        <v>13</v>
      </c>
    </row>
    <row r="10058" spans="1:5">
      <c r="A10058" s="50">
        <v>44374</v>
      </c>
      <c r="B10058" s="51">
        <v>44374</v>
      </c>
      <c r="C10058" s="51" t="s">
        <v>1389</v>
      </c>
      <c r="D10058" s="52">
        <f>VLOOKUP(Pag_Inicio_Corr_mas_casos[[#This Row],[Corregimiento]],Hoja3!$A$2:$D$676,4,0)</f>
        <v>81003</v>
      </c>
      <c r="E10058" s="51">
        <v>13</v>
      </c>
    </row>
    <row r="10059" spans="1:5">
      <c r="A10059" s="50">
        <v>44374</v>
      </c>
      <c r="B10059" s="51">
        <v>44374</v>
      </c>
      <c r="C10059" s="51" t="s">
        <v>1078</v>
      </c>
      <c r="D10059" s="52">
        <f>VLOOKUP(Pag_Inicio_Corr_mas_casos[[#This Row],[Corregimiento]],Hoja3!$A$2:$D$676,4,0)</f>
        <v>80819</v>
      </c>
      <c r="E10059" s="51">
        <v>12</v>
      </c>
    </row>
    <row r="10060" spans="1:5">
      <c r="A10060" s="50">
        <v>44374</v>
      </c>
      <c r="B10060" s="51">
        <v>44374</v>
      </c>
      <c r="C10060" s="51" t="s">
        <v>1085</v>
      </c>
      <c r="D10060" s="52">
        <f>VLOOKUP(Pag_Inicio_Corr_mas_casos[[#This Row],[Corregimiento]],Hoja3!$A$2:$D$676,4,0)</f>
        <v>81001</v>
      </c>
      <c r="E10060" s="51">
        <v>12</v>
      </c>
    </row>
    <row r="10061" spans="1:5">
      <c r="A10061" s="50">
        <v>44374</v>
      </c>
      <c r="B10061" s="51">
        <v>44374</v>
      </c>
      <c r="C10061" s="51" t="s">
        <v>1134</v>
      </c>
      <c r="D10061" s="52">
        <f>VLOOKUP(Pag_Inicio_Corr_mas_casos[[#This Row],[Corregimiento]],Hoja3!$A$2:$D$676,4,0)</f>
        <v>130101</v>
      </c>
      <c r="E10061" s="51">
        <v>11</v>
      </c>
    </row>
    <row r="10062" spans="1:5">
      <c r="A10062" s="50">
        <v>44374</v>
      </c>
      <c r="B10062" s="51">
        <v>44374</v>
      </c>
      <c r="C10062" s="51" t="s">
        <v>1099</v>
      </c>
      <c r="D10062" s="52">
        <f>VLOOKUP(Pag_Inicio_Corr_mas_casos[[#This Row],[Corregimiento]],Hoja3!$A$2:$D$676,4,0)</f>
        <v>91008</v>
      </c>
      <c r="E10062" s="51">
        <v>11</v>
      </c>
    </row>
    <row r="10063" spans="1:5">
      <c r="A10063" s="50">
        <v>44374</v>
      </c>
      <c r="B10063" s="51">
        <v>44374</v>
      </c>
      <c r="C10063" s="51" t="s">
        <v>1095</v>
      </c>
      <c r="D10063" s="52">
        <f>VLOOKUP(Pag_Inicio_Corr_mas_casos[[#This Row],[Corregimiento]],Hoja3!$A$2:$D$676,4,0)</f>
        <v>20609</v>
      </c>
      <c r="E10063" s="51">
        <v>11</v>
      </c>
    </row>
    <row r="10064" spans="1:5">
      <c r="A10064" s="50">
        <v>44374</v>
      </c>
      <c r="B10064" s="51">
        <v>44374</v>
      </c>
      <c r="C10064" s="51" t="s">
        <v>1098</v>
      </c>
      <c r="D10064" s="52">
        <f>VLOOKUP(Pag_Inicio_Corr_mas_casos[[#This Row],[Corregimiento]],Hoja3!$A$2:$D$676,4,0)</f>
        <v>30104</v>
      </c>
      <c r="E10064" s="51">
        <v>10</v>
      </c>
    </row>
    <row r="10065" spans="1:5">
      <c r="A10065" s="50">
        <v>44374</v>
      </c>
      <c r="B10065" s="51">
        <v>44374</v>
      </c>
      <c r="C10065" s="51" t="s">
        <v>1023</v>
      </c>
      <c r="D10065" s="52">
        <f>VLOOKUP(Pag_Inicio_Corr_mas_casos[[#This Row],[Corregimiento]],Hoja3!$A$2:$D$676,4,0)</f>
        <v>130716</v>
      </c>
      <c r="E10065" s="51">
        <v>10</v>
      </c>
    </row>
    <row r="10066" spans="1:5">
      <c r="A10066" s="50">
        <v>44374</v>
      </c>
      <c r="B10066" s="51">
        <v>44374</v>
      </c>
      <c r="C10066" s="51" t="s">
        <v>1065</v>
      </c>
      <c r="D10066" s="52">
        <f>VLOOKUP(Pag_Inicio_Corr_mas_casos[[#This Row],[Corregimiento]],Hoja3!$A$2:$D$676,4,0)</f>
        <v>60104</v>
      </c>
      <c r="E10066" s="51">
        <v>10</v>
      </c>
    </row>
    <row r="10067" spans="1:5">
      <c r="A10067" s="50">
        <v>44374</v>
      </c>
      <c r="B10067" s="51">
        <v>44374</v>
      </c>
      <c r="C10067" s="51" t="s">
        <v>1008</v>
      </c>
      <c r="D10067" s="52">
        <f>VLOOKUP(Pag_Inicio_Corr_mas_casos[[#This Row],[Corregimiento]],Hoja3!$A$2:$D$676,4,0)</f>
        <v>80807</v>
      </c>
      <c r="E10067" s="51">
        <v>10</v>
      </c>
    </row>
    <row r="10068" spans="1:5">
      <c r="A10068" s="32">
        <v>44375</v>
      </c>
      <c r="B10068" s="33">
        <v>44375</v>
      </c>
      <c r="C10068" s="33" t="s">
        <v>1120</v>
      </c>
      <c r="D10068" s="34">
        <f>VLOOKUP(Pag_Inicio_Corr_mas_casos[[#This Row],[Corregimiento]],Hoja3!$A$2:$D$676,4,0)</f>
        <v>130102</v>
      </c>
      <c r="E10068" s="33">
        <v>23</v>
      </c>
    </row>
    <row r="10069" spans="1:5">
      <c r="A10069" s="32">
        <v>44375</v>
      </c>
      <c r="B10069" s="33">
        <v>44375</v>
      </c>
      <c r="C10069" s="33" t="s">
        <v>838</v>
      </c>
      <c r="D10069" s="34">
        <f>VLOOKUP(Pag_Inicio_Corr_mas_casos[[#This Row],[Corregimiento]],Hoja3!$A$2:$D$676,4,0)</f>
        <v>80821</v>
      </c>
      <c r="E10069" s="33">
        <v>19</v>
      </c>
    </row>
    <row r="10070" spans="1:5">
      <c r="A10070" s="32">
        <v>44375</v>
      </c>
      <c r="B10070" s="33">
        <v>44375</v>
      </c>
      <c r="C10070" s="33" t="s">
        <v>1176</v>
      </c>
      <c r="D10070" s="34">
        <f>VLOOKUP(Pag_Inicio_Corr_mas_casos[[#This Row],[Corregimiento]],Hoja3!$A$2:$D$676,4,0)</f>
        <v>91009</v>
      </c>
      <c r="E10070" s="33">
        <v>18</v>
      </c>
    </row>
    <row r="10071" spans="1:5">
      <c r="A10071" s="32">
        <v>44375</v>
      </c>
      <c r="B10071" s="33">
        <v>44375</v>
      </c>
      <c r="C10071" s="33" t="s">
        <v>1088</v>
      </c>
      <c r="D10071" s="34">
        <f>VLOOKUP(Pag_Inicio_Corr_mas_casos[[#This Row],[Corregimiento]],Hoja3!$A$2:$D$676,4,0)</f>
        <v>91001</v>
      </c>
      <c r="E10071" s="33">
        <v>13</v>
      </c>
    </row>
    <row r="10072" spans="1:5">
      <c r="A10072" s="32">
        <v>44375</v>
      </c>
      <c r="B10072" s="33">
        <v>44375</v>
      </c>
      <c r="C10072" s="33" t="s">
        <v>1019</v>
      </c>
      <c r="D10072" s="34">
        <f>VLOOKUP(Pag_Inicio_Corr_mas_casos[[#This Row],[Corregimiento]],Hoja3!$A$2:$D$676,4,0)</f>
        <v>80817</v>
      </c>
      <c r="E10072" s="33">
        <v>12</v>
      </c>
    </row>
    <row r="10073" spans="1:5">
      <c r="A10073" s="32">
        <v>44375</v>
      </c>
      <c r="B10073" s="33">
        <v>44375</v>
      </c>
      <c r="C10073" s="33" t="s">
        <v>1271</v>
      </c>
      <c r="D10073" s="34">
        <f>VLOOKUP(Pag_Inicio_Corr_mas_casos[[#This Row],[Corregimiento]],Hoja3!$A$2:$D$676,4,0)</f>
        <v>10207</v>
      </c>
      <c r="E10073" s="33">
        <v>12</v>
      </c>
    </row>
    <row r="10074" spans="1:5">
      <c r="A10074" s="32">
        <v>44375</v>
      </c>
      <c r="B10074" s="33">
        <v>44375</v>
      </c>
      <c r="C10074" s="33" t="s">
        <v>1112</v>
      </c>
      <c r="D10074" s="34">
        <f>VLOOKUP(Pag_Inicio_Corr_mas_casos[[#This Row],[Corregimiento]],Hoja3!$A$2:$D$676,4,0)</f>
        <v>80812</v>
      </c>
      <c r="E10074" s="33">
        <v>12</v>
      </c>
    </row>
    <row r="10075" spans="1:5">
      <c r="A10075" s="32">
        <v>44375</v>
      </c>
      <c r="B10075" s="33">
        <v>44375</v>
      </c>
      <c r="C10075" s="33" t="s">
        <v>1007</v>
      </c>
      <c r="D10075" s="34">
        <f>VLOOKUP(Pag_Inicio_Corr_mas_casos[[#This Row],[Corregimiento]],Hoja3!$A$2:$D$676,4,0)</f>
        <v>80823</v>
      </c>
      <c r="E10075" s="33">
        <v>12</v>
      </c>
    </row>
    <row r="10076" spans="1:5">
      <c r="A10076" s="32">
        <v>44375</v>
      </c>
      <c r="B10076" s="33">
        <v>44375</v>
      </c>
      <c r="C10076" s="33" t="s">
        <v>1081</v>
      </c>
      <c r="D10076" s="34">
        <f>VLOOKUP(Pag_Inicio_Corr_mas_casos[[#This Row],[Corregimiento]],Hoja3!$A$2:$D$676,4,0)</f>
        <v>130702</v>
      </c>
      <c r="E10076" s="33">
        <v>11</v>
      </c>
    </row>
    <row r="10077" spans="1:5">
      <c r="A10077" s="32">
        <v>44375</v>
      </c>
      <c r="B10077" s="33">
        <v>44375</v>
      </c>
      <c r="C10077" s="33" t="s">
        <v>1027</v>
      </c>
      <c r="D10077" s="34">
        <f>VLOOKUP(Pag_Inicio_Corr_mas_casos[[#This Row],[Corregimiento]],Hoja3!$A$2:$D$676,4,0)</f>
        <v>20601</v>
      </c>
      <c r="E10077" s="33">
        <v>11</v>
      </c>
    </row>
    <row r="10078" spans="1:5">
      <c r="A10078" s="32">
        <v>44375</v>
      </c>
      <c r="B10078" s="33">
        <v>44375</v>
      </c>
      <c r="C10078" s="33" t="s">
        <v>1020</v>
      </c>
      <c r="D10078" s="34">
        <f>VLOOKUP(Pag_Inicio_Corr_mas_casos[[#This Row],[Corregimiento]],Hoja3!$A$2:$D$676,4,0)</f>
        <v>80822</v>
      </c>
      <c r="E10078" s="33">
        <v>10</v>
      </c>
    </row>
    <row r="10079" spans="1:5">
      <c r="A10079" s="32">
        <v>44375</v>
      </c>
      <c r="B10079" s="33">
        <v>44375</v>
      </c>
      <c r="C10079" s="33" t="s">
        <v>1077</v>
      </c>
      <c r="D10079" s="34">
        <f>VLOOKUP(Pag_Inicio_Corr_mas_casos[[#This Row],[Corregimiento]],Hoja3!$A$2:$D$676,4,0)</f>
        <v>80809</v>
      </c>
      <c r="E10079" s="33">
        <v>10</v>
      </c>
    </row>
    <row r="10080" spans="1:5">
      <c r="A10080" s="32">
        <v>44375</v>
      </c>
      <c r="B10080" s="33">
        <v>44375</v>
      </c>
      <c r="C10080" s="33" t="s">
        <v>1006</v>
      </c>
      <c r="D10080" s="34">
        <f>VLOOKUP(Pag_Inicio_Corr_mas_casos[[#This Row],[Corregimiento]],Hoja3!$A$2:$D$676,4,0)</f>
        <v>80806</v>
      </c>
      <c r="E10080" s="33">
        <v>9</v>
      </c>
    </row>
    <row r="10081" spans="1:5">
      <c r="A10081" s="32">
        <v>44375</v>
      </c>
      <c r="B10081" s="33">
        <v>44375</v>
      </c>
      <c r="C10081" s="33" t="s">
        <v>1389</v>
      </c>
      <c r="D10081" s="34">
        <f>VLOOKUP(Pag_Inicio_Corr_mas_casos[[#This Row],[Corregimiento]],Hoja3!$A$2:$D$676,4,0)</f>
        <v>81003</v>
      </c>
      <c r="E10081" s="33">
        <v>9</v>
      </c>
    </row>
    <row r="10082" spans="1:5">
      <c r="A10082" s="32">
        <v>44375</v>
      </c>
      <c r="B10082" s="33">
        <v>44375</v>
      </c>
      <c r="C10082" s="33" t="s">
        <v>1109</v>
      </c>
      <c r="D10082" s="34">
        <f>VLOOKUP(Pag_Inicio_Corr_mas_casos[[#This Row],[Corregimiento]],Hoja3!$A$2:$D$676,4,0)</f>
        <v>20602</v>
      </c>
      <c r="E10082" s="33">
        <v>9</v>
      </c>
    </row>
    <row r="10083" spans="1:5">
      <c r="A10083" s="32">
        <v>44375</v>
      </c>
      <c r="B10083" s="33">
        <v>44375</v>
      </c>
      <c r="C10083" s="33" t="s">
        <v>1012</v>
      </c>
      <c r="D10083" s="34">
        <f>VLOOKUP(Pag_Inicio_Corr_mas_casos[[#This Row],[Corregimiento]],Hoja3!$A$2:$D$676,4,0)</f>
        <v>80814</v>
      </c>
      <c r="E10083" s="33">
        <v>9</v>
      </c>
    </row>
    <row r="10084" spans="1:5">
      <c r="A10084" s="32">
        <v>44375</v>
      </c>
      <c r="B10084" s="33">
        <v>44375</v>
      </c>
      <c r="C10084" s="33" t="s">
        <v>1185</v>
      </c>
      <c r="D10084" s="34">
        <f>VLOOKUP(Pag_Inicio_Corr_mas_casos[[#This Row],[Corregimiento]],Hoja3!$A$2:$D$676,4,0)</f>
        <v>90105</v>
      </c>
      <c r="E10084" s="33">
        <v>9</v>
      </c>
    </row>
    <row r="10085" spans="1:5">
      <c r="A10085" s="32">
        <v>44375</v>
      </c>
      <c r="B10085" s="33">
        <v>44375</v>
      </c>
      <c r="C10085" s="33" t="s">
        <v>1073</v>
      </c>
      <c r="D10085" s="34">
        <f>VLOOKUP(Pag_Inicio_Corr_mas_casos[[#This Row],[Corregimiento]],Hoja3!$A$2:$D$676,4,0)</f>
        <v>40612</v>
      </c>
      <c r="E10085" s="33">
        <v>9</v>
      </c>
    </row>
    <row r="10086" spans="1:5">
      <c r="A10086" s="32">
        <v>44375</v>
      </c>
      <c r="B10086" s="33">
        <v>44375</v>
      </c>
      <c r="C10086" s="33" t="s">
        <v>1013</v>
      </c>
      <c r="D10086" s="34">
        <f>VLOOKUP(Pag_Inicio_Corr_mas_casos[[#This Row],[Corregimiento]],Hoja3!$A$2:$D$676,4,0)</f>
        <v>80826</v>
      </c>
      <c r="E10086" s="33">
        <v>9</v>
      </c>
    </row>
    <row r="10087" spans="1:5">
      <c r="A10087" s="32">
        <v>44375</v>
      </c>
      <c r="B10087" s="33">
        <v>44375</v>
      </c>
      <c r="C10087" s="33" t="s">
        <v>1102</v>
      </c>
      <c r="D10087" s="34">
        <f>VLOOKUP(Pag_Inicio_Corr_mas_casos[[#This Row],[Corregimiento]],Hoja3!$A$2:$D$676,4,0)</f>
        <v>130106</v>
      </c>
      <c r="E10087" s="33">
        <v>9</v>
      </c>
    </row>
    <row r="10088" spans="1:5">
      <c r="A10088" s="35">
        <v>44376</v>
      </c>
      <c r="B10088" s="36">
        <v>44376</v>
      </c>
      <c r="C10088" s="36" t="s">
        <v>1081</v>
      </c>
      <c r="D10088" s="37">
        <f>VLOOKUP(Pag_Inicio_Corr_mas_casos[[#This Row],[Corregimiento]],Hoja3!$A$2:$D$676,4,0)</f>
        <v>130702</v>
      </c>
      <c r="E10088" s="36">
        <v>39</v>
      </c>
    </row>
    <row r="10089" spans="1:5">
      <c r="A10089" s="35">
        <v>44376</v>
      </c>
      <c r="B10089" s="36">
        <v>44376</v>
      </c>
      <c r="C10089" s="36" t="s">
        <v>1077</v>
      </c>
      <c r="D10089" s="37">
        <f>VLOOKUP(Pag_Inicio_Corr_mas_casos[[#This Row],[Corregimiento]],Hoja3!$A$2:$D$676,4,0)</f>
        <v>80809</v>
      </c>
      <c r="E10089" s="36">
        <v>34</v>
      </c>
    </row>
    <row r="10090" spans="1:5">
      <c r="A10090" s="35">
        <v>44376</v>
      </c>
      <c r="B10090" s="36">
        <v>44376</v>
      </c>
      <c r="C10090" s="36" t="s">
        <v>1008</v>
      </c>
      <c r="D10090" s="37">
        <f>VLOOKUP(Pag_Inicio_Corr_mas_casos[[#This Row],[Corregimiento]],Hoja3!$A$2:$D$676,4,0)</f>
        <v>80807</v>
      </c>
      <c r="E10090" s="36">
        <v>29</v>
      </c>
    </row>
    <row r="10091" spans="1:5">
      <c r="A10091" s="35">
        <v>44376</v>
      </c>
      <c r="B10091" s="36">
        <v>44376</v>
      </c>
      <c r="C10091" s="36" t="s">
        <v>1071</v>
      </c>
      <c r="D10091" s="37">
        <f>VLOOKUP(Pag_Inicio_Corr_mas_casos[[#This Row],[Corregimiento]],Hoja3!$A$2:$D$676,4,0)</f>
        <v>60103</v>
      </c>
      <c r="E10091" s="36">
        <v>27</v>
      </c>
    </row>
    <row r="10092" spans="1:5">
      <c r="A10092" s="35">
        <v>44376</v>
      </c>
      <c r="B10092" s="36">
        <v>44376</v>
      </c>
      <c r="C10092" s="36" t="s">
        <v>1112</v>
      </c>
      <c r="D10092" s="37">
        <f>VLOOKUP(Pag_Inicio_Corr_mas_casos[[#This Row],[Corregimiento]],Hoja3!$A$2:$D$676,4,0)</f>
        <v>80812</v>
      </c>
      <c r="E10092" s="36">
        <v>27</v>
      </c>
    </row>
    <row r="10093" spans="1:5">
      <c r="A10093" s="35">
        <v>44376</v>
      </c>
      <c r="B10093" s="36">
        <v>44376</v>
      </c>
      <c r="C10093" s="36" t="s">
        <v>1025</v>
      </c>
      <c r="D10093" s="37">
        <f>VLOOKUP(Pag_Inicio_Corr_mas_casos[[#This Row],[Corregimiento]],Hoja3!$A$2:$D$676,4,0)</f>
        <v>130701</v>
      </c>
      <c r="E10093" s="36">
        <v>26</v>
      </c>
    </row>
    <row r="10094" spans="1:5">
      <c r="A10094" s="35">
        <v>44376</v>
      </c>
      <c r="B10094" s="36">
        <v>44376</v>
      </c>
      <c r="C10094" s="36" t="s">
        <v>1078</v>
      </c>
      <c r="D10094" s="37">
        <f>VLOOKUP(Pag_Inicio_Corr_mas_casos[[#This Row],[Corregimiento]],Hoja3!$A$2:$D$676,4,0)</f>
        <v>80819</v>
      </c>
      <c r="E10094" s="36">
        <v>25</v>
      </c>
    </row>
    <row r="10095" spans="1:5">
      <c r="A10095" s="35">
        <v>44376</v>
      </c>
      <c r="B10095" s="36">
        <v>44376</v>
      </c>
      <c r="C10095" s="36" t="s">
        <v>1007</v>
      </c>
      <c r="D10095" s="37">
        <f>VLOOKUP(Pag_Inicio_Corr_mas_casos[[#This Row],[Corregimiento]],Hoja3!$A$2:$D$676,4,0)</f>
        <v>80823</v>
      </c>
      <c r="E10095" s="36">
        <v>23</v>
      </c>
    </row>
    <row r="10096" spans="1:5">
      <c r="A10096" s="35">
        <v>44376</v>
      </c>
      <c r="B10096" s="36">
        <v>44376</v>
      </c>
      <c r="C10096" s="36" t="s">
        <v>1023</v>
      </c>
      <c r="D10096" s="37">
        <f>VLOOKUP(Pag_Inicio_Corr_mas_casos[[#This Row],[Corregimiento]],Hoja3!$A$2:$D$676,4,0)</f>
        <v>130716</v>
      </c>
      <c r="E10096" s="36">
        <v>21</v>
      </c>
    </row>
    <row r="10097" spans="1:5">
      <c r="A10097" s="35">
        <v>44376</v>
      </c>
      <c r="B10097" s="36">
        <v>44376</v>
      </c>
      <c r="C10097" s="36" t="s">
        <v>1126</v>
      </c>
      <c r="D10097" s="37">
        <f>VLOOKUP(Pag_Inicio_Corr_mas_casos[[#This Row],[Corregimiento]],Hoja3!$A$2:$D$676,4,0)</f>
        <v>40601</v>
      </c>
      <c r="E10097" s="36">
        <v>21</v>
      </c>
    </row>
    <row r="10098" spans="1:5">
      <c r="A10098" s="35">
        <v>44376</v>
      </c>
      <c r="B10098" s="36">
        <v>44376</v>
      </c>
      <c r="C10098" s="36" t="s">
        <v>1004</v>
      </c>
      <c r="D10098" s="37">
        <f>VLOOKUP(Pag_Inicio_Corr_mas_casos[[#This Row],[Corregimiento]],Hoja3!$A$2:$D$676,4,0)</f>
        <v>130717</v>
      </c>
      <c r="E10098" s="36">
        <v>20</v>
      </c>
    </row>
    <row r="10099" spans="1:5">
      <c r="A10099" s="35">
        <v>44376</v>
      </c>
      <c r="B10099" s="36">
        <v>44376</v>
      </c>
      <c r="C10099" s="36" t="s">
        <v>1019</v>
      </c>
      <c r="D10099" s="37">
        <f>VLOOKUP(Pag_Inicio_Corr_mas_casos[[#This Row],[Corregimiento]],Hoja3!$A$2:$D$676,4,0)</f>
        <v>80817</v>
      </c>
      <c r="E10099" s="36">
        <v>20</v>
      </c>
    </row>
    <row r="10100" spans="1:5">
      <c r="A10100" s="35">
        <v>44376</v>
      </c>
      <c r="B10100" s="36">
        <v>44376</v>
      </c>
      <c r="C10100" s="36" t="s">
        <v>1072</v>
      </c>
      <c r="D10100" s="37">
        <f>VLOOKUP(Pag_Inicio_Corr_mas_casos[[#This Row],[Corregimiento]],Hoja3!$A$2:$D$676,4,0)</f>
        <v>60101</v>
      </c>
      <c r="E10100" s="36">
        <v>18</v>
      </c>
    </row>
    <row r="10101" spans="1:5">
      <c r="A10101" s="35">
        <v>44376</v>
      </c>
      <c r="B10101" s="36">
        <v>44376</v>
      </c>
      <c r="C10101" s="36" t="s">
        <v>1390</v>
      </c>
      <c r="D10101" s="37">
        <f>VLOOKUP(Pag_Inicio_Corr_mas_casos[[#This Row],[Corregimiento]],Hoja3!$A$2:$D$676,4,0)</f>
        <v>20208</v>
      </c>
      <c r="E10101" s="36">
        <v>18</v>
      </c>
    </row>
    <row r="10102" spans="1:5">
      <c r="A10102" s="35">
        <v>44376</v>
      </c>
      <c r="B10102" s="36">
        <v>44376</v>
      </c>
      <c r="C10102" s="36" t="s">
        <v>1065</v>
      </c>
      <c r="D10102" s="37">
        <f>VLOOKUP(Pag_Inicio_Corr_mas_casos[[#This Row],[Corregimiento]],Hoja3!$A$2:$D$676,4,0)</f>
        <v>60104</v>
      </c>
      <c r="E10102" s="36">
        <v>18</v>
      </c>
    </row>
    <row r="10103" spans="1:5">
      <c r="A10103" s="35">
        <v>44376</v>
      </c>
      <c r="B10103" s="36">
        <v>44376</v>
      </c>
      <c r="C10103" s="36" t="s">
        <v>1120</v>
      </c>
      <c r="D10103" s="37">
        <f>VLOOKUP(Pag_Inicio_Corr_mas_casos[[#This Row],[Corregimiento]],Hoja3!$A$2:$D$676,4,0)</f>
        <v>130102</v>
      </c>
      <c r="E10103" s="36">
        <v>17</v>
      </c>
    </row>
    <row r="10104" spans="1:5">
      <c r="A10104" s="35">
        <v>44376</v>
      </c>
      <c r="B10104" s="36">
        <v>44376</v>
      </c>
      <c r="C10104" s="36" t="s">
        <v>1006</v>
      </c>
      <c r="D10104" s="37">
        <f>VLOOKUP(Pag_Inicio_Corr_mas_casos[[#This Row],[Corregimiento]],Hoja3!$A$2:$D$676,4,0)</f>
        <v>80806</v>
      </c>
      <c r="E10104" s="36">
        <v>17</v>
      </c>
    </row>
    <row r="10105" spans="1:5">
      <c r="A10105" s="35">
        <v>44376</v>
      </c>
      <c r="B10105" s="36">
        <v>44376</v>
      </c>
      <c r="C10105" s="36" t="s">
        <v>1134</v>
      </c>
      <c r="D10105" s="37">
        <f>VLOOKUP(Pag_Inicio_Corr_mas_casos[[#This Row],[Corregimiento]],Hoja3!$A$2:$D$676,4,0)</f>
        <v>130101</v>
      </c>
      <c r="E10105" s="36">
        <v>17</v>
      </c>
    </row>
    <row r="10106" spans="1:5">
      <c r="A10106" s="35">
        <v>44376</v>
      </c>
      <c r="B10106" s="36">
        <v>44376</v>
      </c>
      <c r="C10106" s="36" t="s">
        <v>1088</v>
      </c>
      <c r="D10106" s="37">
        <f>VLOOKUP(Pag_Inicio_Corr_mas_casos[[#This Row],[Corregimiento]],Hoja3!$A$2:$D$676,4,0)</f>
        <v>91001</v>
      </c>
      <c r="E10106" s="36">
        <v>17</v>
      </c>
    </row>
    <row r="10107" spans="1:5">
      <c r="A10107" s="35">
        <v>44376</v>
      </c>
      <c r="B10107" s="36">
        <v>44376</v>
      </c>
      <c r="C10107" s="36" t="s">
        <v>1010</v>
      </c>
      <c r="D10107" s="37">
        <f>VLOOKUP(Pag_Inicio_Corr_mas_casos[[#This Row],[Corregimiento]],Hoja3!$A$2:$D$676,4,0)</f>
        <v>130708</v>
      </c>
      <c r="E10107" s="36">
        <v>17</v>
      </c>
    </row>
    <row r="10108" spans="1:5">
      <c r="A10108" s="43">
        <v>44377</v>
      </c>
      <c r="B10108" s="41">
        <v>44377</v>
      </c>
      <c r="C10108" s="41" t="s">
        <v>1019</v>
      </c>
      <c r="D10108" s="42">
        <f>VLOOKUP(Pag_Inicio_Corr_mas_casos[[#This Row],[Corregimiento]],Hoja3!$A$2:$D$676,4,0)</f>
        <v>80817</v>
      </c>
      <c r="E10108" s="41">
        <v>48</v>
      </c>
    </row>
    <row r="10109" spans="1:5">
      <c r="A10109" s="43">
        <v>44377</v>
      </c>
      <c r="B10109" s="41">
        <v>44377</v>
      </c>
      <c r="C10109" s="41" t="s">
        <v>1081</v>
      </c>
      <c r="D10109" s="42">
        <f>VLOOKUP(Pag_Inicio_Corr_mas_casos[[#This Row],[Corregimiento]],Hoja3!$A$2:$D$676,4,0)</f>
        <v>130702</v>
      </c>
      <c r="E10109" s="41">
        <v>33</v>
      </c>
    </row>
    <row r="10110" spans="1:5">
      <c r="A10110" s="43">
        <v>44377</v>
      </c>
      <c r="B10110" s="41">
        <v>44377</v>
      </c>
      <c r="C10110" s="41" t="s">
        <v>1078</v>
      </c>
      <c r="D10110" s="42">
        <f>VLOOKUP(Pag_Inicio_Corr_mas_casos[[#This Row],[Corregimiento]],Hoja3!$A$2:$D$676,4,0)</f>
        <v>80819</v>
      </c>
      <c r="E10110" s="41">
        <v>29</v>
      </c>
    </row>
    <row r="10111" spans="1:5">
      <c r="A10111" s="43">
        <v>44377</v>
      </c>
      <c r="B10111" s="41">
        <v>44377</v>
      </c>
      <c r="C10111" s="41" t="s">
        <v>1071</v>
      </c>
      <c r="D10111" s="42">
        <f>VLOOKUP(Pag_Inicio_Corr_mas_casos[[#This Row],[Corregimiento]],Hoja3!$A$2:$D$676,4,0)</f>
        <v>60103</v>
      </c>
      <c r="E10111" s="41">
        <v>28</v>
      </c>
    </row>
    <row r="10112" spans="1:5">
      <c r="A10112" s="43">
        <v>44377</v>
      </c>
      <c r="B10112" s="41">
        <v>44377</v>
      </c>
      <c r="C10112" s="41" t="s">
        <v>1112</v>
      </c>
      <c r="D10112" s="42">
        <f>VLOOKUP(Pag_Inicio_Corr_mas_casos[[#This Row],[Corregimiento]],Hoja3!$A$2:$D$676,4,0)</f>
        <v>80812</v>
      </c>
      <c r="E10112" s="41">
        <v>28</v>
      </c>
    </row>
    <row r="10113" spans="1:5">
      <c r="A10113" s="43">
        <v>44377</v>
      </c>
      <c r="B10113" s="41">
        <v>44377</v>
      </c>
      <c r="C10113" s="41" t="s">
        <v>1003</v>
      </c>
      <c r="D10113" s="42">
        <f>VLOOKUP(Pag_Inicio_Corr_mas_casos[[#This Row],[Corregimiento]],Hoja3!$A$2:$D$676,4,0)</f>
        <v>80810</v>
      </c>
      <c r="E10113" s="41">
        <v>27</v>
      </c>
    </row>
    <row r="10114" spans="1:5">
      <c r="A10114" s="43">
        <v>44377</v>
      </c>
      <c r="B10114" s="41">
        <v>44377</v>
      </c>
      <c r="C10114" s="41" t="s">
        <v>1006</v>
      </c>
      <c r="D10114" s="42">
        <f>VLOOKUP(Pag_Inicio_Corr_mas_casos[[#This Row],[Corregimiento]],Hoja3!$A$2:$D$676,4,0)</f>
        <v>80806</v>
      </c>
      <c r="E10114" s="41">
        <v>24</v>
      </c>
    </row>
    <row r="10115" spans="1:5">
      <c r="A10115" s="43">
        <v>44377</v>
      </c>
      <c r="B10115" s="41">
        <v>44377</v>
      </c>
      <c r="C10115" s="41" t="s">
        <v>838</v>
      </c>
      <c r="D10115" s="42">
        <f>VLOOKUP(Pag_Inicio_Corr_mas_casos[[#This Row],[Corregimiento]],Hoja3!$A$2:$D$676,4,0)</f>
        <v>80821</v>
      </c>
      <c r="E10115" s="41">
        <v>24</v>
      </c>
    </row>
    <row r="10116" spans="1:5">
      <c r="A10116" s="43">
        <v>44377</v>
      </c>
      <c r="B10116" s="41">
        <v>44377</v>
      </c>
      <c r="C10116" s="41" t="s">
        <v>1102</v>
      </c>
      <c r="D10116" s="42">
        <f>VLOOKUP(Pag_Inicio_Corr_mas_casos[[#This Row],[Corregimiento]],Hoja3!$A$2:$D$676,4,0)</f>
        <v>130106</v>
      </c>
      <c r="E10116" s="41">
        <v>23</v>
      </c>
    </row>
    <row r="10117" spans="1:5">
      <c r="A10117" s="43">
        <v>44377</v>
      </c>
      <c r="B10117" s="41">
        <v>44377</v>
      </c>
      <c r="C10117" s="41" t="s">
        <v>1126</v>
      </c>
      <c r="D10117" s="42">
        <f>VLOOKUP(Pag_Inicio_Corr_mas_casos[[#This Row],[Corregimiento]],Hoja3!$A$2:$D$676,4,0)</f>
        <v>40601</v>
      </c>
      <c r="E10117" s="41">
        <v>22</v>
      </c>
    </row>
    <row r="10118" spans="1:5">
      <c r="A10118" s="43">
        <v>44377</v>
      </c>
      <c r="B10118" s="41">
        <v>44377</v>
      </c>
      <c r="C10118" s="41" t="s">
        <v>1010</v>
      </c>
      <c r="D10118" s="42">
        <f>VLOOKUP(Pag_Inicio_Corr_mas_casos[[#This Row],[Corregimiento]],Hoja3!$A$2:$D$676,4,0)</f>
        <v>130708</v>
      </c>
      <c r="E10118" s="41">
        <v>20</v>
      </c>
    </row>
    <row r="10119" spans="1:5">
      <c r="A10119" s="43">
        <v>44377</v>
      </c>
      <c r="B10119" s="41">
        <v>44377</v>
      </c>
      <c r="C10119" s="41" t="s">
        <v>1025</v>
      </c>
      <c r="D10119" s="42">
        <f>VLOOKUP(Pag_Inicio_Corr_mas_casos[[#This Row],[Corregimiento]],Hoja3!$A$2:$D$676,4,0)</f>
        <v>130701</v>
      </c>
      <c r="E10119" s="41">
        <v>19</v>
      </c>
    </row>
    <row r="10120" spans="1:5">
      <c r="A10120" s="43">
        <v>44377</v>
      </c>
      <c r="B10120" s="41">
        <v>44377</v>
      </c>
      <c r="C10120" s="41" t="s">
        <v>1134</v>
      </c>
      <c r="D10120" s="42">
        <f>VLOOKUP(Pag_Inicio_Corr_mas_casos[[#This Row],[Corregimiento]],Hoja3!$A$2:$D$676,4,0)</f>
        <v>130101</v>
      </c>
      <c r="E10120" s="41">
        <v>19</v>
      </c>
    </row>
    <row r="10121" spans="1:5">
      <c r="A10121" s="43">
        <v>44377</v>
      </c>
      <c r="B10121" s="41">
        <v>44377</v>
      </c>
      <c r="C10121" s="41" t="s">
        <v>1271</v>
      </c>
      <c r="D10121" s="42">
        <f>VLOOKUP(Pag_Inicio_Corr_mas_casos[[#This Row],[Corregimiento]],Hoja3!$A$2:$D$676,4,0)</f>
        <v>10207</v>
      </c>
      <c r="E10121" s="41">
        <v>19</v>
      </c>
    </row>
    <row r="10122" spans="1:5">
      <c r="A10122" s="43">
        <v>44377</v>
      </c>
      <c r="B10122" s="41">
        <v>44377</v>
      </c>
      <c r="C10122" s="41" t="s">
        <v>1077</v>
      </c>
      <c r="D10122" s="42">
        <f>VLOOKUP(Pag_Inicio_Corr_mas_casos[[#This Row],[Corregimiento]],Hoja3!$A$2:$D$676,4,0)</f>
        <v>80809</v>
      </c>
      <c r="E10122" s="41">
        <v>18</v>
      </c>
    </row>
    <row r="10123" spans="1:5">
      <c r="A10123" s="43">
        <v>44377</v>
      </c>
      <c r="B10123" s="41">
        <v>44377</v>
      </c>
      <c r="C10123" s="41" t="s">
        <v>1033</v>
      </c>
      <c r="D10123" s="42">
        <f>VLOOKUP(Pag_Inicio_Corr_mas_casos[[#This Row],[Corregimiento]],Hoja3!$A$2:$D$676,4,0)</f>
        <v>30107</v>
      </c>
      <c r="E10123" s="41">
        <v>17</v>
      </c>
    </row>
    <row r="10124" spans="1:5">
      <c r="A10124" s="43">
        <v>44377</v>
      </c>
      <c r="B10124" s="41">
        <v>44377</v>
      </c>
      <c r="C10124" s="41" t="s">
        <v>1005</v>
      </c>
      <c r="D10124" s="42">
        <f>VLOOKUP(Pag_Inicio_Corr_mas_casos[[#This Row],[Corregimiento]],Hoja3!$A$2:$D$676,4,0)</f>
        <v>81009</v>
      </c>
      <c r="E10124" s="41">
        <v>17</v>
      </c>
    </row>
    <row r="10125" spans="1:5">
      <c r="A10125" s="43">
        <v>44377</v>
      </c>
      <c r="B10125" s="41">
        <v>44377</v>
      </c>
      <c r="C10125" s="41" t="s">
        <v>1012</v>
      </c>
      <c r="D10125" s="42">
        <f>VLOOKUP(Pag_Inicio_Corr_mas_casos[[#This Row],[Corregimiento]],Hoja3!$A$2:$D$676,4,0)</f>
        <v>80814</v>
      </c>
      <c r="E10125" s="41">
        <v>17</v>
      </c>
    </row>
    <row r="10126" spans="1:5">
      <c r="A10126" s="43">
        <v>44377</v>
      </c>
      <c r="B10126" s="41">
        <v>44377</v>
      </c>
      <c r="C10126" s="41" t="s">
        <v>1013</v>
      </c>
      <c r="D10126" s="42">
        <f>VLOOKUP(Pag_Inicio_Corr_mas_casos[[#This Row],[Corregimiento]],Hoja3!$A$2:$D$676,4,0)</f>
        <v>80826</v>
      </c>
      <c r="E10126" s="41">
        <v>17</v>
      </c>
    </row>
    <row r="10127" spans="1:5">
      <c r="A10127" s="43">
        <v>44377</v>
      </c>
      <c r="B10127" s="41">
        <v>44377</v>
      </c>
      <c r="C10127" s="41" t="s">
        <v>1098</v>
      </c>
      <c r="D10127" s="42">
        <f>VLOOKUP(Pag_Inicio_Corr_mas_casos[[#This Row],[Corregimiento]],Hoja3!$A$2:$D$676,4,0)</f>
        <v>30104</v>
      </c>
      <c r="E10127" s="41">
        <v>17</v>
      </c>
    </row>
    <row r="10128" spans="1:5">
      <c r="A10128" s="105">
        <v>44378</v>
      </c>
      <c r="B10128" s="106">
        <v>44378</v>
      </c>
      <c r="C10128" s="106" t="s">
        <v>1120</v>
      </c>
      <c r="D10128" s="107">
        <f>VLOOKUP(Pag_Inicio_Corr_mas_casos[[#This Row],[Corregimiento]],Hoja3!$A$2:$D$676,4,0)</f>
        <v>130102</v>
      </c>
      <c r="E10128" s="106">
        <v>39</v>
      </c>
    </row>
    <row r="10129" spans="1:5">
      <c r="A10129" s="105">
        <v>44378</v>
      </c>
      <c r="B10129" s="106">
        <v>44378</v>
      </c>
      <c r="C10129" s="106" t="s">
        <v>1003</v>
      </c>
      <c r="D10129" s="107">
        <f>VLOOKUP(Pag_Inicio_Corr_mas_casos[[#This Row],[Corregimiento]],Hoja3!$A$2:$D$676,4,0)</f>
        <v>80810</v>
      </c>
      <c r="E10129" s="106">
        <v>27</v>
      </c>
    </row>
    <row r="10130" spans="1:5">
      <c r="A10130" s="105">
        <v>44378</v>
      </c>
      <c r="B10130" s="106">
        <v>44378</v>
      </c>
      <c r="C10130" s="106" t="s">
        <v>1057</v>
      </c>
      <c r="D10130" s="107">
        <f>VLOOKUP(Pag_Inicio_Corr_mas_casos[[#This Row],[Corregimiento]],Hoja3!$A$2:$D$676,4,0)</f>
        <v>130706</v>
      </c>
      <c r="E10130" s="106">
        <v>25</v>
      </c>
    </row>
    <row r="10131" spans="1:5">
      <c r="A10131" s="105">
        <v>44378</v>
      </c>
      <c r="B10131" s="106">
        <v>44378</v>
      </c>
      <c r="C10131" s="106" t="s">
        <v>1010</v>
      </c>
      <c r="D10131" s="107">
        <f>VLOOKUP(Pag_Inicio_Corr_mas_casos[[#This Row],[Corregimiento]],Hoja3!$A$2:$D$676,4,0)</f>
        <v>130708</v>
      </c>
      <c r="E10131" s="106">
        <v>24</v>
      </c>
    </row>
    <row r="10132" spans="1:5">
      <c r="A10132" s="105">
        <v>44378</v>
      </c>
      <c r="B10132" s="106">
        <v>44378</v>
      </c>
      <c r="C10132" s="106" t="s">
        <v>1005</v>
      </c>
      <c r="D10132" s="107">
        <f>VLOOKUP(Pag_Inicio_Corr_mas_casos[[#This Row],[Corregimiento]],Hoja3!$A$2:$D$676,4,0)</f>
        <v>81009</v>
      </c>
      <c r="E10132" s="106">
        <v>23</v>
      </c>
    </row>
    <row r="10133" spans="1:5">
      <c r="A10133" s="105">
        <v>44378</v>
      </c>
      <c r="B10133" s="106">
        <v>44378</v>
      </c>
      <c r="C10133" s="106" t="s">
        <v>1078</v>
      </c>
      <c r="D10133" s="107">
        <f>VLOOKUP(Pag_Inicio_Corr_mas_casos[[#This Row],[Corregimiento]],Hoja3!$A$2:$D$676,4,0)</f>
        <v>80819</v>
      </c>
      <c r="E10133" s="106">
        <v>23</v>
      </c>
    </row>
    <row r="10134" spans="1:5">
      <c r="A10134" s="105">
        <v>44378</v>
      </c>
      <c r="B10134" s="106">
        <v>44378</v>
      </c>
      <c r="C10134" s="106" t="s">
        <v>1085</v>
      </c>
      <c r="D10134" s="107">
        <f>VLOOKUP(Pag_Inicio_Corr_mas_casos[[#This Row],[Corregimiento]],Hoja3!$A$2:$D$676,4,0)</f>
        <v>81001</v>
      </c>
      <c r="E10134" s="106">
        <v>22</v>
      </c>
    </row>
    <row r="10135" spans="1:5">
      <c r="A10135" s="105">
        <v>44378</v>
      </c>
      <c r="B10135" s="106">
        <v>44378</v>
      </c>
      <c r="C10135" s="106" t="s">
        <v>1016</v>
      </c>
      <c r="D10135" s="107">
        <f>VLOOKUP(Pag_Inicio_Corr_mas_casos[[#This Row],[Corregimiento]],Hoja3!$A$2:$D$676,4,0)</f>
        <v>130107</v>
      </c>
      <c r="E10135" s="106">
        <v>22</v>
      </c>
    </row>
    <row r="10136" spans="1:5">
      <c r="A10136" s="105">
        <v>44378</v>
      </c>
      <c r="B10136" s="106">
        <v>44378</v>
      </c>
      <c r="C10136" s="106" t="s">
        <v>1025</v>
      </c>
      <c r="D10136" s="107">
        <f>VLOOKUP(Pag_Inicio_Corr_mas_casos[[#This Row],[Corregimiento]],Hoja3!$A$2:$D$676,4,0)</f>
        <v>130701</v>
      </c>
      <c r="E10136" s="106">
        <v>22</v>
      </c>
    </row>
    <row r="10137" spans="1:5">
      <c r="A10137" s="105">
        <v>44378</v>
      </c>
      <c r="B10137" s="106">
        <v>44378</v>
      </c>
      <c r="C10137" s="106" t="s">
        <v>1093</v>
      </c>
      <c r="D10137" s="107">
        <f>VLOOKUP(Pag_Inicio_Corr_mas_casos[[#This Row],[Corregimiento]],Hoja3!$A$2:$D$676,4,0)</f>
        <v>30103</v>
      </c>
      <c r="E10137" s="106">
        <v>22</v>
      </c>
    </row>
    <row r="10138" spans="1:5">
      <c r="A10138" s="105">
        <v>44378</v>
      </c>
      <c r="B10138" s="106">
        <v>44378</v>
      </c>
      <c r="C10138" s="106" t="s">
        <v>838</v>
      </c>
      <c r="D10138" s="107">
        <f>VLOOKUP(Pag_Inicio_Corr_mas_casos[[#This Row],[Corregimiento]],Hoja3!$A$2:$D$676,4,0)</f>
        <v>80821</v>
      </c>
      <c r="E10138" s="106">
        <v>22</v>
      </c>
    </row>
    <row r="10139" spans="1:5">
      <c r="A10139" s="105">
        <v>44378</v>
      </c>
      <c r="B10139" s="106">
        <v>44378</v>
      </c>
      <c r="C10139" s="106" t="s">
        <v>1081</v>
      </c>
      <c r="D10139" s="107">
        <f>VLOOKUP(Pag_Inicio_Corr_mas_casos[[#This Row],[Corregimiento]],Hoja3!$A$2:$D$676,4,0)</f>
        <v>130702</v>
      </c>
      <c r="E10139" s="106">
        <v>20</v>
      </c>
    </row>
    <row r="10140" spans="1:5">
      <c r="A10140" s="105">
        <v>44378</v>
      </c>
      <c r="B10140" s="106">
        <v>44378</v>
      </c>
      <c r="C10140" s="106" t="s">
        <v>1020</v>
      </c>
      <c r="D10140" s="107">
        <f>VLOOKUP(Pag_Inicio_Corr_mas_casos[[#This Row],[Corregimiento]],Hoja3!$A$2:$D$676,4,0)</f>
        <v>80822</v>
      </c>
      <c r="E10140" s="106">
        <v>20</v>
      </c>
    </row>
    <row r="10141" spans="1:5">
      <c r="A10141" s="105">
        <v>44378</v>
      </c>
      <c r="B10141" s="106">
        <v>44378</v>
      </c>
      <c r="C10141" s="106" t="s">
        <v>1077</v>
      </c>
      <c r="D10141" s="107">
        <f>VLOOKUP(Pag_Inicio_Corr_mas_casos[[#This Row],[Corregimiento]],Hoja3!$A$2:$D$676,4,0)</f>
        <v>80809</v>
      </c>
      <c r="E10141" s="106">
        <v>19</v>
      </c>
    </row>
    <row r="10142" spans="1:5">
      <c r="A10142" s="105">
        <v>44378</v>
      </c>
      <c r="B10142" s="106">
        <v>44378</v>
      </c>
      <c r="C10142" s="106" t="s">
        <v>1300</v>
      </c>
      <c r="D10142" s="107">
        <f>VLOOKUP(Pag_Inicio_Corr_mas_casos[[#This Row],[Corregimiento]],Hoja3!$A$2:$D$676,4,0)</f>
        <v>60202</v>
      </c>
      <c r="E10142" s="106">
        <v>18</v>
      </c>
    </row>
    <row r="10143" spans="1:5">
      <c r="A10143" s="105">
        <v>44378</v>
      </c>
      <c r="B10143" s="106">
        <v>44378</v>
      </c>
      <c r="C10143" s="106" t="s">
        <v>1022</v>
      </c>
      <c r="D10143" s="107">
        <f>VLOOKUP(Pag_Inicio_Corr_mas_casos[[#This Row],[Corregimiento]],Hoja3!$A$2:$D$676,4,0)</f>
        <v>80815</v>
      </c>
      <c r="E10143" s="106">
        <v>18</v>
      </c>
    </row>
    <row r="10144" spans="1:5">
      <c r="A10144" s="105">
        <v>44378</v>
      </c>
      <c r="B10144" s="106">
        <v>44378</v>
      </c>
      <c r="C10144" s="106" t="s">
        <v>1006</v>
      </c>
      <c r="D10144" s="107">
        <f>VLOOKUP(Pag_Inicio_Corr_mas_casos[[#This Row],[Corregimiento]],Hoja3!$A$2:$D$676,4,0)</f>
        <v>80806</v>
      </c>
      <c r="E10144" s="106">
        <v>18</v>
      </c>
    </row>
    <row r="10145" spans="1:5">
      <c r="A10145" s="105">
        <v>44378</v>
      </c>
      <c r="B10145" s="106">
        <v>44378</v>
      </c>
      <c r="C10145" s="106" t="s">
        <v>1271</v>
      </c>
      <c r="D10145" s="107">
        <f>VLOOKUP(Pag_Inicio_Corr_mas_casos[[#This Row],[Corregimiento]],Hoja3!$A$2:$D$676,4,0)</f>
        <v>10207</v>
      </c>
      <c r="E10145" s="106">
        <v>17</v>
      </c>
    </row>
    <row r="10146" spans="1:5">
      <c r="A10146" s="105">
        <v>44378</v>
      </c>
      <c r="B10146" s="106">
        <v>44378</v>
      </c>
      <c r="C10146" s="106" t="s">
        <v>1023</v>
      </c>
      <c r="D10146" s="107">
        <f>VLOOKUP(Pag_Inicio_Corr_mas_casos[[#This Row],[Corregimiento]],Hoja3!$A$2:$D$676,4,0)</f>
        <v>130716</v>
      </c>
      <c r="E10146" s="106">
        <v>16</v>
      </c>
    </row>
    <row r="10147" spans="1:5">
      <c r="A10147" s="105">
        <v>44378</v>
      </c>
      <c r="B10147" s="106">
        <v>44378</v>
      </c>
      <c r="C10147" s="106" t="s">
        <v>1012</v>
      </c>
      <c r="D10147" s="107">
        <f>VLOOKUP(Pag_Inicio_Corr_mas_casos[[#This Row],[Corregimiento]],Hoja3!$A$2:$D$676,4,0)</f>
        <v>80814</v>
      </c>
      <c r="E10147" s="106">
        <v>16</v>
      </c>
    </row>
    <row r="10148" spans="1:5">
      <c r="A10148" s="80">
        <v>44379</v>
      </c>
      <c r="B10148" s="81">
        <v>44379</v>
      </c>
      <c r="C10148" s="81" t="s">
        <v>1219</v>
      </c>
      <c r="D10148" s="82">
        <f>VLOOKUP(Pag_Inicio_Corr_mas_casos[[#This Row],[Corregimiento]],Hoja3!$A$2:$D$676,4,0)</f>
        <v>20601</v>
      </c>
      <c r="E10148" s="81">
        <v>39</v>
      </c>
    </row>
    <row r="10149" spans="1:5">
      <c r="A10149" s="80">
        <v>44379</v>
      </c>
      <c r="B10149" s="81">
        <v>44379</v>
      </c>
      <c r="C10149" s="81" t="s">
        <v>779</v>
      </c>
      <c r="D10149" s="82">
        <f>VLOOKUP(Pag_Inicio_Corr_mas_casos[[#This Row],[Corregimiento]],Hoja3!$A$2:$D$676,4,0)</f>
        <v>130708</v>
      </c>
      <c r="E10149" s="81">
        <v>22</v>
      </c>
    </row>
    <row r="10150" spans="1:5">
      <c r="A10150" s="80">
        <v>44379</v>
      </c>
      <c r="B10150" s="81">
        <v>44379</v>
      </c>
      <c r="C10150" s="81" t="s">
        <v>1078</v>
      </c>
      <c r="D10150" s="82">
        <f>VLOOKUP(Pag_Inicio_Corr_mas_casos[[#This Row],[Corregimiento]],Hoja3!$A$2:$D$676,4,0)</f>
        <v>80819</v>
      </c>
      <c r="E10150" s="81">
        <v>21</v>
      </c>
    </row>
    <row r="10151" spans="1:5">
      <c r="A10151" s="80">
        <v>44379</v>
      </c>
      <c r="B10151" s="81">
        <v>44379</v>
      </c>
      <c r="C10151" s="81" t="s">
        <v>1081</v>
      </c>
      <c r="D10151" s="82">
        <f>VLOOKUP(Pag_Inicio_Corr_mas_casos[[#This Row],[Corregimiento]],Hoja3!$A$2:$D$676,4,0)</f>
        <v>130702</v>
      </c>
      <c r="E10151" s="81">
        <v>21</v>
      </c>
    </row>
    <row r="10152" spans="1:5">
      <c r="A10152" s="80">
        <v>44379</v>
      </c>
      <c r="B10152" s="81">
        <v>44379</v>
      </c>
      <c r="C10152" s="81" t="s">
        <v>1020</v>
      </c>
      <c r="D10152" s="82">
        <f>VLOOKUP(Pag_Inicio_Corr_mas_casos[[#This Row],[Corregimiento]],Hoja3!$A$2:$D$676,4,0)</f>
        <v>80822</v>
      </c>
      <c r="E10152" s="81">
        <v>20</v>
      </c>
    </row>
    <row r="10153" spans="1:5">
      <c r="A10153" s="80">
        <v>44379</v>
      </c>
      <c r="B10153" s="81">
        <v>44379</v>
      </c>
      <c r="C10153" s="81" t="s">
        <v>1016</v>
      </c>
      <c r="D10153" s="82">
        <f>VLOOKUP(Pag_Inicio_Corr_mas_casos[[#This Row],[Corregimiento]],Hoja3!$A$2:$D$676,4,0)</f>
        <v>130107</v>
      </c>
      <c r="E10153" s="81">
        <v>19</v>
      </c>
    </row>
    <row r="10154" spans="1:5">
      <c r="A10154" s="80">
        <v>44379</v>
      </c>
      <c r="B10154" s="81">
        <v>44379</v>
      </c>
      <c r="C10154" s="81" t="s">
        <v>1077</v>
      </c>
      <c r="D10154" s="82">
        <f>VLOOKUP(Pag_Inicio_Corr_mas_casos[[#This Row],[Corregimiento]],Hoja3!$A$2:$D$676,4,0)</f>
        <v>80809</v>
      </c>
      <c r="E10154" s="81">
        <v>18</v>
      </c>
    </row>
    <row r="10155" spans="1:5">
      <c r="A10155" s="80">
        <v>44379</v>
      </c>
      <c r="B10155" s="81">
        <v>44379</v>
      </c>
      <c r="C10155" s="81" t="s">
        <v>838</v>
      </c>
      <c r="D10155" s="82">
        <f>VLOOKUP(Pag_Inicio_Corr_mas_casos[[#This Row],[Corregimiento]],Hoja3!$A$2:$D$676,4,0)</f>
        <v>80821</v>
      </c>
      <c r="E10155" s="81">
        <v>18</v>
      </c>
    </row>
    <row r="10156" spans="1:5">
      <c r="A10156" s="80">
        <v>44379</v>
      </c>
      <c r="B10156" s="81">
        <v>44379</v>
      </c>
      <c r="C10156" s="81" t="s">
        <v>1025</v>
      </c>
      <c r="D10156" s="82">
        <f>VLOOKUP(Pag_Inicio_Corr_mas_casos[[#This Row],[Corregimiento]],Hoja3!$A$2:$D$676,4,0)</f>
        <v>130701</v>
      </c>
      <c r="E10156" s="81">
        <v>18</v>
      </c>
    </row>
    <row r="10157" spans="1:5">
      <c r="A10157" s="80">
        <v>44379</v>
      </c>
      <c r="B10157" s="81">
        <v>44379</v>
      </c>
      <c r="C10157" s="81" t="s">
        <v>1019</v>
      </c>
      <c r="D10157" s="82">
        <f>VLOOKUP(Pag_Inicio_Corr_mas_casos[[#This Row],[Corregimiento]],Hoja3!$A$2:$D$676,4,0)</f>
        <v>80817</v>
      </c>
      <c r="E10157" s="81">
        <v>17</v>
      </c>
    </row>
    <row r="10158" spans="1:5">
      <c r="A10158" s="80">
        <v>44379</v>
      </c>
      <c r="B10158" s="81">
        <v>44379</v>
      </c>
      <c r="C10158" s="81" t="s">
        <v>1006</v>
      </c>
      <c r="D10158" s="82">
        <f>VLOOKUP(Pag_Inicio_Corr_mas_casos[[#This Row],[Corregimiento]],Hoja3!$A$2:$D$676,4,0)</f>
        <v>80806</v>
      </c>
      <c r="E10158" s="81">
        <v>17</v>
      </c>
    </row>
    <row r="10159" spans="1:5">
      <c r="A10159" s="80">
        <v>44379</v>
      </c>
      <c r="B10159" s="81">
        <v>44379</v>
      </c>
      <c r="C10159" s="81" t="s">
        <v>1088</v>
      </c>
      <c r="D10159" s="82">
        <f>VLOOKUP(Pag_Inicio_Corr_mas_casos[[#This Row],[Corregimiento]],Hoja3!$A$2:$D$676,4,0)</f>
        <v>91001</v>
      </c>
      <c r="E10159" s="81">
        <v>17</v>
      </c>
    </row>
    <row r="10160" spans="1:5">
      <c r="A10160" s="80">
        <v>44379</v>
      </c>
      <c r="B10160" s="81">
        <v>44379</v>
      </c>
      <c r="C10160" s="81" t="s">
        <v>1005</v>
      </c>
      <c r="D10160" s="82">
        <f>VLOOKUP(Pag_Inicio_Corr_mas_casos[[#This Row],[Corregimiento]],Hoja3!$A$2:$D$676,4,0)</f>
        <v>81009</v>
      </c>
      <c r="E10160" s="81">
        <v>16</v>
      </c>
    </row>
    <row r="10161" spans="1:5">
      <c r="A10161" s="80">
        <v>44379</v>
      </c>
      <c r="B10161" s="81">
        <v>44379</v>
      </c>
      <c r="C10161" s="81" t="s">
        <v>1112</v>
      </c>
      <c r="D10161" s="82">
        <f>VLOOKUP(Pag_Inicio_Corr_mas_casos[[#This Row],[Corregimiento]],Hoja3!$A$2:$D$676,4,0)</f>
        <v>80812</v>
      </c>
      <c r="E10161" s="81">
        <v>15</v>
      </c>
    </row>
    <row r="10162" spans="1:5">
      <c r="A10162" s="80">
        <v>44379</v>
      </c>
      <c r="B10162" s="81">
        <v>44379</v>
      </c>
      <c r="C10162" s="81" t="s">
        <v>1023</v>
      </c>
      <c r="D10162" s="82">
        <f>VLOOKUP(Pag_Inicio_Corr_mas_casos[[#This Row],[Corregimiento]],Hoja3!$A$2:$D$676,4,0)</f>
        <v>130716</v>
      </c>
      <c r="E10162" s="81">
        <v>14</v>
      </c>
    </row>
    <row r="10163" spans="1:5">
      <c r="A10163" s="80">
        <v>44379</v>
      </c>
      <c r="B10163" s="81">
        <v>44379</v>
      </c>
      <c r="C10163" s="81" t="s">
        <v>1071</v>
      </c>
      <c r="D10163" s="82">
        <f>VLOOKUP(Pag_Inicio_Corr_mas_casos[[#This Row],[Corregimiento]],Hoja3!$A$2:$D$676,4,0)</f>
        <v>60103</v>
      </c>
      <c r="E10163" s="81">
        <v>14</v>
      </c>
    </row>
    <row r="10164" spans="1:5">
      <c r="A10164" s="80">
        <v>44379</v>
      </c>
      <c r="B10164" s="81">
        <v>44379</v>
      </c>
      <c r="C10164" s="81" t="s">
        <v>1271</v>
      </c>
      <c r="D10164" s="82">
        <f>VLOOKUP(Pag_Inicio_Corr_mas_casos[[#This Row],[Corregimiento]],Hoja3!$A$2:$D$676,4,0)</f>
        <v>10207</v>
      </c>
      <c r="E10164" s="81">
        <v>14</v>
      </c>
    </row>
    <row r="10165" spans="1:5">
      <c r="A10165" s="80">
        <v>44379</v>
      </c>
      <c r="B10165" s="81">
        <v>44379</v>
      </c>
      <c r="C10165" s="81" t="s">
        <v>1008</v>
      </c>
      <c r="D10165" s="82">
        <f>VLOOKUP(Pag_Inicio_Corr_mas_casos[[#This Row],[Corregimiento]],Hoja3!$A$2:$D$676,4,0)</f>
        <v>80807</v>
      </c>
      <c r="E10165" s="81">
        <v>14</v>
      </c>
    </row>
    <row r="10166" spans="1:5">
      <c r="A10166" s="80">
        <v>44379</v>
      </c>
      <c r="B10166" s="81">
        <v>44379</v>
      </c>
      <c r="C10166" s="81" t="s">
        <v>1134</v>
      </c>
      <c r="D10166" s="82">
        <f>VLOOKUP(Pag_Inicio_Corr_mas_casos[[#This Row],[Corregimiento]],Hoja3!$A$2:$D$676,4,0)</f>
        <v>130101</v>
      </c>
      <c r="E10166" s="81">
        <v>14</v>
      </c>
    </row>
    <row r="10167" spans="1:5">
      <c r="A10167" s="80">
        <v>44379</v>
      </c>
      <c r="B10167" s="81">
        <v>44379</v>
      </c>
      <c r="C10167" s="81" t="s">
        <v>1120</v>
      </c>
      <c r="D10167" s="82">
        <f>VLOOKUP(Pag_Inicio_Corr_mas_casos[[#This Row],[Corregimiento]],Hoja3!$A$2:$D$676,4,0)</f>
        <v>130102</v>
      </c>
      <c r="E10167" s="81">
        <v>14</v>
      </c>
    </row>
    <row r="10168" spans="1:5">
      <c r="A10168" s="32">
        <v>44380</v>
      </c>
      <c r="B10168" s="33">
        <v>44380</v>
      </c>
      <c r="C10168" s="33" t="s">
        <v>1120</v>
      </c>
      <c r="D10168" s="34">
        <f>VLOOKUP(Pag_Inicio_Corr_mas_casos[[#This Row],[Corregimiento]],Hoja3!$A$2:$D$676,4,0)</f>
        <v>130102</v>
      </c>
      <c r="E10168" s="33">
        <v>41</v>
      </c>
    </row>
    <row r="10169" spans="1:5">
      <c r="A10169" s="32">
        <v>44380</v>
      </c>
      <c r="B10169" s="33">
        <v>44380</v>
      </c>
      <c r="C10169" s="33" t="s">
        <v>1102</v>
      </c>
      <c r="D10169" s="34">
        <f>VLOOKUP(Pag_Inicio_Corr_mas_casos[[#This Row],[Corregimiento]],Hoja3!$A$2:$D$676,4,0)</f>
        <v>130106</v>
      </c>
      <c r="E10169" s="33">
        <v>36</v>
      </c>
    </row>
    <row r="10170" spans="1:5">
      <c r="A10170" s="32">
        <v>44380</v>
      </c>
      <c r="B10170" s="33">
        <v>44380</v>
      </c>
      <c r="C10170" s="33" t="s">
        <v>1081</v>
      </c>
      <c r="D10170" s="34">
        <f>VLOOKUP(Pag_Inicio_Corr_mas_casos[[#This Row],[Corregimiento]],Hoja3!$A$2:$D$676,4,0)</f>
        <v>130702</v>
      </c>
      <c r="E10170" s="33">
        <v>33</v>
      </c>
    </row>
    <row r="10171" spans="1:5">
      <c r="A10171" s="32">
        <v>44380</v>
      </c>
      <c r="B10171" s="33">
        <v>44380</v>
      </c>
      <c r="C10171" s="33" t="s">
        <v>1039</v>
      </c>
      <c r="D10171" s="34">
        <f>VLOOKUP(Pag_Inicio_Corr_mas_casos[[#This Row],[Corregimiento]],Hoja3!$A$2:$D$676,4,0)</f>
        <v>20606</v>
      </c>
      <c r="E10171" s="33">
        <v>26</v>
      </c>
    </row>
    <row r="10172" spans="1:5">
      <c r="A10172" s="32">
        <v>44380</v>
      </c>
      <c r="B10172" s="33">
        <v>44380</v>
      </c>
      <c r="C10172" s="33" t="s">
        <v>1078</v>
      </c>
      <c r="D10172" s="34">
        <f>VLOOKUP(Pag_Inicio_Corr_mas_casos[[#This Row],[Corregimiento]],Hoja3!$A$2:$D$676,4,0)</f>
        <v>80819</v>
      </c>
      <c r="E10172" s="33">
        <v>26</v>
      </c>
    </row>
    <row r="10173" spans="1:5">
      <c r="A10173" s="32">
        <v>44380</v>
      </c>
      <c r="B10173" s="33">
        <v>44380</v>
      </c>
      <c r="C10173" s="33" t="s">
        <v>1004</v>
      </c>
      <c r="D10173" s="34">
        <f>VLOOKUP(Pag_Inicio_Corr_mas_casos[[#This Row],[Corregimiento]],Hoja3!$A$2:$D$676,4,0)</f>
        <v>130717</v>
      </c>
      <c r="E10173" s="33">
        <v>23</v>
      </c>
    </row>
    <row r="10174" spans="1:5">
      <c r="A10174" s="32">
        <v>44380</v>
      </c>
      <c r="B10174" s="33">
        <v>44380</v>
      </c>
      <c r="C10174" s="33" t="s">
        <v>1300</v>
      </c>
      <c r="D10174" s="34">
        <f>VLOOKUP(Pag_Inicio_Corr_mas_casos[[#This Row],[Corregimiento]],Hoja3!$A$2:$D$676,4,0)</f>
        <v>60202</v>
      </c>
      <c r="E10174" s="33">
        <v>23</v>
      </c>
    </row>
    <row r="10175" spans="1:5">
      <c r="A10175" s="32">
        <v>44380</v>
      </c>
      <c r="B10175" s="33">
        <v>44380</v>
      </c>
      <c r="C10175" s="33" t="s">
        <v>1071</v>
      </c>
      <c r="D10175" s="34">
        <f>VLOOKUP(Pag_Inicio_Corr_mas_casos[[#This Row],[Corregimiento]],Hoja3!$A$2:$D$676,4,0)</f>
        <v>60103</v>
      </c>
      <c r="E10175" s="33">
        <v>22</v>
      </c>
    </row>
    <row r="10176" spans="1:5">
      <c r="A10176" s="32">
        <v>44380</v>
      </c>
      <c r="B10176" s="33">
        <v>44380</v>
      </c>
      <c r="C10176" s="33" t="s">
        <v>1134</v>
      </c>
      <c r="D10176" s="34">
        <f>VLOOKUP(Pag_Inicio_Corr_mas_casos[[#This Row],[Corregimiento]],Hoja3!$A$2:$D$676,4,0)</f>
        <v>130101</v>
      </c>
      <c r="E10176" s="33">
        <v>22</v>
      </c>
    </row>
    <row r="10177" spans="1:5">
      <c r="A10177" s="32">
        <v>44380</v>
      </c>
      <c r="B10177" s="33">
        <v>44380</v>
      </c>
      <c r="C10177" s="33" t="s">
        <v>1006</v>
      </c>
      <c r="D10177" s="34">
        <f>VLOOKUP(Pag_Inicio_Corr_mas_casos[[#This Row],[Corregimiento]],Hoja3!$A$2:$D$676,4,0)</f>
        <v>80806</v>
      </c>
      <c r="E10177" s="33">
        <v>21</v>
      </c>
    </row>
    <row r="10178" spans="1:5">
      <c r="A10178" s="32">
        <v>44380</v>
      </c>
      <c r="B10178" s="33">
        <v>44380</v>
      </c>
      <c r="C10178" s="33" t="s">
        <v>1112</v>
      </c>
      <c r="D10178" s="34">
        <f>VLOOKUP(Pag_Inicio_Corr_mas_casos[[#This Row],[Corregimiento]],Hoja3!$A$2:$D$676,4,0)</f>
        <v>80812</v>
      </c>
      <c r="E10178" s="33">
        <v>21</v>
      </c>
    </row>
    <row r="10179" spans="1:5">
      <c r="A10179" s="32">
        <v>44380</v>
      </c>
      <c r="B10179" s="33">
        <v>44380</v>
      </c>
      <c r="C10179" s="33" t="s">
        <v>1010</v>
      </c>
      <c r="D10179" s="34">
        <f>VLOOKUP(Pag_Inicio_Corr_mas_casos[[#This Row],[Corregimiento]],Hoja3!$A$2:$D$676,4,0)</f>
        <v>130708</v>
      </c>
      <c r="E10179" s="33">
        <v>20</v>
      </c>
    </row>
    <row r="10180" spans="1:5">
      <c r="A10180" s="32">
        <v>44380</v>
      </c>
      <c r="B10180" s="33">
        <v>44380</v>
      </c>
      <c r="C10180" s="33" t="s">
        <v>1137</v>
      </c>
      <c r="D10180" s="34">
        <f>VLOOKUP(Pag_Inicio_Corr_mas_casos[[#This Row],[Corregimiento]],Hoja3!$A$2:$D$676,4,0)</f>
        <v>130718</v>
      </c>
      <c r="E10180" s="33">
        <v>20</v>
      </c>
    </row>
    <row r="10181" spans="1:5">
      <c r="A10181" s="32">
        <v>44380</v>
      </c>
      <c r="B10181" s="33">
        <v>44380</v>
      </c>
      <c r="C10181" s="33" t="s">
        <v>1077</v>
      </c>
      <c r="D10181" s="34">
        <f>VLOOKUP(Pag_Inicio_Corr_mas_casos[[#This Row],[Corregimiento]],Hoja3!$A$2:$D$676,4,0)</f>
        <v>80809</v>
      </c>
      <c r="E10181" s="33">
        <v>19</v>
      </c>
    </row>
    <row r="10182" spans="1:5">
      <c r="A10182" s="32">
        <v>44380</v>
      </c>
      <c r="B10182" s="33">
        <v>44380</v>
      </c>
      <c r="C10182" s="33" t="s">
        <v>1016</v>
      </c>
      <c r="D10182" s="34">
        <f>VLOOKUP(Pag_Inicio_Corr_mas_casos[[#This Row],[Corregimiento]],Hoja3!$A$2:$D$676,4,0)</f>
        <v>130107</v>
      </c>
      <c r="E10182" s="33">
        <v>19</v>
      </c>
    </row>
    <row r="10183" spans="1:5">
      <c r="A10183" s="32">
        <v>44380</v>
      </c>
      <c r="B10183" s="33">
        <v>44380</v>
      </c>
      <c r="C10183" s="33" t="s">
        <v>1023</v>
      </c>
      <c r="D10183" s="34">
        <f>VLOOKUP(Pag_Inicio_Corr_mas_casos[[#This Row],[Corregimiento]],Hoja3!$A$2:$D$676,4,0)</f>
        <v>130716</v>
      </c>
      <c r="E10183" s="33">
        <v>19</v>
      </c>
    </row>
    <row r="10184" spans="1:5">
      <c r="A10184" s="32">
        <v>44380</v>
      </c>
      <c r="B10184" s="33">
        <v>44380</v>
      </c>
      <c r="C10184" s="33" t="s">
        <v>1025</v>
      </c>
      <c r="D10184" s="34">
        <f>VLOOKUP(Pag_Inicio_Corr_mas_casos[[#This Row],[Corregimiento]],Hoja3!$A$2:$D$676,4,0)</f>
        <v>130701</v>
      </c>
      <c r="E10184" s="33">
        <v>19</v>
      </c>
    </row>
    <row r="10185" spans="1:5">
      <c r="A10185" s="32">
        <v>44380</v>
      </c>
      <c r="B10185" s="33">
        <v>44380</v>
      </c>
      <c r="C10185" s="33" t="s">
        <v>1104</v>
      </c>
      <c r="D10185" s="34">
        <f>VLOOKUP(Pag_Inicio_Corr_mas_casos[[#This Row],[Corregimiento]],Hoja3!$A$2:$D$676,4,0)</f>
        <v>130108</v>
      </c>
      <c r="E10185" s="33">
        <v>18</v>
      </c>
    </row>
    <row r="10186" spans="1:5">
      <c r="A10186" s="32">
        <v>44380</v>
      </c>
      <c r="B10186" s="33">
        <v>44380</v>
      </c>
      <c r="C10186" s="33" t="s">
        <v>1003</v>
      </c>
      <c r="D10186" s="34">
        <f>VLOOKUP(Pag_Inicio_Corr_mas_casos[[#This Row],[Corregimiento]],Hoja3!$A$2:$D$676,4,0)</f>
        <v>80810</v>
      </c>
      <c r="E10186" s="33">
        <v>18</v>
      </c>
    </row>
    <row r="10187" spans="1:5">
      <c r="A10187" s="32">
        <v>44380</v>
      </c>
      <c r="B10187" s="33">
        <v>44380</v>
      </c>
      <c r="C10187" s="33" t="s">
        <v>1019</v>
      </c>
      <c r="D10187" s="34">
        <f>VLOOKUP(Pag_Inicio_Corr_mas_casos[[#This Row],[Corregimiento]],Hoja3!$A$2:$D$676,4,0)</f>
        <v>80817</v>
      </c>
      <c r="E10187" s="33">
        <v>18</v>
      </c>
    </row>
    <row r="10188" spans="1:5">
      <c r="A10188" s="35">
        <v>44381</v>
      </c>
      <c r="B10188" s="36">
        <v>44381</v>
      </c>
      <c r="C10188" s="36" t="s">
        <v>1120</v>
      </c>
      <c r="D10188" s="37">
        <f>VLOOKUP(Pag_Inicio_Corr_mas_casos[[#This Row],[Corregimiento]],Hoja3!$A$2:$D$676,4,0)</f>
        <v>130102</v>
      </c>
      <c r="E10188" s="36">
        <v>23</v>
      </c>
    </row>
    <row r="10189" spans="1:5">
      <c r="A10189" s="35">
        <v>44381</v>
      </c>
      <c r="B10189" s="36">
        <v>44381</v>
      </c>
      <c r="C10189" s="36" t="s">
        <v>1134</v>
      </c>
      <c r="D10189" s="37">
        <f>VLOOKUP(Pag_Inicio_Corr_mas_casos[[#This Row],[Corregimiento]],Hoja3!$A$2:$D$676,4,0)</f>
        <v>130101</v>
      </c>
      <c r="E10189" s="36">
        <v>21</v>
      </c>
    </row>
    <row r="10190" spans="1:5">
      <c r="A10190" s="35">
        <v>44381</v>
      </c>
      <c r="B10190" s="36">
        <v>44381</v>
      </c>
      <c r="C10190" s="36" t="s">
        <v>1023</v>
      </c>
      <c r="D10190" s="37">
        <f>VLOOKUP(Pag_Inicio_Corr_mas_casos[[#This Row],[Corregimiento]],Hoja3!$A$2:$D$676,4,0)</f>
        <v>130716</v>
      </c>
      <c r="E10190" s="36">
        <v>19</v>
      </c>
    </row>
    <row r="10191" spans="1:5">
      <c r="A10191" s="35">
        <v>44381</v>
      </c>
      <c r="B10191" s="36">
        <v>44381</v>
      </c>
      <c r="C10191" s="36" t="s">
        <v>1077</v>
      </c>
      <c r="D10191" s="37">
        <f>VLOOKUP(Pag_Inicio_Corr_mas_casos[[#This Row],[Corregimiento]],Hoja3!$A$2:$D$676,4,0)</f>
        <v>80809</v>
      </c>
      <c r="E10191" s="36">
        <v>18</v>
      </c>
    </row>
    <row r="10192" spans="1:5">
      <c r="A10192" s="35">
        <v>44381</v>
      </c>
      <c r="B10192" s="36">
        <v>44381</v>
      </c>
      <c r="C10192" s="36" t="s">
        <v>1078</v>
      </c>
      <c r="D10192" s="37">
        <f>VLOOKUP(Pag_Inicio_Corr_mas_casos[[#This Row],[Corregimiento]],Hoja3!$A$2:$D$676,4,0)</f>
        <v>80819</v>
      </c>
      <c r="E10192" s="36">
        <v>18</v>
      </c>
    </row>
    <row r="10193" spans="1:5">
      <c r="A10193" s="35">
        <v>44381</v>
      </c>
      <c r="B10193" s="36">
        <v>44381</v>
      </c>
      <c r="C10193" s="36" t="s">
        <v>1112</v>
      </c>
      <c r="D10193" s="37">
        <f>VLOOKUP(Pag_Inicio_Corr_mas_casos[[#This Row],[Corregimiento]],Hoja3!$A$2:$D$676,4,0)</f>
        <v>80812</v>
      </c>
      <c r="E10193" s="36">
        <v>18</v>
      </c>
    </row>
    <row r="10194" spans="1:5">
      <c r="A10194" s="35">
        <v>44381</v>
      </c>
      <c r="B10194" s="36">
        <v>44381</v>
      </c>
      <c r="C10194" s="36" t="s">
        <v>1081</v>
      </c>
      <c r="D10194" s="37">
        <f>VLOOKUP(Pag_Inicio_Corr_mas_casos[[#This Row],[Corregimiento]],Hoja3!$A$2:$D$676,4,0)</f>
        <v>130702</v>
      </c>
      <c r="E10194" s="36">
        <v>17</v>
      </c>
    </row>
    <row r="10195" spans="1:5">
      <c r="A10195" s="35">
        <v>44381</v>
      </c>
      <c r="B10195" s="36">
        <v>44381</v>
      </c>
      <c r="C10195" s="36" t="s">
        <v>1003</v>
      </c>
      <c r="D10195" s="37">
        <f>VLOOKUP(Pag_Inicio_Corr_mas_casos[[#This Row],[Corregimiento]],Hoja3!$A$2:$D$676,4,0)</f>
        <v>80810</v>
      </c>
      <c r="E10195" s="36">
        <v>15</v>
      </c>
    </row>
    <row r="10196" spans="1:5">
      <c r="A10196" s="35">
        <v>44381</v>
      </c>
      <c r="B10196" s="36">
        <v>44381</v>
      </c>
      <c r="C10196" s="36" t="s">
        <v>1007</v>
      </c>
      <c r="D10196" s="37">
        <f>VLOOKUP(Pag_Inicio_Corr_mas_casos[[#This Row],[Corregimiento]],Hoja3!$A$2:$D$676,4,0)</f>
        <v>80823</v>
      </c>
      <c r="E10196" s="36">
        <v>14</v>
      </c>
    </row>
    <row r="10197" spans="1:5">
      <c r="A10197" s="35">
        <v>44381</v>
      </c>
      <c r="B10197" s="36">
        <v>44381</v>
      </c>
      <c r="C10197" s="36" t="s">
        <v>1019</v>
      </c>
      <c r="D10197" s="37">
        <f>VLOOKUP(Pag_Inicio_Corr_mas_casos[[#This Row],[Corregimiento]],Hoja3!$A$2:$D$676,4,0)</f>
        <v>80817</v>
      </c>
      <c r="E10197" s="36">
        <v>14</v>
      </c>
    </row>
    <row r="10198" spans="1:5">
      <c r="A10198" s="35">
        <v>44381</v>
      </c>
      <c r="B10198" s="36">
        <v>44381</v>
      </c>
      <c r="C10198" s="36" t="s">
        <v>1300</v>
      </c>
      <c r="D10198" s="37">
        <f>VLOOKUP(Pag_Inicio_Corr_mas_casos[[#This Row],[Corregimiento]],Hoja3!$A$2:$D$676,4,0)</f>
        <v>60202</v>
      </c>
      <c r="E10198" s="36">
        <v>14</v>
      </c>
    </row>
    <row r="10199" spans="1:5">
      <c r="A10199" s="35">
        <v>44381</v>
      </c>
      <c r="B10199" s="36">
        <v>44381</v>
      </c>
      <c r="C10199" s="36" t="s">
        <v>1010</v>
      </c>
      <c r="D10199" s="37">
        <f>VLOOKUP(Pag_Inicio_Corr_mas_casos[[#This Row],[Corregimiento]],Hoja3!$A$2:$D$676,4,0)</f>
        <v>130708</v>
      </c>
      <c r="E10199" s="36">
        <v>14</v>
      </c>
    </row>
    <row r="10200" spans="1:5">
      <c r="A10200" s="35">
        <v>44381</v>
      </c>
      <c r="B10200" s="36">
        <v>44381</v>
      </c>
      <c r="C10200" s="36" t="s">
        <v>1013</v>
      </c>
      <c r="D10200" s="37">
        <f>VLOOKUP(Pag_Inicio_Corr_mas_casos[[#This Row],[Corregimiento]],Hoja3!$A$2:$D$676,4,0)</f>
        <v>80826</v>
      </c>
      <c r="E10200" s="36">
        <v>13</v>
      </c>
    </row>
    <row r="10201" spans="1:5">
      <c r="A10201" s="35">
        <v>44381</v>
      </c>
      <c r="B10201" s="36">
        <v>44381</v>
      </c>
      <c r="C10201" s="36" t="s">
        <v>1005</v>
      </c>
      <c r="D10201" s="37">
        <f>VLOOKUP(Pag_Inicio_Corr_mas_casos[[#This Row],[Corregimiento]],Hoja3!$A$2:$D$676,4,0)</f>
        <v>81009</v>
      </c>
      <c r="E10201" s="36">
        <v>13</v>
      </c>
    </row>
    <row r="10202" spans="1:5">
      <c r="A10202" s="35">
        <v>44381</v>
      </c>
      <c r="B10202" s="36">
        <v>44381</v>
      </c>
      <c r="C10202" s="36" t="s">
        <v>1004</v>
      </c>
      <c r="D10202" s="37">
        <f>VLOOKUP(Pag_Inicio_Corr_mas_casos[[#This Row],[Corregimiento]],Hoja3!$A$2:$D$676,4,0)</f>
        <v>130717</v>
      </c>
      <c r="E10202" s="36">
        <v>13</v>
      </c>
    </row>
    <row r="10203" spans="1:5">
      <c r="A10203" s="35">
        <v>44381</v>
      </c>
      <c r="B10203" s="36">
        <v>44381</v>
      </c>
      <c r="C10203" s="36" t="s">
        <v>838</v>
      </c>
      <c r="D10203" s="37">
        <f>VLOOKUP(Pag_Inicio_Corr_mas_casos[[#This Row],[Corregimiento]],Hoja3!$A$2:$D$676,4,0)</f>
        <v>80821</v>
      </c>
      <c r="E10203" s="36">
        <v>13</v>
      </c>
    </row>
    <row r="10204" spans="1:5">
      <c r="A10204" s="35">
        <v>44381</v>
      </c>
      <c r="B10204" s="36">
        <v>44381</v>
      </c>
      <c r="C10204" s="36" t="s">
        <v>1071</v>
      </c>
      <c r="D10204" s="37">
        <f>VLOOKUP(Pag_Inicio_Corr_mas_casos[[#This Row],[Corregimiento]],Hoja3!$A$2:$D$676,4,0)</f>
        <v>60103</v>
      </c>
      <c r="E10204" s="36">
        <v>13</v>
      </c>
    </row>
    <row r="10205" spans="1:5">
      <c r="A10205" s="35">
        <v>44381</v>
      </c>
      <c r="B10205" s="36">
        <v>44381</v>
      </c>
      <c r="C10205" s="36" t="s">
        <v>1076</v>
      </c>
      <c r="D10205" s="37">
        <f>VLOOKUP(Pag_Inicio_Corr_mas_casos[[#This Row],[Corregimiento]],Hoja3!$A$2:$D$676,4,0)</f>
        <v>130312</v>
      </c>
      <c r="E10205" s="36">
        <v>13</v>
      </c>
    </row>
    <row r="10206" spans="1:5">
      <c r="A10206" s="35">
        <v>44381</v>
      </c>
      <c r="B10206" s="36">
        <v>44381</v>
      </c>
      <c r="C10206" s="36" t="s">
        <v>1271</v>
      </c>
      <c r="D10206" s="37">
        <f>VLOOKUP(Pag_Inicio_Corr_mas_casos[[#This Row],[Corregimiento]],Hoja3!$A$2:$D$676,4,0)</f>
        <v>10207</v>
      </c>
      <c r="E10206" s="36">
        <v>12</v>
      </c>
    </row>
    <row r="10207" spans="1:5">
      <c r="A10207" s="35">
        <v>44381</v>
      </c>
      <c r="B10207" s="36">
        <v>44381</v>
      </c>
      <c r="C10207" s="36" t="s">
        <v>1327</v>
      </c>
      <c r="D10207" s="37">
        <f>VLOOKUP(Pag_Inicio_Corr_mas_casos[[#This Row],[Corregimiento]],Hoja3!$A$2:$D$676,4,0)</f>
        <v>90305</v>
      </c>
      <c r="E10207" s="36">
        <v>12</v>
      </c>
    </row>
    <row r="10208" spans="1:5">
      <c r="A10208" s="59">
        <v>44382</v>
      </c>
      <c r="B10208" s="60">
        <v>44382</v>
      </c>
      <c r="C10208" s="60" t="s">
        <v>1027</v>
      </c>
      <c r="D10208" s="61">
        <f>VLOOKUP(Pag_Inicio_Corr_mas_casos[[#This Row],[Corregimiento]],Hoja3!$A$2:$D$676,4,0)</f>
        <v>20601</v>
      </c>
      <c r="E10208" s="60">
        <v>19</v>
      </c>
    </row>
    <row r="10209" spans="1:5">
      <c r="A10209" s="59">
        <v>44382</v>
      </c>
      <c r="B10209" s="60">
        <v>44382</v>
      </c>
      <c r="C10209" s="60" t="s">
        <v>1120</v>
      </c>
      <c r="D10209" s="61">
        <f>VLOOKUP(Pag_Inicio_Corr_mas_casos[[#This Row],[Corregimiento]],Hoja3!$A$2:$D$676,4,0)</f>
        <v>130102</v>
      </c>
      <c r="E10209" s="60">
        <v>19</v>
      </c>
    </row>
    <row r="10210" spans="1:5">
      <c r="A10210" s="59">
        <v>44382</v>
      </c>
      <c r="B10210" s="60">
        <v>44382</v>
      </c>
      <c r="C10210" s="60" t="s">
        <v>1039</v>
      </c>
      <c r="D10210" s="61">
        <f>VLOOKUP(Pag_Inicio_Corr_mas_casos[[#This Row],[Corregimiento]],Hoja3!$A$2:$D$676,4,0)</f>
        <v>20606</v>
      </c>
      <c r="E10210" s="60">
        <v>14</v>
      </c>
    </row>
    <row r="10211" spans="1:5">
      <c r="A10211" s="59">
        <v>44382</v>
      </c>
      <c r="B10211" s="60">
        <v>44382</v>
      </c>
      <c r="C10211" s="60" t="s">
        <v>1077</v>
      </c>
      <c r="D10211" s="61">
        <f>VLOOKUP(Pag_Inicio_Corr_mas_casos[[#This Row],[Corregimiento]],Hoja3!$A$2:$D$676,4,0)</f>
        <v>80809</v>
      </c>
      <c r="E10211" s="60">
        <v>13</v>
      </c>
    </row>
    <row r="10212" spans="1:5">
      <c r="A10212" s="59">
        <v>44382</v>
      </c>
      <c r="B10212" s="60">
        <v>44382</v>
      </c>
      <c r="C10212" s="60" t="s">
        <v>1391</v>
      </c>
      <c r="D10212" s="61">
        <f>VLOOKUP(Pag_Inicio_Corr_mas_casos[[#This Row],[Corregimiento]],Hoja3!$A$2:$D$676,4,0)</f>
        <v>130907</v>
      </c>
      <c r="E10212" s="60">
        <v>13</v>
      </c>
    </row>
    <row r="10213" spans="1:5">
      <c r="A10213" s="59">
        <v>44382</v>
      </c>
      <c r="B10213" s="60">
        <v>44382</v>
      </c>
      <c r="C10213" s="60" t="s">
        <v>1081</v>
      </c>
      <c r="D10213" s="61">
        <f>VLOOKUP(Pag_Inicio_Corr_mas_casos[[#This Row],[Corregimiento]],Hoja3!$A$2:$D$676,4,0)</f>
        <v>130702</v>
      </c>
      <c r="E10213" s="60">
        <v>12</v>
      </c>
    </row>
    <row r="10214" spans="1:5">
      <c r="A10214" s="59">
        <v>44382</v>
      </c>
      <c r="B10214" s="60">
        <v>44382</v>
      </c>
      <c r="C10214" s="60" t="s">
        <v>1136</v>
      </c>
      <c r="D10214" s="61">
        <f>VLOOKUP(Pag_Inicio_Corr_mas_casos[[#This Row],[Corregimiento]],Hoja3!$A$2:$D$676,4,0)</f>
        <v>91011</v>
      </c>
      <c r="E10214" s="60">
        <v>12</v>
      </c>
    </row>
    <row r="10215" spans="1:5">
      <c r="A10215" s="59">
        <v>44382</v>
      </c>
      <c r="B10215" s="60">
        <v>44382</v>
      </c>
      <c r="C10215" s="60" t="s">
        <v>1126</v>
      </c>
      <c r="D10215" s="61">
        <f>VLOOKUP(Pag_Inicio_Corr_mas_casos[[#This Row],[Corregimiento]],Hoja3!$A$2:$D$676,4,0)</f>
        <v>40601</v>
      </c>
      <c r="E10215" s="60">
        <v>12</v>
      </c>
    </row>
    <row r="10216" spans="1:5">
      <c r="A10216" s="59">
        <v>44382</v>
      </c>
      <c r="B10216" s="60">
        <v>44382</v>
      </c>
      <c r="C10216" s="60" t="s">
        <v>1093</v>
      </c>
      <c r="D10216" s="61">
        <f>VLOOKUP(Pag_Inicio_Corr_mas_casos[[#This Row],[Corregimiento]],Hoja3!$A$2:$D$676,4,0)</f>
        <v>30103</v>
      </c>
      <c r="E10216" s="60">
        <v>11</v>
      </c>
    </row>
    <row r="10217" spans="1:5">
      <c r="A10217" s="59">
        <v>44382</v>
      </c>
      <c r="B10217" s="60">
        <v>44382</v>
      </c>
      <c r="C10217" s="60" t="s">
        <v>1097</v>
      </c>
      <c r="D10217" s="61">
        <f>VLOOKUP(Pag_Inicio_Corr_mas_casos[[#This Row],[Corregimiento]],Hoja3!$A$2:$D$676,4,0)</f>
        <v>60102</v>
      </c>
      <c r="E10217" s="60">
        <v>10</v>
      </c>
    </row>
    <row r="10218" spans="1:5">
      <c r="A10218" s="59">
        <v>44382</v>
      </c>
      <c r="B10218" s="60">
        <v>44382</v>
      </c>
      <c r="C10218" s="60" t="s">
        <v>1025</v>
      </c>
      <c r="D10218" s="61">
        <f>VLOOKUP(Pag_Inicio_Corr_mas_casos[[#This Row],[Corregimiento]],Hoja3!$A$2:$D$676,4,0)</f>
        <v>130701</v>
      </c>
      <c r="E10218" s="60">
        <v>10</v>
      </c>
    </row>
    <row r="10219" spans="1:5">
      <c r="A10219" s="59">
        <v>44382</v>
      </c>
      <c r="B10219" s="60">
        <v>44382</v>
      </c>
      <c r="C10219" s="60" t="s">
        <v>1009</v>
      </c>
      <c r="D10219" s="61">
        <f>VLOOKUP(Pag_Inicio_Corr_mas_casos[[#This Row],[Corregimiento]],Hoja3!$A$2:$D$676,4,0)</f>
        <v>80816</v>
      </c>
      <c r="E10219" s="60">
        <v>9</v>
      </c>
    </row>
    <row r="10220" spans="1:5">
      <c r="A10220" s="59">
        <v>44382</v>
      </c>
      <c r="B10220" s="60">
        <v>44382</v>
      </c>
      <c r="C10220" s="60" t="s">
        <v>1102</v>
      </c>
      <c r="D10220" s="61">
        <f>VLOOKUP(Pag_Inicio_Corr_mas_casos[[#This Row],[Corregimiento]],Hoja3!$A$2:$D$676,4,0)</f>
        <v>130106</v>
      </c>
      <c r="E10220" s="60">
        <v>9</v>
      </c>
    </row>
    <row r="10221" spans="1:5">
      <c r="A10221" s="59">
        <v>44382</v>
      </c>
      <c r="B10221" s="60">
        <v>44382</v>
      </c>
      <c r="C10221" s="60" t="s">
        <v>838</v>
      </c>
      <c r="D10221" s="61">
        <f>VLOOKUP(Pag_Inicio_Corr_mas_casos[[#This Row],[Corregimiento]],Hoja3!$A$2:$D$676,4,0)</f>
        <v>80821</v>
      </c>
      <c r="E10221" s="60">
        <v>8</v>
      </c>
    </row>
    <row r="10222" spans="1:5">
      <c r="A10222" s="59">
        <v>44382</v>
      </c>
      <c r="B10222" s="60">
        <v>44382</v>
      </c>
      <c r="C10222" s="60" t="s">
        <v>1036</v>
      </c>
      <c r="D10222" s="61">
        <f>VLOOKUP(Pag_Inicio_Corr_mas_casos[[#This Row],[Corregimiento]],Hoja3!$A$2:$D$676,4,0)</f>
        <v>40606</v>
      </c>
      <c r="E10222" s="60">
        <v>8</v>
      </c>
    </row>
    <row r="10223" spans="1:5">
      <c r="A10223" s="59">
        <v>44382</v>
      </c>
      <c r="B10223" s="60">
        <v>44382</v>
      </c>
      <c r="C10223" s="60" t="s">
        <v>1022</v>
      </c>
      <c r="D10223" s="61">
        <f>VLOOKUP(Pag_Inicio_Corr_mas_casos[[#This Row],[Corregimiento]],Hoja3!$A$2:$D$676,4,0)</f>
        <v>80815</v>
      </c>
      <c r="E10223" s="60">
        <v>8</v>
      </c>
    </row>
    <row r="10224" spans="1:5">
      <c r="A10224" s="59">
        <v>44382</v>
      </c>
      <c r="B10224" s="60">
        <v>44382</v>
      </c>
      <c r="C10224" s="60" t="s">
        <v>1078</v>
      </c>
      <c r="D10224" s="61">
        <f>VLOOKUP(Pag_Inicio_Corr_mas_casos[[#This Row],[Corregimiento]],Hoja3!$A$2:$D$676,4,0)</f>
        <v>80819</v>
      </c>
      <c r="E10224" s="60">
        <v>8</v>
      </c>
    </row>
    <row r="10225" spans="1:5">
      <c r="A10225" s="59">
        <v>44382</v>
      </c>
      <c r="B10225" s="60">
        <v>44382</v>
      </c>
      <c r="C10225" s="60" t="s">
        <v>1022</v>
      </c>
      <c r="D10225" s="61">
        <f>VLOOKUP(Pag_Inicio_Corr_mas_casos[[#This Row],[Corregimiento]],Hoja3!$A$2:$D$676,4,0)</f>
        <v>80815</v>
      </c>
      <c r="E10225" s="60">
        <v>8</v>
      </c>
    </row>
    <row r="10226" spans="1:5">
      <c r="A10226" s="59">
        <v>44382</v>
      </c>
      <c r="B10226" s="60">
        <v>44382</v>
      </c>
      <c r="C10226" s="60" t="s">
        <v>1134</v>
      </c>
      <c r="D10226" s="61">
        <f>VLOOKUP(Pag_Inicio_Corr_mas_casos[[#This Row],[Corregimiento]],Hoja3!$A$2:$D$676,4,0)</f>
        <v>130101</v>
      </c>
      <c r="E10226" s="60">
        <v>8</v>
      </c>
    </row>
    <row r="10227" spans="1:5">
      <c r="A10227" s="59">
        <v>44382</v>
      </c>
      <c r="B10227" s="60">
        <v>44382</v>
      </c>
      <c r="C10227" s="60" t="s">
        <v>1016</v>
      </c>
      <c r="D10227" s="61">
        <f>VLOOKUP(Pag_Inicio_Corr_mas_casos[[#This Row],[Corregimiento]],Hoja3!$A$2:$D$676,4,0)</f>
        <v>130107</v>
      </c>
      <c r="E10227" s="60">
        <v>8</v>
      </c>
    </row>
    <row r="10228" spans="1:5">
      <c r="A10228" s="38">
        <v>44383</v>
      </c>
      <c r="B10228" s="39">
        <v>44383</v>
      </c>
      <c r="C10228" s="39" t="s">
        <v>1077</v>
      </c>
      <c r="D10228" s="40">
        <f>VLOOKUP(Pag_Inicio_Corr_mas_casos[[#This Row],[Corregimiento]],Hoja3!$A$2:$D$676,4,0)</f>
        <v>80809</v>
      </c>
      <c r="E10228" s="39">
        <v>32</v>
      </c>
    </row>
    <row r="10229" spans="1:5">
      <c r="A10229" s="38">
        <v>44383</v>
      </c>
      <c r="B10229" s="39">
        <v>44383</v>
      </c>
      <c r="C10229" s="39" t="s">
        <v>1006</v>
      </c>
      <c r="D10229" s="40">
        <f>VLOOKUP(Pag_Inicio_Corr_mas_casos[[#This Row],[Corregimiento]],Hoja3!$A$2:$D$676,4,0)</f>
        <v>80806</v>
      </c>
      <c r="E10229" s="39">
        <v>28</v>
      </c>
    </row>
    <row r="10230" spans="1:5">
      <c r="A10230" s="38">
        <v>44383</v>
      </c>
      <c r="B10230" s="39">
        <v>44383</v>
      </c>
      <c r="C10230" s="39" t="s">
        <v>1078</v>
      </c>
      <c r="D10230" s="40">
        <f>VLOOKUP(Pag_Inicio_Corr_mas_casos[[#This Row],[Corregimiento]],Hoja3!$A$2:$D$676,4,0)</f>
        <v>80819</v>
      </c>
      <c r="E10230" s="39">
        <v>28</v>
      </c>
    </row>
    <row r="10231" spans="1:5">
      <c r="A10231" s="38">
        <v>44383</v>
      </c>
      <c r="B10231" s="39">
        <v>44383</v>
      </c>
      <c r="C10231" s="39" t="s">
        <v>1081</v>
      </c>
      <c r="D10231" s="40">
        <f>VLOOKUP(Pag_Inicio_Corr_mas_casos[[#This Row],[Corregimiento]],Hoja3!$A$2:$D$676,4,0)</f>
        <v>130702</v>
      </c>
      <c r="E10231" s="39">
        <v>25</v>
      </c>
    </row>
    <row r="10232" spans="1:5">
      <c r="A10232" s="38">
        <v>44383</v>
      </c>
      <c r="B10232" s="39">
        <v>44383</v>
      </c>
      <c r="C10232" s="39" t="s">
        <v>1133</v>
      </c>
      <c r="D10232" s="40">
        <f>VLOOKUP(Pag_Inicio_Corr_mas_casos[[#This Row],[Corregimiento]],Hoja3!$A$2:$D$676,4,0)</f>
        <v>20201</v>
      </c>
      <c r="E10232" s="39">
        <v>24</v>
      </c>
    </row>
    <row r="10233" spans="1:5">
      <c r="A10233" s="38">
        <v>44383</v>
      </c>
      <c r="B10233" s="39">
        <v>44383</v>
      </c>
      <c r="C10233" s="39" t="s">
        <v>1102</v>
      </c>
      <c r="D10233" s="40">
        <f>VLOOKUP(Pag_Inicio_Corr_mas_casos[[#This Row],[Corregimiento]],Hoja3!$A$2:$D$676,4,0)</f>
        <v>130106</v>
      </c>
      <c r="E10233" s="39">
        <v>24</v>
      </c>
    </row>
    <row r="10234" spans="1:5">
      <c r="A10234" s="38">
        <v>44383</v>
      </c>
      <c r="B10234" s="39">
        <v>44383</v>
      </c>
      <c r="C10234" s="39" t="s">
        <v>1134</v>
      </c>
      <c r="D10234" s="40">
        <f>VLOOKUP(Pag_Inicio_Corr_mas_casos[[#This Row],[Corregimiento]],Hoja3!$A$2:$D$676,4,0)</f>
        <v>130101</v>
      </c>
      <c r="E10234" s="39">
        <v>23</v>
      </c>
    </row>
    <row r="10235" spans="1:5">
      <c r="A10235" s="38">
        <v>44383</v>
      </c>
      <c r="B10235" s="39">
        <v>44383</v>
      </c>
      <c r="C10235" s="39" t="s">
        <v>838</v>
      </c>
      <c r="D10235" s="40">
        <f>VLOOKUP(Pag_Inicio_Corr_mas_casos[[#This Row],[Corregimiento]],Hoja3!$A$2:$D$676,4,0)</f>
        <v>80821</v>
      </c>
      <c r="E10235" s="39">
        <v>23</v>
      </c>
    </row>
    <row r="10236" spans="1:5">
      <c r="A10236" s="38">
        <v>44383</v>
      </c>
      <c r="B10236" s="39">
        <v>44383</v>
      </c>
      <c r="C10236" s="39" t="s">
        <v>1071</v>
      </c>
      <c r="D10236" s="40">
        <f>VLOOKUP(Pag_Inicio_Corr_mas_casos[[#This Row],[Corregimiento]],Hoja3!$A$2:$D$676,4,0)</f>
        <v>60103</v>
      </c>
      <c r="E10236" s="39">
        <v>22</v>
      </c>
    </row>
    <row r="10237" spans="1:5">
      <c r="A10237" s="38">
        <v>44383</v>
      </c>
      <c r="B10237" s="39">
        <v>44383</v>
      </c>
      <c r="C10237" s="39" t="s">
        <v>1088</v>
      </c>
      <c r="D10237" s="40">
        <f>VLOOKUP(Pag_Inicio_Corr_mas_casos[[#This Row],[Corregimiento]],Hoja3!$A$2:$D$676,4,0)</f>
        <v>91001</v>
      </c>
      <c r="E10237" s="39">
        <v>22</v>
      </c>
    </row>
    <row r="10238" spans="1:5">
      <c r="A10238" s="38">
        <v>44383</v>
      </c>
      <c r="B10238" s="39">
        <v>44383</v>
      </c>
      <c r="C10238" s="39" t="s">
        <v>1010</v>
      </c>
      <c r="D10238" s="40">
        <f>VLOOKUP(Pag_Inicio_Corr_mas_casos[[#This Row],[Corregimiento]],Hoja3!$A$2:$D$676,4,0)</f>
        <v>130708</v>
      </c>
      <c r="E10238" s="39">
        <v>22</v>
      </c>
    </row>
    <row r="10239" spans="1:5">
      <c r="A10239" s="38">
        <v>44383</v>
      </c>
      <c r="B10239" s="39">
        <v>44383</v>
      </c>
      <c r="C10239" s="39" t="s">
        <v>1025</v>
      </c>
      <c r="D10239" s="40">
        <f>VLOOKUP(Pag_Inicio_Corr_mas_casos[[#This Row],[Corregimiento]],Hoja3!$A$2:$D$676,4,0)</f>
        <v>130701</v>
      </c>
      <c r="E10239" s="39">
        <v>22</v>
      </c>
    </row>
    <row r="10240" spans="1:5">
      <c r="A10240" s="38">
        <v>44383</v>
      </c>
      <c r="B10240" s="39">
        <v>44383</v>
      </c>
      <c r="C10240" s="39" t="s">
        <v>1013</v>
      </c>
      <c r="D10240" s="40">
        <f>VLOOKUP(Pag_Inicio_Corr_mas_casos[[#This Row],[Corregimiento]],Hoja3!$A$2:$D$676,4,0)</f>
        <v>80826</v>
      </c>
      <c r="E10240" s="39">
        <v>21</v>
      </c>
    </row>
    <row r="10241" spans="1:5">
      <c r="A10241" s="38">
        <v>44383</v>
      </c>
      <c r="B10241" s="39">
        <v>44383</v>
      </c>
      <c r="C10241" s="39" t="s">
        <v>1005</v>
      </c>
      <c r="D10241" s="40">
        <f>VLOOKUP(Pag_Inicio_Corr_mas_casos[[#This Row],[Corregimiento]],Hoja3!$A$2:$D$676,4,0)</f>
        <v>81009</v>
      </c>
      <c r="E10241" s="39">
        <v>21</v>
      </c>
    </row>
    <row r="10242" spans="1:5">
      <c r="A10242" s="38">
        <v>44383</v>
      </c>
      <c r="B10242" s="39">
        <v>44383</v>
      </c>
      <c r="C10242" s="39" t="s">
        <v>1019</v>
      </c>
      <c r="D10242" s="40">
        <f>VLOOKUP(Pag_Inicio_Corr_mas_casos[[#This Row],[Corregimiento]],Hoja3!$A$2:$D$676,4,0)</f>
        <v>80817</v>
      </c>
      <c r="E10242" s="39">
        <v>21</v>
      </c>
    </row>
    <row r="10243" spans="1:5">
      <c r="A10243" s="38">
        <v>44383</v>
      </c>
      <c r="B10243" s="39">
        <v>44383</v>
      </c>
      <c r="C10243" s="39" t="s">
        <v>1271</v>
      </c>
      <c r="D10243" s="40">
        <f>VLOOKUP(Pag_Inicio_Corr_mas_casos[[#This Row],[Corregimiento]],Hoja3!$A$2:$D$676,4,0)</f>
        <v>10207</v>
      </c>
      <c r="E10243" s="39">
        <v>21</v>
      </c>
    </row>
    <row r="10244" spans="1:5">
      <c r="A10244" s="38">
        <v>44383</v>
      </c>
      <c r="B10244" s="39">
        <v>44383</v>
      </c>
      <c r="C10244" s="39" t="s">
        <v>1023</v>
      </c>
      <c r="D10244" s="40">
        <f>VLOOKUP(Pag_Inicio_Corr_mas_casos[[#This Row],[Corregimiento]],Hoja3!$A$2:$D$676,4,0)</f>
        <v>130716</v>
      </c>
      <c r="E10244" s="39">
        <v>20</v>
      </c>
    </row>
    <row r="10245" spans="1:5">
      <c r="A10245" s="38">
        <v>44383</v>
      </c>
      <c r="B10245" s="39">
        <v>44383</v>
      </c>
      <c r="C10245" s="39" t="s">
        <v>1120</v>
      </c>
      <c r="D10245" s="40">
        <f>VLOOKUP(Pag_Inicio_Corr_mas_casos[[#This Row],[Corregimiento]],Hoja3!$A$2:$D$676,4,0)</f>
        <v>130102</v>
      </c>
      <c r="E10245" s="39">
        <v>20</v>
      </c>
    </row>
    <row r="10246" spans="1:5">
      <c r="A10246" s="38">
        <v>44383</v>
      </c>
      <c r="B10246" s="39">
        <v>44383</v>
      </c>
      <c r="C10246" s="39" t="s">
        <v>1027</v>
      </c>
      <c r="D10246" s="40">
        <f>VLOOKUP(Pag_Inicio_Corr_mas_casos[[#This Row],[Corregimiento]],Hoja3!$A$2:$D$676,4,0)</f>
        <v>20601</v>
      </c>
      <c r="E10246" s="39">
        <v>19</v>
      </c>
    </row>
    <row r="10247" spans="1:5">
      <c r="A10247" s="38">
        <v>44383</v>
      </c>
      <c r="B10247" s="39">
        <v>44383</v>
      </c>
      <c r="C10247" s="39" t="s">
        <v>1004</v>
      </c>
      <c r="D10247" s="40">
        <f>VLOOKUP(Pag_Inicio_Corr_mas_casos[[#This Row],[Corregimiento]],Hoja3!$A$2:$D$676,4,0)</f>
        <v>130717</v>
      </c>
      <c r="E10247" s="39">
        <v>19</v>
      </c>
    </row>
    <row r="10248" spans="1:5">
      <c r="A10248" s="80">
        <v>44384</v>
      </c>
      <c r="B10248" s="81">
        <v>44384</v>
      </c>
      <c r="C10248" s="81" t="s">
        <v>1120</v>
      </c>
      <c r="D10248" s="82">
        <f>VLOOKUP(Pag_Inicio_Corr_mas_casos[[#This Row],[Corregimiento]],Hoja3!$A$2:$D$676,4,0)</f>
        <v>130102</v>
      </c>
      <c r="E10248" s="81">
        <v>36</v>
      </c>
    </row>
    <row r="10249" spans="1:5">
      <c r="A10249" s="80">
        <v>44384</v>
      </c>
      <c r="B10249" s="81">
        <v>44384</v>
      </c>
      <c r="C10249" s="81" t="s">
        <v>1134</v>
      </c>
      <c r="D10249" s="82">
        <f>VLOOKUP(Pag_Inicio_Corr_mas_casos[[#This Row],[Corregimiento]],Hoja3!$A$2:$D$676,4,0)</f>
        <v>130101</v>
      </c>
      <c r="E10249" s="81">
        <v>31</v>
      </c>
    </row>
    <row r="10250" spans="1:5">
      <c r="A10250" s="80">
        <v>44384</v>
      </c>
      <c r="B10250" s="81">
        <v>44384</v>
      </c>
      <c r="C10250" s="81" t="s">
        <v>1081</v>
      </c>
      <c r="D10250" s="82">
        <f>VLOOKUP(Pag_Inicio_Corr_mas_casos[[#This Row],[Corregimiento]],Hoja3!$A$2:$D$676,4,0)</f>
        <v>130702</v>
      </c>
      <c r="E10250" s="81">
        <v>28</v>
      </c>
    </row>
    <row r="10251" spans="1:5">
      <c r="A10251" s="80">
        <v>44384</v>
      </c>
      <c r="B10251" s="81">
        <v>44384</v>
      </c>
      <c r="C10251" s="81" t="s">
        <v>1016</v>
      </c>
      <c r="D10251" s="82">
        <f>VLOOKUP(Pag_Inicio_Corr_mas_casos[[#This Row],[Corregimiento]],Hoja3!$A$2:$D$676,4,0)</f>
        <v>130107</v>
      </c>
      <c r="E10251" s="81">
        <v>27</v>
      </c>
    </row>
    <row r="10252" spans="1:5">
      <c r="A10252" s="80">
        <v>44384</v>
      </c>
      <c r="B10252" s="81">
        <v>44384</v>
      </c>
      <c r="C10252" s="81" t="s">
        <v>1078</v>
      </c>
      <c r="D10252" s="82">
        <f>VLOOKUP(Pag_Inicio_Corr_mas_casos[[#This Row],[Corregimiento]],Hoja3!$A$2:$D$676,4,0)</f>
        <v>80819</v>
      </c>
      <c r="E10252" s="81">
        <v>26</v>
      </c>
    </row>
    <row r="10253" spans="1:5">
      <c r="A10253" s="80">
        <v>44384</v>
      </c>
      <c r="B10253" s="81">
        <v>44384</v>
      </c>
      <c r="C10253" s="81" t="s">
        <v>1004</v>
      </c>
      <c r="D10253" s="82">
        <f>VLOOKUP(Pag_Inicio_Corr_mas_casos[[#This Row],[Corregimiento]],Hoja3!$A$2:$D$676,4,0)</f>
        <v>130717</v>
      </c>
      <c r="E10253" s="81">
        <v>26</v>
      </c>
    </row>
    <row r="10254" spans="1:5">
      <c r="A10254" s="80">
        <v>44384</v>
      </c>
      <c r="B10254" s="81">
        <v>44384</v>
      </c>
      <c r="C10254" s="81" t="s">
        <v>1392</v>
      </c>
      <c r="D10254" s="82">
        <f>VLOOKUP(Pag_Inicio_Corr_mas_casos[[#This Row],[Corregimiento]],Hoja3!$A$2:$D$676,4,0)</f>
        <v>90801</v>
      </c>
      <c r="E10254" s="81">
        <v>25</v>
      </c>
    </row>
    <row r="10255" spans="1:5">
      <c r="A10255" s="80">
        <v>44384</v>
      </c>
      <c r="B10255" s="81">
        <v>44384</v>
      </c>
      <c r="C10255" s="81" t="s">
        <v>1112</v>
      </c>
      <c r="D10255" s="82">
        <f>VLOOKUP(Pag_Inicio_Corr_mas_casos[[#This Row],[Corregimiento]],Hoja3!$A$2:$D$676,4,0)</f>
        <v>80812</v>
      </c>
      <c r="E10255" s="81">
        <v>22</v>
      </c>
    </row>
    <row r="10256" spans="1:5">
      <c r="A10256" s="80">
        <v>44384</v>
      </c>
      <c r="B10256" s="81">
        <v>44384</v>
      </c>
      <c r="C10256" s="81" t="s">
        <v>1010</v>
      </c>
      <c r="D10256" s="82">
        <f>VLOOKUP(Pag_Inicio_Corr_mas_casos[[#This Row],[Corregimiento]],Hoja3!$A$2:$D$676,4,0)</f>
        <v>130708</v>
      </c>
      <c r="E10256" s="81">
        <v>21</v>
      </c>
    </row>
    <row r="10257" spans="1:5">
      <c r="A10257" s="80">
        <v>44384</v>
      </c>
      <c r="B10257" s="81">
        <v>44384</v>
      </c>
      <c r="C10257" s="81" t="s">
        <v>1019</v>
      </c>
      <c r="D10257" s="82">
        <f>VLOOKUP(Pag_Inicio_Corr_mas_casos[[#This Row],[Corregimiento]],Hoja3!$A$2:$D$676,4,0)</f>
        <v>80817</v>
      </c>
      <c r="E10257" s="81">
        <v>20</v>
      </c>
    </row>
    <row r="10258" spans="1:5">
      <c r="A10258" s="80">
        <v>44384</v>
      </c>
      <c r="B10258" s="81">
        <v>44384</v>
      </c>
      <c r="C10258" s="81" t="s">
        <v>1102</v>
      </c>
      <c r="D10258" s="82">
        <f>VLOOKUP(Pag_Inicio_Corr_mas_casos[[#This Row],[Corregimiento]],Hoja3!$A$2:$D$676,4,0)</f>
        <v>130106</v>
      </c>
      <c r="E10258" s="81">
        <v>20</v>
      </c>
    </row>
    <row r="10259" spans="1:5">
      <c r="A10259" s="80">
        <v>44384</v>
      </c>
      <c r="B10259" s="81">
        <v>44384</v>
      </c>
      <c r="C10259" s="81" t="s">
        <v>1071</v>
      </c>
      <c r="D10259" s="82">
        <f>VLOOKUP(Pag_Inicio_Corr_mas_casos[[#This Row],[Corregimiento]],Hoja3!$A$2:$D$676,4,0)</f>
        <v>60103</v>
      </c>
      <c r="E10259" s="81">
        <v>19</v>
      </c>
    </row>
    <row r="10260" spans="1:5">
      <c r="A10260" s="80">
        <v>44384</v>
      </c>
      <c r="B10260" s="81">
        <v>44384</v>
      </c>
      <c r="C10260" s="81" t="s">
        <v>1006</v>
      </c>
      <c r="D10260" s="82">
        <f>VLOOKUP(Pag_Inicio_Corr_mas_casos[[#This Row],[Corregimiento]],Hoja3!$A$2:$D$676,4,0)</f>
        <v>80806</v>
      </c>
      <c r="E10260" s="81">
        <v>19</v>
      </c>
    </row>
    <row r="10261" spans="1:5">
      <c r="A10261" s="80">
        <v>44384</v>
      </c>
      <c r="B10261" s="81">
        <v>44384</v>
      </c>
      <c r="C10261" s="81" t="s">
        <v>1027</v>
      </c>
      <c r="D10261" s="82">
        <f>VLOOKUP(Pag_Inicio_Corr_mas_casos[[#This Row],[Corregimiento]],Hoja3!$A$2:$D$676,4,0)</f>
        <v>20601</v>
      </c>
      <c r="E10261" s="81">
        <v>19</v>
      </c>
    </row>
    <row r="10262" spans="1:5">
      <c r="A10262" s="80">
        <v>44384</v>
      </c>
      <c r="B10262" s="81">
        <v>44384</v>
      </c>
      <c r="C10262" s="81" t="s">
        <v>1271</v>
      </c>
      <c r="D10262" s="82">
        <f>VLOOKUP(Pag_Inicio_Corr_mas_casos[[#This Row],[Corregimiento]],Hoja3!$A$2:$D$676,4,0)</f>
        <v>10207</v>
      </c>
      <c r="E10262" s="81">
        <v>19</v>
      </c>
    </row>
    <row r="10263" spans="1:5">
      <c r="A10263" s="80">
        <v>44384</v>
      </c>
      <c r="B10263" s="81">
        <v>44384</v>
      </c>
      <c r="C10263" s="81" t="s">
        <v>1393</v>
      </c>
      <c r="D10263" s="82">
        <f>VLOOKUP(Pag_Inicio_Corr_mas_casos[[#This Row],[Corregimiento]],Hoja3!$A$2:$D$676,4,0)</f>
        <v>90507</v>
      </c>
      <c r="E10263" s="81">
        <v>19</v>
      </c>
    </row>
    <row r="10264" spans="1:5">
      <c r="A10264" s="80">
        <v>44384</v>
      </c>
      <c r="B10264" s="81">
        <v>44384</v>
      </c>
      <c r="C10264" s="81" t="s">
        <v>1023</v>
      </c>
      <c r="D10264" s="82">
        <f>VLOOKUP(Pag_Inicio_Corr_mas_casos[[#This Row],[Corregimiento]],Hoja3!$A$2:$D$676,4,0)</f>
        <v>130716</v>
      </c>
      <c r="E10264" s="81">
        <v>18</v>
      </c>
    </row>
    <row r="10265" spans="1:5">
      <c r="A10265" s="80">
        <v>44384</v>
      </c>
      <c r="B10265" s="81">
        <v>44384</v>
      </c>
      <c r="C10265" s="81" t="s">
        <v>1033</v>
      </c>
      <c r="D10265" s="82">
        <f>VLOOKUP(Pag_Inicio_Corr_mas_casos[[#This Row],[Corregimiento]],Hoja3!$A$2:$D$676,4,0)</f>
        <v>30107</v>
      </c>
      <c r="E10265" s="81">
        <v>18</v>
      </c>
    </row>
    <row r="10266" spans="1:5">
      <c r="A10266" s="80">
        <v>44384</v>
      </c>
      <c r="B10266" s="81">
        <v>44384</v>
      </c>
      <c r="C10266" s="81" t="s">
        <v>1009</v>
      </c>
      <c r="D10266" s="82">
        <f>VLOOKUP(Pag_Inicio_Corr_mas_casos[[#This Row],[Corregimiento]],Hoja3!$A$2:$D$676,4,0)</f>
        <v>80816</v>
      </c>
      <c r="E10266" s="81">
        <v>17</v>
      </c>
    </row>
    <row r="10267" spans="1:5">
      <c r="A10267" s="80">
        <v>44384</v>
      </c>
      <c r="B10267" s="81">
        <v>44384</v>
      </c>
      <c r="C10267" s="81" t="s">
        <v>1025</v>
      </c>
      <c r="D10267" s="82">
        <f>VLOOKUP(Pag_Inicio_Corr_mas_casos[[#This Row],[Corregimiento]],Hoja3!$A$2:$D$676,4,0)</f>
        <v>130701</v>
      </c>
      <c r="E10267" s="81">
        <v>16</v>
      </c>
    </row>
    <row r="10268" spans="1:5">
      <c r="A10268" s="32">
        <v>44385</v>
      </c>
      <c r="B10268" s="33">
        <v>44385</v>
      </c>
      <c r="C10268" s="33" t="s">
        <v>1081</v>
      </c>
      <c r="D10268" s="34">
        <f>VLOOKUP(Pag_Inicio_Corr_mas_casos[[#This Row],[Corregimiento]],Hoja3!$A$2:$D$676,4,0)</f>
        <v>130702</v>
      </c>
      <c r="E10268" s="33">
        <v>35</v>
      </c>
    </row>
    <row r="10269" spans="1:5">
      <c r="A10269" s="32">
        <v>44385</v>
      </c>
      <c r="B10269" s="33">
        <v>44385</v>
      </c>
      <c r="C10269" s="33" t="s">
        <v>1102</v>
      </c>
      <c r="D10269" s="34">
        <f>VLOOKUP(Pag_Inicio_Corr_mas_casos[[#This Row],[Corregimiento]],Hoja3!$A$2:$D$676,4,0)</f>
        <v>130106</v>
      </c>
      <c r="E10269" s="33">
        <v>29</v>
      </c>
    </row>
    <row r="10270" spans="1:5">
      <c r="A10270" s="32">
        <v>44385</v>
      </c>
      <c r="B10270" s="33">
        <v>44385</v>
      </c>
      <c r="C10270" s="33" t="s">
        <v>1071</v>
      </c>
      <c r="D10270" s="34">
        <f>VLOOKUP(Pag_Inicio_Corr_mas_casos[[#This Row],[Corregimiento]],Hoja3!$A$2:$D$676,4,0)</f>
        <v>60103</v>
      </c>
      <c r="E10270" s="33">
        <v>29</v>
      </c>
    </row>
    <row r="10271" spans="1:5">
      <c r="A10271" s="32">
        <v>44385</v>
      </c>
      <c r="B10271" s="33">
        <v>44385</v>
      </c>
      <c r="C10271" s="33" t="s">
        <v>1112</v>
      </c>
      <c r="D10271" s="34">
        <f>VLOOKUP(Pag_Inicio_Corr_mas_casos[[#This Row],[Corregimiento]],Hoja3!$A$2:$D$676,4,0)</f>
        <v>80812</v>
      </c>
      <c r="E10271" s="33">
        <v>25</v>
      </c>
    </row>
    <row r="10272" spans="1:5">
      <c r="A10272" s="32">
        <v>44385</v>
      </c>
      <c r="B10272" s="33">
        <v>44385</v>
      </c>
      <c r="C10272" s="33" t="s">
        <v>1035</v>
      </c>
      <c r="D10272" s="34">
        <f>VLOOKUP(Pag_Inicio_Corr_mas_casos[[#This Row],[Corregimiento]],Hoja3!$A$2:$D$676,4,0)</f>
        <v>130709</v>
      </c>
      <c r="E10272" s="33">
        <v>23</v>
      </c>
    </row>
    <row r="10273" spans="1:5">
      <c r="A10273" s="32">
        <v>44385</v>
      </c>
      <c r="B10273" s="33">
        <v>44385</v>
      </c>
      <c r="C10273" s="33" t="s">
        <v>1019</v>
      </c>
      <c r="D10273" s="34">
        <f>VLOOKUP(Pag_Inicio_Corr_mas_casos[[#This Row],[Corregimiento]],Hoja3!$A$2:$D$676,4,0)</f>
        <v>80817</v>
      </c>
      <c r="E10273" s="33">
        <v>23</v>
      </c>
    </row>
    <row r="10274" spans="1:5">
      <c r="A10274" s="32">
        <v>44385</v>
      </c>
      <c r="B10274" s="33">
        <v>44385</v>
      </c>
      <c r="C10274" s="33" t="s">
        <v>1004</v>
      </c>
      <c r="D10274" s="34">
        <f>VLOOKUP(Pag_Inicio_Corr_mas_casos[[#This Row],[Corregimiento]],Hoja3!$A$2:$D$676,4,0)</f>
        <v>130717</v>
      </c>
      <c r="E10274" s="33">
        <v>22</v>
      </c>
    </row>
    <row r="10275" spans="1:5">
      <c r="A10275" s="32">
        <v>44385</v>
      </c>
      <c r="B10275" s="33">
        <v>44385</v>
      </c>
      <c r="C10275" s="33" t="s">
        <v>1025</v>
      </c>
      <c r="D10275" s="34">
        <f>VLOOKUP(Pag_Inicio_Corr_mas_casos[[#This Row],[Corregimiento]],Hoja3!$A$2:$D$676,4,0)</f>
        <v>130701</v>
      </c>
      <c r="E10275" s="33">
        <v>21</v>
      </c>
    </row>
    <row r="10276" spans="1:5">
      <c r="A10276" s="32">
        <v>44385</v>
      </c>
      <c r="B10276" s="33">
        <v>44385</v>
      </c>
      <c r="C10276" s="33" t="s">
        <v>1033</v>
      </c>
      <c r="D10276" s="34">
        <f>VLOOKUP(Pag_Inicio_Corr_mas_casos[[#This Row],[Corregimiento]],Hoja3!$A$2:$D$676,4,0)</f>
        <v>30107</v>
      </c>
      <c r="E10276" s="33">
        <v>21</v>
      </c>
    </row>
    <row r="10277" spans="1:5">
      <c r="A10277" s="32">
        <v>44385</v>
      </c>
      <c r="B10277" s="33">
        <v>44385</v>
      </c>
      <c r="C10277" s="33" t="s">
        <v>1006</v>
      </c>
      <c r="D10277" s="34">
        <f>VLOOKUP(Pag_Inicio_Corr_mas_casos[[#This Row],[Corregimiento]],Hoja3!$A$2:$D$676,4,0)</f>
        <v>80806</v>
      </c>
      <c r="E10277" s="33">
        <v>20</v>
      </c>
    </row>
    <row r="10278" spans="1:5">
      <c r="A10278" s="32">
        <v>44385</v>
      </c>
      <c r="B10278" s="33">
        <v>44385</v>
      </c>
      <c r="C10278" s="33" t="s">
        <v>1392</v>
      </c>
      <c r="D10278" s="34">
        <f>VLOOKUP(Pag_Inicio_Corr_mas_casos[[#This Row],[Corregimiento]],Hoja3!$A$2:$D$676,4,0)</f>
        <v>90801</v>
      </c>
      <c r="E10278" s="33">
        <v>20</v>
      </c>
    </row>
    <row r="10279" spans="1:5">
      <c r="A10279" s="32">
        <v>44385</v>
      </c>
      <c r="B10279" s="33">
        <v>44385</v>
      </c>
      <c r="C10279" s="33" t="s">
        <v>1016</v>
      </c>
      <c r="D10279" s="34">
        <f>VLOOKUP(Pag_Inicio_Corr_mas_casos[[#This Row],[Corregimiento]],Hoja3!$A$2:$D$676,4,0)</f>
        <v>130107</v>
      </c>
      <c r="E10279" s="33">
        <v>19</v>
      </c>
    </row>
    <row r="10280" spans="1:5">
      <c r="A10280" s="32">
        <v>44385</v>
      </c>
      <c r="B10280" s="33">
        <v>44385</v>
      </c>
      <c r="C10280" s="33" t="s">
        <v>1020</v>
      </c>
      <c r="D10280" s="34">
        <f>VLOOKUP(Pag_Inicio_Corr_mas_casos[[#This Row],[Corregimiento]],Hoja3!$A$2:$D$676,4,0)</f>
        <v>80822</v>
      </c>
      <c r="E10280" s="33">
        <v>18</v>
      </c>
    </row>
    <row r="10281" spans="1:5">
      <c r="A10281" s="32">
        <v>44385</v>
      </c>
      <c r="B10281" s="33">
        <v>44385</v>
      </c>
      <c r="C10281" s="33" t="s">
        <v>1134</v>
      </c>
      <c r="D10281" s="34">
        <f>VLOOKUP(Pag_Inicio_Corr_mas_casos[[#This Row],[Corregimiento]],Hoja3!$A$2:$D$676,4,0)</f>
        <v>130101</v>
      </c>
      <c r="E10281" s="33">
        <v>18</v>
      </c>
    </row>
    <row r="10282" spans="1:5">
      <c r="A10282" s="32">
        <v>44385</v>
      </c>
      <c r="B10282" s="33">
        <v>44385</v>
      </c>
      <c r="C10282" s="33" t="s">
        <v>1007</v>
      </c>
      <c r="D10282" s="34">
        <f>VLOOKUP(Pag_Inicio_Corr_mas_casos[[#This Row],[Corregimiento]],Hoja3!$A$2:$D$676,4,0)</f>
        <v>80823</v>
      </c>
      <c r="E10282" s="33">
        <v>18</v>
      </c>
    </row>
    <row r="10283" spans="1:5">
      <c r="A10283" s="32">
        <v>44385</v>
      </c>
      <c r="B10283" s="33">
        <v>44385</v>
      </c>
      <c r="C10283" s="33" t="s">
        <v>1300</v>
      </c>
      <c r="D10283" s="34">
        <f>VLOOKUP(Pag_Inicio_Corr_mas_casos[[#This Row],[Corregimiento]],Hoja3!$A$2:$D$676,4,0)</f>
        <v>60202</v>
      </c>
      <c r="E10283" s="33">
        <v>18</v>
      </c>
    </row>
    <row r="10284" spans="1:5">
      <c r="A10284" s="32">
        <v>44385</v>
      </c>
      <c r="B10284" s="33">
        <v>44385</v>
      </c>
      <c r="C10284" s="33" t="s">
        <v>1072</v>
      </c>
      <c r="D10284" s="34">
        <f>VLOOKUP(Pag_Inicio_Corr_mas_casos[[#This Row],[Corregimiento]],Hoja3!$A$2:$D$676,4,0)</f>
        <v>60101</v>
      </c>
      <c r="E10284" s="33">
        <v>18</v>
      </c>
    </row>
    <row r="10285" spans="1:5">
      <c r="A10285" s="32">
        <v>44385</v>
      </c>
      <c r="B10285" s="33">
        <v>44385</v>
      </c>
      <c r="C10285" s="33" t="s">
        <v>1039</v>
      </c>
      <c r="D10285" s="34">
        <f>VLOOKUP(Pag_Inicio_Corr_mas_casos[[#This Row],[Corregimiento]],Hoja3!$A$2:$D$676,4,0)</f>
        <v>20606</v>
      </c>
      <c r="E10285" s="33">
        <v>17</v>
      </c>
    </row>
    <row r="10286" spans="1:5">
      <c r="A10286" s="32">
        <v>44385</v>
      </c>
      <c r="B10286" s="33">
        <v>44385</v>
      </c>
      <c r="C10286" s="33" t="s">
        <v>1009</v>
      </c>
      <c r="D10286" s="34">
        <f>VLOOKUP(Pag_Inicio_Corr_mas_casos[[#This Row],[Corregimiento]],Hoja3!$A$2:$D$676,4,0)</f>
        <v>80816</v>
      </c>
      <c r="E10286" s="33">
        <v>17</v>
      </c>
    </row>
    <row r="10287" spans="1:5">
      <c r="A10287" s="32">
        <v>44385</v>
      </c>
      <c r="B10287" s="33">
        <v>44385</v>
      </c>
      <c r="C10287" s="33" t="s">
        <v>1008</v>
      </c>
      <c r="D10287" s="34">
        <f>VLOOKUP(Pag_Inicio_Corr_mas_casos[[#This Row],[Corregimiento]],Hoja3!$A$2:$D$676,4,0)</f>
        <v>80807</v>
      </c>
      <c r="E10287" s="33">
        <v>16</v>
      </c>
    </row>
    <row r="10288" spans="1:5">
      <c r="A10288" s="35">
        <v>44386</v>
      </c>
      <c r="B10288" s="36">
        <v>44386</v>
      </c>
      <c r="C10288" s="36" t="s">
        <v>1102</v>
      </c>
      <c r="D10288" s="37">
        <f>VLOOKUP(Pag_Inicio_Corr_mas_casos[[#This Row],[Corregimiento]],Hoja3!$A$2:$D$676,4,0)</f>
        <v>130106</v>
      </c>
      <c r="E10288" s="36">
        <v>36</v>
      </c>
    </row>
    <row r="10289" spans="1:5">
      <c r="A10289" s="35">
        <v>44386</v>
      </c>
      <c r="B10289" s="36">
        <v>44386</v>
      </c>
      <c r="C10289" s="36" t="s">
        <v>1004</v>
      </c>
      <c r="D10289" s="37">
        <f>VLOOKUP(Pag_Inicio_Corr_mas_casos[[#This Row],[Corregimiento]],Hoja3!$A$2:$D$676,4,0)</f>
        <v>130717</v>
      </c>
      <c r="E10289" s="36">
        <v>36</v>
      </c>
    </row>
    <row r="10290" spans="1:5">
      <c r="A10290" s="35">
        <v>44386</v>
      </c>
      <c r="B10290" s="36">
        <v>44386</v>
      </c>
      <c r="C10290" s="36" t="s">
        <v>1186</v>
      </c>
      <c r="D10290" s="37">
        <f>VLOOKUP(Pag_Inicio_Corr_mas_casos[[#This Row],[Corregimiento]],Hoja3!$A$2:$D$676,4,0)</f>
        <v>30301</v>
      </c>
      <c r="E10290" s="36">
        <v>30</v>
      </c>
    </row>
    <row r="10291" spans="1:5">
      <c r="A10291" s="35">
        <v>44386</v>
      </c>
      <c r="B10291" s="36">
        <v>44386</v>
      </c>
      <c r="C10291" s="36" t="s">
        <v>1271</v>
      </c>
      <c r="D10291" s="37">
        <f>VLOOKUP(Pag_Inicio_Corr_mas_casos[[#This Row],[Corregimiento]],Hoja3!$A$2:$D$676,4,0)</f>
        <v>10207</v>
      </c>
      <c r="E10291" s="36">
        <v>29</v>
      </c>
    </row>
    <row r="10292" spans="1:5">
      <c r="A10292" s="35">
        <v>44386</v>
      </c>
      <c r="B10292" s="36">
        <v>44386</v>
      </c>
      <c r="C10292" s="36" t="s">
        <v>1134</v>
      </c>
      <c r="D10292" s="37">
        <f>VLOOKUP(Pag_Inicio_Corr_mas_casos[[#This Row],[Corregimiento]],Hoja3!$A$2:$D$676,4,0)</f>
        <v>130101</v>
      </c>
      <c r="E10292" s="36">
        <v>29</v>
      </c>
    </row>
    <row r="10293" spans="1:5">
      <c r="A10293" s="35">
        <v>44386</v>
      </c>
      <c r="B10293" s="36">
        <v>44386</v>
      </c>
      <c r="C10293" s="36" t="s">
        <v>1120</v>
      </c>
      <c r="D10293" s="37">
        <f>VLOOKUP(Pag_Inicio_Corr_mas_casos[[#This Row],[Corregimiento]],Hoja3!$A$2:$D$676,4,0)</f>
        <v>130102</v>
      </c>
      <c r="E10293" s="36">
        <v>29</v>
      </c>
    </row>
    <row r="10294" spans="1:5">
      <c r="A10294" s="35">
        <v>44386</v>
      </c>
      <c r="B10294" s="36">
        <v>44386</v>
      </c>
      <c r="C10294" s="36" t="s">
        <v>1112</v>
      </c>
      <c r="D10294" s="37">
        <f>VLOOKUP(Pag_Inicio_Corr_mas_casos[[#This Row],[Corregimiento]],Hoja3!$A$2:$D$676,4,0)</f>
        <v>80812</v>
      </c>
      <c r="E10294" s="36">
        <v>28</v>
      </c>
    </row>
    <row r="10295" spans="1:5">
      <c r="A10295" s="35">
        <v>44386</v>
      </c>
      <c r="B10295" s="36">
        <v>44386</v>
      </c>
      <c r="C10295" s="36" t="s">
        <v>1010</v>
      </c>
      <c r="D10295" s="37">
        <f>VLOOKUP(Pag_Inicio_Corr_mas_casos[[#This Row],[Corregimiento]],Hoja3!$A$2:$D$676,4,0)</f>
        <v>130708</v>
      </c>
      <c r="E10295" s="36">
        <v>26</v>
      </c>
    </row>
    <row r="10296" spans="1:5">
      <c r="A10296" s="35">
        <v>44386</v>
      </c>
      <c r="B10296" s="36">
        <v>44386</v>
      </c>
      <c r="C10296" s="36" t="s">
        <v>838</v>
      </c>
      <c r="D10296" s="37">
        <f>VLOOKUP(Pag_Inicio_Corr_mas_casos[[#This Row],[Corregimiento]],Hoja3!$A$2:$D$676,4,0)</f>
        <v>80821</v>
      </c>
      <c r="E10296" s="36">
        <v>26</v>
      </c>
    </row>
    <row r="10297" spans="1:5">
      <c r="A10297" s="35">
        <v>44386</v>
      </c>
      <c r="B10297" s="36">
        <v>44386</v>
      </c>
      <c r="C10297" s="36" t="s">
        <v>1071</v>
      </c>
      <c r="D10297" s="37">
        <f>VLOOKUP(Pag_Inicio_Corr_mas_casos[[#This Row],[Corregimiento]],Hoja3!$A$2:$D$676,4,0)</f>
        <v>60103</v>
      </c>
      <c r="E10297" s="36">
        <v>23</v>
      </c>
    </row>
    <row r="10298" spans="1:5">
      <c r="A10298" s="35">
        <v>44386</v>
      </c>
      <c r="B10298" s="36">
        <v>44386</v>
      </c>
      <c r="C10298" s="36" t="s">
        <v>1007</v>
      </c>
      <c r="D10298" s="37">
        <f>VLOOKUP(Pag_Inicio_Corr_mas_casos[[#This Row],[Corregimiento]],Hoja3!$A$2:$D$676,4,0)</f>
        <v>80823</v>
      </c>
      <c r="E10298" s="36">
        <v>22</v>
      </c>
    </row>
    <row r="10299" spans="1:5">
      <c r="A10299" s="35">
        <v>44386</v>
      </c>
      <c r="B10299" s="36">
        <v>44386</v>
      </c>
      <c r="C10299" s="36" t="s">
        <v>1027</v>
      </c>
      <c r="D10299" s="37">
        <f>VLOOKUP(Pag_Inicio_Corr_mas_casos[[#This Row],[Corregimiento]],Hoja3!$A$2:$D$676,4,0)</f>
        <v>20601</v>
      </c>
      <c r="E10299" s="36">
        <v>22</v>
      </c>
    </row>
    <row r="10300" spans="1:5">
      <c r="A10300" s="35">
        <v>44386</v>
      </c>
      <c r="B10300" s="36">
        <v>44386</v>
      </c>
      <c r="C10300" s="36" t="s">
        <v>1019</v>
      </c>
      <c r="D10300" s="37">
        <f>VLOOKUP(Pag_Inicio_Corr_mas_casos[[#This Row],[Corregimiento]],Hoja3!$A$2:$D$676,4,0)</f>
        <v>80817</v>
      </c>
      <c r="E10300" s="36">
        <v>22</v>
      </c>
    </row>
    <row r="10301" spans="1:5">
      <c r="A10301" s="35">
        <v>44386</v>
      </c>
      <c r="B10301" s="36">
        <v>44386</v>
      </c>
      <c r="C10301" s="36" t="s">
        <v>1392</v>
      </c>
      <c r="D10301" s="37">
        <f>VLOOKUP(Pag_Inicio_Corr_mas_casos[[#This Row],[Corregimiento]],Hoja3!$A$2:$D$676,4,0)</f>
        <v>90801</v>
      </c>
      <c r="E10301" s="36">
        <v>21</v>
      </c>
    </row>
    <row r="10302" spans="1:5">
      <c r="A10302" s="35">
        <v>44386</v>
      </c>
      <c r="B10302" s="36">
        <v>44386</v>
      </c>
      <c r="C10302" s="36" t="s">
        <v>1003</v>
      </c>
      <c r="D10302" s="37">
        <f>VLOOKUP(Pag_Inicio_Corr_mas_casos[[#This Row],[Corregimiento]],Hoja3!$A$2:$D$676,4,0)</f>
        <v>80810</v>
      </c>
      <c r="E10302" s="36">
        <v>21</v>
      </c>
    </row>
    <row r="10303" spans="1:5">
      <c r="A10303" s="35">
        <v>44386</v>
      </c>
      <c r="B10303" s="36">
        <v>44386</v>
      </c>
      <c r="C10303" s="36" t="s">
        <v>1006</v>
      </c>
      <c r="D10303" s="37">
        <f>VLOOKUP(Pag_Inicio_Corr_mas_casos[[#This Row],[Corregimiento]],Hoja3!$A$2:$D$676,4,0)</f>
        <v>80806</v>
      </c>
      <c r="E10303" s="36">
        <v>21</v>
      </c>
    </row>
    <row r="10304" spans="1:5">
      <c r="A10304" s="35">
        <v>44386</v>
      </c>
      <c r="B10304" s="36">
        <v>44386</v>
      </c>
      <c r="C10304" s="36" t="s">
        <v>1081</v>
      </c>
      <c r="D10304" s="37">
        <f>VLOOKUP(Pag_Inicio_Corr_mas_casos[[#This Row],[Corregimiento]],Hoja3!$A$2:$D$676,4,0)</f>
        <v>130702</v>
      </c>
      <c r="E10304" s="36">
        <v>17</v>
      </c>
    </row>
    <row r="10305" spans="1:5">
      <c r="A10305" s="35">
        <v>44386</v>
      </c>
      <c r="B10305" s="36">
        <v>44386</v>
      </c>
      <c r="C10305" s="36" t="s">
        <v>1023</v>
      </c>
      <c r="D10305" s="37">
        <f>VLOOKUP(Pag_Inicio_Corr_mas_casos[[#This Row],[Corregimiento]],Hoja3!$A$2:$D$676,4,0)</f>
        <v>130716</v>
      </c>
      <c r="E10305" s="36">
        <v>17</v>
      </c>
    </row>
    <row r="10306" spans="1:5">
      <c r="A10306" s="35">
        <v>44386</v>
      </c>
      <c r="B10306" s="36">
        <v>44386</v>
      </c>
      <c r="C10306" s="36" t="s">
        <v>1042</v>
      </c>
      <c r="D10306" s="37">
        <f>VLOOKUP(Pag_Inicio_Corr_mas_casos[[#This Row],[Corregimiento]],Hoja3!$A$2:$D$676,4,0)</f>
        <v>60105</v>
      </c>
      <c r="E10306" s="36">
        <v>16</v>
      </c>
    </row>
    <row r="10307" spans="1:5">
      <c r="A10307" s="35">
        <v>44386</v>
      </c>
      <c r="B10307" s="36">
        <v>44386</v>
      </c>
      <c r="C10307" s="36" t="s">
        <v>1078</v>
      </c>
      <c r="D10307" s="37">
        <f>VLOOKUP(Pag_Inicio_Corr_mas_casos[[#This Row],[Corregimiento]],Hoja3!$A$2:$D$676,4,0)</f>
        <v>80819</v>
      </c>
      <c r="E10307" s="36">
        <v>15</v>
      </c>
    </row>
    <row r="10308" spans="1:5">
      <c r="A10308" s="43">
        <v>44387</v>
      </c>
      <c r="B10308" s="41">
        <v>44387</v>
      </c>
      <c r="C10308" s="41" t="s">
        <v>1134</v>
      </c>
      <c r="D10308" s="42">
        <f>VLOOKUP(Pag_Inicio_Corr_mas_casos[[#This Row],[Corregimiento]],Hoja3!$A$2:$D$676,4,0)</f>
        <v>130101</v>
      </c>
      <c r="E10308" s="41">
        <v>34</v>
      </c>
    </row>
    <row r="10309" spans="1:5">
      <c r="A10309" s="43">
        <v>44387</v>
      </c>
      <c r="B10309" s="41">
        <v>44387</v>
      </c>
      <c r="C10309" s="41" t="s">
        <v>1033</v>
      </c>
      <c r="D10309" s="42">
        <f>VLOOKUP(Pag_Inicio_Corr_mas_casos[[#This Row],[Corregimiento]],Hoja3!$A$2:$D$676,4,0)</f>
        <v>30107</v>
      </c>
      <c r="E10309" s="41">
        <v>30</v>
      </c>
    </row>
    <row r="10310" spans="1:5">
      <c r="A10310" s="43">
        <v>44387</v>
      </c>
      <c r="B10310" s="41">
        <v>44387</v>
      </c>
      <c r="C10310" s="41" t="s">
        <v>1019</v>
      </c>
      <c r="D10310" s="42">
        <f>VLOOKUP(Pag_Inicio_Corr_mas_casos[[#This Row],[Corregimiento]],Hoja3!$A$2:$D$676,4,0)</f>
        <v>80817</v>
      </c>
      <c r="E10310" s="41">
        <v>25</v>
      </c>
    </row>
    <row r="10311" spans="1:5">
      <c r="A10311" s="43">
        <v>44387</v>
      </c>
      <c r="B10311" s="41">
        <v>44387</v>
      </c>
      <c r="C10311" s="41" t="s">
        <v>1071</v>
      </c>
      <c r="D10311" s="42">
        <f>VLOOKUP(Pag_Inicio_Corr_mas_casos[[#This Row],[Corregimiento]],Hoja3!$A$2:$D$676,4,0)</f>
        <v>60103</v>
      </c>
      <c r="E10311" s="41">
        <v>23</v>
      </c>
    </row>
    <row r="10312" spans="1:5">
      <c r="A10312" s="43">
        <v>44387</v>
      </c>
      <c r="B10312" s="41">
        <v>44387</v>
      </c>
      <c r="C10312" s="41" t="s">
        <v>1102</v>
      </c>
      <c r="D10312" s="42">
        <f>VLOOKUP(Pag_Inicio_Corr_mas_casos[[#This Row],[Corregimiento]],Hoja3!$A$2:$D$676,4,0)</f>
        <v>130106</v>
      </c>
      <c r="E10312" s="41">
        <v>23</v>
      </c>
    </row>
    <row r="10313" spans="1:5">
      <c r="A10313" s="43">
        <v>44387</v>
      </c>
      <c r="B10313" s="41">
        <v>44387</v>
      </c>
      <c r="C10313" s="41" t="s">
        <v>1112</v>
      </c>
      <c r="D10313" s="42">
        <f>VLOOKUP(Pag_Inicio_Corr_mas_casos[[#This Row],[Corregimiento]],Hoja3!$A$2:$D$676,4,0)</f>
        <v>80812</v>
      </c>
      <c r="E10313" s="41">
        <v>22</v>
      </c>
    </row>
    <row r="10314" spans="1:5">
      <c r="A10314" s="43">
        <v>44387</v>
      </c>
      <c r="B10314" s="41">
        <v>44387</v>
      </c>
      <c r="C10314" s="41" t="s">
        <v>1120</v>
      </c>
      <c r="D10314" s="42">
        <f>VLOOKUP(Pag_Inicio_Corr_mas_casos[[#This Row],[Corregimiento]],Hoja3!$A$2:$D$676,4,0)</f>
        <v>130102</v>
      </c>
      <c r="E10314" s="41">
        <v>21</v>
      </c>
    </row>
    <row r="10315" spans="1:5">
      <c r="A10315" s="43">
        <v>44387</v>
      </c>
      <c r="B10315" s="41">
        <v>44387</v>
      </c>
      <c r="C10315" s="41" t="s">
        <v>1004</v>
      </c>
      <c r="D10315" s="42">
        <f>VLOOKUP(Pag_Inicio_Corr_mas_casos[[#This Row],[Corregimiento]],Hoja3!$A$2:$D$676,4,0)</f>
        <v>130717</v>
      </c>
      <c r="E10315" s="41">
        <v>21</v>
      </c>
    </row>
    <row r="10316" spans="1:5">
      <c r="A10316" s="43">
        <v>44387</v>
      </c>
      <c r="B10316" s="41">
        <v>44387</v>
      </c>
      <c r="C10316" s="41" t="s">
        <v>1081</v>
      </c>
      <c r="D10316" s="42">
        <f>VLOOKUP(Pag_Inicio_Corr_mas_casos[[#This Row],[Corregimiento]],Hoja3!$A$2:$D$676,4,0)</f>
        <v>130702</v>
      </c>
      <c r="E10316" s="41">
        <v>21</v>
      </c>
    </row>
    <row r="10317" spans="1:5">
      <c r="A10317" s="43">
        <v>44387</v>
      </c>
      <c r="B10317" s="41">
        <v>44387</v>
      </c>
      <c r="C10317" s="41" t="s">
        <v>1078</v>
      </c>
      <c r="D10317" s="42">
        <f>VLOOKUP(Pag_Inicio_Corr_mas_casos[[#This Row],[Corregimiento]],Hoja3!$A$2:$D$676,4,0)</f>
        <v>80819</v>
      </c>
      <c r="E10317" s="41">
        <v>19</v>
      </c>
    </row>
    <row r="10318" spans="1:5">
      <c r="A10318" s="43">
        <v>44387</v>
      </c>
      <c r="B10318" s="41">
        <v>44387</v>
      </c>
      <c r="C10318" s="41" t="s">
        <v>1041</v>
      </c>
      <c r="D10318" s="42">
        <f>VLOOKUP(Pag_Inicio_Corr_mas_casos[[#This Row],[Corregimiento]],Hoja3!$A$2:$D$676,4,0)</f>
        <v>20207</v>
      </c>
      <c r="E10318" s="41">
        <v>17</v>
      </c>
    </row>
    <row r="10319" spans="1:5">
      <c r="A10319" s="43">
        <v>44387</v>
      </c>
      <c r="B10319" s="41">
        <v>44387</v>
      </c>
      <c r="C10319" s="41" t="s">
        <v>1027</v>
      </c>
      <c r="D10319" s="42">
        <f>VLOOKUP(Pag_Inicio_Corr_mas_casos[[#This Row],[Corregimiento]],Hoja3!$A$2:$D$676,4,0)</f>
        <v>20601</v>
      </c>
      <c r="E10319" s="41">
        <v>17</v>
      </c>
    </row>
    <row r="10320" spans="1:5">
      <c r="A10320" s="43">
        <v>44387</v>
      </c>
      <c r="B10320" s="41">
        <v>44387</v>
      </c>
      <c r="C10320" s="41" t="s">
        <v>1392</v>
      </c>
      <c r="D10320" s="42">
        <f>VLOOKUP(Pag_Inicio_Corr_mas_casos[[#This Row],[Corregimiento]],Hoja3!$A$2:$D$676,4,0)</f>
        <v>90801</v>
      </c>
      <c r="E10320" s="41">
        <v>17</v>
      </c>
    </row>
    <row r="10321" spans="1:5">
      <c r="A10321" s="43">
        <v>44387</v>
      </c>
      <c r="B10321" s="41">
        <v>44387</v>
      </c>
      <c r="C10321" s="41" t="s">
        <v>1012</v>
      </c>
      <c r="D10321" s="42">
        <f>VLOOKUP(Pag_Inicio_Corr_mas_casos[[#This Row],[Corregimiento]],Hoja3!$A$2:$D$676,4,0)</f>
        <v>80814</v>
      </c>
      <c r="E10321" s="41">
        <v>17</v>
      </c>
    </row>
    <row r="10322" spans="1:5">
      <c r="A10322" s="43">
        <v>44387</v>
      </c>
      <c r="B10322" s="41">
        <v>44387</v>
      </c>
      <c r="C10322" s="41" t="s">
        <v>1126</v>
      </c>
      <c r="D10322" s="42">
        <f>VLOOKUP(Pag_Inicio_Corr_mas_casos[[#This Row],[Corregimiento]],Hoja3!$A$2:$D$676,4,0)</f>
        <v>40601</v>
      </c>
      <c r="E10322" s="41">
        <v>16</v>
      </c>
    </row>
    <row r="10323" spans="1:5">
      <c r="A10323" s="43">
        <v>44387</v>
      </c>
      <c r="B10323" s="41">
        <v>44387</v>
      </c>
      <c r="C10323" s="41" t="s">
        <v>1017</v>
      </c>
      <c r="D10323" s="42">
        <f>VLOOKUP(Pag_Inicio_Corr_mas_casos[[#This Row],[Corregimiento]],Hoja3!$A$2:$D$676,4,0)</f>
        <v>80813</v>
      </c>
      <c r="E10323" s="41">
        <v>15</v>
      </c>
    </row>
    <row r="10324" spans="1:5">
      <c r="A10324" s="43">
        <v>44387</v>
      </c>
      <c r="B10324" s="41">
        <v>44387</v>
      </c>
      <c r="C10324" s="41" t="s">
        <v>1087</v>
      </c>
      <c r="D10324" s="42">
        <f>VLOOKUP(Pag_Inicio_Corr_mas_casos[[#This Row],[Corregimiento]],Hoja3!$A$2:$D$676,4,0)</f>
        <v>81003</v>
      </c>
      <c r="E10324" s="41">
        <v>15</v>
      </c>
    </row>
    <row r="10325" spans="1:5">
      <c r="A10325" s="43">
        <v>44387</v>
      </c>
      <c r="B10325" s="41">
        <v>44387</v>
      </c>
      <c r="C10325" s="41" t="s">
        <v>1088</v>
      </c>
      <c r="D10325" s="42">
        <f>VLOOKUP(Pag_Inicio_Corr_mas_casos[[#This Row],[Corregimiento]],Hoja3!$A$2:$D$676,4,0)</f>
        <v>91001</v>
      </c>
      <c r="E10325" s="41">
        <v>14</v>
      </c>
    </row>
    <row r="10326" spans="1:5">
      <c r="A10326" s="43">
        <v>44387</v>
      </c>
      <c r="B10326" s="41">
        <v>44387</v>
      </c>
      <c r="C10326" s="41" t="s">
        <v>1133</v>
      </c>
      <c r="D10326" s="42">
        <f>VLOOKUP(Pag_Inicio_Corr_mas_casos[[#This Row],[Corregimiento]],Hoja3!$A$2:$D$676,4,0)</f>
        <v>20201</v>
      </c>
      <c r="E10326" s="41">
        <v>13</v>
      </c>
    </row>
    <row r="10327" spans="1:5">
      <c r="A10327" s="43">
        <v>44387</v>
      </c>
      <c r="B10327" s="41">
        <v>44387</v>
      </c>
      <c r="C10327" s="41" t="s">
        <v>1008</v>
      </c>
      <c r="D10327" s="42">
        <f>VLOOKUP(Pag_Inicio_Corr_mas_casos[[#This Row],[Corregimiento]],Hoja3!$A$2:$D$676,4,0)</f>
        <v>80807</v>
      </c>
      <c r="E10327" s="41">
        <v>12</v>
      </c>
    </row>
    <row r="10328" spans="1:5">
      <c r="A10328" s="47">
        <v>44388</v>
      </c>
      <c r="B10328" s="48">
        <v>44388</v>
      </c>
      <c r="C10328" s="48" t="s">
        <v>1120</v>
      </c>
      <c r="D10328" s="49">
        <f>VLOOKUP(Pag_Inicio_Corr_mas_casos[[#This Row],[Corregimiento]],Hoja3!$A$2:$D$676,4,0)</f>
        <v>130102</v>
      </c>
      <c r="E10328" s="48">
        <v>24</v>
      </c>
    </row>
    <row r="10329" spans="1:5">
      <c r="A10329" s="47">
        <v>44388</v>
      </c>
      <c r="B10329" s="48">
        <v>44388</v>
      </c>
      <c r="C10329" s="48" t="s">
        <v>838</v>
      </c>
      <c r="D10329" s="49">
        <f>VLOOKUP(Pag_Inicio_Corr_mas_casos[[#This Row],[Corregimiento]],Hoja3!$A$2:$D$676,4,0)</f>
        <v>80821</v>
      </c>
      <c r="E10329" s="48">
        <v>20</v>
      </c>
    </row>
    <row r="10330" spans="1:5">
      <c r="A10330" s="47">
        <v>44388</v>
      </c>
      <c r="B10330" s="48">
        <v>44388</v>
      </c>
      <c r="C10330" s="48" t="s">
        <v>1271</v>
      </c>
      <c r="D10330" s="49">
        <f>VLOOKUP(Pag_Inicio_Corr_mas_casos[[#This Row],[Corregimiento]],Hoja3!$A$2:$D$676,4,0)</f>
        <v>10207</v>
      </c>
      <c r="E10330" s="48">
        <v>20</v>
      </c>
    </row>
    <row r="10331" spans="1:5">
      <c r="A10331" s="47">
        <v>44388</v>
      </c>
      <c r="B10331" s="48">
        <v>44388</v>
      </c>
      <c r="C10331" s="48" t="s">
        <v>1118</v>
      </c>
      <c r="D10331" s="49">
        <f>VLOOKUP(Pag_Inicio_Corr_mas_casos[[#This Row],[Corregimiento]],Hoja3!$A$2:$D$676,4,0)</f>
        <v>40201</v>
      </c>
      <c r="E10331" s="48">
        <v>20</v>
      </c>
    </row>
    <row r="10332" spans="1:5">
      <c r="A10332" s="47">
        <v>44388</v>
      </c>
      <c r="B10332" s="48">
        <v>44388</v>
      </c>
      <c r="C10332" s="48" t="s">
        <v>1008</v>
      </c>
      <c r="D10332" s="49">
        <f>VLOOKUP(Pag_Inicio_Corr_mas_casos[[#This Row],[Corregimiento]],Hoja3!$A$2:$D$676,4,0)</f>
        <v>80807</v>
      </c>
      <c r="E10332" s="48">
        <v>19</v>
      </c>
    </row>
    <row r="10333" spans="1:5">
      <c r="A10333" s="47">
        <v>44388</v>
      </c>
      <c r="B10333" s="48">
        <v>44388</v>
      </c>
      <c r="C10333" s="48" t="s">
        <v>1019</v>
      </c>
      <c r="D10333" s="49">
        <f>VLOOKUP(Pag_Inicio_Corr_mas_casos[[#This Row],[Corregimiento]],Hoja3!$A$2:$D$676,4,0)</f>
        <v>80817</v>
      </c>
      <c r="E10333" s="48">
        <v>19</v>
      </c>
    </row>
    <row r="10334" spans="1:5">
      <c r="A10334" s="47">
        <v>44388</v>
      </c>
      <c r="B10334" s="48">
        <v>44388</v>
      </c>
      <c r="C10334" s="48" t="s">
        <v>1112</v>
      </c>
      <c r="D10334" s="49">
        <f>VLOOKUP(Pag_Inicio_Corr_mas_casos[[#This Row],[Corregimiento]],Hoja3!$A$2:$D$676,4,0)</f>
        <v>80812</v>
      </c>
      <c r="E10334" s="48">
        <v>81</v>
      </c>
    </row>
    <row r="10335" spans="1:5">
      <c r="A10335" s="47">
        <v>44388</v>
      </c>
      <c r="B10335" s="48">
        <v>44388</v>
      </c>
      <c r="C10335" s="48" t="s">
        <v>1078</v>
      </c>
      <c r="D10335" s="49">
        <f>VLOOKUP(Pag_Inicio_Corr_mas_casos[[#This Row],[Corregimiento]],Hoja3!$A$2:$D$676,4,0)</f>
        <v>80819</v>
      </c>
      <c r="E10335" s="48">
        <v>18</v>
      </c>
    </row>
    <row r="10336" spans="1:5">
      <c r="A10336" s="47">
        <v>44388</v>
      </c>
      <c r="B10336" s="48">
        <v>44388</v>
      </c>
      <c r="C10336" s="48" t="s">
        <v>1040</v>
      </c>
      <c r="D10336" s="49">
        <f>VLOOKUP(Pag_Inicio_Corr_mas_casos[[#This Row],[Corregimiento]],Hoja3!$A$2:$D$676,4,0)</f>
        <v>40203</v>
      </c>
      <c r="E10336" s="48">
        <v>17</v>
      </c>
    </row>
    <row r="10337" spans="1:5">
      <c r="A10337" s="47">
        <v>44388</v>
      </c>
      <c r="B10337" s="48">
        <v>44388</v>
      </c>
      <c r="C10337" s="48" t="s">
        <v>1300</v>
      </c>
      <c r="D10337" s="49">
        <f>VLOOKUP(Pag_Inicio_Corr_mas_casos[[#This Row],[Corregimiento]],Hoja3!$A$2:$D$676,4,0)</f>
        <v>60202</v>
      </c>
      <c r="E10337" s="48">
        <v>16</v>
      </c>
    </row>
    <row r="10338" spans="1:5">
      <c r="A10338" s="47">
        <v>44388</v>
      </c>
      <c r="B10338" s="48">
        <v>44388</v>
      </c>
      <c r="C10338" s="48" t="s">
        <v>1089</v>
      </c>
      <c r="D10338" s="49">
        <f>VLOOKUP(Pag_Inicio_Corr_mas_casos[[#This Row],[Corregimiento]],Hoja3!$A$2:$D$676,4,0)</f>
        <v>30111</v>
      </c>
      <c r="E10338" s="48">
        <v>15</v>
      </c>
    </row>
    <row r="10339" spans="1:5">
      <c r="A10339" s="47">
        <v>44388</v>
      </c>
      <c r="B10339" s="48">
        <v>44388</v>
      </c>
      <c r="C10339" t="s">
        <v>774</v>
      </c>
      <c r="D10339" s="49">
        <f>VLOOKUP(Pag_Inicio_Corr_mas_casos[[#This Row],[Corregimiento]],Hoja3!$A$2:$D$676,4,0)</f>
        <v>80820</v>
      </c>
      <c r="E10339" s="48">
        <v>13</v>
      </c>
    </row>
    <row r="10340" spans="1:5">
      <c r="A10340" s="47">
        <v>44388</v>
      </c>
      <c r="B10340" s="48">
        <v>44388</v>
      </c>
      <c r="C10340" s="48" t="s">
        <v>1017</v>
      </c>
      <c r="D10340" s="49">
        <f>VLOOKUP(Pag_Inicio_Corr_mas_casos[[#This Row],[Corregimiento]],Hoja3!$A$2:$D$676,4,0)</f>
        <v>80813</v>
      </c>
      <c r="E10340" s="48">
        <v>12</v>
      </c>
    </row>
    <row r="10341" spans="1:5">
      <c r="A10341" s="47">
        <v>44388</v>
      </c>
      <c r="B10341" s="48">
        <v>44388</v>
      </c>
      <c r="C10341" s="48" t="s">
        <v>1010</v>
      </c>
      <c r="D10341" s="49">
        <f>VLOOKUP(Pag_Inicio_Corr_mas_casos[[#This Row],[Corregimiento]],Hoja3!$A$2:$D$676,4,0)</f>
        <v>130708</v>
      </c>
      <c r="E10341" s="48">
        <v>12</v>
      </c>
    </row>
    <row r="10342" spans="1:5">
      <c r="A10342" s="47">
        <v>44388</v>
      </c>
      <c r="B10342" s="48">
        <v>44388</v>
      </c>
      <c r="C10342" s="48" t="s">
        <v>1022</v>
      </c>
      <c r="D10342" s="49">
        <f>VLOOKUP(Pag_Inicio_Corr_mas_casos[[#This Row],[Corregimiento]],Hoja3!$A$2:$D$676,4,0)</f>
        <v>80815</v>
      </c>
      <c r="E10342" s="48">
        <v>12</v>
      </c>
    </row>
    <row r="10343" spans="1:5">
      <c r="A10343" s="47">
        <v>44388</v>
      </c>
      <c r="B10343" s="48">
        <v>44388</v>
      </c>
      <c r="C10343" s="48" t="s">
        <v>1006</v>
      </c>
      <c r="D10343" s="49">
        <f>VLOOKUP(Pag_Inicio_Corr_mas_casos[[#This Row],[Corregimiento]],Hoja3!$A$2:$D$676,4,0)</f>
        <v>80806</v>
      </c>
      <c r="E10343" s="48">
        <v>12</v>
      </c>
    </row>
    <row r="10344" spans="1:5">
      <c r="A10344" s="47">
        <v>44388</v>
      </c>
      <c r="B10344" s="48">
        <v>44388</v>
      </c>
      <c r="C10344" s="48" t="s">
        <v>1081</v>
      </c>
      <c r="D10344" s="49">
        <f>VLOOKUP(Pag_Inicio_Corr_mas_casos[[#This Row],[Corregimiento]],Hoja3!$A$2:$D$676,4,0)</f>
        <v>130702</v>
      </c>
      <c r="E10344" s="48">
        <v>12</v>
      </c>
    </row>
    <row r="10345" spans="1:5">
      <c r="A10345" s="47">
        <v>44388</v>
      </c>
      <c r="B10345" s="48">
        <v>44388</v>
      </c>
      <c r="C10345" s="48" t="s">
        <v>1126</v>
      </c>
      <c r="D10345" s="49">
        <f>VLOOKUP(Pag_Inicio_Corr_mas_casos[[#This Row],[Corregimiento]],Hoja3!$A$2:$D$676,4,0)</f>
        <v>40601</v>
      </c>
      <c r="E10345" s="48">
        <v>12</v>
      </c>
    </row>
    <row r="10346" spans="1:5">
      <c r="A10346" s="47">
        <v>44388</v>
      </c>
      <c r="B10346" s="48">
        <v>44388</v>
      </c>
      <c r="C10346" s="48" t="s">
        <v>1087</v>
      </c>
      <c r="D10346" s="49">
        <f>VLOOKUP(Pag_Inicio_Corr_mas_casos[[#This Row],[Corregimiento]],Hoja3!$A$2:$D$676,4,0)</f>
        <v>81003</v>
      </c>
      <c r="E10346" s="48">
        <v>12</v>
      </c>
    </row>
    <row r="10347" spans="1:5">
      <c r="A10347" s="47">
        <v>44388</v>
      </c>
      <c r="B10347" s="48">
        <v>44388</v>
      </c>
      <c r="C10347" s="48" t="s">
        <v>1009</v>
      </c>
      <c r="D10347" s="49">
        <f>VLOOKUP(Pag_Inicio_Corr_mas_casos[[#This Row],[Corregimiento]],Hoja3!$A$2:$D$676,4,0)</f>
        <v>80816</v>
      </c>
      <c r="E10347" s="48">
        <v>11</v>
      </c>
    </row>
    <row r="10348" spans="1:5">
      <c r="A10348" s="80">
        <v>44389</v>
      </c>
      <c r="B10348" s="81">
        <v>44389</v>
      </c>
      <c r="C10348" s="81" t="s">
        <v>1120</v>
      </c>
      <c r="D10348" s="82">
        <f>VLOOKUP(Pag_Inicio_Corr_mas_casos[[#This Row],[Corregimiento]],Hoja3!$A$2:$D$676,4,0)</f>
        <v>130102</v>
      </c>
      <c r="E10348" s="81">
        <v>17</v>
      </c>
    </row>
    <row r="10349" spans="1:5">
      <c r="A10349" s="80">
        <v>44389</v>
      </c>
      <c r="B10349" s="81">
        <v>44389</v>
      </c>
      <c r="C10349" s="81" t="s">
        <v>1039</v>
      </c>
      <c r="D10349" s="82">
        <f>VLOOKUP(Pag_Inicio_Corr_mas_casos[[#This Row],[Corregimiento]],Hoja3!$A$2:$D$676,4,0)</f>
        <v>20606</v>
      </c>
      <c r="E10349" s="81">
        <v>16</v>
      </c>
    </row>
    <row r="10350" spans="1:5">
      <c r="A10350" s="80">
        <v>44389</v>
      </c>
      <c r="B10350" s="81">
        <v>44389</v>
      </c>
      <c r="C10350" s="81" t="s">
        <v>1019</v>
      </c>
      <c r="D10350" s="82">
        <f>VLOOKUP(Pag_Inicio_Corr_mas_casos[[#This Row],[Corregimiento]],Hoja3!$A$2:$D$676,4,0)</f>
        <v>80817</v>
      </c>
      <c r="E10350" s="81">
        <v>14</v>
      </c>
    </row>
    <row r="10351" spans="1:5">
      <c r="A10351" s="80">
        <v>44389</v>
      </c>
      <c r="B10351" s="81">
        <v>44389</v>
      </c>
      <c r="C10351" s="81" t="s">
        <v>1041</v>
      </c>
      <c r="D10351" s="82">
        <f>VLOOKUP(Pag_Inicio_Corr_mas_casos[[#This Row],[Corregimiento]],Hoja3!$A$2:$D$676,4,0)</f>
        <v>20207</v>
      </c>
      <c r="E10351" s="81">
        <v>14</v>
      </c>
    </row>
    <row r="10352" spans="1:5">
      <c r="A10352" s="80">
        <v>44389</v>
      </c>
      <c r="B10352" s="81">
        <v>44389</v>
      </c>
      <c r="C10352" s="81" t="s">
        <v>1394</v>
      </c>
      <c r="D10352" s="82">
        <f>VLOOKUP(Pag_Inicio_Corr_mas_casos[[#This Row],[Corregimiento]],Hoja3!$A$2:$D$676,4,0)</f>
        <v>80502</v>
      </c>
      <c r="E10352" s="81">
        <v>13</v>
      </c>
    </row>
    <row r="10353" spans="1:5">
      <c r="A10353" s="80">
        <v>44389</v>
      </c>
      <c r="B10353" s="81">
        <v>44389</v>
      </c>
      <c r="C10353" s="81" t="s">
        <v>1078</v>
      </c>
      <c r="D10353" s="82">
        <f>VLOOKUP(Pag_Inicio_Corr_mas_casos[[#This Row],[Corregimiento]],Hoja3!$A$2:$D$676,4,0)</f>
        <v>80819</v>
      </c>
      <c r="E10353" s="81">
        <v>13</v>
      </c>
    </row>
    <row r="10354" spans="1:5">
      <c r="A10354" s="80">
        <v>44389</v>
      </c>
      <c r="B10354" s="81">
        <v>44389</v>
      </c>
      <c r="C10354" s="81" t="s">
        <v>1395</v>
      </c>
      <c r="D10354" s="82">
        <f>VLOOKUP(Pag_Inicio_Corr_mas_casos[[#This Row],[Corregimiento]],Hoja3!$A$2:$D$676,4,0)</f>
        <v>90103</v>
      </c>
      <c r="E10354" s="81">
        <v>13</v>
      </c>
    </row>
    <row r="10355" spans="1:5">
      <c r="A10355" s="80">
        <v>44389</v>
      </c>
      <c r="B10355" s="81">
        <v>44389</v>
      </c>
      <c r="C10355" s="81" t="s">
        <v>1006</v>
      </c>
      <c r="D10355" s="82">
        <f>VLOOKUP(Pag_Inicio_Corr_mas_casos[[#This Row],[Corregimiento]],Hoja3!$A$2:$D$676,4,0)</f>
        <v>80806</v>
      </c>
      <c r="E10355" s="81">
        <v>12</v>
      </c>
    </row>
    <row r="10356" spans="1:5">
      <c r="A10356" s="80">
        <v>44389</v>
      </c>
      <c r="B10356" s="81">
        <v>44389</v>
      </c>
      <c r="C10356" s="81" t="s">
        <v>1102</v>
      </c>
      <c r="D10356" s="82">
        <f>VLOOKUP(Pag_Inicio_Corr_mas_casos[[#This Row],[Corregimiento]],Hoja3!$A$2:$D$676,4,0)</f>
        <v>130106</v>
      </c>
      <c r="E10356" s="81">
        <v>12</v>
      </c>
    </row>
    <row r="10357" spans="1:5">
      <c r="A10357" s="80">
        <v>44389</v>
      </c>
      <c r="B10357" s="81">
        <v>44389</v>
      </c>
      <c r="C10357" s="81" t="s">
        <v>1012</v>
      </c>
      <c r="D10357" s="82">
        <f>VLOOKUP(Pag_Inicio_Corr_mas_casos[[#This Row],[Corregimiento]],Hoja3!$A$2:$D$676,4,0)</f>
        <v>80814</v>
      </c>
      <c r="E10357" s="81">
        <v>12</v>
      </c>
    </row>
    <row r="10358" spans="1:5">
      <c r="A10358" s="80">
        <v>44389</v>
      </c>
      <c r="B10358" s="81">
        <v>44389</v>
      </c>
      <c r="C10358" s="81" t="s">
        <v>1107</v>
      </c>
      <c r="D10358" s="82">
        <f>VLOOKUP(Pag_Inicio_Corr_mas_casos[[#This Row],[Corregimiento]],Hoja3!$A$2:$D$676,4,0)</f>
        <v>70301</v>
      </c>
      <c r="E10358" s="81">
        <v>11</v>
      </c>
    </row>
    <row r="10359" spans="1:5">
      <c r="A10359" s="80">
        <v>44389</v>
      </c>
      <c r="B10359" s="81">
        <v>44389</v>
      </c>
      <c r="C10359" s="81" t="s">
        <v>1081</v>
      </c>
      <c r="D10359" s="82">
        <f>VLOOKUP(Pag_Inicio_Corr_mas_casos[[#This Row],[Corregimiento]],Hoja3!$A$2:$D$676,4,0)</f>
        <v>130702</v>
      </c>
      <c r="E10359" s="81">
        <v>11</v>
      </c>
    </row>
    <row r="10360" spans="1:5">
      <c r="A10360" s="80">
        <v>44389</v>
      </c>
      <c r="B10360" s="81">
        <v>44389</v>
      </c>
      <c r="C10360" s="81" t="s">
        <v>1023</v>
      </c>
      <c r="D10360" s="82">
        <f>VLOOKUP(Pag_Inicio_Corr_mas_casos[[#This Row],[Corregimiento]],Hoja3!$A$2:$D$676,4,0)</f>
        <v>130716</v>
      </c>
      <c r="E10360" s="81">
        <v>10</v>
      </c>
    </row>
    <row r="10361" spans="1:5">
      <c r="A10361" s="80">
        <v>44389</v>
      </c>
      <c r="B10361" s="81">
        <v>44389</v>
      </c>
      <c r="C10361" s="81" t="s">
        <v>1022</v>
      </c>
      <c r="D10361" s="82">
        <f>VLOOKUP(Pag_Inicio_Corr_mas_casos[[#This Row],[Corregimiento]],Hoja3!$A$2:$D$676,4,0)</f>
        <v>80815</v>
      </c>
      <c r="E10361" s="81">
        <v>10</v>
      </c>
    </row>
    <row r="10362" spans="1:5">
      <c r="A10362" s="80">
        <v>44389</v>
      </c>
      <c r="B10362" s="81">
        <v>44389</v>
      </c>
      <c r="C10362" s="81" t="s">
        <v>1088</v>
      </c>
      <c r="D10362" s="82">
        <f>VLOOKUP(Pag_Inicio_Corr_mas_casos[[#This Row],[Corregimiento]],Hoja3!$A$2:$D$676,4,0)</f>
        <v>91001</v>
      </c>
      <c r="E10362" s="81">
        <v>10</v>
      </c>
    </row>
    <row r="10363" spans="1:5">
      <c r="A10363" s="80">
        <v>44389</v>
      </c>
      <c r="B10363" s="81">
        <v>44389</v>
      </c>
      <c r="C10363" s="81" t="s">
        <v>1300</v>
      </c>
      <c r="D10363" s="82">
        <f>VLOOKUP(Pag_Inicio_Corr_mas_casos[[#This Row],[Corregimiento]],Hoja3!$A$2:$D$676,4,0)</f>
        <v>60202</v>
      </c>
      <c r="E10363" s="81">
        <v>10</v>
      </c>
    </row>
    <row r="10364" spans="1:5">
      <c r="A10364" s="80">
        <v>44389</v>
      </c>
      <c r="B10364" s="81">
        <v>44389</v>
      </c>
      <c r="C10364" s="81" t="s">
        <v>1003</v>
      </c>
      <c r="D10364" s="82">
        <f>VLOOKUP(Pag_Inicio_Corr_mas_casos[[#This Row],[Corregimiento]],Hoja3!$A$2:$D$676,4,0)</f>
        <v>80810</v>
      </c>
      <c r="E10364" s="81">
        <v>10</v>
      </c>
    </row>
    <row r="10365" spans="1:5">
      <c r="A10365" s="80">
        <v>44389</v>
      </c>
      <c r="B10365" s="81">
        <v>44389</v>
      </c>
      <c r="C10365" s="81" t="s">
        <v>1009</v>
      </c>
      <c r="D10365" s="82">
        <f>VLOOKUP(Pag_Inicio_Corr_mas_casos[[#This Row],[Corregimiento]],Hoja3!$A$2:$D$676,4,0)</f>
        <v>80816</v>
      </c>
      <c r="E10365" s="81">
        <v>10</v>
      </c>
    </row>
    <row r="10366" spans="1:5">
      <c r="A10366" s="80">
        <v>44389</v>
      </c>
      <c r="B10366" s="81">
        <v>44389</v>
      </c>
      <c r="C10366" s="81" t="s">
        <v>1089</v>
      </c>
      <c r="D10366" s="82">
        <f>VLOOKUP(Pag_Inicio_Corr_mas_casos[[#This Row],[Corregimiento]],Hoja3!$A$2:$D$676,4,0)</f>
        <v>30111</v>
      </c>
      <c r="E10366" s="81">
        <v>9</v>
      </c>
    </row>
    <row r="10367" spans="1:5">
      <c r="A10367" s="80">
        <v>44389</v>
      </c>
      <c r="B10367" s="81">
        <v>44389</v>
      </c>
      <c r="C10367" s="81" t="s">
        <v>1396</v>
      </c>
      <c r="D10367" s="82">
        <f>VLOOKUP(Pag_Inicio_Corr_mas_casos[[#This Row],[Corregimiento]],Hoja3!$A$2:$D$676,4,0)</f>
        <v>70504</v>
      </c>
      <c r="E10367" s="81">
        <v>9</v>
      </c>
    </row>
    <row r="10368" spans="1:5">
      <c r="A10368" s="32">
        <v>44390</v>
      </c>
      <c r="B10368" s="33">
        <v>44390</v>
      </c>
      <c r="C10368" s="33" t="s">
        <v>1041</v>
      </c>
      <c r="D10368" s="34">
        <f>VLOOKUP(Pag_Inicio_Corr_mas_casos[[#This Row],[Corregimiento]],Hoja3!$A$2:$D$676,4,0)</f>
        <v>20207</v>
      </c>
      <c r="E10368" s="33">
        <v>26</v>
      </c>
    </row>
    <row r="10369" spans="1:5">
      <c r="A10369" s="32">
        <v>44390</v>
      </c>
      <c r="B10369" s="33">
        <v>44390</v>
      </c>
      <c r="C10369" s="33" t="s">
        <v>1071</v>
      </c>
      <c r="D10369" s="34">
        <f>VLOOKUP(Pag_Inicio_Corr_mas_casos[[#This Row],[Corregimiento]],Hoja3!$A$2:$D$676,4,0)</f>
        <v>60103</v>
      </c>
      <c r="E10369" s="33">
        <v>21</v>
      </c>
    </row>
    <row r="10370" spans="1:5">
      <c r="A10370" s="32">
        <v>44390</v>
      </c>
      <c r="B10370" s="33">
        <v>44390</v>
      </c>
      <c r="C10370" s="33" t="s">
        <v>1008</v>
      </c>
      <c r="D10370" s="34">
        <f>VLOOKUP(Pag_Inicio_Corr_mas_casos[[#This Row],[Corregimiento]],Hoja3!$A$2:$D$676,4,0)</f>
        <v>80807</v>
      </c>
      <c r="E10370" s="33">
        <v>21</v>
      </c>
    </row>
    <row r="10371" spans="1:5">
      <c r="A10371" s="32">
        <v>44390</v>
      </c>
      <c r="B10371" s="33">
        <v>44390</v>
      </c>
      <c r="C10371" s="33" t="s">
        <v>1077</v>
      </c>
      <c r="D10371" s="34">
        <f>VLOOKUP(Pag_Inicio_Corr_mas_casos[[#This Row],[Corregimiento]],Hoja3!$A$2:$D$676,4,0)</f>
        <v>80809</v>
      </c>
      <c r="E10371" s="33">
        <v>19</v>
      </c>
    </row>
    <row r="10372" spans="1:5">
      <c r="A10372" s="32">
        <v>44390</v>
      </c>
      <c r="B10372" s="33">
        <v>44390</v>
      </c>
      <c r="C10372" s="33" t="s">
        <v>1112</v>
      </c>
      <c r="D10372" s="34">
        <f>VLOOKUP(Pag_Inicio_Corr_mas_casos[[#This Row],[Corregimiento]],Hoja3!$A$2:$D$676,4,0)</f>
        <v>80812</v>
      </c>
      <c r="E10372" s="33">
        <v>17</v>
      </c>
    </row>
    <row r="10373" spans="1:5">
      <c r="A10373" s="32">
        <v>44390</v>
      </c>
      <c r="B10373" s="33">
        <v>44390</v>
      </c>
      <c r="C10373" s="33" t="s">
        <v>1019</v>
      </c>
      <c r="D10373" s="34">
        <f>VLOOKUP(Pag_Inicio_Corr_mas_casos[[#This Row],[Corregimiento]],Hoja3!$A$2:$D$676,4,0)</f>
        <v>80817</v>
      </c>
      <c r="E10373" s="33">
        <v>16</v>
      </c>
    </row>
    <row r="10374" spans="1:5">
      <c r="A10374" s="32">
        <v>44390</v>
      </c>
      <c r="B10374" s="33">
        <v>44390</v>
      </c>
      <c r="C10374" s="33" t="s">
        <v>1120</v>
      </c>
      <c r="D10374" s="34">
        <f>VLOOKUP(Pag_Inicio_Corr_mas_casos[[#This Row],[Corregimiento]],Hoja3!$A$2:$D$676,4,0)</f>
        <v>130102</v>
      </c>
      <c r="E10374" s="33">
        <v>16</v>
      </c>
    </row>
    <row r="10375" spans="1:5">
      <c r="A10375" s="32">
        <v>44390</v>
      </c>
      <c r="B10375" s="33">
        <v>44390</v>
      </c>
      <c r="C10375" s="33" t="s">
        <v>1012</v>
      </c>
      <c r="D10375" s="34">
        <f>VLOOKUP(Pag_Inicio_Corr_mas_casos[[#This Row],[Corregimiento]],Hoja3!$A$2:$D$676,4,0)</f>
        <v>80814</v>
      </c>
      <c r="E10375" s="33">
        <v>15</v>
      </c>
    </row>
    <row r="10376" spans="1:5">
      <c r="A10376" s="32">
        <v>44390</v>
      </c>
      <c r="B10376" s="33">
        <v>44390</v>
      </c>
      <c r="C10376" s="33" t="s">
        <v>1033</v>
      </c>
      <c r="D10376" s="34">
        <f>VLOOKUP(Pag_Inicio_Corr_mas_casos[[#This Row],[Corregimiento]],Hoja3!$A$2:$D$676,4,0)</f>
        <v>30107</v>
      </c>
      <c r="E10376" s="33">
        <v>15</v>
      </c>
    </row>
    <row r="10377" spans="1:5">
      <c r="A10377" s="32">
        <v>44390</v>
      </c>
      <c r="B10377" s="33">
        <v>44390</v>
      </c>
      <c r="C10377" s="33" t="s">
        <v>1088</v>
      </c>
      <c r="D10377" s="34">
        <f>VLOOKUP(Pag_Inicio_Corr_mas_casos[[#This Row],[Corregimiento]],Hoja3!$A$2:$D$676,4,0)</f>
        <v>91001</v>
      </c>
      <c r="E10377" s="33">
        <v>14</v>
      </c>
    </row>
    <row r="10378" spans="1:5">
      <c r="A10378" s="32">
        <v>44390</v>
      </c>
      <c r="B10378" s="33">
        <v>44390</v>
      </c>
      <c r="C10378" s="33" t="s">
        <v>1089</v>
      </c>
      <c r="D10378" s="34">
        <f>VLOOKUP(Pag_Inicio_Corr_mas_casos[[#This Row],[Corregimiento]],Hoja3!$A$2:$D$676,4,0)</f>
        <v>30111</v>
      </c>
      <c r="E10378" s="33">
        <v>14</v>
      </c>
    </row>
    <row r="10379" spans="1:5">
      <c r="A10379" s="32">
        <v>44390</v>
      </c>
      <c r="B10379" s="33">
        <v>44390</v>
      </c>
      <c r="C10379" s="33" t="s">
        <v>1023</v>
      </c>
      <c r="D10379" s="34">
        <f>VLOOKUP(Pag_Inicio_Corr_mas_casos[[#This Row],[Corregimiento]],Hoja3!$A$2:$D$676,4,0)</f>
        <v>130716</v>
      </c>
      <c r="E10379" s="33">
        <v>14</v>
      </c>
    </row>
    <row r="10380" spans="1:5">
      <c r="A10380" s="32">
        <v>44390</v>
      </c>
      <c r="B10380" s="33">
        <v>44390</v>
      </c>
      <c r="C10380" s="33" t="s">
        <v>1006</v>
      </c>
      <c r="D10380" s="34">
        <f>VLOOKUP(Pag_Inicio_Corr_mas_casos[[#This Row],[Corregimiento]],Hoja3!$A$2:$D$676,4,0)</f>
        <v>80806</v>
      </c>
      <c r="E10380" s="33">
        <v>13</v>
      </c>
    </row>
    <row r="10381" spans="1:5">
      <c r="A10381" s="32">
        <v>44390</v>
      </c>
      <c r="B10381" s="33">
        <v>44390</v>
      </c>
      <c r="C10381" s="33" t="s">
        <v>1010</v>
      </c>
      <c r="D10381" s="34">
        <f>VLOOKUP(Pag_Inicio_Corr_mas_casos[[#This Row],[Corregimiento]],Hoja3!$A$2:$D$676,4,0)</f>
        <v>130708</v>
      </c>
      <c r="E10381" s="33">
        <v>13</v>
      </c>
    </row>
    <row r="10382" spans="1:5">
      <c r="A10382" s="32">
        <v>44390</v>
      </c>
      <c r="B10382" s="33">
        <v>44390</v>
      </c>
      <c r="C10382" s="33" t="s">
        <v>1025</v>
      </c>
      <c r="D10382" s="34">
        <f>VLOOKUP(Pag_Inicio_Corr_mas_casos[[#This Row],[Corregimiento]],Hoja3!$A$2:$D$676,4,0)</f>
        <v>130701</v>
      </c>
      <c r="E10382" s="33">
        <v>13</v>
      </c>
    </row>
    <row r="10383" spans="1:5">
      <c r="A10383" s="32">
        <v>44390</v>
      </c>
      <c r="B10383" s="33">
        <v>44390</v>
      </c>
      <c r="C10383" s="33" t="s">
        <v>1036</v>
      </c>
      <c r="D10383" s="34">
        <f>VLOOKUP(Pag_Inicio_Corr_mas_casos[[#This Row],[Corregimiento]],Hoja3!$A$2:$D$676,4,0)</f>
        <v>40606</v>
      </c>
      <c r="E10383" s="33">
        <v>12</v>
      </c>
    </row>
    <row r="10384" spans="1:5">
      <c r="A10384" s="32">
        <v>44390</v>
      </c>
      <c r="B10384" s="33">
        <v>44390</v>
      </c>
      <c r="C10384" s="33" t="s">
        <v>1058</v>
      </c>
      <c r="D10384" s="34">
        <f>VLOOKUP(Pag_Inicio_Corr_mas_casos[[#This Row],[Corregimiento]],Hoja3!$A$2:$D$676,4,0)</f>
        <v>80808</v>
      </c>
      <c r="E10384" s="33">
        <v>12</v>
      </c>
    </row>
    <row r="10385" spans="1:5">
      <c r="A10385" s="32">
        <v>44390</v>
      </c>
      <c r="B10385" s="33">
        <v>44390</v>
      </c>
      <c r="C10385" s="33" t="s">
        <v>1078</v>
      </c>
      <c r="D10385" s="34">
        <f>VLOOKUP(Pag_Inicio_Corr_mas_casos[[#This Row],[Corregimiento]],Hoja3!$A$2:$D$676,4,0)</f>
        <v>80819</v>
      </c>
      <c r="E10385" s="33">
        <v>12</v>
      </c>
    </row>
    <row r="10386" spans="1:5">
      <c r="A10386" s="32">
        <v>44390</v>
      </c>
      <c r="B10386" s="33">
        <v>44390</v>
      </c>
      <c r="C10386" s="33" t="s">
        <v>1009</v>
      </c>
      <c r="D10386" s="34">
        <f>VLOOKUP(Pag_Inicio_Corr_mas_casos[[#This Row],[Corregimiento]],Hoja3!$A$2:$D$676,4,0)</f>
        <v>80816</v>
      </c>
      <c r="E10386" s="33">
        <v>12</v>
      </c>
    </row>
    <row r="10387" spans="1:5">
      <c r="A10387" s="32">
        <v>44390</v>
      </c>
      <c r="B10387" s="33">
        <v>44390</v>
      </c>
      <c r="C10387" s="33" t="s">
        <v>1087</v>
      </c>
      <c r="D10387" s="34">
        <f>VLOOKUP(Pag_Inicio_Corr_mas_casos[[#This Row],[Corregimiento]],Hoja3!$A$2:$D$676,4,0)</f>
        <v>81003</v>
      </c>
      <c r="E10387" s="33">
        <v>12</v>
      </c>
    </row>
    <row r="10388" spans="1:5">
      <c r="A10388" s="35">
        <v>44391</v>
      </c>
      <c r="B10388" s="36">
        <v>44391</v>
      </c>
      <c r="C10388" s="36" t="s">
        <v>1010</v>
      </c>
      <c r="D10388" s="37">
        <f>VLOOKUP(Pag_Inicio_Corr_mas_casos[[#This Row],[Corregimiento]],Hoja3!$A$2:$D$676,4,0)</f>
        <v>130708</v>
      </c>
      <c r="E10388" s="36">
        <v>43</v>
      </c>
    </row>
    <row r="10389" spans="1:5">
      <c r="A10389" s="35">
        <v>44391</v>
      </c>
      <c r="B10389" s="36">
        <v>44391</v>
      </c>
      <c r="C10389" s="36" t="s">
        <v>1102</v>
      </c>
      <c r="D10389" s="37">
        <f>VLOOKUP(Pag_Inicio_Corr_mas_casos[[#This Row],[Corregimiento]],Hoja3!$A$2:$D$676,4,0)</f>
        <v>130106</v>
      </c>
      <c r="E10389" s="36">
        <v>36</v>
      </c>
    </row>
    <row r="10390" spans="1:5">
      <c r="A10390" s="35">
        <v>44391</v>
      </c>
      <c r="B10390" s="36">
        <v>44391</v>
      </c>
      <c r="C10390" s="36" t="s">
        <v>1134</v>
      </c>
      <c r="D10390" s="37">
        <f>VLOOKUP(Pag_Inicio_Corr_mas_casos[[#This Row],[Corregimiento]],Hoja3!$A$2:$D$676,4,0)</f>
        <v>130101</v>
      </c>
      <c r="E10390" s="36">
        <v>33</v>
      </c>
    </row>
    <row r="10391" spans="1:5">
      <c r="A10391" s="35">
        <v>44391</v>
      </c>
      <c r="B10391" s="36">
        <v>44391</v>
      </c>
      <c r="C10391" s="36" t="s">
        <v>1006</v>
      </c>
      <c r="D10391" s="37">
        <f>VLOOKUP(Pag_Inicio_Corr_mas_casos[[#This Row],[Corregimiento]],Hoja3!$A$2:$D$676,4,0)</f>
        <v>80806</v>
      </c>
      <c r="E10391" s="36">
        <v>33</v>
      </c>
    </row>
    <row r="10392" spans="1:5">
      <c r="A10392" s="35">
        <v>44391</v>
      </c>
      <c r="B10392" s="36">
        <v>44391</v>
      </c>
      <c r="C10392" s="36" t="s">
        <v>1078</v>
      </c>
      <c r="D10392" s="37">
        <f>VLOOKUP(Pag_Inicio_Corr_mas_casos[[#This Row],[Corregimiento]],Hoja3!$A$2:$D$676,4,0)</f>
        <v>80819</v>
      </c>
      <c r="E10392" s="36">
        <v>31</v>
      </c>
    </row>
    <row r="10393" spans="1:5">
      <c r="A10393" s="35">
        <v>44391</v>
      </c>
      <c r="B10393" s="36">
        <v>44391</v>
      </c>
      <c r="C10393" s="36" t="s">
        <v>1019</v>
      </c>
      <c r="D10393" s="37">
        <f>VLOOKUP(Pag_Inicio_Corr_mas_casos[[#This Row],[Corregimiento]],Hoja3!$A$2:$D$676,4,0)</f>
        <v>80817</v>
      </c>
      <c r="E10393" s="36">
        <v>29</v>
      </c>
    </row>
    <row r="10394" spans="1:5">
      <c r="A10394" s="35">
        <v>44391</v>
      </c>
      <c r="B10394" s="36">
        <v>44391</v>
      </c>
      <c r="C10394" s="36" t="s">
        <v>838</v>
      </c>
      <c r="D10394" s="37">
        <f>VLOOKUP(Pag_Inicio_Corr_mas_casos[[#This Row],[Corregimiento]],Hoja3!$A$2:$D$676,4,0)</f>
        <v>80821</v>
      </c>
      <c r="E10394" s="36">
        <v>29</v>
      </c>
    </row>
    <row r="10395" spans="1:5">
      <c r="A10395" s="35">
        <v>44391</v>
      </c>
      <c r="B10395" s="36">
        <v>44391</v>
      </c>
      <c r="C10395" s="36" t="s">
        <v>1023</v>
      </c>
      <c r="D10395" s="37">
        <f>VLOOKUP(Pag_Inicio_Corr_mas_casos[[#This Row],[Corregimiento]],Hoja3!$A$2:$D$676,4,0)</f>
        <v>130716</v>
      </c>
      <c r="E10395" s="36">
        <v>28</v>
      </c>
    </row>
    <row r="10396" spans="1:5">
      <c r="A10396" s="35">
        <v>44391</v>
      </c>
      <c r="B10396" s="36">
        <v>44391</v>
      </c>
      <c r="C10396" s="36" t="s">
        <v>1271</v>
      </c>
      <c r="D10396" s="37">
        <f>VLOOKUP(Pag_Inicio_Corr_mas_casos[[#This Row],[Corregimiento]],Hoja3!$A$2:$D$676,4,0)</f>
        <v>10207</v>
      </c>
      <c r="E10396" s="36">
        <v>27</v>
      </c>
    </row>
    <row r="10397" spans="1:5">
      <c r="A10397" s="35">
        <v>44391</v>
      </c>
      <c r="B10397" s="36">
        <v>44391</v>
      </c>
      <c r="C10397" s="36" t="s">
        <v>1120</v>
      </c>
      <c r="D10397" s="37">
        <f>VLOOKUP(Pag_Inicio_Corr_mas_casos[[#This Row],[Corregimiento]],Hoja3!$A$2:$D$676,4,0)</f>
        <v>130102</v>
      </c>
      <c r="E10397" s="36">
        <v>27</v>
      </c>
    </row>
    <row r="10398" spans="1:5">
      <c r="A10398" s="35">
        <v>44391</v>
      </c>
      <c r="B10398" s="36">
        <v>44391</v>
      </c>
      <c r="C10398" s="36" t="s">
        <v>1081</v>
      </c>
      <c r="D10398" s="37">
        <f>VLOOKUP(Pag_Inicio_Corr_mas_casos[[#This Row],[Corregimiento]],Hoja3!$A$2:$D$676,4,0)</f>
        <v>130702</v>
      </c>
      <c r="E10398" s="36">
        <v>26</v>
      </c>
    </row>
    <row r="10399" spans="1:5">
      <c r="A10399" s="35">
        <v>44391</v>
      </c>
      <c r="B10399" s="36">
        <v>44391</v>
      </c>
      <c r="C10399" s="36" t="s">
        <v>1025</v>
      </c>
      <c r="D10399" s="37">
        <f>VLOOKUP(Pag_Inicio_Corr_mas_casos[[#This Row],[Corregimiento]],Hoja3!$A$2:$D$676,4,0)</f>
        <v>130701</v>
      </c>
      <c r="E10399" s="36">
        <v>26</v>
      </c>
    </row>
    <row r="10400" spans="1:5">
      <c r="A10400" s="35">
        <v>44391</v>
      </c>
      <c r="B10400" s="36">
        <v>44391</v>
      </c>
      <c r="C10400" s="36" t="s">
        <v>1027</v>
      </c>
      <c r="D10400" s="37">
        <f>VLOOKUP(Pag_Inicio_Corr_mas_casos[[#This Row],[Corregimiento]],Hoja3!$A$2:$D$676,4,0)</f>
        <v>20601</v>
      </c>
      <c r="E10400" s="36">
        <v>25</v>
      </c>
    </row>
    <row r="10401" spans="1:5">
      <c r="A10401" s="35">
        <v>44391</v>
      </c>
      <c r="B10401" s="36">
        <v>44391</v>
      </c>
      <c r="C10401" s="36" t="s">
        <v>1004</v>
      </c>
      <c r="D10401" s="37">
        <f>VLOOKUP(Pag_Inicio_Corr_mas_casos[[#This Row],[Corregimiento]],Hoja3!$A$2:$D$676,4,0)</f>
        <v>130717</v>
      </c>
      <c r="E10401" s="36">
        <v>24</v>
      </c>
    </row>
    <row r="10402" spans="1:5">
      <c r="A10402" s="35">
        <v>44391</v>
      </c>
      <c r="B10402" s="36">
        <v>44391</v>
      </c>
      <c r="C10402" s="36" t="s">
        <v>1008</v>
      </c>
      <c r="D10402" s="37">
        <f>VLOOKUP(Pag_Inicio_Corr_mas_casos[[#This Row],[Corregimiento]],Hoja3!$A$2:$D$676,4,0)</f>
        <v>80807</v>
      </c>
      <c r="E10402" s="36">
        <v>22</v>
      </c>
    </row>
    <row r="10403" spans="1:5">
      <c r="A10403" s="35">
        <v>44391</v>
      </c>
      <c r="B10403" s="36">
        <v>44391</v>
      </c>
      <c r="C10403" s="36" t="s">
        <v>1020</v>
      </c>
      <c r="D10403" s="37">
        <f>VLOOKUP(Pag_Inicio_Corr_mas_casos[[#This Row],[Corregimiento]],Hoja3!$A$2:$D$676,4,0)</f>
        <v>80822</v>
      </c>
      <c r="E10403" s="36">
        <v>21</v>
      </c>
    </row>
    <row r="10404" spans="1:5">
      <c r="A10404" s="35">
        <v>44391</v>
      </c>
      <c r="B10404" s="36">
        <v>44391</v>
      </c>
      <c r="C10404" s="36" t="s">
        <v>1071</v>
      </c>
      <c r="D10404" s="37">
        <f>VLOOKUP(Pag_Inicio_Corr_mas_casos[[#This Row],[Corregimiento]],Hoja3!$A$2:$D$676,4,0)</f>
        <v>60103</v>
      </c>
      <c r="E10404" s="36">
        <v>21</v>
      </c>
    </row>
    <row r="10405" spans="1:5">
      <c r="A10405" s="35">
        <v>44391</v>
      </c>
      <c r="B10405" s="36">
        <v>44391</v>
      </c>
      <c r="C10405" s="36" t="s">
        <v>1112</v>
      </c>
      <c r="D10405" s="37">
        <f>VLOOKUP(Pag_Inicio_Corr_mas_casos[[#This Row],[Corregimiento]],Hoja3!$A$2:$D$676,4,0)</f>
        <v>80812</v>
      </c>
      <c r="E10405" s="36">
        <v>21</v>
      </c>
    </row>
    <row r="10406" spans="1:5">
      <c r="A10406" s="35">
        <v>44391</v>
      </c>
      <c r="B10406" s="36">
        <v>44391</v>
      </c>
      <c r="C10406" s="36" t="s">
        <v>1392</v>
      </c>
      <c r="D10406" s="37">
        <f>VLOOKUP(Pag_Inicio_Corr_mas_casos[[#This Row],[Corregimiento]],Hoja3!$A$2:$D$676,4,0)</f>
        <v>90801</v>
      </c>
      <c r="E10406" s="36">
        <v>20</v>
      </c>
    </row>
    <row r="10407" spans="1:5">
      <c r="A10407" s="35">
        <v>44391</v>
      </c>
      <c r="B10407" s="36">
        <v>44391</v>
      </c>
      <c r="C10407" s="36" t="s">
        <v>1013</v>
      </c>
      <c r="D10407" s="37">
        <f>VLOOKUP(Pag_Inicio_Corr_mas_casos[[#This Row],[Corregimiento]],Hoja3!$A$2:$D$676,4,0)</f>
        <v>80826</v>
      </c>
      <c r="E10407" s="36">
        <v>20</v>
      </c>
    </row>
    <row r="10408" spans="1:5">
      <c r="A10408" s="43">
        <v>44392</v>
      </c>
      <c r="B10408" s="41">
        <v>44392</v>
      </c>
      <c r="C10408" s="41" t="s">
        <v>1071</v>
      </c>
      <c r="D10408" s="42">
        <f>VLOOKUP(Pag_Inicio_Corr_mas_casos[[#This Row],[Corregimiento]],Hoja3!$A$2:$D$676,4,0)</f>
        <v>60103</v>
      </c>
      <c r="E10408" s="41">
        <v>34</v>
      </c>
    </row>
    <row r="10409" spans="1:5">
      <c r="A10409" s="43">
        <v>44392</v>
      </c>
      <c r="B10409" s="41">
        <v>44392</v>
      </c>
      <c r="C10409" s="41" t="s">
        <v>1019</v>
      </c>
      <c r="D10409" s="42">
        <f>VLOOKUP(Pag_Inicio_Corr_mas_casos[[#This Row],[Corregimiento]],Hoja3!$A$2:$D$676,4,0)</f>
        <v>80817</v>
      </c>
      <c r="E10409" s="41">
        <v>33</v>
      </c>
    </row>
    <row r="10410" spans="1:5">
      <c r="A10410" s="43">
        <v>44392</v>
      </c>
      <c r="B10410" s="41">
        <v>44392</v>
      </c>
      <c r="C10410" s="41" t="s">
        <v>1078</v>
      </c>
      <c r="D10410" s="42">
        <f>VLOOKUP(Pag_Inicio_Corr_mas_casos[[#This Row],[Corregimiento]],Hoja3!$A$2:$D$676,4,0)</f>
        <v>80819</v>
      </c>
      <c r="E10410" s="41">
        <v>32</v>
      </c>
    </row>
    <row r="10411" spans="1:5">
      <c r="A10411" s="43">
        <v>44392</v>
      </c>
      <c r="B10411" s="41">
        <v>44392</v>
      </c>
      <c r="C10411" s="41" t="s">
        <v>1081</v>
      </c>
      <c r="D10411" s="42">
        <f>VLOOKUP(Pag_Inicio_Corr_mas_casos[[#This Row],[Corregimiento]],Hoja3!$A$2:$D$676,4,0)</f>
        <v>130702</v>
      </c>
      <c r="E10411" s="41">
        <v>26</v>
      </c>
    </row>
    <row r="10412" spans="1:5">
      <c r="A10412" s="43">
        <v>44392</v>
      </c>
      <c r="B10412" s="41">
        <v>44392</v>
      </c>
      <c r="C10412" s="41" t="s">
        <v>1271</v>
      </c>
      <c r="D10412" s="42">
        <f>VLOOKUP(Pag_Inicio_Corr_mas_casos[[#This Row],[Corregimiento]],Hoja3!$A$2:$D$676,4,0)</f>
        <v>10207</v>
      </c>
      <c r="E10412" s="41">
        <v>25</v>
      </c>
    </row>
    <row r="10413" spans="1:5">
      <c r="A10413" s="43">
        <v>44392</v>
      </c>
      <c r="B10413" s="41">
        <v>44392</v>
      </c>
      <c r="C10413" s="41" t="s">
        <v>1008</v>
      </c>
      <c r="D10413" s="42">
        <f>VLOOKUP(Pag_Inicio_Corr_mas_casos[[#This Row],[Corregimiento]],Hoja3!$A$2:$D$676,4,0)</f>
        <v>80807</v>
      </c>
      <c r="E10413" s="41">
        <v>25</v>
      </c>
    </row>
    <row r="10414" spans="1:5">
      <c r="A10414" s="43">
        <v>44392</v>
      </c>
      <c r="B10414" s="41">
        <v>44392</v>
      </c>
      <c r="C10414" s="41" t="s">
        <v>1033</v>
      </c>
      <c r="D10414" s="42">
        <f>VLOOKUP(Pag_Inicio_Corr_mas_casos[[#This Row],[Corregimiento]],Hoja3!$A$2:$D$676,4,0)</f>
        <v>30107</v>
      </c>
      <c r="E10414" s="41">
        <v>24</v>
      </c>
    </row>
    <row r="10415" spans="1:5">
      <c r="A10415" s="43">
        <v>44392</v>
      </c>
      <c r="B10415" s="41">
        <v>44392</v>
      </c>
      <c r="C10415" s="41" t="s">
        <v>1088</v>
      </c>
      <c r="D10415" s="42">
        <f>VLOOKUP(Pag_Inicio_Corr_mas_casos[[#This Row],[Corregimiento]],Hoja3!$A$2:$D$676,4,0)</f>
        <v>91001</v>
      </c>
      <c r="E10415" s="41">
        <v>23</v>
      </c>
    </row>
    <row r="10416" spans="1:5">
      <c r="A10416" s="43">
        <v>44392</v>
      </c>
      <c r="B10416" s="41">
        <v>44392</v>
      </c>
      <c r="C10416" s="41" t="s">
        <v>1120</v>
      </c>
      <c r="D10416" s="42">
        <f>VLOOKUP(Pag_Inicio_Corr_mas_casos[[#This Row],[Corregimiento]],Hoja3!$A$2:$D$676,4,0)</f>
        <v>130102</v>
      </c>
      <c r="E10416" s="41">
        <v>23</v>
      </c>
    </row>
    <row r="10417" spans="1:5">
      <c r="A10417" s="43">
        <v>44392</v>
      </c>
      <c r="B10417" s="41">
        <v>44392</v>
      </c>
      <c r="C10417" s="41" t="s">
        <v>1134</v>
      </c>
      <c r="D10417" s="42">
        <f>VLOOKUP(Pag_Inicio_Corr_mas_casos[[#This Row],[Corregimiento]],Hoja3!$A$2:$D$676,4,0)</f>
        <v>130101</v>
      </c>
      <c r="E10417" s="41">
        <v>22</v>
      </c>
    </row>
    <row r="10418" spans="1:5">
      <c r="A10418" s="43">
        <v>44392</v>
      </c>
      <c r="B10418" s="41">
        <v>44392</v>
      </c>
      <c r="C10418" s="41" t="s">
        <v>1102</v>
      </c>
      <c r="D10418" s="42">
        <f>VLOOKUP(Pag_Inicio_Corr_mas_casos[[#This Row],[Corregimiento]],Hoja3!$A$2:$D$676,4,0)</f>
        <v>130106</v>
      </c>
      <c r="E10418" s="41">
        <v>22</v>
      </c>
    </row>
    <row r="10419" spans="1:5">
      <c r="A10419" s="43">
        <v>44392</v>
      </c>
      <c r="B10419" s="41">
        <v>44392</v>
      </c>
      <c r="C10419" s="41" t="s">
        <v>1023</v>
      </c>
      <c r="D10419" s="42">
        <f>VLOOKUP(Pag_Inicio_Corr_mas_casos[[#This Row],[Corregimiento]],Hoja3!$A$2:$D$676,4,0)</f>
        <v>130716</v>
      </c>
      <c r="E10419" s="41">
        <v>21</v>
      </c>
    </row>
    <row r="10420" spans="1:5">
      <c r="A10420" s="43">
        <v>44392</v>
      </c>
      <c r="B10420" s="41">
        <v>44392</v>
      </c>
      <c r="C10420" s="41" t="s">
        <v>838</v>
      </c>
      <c r="D10420" s="42">
        <f>VLOOKUP(Pag_Inicio_Corr_mas_casos[[#This Row],[Corregimiento]],Hoja3!$A$2:$D$676,4,0)</f>
        <v>80821</v>
      </c>
      <c r="E10420" s="41">
        <v>20</v>
      </c>
    </row>
    <row r="10421" spans="1:5">
      <c r="A10421" s="43">
        <v>44392</v>
      </c>
      <c r="B10421" s="41">
        <v>44392</v>
      </c>
      <c r="C10421" s="41" t="s">
        <v>1392</v>
      </c>
      <c r="D10421" s="42">
        <f>VLOOKUP(Pag_Inicio_Corr_mas_casos[[#This Row],[Corregimiento]],Hoja3!$A$2:$D$676,4,0)</f>
        <v>90801</v>
      </c>
      <c r="E10421" s="41">
        <v>19</v>
      </c>
    </row>
    <row r="10422" spans="1:5">
      <c r="A10422" s="43">
        <v>44392</v>
      </c>
      <c r="B10422" s="41">
        <v>44392</v>
      </c>
      <c r="C10422" s="41" t="s">
        <v>1006</v>
      </c>
      <c r="D10422" s="42">
        <f>VLOOKUP(Pag_Inicio_Corr_mas_casos[[#This Row],[Corregimiento]],Hoja3!$A$2:$D$676,4,0)</f>
        <v>80806</v>
      </c>
      <c r="E10422" s="41">
        <v>19</v>
      </c>
    </row>
    <row r="10423" spans="1:5">
      <c r="A10423" s="43">
        <v>44392</v>
      </c>
      <c r="B10423" s="41">
        <v>44392</v>
      </c>
      <c r="C10423" s="41" t="s">
        <v>1093</v>
      </c>
      <c r="D10423" s="42">
        <f>VLOOKUP(Pag_Inicio_Corr_mas_casos[[#This Row],[Corregimiento]],Hoja3!$A$2:$D$676,4,0)</f>
        <v>30103</v>
      </c>
      <c r="E10423" s="41">
        <v>19</v>
      </c>
    </row>
    <row r="10424" spans="1:5">
      <c r="A10424" s="43">
        <v>44392</v>
      </c>
      <c r="B10424" s="41">
        <v>44392</v>
      </c>
      <c r="C10424" s="41" t="s">
        <v>1005</v>
      </c>
      <c r="D10424" s="42">
        <f>VLOOKUP(Pag_Inicio_Corr_mas_casos[[#This Row],[Corregimiento]],Hoja3!$A$2:$D$676,4,0)</f>
        <v>81009</v>
      </c>
      <c r="E10424" s="41">
        <v>18</v>
      </c>
    </row>
    <row r="10425" spans="1:5">
      <c r="A10425" s="43">
        <v>44392</v>
      </c>
      <c r="B10425" s="41">
        <v>44392</v>
      </c>
      <c r="C10425" s="41" t="s">
        <v>1087</v>
      </c>
      <c r="D10425" s="42">
        <f>VLOOKUP(Pag_Inicio_Corr_mas_casos[[#This Row],[Corregimiento]],Hoja3!$A$2:$D$676,4,0)</f>
        <v>81003</v>
      </c>
      <c r="E10425" s="41">
        <v>18</v>
      </c>
    </row>
    <row r="10426" spans="1:5">
      <c r="A10426" s="43">
        <v>44392</v>
      </c>
      <c r="B10426" s="41">
        <v>44392</v>
      </c>
      <c r="C10426" s="41" t="s">
        <v>1007</v>
      </c>
      <c r="D10426" s="42">
        <f>VLOOKUP(Pag_Inicio_Corr_mas_casos[[#This Row],[Corregimiento]],Hoja3!$A$2:$D$676,4,0)</f>
        <v>80823</v>
      </c>
      <c r="E10426" s="41">
        <v>17</v>
      </c>
    </row>
    <row r="10427" spans="1:5">
      <c r="A10427" s="105">
        <v>44393</v>
      </c>
      <c r="B10427" s="106">
        <v>44393</v>
      </c>
      <c r="C10427" s="106" t="s">
        <v>1120</v>
      </c>
      <c r="D10427" s="107">
        <f>VLOOKUP(Pag_Inicio_Corr_mas_casos[[#This Row],[Corregimiento]],Hoja3!$A$2:$D$676,4,0)</f>
        <v>130102</v>
      </c>
      <c r="E10427" s="106">
        <v>30</v>
      </c>
    </row>
    <row r="10428" spans="1:5">
      <c r="A10428" s="105">
        <v>44393</v>
      </c>
      <c r="B10428" s="106">
        <v>44393</v>
      </c>
      <c r="C10428" s="106" t="s">
        <v>1088</v>
      </c>
      <c r="D10428" s="107">
        <f>VLOOKUP(Pag_Inicio_Corr_mas_casos[[#This Row],[Corregimiento]],Hoja3!$A$2:$D$676,4,0)</f>
        <v>91001</v>
      </c>
      <c r="E10428" s="106">
        <v>26</v>
      </c>
    </row>
    <row r="10429" spans="1:5">
      <c r="A10429" s="105">
        <v>44393</v>
      </c>
      <c r="B10429" s="106">
        <v>44393</v>
      </c>
      <c r="C10429" s="106" t="s">
        <v>1112</v>
      </c>
      <c r="D10429" s="107">
        <f>VLOOKUP(Pag_Inicio_Corr_mas_casos[[#This Row],[Corregimiento]],Hoja3!$A$2:$D$676,4,0)</f>
        <v>80812</v>
      </c>
      <c r="E10429" s="106">
        <v>25</v>
      </c>
    </row>
    <row r="10430" spans="1:5">
      <c r="A10430" s="105">
        <v>44393</v>
      </c>
      <c r="B10430" s="106">
        <v>44393</v>
      </c>
      <c r="C10430" s="106" t="s">
        <v>1102</v>
      </c>
      <c r="D10430" s="107">
        <f>VLOOKUP(Pag_Inicio_Corr_mas_casos[[#This Row],[Corregimiento]],Hoja3!$A$2:$D$676,4,0)</f>
        <v>130106</v>
      </c>
      <c r="E10430" s="106">
        <v>24</v>
      </c>
    </row>
    <row r="10431" spans="1:5">
      <c r="A10431" s="105">
        <v>44393</v>
      </c>
      <c r="B10431" s="106">
        <v>44393</v>
      </c>
      <c r="C10431" s="106" t="s">
        <v>1078</v>
      </c>
      <c r="D10431" s="107">
        <f>VLOOKUP(Pag_Inicio_Corr_mas_casos[[#This Row],[Corregimiento]],Hoja3!$A$2:$D$676,4,0)</f>
        <v>80819</v>
      </c>
      <c r="E10431" s="106">
        <v>24</v>
      </c>
    </row>
    <row r="10432" spans="1:5">
      <c r="A10432" s="105">
        <v>44393</v>
      </c>
      <c r="B10432" s="106">
        <v>44393</v>
      </c>
      <c r="C10432" s="106" t="s">
        <v>1179</v>
      </c>
      <c r="D10432" s="107">
        <f>VLOOKUP(Pag_Inicio_Corr_mas_casos[[#This Row],[Corregimiento]],Hoja3!$A$2:$D$676,4,0)</f>
        <v>20307</v>
      </c>
      <c r="E10432" s="106">
        <v>24</v>
      </c>
    </row>
    <row r="10433" spans="1:5">
      <c r="A10433" s="105">
        <v>44393</v>
      </c>
      <c r="B10433" s="106">
        <v>44393</v>
      </c>
      <c r="C10433" s="106" t="s">
        <v>1134</v>
      </c>
      <c r="D10433" s="107">
        <f>VLOOKUP(Pag_Inicio_Corr_mas_casos[[#This Row],[Corregimiento]],Hoja3!$A$2:$D$676,4,0)</f>
        <v>130101</v>
      </c>
      <c r="E10433" s="106">
        <v>23</v>
      </c>
    </row>
    <row r="10434" spans="1:5">
      <c r="A10434" s="105">
        <v>44393</v>
      </c>
      <c r="B10434" s="106">
        <v>44393</v>
      </c>
      <c r="C10434" s="106" t="s">
        <v>1027</v>
      </c>
      <c r="D10434" s="107">
        <f>VLOOKUP(Pag_Inicio_Corr_mas_casos[[#This Row],[Corregimiento]],Hoja3!$A$2:$D$676,4,0)</f>
        <v>20601</v>
      </c>
      <c r="E10434" s="106">
        <v>22</v>
      </c>
    </row>
    <row r="10435" spans="1:5">
      <c r="A10435" s="105">
        <v>44393</v>
      </c>
      <c r="B10435" s="106">
        <v>44393</v>
      </c>
      <c r="C10435" s="106" t="s">
        <v>1010</v>
      </c>
      <c r="D10435" s="107">
        <f>VLOOKUP(Pag_Inicio_Corr_mas_casos[[#This Row],[Corregimiento]],Hoja3!$A$2:$D$676,4,0)</f>
        <v>130708</v>
      </c>
      <c r="E10435" s="106">
        <v>19</v>
      </c>
    </row>
    <row r="10436" spans="1:5">
      <c r="A10436" s="105">
        <v>44393</v>
      </c>
      <c r="B10436" s="106">
        <v>44393</v>
      </c>
      <c r="C10436" s="106" t="s">
        <v>1019</v>
      </c>
      <c r="D10436" s="107">
        <f>VLOOKUP(Pag_Inicio_Corr_mas_casos[[#This Row],[Corregimiento]],Hoja3!$A$2:$D$676,4,0)</f>
        <v>80817</v>
      </c>
      <c r="E10436" s="106">
        <v>19</v>
      </c>
    </row>
    <row r="10437" spans="1:5">
      <c r="A10437" s="105">
        <v>44393</v>
      </c>
      <c r="B10437" s="106">
        <v>44393</v>
      </c>
      <c r="C10437" s="106" t="s">
        <v>1271</v>
      </c>
      <c r="D10437" s="107">
        <f>VLOOKUP(Pag_Inicio_Corr_mas_casos[[#This Row],[Corregimiento]],Hoja3!$A$2:$D$676,4,0)</f>
        <v>10207</v>
      </c>
      <c r="E10437" s="106">
        <v>19</v>
      </c>
    </row>
    <row r="10438" spans="1:5">
      <c r="A10438" s="105">
        <v>44393</v>
      </c>
      <c r="B10438" s="106">
        <v>44393</v>
      </c>
      <c r="C10438" s="106" t="s">
        <v>1081</v>
      </c>
      <c r="D10438" s="107">
        <f>VLOOKUP(Pag_Inicio_Corr_mas_casos[[#This Row],[Corregimiento]],Hoja3!$A$2:$D$676,4,0)</f>
        <v>130702</v>
      </c>
      <c r="E10438" s="106">
        <v>18</v>
      </c>
    </row>
    <row r="10439" spans="1:5">
      <c r="A10439" s="105">
        <v>44393</v>
      </c>
      <c r="B10439" s="106">
        <v>44393</v>
      </c>
      <c r="C10439" s="106" t="s">
        <v>1071</v>
      </c>
      <c r="D10439" s="107">
        <f>VLOOKUP(Pag_Inicio_Corr_mas_casos[[#This Row],[Corregimiento]],Hoja3!$A$2:$D$676,4,0)</f>
        <v>60103</v>
      </c>
      <c r="E10439" s="106">
        <v>15</v>
      </c>
    </row>
    <row r="10440" spans="1:5">
      <c r="A10440" s="105">
        <v>44393</v>
      </c>
      <c r="B10440" s="106">
        <v>44393</v>
      </c>
      <c r="C10440" s="106" t="s">
        <v>1005</v>
      </c>
      <c r="D10440" s="107">
        <f>VLOOKUP(Pag_Inicio_Corr_mas_casos[[#This Row],[Corregimiento]],Hoja3!$A$2:$D$676,4,0)</f>
        <v>81009</v>
      </c>
      <c r="E10440" s="106">
        <v>15</v>
      </c>
    </row>
    <row r="10441" spans="1:5">
      <c r="A10441" s="105">
        <v>44393</v>
      </c>
      <c r="B10441" s="106">
        <v>44393</v>
      </c>
      <c r="C10441" s="106" t="s">
        <v>1025</v>
      </c>
      <c r="D10441" s="107">
        <f>VLOOKUP(Pag_Inicio_Corr_mas_casos[[#This Row],[Corregimiento]],Hoja3!$A$2:$D$676,4,0)</f>
        <v>130701</v>
      </c>
      <c r="E10441" s="106">
        <v>15</v>
      </c>
    </row>
    <row r="10442" spans="1:5">
      <c r="A10442" s="105">
        <v>44393</v>
      </c>
      <c r="B10442" s="106">
        <v>44393</v>
      </c>
      <c r="C10442" s="106" t="s">
        <v>1392</v>
      </c>
      <c r="D10442" s="107">
        <f>VLOOKUP(Pag_Inicio_Corr_mas_casos[[#This Row],[Corregimiento]],Hoja3!$A$2:$D$676,4,0)</f>
        <v>90801</v>
      </c>
      <c r="E10442" s="106">
        <v>14</v>
      </c>
    </row>
    <row r="10443" spans="1:5">
      <c r="A10443" s="105">
        <v>44393</v>
      </c>
      <c r="B10443" s="106">
        <v>44393</v>
      </c>
      <c r="C10443" s="106" t="s">
        <v>1006</v>
      </c>
      <c r="D10443" s="107">
        <f>VLOOKUP(Pag_Inicio_Corr_mas_casos[[#This Row],[Corregimiento]],Hoja3!$A$2:$D$676,4,0)</f>
        <v>80806</v>
      </c>
      <c r="E10443" s="106">
        <v>13</v>
      </c>
    </row>
    <row r="10444" spans="1:5">
      <c r="A10444" s="105">
        <v>44393</v>
      </c>
      <c r="B10444" s="106">
        <v>44393</v>
      </c>
      <c r="C10444" s="106" t="s">
        <v>1007</v>
      </c>
      <c r="D10444" s="107">
        <f>VLOOKUP(Pag_Inicio_Corr_mas_casos[[#This Row],[Corregimiento]],Hoja3!$A$2:$D$676,4,0)</f>
        <v>80823</v>
      </c>
      <c r="E10444" s="106">
        <v>13</v>
      </c>
    </row>
    <row r="10445" spans="1:5">
      <c r="A10445" s="105">
        <v>44393</v>
      </c>
      <c r="B10445" s="106">
        <v>44393</v>
      </c>
      <c r="C10445" s="106" t="s">
        <v>1020</v>
      </c>
      <c r="D10445" s="107">
        <f>VLOOKUP(Pag_Inicio_Corr_mas_casos[[#This Row],[Corregimiento]],Hoja3!$A$2:$D$676,4,0)</f>
        <v>80822</v>
      </c>
      <c r="E10445" s="106">
        <v>12</v>
      </c>
    </row>
    <row r="10446" spans="1:5">
      <c r="A10446" s="105">
        <v>44393</v>
      </c>
      <c r="B10446" s="106">
        <v>44393</v>
      </c>
      <c r="C10446" s="106" t="s">
        <v>1093</v>
      </c>
      <c r="D10446" s="107">
        <f>VLOOKUP(Pag_Inicio_Corr_mas_casos[[#This Row],[Corregimiento]],Hoja3!$A$2:$D$676,4,0)</f>
        <v>30103</v>
      </c>
      <c r="E10446" s="106">
        <v>12</v>
      </c>
    </row>
    <row r="10447" spans="1:5">
      <c r="A10447" s="80">
        <v>44394</v>
      </c>
      <c r="B10447" s="81">
        <v>44394</v>
      </c>
      <c r="C10447" s="81" t="s">
        <v>1019</v>
      </c>
      <c r="D10447" s="82">
        <f>VLOOKUP(Pag_Inicio_Corr_mas_casos[[#This Row],[Corregimiento]],Hoja3!$A$2:$D$676,4,0)</f>
        <v>80817</v>
      </c>
      <c r="E10447" s="81">
        <v>30</v>
      </c>
    </row>
    <row r="10448" spans="1:5">
      <c r="A10448" s="80">
        <v>44394</v>
      </c>
      <c r="B10448" s="81">
        <v>44394</v>
      </c>
      <c r="C10448" s="81" t="s">
        <v>838</v>
      </c>
      <c r="D10448" s="82">
        <f>VLOOKUP(Pag_Inicio_Corr_mas_casos[[#This Row],[Corregimiento]],Hoja3!$A$2:$D$676,4,0)</f>
        <v>80821</v>
      </c>
      <c r="E10448" s="81">
        <v>27</v>
      </c>
    </row>
    <row r="10449" spans="1:5">
      <c r="A10449" s="80">
        <v>44394</v>
      </c>
      <c r="B10449" s="81">
        <v>44394</v>
      </c>
      <c r="C10449" s="81" t="s">
        <v>1006</v>
      </c>
      <c r="D10449" s="82">
        <f>VLOOKUP(Pag_Inicio_Corr_mas_casos[[#This Row],[Corregimiento]],Hoja3!$A$2:$D$676,4,0)</f>
        <v>80806</v>
      </c>
      <c r="E10449" s="81">
        <v>26</v>
      </c>
    </row>
    <row r="10450" spans="1:5">
      <c r="A10450" s="80">
        <v>44394</v>
      </c>
      <c r="B10450" s="81">
        <v>44394</v>
      </c>
      <c r="C10450" s="81" t="s">
        <v>1027</v>
      </c>
      <c r="D10450" s="82">
        <f>VLOOKUP(Pag_Inicio_Corr_mas_casos[[#This Row],[Corregimiento]],Hoja3!$A$2:$D$676,4,0)</f>
        <v>20601</v>
      </c>
      <c r="E10450" s="81">
        <v>26</v>
      </c>
    </row>
    <row r="10451" spans="1:5">
      <c r="A10451" s="80">
        <v>44394</v>
      </c>
      <c r="B10451" s="81">
        <v>44394</v>
      </c>
      <c r="C10451" s="81" t="s">
        <v>1078</v>
      </c>
      <c r="D10451" s="82">
        <f>VLOOKUP(Pag_Inicio_Corr_mas_casos[[#This Row],[Corregimiento]],Hoja3!$A$2:$D$676,4,0)</f>
        <v>80819</v>
      </c>
      <c r="E10451" s="81">
        <v>25</v>
      </c>
    </row>
    <row r="10452" spans="1:5">
      <c r="A10452" s="80">
        <v>44394</v>
      </c>
      <c r="B10452" s="81">
        <v>44394</v>
      </c>
      <c r="C10452" s="81" t="s">
        <v>1134</v>
      </c>
      <c r="D10452" s="82">
        <f>VLOOKUP(Pag_Inicio_Corr_mas_casos[[#This Row],[Corregimiento]],Hoja3!$A$2:$D$676,4,0)</f>
        <v>130101</v>
      </c>
      <c r="E10452" s="81">
        <v>23</v>
      </c>
    </row>
    <row r="10453" spans="1:5">
      <c r="A10453" s="80">
        <v>44394</v>
      </c>
      <c r="B10453" s="81">
        <v>44394</v>
      </c>
      <c r="C10453" s="81" t="s">
        <v>1025</v>
      </c>
      <c r="D10453" s="82">
        <f>VLOOKUP(Pag_Inicio_Corr_mas_casos[[#This Row],[Corregimiento]],Hoja3!$A$2:$D$676,4,0)</f>
        <v>130701</v>
      </c>
      <c r="E10453" s="81">
        <v>20</v>
      </c>
    </row>
    <row r="10454" spans="1:5">
      <c r="A10454" s="80">
        <v>44394</v>
      </c>
      <c r="B10454" s="81">
        <v>44394</v>
      </c>
      <c r="C10454" s="81" t="s">
        <v>1102</v>
      </c>
      <c r="D10454" s="82">
        <f>VLOOKUP(Pag_Inicio_Corr_mas_casos[[#This Row],[Corregimiento]],Hoja3!$A$2:$D$676,4,0)</f>
        <v>130106</v>
      </c>
      <c r="E10454" s="81">
        <v>19</v>
      </c>
    </row>
    <row r="10455" spans="1:5">
      <c r="A10455" s="80">
        <v>44394</v>
      </c>
      <c r="B10455" s="81">
        <v>44394</v>
      </c>
      <c r="C10455" s="81" t="s">
        <v>1081</v>
      </c>
      <c r="D10455" s="82">
        <f>VLOOKUP(Pag_Inicio_Corr_mas_casos[[#This Row],[Corregimiento]],Hoja3!$A$2:$D$676,4,0)</f>
        <v>130702</v>
      </c>
      <c r="E10455" s="81">
        <v>18</v>
      </c>
    </row>
    <row r="10456" spans="1:5">
      <c r="A10456" s="80">
        <v>44394</v>
      </c>
      <c r="B10456" s="81">
        <v>44394</v>
      </c>
      <c r="C10456" s="81" t="s">
        <v>1271</v>
      </c>
      <c r="D10456" s="82">
        <f>VLOOKUP(Pag_Inicio_Corr_mas_casos[[#This Row],[Corregimiento]],Hoja3!$A$2:$D$676,4,0)</f>
        <v>10207</v>
      </c>
      <c r="E10456" s="81">
        <v>17</v>
      </c>
    </row>
    <row r="10457" spans="1:5">
      <c r="A10457" s="80">
        <v>44394</v>
      </c>
      <c r="B10457" s="81">
        <v>44394</v>
      </c>
      <c r="C10457" s="81" t="s">
        <v>1008</v>
      </c>
      <c r="D10457" s="82">
        <f>VLOOKUP(Pag_Inicio_Corr_mas_casos[[#This Row],[Corregimiento]],Hoja3!$A$2:$D$676,4,0)</f>
        <v>80807</v>
      </c>
      <c r="E10457" s="81">
        <v>16</v>
      </c>
    </row>
    <row r="10458" spans="1:5">
      <c r="A10458" s="80">
        <v>44394</v>
      </c>
      <c r="B10458" s="81">
        <v>44394</v>
      </c>
      <c r="C10458" s="81" t="s">
        <v>1023</v>
      </c>
      <c r="D10458" s="82">
        <f>VLOOKUP(Pag_Inicio_Corr_mas_casos[[#This Row],[Corregimiento]],Hoja3!$A$2:$D$676,4,0)</f>
        <v>130716</v>
      </c>
      <c r="E10458" s="81">
        <v>15</v>
      </c>
    </row>
    <row r="10459" spans="1:5">
      <c r="A10459" s="80">
        <v>44394</v>
      </c>
      <c r="B10459" s="81">
        <v>44394</v>
      </c>
      <c r="C10459" s="81" t="s">
        <v>1004</v>
      </c>
      <c r="D10459" s="82">
        <f>VLOOKUP(Pag_Inicio_Corr_mas_casos[[#This Row],[Corregimiento]],Hoja3!$A$2:$D$676,4,0)</f>
        <v>130717</v>
      </c>
      <c r="E10459" s="81">
        <v>15</v>
      </c>
    </row>
    <row r="10460" spans="1:5">
      <c r="A10460" s="80">
        <v>44394</v>
      </c>
      <c r="B10460" s="81">
        <v>44394</v>
      </c>
      <c r="C10460" s="81" t="s">
        <v>1005</v>
      </c>
      <c r="D10460" s="82">
        <f>VLOOKUP(Pag_Inicio_Corr_mas_casos[[#This Row],[Corregimiento]],Hoja3!$A$2:$D$676,4,0)</f>
        <v>81009</v>
      </c>
      <c r="E10460" s="81">
        <v>15</v>
      </c>
    </row>
    <row r="10461" spans="1:5">
      <c r="A10461" s="80">
        <v>44394</v>
      </c>
      <c r="B10461" s="81">
        <v>44394</v>
      </c>
      <c r="C10461" s="81" t="s">
        <v>1300</v>
      </c>
      <c r="D10461" s="82">
        <f>VLOOKUP(Pag_Inicio_Corr_mas_casos[[#This Row],[Corregimiento]],Hoja3!$A$2:$D$676,4,0)</f>
        <v>60202</v>
      </c>
      <c r="E10461" s="81">
        <v>14</v>
      </c>
    </row>
    <row r="10462" spans="1:5">
      <c r="A10462" s="80">
        <v>44394</v>
      </c>
      <c r="B10462" s="81">
        <v>44394</v>
      </c>
      <c r="C10462" s="81" t="s">
        <v>1088</v>
      </c>
      <c r="D10462" s="82">
        <f>VLOOKUP(Pag_Inicio_Corr_mas_casos[[#This Row],[Corregimiento]],Hoja3!$A$2:$D$676,4,0)</f>
        <v>91001</v>
      </c>
      <c r="E10462" s="81">
        <v>14</v>
      </c>
    </row>
    <row r="10463" spans="1:5">
      <c r="A10463" s="80">
        <v>44394</v>
      </c>
      <c r="B10463" s="81">
        <v>44394</v>
      </c>
      <c r="C10463" s="81" t="s">
        <v>1022</v>
      </c>
      <c r="D10463" s="82">
        <f>VLOOKUP(Pag_Inicio_Corr_mas_casos[[#This Row],[Corregimiento]],Hoja3!$A$2:$D$676,4,0)</f>
        <v>80815</v>
      </c>
      <c r="E10463" s="81">
        <v>14</v>
      </c>
    </row>
    <row r="10464" spans="1:5">
      <c r="A10464" s="80">
        <v>44394</v>
      </c>
      <c r="B10464" s="81">
        <v>44394</v>
      </c>
      <c r="C10464" s="81" t="s">
        <v>1392</v>
      </c>
      <c r="D10464" s="82">
        <f>VLOOKUP(Pag_Inicio_Corr_mas_casos[[#This Row],[Corregimiento]],Hoja3!$A$2:$D$676,4,0)</f>
        <v>90801</v>
      </c>
      <c r="E10464" s="81">
        <v>14</v>
      </c>
    </row>
    <row r="10465" spans="1:5">
      <c r="A10465" s="80">
        <v>44394</v>
      </c>
      <c r="B10465" s="81">
        <v>44394</v>
      </c>
      <c r="C10465" s="81" t="s">
        <v>1020</v>
      </c>
      <c r="D10465" s="82">
        <f>VLOOKUP(Pag_Inicio_Corr_mas_casos[[#This Row],[Corregimiento]],Hoja3!$A$2:$D$676,4,0)</f>
        <v>80822</v>
      </c>
      <c r="E10465" s="81">
        <v>13</v>
      </c>
    </row>
    <row r="10466" spans="1:5">
      <c r="A10466" s="80">
        <v>44394</v>
      </c>
      <c r="B10466" s="81">
        <v>44394</v>
      </c>
      <c r="C10466" s="81" t="s">
        <v>1112</v>
      </c>
      <c r="D10466" s="82">
        <f>VLOOKUP(Pag_Inicio_Corr_mas_casos[[#This Row],[Corregimiento]],Hoja3!$A$2:$D$676,4,0)</f>
        <v>80812</v>
      </c>
      <c r="E10466" s="81">
        <v>12</v>
      </c>
    </row>
    <row r="10467" spans="1:5">
      <c r="A10467" s="32">
        <v>44395</v>
      </c>
      <c r="B10467" s="33">
        <v>44395</v>
      </c>
      <c r="C10467" s="33" t="s">
        <v>838</v>
      </c>
      <c r="D10467" s="34">
        <f>VLOOKUP(Pag_Inicio_Corr_mas_casos[[#This Row],[Corregimiento]],Hoja3!$A$2:$D$676,4,0)</f>
        <v>80821</v>
      </c>
      <c r="E10467" s="33">
        <v>22</v>
      </c>
    </row>
    <row r="10468" spans="1:5">
      <c r="A10468" s="32">
        <v>44395</v>
      </c>
      <c r="B10468" s="33">
        <v>44395</v>
      </c>
      <c r="C10468" s="33" t="s">
        <v>1078</v>
      </c>
      <c r="D10468" s="34">
        <f>VLOOKUP(Pag_Inicio_Corr_mas_casos[[#This Row],[Corregimiento]],Hoja3!$A$2:$D$676,4,0)</f>
        <v>80819</v>
      </c>
      <c r="E10468" s="33">
        <v>19</v>
      </c>
    </row>
    <row r="10469" spans="1:5">
      <c r="A10469" s="32">
        <v>44395</v>
      </c>
      <c r="B10469" s="33">
        <v>44395</v>
      </c>
      <c r="C10469" s="33" t="s">
        <v>1006</v>
      </c>
      <c r="D10469" s="34">
        <f>VLOOKUP(Pag_Inicio_Corr_mas_casos[[#This Row],[Corregimiento]],Hoja3!$A$2:$D$676,4,0)</f>
        <v>80806</v>
      </c>
      <c r="E10469" s="33">
        <v>17</v>
      </c>
    </row>
    <row r="10470" spans="1:5">
      <c r="A10470" s="32">
        <v>44395</v>
      </c>
      <c r="B10470" s="33">
        <v>44395</v>
      </c>
      <c r="C10470" s="33" t="s">
        <v>1392</v>
      </c>
      <c r="D10470" s="34">
        <f>VLOOKUP(Pag_Inicio_Corr_mas_casos[[#This Row],[Corregimiento]],Hoja3!$A$2:$D$676,4,0)</f>
        <v>90801</v>
      </c>
      <c r="E10470" s="33">
        <v>15</v>
      </c>
    </row>
    <row r="10471" spans="1:5">
      <c r="A10471" s="32">
        <v>44395</v>
      </c>
      <c r="B10471" s="33">
        <v>44395</v>
      </c>
      <c r="C10471" s="33" t="s">
        <v>1087</v>
      </c>
      <c r="D10471" s="34">
        <f>VLOOKUP(Pag_Inicio_Corr_mas_casos[[#This Row],[Corregimiento]],Hoja3!$A$2:$D$676,4,0)</f>
        <v>81003</v>
      </c>
      <c r="E10471" s="33">
        <v>15</v>
      </c>
    </row>
    <row r="10472" spans="1:5">
      <c r="A10472" s="32">
        <v>44395</v>
      </c>
      <c r="B10472" s="33">
        <v>44395</v>
      </c>
      <c r="C10472" s="33" t="s">
        <v>1019</v>
      </c>
      <c r="D10472" s="34">
        <f>VLOOKUP(Pag_Inicio_Corr_mas_casos[[#This Row],[Corregimiento]],Hoja3!$A$2:$D$676,4,0)</f>
        <v>80817</v>
      </c>
      <c r="E10472" s="33">
        <v>14</v>
      </c>
    </row>
    <row r="10473" spans="1:5">
      <c r="A10473" s="32">
        <v>44395</v>
      </c>
      <c r="B10473" s="33">
        <v>44395</v>
      </c>
      <c r="C10473" s="33" t="s">
        <v>1134</v>
      </c>
      <c r="D10473" s="34">
        <f>VLOOKUP(Pag_Inicio_Corr_mas_casos[[#This Row],[Corregimiento]],Hoja3!$A$2:$D$676,4,0)</f>
        <v>130101</v>
      </c>
      <c r="E10473" s="33">
        <v>14</v>
      </c>
    </row>
    <row r="10474" spans="1:5">
      <c r="A10474" s="32">
        <v>44395</v>
      </c>
      <c r="B10474" s="33">
        <v>44395</v>
      </c>
      <c r="C10474" s="33" t="s">
        <v>1098</v>
      </c>
      <c r="D10474" s="34">
        <f>VLOOKUP(Pag_Inicio_Corr_mas_casos[[#This Row],[Corregimiento]],Hoja3!$A$2:$D$676,4,0)</f>
        <v>30104</v>
      </c>
      <c r="E10474" s="33">
        <v>13</v>
      </c>
    </row>
    <row r="10475" spans="1:5">
      <c r="A10475" s="32">
        <v>44395</v>
      </c>
      <c r="B10475" s="33">
        <v>44395</v>
      </c>
      <c r="C10475" s="33" t="s">
        <v>1112</v>
      </c>
      <c r="D10475" s="34">
        <f>VLOOKUP(Pag_Inicio_Corr_mas_casos[[#This Row],[Corregimiento]],Hoja3!$A$2:$D$676,4,0)</f>
        <v>80812</v>
      </c>
      <c r="E10475" s="33">
        <v>13</v>
      </c>
    </row>
    <row r="10476" spans="1:5">
      <c r="A10476" s="32">
        <v>44395</v>
      </c>
      <c r="B10476" s="33">
        <v>44395</v>
      </c>
      <c r="C10476" s="33" t="s">
        <v>1039</v>
      </c>
      <c r="D10476" s="34">
        <f>VLOOKUP(Pag_Inicio_Corr_mas_casos[[#This Row],[Corregimiento]],Hoja3!$A$2:$D$676,4,0)</f>
        <v>20606</v>
      </c>
      <c r="E10476" s="33">
        <v>12</v>
      </c>
    </row>
    <row r="10477" spans="1:5">
      <c r="A10477" s="32">
        <v>44395</v>
      </c>
      <c r="B10477" s="33">
        <v>44395</v>
      </c>
      <c r="C10477" s="33" t="s">
        <v>1182</v>
      </c>
      <c r="D10477" s="34">
        <f>VLOOKUP(Pag_Inicio_Corr_mas_casos[[#This Row],[Corregimiento]],Hoja3!$A$2:$D$676,4,0)</f>
        <v>20106</v>
      </c>
      <c r="E10477" s="33">
        <v>10</v>
      </c>
    </row>
    <row r="10478" spans="1:5">
      <c r="A10478" s="32">
        <v>44395</v>
      </c>
      <c r="B10478" s="33">
        <v>44395</v>
      </c>
      <c r="C10478" s="33" t="s">
        <v>1011</v>
      </c>
      <c r="D10478" s="34">
        <f>VLOOKUP(Pag_Inicio_Corr_mas_casos[[#This Row],[Corregimiento]],Hoja3!$A$2:$D$676,4,0)</f>
        <v>81007</v>
      </c>
      <c r="E10478" s="33">
        <v>10</v>
      </c>
    </row>
    <row r="10479" spans="1:5">
      <c r="A10479" s="32">
        <v>44395</v>
      </c>
      <c r="B10479" s="33">
        <v>44395</v>
      </c>
      <c r="C10479" s="33" t="s">
        <v>1104</v>
      </c>
      <c r="D10479" s="34">
        <f>VLOOKUP(Pag_Inicio_Corr_mas_casos[[#This Row],[Corregimiento]],Hoja3!$A$2:$D$676,4,0)</f>
        <v>130108</v>
      </c>
      <c r="E10479" s="33">
        <v>10</v>
      </c>
    </row>
    <row r="10480" spans="1:5">
      <c r="A10480" s="32">
        <v>44395</v>
      </c>
      <c r="B10480" s="33">
        <v>44395</v>
      </c>
      <c r="C10480" s="33" t="s">
        <v>1041</v>
      </c>
      <c r="D10480" s="34">
        <f>VLOOKUP(Pag_Inicio_Corr_mas_casos[[#This Row],[Corregimiento]],Hoja3!$A$2:$D$676,4,0)</f>
        <v>20207</v>
      </c>
      <c r="E10480" s="33">
        <v>10</v>
      </c>
    </row>
    <row r="10481" spans="1:5">
      <c r="A10481" s="32">
        <v>44395</v>
      </c>
      <c r="B10481" s="33">
        <v>44395</v>
      </c>
      <c r="C10481" s="33" t="s">
        <v>1007</v>
      </c>
      <c r="D10481" s="34">
        <f>VLOOKUP(Pag_Inicio_Corr_mas_casos[[#This Row],[Corregimiento]],Hoja3!$A$2:$D$676,4,0)</f>
        <v>80823</v>
      </c>
      <c r="E10481" s="33">
        <v>10</v>
      </c>
    </row>
    <row r="10482" spans="1:5">
      <c r="A10482" s="32">
        <v>44395</v>
      </c>
      <c r="B10482" s="33">
        <v>44395</v>
      </c>
      <c r="C10482" s="33" t="s">
        <v>1120</v>
      </c>
      <c r="D10482" s="34">
        <f>VLOOKUP(Pag_Inicio_Corr_mas_casos[[#This Row],[Corregimiento]],Hoja3!$A$2:$D$676,4,0)</f>
        <v>130102</v>
      </c>
      <c r="E10482" s="33">
        <v>10</v>
      </c>
    </row>
    <row r="10483" spans="1:5">
      <c r="A10483" s="32">
        <v>44395</v>
      </c>
      <c r="B10483" s="33">
        <v>44395</v>
      </c>
      <c r="C10483" s="33" t="s">
        <v>1018</v>
      </c>
      <c r="D10483" s="34">
        <f>VLOOKUP(Pag_Inicio_Corr_mas_casos[[#This Row],[Corregimiento]],Hoja3!$A$2:$D$676,4,0)</f>
        <v>80820</v>
      </c>
      <c r="E10483" s="33">
        <v>10</v>
      </c>
    </row>
    <row r="10484" spans="1:5">
      <c r="A10484" s="32">
        <v>44395</v>
      </c>
      <c r="B10484" s="33">
        <v>44395</v>
      </c>
      <c r="C10484" s="33" t="s">
        <v>1003</v>
      </c>
      <c r="D10484" s="34">
        <f>VLOOKUP(Pag_Inicio_Corr_mas_casos[[#This Row],[Corregimiento]],Hoja3!$A$2:$D$676,4,0)</f>
        <v>80810</v>
      </c>
      <c r="E10484" s="33">
        <v>9</v>
      </c>
    </row>
    <row r="10485" spans="1:5">
      <c r="A10485" s="32">
        <v>44395</v>
      </c>
      <c r="B10485" s="33">
        <v>44395</v>
      </c>
      <c r="C10485" s="33" t="s">
        <v>1102</v>
      </c>
      <c r="D10485" s="34">
        <f>VLOOKUP(Pag_Inicio_Corr_mas_casos[[#This Row],[Corregimiento]],Hoja3!$A$2:$D$676,4,0)</f>
        <v>130106</v>
      </c>
      <c r="E10485" s="33">
        <v>9</v>
      </c>
    </row>
    <row r="10486" spans="1:5">
      <c r="A10486" s="32">
        <v>44395</v>
      </c>
      <c r="B10486" s="33">
        <v>44395</v>
      </c>
      <c r="C10486" s="33" t="s">
        <v>1040</v>
      </c>
      <c r="D10486" s="34">
        <f>VLOOKUP(Pag_Inicio_Corr_mas_casos[[#This Row],[Corregimiento]],Hoja3!$A$2:$D$676,4,0)</f>
        <v>40203</v>
      </c>
      <c r="E10486" s="33">
        <v>9</v>
      </c>
    </row>
    <row r="10487" spans="1:5">
      <c r="A10487" s="35">
        <v>44396</v>
      </c>
      <c r="B10487" s="36">
        <v>44396</v>
      </c>
      <c r="C10487" s="36" t="s">
        <v>758</v>
      </c>
      <c r="D10487" s="37">
        <f>VLOOKUP(Pag_Inicio_Corr_mas_casos[[#This Row],[Corregimiento]],Hoja3!$A$2:$D$676,4,0)</f>
        <v>130107</v>
      </c>
      <c r="E10487" s="36">
        <v>18</v>
      </c>
    </row>
    <row r="10488" spans="1:5">
      <c r="A10488" s="35">
        <v>44396</v>
      </c>
      <c r="B10488" s="36">
        <v>44396</v>
      </c>
      <c r="C10488" s="36" t="s">
        <v>1078</v>
      </c>
      <c r="D10488" s="37">
        <f>VLOOKUP(Pag_Inicio_Corr_mas_casos[[#This Row],[Corregimiento]],Hoja3!$A$2:$D$676,4,0)</f>
        <v>80819</v>
      </c>
      <c r="E10488" s="36">
        <v>17</v>
      </c>
    </row>
    <row r="10489" spans="1:5">
      <c r="A10489" s="35">
        <v>44396</v>
      </c>
      <c r="B10489" s="36">
        <v>44396</v>
      </c>
      <c r="C10489" s="36" t="s">
        <v>1136</v>
      </c>
      <c r="D10489" s="37">
        <f>VLOOKUP(Pag_Inicio_Corr_mas_casos[[#This Row],[Corregimiento]],Hoja3!$A$2:$D$676,4,0)</f>
        <v>91011</v>
      </c>
      <c r="E10489" s="36">
        <v>16</v>
      </c>
    </row>
    <row r="10490" spans="1:5">
      <c r="A10490" s="35">
        <v>44396</v>
      </c>
      <c r="B10490" s="36">
        <v>44396</v>
      </c>
      <c r="C10490" s="36" t="s">
        <v>1102</v>
      </c>
      <c r="D10490" s="37">
        <f>VLOOKUP(Pag_Inicio_Corr_mas_casos[[#This Row],[Corregimiento]],Hoja3!$A$2:$D$676,4,0)</f>
        <v>130106</v>
      </c>
      <c r="E10490" s="36">
        <v>15</v>
      </c>
    </row>
    <row r="10491" spans="1:5">
      <c r="A10491" s="35">
        <v>44396</v>
      </c>
      <c r="B10491" s="36">
        <v>44396</v>
      </c>
      <c r="C10491" s="36" t="s">
        <v>1120</v>
      </c>
      <c r="D10491" s="37">
        <f>VLOOKUP(Pag_Inicio_Corr_mas_casos[[#This Row],[Corregimiento]],Hoja3!$A$2:$D$676,4,0)</f>
        <v>130102</v>
      </c>
      <c r="E10491" s="36">
        <v>15</v>
      </c>
    </row>
    <row r="10492" spans="1:5">
      <c r="A10492" s="35">
        <v>44396</v>
      </c>
      <c r="B10492" s="36">
        <v>44396</v>
      </c>
      <c r="C10492" s="36" t="s">
        <v>838</v>
      </c>
      <c r="D10492" s="37">
        <f>VLOOKUP(Pag_Inicio_Corr_mas_casos[[#This Row],[Corregimiento]],Hoja3!$A$2:$D$676,4,0)</f>
        <v>80821</v>
      </c>
      <c r="E10492" s="36">
        <v>14</v>
      </c>
    </row>
    <row r="10493" spans="1:5">
      <c r="A10493" s="35">
        <v>44396</v>
      </c>
      <c r="B10493" s="36">
        <v>44396</v>
      </c>
      <c r="C10493" s="36" t="s">
        <v>1193</v>
      </c>
      <c r="D10493" s="37">
        <f>VLOOKUP(Pag_Inicio_Corr_mas_casos[[#This Row],[Corregimiento]],Hoja3!$A$2:$D$676,4,0)</f>
        <v>30112</v>
      </c>
      <c r="E10493" s="36">
        <v>12</v>
      </c>
    </row>
    <row r="10494" spans="1:5">
      <c r="A10494" s="35">
        <v>44396</v>
      </c>
      <c r="B10494" s="36">
        <v>44396</v>
      </c>
      <c r="C10494" s="36" t="s">
        <v>1087</v>
      </c>
      <c r="D10494" s="37">
        <f>VLOOKUP(Pag_Inicio_Corr_mas_casos[[#This Row],[Corregimiento]],Hoja3!$A$2:$D$676,4,0)</f>
        <v>81003</v>
      </c>
      <c r="E10494" s="36">
        <v>11</v>
      </c>
    </row>
    <row r="10495" spans="1:5">
      <c r="A10495" s="35">
        <v>44396</v>
      </c>
      <c r="B10495" s="36">
        <v>44396</v>
      </c>
      <c r="C10495" s="36" t="s">
        <v>1011</v>
      </c>
      <c r="D10495" s="37">
        <f>VLOOKUP(Pag_Inicio_Corr_mas_casos[[#This Row],[Corregimiento]],Hoja3!$A$2:$D$676,4,0)</f>
        <v>81007</v>
      </c>
      <c r="E10495" s="36">
        <v>11</v>
      </c>
    </row>
    <row r="10496" spans="1:5">
      <c r="A10496" s="35">
        <v>44396</v>
      </c>
      <c r="B10496" s="36">
        <v>44396</v>
      </c>
      <c r="C10496" s="36" t="s">
        <v>1033</v>
      </c>
      <c r="D10496" s="37">
        <f>VLOOKUP(Pag_Inicio_Corr_mas_casos[[#This Row],[Corregimiento]],Hoja3!$A$2:$D$676,4,0)</f>
        <v>30107</v>
      </c>
      <c r="E10496" s="36">
        <v>10</v>
      </c>
    </row>
    <row r="10497" spans="1:5">
      <c r="A10497" s="35">
        <v>44396</v>
      </c>
      <c r="B10497" s="36">
        <v>44396</v>
      </c>
      <c r="C10497" s="36" t="s">
        <v>1020</v>
      </c>
      <c r="D10497" s="37">
        <f>VLOOKUP(Pag_Inicio_Corr_mas_casos[[#This Row],[Corregimiento]],Hoja3!$A$2:$D$676,4,0)</f>
        <v>80822</v>
      </c>
      <c r="E10497" s="36">
        <v>10</v>
      </c>
    </row>
    <row r="10498" spans="1:5">
      <c r="A10498" s="35">
        <v>44396</v>
      </c>
      <c r="B10498" s="36">
        <v>44396</v>
      </c>
      <c r="C10498" s="36" t="s">
        <v>1085</v>
      </c>
      <c r="D10498" s="37">
        <f>VLOOKUP(Pag_Inicio_Corr_mas_casos[[#This Row],[Corregimiento]],Hoja3!$A$2:$D$676,4,0)</f>
        <v>81001</v>
      </c>
      <c r="E10498" s="36">
        <v>10</v>
      </c>
    </row>
    <row r="10499" spans="1:5">
      <c r="A10499" s="35">
        <v>44396</v>
      </c>
      <c r="B10499" s="36">
        <v>44396</v>
      </c>
      <c r="C10499" s="36" t="s">
        <v>1008</v>
      </c>
      <c r="D10499" s="37">
        <f>VLOOKUP(Pag_Inicio_Corr_mas_casos[[#This Row],[Corregimiento]],Hoja3!$A$2:$D$676,4,0)</f>
        <v>80807</v>
      </c>
      <c r="E10499" s="36">
        <v>10</v>
      </c>
    </row>
    <row r="10500" spans="1:5">
      <c r="A10500" s="35">
        <v>44396</v>
      </c>
      <c r="B10500" s="36">
        <v>44396</v>
      </c>
      <c r="C10500" s="36" t="s">
        <v>1006</v>
      </c>
      <c r="D10500" s="37">
        <f>VLOOKUP(Pag_Inicio_Corr_mas_casos[[#This Row],[Corregimiento]],Hoja3!$A$2:$D$676,4,0)</f>
        <v>80806</v>
      </c>
      <c r="E10500" s="36">
        <v>9</v>
      </c>
    </row>
    <row r="10501" spans="1:5">
      <c r="A10501" s="35">
        <v>44396</v>
      </c>
      <c r="B10501" s="36">
        <v>44396</v>
      </c>
      <c r="C10501" s="36" t="s">
        <v>1041</v>
      </c>
      <c r="D10501" s="37">
        <f>VLOOKUP(Pag_Inicio_Corr_mas_casos[[#This Row],[Corregimiento]],Hoja3!$A$2:$D$676,4,0)</f>
        <v>20207</v>
      </c>
      <c r="E10501" s="36">
        <v>9</v>
      </c>
    </row>
    <row r="10502" spans="1:5">
      <c r="A10502" s="35">
        <v>44396</v>
      </c>
      <c r="B10502" s="36">
        <v>44396</v>
      </c>
      <c r="C10502" s="36" t="s">
        <v>1027</v>
      </c>
      <c r="D10502" s="37">
        <f>VLOOKUP(Pag_Inicio_Corr_mas_casos[[#This Row],[Corregimiento]],Hoja3!$A$2:$D$676,4,0)</f>
        <v>20601</v>
      </c>
      <c r="E10502" s="36">
        <v>9</v>
      </c>
    </row>
    <row r="10503" spans="1:5">
      <c r="A10503" s="35">
        <v>44396</v>
      </c>
      <c r="B10503" s="36">
        <v>44396</v>
      </c>
      <c r="C10503" s="36" t="s">
        <v>1019</v>
      </c>
      <c r="D10503" s="37">
        <f>VLOOKUP(Pag_Inicio_Corr_mas_casos[[#This Row],[Corregimiento]],Hoja3!$A$2:$D$676,4,0)</f>
        <v>80817</v>
      </c>
      <c r="E10503" s="36">
        <v>9</v>
      </c>
    </row>
    <row r="10504" spans="1:5">
      <c r="A10504" s="35">
        <v>44396</v>
      </c>
      <c r="B10504" s="36">
        <v>44396</v>
      </c>
      <c r="C10504" s="36" t="s">
        <v>1137</v>
      </c>
      <c r="D10504" s="37">
        <f>VLOOKUP(Pag_Inicio_Corr_mas_casos[[#This Row],[Corregimiento]],Hoja3!$A$2:$D$676,4,0)</f>
        <v>130718</v>
      </c>
      <c r="E10504" s="36">
        <v>8</v>
      </c>
    </row>
    <row r="10505" spans="1:5">
      <c r="A10505" s="35">
        <v>44396</v>
      </c>
      <c r="B10505" s="36">
        <v>44396</v>
      </c>
      <c r="C10505" s="36" t="s">
        <v>1133</v>
      </c>
      <c r="D10505" s="37">
        <f>VLOOKUP(Pag_Inicio_Corr_mas_casos[[#This Row],[Corregimiento]],Hoja3!$A$2:$D$676,4,0)</f>
        <v>20201</v>
      </c>
      <c r="E10505" s="36">
        <v>8</v>
      </c>
    </row>
    <row r="10506" spans="1:5">
      <c r="A10506" s="35">
        <v>44396</v>
      </c>
      <c r="B10506" s="36">
        <v>44396</v>
      </c>
      <c r="C10506" s="179" t="s">
        <v>1077</v>
      </c>
      <c r="D10506" s="37">
        <f>VLOOKUP(Pag_Inicio_Corr_mas_casos[[#This Row],[Corregimiento]],Hoja3!$A$2:$D$676,4,0)</f>
        <v>80809</v>
      </c>
      <c r="E10506" s="36">
        <v>8</v>
      </c>
    </row>
    <row r="10507" spans="1:5">
      <c r="A10507" s="43">
        <v>44397</v>
      </c>
      <c r="B10507" s="41">
        <v>44397</v>
      </c>
      <c r="C10507" s="41" t="s">
        <v>1102</v>
      </c>
      <c r="D10507" s="42">
        <f>VLOOKUP(Pag_Inicio_Corr_mas_casos[[#This Row],[Corregimiento]],Hoja3!$A$2:$D$676,4,0)</f>
        <v>130106</v>
      </c>
      <c r="E10507" s="41">
        <v>39</v>
      </c>
    </row>
    <row r="10508" spans="1:5">
      <c r="A10508" s="43">
        <v>44397</v>
      </c>
      <c r="B10508" s="41">
        <v>44397</v>
      </c>
      <c r="C10508" s="41" t="s">
        <v>1078</v>
      </c>
      <c r="D10508" s="42">
        <f>VLOOKUP(Pag_Inicio_Corr_mas_casos[[#This Row],[Corregimiento]],Hoja3!$A$2:$D$676,4,0)</f>
        <v>80819</v>
      </c>
      <c r="E10508" s="41">
        <v>24</v>
      </c>
    </row>
    <row r="10509" spans="1:5">
      <c r="A10509" s="43">
        <v>44397</v>
      </c>
      <c r="B10509" s="41">
        <v>44397</v>
      </c>
      <c r="C10509" s="41" t="s">
        <v>1019</v>
      </c>
      <c r="D10509" s="42">
        <f>VLOOKUP(Pag_Inicio_Corr_mas_casos[[#This Row],[Corregimiento]],Hoja3!$A$2:$D$676,4,0)</f>
        <v>80817</v>
      </c>
      <c r="E10509" s="41">
        <v>22</v>
      </c>
    </row>
    <row r="10510" spans="1:5">
      <c r="A10510" s="43">
        <v>44397</v>
      </c>
      <c r="B10510" s="41">
        <v>44397</v>
      </c>
      <c r="C10510" s="41" t="s">
        <v>1120</v>
      </c>
      <c r="D10510" s="42">
        <f>VLOOKUP(Pag_Inicio_Corr_mas_casos[[#This Row],[Corregimiento]],Hoja3!$A$2:$D$676,4,0)</f>
        <v>130102</v>
      </c>
      <c r="E10510" s="41">
        <v>21</v>
      </c>
    </row>
    <row r="10511" spans="1:5">
      <c r="A10511" s="43">
        <v>44397</v>
      </c>
      <c r="B10511" s="41">
        <v>44397</v>
      </c>
      <c r="C10511" s="41" t="s">
        <v>1006</v>
      </c>
      <c r="D10511" s="42">
        <f>VLOOKUP(Pag_Inicio_Corr_mas_casos[[#This Row],[Corregimiento]],Hoja3!$A$2:$D$676,4,0)</f>
        <v>80806</v>
      </c>
      <c r="E10511" s="41">
        <v>20</v>
      </c>
    </row>
    <row r="10512" spans="1:5">
      <c r="A10512" s="43">
        <v>44397</v>
      </c>
      <c r="B10512" s="41">
        <v>44397</v>
      </c>
      <c r="C10512" s="41" t="s">
        <v>1008</v>
      </c>
      <c r="D10512" s="42">
        <f>VLOOKUP(Pag_Inicio_Corr_mas_casos[[#This Row],[Corregimiento]],Hoja3!$A$2:$D$676,4,0)</f>
        <v>80807</v>
      </c>
      <c r="E10512" s="41">
        <v>19</v>
      </c>
    </row>
    <row r="10513" spans="1:5">
      <c r="A10513" s="43">
        <v>44397</v>
      </c>
      <c r="B10513" s="41">
        <v>44397</v>
      </c>
      <c r="C10513" s="41" t="s">
        <v>838</v>
      </c>
      <c r="D10513" s="42">
        <f>VLOOKUP(Pag_Inicio_Corr_mas_casos[[#This Row],[Corregimiento]],Hoja3!$A$2:$D$676,4,0)</f>
        <v>80821</v>
      </c>
      <c r="E10513" s="41">
        <v>19</v>
      </c>
    </row>
    <row r="10514" spans="1:5">
      <c r="A10514" s="43">
        <v>44397</v>
      </c>
      <c r="B10514" s="41">
        <v>44397</v>
      </c>
      <c r="C10514" s="41" t="s">
        <v>1134</v>
      </c>
      <c r="D10514" s="42">
        <f>VLOOKUP(Pag_Inicio_Corr_mas_casos[[#This Row],[Corregimiento]],Hoja3!$A$2:$D$676,4,0)</f>
        <v>130101</v>
      </c>
      <c r="E10514" s="41">
        <v>18</v>
      </c>
    </row>
    <row r="10515" spans="1:5">
      <c r="A10515" s="43">
        <v>44397</v>
      </c>
      <c r="B10515" s="41">
        <v>44397</v>
      </c>
      <c r="C10515" s="41" t="s">
        <v>1020</v>
      </c>
      <c r="D10515" s="42">
        <f>VLOOKUP(Pag_Inicio_Corr_mas_casos[[#This Row],[Corregimiento]],Hoja3!$A$2:$D$676,4,0)</f>
        <v>80822</v>
      </c>
      <c r="E10515" s="41">
        <v>17</v>
      </c>
    </row>
    <row r="10516" spans="1:5">
      <c r="A10516" s="43">
        <v>44397</v>
      </c>
      <c r="B10516" s="41">
        <v>44397</v>
      </c>
      <c r="C10516" s="41" t="s">
        <v>1007</v>
      </c>
      <c r="D10516" s="42">
        <f>VLOOKUP(Pag_Inicio_Corr_mas_casos[[#This Row],[Corregimiento]],Hoja3!$A$2:$D$676,4,0)</f>
        <v>80823</v>
      </c>
      <c r="E10516" s="41">
        <v>17</v>
      </c>
    </row>
    <row r="10517" spans="1:5">
      <c r="A10517" s="43">
        <v>44397</v>
      </c>
      <c r="B10517" s="41">
        <v>44397</v>
      </c>
      <c r="C10517" s="41" t="s">
        <v>1042</v>
      </c>
      <c r="D10517" s="42">
        <f>VLOOKUP(Pag_Inicio_Corr_mas_casos[[#This Row],[Corregimiento]],Hoja3!$A$2:$D$676,4,0)</f>
        <v>60105</v>
      </c>
      <c r="E10517" s="41">
        <v>16</v>
      </c>
    </row>
    <row r="10518" spans="1:5">
      <c r="A10518" s="43">
        <v>44397</v>
      </c>
      <c r="B10518" s="41">
        <v>44397</v>
      </c>
      <c r="C10518" s="41" t="s">
        <v>1086</v>
      </c>
      <c r="D10518" s="42">
        <f>VLOOKUP(Pag_Inicio_Corr_mas_casos[[#This Row],[Corregimiento]],Hoja3!$A$2:$D$676,4,0)</f>
        <v>81002</v>
      </c>
      <c r="E10518" s="41">
        <v>16</v>
      </c>
    </row>
    <row r="10519" spans="1:5">
      <c r="A10519" s="43">
        <v>44397</v>
      </c>
      <c r="B10519" s="41">
        <v>44397</v>
      </c>
      <c r="C10519" s="41" t="s">
        <v>1033</v>
      </c>
      <c r="D10519" s="42">
        <f>VLOOKUP(Pag_Inicio_Corr_mas_casos[[#This Row],[Corregimiento]],Hoja3!$A$2:$D$676,4,0)</f>
        <v>30107</v>
      </c>
      <c r="E10519" s="41">
        <v>16</v>
      </c>
    </row>
    <row r="10520" spans="1:5">
      <c r="A10520" s="43">
        <v>44397</v>
      </c>
      <c r="B10520" s="41">
        <v>44397</v>
      </c>
      <c r="C10520" s="41" t="s">
        <v>1009</v>
      </c>
      <c r="D10520" s="42">
        <f>VLOOKUP(Pag_Inicio_Corr_mas_casos[[#This Row],[Corregimiento]],Hoja3!$A$2:$D$676,4,0)</f>
        <v>80816</v>
      </c>
      <c r="E10520" s="41">
        <v>16</v>
      </c>
    </row>
    <row r="10521" spans="1:5">
      <c r="A10521" s="43">
        <v>44397</v>
      </c>
      <c r="B10521" s="41">
        <v>44397</v>
      </c>
      <c r="C10521" s="41" t="s">
        <v>1088</v>
      </c>
      <c r="D10521" s="42">
        <f>VLOOKUP(Pag_Inicio_Corr_mas_casos[[#This Row],[Corregimiento]],Hoja3!$A$2:$D$676,4,0)</f>
        <v>91001</v>
      </c>
      <c r="E10521" s="41">
        <v>15</v>
      </c>
    </row>
    <row r="10522" spans="1:5">
      <c r="A10522" s="43">
        <v>44397</v>
      </c>
      <c r="B10522" s="41">
        <v>44397</v>
      </c>
      <c r="C10522" s="41" t="s">
        <v>1004</v>
      </c>
      <c r="D10522" s="42">
        <f>VLOOKUP(Pag_Inicio_Corr_mas_casos[[#This Row],[Corregimiento]],Hoja3!$A$2:$D$676,4,0)</f>
        <v>130717</v>
      </c>
      <c r="E10522" s="41">
        <v>15</v>
      </c>
    </row>
    <row r="10523" spans="1:5">
      <c r="A10523" s="43">
        <v>44397</v>
      </c>
      <c r="B10523" s="41">
        <v>44397</v>
      </c>
      <c r="C10523" s="41" t="s">
        <v>1127</v>
      </c>
      <c r="D10523" s="42">
        <f>VLOOKUP(Pag_Inicio_Corr_mas_casos[[#This Row],[Corregimiento]],Hoja3!$A$2:$D$676,4,0)</f>
        <v>60401</v>
      </c>
      <c r="E10523" s="41">
        <v>14</v>
      </c>
    </row>
    <row r="10524" spans="1:5">
      <c r="A10524" s="43">
        <v>44397</v>
      </c>
      <c r="B10524" s="41">
        <v>44397</v>
      </c>
      <c r="C10524" s="41" t="s">
        <v>1081</v>
      </c>
      <c r="D10524" s="42">
        <f>VLOOKUP(Pag_Inicio_Corr_mas_casos[[#This Row],[Corregimiento]],Hoja3!$A$2:$D$676,4,0)</f>
        <v>130702</v>
      </c>
      <c r="E10524" s="41">
        <v>14</v>
      </c>
    </row>
    <row r="10525" spans="1:5">
      <c r="A10525" s="43">
        <v>44397</v>
      </c>
      <c r="B10525" s="41">
        <v>44397</v>
      </c>
      <c r="C10525" s="41" t="s">
        <v>1071</v>
      </c>
      <c r="D10525" s="42">
        <f>VLOOKUP(Pag_Inicio_Corr_mas_casos[[#This Row],[Corregimiento]],Hoja3!$A$2:$D$676,4,0)</f>
        <v>60103</v>
      </c>
      <c r="E10525" s="41">
        <v>14</v>
      </c>
    </row>
    <row r="10526" spans="1:5">
      <c r="A10526" s="43">
        <v>44397</v>
      </c>
      <c r="B10526" s="41">
        <v>44397</v>
      </c>
      <c r="C10526" s="41" t="s">
        <v>1060</v>
      </c>
      <c r="D10526" s="42">
        <f>VLOOKUP(Pag_Inicio_Corr_mas_casos[[#This Row],[Corregimiento]],Hoja3!$A$2:$D$676,4,0)</f>
        <v>130105</v>
      </c>
      <c r="E10526" s="41">
        <v>14</v>
      </c>
    </row>
    <row r="10527" spans="1:5">
      <c r="A10527" s="105">
        <v>44398</v>
      </c>
      <c r="B10527" s="106">
        <v>44398</v>
      </c>
      <c r="C10527" s="106" t="s">
        <v>1112</v>
      </c>
      <c r="D10527" s="107">
        <f>VLOOKUP(Pag_Inicio_Corr_mas_casos[[#This Row],[Corregimiento]],Hoja3!$A$2:$D$676,4,0)</f>
        <v>80812</v>
      </c>
      <c r="E10527" s="106">
        <v>30</v>
      </c>
    </row>
    <row r="10528" spans="1:5">
      <c r="A10528" s="105">
        <v>44398</v>
      </c>
      <c r="B10528" s="106">
        <v>44398</v>
      </c>
      <c r="C10528" s="106" t="s">
        <v>1088</v>
      </c>
      <c r="D10528" s="107">
        <f>VLOOKUP(Pag_Inicio_Corr_mas_casos[[#This Row],[Corregimiento]],Hoja3!$A$2:$D$676,4,0)</f>
        <v>91001</v>
      </c>
      <c r="E10528" s="106">
        <v>29</v>
      </c>
    </row>
    <row r="10529" spans="1:5">
      <c r="A10529" s="105">
        <v>44398</v>
      </c>
      <c r="B10529" s="106">
        <v>44398</v>
      </c>
      <c r="C10529" s="106" t="s">
        <v>1077</v>
      </c>
      <c r="D10529" s="107">
        <f>VLOOKUP(Pag_Inicio_Corr_mas_casos[[#This Row],[Corregimiento]],Hoja3!$A$2:$D$676,4,0)</f>
        <v>80809</v>
      </c>
      <c r="E10529" s="106">
        <v>26</v>
      </c>
    </row>
    <row r="10530" spans="1:5">
      <c r="A10530" s="105">
        <v>44398</v>
      </c>
      <c r="B10530" s="106">
        <v>44398</v>
      </c>
      <c r="C10530" s="106" t="s">
        <v>1120</v>
      </c>
      <c r="D10530" s="107">
        <f>VLOOKUP(Pag_Inicio_Corr_mas_casos[[#This Row],[Corregimiento]],Hoja3!$A$2:$D$676,4,0)</f>
        <v>130102</v>
      </c>
      <c r="E10530" s="106">
        <v>26</v>
      </c>
    </row>
    <row r="10531" spans="1:5">
      <c r="A10531" s="105">
        <v>44398</v>
      </c>
      <c r="B10531" s="106">
        <v>44398</v>
      </c>
      <c r="C10531" s="106" t="s">
        <v>1010</v>
      </c>
      <c r="D10531" s="107">
        <f>VLOOKUP(Pag_Inicio_Corr_mas_casos[[#This Row],[Corregimiento]],Hoja3!$A$2:$D$676,4,0)</f>
        <v>130708</v>
      </c>
      <c r="E10531" s="106">
        <v>23</v>
      </c>
    </row>
    <row r="10532" spans="1:5">
      <c r="A10532" s="105">
        <v>44398</v>
      </c>
      <c r="B10532" s="106">
        <v>44398</v>
      </c>
      <c r="C10532" s="106" t="s">
        <v>1019</v>
      </c>
      <c r="D10532" s="107">
        <f>VLOOKUP(Pag_Inicio_Corr_mas_casos[[#This Row],[Corregimiento]],Hoja3!$A$2:$D$676,4,0)</f>
        <v>80817</v>
      </c>
      <c r="E10532" s="106">
        <v>22</v>
      </c>
    </row>
    <row r="10533" spans="1:5">
      <c r="A10533" s="105">
        <v>44398</v>
      </c>
      <c r="B10533" s="106">
        <v>44398</v>
      </c>
      <c r="C10533" s="106" t="s">
        <v>1084</v>
      </c>
      <c r="D10533" s="107">
        <f>VLOOKUP(Pag_Inicio_Corr_mas_casos[[#This Row],[Corregimiento]],Hoja3!$A$2:$D$676,4,0)</f>
        <v>81008</v>
      </c>
      <c r="E10533" s="106">
        <v>22</v>
      </c>
    </row>
    <row r="10534" spans="1:5">
      <c r="A10534" s="105">
        <v>44398</v>
      </c>
      <c r="B10534" s="106">
        <v>44398</v>
      </c>
      <c r="C10534" s="106" t="s">
        <v>838</v>
      </c>
      <c r="D10534" s="107">
        <f>VLOOKUP(Pag_Inicio_Corr_mas_casos[[#This Row],[Corregimiento]],Hoja3!$A$2:$D$676,4,0)</f>
        <v>80821</v>
      </c>
      <c r="E10534" s="106">
        <v>21</v>
      </c>
    </row>
    <row r="10535" spans="1:5">
      <c r="A10535" s="105">
        <v>44398</v>
      </c>
      <c r="B10535" s="106">
        <v>44398</v>
      </c>
      <c r="C10535" s="106" t="s">
        <v>1033</v>
      </c>
      <c r="D10535" s="107">
        <f>VLOOKUP(Pag_Inicio_Corr_mas_casos[[#This Row],[Corregimiento]],Hoja3!$A$2:$D$676,4,0)</f>
        <v>30107</v>
      </c>
      <c r="E10535" s="106">
        <v>20</v>
      </c>
    </row>
    <row r="10536" spans="1:5">
      <c r="A10536" s="105">
        <v>44398</v>
      </c>
      <c r="B10536" s="106">
        <v>44398</v>
      </c>
      <c r="C10536" s="106" t="s">
        <v>1081</v>
      </c>
      <c r="D10536" s="107">
        <f>VLOOKUP(Pag_Inicio_Corr_mas_casos[[#This Row],[Corregimiento]],Hoja3!$A$2:$D$676,4,0)</f>
        <v>130702</v>
      </c>
      <c r="E10536" s="106">
        <v>19</v>
      </c>
    </row>
    <row r="10537" spans="1:5">
      <c r="A10537" s="105">
        <v>44398</v>
      </c>
      <c r="B10537" s="106">
        <v>44398</v>
      </c>
      <c r="C10537" s="106" t="s">
        <v>1078</v>
      </c>
      <c r="D10537" s="107">
        <f>VLOOKUP(Pag_Inicio_Corr_mas_casos[[#This Row],[Corregimiento]],Hoja3!$A$2:$D$676,4,0)</f>
        <v>80819</v>
      </c>
      <c r="E10537" s="106">
        <v>19</v>
      </c>
    </row>
    <row r="10538" spans="1:5">
      <c r="A10538" s="105">
        <v>44398</v>
      </c>
      <c r="B10538" s="106">
        <v>44398</v>
      </c>
      <c r="C10538" s="106" t="s">
        <v>1022</v>
      </c>
      <c r="D10538" s="107">
        <f>VLOOKUP(Pag_Inicio_Corr_mas_casos[[#This Row],[Corregimiento]],Hoja3!$A$2:$D$676,4,0)</f>
        <v>80815</v>
      </c>
      <c r="E10538" s="106">
        <v>19</v>
      </c>
    </row>
    <row r="10539" spans="1:5">
      <c r="A10539" s="105">
        <v>44398</v>
      </c>
      <c r="B10539" s="106">
        <v>44398</v>
      </c>
      <c r="C10539" s="106" t="s">
        <v>1271</v>
      </c>
      <c r="D10539" s="107">
        <f>VLOOKUP(Pag_Inicio_Corr_mas_casos[[#This Row],[Corregimiento]],Hoja3!$A$2:$D$676,4,0)</f>
        <v>10207</v>
      </c>
      <c r="E10539" s="106">
        <v>18</v>
      </c>
    </row>
    <row r="10540" spans="1:5">
      <c r="A10540" s="105">
        <v>44398</v>
      </c>
      <c r="B10540" s="106">
        <v>44398</v>
      </c>
      <c r="C10540" s="106" t="s">
        <v>1007</v>
      </c>
      <c r="D10540" s="107">
        <f>VLOOKUP(Pag_Inicio_Corr_mas_casos[[#This Row],[Corregimiento]],Hoja3!$A$2:$D$676,4,0)</f>
        <v>80823</v>
      </c>
      <c r="E10540" s="106">
        <v>18</v>
      </c>
    </row>
    <row r="10541" spans="1:5">
      <c r="A10541" s="105">
        <v>44398</v>
      </c>
      <c r="B10541" s="106">
        <v>44398</v>
      </c>
      <c r="C10541" s="106" t="s">
        <v>1134</v>
      </c>
      <c r="D10541" s="107">
        <f>VLOOKUP(Pag_Inicio_Corr_mas_casos[[#This Row],[Corregimiento]],Hoja3!$A$2:$D$676,4,0)</f>
        <v>130101</v>
      </c>
      <c r="E10541" s="106">
        <v>18</v>
      </c>
    </row>
    <row r="10542" spans="1:5">
      <c r="A10542" s="105">
        <v>44398</v>
      </c>
      <c r="B10542" s="106">
        <v>44398</v>
      </c>
      <c r="C10542" s="106" t="s">
        <v>1102</v>
      </c>
      <c r="D10542" s="107">
        <f>VLOOKUP(Pag_Inicio_Corr_mas_casos[[#This Row],[Corregimiento]],Hoja3!$A$2:$D$676,4,0)</f>
        <v>130106</v>
      </c>
      <c r="E10542" s="106">
        <v>16</v>
      </c>
    </row>
    <row r="10543" spans="1:5">
      <c r="A10543" s="105">
        <v>44398</v>
      </c>
      <c r="B10543" s="106">
        <v>44398</v>
      </c>
      <c r="C10543" s="106" t="s">
        <v>1025</v>
      </c>
      <c r="D10543" s="107">
        <f>VLOOKUP(Pag_Inicio_Corr_mas_casos[[#This Row],[Corregimiento]],Hoja3!$A$2:$D$676,4,0)</f>
        <v>130701</v>
      </c>
      <c r="E10543" s="106">
        <v>15</v>
      </c>
    </row>
    <row r="10544" spans="1:5">
      <c r="A10544" s="105">
        <v>44398</v>
      </c>
      <c r="B10544" s="106">
        <v>44398</v>
      </c>
      <c r="C10544" s="106" t="s">
        <v>1023</v>
      </c>
      <c r="D10544" s="107">
        <f>VLOOKUP(Pag_Inicio_Corr_mas_casos[[#This Row],[Corregimiento]],Hoja3!$A$2:$D$676,4,0)</f>
        <v>130716</v>
      </c>
      <c r="E10544" s="106">
        <v>15</v>
      </c>
    </row>
    <row r="10545" spans="1:5">
      <c r="A10545" s="105">
        <v>44398</v>
      </c>
      <c r="B10545" s="106">
        <v>44398</v>
      </c>
      <c r="C10545" s="106" t="s">
        <v>1089</v>
      </c>
      <c r="D10545" s="107">
        <f>VLOOKUP(Pag_Inicio_Corr_mas_casos[[#This Row],[Corregimiento]],Hoja3!$A$2:$D$676,4,0)</f>
        <v>30111</v>
      </c>
      <c r="E10545" s="106">
        <v>15</v>
      </c>
    </row>
    <row r="10546" spans="1:5">
      <c r="A10546" s="105">
        <v>44398</v>
      </c>
      <c r="B10546" s="106">
        <v>44398</v>
      </c>
      <c r="C10546" s="106" t="s">
        <v>1072</v>
      </c>
      <c r="D10546" s="107">
        <f>VLOOKUP(Pag_Inicio_Corr_mas_casos[[#This Row],[Corregimiento]],Hoja3!$A$2:$D$676,4,0)</f>
        <v>60101</v>
      </c>
      <c r="E10546" s="106">
        <v>14</v>
      </c>
    </row>
    <row r="10547" spans="1:5">
      <c r="A10547" s="80">
        <v>44399</v>
      </c>
      <c r="B10547" s="81">
        <v>44399</v>
      </c>
      <c r="C10547" s="81" t="s">
        <v>1102</v>
      </c>
      <c r="D10547" s="82">
        <f>VLOOKUP(Pag_Inicio_Corr_mas_casos[[#This Row],[Corregimiento]],Hoja3!$A$2:$D$676,4,0)</f>
        <v>130106</v>
      </c>
      <c r="E10547" s="81">
        <v>37</v>
      </c>
    </row>
    <row r="10548" spans="1:5">
      <c r="A10548" s="80">
        <v>44399</v>
      </c>
      <c r="B10548" s="81">
        <v>44399</v>
      </c>
      <c r="C10548" s="81" t="s">
        <v>1010</v>
      </c>
      <c r="D10548" s="82">
        <f>VLOOKUP(Pag_Inicio_Corr_mas_casos[[#This Row],[Corregimiento]],Hoja3!$A$2:$D$676,4,0)</f>
        <v>130708</v>
      </c>
      <c r="E10548" s="81">
        <v>32</v>
      </c>
    </row>
    <row r="10549" spans="1:5">
      <c r="A10549" s="80">
        <v>44399</v>
      </c>
      <c r="B10549" s="81">
        <v>44399</v>
      </c>
      <c r="C10549" s="81" t="s">
        <v>1025</v>
      </c>
      <c r="D10549" s="82">
        <f>VLOOKUP(Pag_Inicio_Corr_mas_casos[[#This Row],[Corregimiento]],Hoja3!$A$2:$D$676,4,0)</f>
        <v>130701</v>
      </c>
      <c r="E10549" s="81">
        <v>29</v>
      </c>
    </row>
    <row r="10550" spans="1:5">
      <c r="A10550" s="80">
        <v>44399</v>
      </c>
      <c r="B10550" s="81">
        <v>44399</v>
      </c>
      <c r="C10550" s="81" t="s">
        <v>838</v>
      </c>
      <c r="D10550" s="82">
        <f>VLOOKUP(Pag_Inicio_Corr_mas_casos[[#This Row],[Corregimiento]],Hoja3!$A$2:$D$676,4,0)</f>
        <v>80821</v>
      </c>
      <c r="E10550" s="81">
        <v>28</v>
      </c>
    </row>
    <row r="10551" spans="1:5">
      <c r="A10551" s="80">
        <v>44399</v>
      </c>
      <c r="B10551" s="81">
        <v>44399</v>
      </c>
      <c r="C10551" s="81" t="s">
        <v>1134</v>
      </c>
      <c r="D10551" s="82">
        <f>VLOOKUP(Pag_Inicio_Corr_mas_casos[[#This Row],[Corregimiento]],Hoja3!$A$2:$D$676,4,0)</f>
        <v>130101</v>
      </c>
      <c r="E10551" s="81">
        <v>26</v>
      </c>
    </row>
    <row r="10552" spans="1:5">
      <c r="A10552" s="80">
        <v>44399</v>
      </c>
      <c r="B10552" s="81">
        <v>44399</v>
      </c>
      <c r="C10552" s="81" t="s">
        <v>1078</v>
      </c>
      <c r="D10552" s="82">
        <f>VLOOKUP(Pag_Inicio_Corr_mas_casos[[#This Row],[Corregimiento]],Hoja3!$A$2:$D$676,4,0)</f>
        <v>80819</v>
      </c>
      <c r="E10552" s="81">
        <v>23</v>
      </c>
    </row>
    <row r="10553" spans="1:5">
      <c r="A10553" s="80">
        <v>44399</v>
      </c>
      <c r="B10553" s="81">
        <v>44399</v>
      </c>
      <c r="C10553" s="81" t="s">
        <v>1088</v>
      </c>
      <c r="D10553" s="82">
        <f>VLOOKUP(Pag_Inicio_Corr_mas_casos[[#This Row],[Corregimiento]],Hoja3!$A$2:$D$676,4,0)</f>
        <v>91001</v>
      </c>
      <c r="E10553" s="81">
        <v>23</v>
      </c>
    </row>
    <row r="10554" spans="1:5">
      <c r="A10554" s="80">
        <v>44399</v>
      </c>
      <c r="B10554" s="81">
        <v>44399</v>
      </c>
      <c r="C10554" s="81" t="s">
        <v>1004</v>
      </c>
      <c r="D10554" s="82">
        <f>VLOOKUP(Pag_Inicio_Corr_mas_casos[[#This Row],[Corregimiento]],Hoja3!$A$2:$D$676,4,0)</f>
        <v>130717</v>
      </c>
      <c r="E10554" s="81">
        <v>22</v>
      </c>
    </row>
    <row r="10555" spans="1:5">
      <c r="A10555" s="80">
        <v>44399</v>
      </c>
      <c r="B10555" s="81">
        <v>44399</v>
      </c>
      <c r="C10555" s="81" t="s">
        <v>1006</v>
      </c>
      <c r="D10555" s="82">
        <f>VLOOKUP(Pag_Inicio_Corr_mas_casos[[#This Row],[Corregimiento]],Hoja3!$A$2:$D$676,4,0)</f>
        <v>80806</v>
      </c>
      <c r="E10555" s="81">
        <v>21</v>
      </c>
    </row>
    <row r="10556" spans="1:5">
      <c r="A10556" s="80">
        <v>44399</v>
      </c>
      <c r="B10556" s="81">
        <v>44399</v>
      </c>
      <c r="C10556" s="81" t="s">
        <v>1019</v>
      </c>
      <c r="D10556" s="82">
        <f>VLOOKUP(Pag_Inicio_Corr_mas_casos[[#This Row],[Corregimiento]],Hoja3!$A$2:$D$676,4,0)</f>
        <v>80817</v>
      </c>
      <c r="E10556" s="81">
        <v>20</v>
      </c>
    </row>
    <row r="10557" spans="1:5">
      <c r="A10557" s="80">
        <v>44399</v>
      </c>
      <c r="B10557" s="81">
        <v>44399</v>
      </c>
      <c r="C10557" s="81" t="s">
        <v>1271</v>
      </c>
      <c r="D10557" s="82">
        <f>VLOOKUP(Pag_Inicio_Corr_mas_casos[[#This Row],[Corregimiento]],Hoja3!$A$2:$D$676,4,0)</f>
        <v>10207</v>
      </c>
      <c r="E10557" s="81">
        <v>20</v>
      </c>
    </row>
    <row r="10558" spans="1:5">
      <c r="A10558" s="80">
        <v>44399</v>
      </c>
      <c r="B10558" s="81">
        <v>44399</v>
      </c>
      <c r="C10558" s="81" t="s">
        <v>1077</v>
      </c>
      <c r="D10558" s="82">
        <f>VLOOKUP(Pag_Inicio_Corr_mas_casos[[#This Row],[Corregimiento]],Hoja3!$A$2:$D$676,4,0)</f>
        <v>80809</v>
      </c>
      <c r="E10558" s="81">
        <v>19</v>
      </c>
    </row>
    <row r="10559" spans="1:5">
      <c r="A10559" s="80">
        <v>44399</v>
      </c>
      <c r="B10559" s="81">
        <v>44399</v>
      </c>
      <c r="C10559" s="81" t="s">
        <v>1016</v>
      </c>
      <c r="D10559" s="82">
        <f>VLOOKUP(Pag_Inicio_Corr_mas_casos[[#This Row],[Corregimiento]],Hoja3!$A$2:$D$676,4,0)</f>
        <v>130107</v>
      </c>
      <c r="E10559" s="81">
        <v>19</v>
      </c>
    </row>
    <row r="10560" spans="1:5">
      <c r="A10560" s="80">
        <v>44399</v>
      </c>
      <c r="B10560" s="81">
        <v>44399</v>
      </c>
      <c r="C10560" s="81" t="s">
        <v>1071</v>
      </c>
      <c r="D10560" s="82">
        <f>VLOOKUP(Pag_Inicio_Corr_mas_casos[[#This Row],[Corregimiento]],Hoja3!$A$2:$D$676,4,0)</f>
        <v>60103</v>
      </c>
      <c r="E10560" s="81">
        <v>19</v>
      </c>
    </row>
    <row r="10561" spans="1:5">
      <c r="A10561" s="80">
        <v>44399</v>
      </c>
      <c r="B10561" s="81">
        <v>44399</v>
      </c>
      <c r="C10561" s="81" t="s">
        <v>1023</v>
      </c>
      <c r="D10561" s="82">
        <f>VLOOKUP(Pag_Inicio_Corr_mas_casos[[#This Row],[Corregimiento]],Hoja3!$A$2:$D$676,4,0)</f>
        <v>130716</v>
      </c>
      <c r="E10561" s="81">
        <v>18</v>
      </c>
    </row>
    <row r="10562" spans="1:5">
      <c r="A10562" s="80">
        <v>44399</v>
      </c>
      <c r="B10562" s="81">
        <v>44399</v>
      </c>
      <c r="C10562" s="81" t="s">
        <v>1027</v>
      </c>
      <c r="D10562" s="82">
        <f>VLOOKUP(Pag_Inicio_Corr_mas_casos[[#This Row],[Corregimiento]],Hoja3!$A$2:$D$676,4,0)</f>
        <v>20601</v>
      </c>
      <c r="E10562" s="81">
        <v>18</v>
      </c>
    </row>
    <row r="10563" spans="1:5">
      <c r="A10563" s="80">
        <v>44399</v>
      </c>
      <c r="B10563" s="81">
        <v>44399</v>
      </c>
      <c r="C10563" s="81" t="s">
        <v>1098</v>
      </c>
      <c r="D10563" s="82">
        <f>VLOOKUP(Pag_Inicio_Corr_mas_casos[[#This Row],[Corregimiento]],Hoja3!$A$2:$D$676,4,0)</f>
        <v>30104</v>
      </c>
      <c r="E10563" s="81">
        <v>16</v>
      </c>
    </row>
    <row r="10564" spans="1:5">
      <c r="A10564" s="80">
        <v>44399</v>
      </c>
      <c r="B10564" s="81">
        <v>44399</v>
      </c>
      <c r="C10564" s="81" t="s">
        <v>1120</v>
      </c>
      <c r="D10564" s="82">
        <f>VLOOKUP(Pag_Inicio_Corr_mas_casos[[#This Row],[Corregimiento]],Hoja3!$A$2:$D$676,4,0)</f>
        <v>130102</v>
      </c>
      <c r="E10564" s="81">
        <v>16</v>
      </c>
    </row>
    <row r="10565" spans="1:5">
      <c r="A10565" s="80">
        <v>44399</v>
      </c>
      <c r="B10565" s="81">
        <v>44399</v>
      </c>
      <c r="C10565" s="81" t="s">
        <v>1009</v>
      </c>
      <c r="D10565" s="82">
        <f>VLOOKUP(Pag_Inicio_Corr_mas_casos[[#This Row],[Corregimiento]],Hoja3!$A$2:$D$676,4,0)</f>
        <v>80816</v>
      </c>
      <c r="E10565" s="81">
        <v>16</v>
      </c>
    </row>
    <row r="10566" spans="1:5">
      <c r="A10566" s="80">
        <v>44399</v>
      </c>
      <c r="B10566" s="81">
        <v>44399</v>
      </c>
      <c r="C10566" s="81" t="s">
        <v>1072</v>
      </c>
      <c r="D10566" s="82">
        <f>VLOOKUP(Pag_Inicio_Corr_mas_casos[[#This Row],[Corregimiento]],Hoja3!$A$2:$D$676,4,0)</f>
        <v>60101</v>
      </c>
      <c r="E10566" s="81">
        <v>15</v>
      </c>
    </row>
    <row r="10567" spans="1:5">
      <c r="A10567" s="32">
        <v>44400</v>
      </c>
      <c r="B10567" s="33">
        <v>44400</v>
      </c>
      <c r="C10567" s="33" t="s">
        <v>1078</v>
      </c>
      <c r="D10567" s="34">
        <f>VLOOKUP(Pag_Inicio_Corr_mas_casos[[#This Row],[Corregimiento]],Hoja3!$A$2:$D$676,4,0)</f>
        <v>80819</v>
      </c>
      <c r="E10567" s="33">
        <v>45</v>
      </c>
    </row>
    <row r="10568" spans="1:5">
      <c r="A10568" s="32">
        <v>44400</v>
      </c>
      <c r="B10568" s="33">
        <v>44400</v>
      </c>
      <c r="C10568" s="33" t="s">
        <v>1102</v>
      </c>
      <c r="D10568" s="34">
        <f>VLOOKUP(Pag_Inicio_Corr_mas_casos[[#This Row],[Corregimiento]],Hoja3!$A$2:$D$676,4,0)</f>
        <v>130106</v>
      </c>
      <c r="E10568" s="33">
        <v>25</v>
      </c>
    </row>
    <row r="10569" spans="1:5">
      <c r="A10569" s="32">
        <v>44400</v>
      </c>
      <c r="B10569" s="33">
        <v>44400</v>
      </c>
      <c r="C10569" s="33" t="s">
        <v>1007</v>
      </c>
      <c r="D10569" s="34">
        <f>VLOOKUP(Pag_Inicio_Corr_mas_casos[[#This Row],[Corregimiento]],Hoja3!$A$2:$D$676,4,0)</f>
        <v>80823</v>
      </c>
      <c r="E10569" s="33">
        <v>23</v>
      </c>
    </row>
    <row r="10570" spans="1:5">
      <c r="A10570" s="32">
        <v>44400</v>
      </c>
      <c r="B10570" s="33">
        <v>44400</v>
      </c>
      <c r="C10570" s="33" t="s">
        <v>1022</v>
      </c>
      <c r="D10570" s="34">
        <f>VLOOKUP(Pag_Inicio_Corr_mas_casos[[#This Row],[Corregimiento]],Hoja3!$A$2:$D$676,4,0)</f>
        <v>80815</v>
      </c>
      <c r="E10570" s="33">
        <v>22</v>
      </c>
    </row>
    <row r="10571" spans="1:5">
      <c r="A10571" s="32">
        <v>44400</v>
      </c>
      <c r="B10571" s="33">
        <v>44400</v>
      </c>
      <c r="C10571" s="33" t="s">
        <v>1112</v>
      </c>
      <c r="D10571" s="34">
        <f>VLOOKUP(Pag_Inicio_Corr_mas_casos[[#This Row],[Corregimiento]],Hoja3!$A$2:$D$676,4,0)</f>
        <v>80812</v>
      </c>
      <c r="E10571" s="33">
        <v>21</v>
      </c>
    </row>
    <row r="10572" spans="1:5">
      <c r="A10572" s="32">
        <v>44400</v>
      </c>
      <c r="B10572" s="33">
        <v>44400</v>
      </c>
      <c r="C10572" s="33" t="s">
        <v>1027</v>
      </c>
      <c r="D10572" s="34">
        <f>VLOOKUP(Pag_Inicio_Corr_mas_casos[[#This Row],[Corregimiento]],Hoja3!$A$2:$D$676,4,0)</f>
        <v>20601</v>
      </c>
      <c r="E10572" s="33">
        <v>21</v>
      </c>
    </row>
    <row r="10573" spans="1:5">
      <c r="A10573" s="32">
        <v>44400</v>
      </c>
      <c r="B10573" s="33">
        <v>44400</v>
      </c>
      <c r="C10573" s="33" t="s">
        <v>1010</v>
      </c>
      <c r="D10573" s="34">
        <f>VLOOKUP(Pag_Inicio_Corr_mas_casos[[#This Row],[Corregimiento]],Hoja3!$A$2:$D$676,4,0)</f>
        <v>130708</v>
      </c>
      <c r="E10573" s="33">
        <v>21</v>
      </c>
    </row>
    <row r="10574" spans="1:5">
      <c r="A10574" s="32">
        <v>44400</v>
      </c>
      <c r="B10574" s="33">
        <v>44400</v>
      </c>
      <c r="C10574" s="33" t="s">
        <v>1120</v>
      </c>
      <c r="D10574" s="34">
        <f>VLOOKUP(Pag_Inicio_Corr_mas_casos[[#This Row],[Corregimiento]],Hoja3!$A$2:$D$676,4,0)</f>
        <v>130102</v>
      </c>
      <c r="E10574" s="33">
        <v>21</v>
      </c>
    </row>
    <row r="10575" spans="1:5">
      <c r="A10575" s="32">
        <v>44400</v>
      </c>
      <c r="B10575" s="33">
        <v>44400</v>
      </c>
      <c r="C10575" s="33" t="s">
        <v>1081</v>
      </c>
      <c r="D10575" s="34">
        <f>VLOOKUP(Pag_Inicio_Corr_mas_casos[[#This Row],[Corregimiento]],Hoja3!$A$2:$D$676,4,0)</f>
        <v>130702</v>
      </c>
      <c r="E10575" s="33">
        <v>20</v>
      </c>
    </row>
    <row r="10576" spans="1:5">
      <c r="A10576" s="32">
        <v>44400</v>
      </c>
      <c r="B10576" s="33">
        <v>44400</v>
      </c>
      <c r="C10576" s="33" t="s">
        <v>1011</v>
      </c>
      <c r="D10576" s="34">
        <f>VLOOKUP(Pag_Inicio_Corr_mas_casos[[#This Row],[Corregimiento]],Hoja3!$A$2:$D$676,4,0)</f>
        <v>81007</v>
      </c>
      <c r="E10576" s="33">
        <v>18</v>
      </c>
    </row>
    <row r="10577" spans="1:5">
      <c r="A10577" s="32">
        <v>44400</v>
      </c>
      <c r="B10577" s="33">
        <v>44400</v>
      </c>
      <c r="C10577" s="33" t="s">
        <v>1017</v>
      </c>
      <c r="D10577" s="34">
        <f>VLOOKUP(Pag_Inicio_Corr_mas_casos[[#This Row],[Corregimiento]],Hoja3!$A$2:$D$676,4,0)</f>
        <v>80813</v>
      </c>
      <c r="E10577" s="33">
        <v>17</v>
      </c>
    </row>
    <row r="10578" spans="1:5">
      <c r="A10578" s="32">
        <v>44400</v>
      </c>
      <c r="B10578" s="33">
        <v>44400</v>
      </c>
      <c r="C10578" s="33" t="s">
        <v>1020</v>
      </c>
      <c r="D10578" s="34">
        <f>VLOOKUP(Pag_Inicio_Corr_mas_casos[[#This Row],[Corregimiento]],Hoja3!$A$2:$D$676,4,0)</f>
        <v>80822</v>
      </c>
      <c r="E10578" s="33">
        <v>17</v>
      </c>
    </row>
    <row r="10579" spans="1:5">
      <c r="A10579" s="32">
        <v>44400</v>
      </c>
      <c r="B10579" s="33">
        <v>44400</v>
      </c>
      <c r="C10579" s="33" t="s">
        <v>1093</v>
      </c>
      <c r="D10579" s="34">
        <f>VLOOKUP(Pag_Inicio_Corr_mas_casos[[#This Row],[Corregimiento]],Hoja3!$A$2:$D$676,4,0)</f>
        <v>30103</v>
      </c>
      <c r="E10579" s="33">
        <v>17</v>
      </c>
    </row>
    <row r="10580" spans="1:5">
      <c r="A10580" s="32">
        <v>44400</v>
      </c>
      <c r="B10580" s="33">
        <v>44400</v>
      </c>
      <c r="C10580" s="33" t="s">
        <v>1205</v>
      </c>
      <c r="D10580" s="34">
        <f>VLOOKUP(Pag_Inicio_Corr_mas_casos[[#This Row],[Corregimiento]],Hoja3!$A$2:$D$676,4,0)</f>
        <v>91201</v>
      </c>
      <c r="E10580" s="33">
        <v>16</v>
      </c>
    </row>
    <row r="10581" spans="1:5">
      <c r="A10581" s="32">
        <v>44400</v>
      </c>
      <c r="B10581" s="33">
        <v>44400</v>
      </c>
      <c r="C10581" s="33" t="s">
        <v>1271</v>
      </c>
      <c r="D10581" s="34">
        <f>VLOOKUP(Pag_Inicio_Corr_mas_casos[[#This Row],[Corregimiento]],Hoja3!$A$2:$D$676,4,0)</f>
        <v>10207</v>
      </c>
      <c r="E10581" s="33">
        <v>16</v>
      </c>
    </row>
    <row r="10582" spans="1:5">
      <c r="A10582" s="32">
        <v>44400</v>
      </c>
      <c r="B10582" s="33">
        <v>44400</v>
      </c>
      <c r="C10582" s="33" t="s">
        <v>1006</v>
      </c>
      <c r="D10582" s="34">
        <f>VLOOKUP(Pag_Inicio_Corr_mas_casos[[#This Row],[Corregimiento]],Hoja3!$A$2:$D$676,4,0)</f>
        <v>80806</v>
      </c>
      <c r="E10582" s="33">
        <v>16</v>
      </c>
    </row>
    <row r="10583" spans="1:5">
      <c r="A10583" s="32">
        <v>44400</v>
      </c>
      <c r="B10583" s="33">
        <v>44400</v>
      </c>
      <c r="C10583" s="33" t="s">
        <v>1019</v>
      </c>
      <c r="D10583" s="34">
        <f>VLOOKUP(Pag_Inicio_Corr_mas_casos[[#This Row],[Corregimiento]],Hoja3!$A$2:$D$676,4,0)</f>
        <v>80817</v>
      </c>
      <c r="E10583" s="33">
        <v>15</v>
      </c>
    </row>
    <row r="10584" spans="1:5">
      <c r="A10584" s="32">
        <v>44400</v>
      </c>
      <c r="B10584" s="33">
        <v>44400</v>
      </c>
      <c r="C10584" s="33" t="s">
        <v>1016</v>
      </c>
      <c r="D10584" s="34">
        <f>VLOOKUP(Pag_Inicio_Corr_mas_casos[[#This Row],[Corregimiento]],Hoja3!$A$2:$D$676,4,0)</f>
        <v>130107</v>
      </c>
      <c r="E10584" s="33">
        <v>15</v>
      </c>
    </row>
    <row r="10585" spans="1:5">
      <c r="A10585" s="32">
        <v>44400</v>
      </c>
      <c r="B10585" s="33">
        <v>44400</v>
      </c>
      <c r="C10585" s="33" t="s">
        <v>1134</v>
      </c>
      <c r="D10585" s="34">
        <f>VLOOKUP(Pag_Inicio_Corr_mas_casos[[#This Row],[Corregimiento]],Hoja3!$A$2:$D$676,4,0)</f>
        <v>130101</v>
      </c>
      <c r="E10585" s="33">
        <v>15</v>
      </c>
    </row>
    <row r="10586" spans="1:5">
      <c r="A10586" s="32">
        <v>44400</v>
      </c>
      <c r="B10586" s="33">
        <v>44400</v>
      </c>
      <c r="C10586" s="33" t="s">
        <v>1077</v>
      </c>
      <c r="D10586" s="34">
        <f>VLOOKUP(Pag_Inicio_Corr_mas_casos[[#This Row],[Corregimiento]],Hoja3!$A$2:$D$676,4,0)</f>
        <v>80809</v>
      </c>
      <c r="E10586" s="33">
        <v>15</v>
      </c>
    </row>
    <row r="10587" spans="1:5">
      <c r="A10587" s="35">
        <v>44401</v>
      </c>
      <c r="B10587" s="36">
        <v>44401</v>
      </c>
      <c r="C10587" s="36" t="s">
        <v>1179</v>
      </c>
      <c r="D10587" s="37">
        <f>VLOOKUP(Pag_Inicio_Corr_mas_casos[[#This Row],[Corregimiento]],Hoja3!$A$2:$D$676,4,0)</f>
        <v>20307</v>
      </c>
      <c r="E10587" s="36">
        <v>58</v>
      </c>
    </row>
    <row r="10588" spans="1:5">
      <c r="A10588" s="35">
        <v>44401</v>
      </c>
      <c r="B10588" s="36">
        <v>44401</v>
      </c>
      <c r="C10588" s="36" t="s">
        <v>1078</v>
      </c>
      <c r="D10588" s="37">
        <f>VLOOKUP(Pag_Inicio_Corr_mas_casos[[#This Row],[Corregimiento]],Hoja3!$A$2:$D$676,4,0)</f>
        <v>80819</v>
      </c>
      <c r="E10588" s="36">
        <v>32</v>
      </c>
    </row>
    <row r="10589" spans="1:5">
      <c r="A10589" s="35">
        <v>44401</v>
      </c>
      <c r="B10589" s="36">
        <v>44401</v>
      </c>
      <c r="C10589" s="36" t="s">
        <v>1016</v>
      </c>
      <c r="D10589" s="37">
        <f>VLOOKUP(Pag_Inicio_Corr_mas_casos[[#This Row],[Corregimiento]],Hoja3!$A$2:$D$676,4,0)</f>
        <v>130107</v>
      </c>
      <c r="E10589" s="36">
        <v>25</v>
      </c>
    </row>
    <row r="10590" spans="1:5">
      <c r="A10590" s="35">
        <v>44401</v>
      </c>
      <c r="B10590" s="36">
        <v>44401</v>
      </c>
      <c r="C10590" s="36" t="s">
        <v>1081</v>
      </c>
      <c r="D10590" s="37">
        <f>VLOOKUP(Pag_Inicio_Corr_mas_casos[[#This Row],[Corregimiento]],Hoja3!$A$2:$D$676,4,0)</f>
        <v>130702</v>
      </c>
      <c r="E10590" s="36">
        <v>23</v>
      </c>
    </row>
    <row r="10591" spans="1:5">
      <c r="A10591" s="35">
        <v>44401</v>
      </c>
      <c r="B10591" s="36">
        <v>44401</v>
      </c>
      <c r="C10591" s="36" t="s">
        <v>1102</v>
      </c>
      <c r="D10591" s="37">
        <f>VLOOKUP(Pag_Inicio_Corr_mas_casos[[#This Row],[Corregimiento]],Hoja3!$A$2:$D$676,4,0)</f>
        <v>130106</v>
      </c>
      <c r="E10591" s="36">
        <v>22</v>
      </c>
    </row>
    <row r="10592" spans="1:5">
      <c r="A10592" s="35">
        <v>44401</v>
      </c>
      <c r="B10592" s="36">
        <v>44401</v>
      </c>
      <c r="C10592" s="36" t="s">
        <v>1112</v>
      </c>
      <c r="D10592" s="37">
        <f>VLOOKUP(Pag_Inicio_Corr_mas_casos[[#This Row],[Corregimiento]],Hoja3!$A$2:$D$676,4,0)</f>
        <v>80812</v>
      </c>
      <c r="E10592" s="36">
        <v>20</v>
      </c>
    </row>
    <row r="10593" spans="1:5">
      <c r="A10593" s="35">
        <v>44401</v>
      </c>
      <c r="B10593" s="36">
        <v>44401</v>
      </c>
      <c r="C10593" s="36" t="s">
        <v>1006</v>
      </c>
      <c r="D10593" s="37">
        <f>VLOOKUP(Pag_Inicio_Corr_mas_casos[[#This Row],[Corregimiento]],Hoja3!$A$2:$D$676,4,0)</f>
        <v>80806</v>
      </c>
      <c r="E10593" s="36">
        <v>18</v>
      </c>
    </row>
    <row r="10594" spans="1:5">
      <c r="A10594" s="35">
        <v>44401</v>
      </c>
      <c r="B10594" s="36">
        <v>44401</v>
      </c>
      <c r="C10594" s="36" t="s">
        <v>838</v>
      </c>
      <c r="D10594" s="37">
        <f>VLOOKUP(Pag_Inicio_Corr_mas_casos[[#This Row],[Corregimiento]],Hoja3!$A$2:$D$676,4,0)</f>
        <v>80821</v>
      </c>
      <c r="E10594" s="36">
        <v>17</v>
      </c>
    </row>
    <row r="10595" spans="1:5">
      <c r="A10595" s="35">
        <v>44401</v>
      </c>
      <c r="B10595" s="36">
        <v>44401</v>
      </c>
      <c r="C10595" s="36" t="s">
        <v>1134</v>
      </c>
      <c r="D10595" s="37">
        <f>VLOOKUP(Pag_Inicio_Corr_mas_casos[[#This Row],[Corregimiento]],Hoja3!$A$2:$D$676,4,0)</f>
        <v>130101</v>
      </c>
      <c r="E10595" s="36">
        <v>17</v>
      </c>
    </row>
    <row r="10596" spans="1:5">
      <c r="A10596" s="35">
        <v>44401</v>
      </c>
      <c r="B10596" s="36">
        <v>44401</v>
      </c>
      <c r="C10596" s="36" t="s">
        <v>1271</v>
      </c>
      <c r="D10596" s="37">
        <f>VLOOKUP(Pag_Inicio_Corr_mas_casos[[#This Row],[Corregimiento]],Hoja3!$A$2:$D$676,4,0)</f>
        <v>10207</v>
      </c>
      <c r="E10596" s="36">
        <v>17</v>
      </c>
    </row>
    <row r="10597" spans="1:5">
      <c r="A10597" s="35">
        <v>44401</v>
      </c>
      <c r="B10597" s="36">
        <v>44401</v>
      </c>
      <c r="C10597" s="36" t="s">
        <v>1136</v>
      </c>
      <c r="D10597" s="37">
        <f>VLOOKUP(Pag_Inicio_Corr_mas_casos[[#This Row],[Corregimiento]],Hoja3!$A$2:$D$676,4,0)</f>
        <v>91011</v>
      </c>
      <c r="E10597" s="36">
        <v>16</v>
      </c>
    </row>
    <row r="10598" spans="1:5">
      <c r="A10598" s="35">
        <v>44401</v>
      </c>
      <c r="B10598" s="36">
        <v>44401</v>
      </c>
      <c r="C10598" s="36" t="s">
        <v>1027</v>
      </c>
      <c r="D10598" s="37">
        <f>VLOOKUP(Pag_Inicio_Corr_mas_casos[[#This Row],[Corregimiento]],Hoja3!$A$2:$D$676,4,0)</f>
        <v>20601</v>
      </c>
      <c r="E10598" s="36">
        <v>16</v>
      </c>
    </row>
    <row r="10599" spans="1:5">
      <c r="A10599" s="35">
        <v>44401</v>
      </c>
      <c r="B10599" s="36">
        <v>44401</v>
      </c>
      <c r="C10599" s="36" t="s">
        <v>1120</v>
      </c>
      <c r="D10599" s="37">
        <f>VLOOKUP(Pag_Inicio_Corr_mas_casos[[#This Row],[Corregimiento]],Hoja3!$A$2:$D$676,4,0)</f>
        <v>130102</v>
      </c>
      <c r="E10599" s="36">
        <v>16</v>
      </c>
    </row>
    <row r="10600" spans="1:5">
      <c r="A10600" s="35">
        <v>44401</v>
      </c>
      <c r="B10600" s="36">
        <v>44401</v>
      </c>
      <c r="C10600" s="36" t="s">
        <v>1065</v>
      </c>
      <c r="D10600" s="37">
        <f>VLOOKUP(Pag_Inicio_Corr_mas_casos[[#This Row],[Corregimiento]],Hoja3!$A$2:$D$676,4,0)</f>
        <v>60104</v>
      </c>
      <c r="E10600" s="36">
        <v>16</v>
      </c>
    </row>
    <row r="10601" spans="1:5">
      <c r="A10601" s="35">
        <v>44401</v>
      </c>
      <c r="B10601" s="36">
        <v>44401</v>
      </c>
      <c r="C10601" s="36" t="s">
        <v>1019</v>
      </c>
      <c r="D10601" s="37">
        <f>VLOOKUP(Pag_Inicio_Corr_mas_casos[[#This Row],[Corregimiento]],Hoja3!$A$2:$D$676,4,0)</f>
        <v>80817</v>
      </c>
      <c r="E10601" s="36">
        <v>15</v>
      </c>
    </row>
    <row r="10602" spans="1:5">
      <c r="A10602" s="35">
        <v>44401</v>
      </c>
      <c r="B10602" s="36">
        <v>44401</v>
      </c>
      <c r="C10602" s="36" t="s">
        <v>1087</v>
      </c>
      <c r="D10602" s="37">
        <f>VLOOKUP(Pag_Inicio_Corr_mas_casos[[#This Row],[Corregimiento]],Hoja3!$A$2:$D$676,4,0)</f>
        <v>81003</v>
      </c>
      <c r="E10602" s="36">
        <v>14</v>
      </c>
    </row>
    <row r="10603" spans="1:5">
      <c r="A10603" s="35">
        <v>44401</v>
      </c>
      <c r="B10603" s="36">
        <v>44401</v>
      </c>
      <c r="C10603" s="36" t="s">
        <v>1023</v>
      </c>
      <c r="D10603" s="37">
        <f>VLOOKUP(Pag_Inicio_Corr_mas_casos[[#This Row],[Corregimiento]],Hoja3!$A$2:$D$676,4,0)</f>
        <v>130716</v>
      </c>
      <c r="E10603" s="36">
        <v>13</v>
      </c>
    </row>
    <row r="10604" spans="1:5">
      <c r="A10604" s="35">
        <v>44401</v>
      </c>
      <c r="B10604" s="36">
        <v>44401</v>
      </c>
      <c r="C10604" s="36" t="s">
        <v>1088</v>
      </c>
      <c r="D10604" s="37">
        <f>VLOOKUP(Pag_Inicio_Corr_mas_casos[[#This Row],[Corregimiento]],Hoja3!$A$2:$D$676,4,0)</f>
        <v>91001</v>
      </c>
      <c r="E10604" s="36">
        <v>13</v>
      </c>
    </row>
    <row r="10605" spans="1:5">
      <c r="A10605" s="35">
        <v>44401</v>
      </c>
      <c r="B10605" s="36">
        <v>44401</v>
      </c>
      <c r="C10605" s="36" t="s">
        <v>1004</v>
      </c>
      <c r="D10605" s="37">
        <f>VLOOKUP(Pag_Inicio_Corr_mas_casos[[#This Row],[Corregimiento]],Hoja3!$A$2:$D$676,4,0)</f>
        <v>130717</v>
      </c>
      <c r="E10605" s="36">
        <v>13</v>
      </c>
    </row>
    <row r="10606" spans="1:5">
      <c r="A10606" s="35">
        <v>44401</v>
      </c>
      <c r="B10606" s="36">
        <v>44401</v>
      </c>
      <c r="C10606" s="36" t="s">
        <v>1035</v>
      </c>
      <c r="D10606" s="37">
        <f>VLOOKUP(Pag_Inicio_Corr_mas_casos[[#This Row],[Corregimiento]],Hoja3!$A$2:$D$676,4,0)</f>
        <v>130709</v>
      </c>
      <c r="E10606" s="36">
        <v>13</v>
      </c>
    </row>
    <row r="10607" spans="1:5">
      <c r="A10607" s="43">
        <v>44402</v>
      </c>
      <c r="B10607" s="41">
        <v>44402</v>
      </c>
      <c r="C10607" s="41" t="s">
        <v>1084</v>
      </c>
      <c r="D10607" s="42">
        <f>VLOOKUP(Pag_Inicio_Corr_mas_casos[[#This Row],[Corregimiento]],Hoja3!$A$2:$D$676,4,0)</f>
        <v>81008</v>
      </c>
      <c r="E10607" s="41">
        <v>32</v>
      </c>
    </row>
    <row r="10608" spans="1:5">
      <c r="A10608" s="43">
        <v>44402</v>
      </c>
      <c r="B10608" s="41">
        <v>44402</v>
      </c>
      <c r="C10608" s="41" t="s">
        <v>1179</v>
      </c>
      <c r="D10608" s="42">
        <f>VLOOKUP(Pag_Inicio_Corr_mas_casos[[#This Row],[Corregimiento]],Hoja3!$A$2:$D$676,4,0)</f>
        <v>20307</v>
      </c>
      <c r="E10608" s="41">
        <v>28</v>
      </c>
    </row>
    <row r="10609" spans="1:5">
      <c r="A10609" s="43">
        <v>44402</v>
      </c>
      <c r="B10609" s="41">
        <v>44402</v>
      </c>
      <c r="C10609" s="41" t="s">
        <v>1078</v>
      </c>
      <c r="D10609" s="42">
        <f>VLOOKUP(Pag_Inicio_Corr_mas_casos[[#This Row],[Corregimiento]],Hoja3!$A$2:$D$676,4,0)</f>
        <v>80819</v>
      </c>
      <c r="E10609" s="41">
        <v>21</v>
      </c>
    </row>
    <row r="10610" spans="1:5">
      <c r="A10610" s="43">
        <v>44402</v>
      </c>
      <c r="B10610" s="41">
        <v>44402</v>
      </c>
      <c r="C10610" s="41" t="s">
        <v>1016</v>
      </c>
      <c r="D10610" s="42">
        <f>VLOOKUP(Pag_Inicio_Corr_mas_casos[[#This Row],[Corregimiento]],Hoja3!$A$2:$D$676,4,0)</f>
        <v>130107</v>
      </c>
      <c r="E10610" s="41">
        <v>21</v>
      </c>
    </row>
    <row r="10611" spans="1:5">
      <c r="A10611" s="43">
        <v>44402</v>
      </c>
      <c r="B10611" s="41">
        <v>44402</v>
      </c>
      <c r="C10611" s="41" t="s">
        <v>1033</v>
      </c>
      <c r="D10611" s="42">
        <f>VLOOKUP(Pag_Inicio_Corr_mas_casos[[#This Row],[Corregimiento]],Hoja3!$A$2:$D$676,4,0)</f>
        <v>30107</v>
      </c>
      <c r="E10611" s="41">
        <v>21</v>
      </c>
    </row>
    <row r="10612" spans="1:5">
      <c r="A10612" s="43">
        <v>44402</v>
      </c>
      <c r="B10612" s="41">
        <v>44402</v>
      </c>
      <c r="C10612" s="41" t="s">
        <v>1109</v>
      </c>
      <c r="D10612" s="42">
        <f>VLOOKUP(Pag_Inicio_Corr_mas_casos[[#This Row],[Corregimiento]],Hoja3!$A$2:$D$676,4,0)</f>
        <v>20602</v>
      </c>
      <c r="E10612" s="41">
        <v>19</v>
      </c>
    </row>
    <row r="10613" spans="1:5">
      <c r="A10613" s="43">
        <v>44402</v>
      </c>
      <c r="B10613" s="41">
        <v>44402</v>
      </c>
      <c r="C10613" s="41" t="s">
        <v>838</v>
      </c>
      <c r="D10613" s="42">
        <f>VLOOKUP(Pag_Inicio_Corr_mas_casos[[#This Row],[Corregimiento]],Hoja3!$A$2:$D$676,4,0)</f>
        <v>80821</v>
      </c>
      <c r="E10613" s="41">
        <v>18</v>
      </c>
    </row>
    <row r="10614" spans="1:5">
      <c r="A10614" s="43">
        <v>44402</v>
      </c>
      <c r="B10614" s="41">
        <v>44402</v>
      </c>
      <c r="C10614" s="41" t="s">
        <v>1134</v>
      </c>
      <c r="D10614" s="42">
        <f>VLOOKUP(Pag_Inicio_Corr_mas_casos[[#This Row],[Corregimiento]],Hoja3!$A$2:$D$676,4,0)</f>
        <v>130101</v>
      </c>
      <c r="E10614" s="41">
        <v>17</v>
      </c>
    </row>
    <row r="10615" spans="1:5">
      <c r="A10615" s="43">
        <v>44402</v>
      </c>
      <c r="B10615" s="41">
        <v>44402</v>
      </c>
      <c r="C10615" s="41" t="s">
        <v>1120</v>
      </c>
      <c r="D10615" s="42">
        <f>VLOOKUP(Pag_Inicio_Corr_mas_casos[[#This Row],[Corregimiento]],Hoja3!$A$2:$D$676,4,0)</f>
        <v>130102</v>
      </c>
      <c r="E10615" s="41">
        <v>17</v>
      </c>
    </row>
    <row r="10616" spans="1:5">
      <c r="A10616" s="43">
        <v>44402</v>
      </c>
      <c r="B10616" s="41">
        <v>44402</v>
      </c>
      <c r="C10616" s="41" t="s">
        <v>1102</v>
      </c>
      <c r="D10616" s="42">
        <f>VLOOKUP(Pag_Inicio_Corr_mas_casos[[#This Row],[Corregimiento]],Hoja3!$A$2:$D$676,4,0)</f>
        <v>130106</v>
      </c>
      <c r="E10616" s="41">
        <v>15</v>
      </c>
    </row>
    <row r="10617" spans="1:5">
      <c r="A10617" s="43">
        <v>44402</v>
      </c>
      <c r="B10617" s="41">
        <v>44402</v>
      </c>
      <c r="C10617" s="41" t="s">
        <v>1010</v>
      </c>
      <c r="D10617" s="42">
        <f>VLOOKUP(Pag_Inicio_Corr_mas_casos[[#This Row],[Corregimiento]],Hoja3!$A$2:$D$676,4,0)</f>
        <v>130708</v>
      </c>
      <c r="E10617" s="41">
        <v>14</v>
      </c>
    </row>
    <row r="10618" spans="1:5">
      <c r="A10618" s="43">
        <v>44402</v>
      </c>
      <c r="B10618" s="41">
        <v>44402</v>
      </c>
      <c r="C10618" s="41" t="s">
        <v>1017</v>
      </c>
      <c r="D10618" s="42">
        <f>VLOOKUP(Pag_Inicio_Corr_mas_casos[[#This Row],[Corregimiento]],Hoja3!$A$2:$D$676,4,0)</f>
        <v>80813</v>
      </c>
      <c r="E10618" s="41">
        <v>13</v>
      </c>
    </row>
    <row r="10619" spans="1:5">
      <c r="A10619" s="43">
        <v>44402</v>
      </c>
      <c r="B10619" s="41">
        <v>44402</v>
      </c>
      <c r="C10619" s="41" t="s">
        <v>1008</v>
      </c>
      <c r="D10619" s="42">
        <f>VLOOKUP(Pag_Inicio_Corr_mas_casos[[#This Row],[Corregimiento]],Hoja3!$A$2:$D$676,4,0)</f>
        <v>80807</v>
      </c>
      <c r="E10619" s="41">
        <v>12</v>
      </c>
    </row>
    <row r="10620" spans="1:5">
      <c r="A10620" s="43">
        <v>44402</v>
      </c>
      <c r="B10620" s="41">
        <v>44402</v>
      </c>
      <c r="C10620" s="41" t="s">
        <v>1112</v>
      </c>
      <c r="D10620" s="42">
        <f>VLOOKUP(Pag_Inicio_Corr_mas_casos[[#This Row],[Corregimiento]],Hoja3!$A$2:$D$676,4,0)</f>
        <v>80812</v>
      </c>
      <c r="E10620" s="41">
        <v>12</v>
      </c>
    </row>
    <row r="10621" spans="1:5">
      <c r="A10621" s="43">
        <v>44402</v>
      </c>
      <c r="B10621" s="41">
        <v>44402</v>
      </c>
      <c r="C10621" s="41" t="s">
        <v>1164</v>
      </c>
      <c r="D10621" s="42">
        <f>VLOOKUP(Pag_Inicio_Corr_mas_casos[[#This Row],[Corregimiento]],Hoja3!$A$2:$D$676,4,0)</f>
        <v>40205</v>
      </c>
      <c r="E10621" s="41">
        <v>11</v>
      </c>
    </row>
    <row r="10622" spans="1:5">
      <c r="A10622" s="43">
        <v>44402</v>
      </c>
      <c r="B10622" s="41">
        <v>44402</v>
      </c>
      <c r="C10622" s="41" t="s">
        <v>1077</v>
      </c>
      <c r="D10622" s="42">
        <f>VLOOKUP(Pag_Inicio_Corr_mas_casos[[#This Row],[Corregimiento]],Hoja3!$A$2:$D$676,4,0)</f>
        <v>80809</v>
      </c>
      <c r="E10622" s="41">
        <v>11</v>
      </c>
    </row>
    <row r="10623" spans="1:5">
      <c r="A10623" s="43">
        <v>44402</v>
      </c>
      <c r="B10623" s="41">
        <v>44402</v>
      </c>
      <c r="C10623" s="41" t="s">
        <v>1005</v>
      </c>
      <c r="D10623" s="42">
        <f>VLOOKUP(Pag_Inicio_Corr_mas_casos[[#This Row],[Corregimiento]],Hoja3!$A$2:$D$676,4,0)</f>
        <v>81009</v>
      </c>
      <c r="E10623" s="41">
        <v>11</v>
      </c>
    </row>
    <row r="10624" spans="1:5">
      <c r="A10624" s="43">
        <v>44402</v>
      </c>
      <c r="B10624" s="41">
        <v>44402</v>
      </c>
      <c r="C10624" s="41" t="s">
        <v>1013</v>
      </c>
      <c r="D10624" s="42">
        <f>VLOOKUP(Pag_Inicio_Corr_mas_casos[[#This Row],[Corregimiento]],Hoja3!$A$2:$D$676,4,0)</f>
        <v>80826</v>
      </c>
      <c r="E10624" s="41">
        <v>11</v>
      </c>
    </row>
    <row r="10625" spans="1:5">
      <c r="A10625" s="43">
        <v>44402</v>
      </c>
      <c r="B10625" s="41">
        <v>44402</v>
      </c>
      <c r="C10625" s="41" t="s">
        <v>1057</v>
      </c>
      <c r="D10625" s="42">
        <f>VLOOKUP(Pag_Inicio_Corr_mas_casos[[#This Row],[Corregimiento]],Hoja3!$A$2:$D$676,4,0)</f>
        <v>130706</v>
      </c>
      <c r="E10625" s="41">
        <v>11</v>
      </c>
    </row>
    <row r="10626" spans="1:5">
      <c r="A10626" s="43">
        <v>44402</v>
      </c>
      <c r="B10626" s="41">
        <v>44402</v>
      </c>
      <c r="C10626" s="41" t="s">
        <v>1064</v>
      </c>
      <c r="D10626" s="42">
        <f>VLOOKUP(Pag_Inicio_Corr_mas_casos[[#This Row],[Corregimiento]],Hoja3!$A$2:$D$676,4,0)</f>
        <v>81004</v>
      </c>
      <c r="E10626" s="41">
        <v>11</v>
      </c>
    </row>
    <row r="10627" spans="1:5">
      <c r="A10627" s="38">
        <v>44403</v>
      </c>
      <c r="B10627" s="39">
        <v>44403</v>
      </c>
      <c r="C10627" s="39" t="s">
        <v>1226</v>
      </c>
      <c r="D10627" s="40">
        <f>VLOOKUP(Pag_Inicio_Corr_mas_casos[[#This Row],[Corregimiento]],Hoja3!$A$2:$D$676,4,0)</f>
        <v>81008</v>
      </c>
      <c r="E10627" s="39">
        <v>18</v>
      </c>
    </row>
    <row r="10628" spans="1:5">
      <c r="A10628" s="38">
        <v>44403</v>
      </c>
      <c r="B10628" s="39">
        <v>44403</v>
      </c>
      <c r="C10628" s="39" t="s">
        <v>1382</v>
      </c>
      <c r="D10628" s="40">
        <f>VLOOKUP(Pag_Inicio_Corr_mas_casos[[#This Row],[Corregimiento]],Hoja3!$A$2:$D$676,4,0)</f>
        <v>80809</v>
      </c>
      <c r="E10628" s="39">
        <v>16</v>
      </c>
    </row>
    <row r="10629" spans="1:5">
      <c r="A10629" s="38">
        <v>44403</v>
      </c>
      <c r="B10629" s="39">
        <v>44403</v>
      </c>
      <c r="C10629" s="39" t="s">
        <v>763</v>
      </c>
      <c r="D10629" s="40">
        <f>VLOOKUP(Pag_Inicio_Corr_mas_casos[[#This Row],[Corregimiento]],Hoja3!$A$2:$D$676,4,0)</f>
        <v>80806</v>
      </c>
      <c r="E10629" s="39">
        <v>13</v>
      </c>
    </row>
    <row r="10630" spans="1:5">
      <c r="A10630" s="38">
        <v>44403</v>
      </c>
      <c r="B10630" s="39">
        <v>44403</v>
      </c>
      <c r="C10630" s="39" t="s">
        <v>848</v>
      </c>
      <c r="D10630" s="40">
        <f>VLOOKUP(Pag_Inicio_Corr_mas_casos[[#This Row],[Corregimiento]],Hoja3!$A$2:$D$676,4,0)</f>
        <v>20606</v>
      </c>
      <c r="E10630" s="39">
        <v>12</v>
      </c>
    </row>
    <row r="10631" spans="1:5">
      <c r="A10631" s="38">
        <v>44403</v>
      </c>
      <c r="B10631" s="39">
        <v>44403</v>
      </c>
      <c r="C10631" s="39" t="s">
        <v>1162</v>
      </c>
      <c r="D10631" s="40">
        <f>VLOOKUP(Pag_Inicio_Corr_mas_casos[[#This Row],[Corregimiento]],Hoja3!$A$2:$D$676,4,0)</f>
        <v>130106</v>
      </c>
      <c r="E10631" s="39">
        <v>12</v>
      </c>
    </row>
    <row r="10632" spans="1:5">
      <c r="A10632" s="38">
        <v>44403</v>
      </c>
      <c r="B10632" s="39">
        <v>44403</v>
      </c>
      <c r="C10632" s="39" t="s">
        <v>1201</v>
      </c>
      <c r="D10632" s="40">
        <f>VLOOKUP(Pag_Inicio_Corr_mas_casos[[#This Row],[Corregimiento]],Hoja3!$A$2:$D$676,4,0)</f>
        <v>130101</v>
      </c>
      <c r="E10632" s="39">
        <v>10</v>
      </c>
    </row>
    <row r="10633" spans="1:5">
      <c r="A10633" s="38">
        <v>44403</v>
      </c>
      <c r="B10633" s="39">
        <v>44403</v>
      </c>
      <c r="C10633" s="39" t="s">
        <v>1397</v>
      </c>
      <c r="D10633" s="40">
        <f>VLOOKUP(Pag_Inicio_Corr_mas_casos[[#This Row],[Corregimiento]],Hoja3!$A$2:$D$676,4,0)</f>
        <v>130102</v>
      </c>
      <c r="E10633" s="39">
        <v>10</v>
      </c>
    </row>
    <row r="10634" spans="1:5">
      <c r="A10634" s="38">
        <v>44403</v>
      </c>
      <c r="B10634" s="39">
        <v>44403</v>
      </c>
      <c r="C10634" s="39" t="s">
        <v>1398</v>
      </c>
      <c r="D10634" s="40">
        <f>VLOOKUP(Pag_Inicio_Corr_mas_casos[[#This Row],[Corregimiento]],Hoja3!$A$2:$D$676,4,0)</f>
        <v>80823</v>
      </c>
      <c r="E10634" s="39">
        <v>10</v>
      </c>
    </row>
    <row r="10635" spans="1:5">
      <c r="A10635" s="38">
        <v>44403</v>
      </c>
      <c r="B10635" s="39">
        <v>44403</v>
      </c>
      <c r="C10635" s="39" t="s">
        <v>1078</v>
      </c>
      <c r="D10635" s="40">
        <f>VLOOKUP(Pag_Inicio_Corr_mas_casos[[#This Row],[Corregimiento]],Hoja3!$A$2:$D$676,4,0)</f>
        <v>80819</v>
      </c>
      <c r="E10635" s="39">
        <v>10</v>
      </c>
    </row>
    <row r="10636" spans="1:5">
      <c r="A10636" s="38">
        <v>44403</v>
      </c>
      <c r="B10636" s="39">
        <v>44403</v>
      </c>
      <c r="C10636" s="39" t="s">
        <v>1016</v>
      </c>
      <c r="D10636" s="40">
        <f>VLOOKUP(Pag_Inicio_Corr_mas_casos[[#This Row],[Corregimiento]],Hoja3!$A$2:$D$676,4,0)</f>
        <v>130107</v>
      </c>
      <c r="E10636" s="39">
        <v>9</v>
      </c>
    </row>
    <row r="10637" spans="1:5">
      <c r="A10637" s="38">
        <v>44403</v>
      </c>
      <c r="B10637" s="39">
        <v>44403</v>
      </c>
      <c r="C10637" s="39" t="s">
        <v>1005</v>
      </c>
      <c r="D10637" s="40">
        <f>VLOOKUP(Pag_Inicio_Corr_mas_casos[[#This Row],[Corregimiento]],Hoja3!$A$2:$D$676,4,0)</f>
        <v>81009</v>
      </c>
      <c r="E10637" s="39">
        <v>8</v>
      </c>
    </row>
    <row r="10638" spans="1:5">
      <c r="A10638" s="38">
        <v>44403</v>
      </c>
      <c r="B10638" s="39">
        <v>44403</v>
      </c>
      <c r="C10638" s="39" t="s">
        <v>1088</v>
      </c>
      <c r="D10638" s="40">
        <f>VLOOKUP(Pag_Inicio_Corr_mas_casos[[#This Row],[Corregimiento]],Hoja3!$A$2:$D$676,4,0)</f>
        <v>91001</v>
      </c>
      <c r="E10638" s="39">
        <v>8</v>
      </c>
    </row>
    <row r="10639" spans="1:5">
      <c r="A10639" s="38">
        <v>44403</v>
      </c>
      <c r="B10639" s="39">
        <v>44403</v>
      </c>
      <c r="C10639" s="39" t="s">
        <v>1399</v>
      </c>
      <c r="D10639" s="40">
        <f>VLOOKUP(Pag_Inicio_Corr_mas_casos[[#This Row],[Corregimiento]],Hoja3!$A$2:$D$676,4,0)</f>
        <v>70212</v>
      </c>
      <c r="E10639" s="39">
        <v>8</v>
      </c>
    </row>
    <row r="10640" spans="1:5">
      <c r="A10640" s="38">
        <v>44403</v>
      </c>
      <c r="B10640" s="39">
        <v>44403</v>
      </c>
      <c r="C10640" s="39" t="s">
        <v>1117</v>
      </c>
      <c r="D10640" s="40">
        <f>VLOOKUP(Pag_Inicio_Corr_mas_casos[[#This Row],[Corregimiento]],Hoja3!$A$2:$D$676,4,0)</f>
        <v>20105</v>
      </c>
      <c r="E10640" s="39">
        <v>7</v>
      </c>
    </row>
    <row r="10641" spans="1:5">
      <c r="A10641" s="38">
        <v>44403</v>
      </c>
      <c r="B10641" s="39">
        <v>44403</v>
      </c>
      <c r="C10641" s="39" t="s">
        <v>1018</v>
      </c>
      <c r="D10641" s="40">
        <f>VLOOKUP(Pag_Inicio_Corr_mas_casos[[#This Row],[Corregimiento]],Hoja3!$A$2:$D$676,4,0)</f>
        <v>80820</v>
      </c>
      <c r="E10641" s="39">
        <v>7</v>
      </c>
    </row>
    <row r="10642" spans="1:5">
      <c r="A10642" s="38">
        <v>44403</v>
      </c>
      <c r="B10642" s="39">
        <v>44403</v>
      </c>
      <c r="C10642" s="39" t="s">
        <v>838</v>
      </c>
      <c r="D10642" s="40">
        <f>VLOOKUP(Pag_Inicio_Corr_mas_casos[[#This Row],[Corregimiento]],Hoja3!$A$2:$D$676,4,0)</f>
        <v>80821</v>
      </c>
      <c r="E10642" s="39">
        <v>7</v>
      </c>
    </row>
    <row r="10643" spans="1:5">
      <c r="A10643" s="38">
        <v>44403</v>
      </c>
      <c r="B10643" s="39">
        <v>44403</v>
      </c>
      <c r="C10643" s="39" t="s">
        <v>1325</v>
      </c>
      <c r="D10643" s="40">
        <f>VLOOKUP(Pag_Inicio_Corr_mas_casos[[#This Row],[Corregimiento]],Hoja3!$A$2:$D$676,4,0)</f>
        <v>40502</v>
      </c>
      <c r="E10643" s="39">
        <v>6</v>
      </c>
    </row>
    <row r="10644" spans="1:5">
      <c r="A10644" s="38">
        <v>44403</v>
      </c>
      <c r="B10644" s="39">
        <v>44403</v>
      </c>
      <c r="C10644" s="39" t="s">
        <v>1027</v>
      </c>
      <c r="D10644" s="40">
        <f>VLOOKUP(Pag_Inicio_Corr_mas_casos[[#This Row],[Corregimiento]],Hoja3!$A$2:$D$676,4,0)</f>
        <v>20601</v>
      </c>
      <c r="E10644" s="39">
        <v>6</v>
      </c>
    </row>
    <row r="10645" spans="1:5">
      <c r="A10645" s="38">
        <v>44403</v>
      </c>
      <c r="B10645" s="39">
        <v>44403</v>
      </c>
      <c r="C10645" s="39" t="s">
        <v>1112</v>
      </c>
      <c r="D10645" s="40">
        <f>VLOOKUP(Pag_Inicio_Corr_mas_casos[[#This Row],[Corregimiento]],Hoja3!$A$2:$D$676,4,0)</f>
        <v>80812</v>
      </c>
      <c r="E10645" s="39">
        <v>6</v>
      </c>
    </row>
    <row r="10646" spans="1:5">
      <c r="A10646" s="38">
        <v>44403</v>
      </c>
      <c r="B10646" s="39">
        <v>44403</v>
      </c>
      <c r="C10646" s="39" t="s">
        <v>1124</v>
      </c>
      <c r="D10646" s="40">
        <f>VLOOKUP(Pag_Inicio_Corr_mas_casos[[#This Row],[Corregimiento]],Hoja3!$A$2:$D$676,4,0)</f>
        <v>40501</v>
      </c>
      <c r="E10646" s="39">
        <v>6</v>
      </c>
    </row>
    <row r="10647" spans="1:5">
      <c r="A10647" s="80">
        <v>44404</v>
      </c>
      <c r="B10647" s="81">
        <v>44404</v>
      </c>
      <c r="C10647" s="81" t="s">
        <v>838</v>
      </c>
      <c r="D10647" s="82">
        <f>VLOOKUP(Pag_Inicio_Corr_mas_casos[[#This Row],[Corregimiento]],Hoja3!$A$2:$D$676,4,0)</f>
        <v>80821</v>
      </c>
      <c r="E10647" s="81">
        <v>34</v>
      </c>
    </row>
    <row r="10648" spans="1:5">
      <c r="A10648" s="80">
        <v>44404</v>
      </c>
      <c r="B10648" s="81">
        <v>44404</v>
      </c>
      <c r="C10648" s="81" t="s">
        <v>1120</v>
      </c>
      <c r="D10648" s="82">
        <f>VLOOKUP(Pag_Inicio_Corr_mas_casos[[#This Row],[Corregimiento]],Hoja3!$A$2:$D$676,4,0)</f>
        <v>130102</v>
      </c>
      <c r="E10648" s="81">
        <v>34</v>
      </c>
    </row>
    <row r="10649" spans="1:5">
      <c r="A10649" s="80">
        <v>44404</v>
      </c>
      <c r="B10649" s="81">
        <v>44404</v>
      </c>
      <c r="C10649" s="81" t="s">
        <v>1057</v>
      </c>
      <c r="D10649" s="82">
        <f>VLOOKUP(Pag_Inicio_Corr_mas_casos[[#This Row],[Corregimiento]],Hoja3!$A$2:$D$676,4,0)</f>
        <v>130706</v>
      </c>
      <c r="E10649" s="81">
        <v>31</v>
      </c>
    </row>
    <row r="10650" spans="1:5">
      <c r="A10650" s="80">
        <v>44404</v>
      </c>
      <c r="B10650" s="81">
        <v>44404</v>
      </c>
      <c r="C10650" s="81" t="s">
        <v>1081</v>
      </c>
      <c r="D10650" s="82">
        <f>VLOOKUP(Pag_Inicio_Corr_mas_casos[[#This Row],[Corregimiento]],Hoja3!$A$2:$D$676,4,0)</f>
        <v>130702</v>
      </c>
      <c r="E10650" s="81">
        <v>28</v>
      </c>
    </row>
    <row r="10651" spans="1:5">
      <c r="A10651" s="80">
        <v>44404</v>
      </c>
      <c r="B10651" s="81">
        <v>44404</v>
      </c>
      <c r="C10651" s="81" t="s">
        <v>1078</v>
      </c>
      <c r="D10651" s="82">
        <f>VLOOKUP(Pag_Inicio_Corr_mas_casos[[#This Row],[Corregimiento]],Hoja3!$A$2:$D$676,4,0)</f>
        <v>80819</v>
      </c>
      <c r="E10651" s="81">
        <v>27</v>
      </c>
    </row>
    <row r="10652" spans="1:5">
      <c r="A10652" s="80">
        <v>44404</v>
      </c>
      <c r="B10652" s="81">
        <v>44404</v>
      </c>
      <c r="C10652" s="81" t="s">
        <v>1112</v>
      </c>
      <c r="D10652" s="82">
        <f>VLOOKUP(Pag_Inicio_Corr_mas_casos[[#This Row],[Corregimiento]],Hoja3!$A$2:$D$676,4,0)</f>
        <v>80812</v>
      </c>
      <c r="E10652" s="81">
        <v>26</v>
      </c>
    </row>
    <row r="10653" spans="1:5">
      <c r="A10653" s="80">
        <v>44404</v>
      </c>
      <c r="B10653" s="81">
        <v>44404</v>
      </c>
      <c r="C10653" s="81" t="s">
        <v>1134</v>
      </c>
      <c r="D10653" s="82">
        <f>VLOOKUP(Pag_Inicio_Corr_mas_casos[[#This Row],[Corregimiento]],Hoja3!$A$2:$D$676,4,0)</f>
        <v>130101</v>
      </c>
      <c r="E10653" s="81">
        <v>26</v>
      </c>
    </row>
    <row r="10654" spans="1:5">
      <c r="A10654" s="80">
        <v>44404</v>
      </c>
      <c r="B10654" s="81">
        <v>44404</v>
      </c>
      <c r="C10654" s="81" t="s">
        <v>1009</v>
      </c>
      <c r="D10654" s="82">
        <f>VLOOKUP(Pag_Inicio_Corr_mas_casos[[#This Row],[Corregimiento]],Hoja3!$A$2:$D$676,4,0)</f>
        <v>80816</v>
      </c>
      <c r="E10654" s="81">
        <v>23</v>
      </c>
    </row>
    <row r="10655" spans="1:5">
      <c r="A10655" s="80">
        <v>44404</v>
      </c>
      <c r="B10655" s="81">
        <v>44404</v>
      </c>
      <c r="C10655" s="81" t="s">
        <v>1006</v>
      </c>
      <c r="D10655" s="82">
        <f>VLOOKUP(Pag_Inicio_Corr_mas_casos[[#This Row],[Corregimiento]],Hoja3!$A$2:$D$676,4,0)</f>
        <v>80806</v>
      </c>
      <c r="E10655" s="81">
        <v>20</v>
      </c>
    </row>
    <row r="10656" spans="1:5">
      <c r="A10656" s="80">
        <v>44404</v>
      </c>
      <c r="B10656" s="81">
        <v>44404</v>
      </c>
      <c r="C10656" s="81" t="s">
        <v>1400</v>
      </c>
      <c r="D10656" s="82">
        <f>VLOOKUP(Pag_Inicio_Corr_mas_casos[[#This Row],[Corregimiento]],Hoja3!$A$2:$D$676,4,0)</f>
        <v>80823</v>
      </c>
      <c r="E10656" s="81">
        <v>20</v>
      </c>
    </row>
    <row r="10657" spans="1:5">
      <c r="A10657" s="80">
        <v>44404</v>
      </c>
      <c r="B10657" s="81">
        <v>44404</v>
      </c>
      <c r="C10657" s="81" t="s">
        <v>1102</v>
      </c>
      <c r="D10657" s="82">
        <f>VLOOKUP(Pag_Inicio_Corr_mas_casos[[#This Row],[Corregimiento]],Hoja3!$A$2:$D$676,4,0)</f>
        <v>130106</v>
      </c>
      <c r="E10657" s="81">
        <v>18</v>
      </c>
    </row>
    <row r="10658" spans="1:5">
      <c r="A10658" s="80">
        <v>44404</v>
      </c>
      <c r="B10658" s="81">
        <v>44404</v>
      </c>
      <c r="C10658" s="81" t="s">
        <v>1005</v>
      </c>
      <c r="D10658" s="82">
        <f>VLOOKUP(Pag_Inicio_Corr_mas_casos[[#This Row],[Corregimiento]],Hoja3!$A$2:$D$676,4,0)</f>
        <v>81009</v>
      </c>
      <c r="E10658" s="81">
        <v>17</v>
      </c>
    </row>
    <row r="10659" spans="1:5">
      <c r="A10659" s="80">
        <v>44404</v>
      </c>
      <c r="B10659" s="81">
        <v>44404</v>
      </c>
      <c r="C10659" s="81" t="s">
        <v>1085</v>
      </c>
      <c r="D10659" s="82">
        <f>VLOOKUP(Pag_Inicio_Corr_mas_casos[[#This Row],[Corregimiento]],Hoja3!$A$2:$D$676,4,0)</f>
        <v>81001</v>
      </c>
      <c r="E10659" s="81">
        <v>16</v>
      </c>
    </row>
    <row r="10660" spans="1:5">
      <c r="A10660" s="80">
        <v>44404</v>
      </c>
      <c r="B10660" s="81">
        <v>44404</v>
      </c>
      <c r="C10660" s="81" t="s">
        <v>1127</v>
      </c>
      <c r="D10660" s="82">
        <f>VLOOKUP(Pag_Inicio_Corr_mas_casos[[#This Row],[Corregimiento]],Hoja3!$A$2:$D$676,4,0)</f>
        <v>60401</v>
      </c>
      <c r="E10660" s="81">
        <v>15</v>
      </c>
    </row>
    <row r="10661" spans="1:5">
      <c r="A10661" s="80">
        <v>44404</v>
      </c>
      <c r="B10661" s="81">
        <v>44404</v>
      </c>
      <c r="C10661" s="81" t="s">
        <v>1023</v>
      </c>
      <c r="D10661" s="82">
        <f>VLOOKUP(Pag_Inicio_Corr_mas_casos[[#This Row],[Corregimiento]],Hoja3!$A$2:$D$676,4,0)</f>
        <v>130716</v>
      </c>
      <c r="E10661" s="81">
        <v>15</v>
      </c>
    </row>
    <row r="10662" spans="1:5">
      <c r="A10662" s="80">
        <v>44404</v>
      </c>
      <c r="B10662" s="81">
        <v>44404</v>
      </c>
      <c r="C10662" s="81" t="s">
        <v>1033</v>
      </c>
      <c r="D10662" s="82">
        <f>VLOOKUP(Pag_Inicio_Corr_mas_casos[[#This Row],[Corregimiento]],Hoja3!$A$2:$D$676,4,0)</f>
        <v>30107</v>
      </c>
      <c r="E10662" s="81">
        <v>15</v>
      </c>
    </row>
    <row r="10663" spans="1:5">
      <c r="A10663" s="80">
        <v>44404</v>
      </c>
      <c r="B10663" s="81">
        <v>44404</v>
      </c>
      <c r="C10663" s="81" t="s">
        <v>1035</v>
      </c>
      <c r="D10663" s="82">
        <f>VLOOKUP(Pag_Inicio_Corr_mas_casos[[#This Row],[Corregimiento]],Hoja3!$A$2:$D$676,4,0)</f>
        <v>130709</v>
      </c>
      <c r="E10663" s="81">
        <v>14</v>
      </c>
    </row>
    <row r="10664" spans="1:5">
      <c r="A10664" s="80">
        <v>44404</v>
      </c>
      <c r="B10664" s="81">
        <v>44404</v>
      </c>
      <c r="C10664" s="81" t="s">
        <v>1071</v>
      </c>
      <c r="D10664" s="82">
        <f>VLOOKUP(Pag_Inicio_Corr_mas_casos[[#This Row],[Corregimiento]],Hoja3!$A$2:$D$676,4,0)</f>
        <v>60103</v>
      </c>
      <c r="E10664" s="81">
        <v>14</v>
      </c>
    </row>
    <row r="10665" spans="1:5">
      <c r="A10665" s="80">
        <v>44404</v>
      </c>
      <c r="B10665" s="81">
        <v>44404</v>
      </c>
      <c r="C10665" s="81" t="s">
        <v>1098</v>
      </c>
      <c r="D10665" s="82">
        <f>VLOOKUP(Pag_Inicio_Corr_mas_casos[[#This Row],[Corregimiento]],Hoja3!$A$2:$D$676,4,0)</f>
        <v>30104</v>
      </c>
      <c r="E10665" s="81">
        <v>13</v>
      </c>
    </row>
    <row r="10666" spans="1:5">
      <c r="A10666" s="32">
        <v>44405</v>
      </c>
      <c r="B10666" s="33">
        <v>44405</v>
      </c>
      <c r="C10666" s="33" t="s">
        <v>1134</v>
      </c>
      <c r="D10666" s="34">
        <f>VLOOKUP(Pag_Inicio_Corr_mas_casos[[#This Row],[Corregimiento]],Hoja3!$A$2:$D$676,4,0)</f>
        <v>130101</v>
      </c>
      <c r="E10666" s="33">
        <v>38</v>
      </c>
    </row>
    <row r="10667" spans="1:5">
      <c r="A10667" s="32">
        <v>44405</v>
      </c>
      <c r="B10667" s="33">
        <v>44405</v>
      </c>
      <c r="C10667" s="33" t="s">
        <v>1078</v>
      </c>
      <c r="D10667" s="34">
        <f>VLOOKUP(Pag_Inicio_Corr_mas_casos[[#This Row],[Corregimiento]],Hoja3!$A$2:$D$676,4,0)</f>
        <v>80819</v>
      </c>
      <c r="E10667" s="33">
        <v>27</v>
      </c>
    </row>
    <row r="10668" spans="1:5">
      <c r="A10668" s="32">
        <v>44405</v>
      </c>
      <c r="B10668" s="33">
        <v>44405</v>
      </c>
      <c r="C10668" s="33" t="s">
        <v>1102</v>
      </c>
      <c r="D10668" s="34">
        <f>VLOOKUP(Pag_Inicio_Corr_mas_casos[[#This Row],[Corregimiento]],Hoja3!$A$2:$D$676,4,0)</f>
        <v>130106</v>
      </c>
      <c r="E10668" s="33">
        <v>27</v>
      </c>
    </row>
    <row r="10669" spans="1:5">
      <c r="A10669" s="32">
        <v>44405</v>
      </c>
      <c r="B10669" s="33">
        <v>44405</v>
      </c>
      <c r="C10669" s="33" t="s">
        <v>1010</v>
      </c>
      <c r="D10669" s="34">
        <f>VLOOKUP(Pag_Inicio_Corr_mas_casos[[#This Row],[Corregimiento]],Hoja3!$A$2:$D$676,4,0)</f>
        <v>130708</v>
      </c>
      <c r="E10669" s="33">
        <v>23</v>
      </c>
    </row>
    <row r="10670" spans="1:5">
      <c r="A10670" s="32">
        <v>44405</v>
      </c>
      <c r="B10670" s="33">
        <v>44405</v>
      </c>
      <c r="C10670" s="33" t="s">
        <v>1077</v>
      </c>
      <c r="D10670" s="34">
        <f>VLOOKUP(Pag_Inicio_Corr_mas_casos[[#This Row],[Corregimiento]],Hoja3!$A$2:$D$676,4,0)</f>
        <v>80809</v>
      </c>
      <c r="E10670" s="33">
        <v>23</v>
      </c>
    </row>
    <row r="10671" spans="1:5">
      <c r="A10671" s="32">
        <v>44405</v>
      </c>
      <c r="B10671" s="33">
        <v>44405</v>
      </c>
      <c r="C10671" s="33" t="s">
        <v>1019</v>
      </c>
      <c r="D10671" s="34">
        <f>VLOOKUP(Pag_Inicio_Corr_mas_casos[[#This Row],[Corregimiento]],Hoja3!$A$2:$D$676,4,0)</f>
        <v>80817</v>
      </c>
      <c r="E10671" s="33">
        <v>21</v>
      </c>
    </row>
    <row r="10672" spans="1:5">
      <c r="A10672" s="32">
        <v>44405</v>
      </c>
      <c r="B10672" s="33">
        <v>44405</v>
      </c>
      <c r="C10672" s="33" t="s">
        <v>1081</v>
      </c>
      <c r="D10672" s="34">
        <f>VLOOKUP(Pag_Inicio_Corr_mas_casos[[#This Row],[Corregimiento]],Hoja3!$A$2:$D$676,4,0)</f>
        <v>130702</v>
      </c>
      <c r="E10672" s="33">
        <v>21</v>
      </c>
    </row>
    <row r="10673" spans="1:5">
      <c r="A10673" s="32">
        <v>44405</v>
      </c>
      <c r="B10673" s="33">
        <v>44405</v>
      </c>
      <c r="C10673" s="33" t="s">
        <v>1039</v>
      </c>
      <c r="D10673" s="34">
        <f>VLOOKUP(Pag_Inicio_Corr_mas_casos[[#This Row],[Corregimiento]],Hoja3!$A$2:$D$676,4,0)</f>
        <v>20606</v>
      </c>
      <c r="E10673" s="33">
        <v>19</v>
      </c>
    </row>
    <row r="10674" spans="1:5">
      <c r="A10674" s="32">
        <v>44405</v>
      </c>
      <c r="B10674" s="33">
        <v>44405</v>
      </c>
      <c r="C10674" s="33" t="s">
        <v>1112</v>
      </c>
      <c r="D10674" s="34">
        <f>VLOOKUP(Pag_Inicio_Corr_mas_casos[[#This Row],[Corregimiento]],Hoja3!$A$2:$D$676,4,0)</f>
        <v>80812</v>
      </c>
      <c r="E10674" s="33">
        <v>19</v>
      </c>
    </row>
    <row r="10675" spans="1:5">
      <c r="A10675" s="32">
        <v>44405</v>
      </c>
      <c r="B10675" s="33">
        <v>44405</v>
      </c>
      <c r="C10675" s="33" t="s">
        <v>1018</v>
      </c>
      <c r="D10675" s="34">
        <f>VLOOKUP(Pag_Inicio_Corr_mas_casos[[#This Row],[Corregimiento]],Hoja3!$A$2:$D$676,4,0)</f>
        <v>80820</v>
      </c>
      <c r="E10675" s="33">
        <v>19</v>
      </c>
    </row>
    <row r="10676" spans="1:5">
      <c r="A10676" s="32">
        <v>44405</v>
      </c>
      <c r="B10676" s="33">
        <v>44405</v>
      </c>
      <c r="C10676" s="33" t="s">
        <v>1120</v>
      </c>
      <c r="D10676" s="34">
        <f>VLOOKUP(Pag_Inicio_Corr_mas_casos[[#This Row],[Corregimiento]],Hoja3!$A$2:$D$676,4,0)</f>
        <v>130102</v>
      </c>
      <c r="E10676" s="33">
        <v>18</v>
      </c>
    </row>
    <row r="10677" spans="1:5">
      <c r="A10677" s="32">
        <v>44405</v>
      </c>
      <c r="B10677" s="33">
        <v>44405</v>
      </c>
      <c r="C10677" s="33" t="s">
        <v>1009</v>
      </c>
      <c r="D10677" s="34">
        <f>VLOOKUP(Pag_Inicio_Corr_mas_casos[[#This Row],[Corregimiento]],Hoja3!$A$2:$D$676,4,0)</f>
        <v>80816</v>
      </c>
      <c r="E10677" s="33">
        <v>15</v>
      </c>
    </row>
    <row r="10678" spans="1:5">
      <c r="A10678" s="32">
        <v>44405</v>
      </c>
      <c r="B10678" s="33">
        <v>44405</v>
      </c>
      <c r="C10678" s="33" t="s">
        <v>1016</v>
      </c>
      <c r="D10678" s="34">
        <f>VLOOKUP(Pag_Inicio_Corr_mas_casos[[#This Row],[Corregimiento]],Hoja3!$A$2:$D$676,4,0)</f>
        <v>130107</v>
      </c>
      <c r="E10678" s="33">
        <v>15</v>
      </c>
    </row>
    <row r="10679" spans="1:5">
      <c r="A10679" s="32">
        <v>44405</v>
      </c>
      <c r="B10679" s="33">
        <v>44405</v>
      </c>
      <c r="C10679" s="33" t="s">
        <v>1006</v>
      </c>
      <c r="D10679" s="34">
        <f>VLOOKUP(Pag_Inicio_Corr_mas_casos[[#This Row],[Corregimiento]],Hoja3!$A$2:$D$676,4,0)</f>
        <v>80806</v>
      </c>
      <c r="E10679" s="33">
        <v>15</v>
      </c>
    </row>
    <row r="10680" spans="1:5">
      <c r="A10680" s="32">
        <v>44405</v>
      </c>
      <c r="B10680" s="33">
        <v>44405</v>
      </c>
      <c r="C10680" s="33" t="s">
        <v>1400</v>
      </c>
      <c r="D10680" s="34">
        <f>VLOOKUP(Pag_Inicio_Corr_mas_casos[[#This Row],[Corregimiento]],Hoja3!$A$2:$D$676,4,0)</f>
        <v>80823</v>
      </c>
      <c r="E10680" s="33">
        <v>14</v>
      </c>
    </row>
    <row r="10681" spans="1:5">
      <c r="A10681" s="32">
        <v>44405</v>
      </c>
      <c r="B10681" s="33">
        <v>44405</v>
      </c>
      <c r="C10681" s="33" t="s">
        <v>1003</v>
      </c>
      <c r="D10681" s="34">
        <f>VLOOKUP(Pag_Inicio_Corr_mas_casos[[#This Row],[Corregimiento]],Hoja3!$A$2:$D$676,4,0)</f>
        <v>80810</v>
      </c>
      <c r="E10681" s="33">
        <v>14</v>
      </c>
    </row>
    <row r="10682" spans="1:5">
      <c r="A10682" s="32">
        <v>44405</v>
      </c>
      <c r="B10682" s="33">
        <v>44405</v>
      </c>
      <c r="C10682" s="33" t="s">
        <v>1025</v>
      </c>
      <c r="D10682" s="34">
        <f>VLOOKUP(Pag_Inicio_Corr_mas_casos[[#This Row],[Corregimiento]],Hoja3!$A$2:$D$676,4,0)</f>
        <v>130701</v>
      </c>
      <c r="E10682" s="33">
        <v>14</v>
      </c>
    </row>
    <row r="10683" spans="1:5">
      <c r="A10683" s="32">
        <v>44405</v>
      </c>
      <c r="B10683" s="33">
        <v>44405</v>
      </c>
      <c r="C10683" s="33" t="s">
        <v>1004</v>
      </c>
      <c r="D10683" s="34">
        <f>VLOOKUP(Pag_Inicio_Corr_mas_casos[[#This Row],[Corregimiento]],Hoja3!$A$2:$D$676,4,0)</f>
        <v>130717</v>
      </c>
      <c r="E10683" s="33">
        <v>13</v>
      </c>
    </row>
    <row r="10684" spans="1:5">
      <c r="A10684" s="32">
        <v>44405</v>
      </c>
      <c r="B10684" s="33">
        <v>44405</v>
      </c>
      <c r="C10684" s="33" t="s">
        <v>1008</v>
      </c>
      <c r="D10684" s="34">
        <f>VLOOKUP(Pag_Inicio_Corr_mas_casos[[#This Row],[Corregimiento]],Hoja3!$A$2:$D$676,4,0)</f>
        <v>80807</v>
      </c>
      <c r="E10684" s="33">
        <v>13</v>
      </c>
    </row>
    <row r="10685" spans="1:5">
      <c r="A10685" s="32">
        <v>44405</v>
      </c>
      <c r="B10685" s="33">
        <v>44405</v>
      </c>
      <c r="C10685" s="33" t="s">
        <v>1271</v>
      </c>
      <c r="D10685" s="34">
        <f>VLOOKUP(Pag_Inicio_Corr_mas_casos[[#This Row],[Corregimiento]],Hoja3!$A$2:$D$676,4,0)</f>
        <v>10207</v>
      </c>
      <c r="E10685" s="33">
        <v>13</v>
      </c>
    </row>
    <row r="10686" spans="1:5">
      <c r="A10686" s="62">
        <v>44406</v>
      </c>
      <c r="B10686" s="63">
        <v>44406</v>
      </c>
      <c r="C10686" s="63" t="s">
        <v>1078</v>
      </c>
      <c r="D10686" s="64">
        <f>VLOOKUP(Pag_Inicio_Corr_mas_casos[[#This Row],[Corregimiento]],Hoja3!$A$2:$D$676,4,0)</f>
        <v>80819</v>
      </c>
      <c r="E10686" s="63">
        <v>31</v>
      </c>
    </row>
    <row r="10687" spans="1:5">
      <c r="A10687" s="62">
        <v>44406</v>
      </c>
      <c r="B10687" s="63">
        <v>44406</v>
      </c>
      <c r="C10687" s="63" t="s">
        <v>1077</v>
      </c>
      <c r="D10687" s="64">
        <f>VLOOKUP(Pag_Inicio_Corr_mas_casos[[#This Row],[Corregimiento]],Hoja3!$A$2:$D$676,4,0)</f>
        <v>80809</v>
      </c>
      <c r="E10687" s="63">
        <v>27</v>
      </c>
    </row>
    <row r="10688" spans="1:5">
      <c r="A10688" s="62">
        <v>44406</v>
      </c>
      <c r="B10688" s="63">
        <v>44406</v>
      </c>
      <c r="C10688" s="63" t="s">
        <v>1016</v>
      </c>
      <c r="D10688" s="64">
        <f>VLOOKUP(Pag_Inicio_Corr_mas_casos[[#This Row],[Corregimiento]],Hoja3!$A$2:$D$676,4,0)</f>
        <v>130107</v>
      </c>
      <c r="E10688" s="63">
        <v>25</v>
      </c>
    </row>
    <row r="10689" spans="1:5">
      <c r="A10689" s="62">
        <v>44406</v>
      </c>
      <c r="B10689" s="63">
        <v>44406</v>
      </c>
      <c r="C10689" s="63" t="s">
        <v>1019</v>
      </c>
      <c r="D10689" s="64">
        <f>VLOOKUP(Pag_Inicio_Corr_mas_casos[[#This Row],[Corregimiento]],Hoja3!$A$2:$D$676,4,0)</f>
        <v>80817</v>
      </c>
      <c r="E10689" s="63">
        <v>21</v>
      </c>
    </row>
    <row r="10690" spans="1:5">
      <c r="A10690" s="62">
        <v>44406</v>
      </c>
      <c r="B10690" s="63">
        <v>44406</v>
      </c>
      <c r="C10690" s="63" t="s">
        <v>1006</v>
      </c>
      <c r="D10690" s="64">
        <f>VLOOKUP(Pag_Inicio_Corr_mas_casos[[#This Row],[Corregimiento]],Hoja3!$A$2:$D$676,4,0)</f>
        <v>80806</v>
      </c>
      <c r="E10690" s="63">
        <v>21</v>
      </c>
    </row>
    <row r="10691" spans="1:5">
      <c r="A10691" s="62">
        <v>44406</v>
      </c>
      <c r="B10691" s="63">
        <v>44406</v>
      </c>
      <c r="C10691" s="63" t="s">
        <v>1005</v>
      </c>
      <c r="D10691" s="64">
        <f>VLOOKUP(Pag_Inicio_Corr_mas_casos[[#This Row],[Corregimiento]],Hoja3!$A$2:$D$676,4,0)</f>
        <v>81009</v>
      </c>
      <c r="E10691" s="63">
        <v>21</v>
      </c>
    </row>
    <row r="10692" spans="1:5">
      <c r="A10692" s="62">
        <v>44406</v>
      </c>
      <c r="B10692" s="63">
        <v>44406</v>
      </c>
      <c r="C10692" s="63" t="s">
        <v>1009</v>
      </c>
      <c r="D10692" s="64">
        <f>VLOOKUP(Pag_Inicio_Corr_mas_casos[[#This Row],[Corregimiento]],Hoja3!$A$2:$D$676,4,0)</f>
        <v>80816</v>
      </c>
      <c r="E10692" s="63">
        <v>20</v>
      </c>
    </row>
    <row r="10693" spans="1:5">
      <c r="A10693" s="62">
        <v>44406</v>
      </c>
      <c r="B10693" s="63">
        <v>44406</v>
      </c>
      <c r="C10693" s="63" t="s">
        <v>1008</v>
      </c>
      <c r="D10693" s="64">
        <f>VLOOKUP(Pag_Inicio_Corr_mas_casos[[#This Row],[Corregimiento]],Hoja3!$A$2:$D$676,4,0)</f>
        <v>80807</v>
      </c>
      <c r="E10693" s="63">
        <v>20</v>
      </c>
    </row>
    <row r="10694" spans="1:5">
      <c r="A10694" s="62">
        <v>44406</v>
      </c>
      <c r="B10694" s="63">
        <v>44406</v>
      </c>
      <c r="C10694" s="63" t="s">
        <v>1134</v>
      </c>
      <c r="D10694" s="64">
        <f>VLOOKUP(Pag_Inicio_Corr_mas_casos[[#This Row],[Corregimiento]],Hoja3!$A$2:$D$676,4,0)</f>
        <v>130101</v>
      </c>
      <c r="E10694" s="63">
        <v>19</v>
      </c>
    </row>
    <row r="10695" spans="1:5">
      <c r="A10695" s="62">
        <v>44406</v>
      </c>
      <c r="B10695" s="63">
        <v>44406</v>
      </c>
      <c r="C10695" s="63" t="s">
        <v>1013</v>
      </c>
      <c r="D10695" s="64">
        <f>VLOOKUP(Pag_Inicio_Corr_mas_casos[[#This Row],[Corregimiento]],Hoja3!$A$2:$D$676,4,0)</f>
        <v>80826</v>
      </c>
      <c r="E10695" s="63">
        <v>19</v>
      </c>
    </row>
    <row r="10696" spans="1:5">
      <c r="A10696" s="62">
        <v>44406</v>
      </c>
      <c r="B10696" s="63">
        <v>44406</v>
      </c>
      <c r="C10696" s="63" t="s">
        <v>838</v>
      </c>
      <c r="D10696" s="64">
        <f>VLOOKUP(Pag_Inicio_Corr_mas_casos[[#This Row],[Corregimiento]],Hoja3!$A$2:$D$676,4,0)</f>
        <v>80821</v>
      </c>
      <c r="E10696" s="63">
        <v>18</v>
      </c>
    </row>
    <row r="10697" spans="1:5">
      <c r="A10697" s="62">
        <v>44406</v>
      </c>
      <c r="B10697" s="63">
        <v>44406</v>
      </c>
      <c r="C10697" s="63" t="s">
        <v>1010</v>
      </c>
      <c r="D10697" s="64">
        <f>VLOOKUP(Pag_Inicio_Corr_mas_casos[[#This Row],[Corregimiento]],Hoja3!$A$2:$D$676,4,0)</f>
        <v>130708</v>
      </c>
      <c r="E10697" s="63">
        <v>18</v>
      </c>
    </row>
    <row r="10698" spans="1:5">
      <c r="A10698" s="62">
        <v>44406</v>
      </c>
      <c r="B10698" s="63">
        <v>44406</v>
      </c>
      <c r="C10698" s="63" t="s">
        <v>1017</v>
      </c>
      <c r="D10698" s="64">
        <f>VLOOKUP(Pag_Inicio_Corr_mas_casos[[#This Row],[Corregimiento]],Hoja3!$A$2:$D$676,4,0)</f>
        <v>80813</v>
      </c>
      <c r="E10698" s="63">
        <v>16</v>
      </c>
    </row>
    <row r="10699" spans="1:5">
      <c r="A10699" s="62">
        <v>44406</v>
      </c>
      <c r="B10699" s="63">
        <v>44406</v>
      </c>
      <c r="C10699" s="63" t="s">
        <v>1012</v>
      </c>
      <c r="D10699" s="64">
        <f>VLOOKUP(Pag_Inicio_Corr_mas_casos[[#This Row],[Corregimiento]],Hoja3!$A$2:$D$676,4,0)</f>
        <v>80814</v>
      </c>
      <c r="E10699" s="63">
        <v>15</v>
      </c>
    </row>
    <row r="10700" spans="1:5">
      <c r="A10700" s="62">
        <v>44406</v>
      </c>
      <c r="B10700" s="63">
        <v>44406</v>
      </c>
      <c r="C10700" s="63" t="s">
        <v>1004</v>
      </c>
      <c r="D10700" s="64">
        <f>VLOOKUP(Pag_Inicio_Corr_mas_casos[[#This Row],[Corregimiento]],Hoja3!$A$2:$D$676,4,0)</f>
        <v>130717</v>
      </c>
      <c r="E10700" s="63">
        <v>14</v>
      </c>
    </row>
    <row r="10701" spans="1:5">
      <c r="A10701" s="62">
        <v>44406</v>
      </c>
      <c r="B10701" s="63">
        <v>44406</v>
      </c>
      <c r="C10701" s="63" t="s">
        <v>1033</v>
      </c>
      <c r="D10701" s="64">
        <f>VLOOKUP(Pag_Inicio_Corr_mas_casos[[#This Row],[Corregimiento]],Hoja3!$A$2:$D$676,4,0)</f>
        <v>30107</v>
      </c>
      <c r="E10701" s="63">
        <v>14</v>
      </c>
    </row>
    <row r="10702" spans="1:5">
      <c r="A10702" s="62">
        <v>44406</v>
      </c>
      <c r="B10702" s="63">
        <v>44406</v>
      </c>
      <c r="C10702" s="63" t="s">
        <v>1081</v>
      </c>
      <c r="D10702" s="64">
        <f>VLOOKUP(Pag_Inicio_Corr_mas_casos[[#This Row],[Corregimiento]],Hoja3!$A$2:$D$676,4,0)</f>
        <v>130702</v>
      </c>
      <c r="E10702" s="63">
        <v>14</v>
      </c>
    </row>
    <row r="10703" spans="1:5">
      <c r="A10703" s="62">
        <v>44406</v>
      </c>
      <c r="B10703" s="63">
        <v>44406</v>
      </c>
      <c r="C10703" s="63" t="s">
        <v>1400</v>
      </c>
      <c r="D10703" s="64">
        <f>VLOOKUP(Pag_Inicio_Corr_mas_casos[[#This Row],[Corregimiento]],Hoja3!$A$2:$D$676,4,0)</f>
        <v>80823</v>
      </c>
      <c r="E10703" s="63">
        <v>14</v>
      </c>
    </row>
    <row r="10704" spans="1:5">
      <c r="A10704" s="62">
        <v>44406</v>
      </c>
      <c r="B10704" s="63">
        <v>44406</v>
      </c>
      <c r="C10704" s="63" t="s">
        <v>1120</v>
      </c>
      <c r="D10704" s="64">
        <f>VLOOKUP(Pag_Inicio_Corr_mas_casos[[#This Row],[Corregimiento]],Hoja3!$A$2:$D$676,4,0)</f>
        <v>130102</v>
      </c>
      <c r="E10704" s="63">
        <v>14</v>
      </c>
    </row>
    <row r="10705" spans="1:5">
      <c r="A10705" s="62">
        <v>44406</v>
      </c>
      <c r="B10705" s="63">
        <v>44406</v>
      </c>
      <c r="C10705" s="63" t="s">
        <v>1025</v>
      </c>
      <c r="D10705" s="64">
        <f>VLOOKUP(Pag_Inicio_Corr_mas_casos[[#This Row],[Corregimiento]],Hoja3!$A$2:$D$676,4,0)</f>
        <v>130701</v>
      </c>
      <c r="E10705" s="63">
        <v>13</v>
      </c>
    </row>
    <row r="10706" spans="1:5">
      <c r="A10706" s="43">
        <v>44407</v>
      </c>
      <c r="B10706" s="41">
        <v>44407</v>
      </c>
      <c r="C10706" s="41" t="s">
        <v>838</v>
      </c>
      <c r="D10706" s="42">
        <f>VLOOKUP(Pag_Inicio_Corr_mas_casos[[#This Row],[Corregimiento]],Hoja3!$A$2:$D$676,4,0)</f>
        <v>80821</v>
      </c>
      <c r="E10706" s="41">
        <v>24</v>
      </c>
    </row>
    <row r="10707" spans="1:5">
      <c r="A10707" s="43">
        <v>44407</v>
      </c>
      <c r="B10707" s="41">
        <v>44407</v>
      </c>
      <c r="C10707" s="41" t="s">
        <v>1120</v>
      </c>
      <c r="D10707" s="42">
        <f>VLOOKUP(Pag_Inicio_Corr_mas_casos[[#This Row],[Corregimiento]],Hoja3!$A$2:$D$676,4,0)</f>
        <v>130102</v>
      </c>
      <c r="E10707" s="41">
        <v>23</v>
      </c>
    </row>
    <row r="10708" spans="1:5">
      <c r="A10708" s="43">
        <v>44407</v>
      </c>
      <c r="B10708" s="41">
        <v>44407</v>
      </c>
      <c r="C10708" s="41" t="s">
        <v>1078</v>
      </c>
      <c r="D10708" s="42">
        <f>VLOOKUP(Pag_Inicio_Corr_mas_casos[[#This Row],[Corregimiento]],Hoja3!$A$2:$D$676,4,0)</f>
        <v>80819</v>
      </c>
      <c r="E10708" s="41">
        <v>21</v>
      </c>
    </row>
    <row r="10709" spans="1:5">
      <c r="A10709" s="43">
        <v>44407</v>
      </c>
      <c r="B10709" s="41">
        <v>44407</v>
      </c>
      <c r="C10709" s="41" t="s">
        <v>1102</v>
      </c>
      <c r="D10709" s="42">
        <f>VLOOKUP(Pag_Inicio_Corr_mas_casos[[#This Row],[Corregimiento]],Hoja3!$A$2:$D$676,4,0)</f>
        <v>130106</v>
      </c>
      <c r="E10709" s="41">
        <v>21</v>
      </c>
    </row>
    <row r="10710" spans="1:5">
      <c r="A10710" s="43">
        <v>44407</v>
      </c>
      <c r="B10710" s="41">
        <v>44407</v>
      </c>
      <c r="C10710" s="41" t="s">
        <v>1010</v>
      </c>
      <c r="D10710" s="42">
        <f>VLOOKUP(Pag_Inicio_Corr_mas_casos[[#This Row],[Corregimiento]],Hoja3!$A$2:$D$676,4,0)</f>
        <v>130708</v>
      </c>
      <c r="E10710" s="41">
        <v>19</v>
      </c>
    </row>
    <row r="10711" spans="1:5">
      <c r="A10711" s="43">
        <v>44407</v>
      </c>
      <c r="B10711" s="41">
        <v>44407</v>
      </c>
      <c r="C10711" s="41" t="s">
        <v>1022</v>
      </c>
      <c r="D10711" s="42">
        <f>VLOOKUP(Pag_Inicio_Corr_mas_casos[[#This Row],[Corregimiento]],Hoja3!$A$2:$D$676,4,0)</f>
        <v>80815</v>
      </c>
      <c r="E10711" s="41">
        <v>18</v>
      </c>
    </row>
    <row r="10712" spans="1:5">
      <c r="A10712" s="43">
        <v>44407</v>
      </c>
      <c r="B10712" s="41">
        <v>44407</v>
      </c>
      <c r="C10712" s="41" t="s">
        <v>1027</v>
      </c>
      <c r="D10712" s="42">
        <f>VLOOKUP(Pag_Inicio_Corr_mas_casos[[#This Row],[Corregimiento]],Hoja3!$A$2:$D$676,4,0)</f>
        <v>20601</v>
      </c>
      <c r="E10712" s="41">
        <v>16</v>
      </c>
    </row>
    <row r="10713" spans="1:5">
      <c r="A10713" s="43">
        <v>44407</v>
      </c>
      <c r="B10713" s="41">
        <v>44407</v>
      </c>
      <c r="C10713" s="41" t="s">
        <v>1019</v>
      </c>
      <c r="D10713" s="42">
        <f>VLOOKUP(Pag_Inicio_Corr_mas_casos[[#This Row],[Corregimiento]],Hoja3!$A$2:$D$676,4,0)</f>
        <v>80817</v>
      </c>
      <c r="E10713" s="41">
        <v>15</v>
      </c>
    </row>
    <row r="10714" spans="1:5">
      <c r="A10714" s="43">
        <v>44407</v>
      </c>
      <c r="B10714" s="41">
        <v>44407</v>
      </c>
      <c r="C10714" s="41" t="s">
        <v>1009</v>
      </c>
      <c r="D10714" s="42">
        <f>VLOOKUP(Pag_Inicio_Corr_mas_casos[[#This Row],[Corregimiento]],Hoja3!$A$2:$D$676,4,0)</f>
        <v>80816</v>
      </c>
      <c r="E10714" s="41">
        <v>15</v>
      </c>
    </row>
    <row r="10715" spans="1:5">
      <c r="A10715" s="43">
        <v>44407</v>
      </c>
      <c r="B10715" s="41">
        <v>44407</v>
      </c>
      <c r="C10715" s="41" t="s">
        <v>1008</v>
      </c>
      <c r="D10715" s="42">
        <f>VLOOKUP(Pag_Inicio_Corr_mas_casos[[#This Row],[Corregimiento]],Hoja3!$A$2:$D$676,4,0)</f>
        <v>80807</v>
      </c>
      <c r="E10715" s="41">
        <v>14</v>
      </c>
    </row>
    <row r="10716" spans="1:5">
      <c r="A10716" s="43">
        <v>44407</v>
      </c>
      <c r="B10716" s="41">
        <v>44407</v>
      </c>
      <c r="C10716" s="41" t="s">
        <v>1088</v>
      </c>
      <c r="D10716" s="42">
        <f>VLOOKUP(Pag_Inicio_Corr_mas_casos[[#This Row],[Corregimiento]],Hoja3!$A$2:$D$676,4,0)</f>
        <v>91001</v>
      </c>
      <c r="E10716" s="41">
        <v>14</v>
      </c>
    </row>
    <row r="10717" spans="1:5">
      <c r="A10717" s="43">
        <v>44407</v>
      </c>
      <c r="B10717" s="41">
        <v>44407</v>
      </c>
      <c r="C10717" s="41" t="s">
        <v>1133</v>
      </c>
      <c r="D10717" s="42">
        <f>VLOOKUP(Pag_Inicio_Corr_mas_casos[[#This Row],[Corregimiento]],Hoja3!$A$2:$D$676,4,0)</f>
        <v>20201</v>
      </c>
      <c r="E10717" s="41">
        <v>14</v>
      </c>
    </row>
    <row r="10718" spans="1:5">
      <c r="A10718" s="43">
        <v>44407</v>
      </c>
      <c r="B10718" s="41">
        <v>44407</v>
      </c>
      <c r="C10718" s="41" t="s">
        <v>1023</v>
      </c>
      <c r="D10718" s="42">
        <f>VLOOKUP(Pag_Inicio_Corr_mas_casos[[#This Row],[Corregimiento]],Hoja3!$A$2:$D$676,4,0)</f>
        <v>130716</v>
      </c>
      <c r="E10718" s="41">
        <v>13</v>
      </c>
    </row>
    <row r="10719" spans="1:5">
      <c r="A10719" s="43">
        <v>44407</v>
      </c>
      <c r="B10719" s="41">
        <v>44407</v>
      </c>
      <c r="C10719" s="41" t="s">
        <v>1134</v>
      </c>
      <c r="D10719" s="42">
        <f>VLOOKUP(Pag_Inicio_Corr_mas_casos[[#This Row],[Corregimiento]],Hoja3!$A$2:$D$676,4,0)</f>
        <v>130101</v>
      </c>
      <c r="E10719" s="41">
        <v>13</v>
      </c>
    </row>
    <row r="10720" spans="1:5">
      <c r="A10720" s="43">
        <v>44407</v>
      </c>
      <c r="B10720" s="41">
        <v>44407</v>
      </c>
      <c r="C10720" s="41" t="s">
        <v>1077</v>
      </c>
      <c r="D10720" s="42">
        <f>VLOOKUP(Pag_Inicio_Corr_mas_casos[[#This Row],[Corregimiento]],Hoja3!$A$2:$D$676,4,0)</f>
        <v>80809</v>
      </c>
      <c r="E10720" s="41">
        <v>13</v>
      </c>
    </row>
    <row r="10721" spans="1:5">
      <c r="A10721" s="43">
        <v>44407</v>
      </c>
      <c r="B10721" s="41">
        <v>44407</v>
      </c>
      <c r="C10721" s="41" t="s">
        <v>1112</v>
      </c>
      <c r="D10721" s="42">
        <f>VLOOKUP(Pag_Inicio_Corr_mas_casos[[#This Row],[Corregimiento]],Hoja3!$A$2:$D$676,4,0)</f>
        <v>80812</v>
      </c>
      <c r="E10721" s="41">
        <v>13</v>
      </c>
    </row>
    <row r="10722" spans="1:5">
      <c r="A10722" s="43">
        <v>44407</v>
      </c>
      <c r="B10722" s="41">
        <v>44407</v>
      </c>
      <c r="C10722" s="41" t="s">
        <v>1006</v>
      </c>
      <c r="D10722" s="42">
        <f>VLOOKUP(Pag_Inicio_Corr_mas_casos[[#This Row],[Corregimiento]],Hoja3!$A$2:$D$676,4,0)</f>
        <v>80806</v>
      </c>
      <c r="E10722" s="41">
        <v>12</v>
      </c>
    </row>
    <row r="10723" spans="1:5">
      <c r="A10723" s="43">
        <v>44407</v>
      </c>
      <c r="B10723" s="41">
        <v>44407</v>
      </c>
      <c r="C10723" s="41" t="s">
        <v>1033</v>
      </c>
      <c r="D10723" s="42">
        <f>VLOOKUP(Pag_Inicio_Corr_mas_casos[[#This Row],[Corregimiento]],Hoja3!$A$2:$D$676,4,0)</f>
        <v>30107</v>
      </c>
      <c r="E10723" s="41">
        <v>12</v>
      </c>
    </row>
    <row r="10724" spans="1:5">
      <c r="A10724" s="43">
        <v>44407</v>
      </c>
      <c r="B10724" s="41">
        <v>44407</v>
      </c>
      <c r="C10724" s="41" t="s">
        <v>1004</v>
      </c>
      <c r="D10724" s="42">
        <f>VLOOKUP(Pag_Inicio_Corr_mas_casos[[#This Row],[Corregimiento]],Hoja3!$A$2:$D$676,4,0)</f>
        <v>130717</v>
      </c>
      <c r="E10724" s="41">
        <v>11</v>
      </c>
    </row>
    <row r="10725" spans="1:5">
      <c r="A10725" s="43">
        <v>44407</v>
      </c>
      <c r="B10725" s="41">
        <v>44407</v>
      </c>
      <c r="C10725" s="41" t="s">
        <v>1005</v>
      </c>
      <c r="D10725" s="42">
        <f>VLOOKUP(Pag_Inicio_Corr_mas_casos[[#This Row],[Corregimiento]],Hoja3!$A$2:$D$676,4,0)</f>
        <v>81009</v>
      </c>
      <c r="E10725" s="41">
        <v>11</v>
      </c>
    </row>
    <row r="10726" spans="1:5">
      <c r="A10726" s="105">
        <v>44408</v>
      </c>
      <c r="B10726" s="106">
        <v>44408</v>
      </c>
      <c r="C10726" s="106" t="s">
        <v>1401</v>
      </c>
      <c r="D10726" s="107">
        <f>VLOOKUP(Pag_Inicio_Corr_mas_casos[[#This Row],[Corregimiento]],Hoja3!$A$2:$D$676,4,0)</f>
        <v>130101</v>
      </c>
      <c r="E10726" s="106">
        <v>44</v>
      </c>
    </row>
    <row r="10727" spans="1:5">
      <c r="A10727" s="105">
        <v>44408</v>
      </c>
      <c r="B10727" s="106">
        <v>44408</v>
      </c>
      <c r="C10727" s="106" t="s">
        <v>1078</v>
      </c>
      <c r="D10727" s="107">
        <f>VLOOKUP(Pag_Inicio_Corr_mas_casos[[#This Row],[Corregimiento]],Hoja3!$A$2:$D$676,4,0)</f>
        <v>80819</v>
      </c>
      <c r="E10727" s="106">
        <v>32</v>
      </c>
    </row>
    <row r="10728" spans="1:5">
      <c r="A10728" s="105">
        <v>44408</v>
      </c>
      <c r="B10728" s="106">
        <v>44408</v>
      </c>
      <c r="C10728" s="106" t="s">
        <v>1016</v>
      </c>
      <c r="D10728" s="107">
        <f>VLOOKUP(Pag_Inicio_Corr_mas_casos[[#This Row],[Corregimiento]],Hoja3!$A$2:$D$676,4,0)</f>
        <v>130107</v>
      </c>
      <c r="E10728" s="106">
        <v>30</v>
      </c>
    </row>
    <row r="10729" spans="1:5">
      <c r="A10729" s="105">
        <v>44408</v>
      </c>
      <c r="B10729" s="106">
        <v>44408</v>
      </c>
      <c r="C10729" s="106" t="s">
        <v>1102</v>
      </c>
      <c r="D10729" s="107">
        <f>VLOOKUP(Pag_Inicio_Corr_mas_casos[[#This Row],[Corregimiento]],Hoja3!$A$2:$D$676,4,0)</f>
        <v>130106</v>
      </c>
      <c r="E10729" s="106">
        <v>30</v>
      </c>
    </row>
    <row r="10730" spans="1:5">
      <c r="A10730" s="105">
        <v>44408</v>
      </c>
      <c r="B10730" s="106">
        <v>44408</v>
      </c>
      <c r="C10730" s="106" t="s">
        <v>1088</v>
      </c>
      <c r="D10730" s="107">
        <f>VLOOKUP(Pag_Inicio_Corr_mas_casos[[#This Row],[Corregimiento]],Hoja3!$A$2:$D$676,4,0)</f>
        <v>91001</v>
      </c>
      <c r="E10730" s="106">
        <v>23</v>
      </c>
    </row>
    <row r="10731" spans="1:5">
      <c r="A10731" s="105">
        <v>44408</v>
      </c>
      <c r="B10731" s="106">
        <v>44408</v>
      </c>
      <c r="C10731" s="106" t="s">
        <v>1077</v>
      </c>
      <c r="D10731" s="107">
        <f>VLOOKUP(Pag_Inicio_Corr_mas_casos[[#This Row],[Corregimiento]],Hoja3!$A$2:$D$676,4,0)</f>
        <v>80809</v>
      </c>
      <c r="E10731" s="106">
        <v>21</v>
      </c>
    </row>
    <row r="10732" spans="1:5">
      <c r="A10732" s="105">
        <v>44408</v>
      </c>
      <c r="B10732" s="106">
        <v>44408</v>
      </c>
      <c r="C10732" s="106" t="s">
        <v>1019</v>
      </c>
      <c r="D10732" s="107">
        <f>VLOOKUP(Pag_Inicio_Corr_mas_casos[[#This Row],[Corregimiento]],Hoja3!$A$2:$D$676,4,0)</f>
        <v>80817</v>
      </c>
      <c r="E10732" s="106">
        <v>21</v>
      </c>
    </row>
    <row r="10733" spans="1:5">
      <c r="A10733" s="105">
        <v>44408</v>
      </c>
      <c r="B10733" s="106">
        <v>44408</v>
      </c>
      <c r="C10733" s="106" t="s">
        <v>1112</v>
      </c>
      <c r="D10733" s="107">
        <f>VLOOKUP(Pag_Inicio_Corr_mas_casos[[#This Row],[Corregimiento]],Hoja3!$A$2:$D$676,4,0)</f>
        <v>80812</v>
      </c>
      <c r="E10733" s="106">
        <v>21</v>
      </c>
    </row>
    <row r="10734" spans="1:5">
      <c r="A10734" s="105">
        <v>44408</v>
      </c>
      <c r="B10734" s="106">
        <v>44408</v>
      </c>
      <c r="C10734" s="106" t="s">
        <v>838</v>
      </c>
      <c r="D10734" s="107">
        <f>VLOOKUP(Pag_Inicio_Corr_mas_casos[[#This Row],[Corregimiento]],Hoja3!$A$2:$D$676,4,0)</f>
        <v>80821</v>
      </c>
      <c r="E10734" s="106">
        <v>20</v>
      </c>
    </row>
    <row r="10735" spans="1:5">
      <c r="A10735" s="105">
        <v>44408</v>
      </c>
      <c r="B10735" s="106">
        <v>44408</v>
      </c>
      <c r="C10735" s="106" t="s">
        <v>1120</v>
      </c>
      <c r="D10735" s="107">
        <f>VLOOKUP(Pag_Inicio_Corr_mas_casos[[#This Row],[Corregimiento]],Hoja3!$A$2:$D$676,4,0)</f>
        <v>130102</v>
      </c>
      <c r="E10735" s="106">
        <v>19</v>
      </c>
    </row>
    <row r="10736" spans="1:5">
      <c r="A10736" s="105">
        <v>44408</v>
      </c>
      <c r="B10736" s="106">
        <v>44408</v>
      </c>
      <c r="C10736" s="106" t="s">
        <v>1018</v>
      </c>
      <c r="D10736" s="107">
        <f>VLOOKUP(Pag_Inicio_Corr_mas_casos[[#This Row],[Corregimiento]],Hoja3!$A$2:$D$676,4,0)</f>
        <v>80820</v>
      </c>
      <c r="E10736" s="106">
        <v>19</v>
      </c>
    </row>
    <row r="10737" spans="1:5">
      <c r="A10737" s="105">
        <v>44408</v>
      </c>
      <c r="B10737" s="106">
        <v>44408</v>
      </c>
      <c r="C10737" s="106" t="s">
        <v>1025</v>
      </c>
      <c r="D10737" s="107">
        <f>VLOOKUP(Pag_Inicio_Corr_mas_casos[[#This Row],[Corregimiento]],Hoja3!$A$2:$D$676,4,0)</f>
        <v>130701</v>
      </c>
      <c r="E10737" s="106">
        <v>18</v>
      </c>
    </row>
    <row r="10738" spans="1:5">
      <c r="A10738" s="105">
        <v>44408</v>
      </c>
      <c r="B10738" s="106">
        <v>44408</v>
      </c>
      <c r="C10738" s="106" t="s">
        <v>1004</v>
      </c>
      <c r="D10738" s="107">
        <f>VLOOKUP(Pag_Inicio_Corr_mas_casos[[#This Row],[Corregimiento]],Hoja3!$A$2:$D$676,4,0)</f>
        <v>130717</v>
      </c>
      <c r="E10738" s="106">
        <v>18</v>
      </c>
    </row>
    <row r="10739" spans="1:5">
      <c r="A10739" s="105">
        <v>44408</v>
      </c>
      <c r="B10739" s="106">
        <v>44408</v>
      </c>
      <c r="C10739" s="106" t="s">
        <v>1109</v>
      </c>
      <c r="D10739" s="107">
        <f>VLOOKUP(Pag_Inicio_Corr_mas_casos[[#This Row],[Corregimiento]],Hoja3!$A$2:$D$676,4,0)</f>
        <v>20602</v>
      </c>
      <c r="E10739" s="106">
        <v>18</v>
      </c>
    </row>
    <row r="10740" spans="1:5">
      <c r="A10740" s="105">
        <v>44408</v>
      </c>
      <c r="B10740" s="106">
        <v>44408</v>
      </c>
      <c r="C10740" s="106" t="s">
        <v>1081</v>
      </c>
      <c r="D10740" s="107">
        <f>VLOOKUP(Pag_Inicio_Corr_mas_casos[[#This Row],[Corregimiento]],Hoja3!$A$2:$D$676,4,0)</f>
        <v>130702</v>
      </c>
      <c r="E10740" s="106">
        <v>17</v>
      </c>
    </row>
    <row r="10741" spans="1:5">
      <c r="A10741" s="105">
        <v>44408</v>
      </c>
      <c r="B10741" s="106">
        <v>44408</v>
      </c>
      <c r="C10741" s="106" t="s">
        <v>1060</v>
      </c>
      <c r="D10741" s="107">
        <f>VLOOKUP(Pag_Inicio_Corr_mas_casos[[#This Row],[Corregimiento]],Hoja3!$A$2:$D$676,4,0)</f>
        <v>130105</v>
      </c>
      <c r="E10741" s="106">
        <v>16</v>
      </c>
    </row>
    <row r="10742" spans="1:5">
      <c r="A10742" s="105">
        <v>44408</v>
      </c>
      <c r="B10742" s="106">
        <v>44408</v>
      </c>
      <c r="C10742" s="106" t="s">
        <v>1017</v>
      </c>
      <c r="D10742" s="107">
        <f>VLOOKUP(Pag_Inicio_Corr_mas_casos[[#This Row],[Corregimiento]],Hoja3!$A$2:$D$676,4,0)</f>
        <v>80813</v>
      </c>
      <c r="E10742" s="106">
        <v>16</v>
      </c>
    </row>
    <row r="10743" spans="1:5">
      <c r="A10743" s="105">
        <v>44408</v>
      </c>
      <c r="B10743" s="106">
        <v>44408</v>
      </c>
      <c r="C10743" s="106" t="s">
        <v>1003</v>
      </c>
      <c r="D10743" s="107">
        <f>VLOOKUP(Pag_Inicio_Corr_mas_casos[[#This Row],[Corregimiento]],Hoja3!$A$2:$D$676,4,0)</f>
        <v>80810</v>
      </c>
      <c r="E10743" s="106">
        <v>16</v>
      </c>
    </row>
    <row r="10744" spans="1:5">
      <c r="A10744" s="105">
        <v>44408</v>
      </c>
      <c r="B10744" s="106">
        <v>44408</v>
      </c>
      <c r="C10744" s="106" t="s">
        <v>1104</v>
      </c>
      <c r="D10744" s="107">
        <f>VLOOKUP(Pag_Inicio_Corr_mas_casos[[#This Row],[Corregimiento]],Hoja3!$A$2:$D$676,4,0)</f>
        <v>130108</v>
      </c>
      <c r="E10744" s="106">
        <v>16</v>
      </c>
    </row>
    <row r="10745" spans="1:5">
      <c r="A10745" s="105">
        <v>44408</v>
      </c>
      <c r="B10745" s="106">
        <v>44408</v>
      </c>
      <c r="C10745" s="106" t="s">
        <v>1006</v>
      </c>
      <c r="D10745" s="107">
        <f>VLOOKUP(Pag_Inicio_Corr_mas_casos[[#This Row],[Corregimiento]],Hoja3!$A$2:$D$676,4,0)</f>
        <v>80806</v>
      </c>
      <c r="E10745" s="106">
        <v>15</v>
      </c>
    </row>
    <row r="10746" spans="1:5">
      <c r="A10746" s="62">
        <v>44409</v>
      </c>
      <c r="B10746" s="63">
        <v>44409</v>
      </c>
      <c r="C10746" s="63" t="s">
        <v>757</v>
      </c>
      <c r="D10746" s="64">
        <f>VLOOKUP(Pag_Inicio_Corr_mas_casos[[#This Row],[Corregimiento]],Hoja3!$A$2:$D$676,4,0)</f>
        <v>80819</v>
      </c>
      <c r="E10746" s="63">
        <v>27</v>
      </c>
    </row>
    <row r="10747" spans="1:5">
      <c r="A10747" s="62">
        <v>44409</v>
      </c>
      <c r="B10747" s="63">
        <v>44409</v>
      </c>
      <c r="C10747" s="63" t="s">
        <v>753</v>
      </c>
      <c r="D10747" s="64">
        <f>VLOOKUP(Pag_Inicio_Corr_mas_casos[[#This Row],[Corregimiento]],Hoja3!$A$2:$D$676,4,0)</f>
        <v>80817</v>
      </c>
      <c r="E10747" s="63">
        <v>24</v>
      </c>
    </row>
    <row r="10748" spans="1:5">
      <c r="A10748" s="62">
        <v>44409</v>
      </c>
      <c r="B10748" s="63">
        <v>44409</v>
      </c>
      <c r="C10748" s="63" t="s">
        <v>958</v>
      </c>
      <c r="D10748" s="64">
        <f>VLOOKUP(Pag_Inicio_Corr_mas_casos[[#This Row],[Corregimiento]],Hoja3!$A$2:$D$676,4,0)</f>
        <v>20610</v>
      </c>
      <c r="E10748" s="63">
        <v>19</v>
      </c>
    </row>
    <row r="10749" spans="1:5">
      <c r="A10749" s="62">
        <v>44409</v>
      </c>
      <c r="B10749" s="63">
        <v>44409</v>
      </c>
      <c r="C10749" s="63" t="s">
        <v>756</v>
      </c>
      <c r="D10749" s="64">
        <f>VLOOKUP(Pag_Inicio_Corr_mas_casos[[#This Row],[Corregimiento]],Hoja3!$A$2:$D$676,4,0)</f>
        <v>81001</v>
      </c>
      <c r="E10749" s="63">
        <v>17</v>
      </c>
    </row>
    <row r="10750" spans="1:5">
      <c r="A10750" s="62">
        <v>44409</v>
      </c>
      <c r="B10750" s="63">
        <v>44409</v>
      </c>
      <c r="C10750" s="63" t="s">
        <v>1201</v>
      </c>
      <c r="D10750" s="64">
        <f>VLOOKUP(Pag_Inicio_Corr_mas_casos[[#This Row],[Corregimiento]],Hoja3!$A$2:$D$676,4,0)</f>
        <v>130101</v>
      </c>
      <c r="E10750" s="63">
        <v>16</v>
      </c>
    </row>
    <row r="10751" spans="1:5">
      <c r="A10751" s="62">
        <v>44409</v>
      </c>
      <c r="B10751" s="63">
        <v>44409</v>
      </c>
      <c r="C10751" s="63" t="s">
        <v>1162</v>
      </c>
      <c r="D10751" s="64">
        <f>VLOOKUP(Pag_Inicio_Corr_mas_casos[[#This Row],[Corregimiento]],Hoja3!$A$2:$D$676,4,0)</f>
        <v>130106</v>
      </c>
      <c r="E10751" s="63">
        <v>15</v>
      </c>
    </row>
    <row r="10752" spans="1:5">
      <c r="A10752" s="62">
        <v>44409</v>
      </c>
      <c r="B10752" s="63">
        <v>44409</v>
      </c>
      <c r="C10752" s="63" t="s">
        <v>1231</v>
      </c>
      <c r="D10752" s="64">
        <f>VLOOKUP(Pag_Inicio_Corr_mas_casos[[#This Row],[Corregimiento]],Hoja3!$A$2:$D$676,4,0)</f>
        <v>40201</v>
      </c>
      <c r="E10752" s="63">
        <v>15</v>
      </c>
    </row>
    <row r="10753" spans="1:5">
      <c r="A10753" s="62">
        <v>44409</v>
      </c>
      <c r="B10753" s="63">
        <v>44409</v>
      </c>
      <c r="C10753" s="63" t="s">
        <v>780</v>
      </c>
      <c r="D10753" s="64">
        <f>VLOOKUP(Pag_Inicio_Corr_mas_casos[[#This Row],[Corregimiento]],Hoja3!$A$2:$D$676,4,0)</f>
        <v>80826</v>
      </c>
      <c r="E10753" s="63">
        <v>15</v>
      </c>
    </row>
    <row r="10754" spans="1:5">
      <c r="A10754" s="62">
        <v>44409</v>
      </c>
      <c r="B10754" s="63">
        <v>44409</v>
      </c>
      <c r="C10754" s="63" t="s">
        <v>1382</v>
      </c>
      <c r="D10754" s="64">
        <f>VLOOKUP(Pag_Inicio_Corr_mas_casos[[#This Row],[Corregimiento]],Hoja3!$A$2:$D$676,4,0)</f>
        <v>80809</v>
      </c>
      <c r="E10754" s="63">
        <v>14</v>
      </c>
    </row>
    <row r="10755" spans="1:5">
      <c r="A10755" s="62">
        <v>44409</v>
      </c>
      <c r="B10755" s="63">
        <v>44409</v>
      </c>
      <c r="C10755" s="63" t="s">
        <v>754</v>
      </c>
      <c r="D10755" s="64">
        <f>VLOOKUP(Pag_Inicio_Corr_mas_casos[[#This Row],[Corregimiento]],Hoja3!$A$2:$D$676,4,0)</f>
        <v>80822</v>
      </c>
      <c r="E10755" s="63">
        <v>14</v>
      </c>
    </row>
    <row r="10756" spans="1:5">
      <c r="A10756" s="62">
        <v>44409</v>
      </c>
      <c r="B10756" s="63">
        <v>44409</v>
      </c>
      <c r="C10756" s="63" t="s">
        <v>1398</v>
      </c>
      <c r="D10756" s="64">
        <f>VLOOKUP(Pag_Inicio_Corr_mas_casos[[#This Row],[Corregimiento]],Hoja3!$A$2:$D$676,4,0)</f>
        <v>80823</v>
      </c>
      <c r="E10756" s="63">
        <v>14</v>
      </c>
    </row>
    <row r="10757" spans="1:5">
      <c r="A10757" s="62">
        <v>44409</v>
      </c>
      <c r="B10757" s="63">
        <v>44409</v>
      </c>
      <c r="C10757" s="63" t="s">
        <v>1385</v>
      </c>
      <c r="D10757" s="64">
        <f>VLOOKUP(Pag_Inicio_Corr_mas_casos[[#This Row],[Corregimiento]],Hoja3!$A$2:$D$676,4,0)</f>
        <v>130102</v>
      </c>
      <c r="E10757" s="63">
        <v>14</v>
      </c>
    </row>
    <row r="10758" spans="1:5">
      <c r="A10758" s="62">
        <v>44409</v>
      </c>
      <c r="B10758" s="63">
        <v>44409</v>
      </c>
      <c r="C10758" s="63" t="s">
        <v>758</v>
      </c>
      <c r="D10758" s="64">
        <f>VLOOKUP(Pag_Inicio_Corr_mas_casos[[#This Row],[Corregimiento]],Hoja3!$A$2:$D$676,4,0)</f>
        <v>130107</v>
      </c>
      <c r="E10758" s="63">
        <v>13</v>
      </c>
    </row>
    <row r="10759" spans="1:5">
      <c r="A10759" s="62">
        <v>44409</v>
      </c>
      <c r="B10759" s="63">
        <v>44409</v>
      </c>
      <c r="C10759" s="63" t="s">
        <v>791</v>
      </c>
      <c r="D10759" s="64">
        <f>VLOOKUP(Pag_Inicio_Corr_mas_casos[[#This Row],[Corregimiento]],Hoja3!$A$2:$D$676,4,0)</f>
        <v>30104</v>
      </c>
      <c r="E10759" s="63">
        <v>13</v>
      </c>
    </row>
    <row r="10760" spans="1:5">
      <c r="A10760" s="62">
        <v>44409</v>
      </c>
      <c r="B10760" s="63">
        <v>44409</v>
      </c>
      <c r="C10760" s="63" t="s">
        <v>766</v>
      </c>
      <c r="D10760" s="64">
        <f>VLOOKUP(Pag_Inicio_Corr_mas_casos[[#This Row],[Corregimiento]],Hoja3!$A$2:$D$676,4,0)</f>
        <v>30107</v>
      </c>
      <c r="E10760" s="63">
        <v>13</v>
      </c>
    </row>
    <row r="10761" spans="1:5">
      <c r="A10761" s="62">
        <v>44409</v>
      </c>
      <c r="B10761" s="63">
        <v>44409</v>
      </c>
      <c r="C10761" s="63" t="s">
        <v>774</v>
      </c>
      <c r="D10761" s="64">
        <f>VLOOKUP(Pag_Inicio_Corr_mas_casos[[#This Row],[Corregimiento]],Hoja3!$A$2:$D$676,4,0)</f>
        <v>80820</v>
      </c>
      <c r="E10761" s="63">
        <v>12</v>
      </c>
    </row>
    <row r="10762" spans="1:5">
      <c r="A10762" s="62">
        <v>44409</v>
      </c>
      <c r="B10762" s="63">
        <v>44409</v>
      </c>
      <c r="C10762" s="63" t="s">
        <v>1402</v>
      </c>
      <c r="D10762" s="64">
        <f>VLOOKUP(Pag_Inicio_Corr_mas_casos[[#This Row],[Corregimiento]],Hoja3!$A$2:$D$676,4,0)</f>
        <v>80821</v>
      </c>
      <c r="E10762" s="63">
        <v>12</v>
      </c>
    </row>
    <row r="10763" spans="1:5">
      <c r="A10763" s="62">
        <v>44409</v>
      </c>
      <c r="B10763" s="63">
        <v>44409</v>
      </c>
      <c r="C10763" s="63" t="s">
        <v>1228</v>
      </c>
      <c r="D10763" s="64">
        <f>VLOOKUP(Pag_Inicio_Corr_mas_casos[[#This Row],[Corregimiento]],Hoja3!$A$2:$D$676,4,0)</f>
        <v>40601</v>
      </c>
      <c r="E10763" s="63">
        <v>12</v>
      </c>
    </row>
    <row r="10764" spans="1:5">
      <c r="A10764" s="62">
        <v>44409</v>
      </c>
      <c r="B10764" s="63">
        <v>44409</v>
      </c>
      <c r="C10764" s="63" t="s">
        <v>796</v>
      </c>
      <c r="D10764" s="64">
        <f>VLOOKUP(Pag_Inicio_Corr_mas_casos[[#This Row],[Corregimiento]],Hoja3!$A$2:$D$676,4,0)</f>
        <v>80814</v>
      </c>
      <c r="E10764" s="63">
        <v>11</v>
      </c>
    </row>
    <row r="10765" spans="1:5">
      <c r="A10765" s="62">
        <v>44409</v>
      </c>
      <c r="B10765" s="63">
        <v>44409</v>
      </c>
      <c r="C10765" s="63" t="s">
        <v>960</v>
      </c>
      <c r="D10765" s="64">
        <f>VLOOKUP(Pag_Inicio_Corr_mas_casos[[#This Row],[Corregimiento]],Hoja3!$A$2:$D$676,4,0)</f>
        <v>130302</v>
      </c>
      <c r="E10765" s="63">
        <v>11</v>
      </c>
    </row>
    <row r="10766" spans="1:5">
      <c r="A10766" s="59">
        <v>44410</v>
      </c>
      <c r="B10766" s="60">
        <v>44410</v>
      </c>
      <c r="C10766" s="60" t="s">
        <v>757</v>
      </c>
      <c r="D10766" s="61">
        <f>VLOOKUP(Pag_Inicio_Corr_mas_casos[[#This Row],[Corregimiento]],Hoja3!$A$2:$D$676,4,0)</f>
        <v>80819</v>
      </c>
      <c r="E10766" s="60">
        <v>13</v>
      </c>
    </row>
    <row r="10767" spans="1:5">
      <c r="A10767" s="59">
        <v>44410</v>
      </c>
      <c r="B10767" s="60">
        <v>44410</v>
      </c>
      <c r="C10767" s="60" t="s">
        <v>1403</v>
      </c>
      <c r="D10767" s="61">
        <f>VLOOKUP(Pag_Inicio_Corr_mas_casos[[#This Row],[Corregimiento]],Hoja3!$A$2:$D$676,4,0)</f>
        <v>20403</v>
      </c>
      <c r="E10767" s="60">
        <v>12</v>
      </c>
    </row>
    <row r="10768" spans="1:5">
      <c r="A10768" s="59">
        <v>44410</v>
      </c>
      <c r="B10768" s="60">
        <v>44410</v>
      </c>
      <c r="C10768" s="60" t="s">
        <v>758</v>
      </c>
      <c r="D10768" s="61">
        <f>VLOOKUP(Pag_Inicio_Corr_mas_casos[[#This Row],[Corregimiento]],Hoja3!$A$2:$D$676,4,0)</f>
        <v>130107</v>
      </c>
      <c r="E10768" s="60">
        <v>11</v>
      </c>
    </row>
    <row r="10769" spans="1:5">
      <c r="A10769" s="59">
        <v>44410</v>
      </c>
      <c r="B10769" s="60">
        <v>44410</v>
      </c>
      <c r="C10769" s="60" t="s">
        <v>1385</v>
      </c>
      <c r="D10769" s="61">
        <f>VLOOKUP(Pag_Inicio_Corr_mas_casos[[#This Row],[Corregimiento]],Hoja3!$A$2:$D$676,4,0)</f>
        <v>130102</v>
      </c>
      <c r="E10769" s="60">
        <v>9</v>
      </c>
    </row>
    <row r="10770" spans="1:5">
      <c r="A10770" s="59">
        <v>44410</v>
      </c>
      <c r="B10770" s="60">
        <v>44410</v>
      </c>
      <c r="C10770" s="60" t="s">
        <v>1257</v>
      </c>
      <c r="D10770" s="61">
        <f>VLOOKUP(Pag_Inicio_Corr_mas_casos[[#This Row],[Corregimiento]],Hoja3!$A$2:$D$676,4,0)</f>
        <v>60401</v>
      </c>
      <c r="E10770" s="60">
        <v>8</v>
      </c>
    </row>
    <row r="10771" spans="1:5">
      <c r="A10771" s="59">
        <v>44410</v>
      </c>
      <c r="B10771" s="60">
        <v>44410</v>
      </c>
      <c r="C10771" s="60" t="s">
        <v>780</v>
      </c>
      <c r="D10771" s="61">
        <f>VLOOKUP(Pag_Inicio_Corr_mas_casos[[#This Row],[Corregimiento]],Hoja3!$A$2:$D$676,4,0)</f>
        <v>80826</v>
      </c>
      <c r="E10771" s="60">
        <v>7</v>
      </c>
    </row>
    <row r="10772" spans="1:5">
      <c r="A10772" s="59">
        <v>44410</v>
      </c>
      <c r="B10772" s="60">
        <v>44410</v>
      </c>
      <c r="C10772" s="60" t="s">
        <v>959</v>
      </c>
      <c r="D10772" s="61">
        <f>VLOOKUP(Pag_Inicio_Corr_mas_casos[[#This Row],[Corregimiento]],Hoja3!$A$2:$D$676,4,0)</f>
        <v>91001</v>
      </c>
      <c r="E10772" s="60">
        <v>7</v>
      </c>
    </row>
    <row r="10773" spans="1:5">
      <c r="A10773" s="59">
        <v>44410</v>
      </c>
      <c r="B10773" s="60">
        <v>44410</v>
      </c>
      <c r="C10773" s="60" t="s">
        <v>1201</v>
      </c>
      <c r="D10773" s="61">
        <f>VLOOKUP(Pag_Inicio_Corr_mas_casos[[#This Row],[Corregimiento]],Hoja3!$A$2:$D$676,4,0)</f>
        <v>130101</v>
      </c>
      <c r="E10773" s="60">
        <v>7</v>
      </c>
    </row>
    <row r="10774" spans="1:5">
      <c r="A10774" s="59">
        <v>44410</v>
      </c>
      <c r="B10774" s="60">
        <v>44410</v>
      </c>
      <c r="C10774" s="60" t="s">
        <v>945</v>
      </c>
      <c r="D10774" s="61">
        <f>VLOOKUP(Pag_Inicio_Corr_mas_casos[[#This Row],[Corregimiento]],Hoja3!$A$2:$D$676,4,0)</f>
        <v>60202</v>
      </c>
      <c r="E10774" s="60">
        <v>7</v>
      </c>
    </row>
    <row r="10775" spans="1:5">
      <c r="A10775" s="59">
        <v>44410</v>
      </c>
      <c r="B10775" s="60">
        <v>44410</v>
      </c>
      <c r="C10775" s="60" t="s">
        <v>926</v>
      </c>
      <c r="D10775" s="61">
        <f>VLOOKUP(Pag_Inicio_Corr_mas_casos[[#This Row],[Corregimiento]],Hoja3!$A$2:$D$676,4,0)</f>
        <v>70408</v>
      </c>
      <c r="E10775" s="60">
        <v>7</v>
      </c>
    </row>
    <row r="10776" spans="1:5">
      <c r="A10776" s="59">
        <v>44410</v>
      </c>
      <c r="B10776" s="60">
        <v>44410</v>
      </c>
      <c r="C10776" s="60" t="s">
        <v>789</v>
      </c>
      <c r="D10776" s="61">
        <f>VLOOKUP(Pag_Inicio_Corr_mas_casos[[#This Row],[Corregimiento]],Hoja3!$A$2:$D$676,4,0)</f>
        <v>81003</v>
      </c>
      <c r="E10776" s="60">
        <v>6</v>
      </c>
    </row>
    <row r="10777" spans="1:5">
      <c r="A10777" s="59">
        <v>44410</v>
      </c>
      <c r="B10777" s="60">
        <v>44410</v>
      </c>
      <c r="C10777" s="60" t="s">
        <v>1398</v>
      </c>
      <c r="D10777" s="61">
        <f>VLOOKUP(Pag_Inicio_Corr_mas_casos[[#This Row],[Corregimiento]],Hoja3!$A$2:$D$676,4,0)</f>
        <v>80823</v>
      </c>
      <c r="E10777" s="60">
        <v>6</v>
      </c>
    </row>
    <row r="10778" spans="1:5">
      <c r="A10778" s="59">
        <v>44410</v>
      </c>
      <c r="B10778" s="60">
        <v>44410</v>
      </c>
      <c r="C10778" s="60" t="s">
        <v>1404</v>
      </c>
      <c r="D10778" s="61">
        <f>VLOOKUP(Pag_Inicio_Corr_mas_casos[[#This Row],[Corregimiento]],Hoja3!$A$2:$D$676,4,0)</f>
        <v>130408</v>
      </c>
      <c r="E10778" s="60">
        <v>6</v>
      </c>
    </row>
    <row r="10779" spans="1:5">
      <c r="A10779" s="59">
        <v>44410</v>
      </c>
      <c r="B10779" s="60">
        <v>44410</v>
      </c>
      <c r="C10779" s="60" t="s">
        <v>882</v>
      </c>
      <c r="D10779" s="61">
        <f>VLOOKUP(Pag_Inicio_Corr_mas_casos[[#This Row],[Corregimiento]],Hoja3!$A$2:$D$676,4,0)</f>
        <v>40502</v>
      </c>
      <c r="E10779" s="60">
        <v>6</v>
      </c>
    </row>
    <row r="10780" spans="1:5">
      <c r="A10780" s="59">
        <v>44410</v>
      </c>
      <c r="B10780" s="60">
        <v>44410</v>
      </c>
      <c r="C10780" s="60" t="s">
        <v>1405</v>
      </c>
      <c r="D10780" s="61">
        <f>VLOOKUP(Pag_Inicio_Corr_mas_casos[[#This Row],[Corregimiento]],Hoja3!$A$2:$D$676,4,0)</f>
        <v>20401</v>
      </c>
      <c r="E10780" s="60">
        <v>6</v>
      </c>
    </row>
    <row r="10781" spans="1:5">
      <c r="A10781" s="59">
        <v>44410</v>
      </c>
      <c r="B10781" s="60">
        <v>44410</v>
      </c>
      <c r="C10781" s="60" t="s">
        <v>761</v>
      </c>
      <c r="D10781" s="61">
        <f>VLOOKUP(Pag_Inicio_Corr_mas_casos[[#This Row],[Corregimiento]],Hoja3!$A$2:$D$676,4,0)</f>
        <v>130702</v>
      </c>
      <c r="E10781" s="60">
        <v>5</v>
      </c>
    </row>
    <row r="10782" spans="1:5">
      <c r="A10782" s="59">
        <v>44410</v>
      </c>
      <c r="B10782" s="60">
        <v>44410</v>
      </c>
      <c r="C10782" s="60" t="s">
        <v>1406</v>
      </c>
      <c r="D10782" s="61">
        <f>VLOOKUP(Pag_Inicio_Corr_mas_casos[[#This Row],[Corregimiento]],Hoja3!$A$2:$D$676,4,0)</f>
        <v>130907</v>
      </c>
      <c r="E10782" s="60">
        <v>5</v>
      </c>
    </row>
    <row r="10783" spans="1:5">
      <c r="A10783" s="59">
        <v>44410</v>
      </c>
      <c r="B10783" s="60">
        <v>44410</v>
      </c>
      <c r="C10783" s="60" t="s">
        <v>839</v>
      </c>
      <c r="D10783" s="61">
        <f>VLOOKUP(Pag_Inicio_Corr_mas_casos[[#This Row],[Corregimiento]],Hoja3!$A$2:$D$676,4,0)</f>
        <v>81009</v>
      </c>
      <c r="E10783" s="60">
        <v>5</v>
      </c>
    </row>
    <row r="10784" spans="1:5">
      <c r="A10784" s="59">
        <v>44410</v>
      </c>
      <c r="B10784" s="60">
        <v>44410</v>
      </c>
      <c r="C10784" s="60" t="s">
        <v>1219</v>
      </c>
      <c r="D10784" s="61">
        <f>VLOOKUP(Pag_Inicio_Corr_mas_casos[[#This Row],[Corregimiento]],Hoja3!$A$2:$D$676,4,0)</f>
        <v>20601</v>
      </c>
      <c r="E10784" s="60">
        <v>4</v>
      </c>
    </row>
    <row r="10785" spans="1:5">
      <c r="A10785" s="59">
        <v>44410</v>
      </c>
      <c r="B10785" s="60">
        <v>44410</v>
      </c>
      <c r="C10785" s="60" t="s">
        <v>753</v>
      </c>
      <c r="D10785" s="61">
        <f>VLOOKUP(Pag_Inicio_Corr_mas_casos[[#This Row],[Corregimiento]],Hoja3!$A$2:$D$676,4,0)</f>
        <v>80817</v>
      </c>
      <c r="E10785" s="60">
        <v>4</v>
      </c>
    </row>
    <row r="10786" spans="1:5">
      <c r="A10786" s="105">
        <v>44411</v>
      </c>
      <c r="B10786" s="106">
        <v>44411</v>
      </c>
      <c r="C10786" s="106" t="s">
        <v>746</v>
      </c>
      <c r="D10786" s="107">
        <f>VLOOKUP(Pag_Inicio_Corr_mas_casos[[#This Row],[Corregimiento]],Hoja3!$A$2:$D$676,4,0)</f>
        <v>130106</v>
      </c>
      <c r="E10786" s="106">
        <v>24</v>
      </c>
    </row>
    <row r="10787" spans="1:5">
      <c r="A10787" s="105">
        <v>44411</v>
      </c>
      <c r="B10787" s="106">
        <v>44411</v>
      </c>
      <c r="C10787" s="106" t="s">
        <v>753</v>
      </c>
      <c r="D10787" s="107">
        <f>VLOOKUP(Pag_Inicio_Corr_mas_casos[[#This Row],[Corregimiento]],Hoja3!$A$2:$D$676,4,0)</f>
        <v>80817</v>
      </c>
      <c r="E10787" s="106">
        <v>23</v>
      </c>
    </row>
    <row r="10788" spans="1:5">
      <c r="A10788" s="105">
        <v>44411</v>
      </c>
      <c r="B10788" s="106">
        <v>44411</v>
      </c>
      <c r="C10788" s="106" t="s">
        <v>764</v>
      </c>
      <c r="D10788" s="107">
        <f>VLOOKUP(Pag_Inicio_Corr_mas_casos[[#This Row],[Corregimiento]],Hoja3!$A$2:$D$676,4,0)</f>
        <v>130108</v>
      </c>
      <c r="E10788" s="106">
        <v>23</v>
      </c>
    </row>
    <row r="10789" spans="1:5">
      <c r="A10789" s="105">
        <v>44411</v>
      </c>
      <c r="B10789" s="106">
        <v>44411</v>
      </c>
      <c r="C10789" s="106" t="s">
        <v>779</v>
      </c>
      <c r="D10789" s="107">
        <f>VLOOKUP(Pag_Inicio_Corr_mas_casos[[#This Row],[Corregimiento]],Hoja3!$A$2:$D$676,4,0)</f>
        <v>130708</v>
      </c>
      <c r="E10789" s="106">
        <v>21</v>
      </c>
    </row>
    <row r="10790" spans="1:5">
      <c r="A10790" s="105">
        <v>44411</v>
      </c>
      <c r="B10790" s="106">
        <v>44411</v>
      </c>
      <c r="C10790" s="106" t="s">
        <v>1398</v>
      </c>
      <c r="D10790" s="107">
        <f>VLOOKUP(Pag_Inicio_Corr_mas_casos[[#This Row],[Corregimiento]],Hoja3!$A$2:$D$676,4,0)</f>
        <v>80823</v>
      </c>
      <c r="E10790" s="106">
        <v>19</v>
      </c>
    </row>
    <row r="10791" spans="1:5">
      <c r="A10791" s="105">
        <v>44411</v>
      </c>
      <c r="B10791" s="106">
        <v>44411</v>
      </c>
      <c r="C10791" s="106" t="s">
        <v>760</v>
      </c>
      <c r="D10791" s="107">
        <f>VLOOKUP(Pag_Inicio_Corr_mas_casos[[#This Row],[Corregimiento]],Hoja3!$A$2:$D$676,4,0)</f>
        <v>80812</v>
      </c>
      <c r="E10791" s="106">
        <v>17</v>
      </c>
    </row>
    <row r="10792" spans="1:5">
      <c r="A10792" s="105">
        <v>44411</v>
      </c>
      <c r="B10792" s="106">
        <v>44411</v>
      </c>
      <c r="C10792" s="106" t="s">
        <v>1201</v>
      </c>
      <c r="D10792" s="107">
        <f>VLOOKUP(Pag_Inicio_Corr_mas_casos[[#This Row],[Corregimiento]],Hoja3!$A$2:$D$676,4,0)</f>
        <v>130101</v>
      </c>
      <c r="E10792" s="106">
        <v>16</v>
      </c>
    </row>
    <row r="10793" spans="1:5">
      <c r="A10793" s="105">
        <v>44411</v>
      </c>
      <c r="B10793" s="106">
        <v>44411</v>
      </c>
      <c r="C10793" s="106" t="s">
        <v>1385</v>
      </c>
      <c r="D10793" s="107">
        <f>VLOOKUP(Pag_Inicio_Corr_mas_casos[[#This Row],[Corregimiento]],Hoja3!$A$2:$D$676,4,0)</f>
        <v>130102</v>
      </c>
      <c r="E10793" s="106">
        <v>15</v>
      </c>
    </row>
    <row r="10794" spans="1:5">
      <c r="A10794" s="105">
        <v>44411</v>
      </c>
      <c r="B10794" s="106">
        <v>44411</v>
      </c>
      <c r="C10794" s="106" t="s">
        <v>785</v>
      </c>
      <c r="D10794" s="107">
        <f>VLOOKUP(Pag_Inicio_Corr_mas_casos[[#This Row],[Corregimiento]],Hoja3!$A$2:$D$676,4,0)</f>
        <v>80809</v>
      </c>
      <c r="E10794" s="106">
        <v>15</v>
      </c>
    </row>
    <row r="10795" spans="1:5">
      <c r="A10795" s="105">
        <v>44411</v>
      </c>
      <c r="B10795" s="106">
        <v>44411</v>
      </c>
      <c r="C10795" s="106" t="s">
        <v>754</v>
      </c>
      <c r="D10795" s="107">
        <f>VLOOKUP(Pag_Inicio_Corr_mas_casos[[#This Row],[Corregimiento]],Hoja3!$A$2:$D$676,4,0)</f>
        <v>80822</v>
      </c>
      <c r="E10795" s="106">
        <v>14</v>
      </c>
    </row>
    <row r="10796" spans="1:5">
      <c r="A10796" s="105">
        <v>44411</v>
      </c>
      <c r="B10796" s="106">
        <v>44411</v>
      </c>
      <c r="C10796" s="106" t="s">
        <v>761</v>
      </c>
      <c r="D10796" s="107">
        <f>VLOOKUP(Pag_Inicio_Corr_mas_casos[[#This Row],[Corregimiento]],Hoja3!$A$2:$D$676,4,0)</f>
        <v>130702</v>
      </c>
      <c r="E10796" s="106">
        <v>14</v>
      </c>
    </row>
    <row r="10797" spans="1:5">
      <c r="A10797" s="105">
        <v>44411</v>
      </c>
      <c r="B10797" s="106">
        <v>44411</v>
      </c>
      <c r="C10797" s="106" t="s">
        <v>752</v>
      </c>
      <c r="D10797" s="107">
        <f>VLOOKUP(Pag_Inicio_Corr_mas_casos[[#This Row],[Corregimiento]],Hoja3!$A$2:$D$676,4,0)</f>
        <v>80816</v>
      </c>
      <c r="E10797" s="106">
        <v>14</v>
      </c>
    </row>
    <row r="10798" spans="1:5">
      <c r="A10798" s="105">
        <v>44411</v>
      </c>
      <c r="B10798" s="106">
        <v>44411</v>
      </c>
      <c r="C10798" s="106" t="s">
        <v>775</v>
      </c>
      <c r="D10798" s="107">
        <f>VLOOKUP(Pag_Inicio_Corr_mas_casos[[#This Row],[Corregimiento]],Hoja3!$A$2:$D$676,4,0)</f>
        <v>80815</v>
      </c>
      <c r="E10798" s="106">
        <v>14</v>
      </c>
    </row>
    <row r="10799" spans="1:5">
      <c r="A10799" s="105">
        <v>44411</v>
      </c>
      <c r="B10799" s="106">
        <v>44411</v>
      </c>
      <c r="C10799" s="106" t="s">
        <v>959</v>
      </c>
      <c r="D10799" s="107">
        <f>VLOOKUP(Pag_Inicio_Corr_mas_casos[[#This Row],[Corregimiento]],Hoja3!$A$2:$D$676,4,0)</f>
        <v>91001</v>
      </c>
      <c r="E10799" s="106">
        <v>14</v>
      </c>
    </row>
    <row r="10800" spans="1:5">
      <c r="A10800" s="105">
        <v>44411</v>
      </c>
      <c r="B10800" s="106">
        <v>44411</v>
      </c>
      <c r="C10800" s="106" t="s">
        <v>780</v>
      </c>
      <c r="D10800" s="107">
        <f>VLOOKUP(Pag_Inicio_Corr_mas_casos[[#This Row],[Corregimiento]],Hoja3!$A$2:$D$676,4,0)</f>
        <v>80826</v>
      </c>
      <c r="E10800" s="106">
        <v>14</v>
      </c>
    </row>
    <row r="10801" spans="1:5">
      <c r="A10801" s="105">
        <v>44411</v>
      </c>
      <c r="B10801" s="106">
        <v>44411</v>
      </c>
      <c r="C10801" s="106" t="s">
        <v>1228</v>
      </c>
      <c r="D10801" s="107">
        <f>VLOOKUP(Pag_Inicio_Corr_mas_casos[[#This Row],[Corregimiento]],Hoja3!$A$2:$D$676,4,0)</f>
        <v>40601</v>
      </c>
      <c r="E10801" s="106">
        <v>13</v>
      </c>
    </row>
    <row r="10802" spans="1:5">
      <c r="A10802" s="105">
        <v>44411</v>
      </c>
      <c r="B10802" s="106">
        <v>44411</v>
      </c>
      <c r="C10802" s="106" t="s">
        <v>839</v>
      </c>
      <c r="D10802" s="107">
        <f>VLOOKUP(Pag_Inicio_Corr_mas_casos[[#This Row],[Corregimiento]],Hoja3!$A$2:$D$676,4,0)</f>
        <v>81009</v>
      </c>
      <c r="E10802" s="106">
        <v>13</v>
      </c>
    </row>
    <row r="10803" spans="1:5">
      <c r="A10803" s="105">
        <v>44411</v>
      </c>
      <c r="B10803" s="106">
        <v>44411</v>
      </c>
      <c r="C10803" s="106" t="s">
        <v>795</v>
      </c>
      <c r="D10803" s="107">
        <f>VLOOKUP(Pag_Inicio_Corr_mas_casos[[#This Row],[Corregimiento]],Hoja3!$A$2:$D$676,4,0)</f>
        <v>80807</v>
      </c>
      <c r="E10803" s="106">
        <v>12</v>
      </c>
    </row>
    <row r="10804" spans="1:5">
      <c r="A10804" s="105">
        <v>44411</v>
      </c>
      <c r="B10804" s="106">
        <v>44411</v>
      </c>
      <c r="C10804" s="106" t="s">
        <v>789</v>
      </c>
      <c r="D10804" s="107">
        <f>VLOOKUP(Pag_Inicio_Corr_mas_casos[[#This Row],[Corregimiento]],Hoja3!$A$2:$D$676,4,0)</f>
        <v>81003</v>
      </c>
      <c r="E10804" s="106">
        <v>12</v>
      </c>
    </row>
    <row r="10805" spans="1:5">
      <c r="A10805" s="105">
        <v>44411</v>
      </c>
      <c r="B10805" s="106">
        <v>44411</v>
      </c>
      <c r="C10805" s="106" t="s">
        <v>757</v>
      </c>
      <c r="D10805" s="107">
        <f>VLOOKUP(Pag_Inicio_Corr_mas_casos[[#This Row],[Corregimiento]],Hoja3!$A$2:$D$676,4,0)</f>
        <v>80819</v>
      </c>
      <c r="E10805" s="106">
        <v>11</v>
      </c>
    </row>
    <row r="10806" spans="1:5">
      <c r="A10806" s="53">
        <v>44412</v>
      </c>
      <c r="B10806" s="54">
        <v>44412</v>
      </c>
      <c r="C10806" s="54" t="s">
        <v>838</v>
      </c>
      <c r="D10806" s="55">
        <f>VLOOKUP(Pag_Inicio_Corr_mas_casos[[#This Row],[Corregimiento]],Hoja3!$A$2:$D$676,4,0)</f>
        <v>80821</v>
      </c>
      <c r="E10806" s="54">
        <v>33</v>
      </c>
    </row>
    <row r="10807" spans="1:5">
      <c r="A10807" s="53">
        <v>44412</v>
      </c>
      <c r="B10807" s="54">
        <v>44412</v>
      </c>
      <c r="C10807" s="54" t="s">
        <v>1407</v>
      </c>
      <c r="D10807" s="55">
        <f>VLOOKUP(Pag_Inicio_Corr_mas_casos[[#This Row],[Corregimiento]],Hoja3!$A$2:$D$676,4,0)</f>
        <v>130101</v>
      </c>
      <c r="E10807" s="54">
        <v>28</v>
      </c>
    </row>
    <row r="10808" spans="1:5">
      <c r="A10808" s="53">
        <v>44412</v>
      </c>
      <c r="B10808" s="54">
        <v>44412</v>
      </c>
      <c r="C10808" s="54" t="s">
        <v>760</v>
      </c>
      <c r="D10808" s="55">
        <f>VLOOKUP(Pag_Inicio_Corr_mas_casos[[#This Row],[Corregimiento]],Hoja3!$A$2:$D$676,4,0)</f>
        <v>80812</v>
      </c>
      <c r="E10808" s="54">
        <v>26</v>
      </c>
    </row>
    <row r="10809" spans="1:5">
      <c r="A10809" s="53">
        <v>44412</v>
      </c>
      <c r="B10809" s="54">
        <v>44412</v>
      </c>
      <c r="C10809" s="54" t="s">
        <v>757</v>
      </c>
      <c r="D10809" s="55">
        <f>VLOOKUP(Pag_Inicio_Corr_mas_casos[[#This Row],[Corregimiento]],Hoja3!$A$2:$D$676,4,0)</f>
        <v>80819</v>
      </c>
      <c r="E10809" s="54">
        <v>25</v>
      </c>
    </row>
    <row r="10810" spans="1:5">
      <c r="A10810" s="53">
        <v>44412</v>
      </c>
      <c r="B10810" s="54">
        <v>44412</v>
      </c>
      <c r="C10810" s="54" t="s">
        <v>753</v>
      </c>
      <c r="D10810" s="55">
        <f>VLOOKUP(Pag_Inicio_Corr_mas_casos[[#This Row],[Corregimiento]],Hoja3!$A$2:$D$676,4,0)</f>
        <v>80817</v>
      </c>
      <c r="E10810" s="54">
        <v>23</v>
      </c>
    </row>
    <row r="10811" spans="1:5">
      <c r="A10811" s="53">
        <v>44412</v>
      </c>
      <c r="B10811" s="54">
        <v>44412</v>
      </c>
      <c r="C10811" s="54" t="s">
        <v>839</v>
      </c>
      <c r="D10811" s="55">
        <f>VLOOKUP(Pag_Inicio_Corr_mas_casos[[#This Row],[Corregimiento]],Hoja3!$A$2:$D$676,4,0)</f>
        <v>81009</v>
      </c>
      <c r="E10811" s="54">
        <v>22</v>
      </c>
    </row>
    <row r="10812" spans="1:5">
      <c r="A10812" s="53">
        <v>44412</v>
      </c>
      <c r="B10812" s="54">
        <v>44412</v>
      </c>
      <c r="C10812" s="54" t="s">
        <v>1219</v>
      </c>
      <c r="D10812" s="55">
        <f>VLOOKUP(Pag_Inicio_Corr_mas_casos[[#This Row],[Corregimiento]],Hoja3!$A$2:$D$676,4,0)</f>
        <v>20601</v>
      </c>
      <c r="E10812" s="54">
        <v>21</v>
      </c>
    </row>
    <row r="10813" spans="1:5">
      <c r="A10813" s="53">
        <v>44412</v>
      </c>
      <c r="B10813" s="54">
        <v>44412</v>
      </c>
      <c r="C10813" s="54" t="s">
        <v>1382</v>
      </c>
      <c r="D10813" s="55">
        <f>VLOOKUP(Pag_Inicio_Corr_mas_casos[[#This Row],[Corregimiento]],Hoja3!$A$2:$D$676,4,0)</f>
        <v>80809</v>
      </c>
      <c r="E10813" s="54">
        <v>21</v>
      </c>
    </row>
    <row r="10814" spans="1:5">
      <c r="A10814" s="53">
        <v>44412</v>
      </c>
      <c r="B10814" s="54">
        <v>44412</v>
      </c>
      <c r="C10814" s="54" t="s">
        <v>1231</v>
      </c>
      <c r="D10814" s="55">
        <f>VLOOKUP(Pag_Inicio_Corr_mas_casos[[#This Row],[Corregimiento]],Hoja3!$A$2:$D$676,4,0)</f>
        <v>40201</v>
      </c>
      <c r="E10814" s="54">
        <v>20</v>
      </c>
    </row>
    <row r="10815" spans="1:5">
      <c r="A10815" s="53">
        <v>44412</v>
      </c>
      <c r="B10815" s="54">
        <v>44412</v>
      </c>
      <c r="C10815" s="54" t="s">
        <v>1244</v>
      </c>
      <c r="D10815" s="55">
        <f>VLOOKUP(Pag_Inicio_Corr_mas_casos[[#This Row],[Corregimiento]],Hoja3!$A$2:$D$676,4,0)</f>
        <v>130102</v>
      </c>
      <c r="E10815" s="54">
        <v>20</v>
      </c>
    </row>
    <row r="10816" spans="1:5">
      <c r="A10816" s="53">
        <v>44412</v>
      </c>
      <c r="B10816" s="54">
        <v>44412</v>
      </c>
      <c r="C10816" s="54" t="s">
        <v>1408</v>
      </c>
      <c r="D10816" s="55">
        <f>VLOOKUP(Pag_Inicio_Corr_mas_casos[[#This Row],[Corregimiento]],Hoja3!$A$2:$D$676,4,0)</f>
        <v>130702</v>
      </c>
      <c r="E10816" s="54">
        <v>18</v>
      </c>
    </row>
    <row r="10817" spans="1:5">
      <c r="A10817" s="53">
        <v>44412</v>
      </c>
      <c r="B10817" s="54">
        <v>44412</v>
      </c>
      <c r="C10817" s="54" t="s">
        <v>1398</v>
      </c>
      <c r="D10817" s="55">
        <f>VLOOKUP(Pag_Inicio_Corr_mas_casos[[#This Row],[Corregimiento]],Hoja3!$A$2:$D$676,4,0)</f>
        <v>80823</v>
      </c>
      <c r="E10817" s="54">
        <v>18</v>
      </c>
    </row>
    <row r="10818" spans="1:5">
      <c r="A10818" s="53">
        <v>44412</v>
      </c>
      <c r="B10818" s="54">
        <v>44412</v>
      </c>
      <c r="C10818" s="54" t="s">
        <v>770</v>
      </c>
      <c r="D10818" s="55">
        <f>VLOOKUP(Pag_Inicio_Corr_mas_casos[[#This Row],[Corregimiento]],Hoja3!$A$2:$D$676,4,0)</f>
        <v>80813</v>
      </c>
      <c r="E10818" s="54">
        <v>18</v>
      </c>
    </row>
    <row r="10819" spans="1:5">
      <c r="A10819" s="53">
        <v>44412</v>
      </c>
      <c r="B10819" s="54">
        <v>44412</v>
      </c>
      <c r="C10819" s="54" t="s">
        <v>882</v>
      </c>
      <c r="D10819" s="55">
        <f>VLOOKUP(Pag_Inicio_Corr_mas_casos[[#This Row],[Corregimiento]],Hoja3!$A$2:$D$676,4,0)</f>
        <v>40502</v>
      </c>
      <c r="E10819" s="54">
        <v>17</v>
      </c>
    </row>
    <row r="10820" spans="1:5">
      <c r="A10820" s="53">
        <v>44412</v>
      </c>
      <c r="B10820" s="54">
        <v>44412</v>
      </c>
      <c r="C10820" s="54" t="s">
        <v>789</v>
      </c>
      <c r="D10820" s="55">
        <f>VLOOKUP(Pag_Inicio_Corr_mas_casos[[#This Row],[Corregimiento]],Hoja3!$A$2:$D$676,4,0)</f>
        <v>81003</v>
      </c>
      <c r="E10820" s="54">
        <v>17</v>
      </c>
    </row>
    <row r="10821" spans="1:5">
      <c r="A10821" s="53">
        <v>44412</v>
      </c>
      <c r="B10821" s="54">
        <v>44412</v>
      </c>
      <c r="C10821" s="54" t="s">
        <v>763</v>
      </c>
      <c r="D10821" s="55">
        <f>VLOOKUP(Pag_Inicio_Corr_mas_casos[[#This Row],[Corregimiento]],Hoja3!$A$2:$D$676,4,0)</f>
        <v>80806</v>
      </c>
      <c r="E10821" s="54">
        <v>16</v>
      </c>
    </row>
    <row r="10822" spans="1:5">
      <c r="A10822" s="53">
        <v>44412</v>
      </c>
      <c r="B10822" s="54">
        <v>44412</v>
      </c>
      <c r="C10822" s="54" t="s">
        <v>1228</v>
      </c>
      <c r="D10822" s="55">
        <f>VLOOKUP(Pag_Inicio_Corr_mas_casos[[#This Row],[Corregimiento]],Hoja3!$A$2:$D$676,4,0)</f>
        <v>40601</v>
      </c>
      <c r="E10822" s="54">
        <v>15</v>
      </c>
    </row>
    <row r="10823" spans="1:5">
      <c r="A10823" s="53">
        <v>44412</v>
      </c>
      <c r="B10823" s="54">
        <v>44412</v>
      </c>
      <c r="C10823" s="54" t="s">
        <v>775</v>
      </c>
      <c r="D10823" s="55">
        <f>VLOOKUP(Pag_Inicio_Corr_mas_casos[[#This Row],[Corregimiento]],Hoja3!$A$2:$D$676,4,0)</f>
        <v>80815</v>
      </c>
      <c r="E10823" s="54">
        <v>15</v>
      </c>
    </row>
    <row r="10824" spans="1:5">
      <c r="A10824" s="53">
        <v>44412</v>
      </c>
      <c r="B10824" s="54">
        <v>44412</v>
      </c>
      <c r="C10824" s="54" t="s">
        <v>754</v>
      </c>
      <c r="D10824" s="55">
        <f>VLOOKUP(Pag_Inicio_Corr_mas_casos[[#This Row],[Corregimiento]],Hoja3!$A$2:$D$676,4,0)</f>
        <v>80822</v>
      </c>
      <c r="E10824" s="54">
        <v>15</v>
      </c>
    </row>
    <row r="10825" spans="1:5">
      <c r="A10825" s="53">
        <v>44412</v>
      </c>
      <c r="B10825" s="54">
        <v>44412</v>
      </c>
      <c r="C10825" s="54" t="s">
        <v>1162</v>
      </c>
      <c r="D10825" s="55">
        <f>VLOOKUP(Pag_Inicio_Corr_mas_casos[[#This Row],[Corregimiento]],Hoja3!$A$2:$D$676,4,0)</f>
        <v>130106</v>
      </c>
      <c r="E10825" s="54">
        <v>15</v>
      </c>
    </row>
    <row r="10826" spans="1:5">
      <c r="A10826" s="105">
        <v>44413</v>
      </c>
      <c r="B10826" s="106">
        <v>44413</v>
      </c>
      <c r="C10826" s="106" t="s">
        <v>838</v>
      </c>
      <c r="D10826" s="107">
        <f>VLOOKUP(Pag_Inicio_Corr_mas_casos[[#This Row],[Corregimiento]],Hoja3!$A$2:$D$676,4,0)</f>
        <v>80821</v>
      </c>
      <c r="E10826" s="106">
        <v>19</v>
      </c>
    </row>
    <row r="10827" spans="1:5">
      <c r="A10827" s="105">
        <v>44413</v>
      </c>
      <c r="B10827" s="106">
        <v>44413</v>
      </c>
      <c r="C10827" s="106" t="s">
        <v>1219</v>
      </c>
      <c r="D10827" s="107">
        <f>VLOOKUP(Pag_Inicio_Corr_mas_casos[[#This Row],[Corregimiento]],Hoja3!$A$2:$D$676,4,0)</f>
        <v>20601</v>
      </c>
      <c r="E10827" s="106">
        <v>18</v>
      </c>
    </row>
    <row r="10828" spans="1:5">
      <c r="A10828" s="105">
        <v>44413</v>
      </c>
      <c r="B10828" s="106">
        <v>44413</v>
      </c>
      <c r="C10828" s="106" t="s">
        <v>753</v>
      </c>
      <c r="D10828" s="107">
        <f>VLOOKUP(Pag_Inicio_Corr_mas_casos[[#This Row],[Corregimiento]],Hoja3!$A$2:$D$676,4,0)</f>
        <v>80817</v>
      </c>
      <c r="E10828" s="106">
        <v>18</v>
      </c>
    </row>
    <row r="10829" spans="1:5">
      <c r="A10829" s="105">
        <v>44413</v>
      </c>
      <c r="B10829" s="106">
        <v>44413</v>
      </c>
      <c r="C10829" s="106" t="s">
        <v>760</v>
      </c>
      <c r="D10829" s="107">
        <f>VLOOKUP(Pag_Inicio_Corr_mas_casos[[#This Row],[Corregimiento]],Hoja3!$A$2:$D$676,4,0)</f>
        <v>80812</v>
      </c>
      <c r="E10829" s="106">
        <v>18</v>
      </c>
    </row>
    <row r="10830" spans="1:5">
      <c r="A10830" s="105">
        <v>44413</v>
      </c>
      <c r="B10830" s="106">
        <v>44413</v>
      </c>
      <c r="C10830" s="106" t="s">
        <v>1398</v>
      </c>
      <c r="D10830" s="107">
        <f>VLOOKUP(Pag_Inicio_Corr_mas_casos[[#This Row],[Corregimiento]],Hoja3!$A$2:$D$676,4,0)</f>
        <v>80823</v>
      </c>
      <c r="E10830" s="106">
        <v>18</v>
      </c>
    </row>
    <row r="10831" spans="1:5">
      <c r="A10831" s="105">
        <v>44413</v>
      </c>
      <c r="B10831" s="106">
        <v>44413</v>
      </c>
      <c r="C10831" s="106" t="s">
        <v>785</v>
      </c>
      <c r="D10831" s="107">
        <f>VLOOKUP(Pag_Inicio_Corr_mas_casos[[#This Row],[Corregimiento]],Hoja3!$A$2:$D$676,4,0)</f>
        <v>80809</v>
      </c>
      <c r="E10831" s="106">
        <v>17</v>
      </c>
    </row>
    <row r="10832" spans="1:5">
      <c r="A10832" s="105">
        <v>44413</v>
      </c>
      <c r="B10832" s="106">
        <v>44413</v>
      </c>
      <c r="C10832" s="106" t="s">
        <v>959</v>
      </c>
      <c r="D10832" s="107">
        <f>VLOOKUP(Pag_Inicio_Corr_mas_casos[[#This Row],[Corregimiento]],Hoja3!$A$2:$D$676,4,0)</f>
        <v>91001</v>
      </c>
      <c r="E10832" s="106">
        <v>16</v>
      </c>
    </row>
    <row r="10833" spans="1:5">
      <c r="A10833" s="105">
        <v>44413</v>
      </c>
      <c r="B10833" s="106">
        <v>44413</v>
      </c>
      <c r="C10833" s="106" t="s">
        <v>774</v>
      </c>
      <c r="D10833" s="107">
        <f>VLOOKUP(Pag_Inicio_Corr_mas_casos[[#This Row],[Corregimiento]],Hoja3!$A$2:$D$676,4,0)</f>
        <v>80820</v>
      </c>
      <c r="E10833" s="106">
        <v>16</v>
      </c>
    </row>
    <row r="10834" spans="1:5">
      <c r="A10834" s="105">
        <v>44413</v>
      </c>
      <c r="B10834" s="106">
        <v>44413</v>
      </c>
      <c r="C10834" s="106" t="s">
        <v>775</v>
      </c>
      <c r="D10834" s="107">
        <f>VLOOKUP(Pag_Inicio_Corr_mas_casos[[#This Row],[Corregimiento]],Hoja3!$A$2:$D$676,4,0)</f>
        <v>80815</v>
      </c>
      <c r="E10834" s="106">
        <v>16</v>
      </c>
    </row>
    <row r="10835" spans="1:5">
      <c r="A10835" s="105">
        <v>44413</v>
      </c>
      <c r="B10835" s="106">
        <v>44413</v>
      </c>
      <c r="C10835" s="106" t="s">
        <v>752</v>
      </c>
      <c r="D10835" s="107">
        <f>VLOOKUP(Pag_Inicio_Corr_mas_casos[[#This Row],[Corregimiento]],Hoja3!$A$2:$D$676,4,0)</f>
        <v>80816</v>
      </c>
      <c r="E10835" s="106">
        <v>15</v>
      </c>
    </row>
    <row r="10836" spans="1:5">
      <c r="A10836" s="105">
        <v>44413</v>
      </c>
      <c r="B10836" s="106">
        <v>44413</v>
      </c>
      <c r="C10836" s="106" t="s">
        <v>779</v>
      </c>
      <c r="D10836" s="107">
        <f>VLOOKUP(Pag_Inicio_Corr_mas_casos[[#This Row],[Corregimiento]],Hoja3!$A$2:$D$676,4,0)</f>
        <v>130708</v>
      </c>
      <c r="E10836" s="106">
        <v>15</v>
      </c>
    </row>
    <row r="10837" spans="1:5">
      <c r="A10837" s="105">
        <v>44413</v>
      </c>
      <c r="B10837" s="106">
        <v>44413</v>
      </c>
      <c r="C10837" s="106" t="s">
        <v>757</v>
      </c>
      <c r="D10837" s="107">
        <f>VLOOKUP(Pag_Inicio_Corr_mas_casos[[#This Row],[Corregimiento]],Hoja3!$A$2:$D$676,4,0)</f>
        <v>80819</v>
      </c>
      <c r="E10837" s="106">
        <v>14</v>
      </c>
    </row>
    <row r="10838" spans="1:5">
      <c r="A10838" s="105">
        <v>44413</v>
      </c>
      <c r="B10838" s="106">
        <v>44413</v>
      </c>
      <c r="C10838" s="106" t="s">
        <v>788</v>
      </c>
      <c r="D10838" s="107">
        <f>VLOOKUP(Pag_Inicio_Corr_mas_casos[[#This Row],[Corregimiento]],Hoja3!$A$2:$D$676,4,0)</f>
        <v>130717</v>
      </c>
      <c r="E10838" s="106">
        <v>13</v>
      </c>
    </row>
    <row r="10839" spans="1:5">
      <c r="A10839" s="105">
        <v>44413</v>
      </c>
      <c r="B10839" s="106">
        <v>44413</v>
      </c>
      <c r="C10839" s="106" t="s">
        <v>839</v>
      </c>
      <c r="D10839" s="107">
        <f>VLOOKUP(Pag_Inicio_Corr_mas_casos[[#This Row],[Corregimiento]],Hoja3!$A$2:$D$676,4,0)</f>
        <v>81009</v>
      </c>
      <c r="E10839" s="106">
        <v>13</v>
      </c>
    </row>
    <row r="10840" spans="1:5">
      <c r="A10840" s="105">
        <v>44413</v>
      </c>
      <c r="B10840" s="106">
        <v>44413</v>
      </c>
      <c r="C10840" s="106" t="s">
        <v>763</v>
      </c>
      <c r="D10840" s="107">
        <f>VLOOKUP(Pag_Inicio_Corr_mas_casos[[#This Row],[Corregimiento]],Hoja3!$A$2:$D$676,4,0)</f>
        <v>80806</v>
      </c>
      <c r="E10840" s="106">
        <v>13</v>
      </c>
    </row>
    <row r="10841" spans="1:5">
      <c r="A10841" s="105">
        <v>44413</v>
      </c>
      <c r="B10841" s="106">
        <v>44413</v>
      </c>
      <c r="C10841" s="106" t="s">
        <v>766</v>
      </c>
      <c r="D10841" s="107">
        <f>VLOOKUP(Pag_Inicio_Corr_mas_casos[[#This Row],[Corregimiento]],Hoja3!$A$2:$D$676,4,0)</f>
        <v>30107</v>
      </c>
      <c r="E10841" s="106">
        <v>12</v>
      </c>
    </row>
    <row r="10842" spans="1:5">
      <c r="A10842" s="105">
        <v>44413</v>
      </c>
      <c r="B10842" s="106">
        <v>44413</v>
      </c>
      <c r="C10842" s="106" t="s">
        <v>750</v>
      </c>
      <c r="D10842" s="107">
        <f>VLOOKUP(Pag_Inicio_Corr_mas_casos[[#This Row],[Corregimiento]],Hoja3!$A$2:$D$676,4,0)</f>
        <v>81007</v>
      </c>
      <c r="E10842" s="106">
        <v>12</v>
      </c>
    </row>
    <row r="10843" spans="1:5">
      <c r="A10843" s="105">
        <v>44413</v>
      </c>
      <c r="B10843" s="106">
        <v>44413</v>
      </c>
      <c r="C10843" s="106" t="s">
        <v>1228</v>
      </c>
      <c r="D10843" s="107">
        <f>VLOOKUP(Pag_Inicio_Corr_mas_casos[[#This Row],[Corregimiento]],Hoja3!$A$2:$D$676,4,0)</f>
        <v>40601</v>
      </c>
      <c r="E10843" s="106">
        <v>11</v>
      </c>
    </row>
    <row r="10844" spans="1:5">
      <c r="A10844" s="105">
        <v>44413</v>
      </c>
      <c r="B10844" s="106">
        <v>44413</v>
      </c>
      <c r="C10844" s="106" t="s">
        <v>799</v>
      </c>
      <c r="D10844" s="107">
        <f>VLOOKUP(Pag_Inicio_Corr_mas_casos[[#This Row],[Corregimiento]],Hoja3!$A$2:$D$676,4,0)</f>
        <v>130706</v>
      </c>
      <c r="E10844" s="106">
        <v>11</v>
      </c>
    </row>
    <row r="10845" spans="1:5">
      <c r="A10845" s="105">
        <v>44413</v>
      </c>
      <c r="B10845" s="106">
        <v>44413</v>
      </c>
      <c r="C10845" s="106" t="s">
        <v>770</v>
      </c>
      <c r="D10845" s="107">
        <f>VLOOKUP(Pag_Inicio_Corr_mas_casos[[#This Row],[Corregimiento]],Hoja3!$A$2:$D$676,4,0)</f>
        <v>80813</v>
      </c>
      <c r="E10845" s="106">
        <v>11</v>
      </c>
    </row>
    <row r="10846" spans="1:5">
      <c r="A10846" s="62">
        <v>44414</v>
      </c>
      <c r="B10846" s="63">
        <v>44414</v>
      </c>
      <c r="C10846" s="63" t="s">
        <v>1120</v>
      </c>
      <c r="D10846" s="64">
        <f>VLOOKUP(Pag_Inicio_Corr_mas_casos[[#This Row],[Corregimiento]],Hoja3!$A$2:$D$676,4,0)</f>
        <v>130102</v>
      </c>
      <c r="E10846" s="63">
        <v>27</v>
      </c>
    </row>
    <row r="10847" spans="1:5">
      <c r="A10847" s="62">
        <v>44414</v>
      </c>
      <c r="B10847" s="63">
        <v>44414</v>
      </c>
      <c r="C10847" s="63" t="s">
        <v>1088</v>
      </c>
      <c r="D10847" s="64">
        <f>VLOOKUP(Pag_Inicio_Corr_mas_casos[[#This Row],[Corregimiento]],Hoja3!$A$2:$D$676,4,0)</f>
        <v>91001</v>
      </c>
      <c r="E10847" s="63">
        <v>25</v>
      </c>
    </row>
    <row r="10848" spans="1:5">
      <c r="A10848" s="62">
        <v>44414</v>
      </c>
      <c r="B10848" s="63">
        <v>44414</v>
      </c>
      <c r="C10848" s="63" t="s">
        <v>1077</v>
      </c>
      <c r="D10848" s="64">
        <f>VLOOKUP(Pag_Inicio_Corr_mas_casos[[#This Row],[Corregimiento]],Hoja3!$A$2:$D$676,4,0)</f>
        <v>80809</v>
      </c>
      <c r="E10848" s="63">
        <v>25</v>
      </c>
    </row>
    <row r="10849" spans="1:5">
      <c r="A10849" s="62">
        <v>44414</v>
      </c>
      <c r="B10849" s="63">
        <v>44414</v>
      </c>
      <c r="C10849" s="63" t="s">
        <v>838</v>
      </c>
      <c r="D10849" s="64">
        <f>VLOOKUP(Pag_Inicio_Corr_mas_casos[[#This Row],[Corregimiento]],Hoja3!$A$2:$D$676,4,0)</f>
        <v>80821</v>
      </c>
      <c r="E10849" s="63">
        <v>21</v>
      </c>
    </row>
    <row r="10850" spans="1:5">
      <c r="A10850" s="62">
        <v>44414</v>
      </c>
      <c r="B10850" s="63">
        <v>44414</v>
      </c>
      <c r="C10850" s="63" t="s">
        <v>1078</v>
      </c>
      <c r="D10850" s="64">
        <f>VLOOKUP(Pag_Inicio_Corr_mas_casos[[#This Row],[Corregimiento]],Hoja3!$A$2:$D$676,4,0)</f>
        <v>80819</v>
      </c>
      <c r="E10850" s="63">
        <v>21</v>
      </c>
    </row>
    <row r="10851" spans="1:5">
      <c r="A10851" s="62">
        <v>44414</v>
      </c>
      <c r="B10851" s="63">
        <v>44414</v>
      </c>
      <c r="C10851" s="63" t="s">
        <v>1022</v>
      </c>
      <c r="D10851" s="64">
        <f>VLOOKUP(Pag_Inicio_Corr_mas_casos[[#This Row],[Corregimiento]],Hoja3!$A$2:$D$676,4,0)</f>
        <v>80815</v>
      </c>
      <c r="E10851" s="63">
        <v>21</v>
      </c>
    </row>
    <row r="10852" spans="1:5">
      <c r="A10852" s="62">
        <v>44414</v>
      </c>
      <c r="B10852" s="63">
        <v>44414</v>
      </c>
      <c r="C10852" s="63" t="s">
        <v>1005</v>
      </c>
      <c r="D10852" s="64">
        <f>VLOOKUP(Pag_Inicio_Corr_mas_casos[[#This Row],[Corregimiento]],Hoja3!$A$2:$D$676,4,0)</f>
        <v>81009</v>
      </c>
      <c r="E10852" s="63">
        <v>20</v>
      </c>
    </row>
    <row r="10853" spans="1:5">
      <c r="A10853" s="62">
        <v>44414</v>
      </c>
      <c r="B10853" s="63">
        <v>44414</v>
      </c>
      <c r="C10853" s="63" t="s">
        <v>1019</v>
      </c>
      <c r="D10853" s="64">
        <f>VLOOKUP(Pag_Inicio_Corr_mas_casos[[#This Row],[Corregimiento]],Hoja3!$A$2:$D$676,4,0)</f>
        <v>80817</v>
      </c>
      <c r="E10853" s="63">
        <v>19</v>
      </c>
    </row>
    <row r="10854" spans="1:5">
      <c r="A10854" s="62">
        <v>44414</v>
      </c>
      <c r="B10854" s="63">
        <v>44414</v>
      </c>
      <c r="C10854" s="63" t="s">
        <v>992</v>
      </c>
      <c r="D10854" s="64">
        <f>VLOOKUP(Pag_Inicio_Corr_mas_casos[[#This Row],[Corregimiento]],Hoja3!$A$2:$D$676,4,0)</f>
        <v>80812</v>
      </c>
      <c r="E10854" s="63">
        <v>18</v>
      </c>
    </row>
    <row r="10855" spans="1:5">
      <c r="A10855" s="62">
        <v>44414</v>
      </c>
      <c r="B10855" s="63">
        <v>44414</v>
      </c>
      <c r="C10855" s="63" t="s">
        <v>1016</v>
      </c>
      <c r="D10855" s="64">
        <f>VLOOKUP(Pag_Inicio_Corr_mas_casos[[#This Row],[Corregimiento]],Hoja3!$A$2:$D$676,4,0)</f>
        <v>130107</v>
      </c>
      <c r="E10855" s="63">
        <v>17</v>
      </c>
    </row>
    <row r="10856" spans="1:5">
      <c r="A10856" s="62">
        <v>44414</v>
      </c>
      <c r="B10856" s="63">
        <v>44414</v>
      </c>
      <c r="C10856" s="63" t="s">
        <v>1134</v>
      </c>
      <c r="D10856" s="64">
        <f>VLOOKUP(Pag_Inicio_Corr_mas_casos[[#This Row],[Corregimiento]],Hoja3!$A$2:$D$676,4,0)</f>
        <v>130101</v>
      </c>
      <c r="E10856" s="63">
        <v>16</v>
      </c>
    </row>
    <row r="10857" spans="1:5">
      <c r="A10857" s="62">
        <v>44414</v>
      </c>
      <c r="B10857" s="63">
        <v>44414</v>
      </c>
      <c r="C10857" s="63" t="s">
        <v>1081</v>
      </c>
      <c r="D10857" s="64">
        <f>VLOOKUP(Pag_Inicio_Corr_mas_casos[[#This Row],[Corregimiento]],Hoja3!$A$2:$D$676,4,0)</f>
        <v>130702</v>
      </c>
      <c r="E10857" s="63">
        <v>16</v>
      </c>
    </row>
    <row r="10858" spans="1:5">
      <c r="A10858" s="62">
        <v>44414</v>
      </c>
      <c r="B10858" s="63">
        <v>44414</v>
      </c>
      <c r="C10858" s="63" t="s">
        <v>1008</v>
      </c>
      <c r="D10858" s="64">
        <f>VLOOKUP(Pag_Inicio_Corr_mas_casos[[#This Row],[Corregimiento]],Hoja3!$A$2:$D$676,4,0)</f>
        <v>80807</v>
      </c>
      <c r="E10858" s="63">
        <v>16</v>
      </c>
    </row>
    <row r="10859" spans="1:5">
      <c r="A10859" s="62">
        <v>44414</v>
      </c>
      <c r="B10859" s="63">
        <v>44414</v>
      </c>
      <c r="C10859" s="63" t="s">
        <v>1102</v>
      </c>
      <c r="D10859" s="64">
        <f>VLOOKUP(Pag_Inicio_Corr_mas_casos[[#This Row],[Corregimiento]],Hoja3!$A$2:$D$676,4,0)</f>
        <v>130106</v>
      </c>
      <c r="E10859" s="63">
        <v>16</v>
      </c>
    </row>
    <row r="10860" spans="1:5">
      <c r="A10860" s="62">
        <v>44414</v>
      </c>
      <c r="B10860" s="63">
        <v>44414</v>
      </c>
      <c r="C10860" s="63" t="s">
        <v>1126</v>
      </c>
      <c r="D10860" s="64">
        <f>VLOOKUP(Pag_Inicio_Corr_mas_casos[[#This Row],[Corregimiento]],Hoja3!$A$2:$D$676,4,0)</f>
        <v>40601</v>
      </c>
      <c r="E10860" s="63">
        <v>15</v>
      </c>
    </row>
    <row r="10861" spans="1:5">
      <c r="A10861" s="62">
        <v>44414</v>
      </c>
      <c r="B10861" s="63">
        <v>44414</v>
      </c>
      <c r="C10861" s="63" t="s">
        <v>1400</v>
      </c>
      <c r="D10861" s="64">
        <f>VLOOKUP(Pag_Inicio_Corr_mas_casos[[#This Row],[Corregimiento]],Hoja3!$A$2:$D$676,4,0)</f>
        <v>80823</v>
      </c>
      <c r="E10861" s="63">
        <v>15</v>
      </c>
    </row>
    <row r="10862" spans="1:5">
      <c r="A10862" s="62">
        <v>44414</v>
      </c>
      <c r="B10862" s="63">
        <v>44414</v>
      </c>
      <c r="C10862" s="63" t="s">
        <v>1006</v>
      </c>
      <c r="D10862" s="64">
        <f>VLOOKUP(Pag_Inicio_Corr_mas_casos[[#This Row],[Corregimiento]],Hoja3!$A$2:$D$676,4,0)</f>
        <v>80806</v>
      </c>
      <c r="E10862" s="63">
        <v>13</v>
      </c>
    </row>
    <row r="10863" spans="1:5">
      <c r="A10863" s="62">
        <v>44414</v>
      </c>
      <c r="B10863" s="63">
        <v>44414</v>
      </c>
      <c r="C10863" s="63" t="s">
        <v>1027</v>
      </c>
      <c r="D10863" s="64">
        <f>VLOOKUP(Pag_Inicio_Corr_mas_casos[[#This Row],[Corregimiento]],Hoja3!$A$2:$D$676,4,0)</f>
        <v>20601</v>
      </c>
      <c r="E10863" s="63">
        <v>12</v>
      </c>
    </row>
    <row r="10864" spans="1:5">
      <c r="A10864" s="62">
        <v>44414</v>
      </c>
      <c r="B10864" s="63">
        <v>44414</v>
      </c>
      <c r="C10864" s="63" t="s">
        <v>1104</v>
      </c>
      <c r="D10864" s="64">
        <f>VLOOKUP(Pag_Inicio_Corr_mas_casos[[#This Row],[Corregimiento]],Hoja3!$A$2:$D$676,4,0)</f>
        <v>130108</v>
      </c>
      <c r="E10864" s="63">
        <v>11</v>
      </c>
    </row>
    <row r="10865" spans="1:5">
      <c r="A10865" s="62">
        <v>44414</v>
      </c>
      <c r="B10865" s="63">
        <v>44414</v>
      </c>
      <c r="C10865" s="63" t="s">
        <v>1017</v>
      </c>
      <c r="D10865" s="64">
        <f>VLOOKUP(Pag_Inicio_Corr_mas_casos[[#This Row],[Corregimiento]],Hoja3!$A$2:$D$676,4,0)</f>
        <v>80813</v>
      </c>
      <c r="E10865" s="63">
        <v>11</v>
      </c>
    </row>
    <row r="10866" spans="1:5">
      <c r="A10866" s="59">
        <v>44415</v>
      </c>
      <c r="B10866" s="60">
        <v>44415</v>
      </c>
      <c r="C10866" s="60" t="s">
        <v>757</v>
      </c>
      <c r="D10866" s="61">
        <f>VLOOKUP(Pag_Inicio_Corr_mas_casos[[#This Row],[Corregimiento]],Hoja3!$A$2:$D$676,4,0)</f>
        <v>80819</v>
      </c>
      <c r="E10866" s="60">
        <v>26</v>
      </c>
    </row>
    <row r="10867" spans="1:5">
      <c r="A10867" s="59">
        <v>44415</v>
      </c>
      <c r="B10867" s="60">
        <v>44415</v>
      </c>
      <c r="C10867" s="60" t="s">
        <v>1398</v>
      </c>
      <c r="D10867" s="61">
        <f>VLOOKUP(Pag_Inicio_Corr_mas_casos[[#This Row],[Corregimiento]],Hoja3!$A$2:$D$676,4,0)</f>
        <v>80823</v>
      </c>
      <c r="E10867" s="60">
        <v>22</v>
      </c>
    </row>
    <row r="10868" spans="1:5">
      <c r="A10868" s="59">
        <v>44415</v>
      </c>
      <c r="B10868" s="60">
        <v>44415</v>
      </c>
      <c r="C10868" s="60" t="s">
        <v>1162</v>
      </c>
      <c r="D10868" s="61">
        <f>VLOOKUP(Pag_Inicio_Corr_mas_casos[[#This Row],[Corregimiento]],Hoja3!$A$2:$D$676,4,0)</f>
        <v>130106</v>
      </c>
      <c r="E10868" s="60">
        <v>22</v>
      </c>
    </row>
    <row r="10869" spans="1:5">
      <c r="A10869" s="59">
        <v>44415</v>
      </c>
      <c r="B10869" s="60">
        <v>44415</v>
      </c>
      <c r="C10869" s="60" t="s">
        <v>763</v>
      </c>
      <c r="D10869" s="61">
        <f>VLOOKUP(Pag_Inicio_Corr_mas_casos[[#This Row],[Corregimiento]],Hoja3!$A$2:$D$676,4,0)</f>
        <v>80806</v>
      </c>
      <c r="E10869" s="60">
        <v>22</v>
      </c>
    </row>
    <row r="10870" spans="1:5">
      <c r="A10870" s="59">
        <v>44415</v>
      </c>
      <c r="B10870" s="60">
        <v>44415</v>
      </c>
      <c r="C10870" s="60" t="s">
        <v>785</v>
      </c>
      <c r="D10870" s="61">
        <f>VLOOKUP(Pag_Inicio_Corr_mas_casos[[#This Row],[Corregimiento]],Hoja3!$A$2:$D$676,4,0)</f>
        <v>80809</v>
      </c>
      <c r="E10870" s="60">
        <v>19</v>
      </c>
    </row>
    <row r="10871" spans="1:5">
      <c r="A10871" s="59">
        <v>44415</v>
      </c>
      <c r="B10871" s="60">
        <v>44415</v>
      </c>
      <c r="C10871" s="60" t="s">
        <v>1201</v>
      </c>
      <c r="D10871" s="61">
        <f>VLOOKUP(Pag_Inicio_Corr_mas_casos[[#This Row],[Corregimiento]],Hoja3!$A$2:$D$676,4,0)</f>
        <v>130101</v>
      </c>
      <c r="E10871" s="60">
        <v>19</v>
      </c>
    </row>
    <row r="10872" spans="1:5">
      <c r="A10872" s="59">
        <v>44415</v>
      </c>
      <c r="B10872" s="60">
        <v>44415</v>
      </c>
      <c r="C10872" s="60" t="s">
        <v>838</v>
      </c>
      <c r="D10872" s="61">
        <f>VLOOKUP(Pag_Inicio_Corr_mas_casos[[#This Row],[Corregimiento]],Hoja3!$A$2:$D$676,4,0)</f>
        <v>80821</v>
      </c>
      <c r="E10872" s="60">
        <v>19</v>
      </c>
    </row>
    <row r="10873" spans="1:5">
      <c r="A10873" s="59">
        <v>44415</v>
      </c>
      <c r="B10873" s="60">
        <v>44415</v>
      </c>
      <c r="C10873" s="60" t="s">
        <v>750</v>
      </c>
      <c r="D10873" s="61">
        <f>VLOOKUP(Pag_Inicio_Corr_mas_casos[[#This Row],[Corregimiento]],Hoja3!$A$2:$D$676,4,0)</f>
        <v>81007</v>
      </c>
      <c r="E10873" s="60">
        <v>18</v>
      </c>
    </row>
    <row r="10874" spans="1:5">
      <c r="A10874" s="59">
        <v>44415</v>
      </c>
      <c r="B10874" s="60">
        <v>44415</v>
      </c>
      <c r="C10874" s="60" t="s">
        <v>752</v>
      </c>
      <c r="D10874" s="61">
        <f>VLOOKUP(Pag_Inicio_Corr_mas_casos[[#This Row],[Corregimiento]],Hoja3!$A$2:$D$676,4,0)</f>
        <v>80816</v>
      </c>
      <c r="E10874" s="60">
        <v>16</v>
      </c>
    </row>
    <row r="10875" spans="1:5">
      <c r="A10875" s="59">
        <v>44415</v>
      </c>
      <c r="B10875" s="60">
        <v>44415</v>
      </c>
      <c r="C10875" s="60" t="s">
        <v>760</v>
      </c>
      <c r="D10875" s="61">
        <f>VLOOKUP(Pag_Inicio_Corr_mas_casos[[#This Row],[Corregimiento]],Hoja3!$A$2:$D$676,4,0)</f>
        <v>80812</v>
      </c>
      <c r="E10875" s="60">
        <v>14</v>
      </c>
    </row>
    <row r="10876" spans="1:5">
      <c r="A10876" s="59">
        <v>44415</v>
      </c>
      <c r="B10876" s="60">
        <v>44415</v>
      </c>
      <c r="C10876" s="60" t="s">
        <v>839</v>
      </c>
      <c r="D10876" s="61">
        <f>VLOOKUP(Pag_Inicio_Corr_mas_casos[[#This Row],[Corregimiento]],Hoja3!$A$2:$D$676,4,0)</f>
        <v>81009</v>
      </c>
      <c r="E10876" s="60">
        <v>14</v>
      </c>
    </row>
    <row r="10877" spans="1:5">
      <c r="A10877" s="59">
        <v>44415</v>
      </c>
      <c r="B10877" s="60">
        <v>44415</v>
      </c>
      <c r="C10877" s="60" t="s">
        <v>754</v>
      </c>
      <c r="D10877" s="61">
        <f>VLOOKUP(Pag_Inicio_Corr_mas_casos[[#This Row],[Corregimiento]],Hoja3!$A$2:$D$676,4,0)</f>
        <v>80822</v>
      </c>
      <c r="E10877" s="60">
        <v>14</v>
      </c>
    </row>
    <row r="10878" spans="1:5">
      <c r="A10878" s="59">
        <v>44415</v>
      </c>
      <c r="B10878" s="60">
        <v>44415</v>
      </c>
      <c r="C10878" s="60" t="s">
        <v>796</v>
      </c>
      <c r="D10878" s="61">
        <f>VLOOKUP(Pag_Inicio_Corr_mas_casos[[#This Row],[Corregimiento]],Hoja3!$A$2:$D$676,4,0)</f>
        <v>80814</v>
      </c>
      <c r="E10878" s="60">
        <v>12</v>
      </c>
    </row>
    <row r="10879" spans="1:5">
      <c r="A10879" s="59">
        <v>44415</v>
      </c>
      <c r="B10879" s="60">
        <v>44415</v>
      </c>
      <c r="C10879" s="60" t="s">
        <v>1409</v>
      </c>
      <c r="D10879" s="61">
        <f>VLOOKUP(Pag_Inicio_Corr_mas_casos[[#This Row],[Corregimiento]],Hoja3!$A$2:$D$676,4,0)</f>
        <v>130108</v>
      </c>
      <c r="E10879" s="60">
        <v>12</v>
      </c>
    </row>
    <row r="10880" spans="1:5">
      <c r="A10880" s="59">
        <v>44415</v>
      </c>
      <c r="B10880" s="60">
        <v>44415</v>
      </c>
      <c r="C10880" s="60" t="s">
        <v>775</v>
      </c>
      <c r="D10880" s="61">
        <f>VLOOKUP(Pag_Inicio_Corr_mas_casos[[#This Row],[Corregimiento]],Hoja3!$A$2:$D$676,4,0)</f>
        <v>80815</v>
      </c>
      <c r="E10880" s="60">
        <v>12</v>
      </c>
    </row>
    <row r="10881" spans="1:5">
      <c r="A10881" s="59">
        <v>44415</v>
      </c>
      <c r="B10881" s="60">
        <v>44415</v>
      </c>
      <c r="C10881" s="60" t="s">
        <v>753</v>
      </c>
      <c r="D10881" s="61">
        <f>VLOOKUP(Pag_Inicio_Corr_mas_casos[[#This Row],[Corregimiento]],Hoja3!$A$2:$D$676,4,0)</f>
        <v>80817</v>
      </c>
      <c r="E10881" s="60">
        <v>11</v>
      </c>
    </row>
    <row r="10882" spans="1:5">
      <c r="A10882" s="59">
        <v>44415</v>
      </c>
      <c r="B10882" s="60">
        <v>44415</v>
      </c>
      <c r="C10882" s="60" t="s">
        <v>1219</v>
      </c>
      <c r="D10882" s="61">
        <f>VLOOKUP(Pag_Inicio_Corr_mas_casos[[#This Row],[Corregimiento]],Hoja3!$A$2:$D$676,4,0)</f>
        <v>20601</v>
      </c>
      <c r="E10882" s="60">
        <v>11</v>
      </c>
    </row>
    <row r="10883" spans="1:5">
      <c r="A10883" s="59">
        <v>44415</v>
      </c>
      <c r="B10883" s="60">
        <v>44415</v>
      </c>
      <c r="C10883" s="60" t="s">
        <v>1408</v>
      </c>
      <c r="D10883" s="61">
        <f>VLOOKUP(Pag_Inicio_Corr_mas_casos[[#This Row],[Corregimiento]],Hoja3!$A$2:$D$676,4,0)</f>
        <v>130702</v>
      </c>
      <c r="E10883" s="60">
        <v>11</v>
      </c>
    </row>
    <row r="10884" spans="1:5">
      <c r="A10884" s="59">
        <v>44415</v>
      </c>
      <c r="B10884" s="60">
        <v>44415</v>
      </c>
      <c r="C10884" s="60" t="s">
        <v>1244</v>
      </c>
      <c r="D10884" s="61">
        <f>VLOOKUP(Pag_Inicio_Corr_mas_casos[[#This Row],[Corregimiento]],Hoja3!$A$2:$D$676,4,0)</f>
        <v>130102</v>
      </c>
      <c r="E10884" s="60">
        <v>11</v>
      </c>
    </row>
    <row r="10885" spans="1:5">
      <c r="A10885" s="59">
        <v>44415</v>
      </c>
      <c r="B10885" s="60">
        <v>44415</v>
      </c>
      <c r="C10885" s="60" t="s">
        <v>751</v>
      </c>
      <c r="D10885" s="61">
        <f>VLOOKUP(Pag_Inicio_Corr_mas_casos[[#This Row],[Corregimiento]],Hoja3!$A$2:$D$676,4,0)</f>
        <v>81008</v>
      </c>
      <c r="E10885" s="60">
        <v>10</v>
      </c>
    </row>
    <row r="10886" spans="1:5">
      <c r="A10886" s="105">
        <v>44416</v>
      </c>
      <c r="B10886" s="106">
        <v>44416</v>
      </c>
      <c r="C10886" s="106" t="s">
        <v>1134</v>
      </c>
      <c r="D10886" s="107">
        <f>VLOOKUP(Pag_Inicio_Corr_mas_casos[[#This Row],[Corregimiento]],Hoja3!$A$2:$D$676,4,0)</f>
        <v>130101</v>
      </c>
      <c r="E10886" s="106">
        <v>36</v>
      </c>
    </row>
    <row r="10887" spans="1:5">
      <c r="A10887" s="105">
        <v>44416</v>
      </c>
      <c r="B10887" s="106">
        <v>44416</v>
      </c>
      <c r="C10887" s="106" t="s">
        <v>1120</v>
      </c>
      <c r="D10887" s="107">
        <f>VLOOKUP(Pag_Inicio_Corr_mas_casos[[#This Row],[Corregimiento]],Hoja3!$A$2:$D$676,4,0)</f>
        <v>130102</v>
      </c>
      <c r="E10887" s="106">
        <v>29</v>
      </c>
    </row>
    <row r="10888" spans="1:5">
      <c r="A10888" s="105">
        <v>44416</v>
      </c>
      <c r="B10888" s="106">
        <v>44416</v>
      </c>
      <c r="C10888" s="106" t="s">
        <v>1019</v>
      </c>
      <c r="D10888" s="107">
        <f>VLOOKUP(Pag_Inicio_Corr_mas_casos[[#This Row],[Corregimiento]],Hoja3!$A$2:$D$676,4,0)</f>
        <v>80817</v>
      </c>
      <c r="E10888" s="106">
        <v>25</v>
      </c>
    </row>
    <row r="10889" spans="1:5">
      <c r="A10889" s="105">
        <v>44416</v>
      </c>
      <c r="B10889" s="106">
        <v>44416</v>
      </c>
      <c r="C10889" s="106" t="s">
        <v>1010</v>
      </c>
      <c r="D10889" s="107">
        <f>VLOOKUP(Pag_Inicio_Corr_mas_casos[[#This Row],[Corregimiento]],Hoja3!$A$2:$D$676,4,0)</f>
        <v>130708</v>
      </c>
      <c r="E10889" s="106">
        <v>24</v>
      </c>
    </row>
    <row r="10890" spans="1:5">
      <c r="A10890" s="105">
        <v>44416</v>
      </c>
      <c r="B10890" s="106">
        <v>44416</v>
      </c>
      <c r="C10890" s="106" t="s">
        <v>1102</v>
      </c>
      <c r="D10890" s="107">
        <f>VLOOKUP(Pag_Inicio_Corr_mas_casos[[#This Row],[Corregimiento]],Hoja3!$A$2:$D$676,4,0)</f>
        <v>130106</v>
      </c>
      <c r="E10890" s="106">
        <v>20</v>
      </c>
    </row>
    <row r="10891" spans="1:5">
      <c r="A10891" s="105">
        <v>44416</v>
      </c>
      <c r="B10891" s="106">
        <v>44416</v>
      </c>
      <c r="C10891" s="106" t="s">
        <v>1410</v>
      </c>
      <c r="D10891" s="107">
        <f>VLOOKUP(Pag_Inicio_Corr_mas_casos[[#This Row],[Corregimiento]],Hoja3!$A$2:$D$676,4,0)</f>
        <v>130717</v>
      </c>
      <c r="E10891" s="106">
        <v>20</v>
      </c>
    </row>
    <row r="10892" spans="1:5">
      <c r="A10892" s="105">
        <v>44416</v>
      </c>
      <c r="B10892" s="106">
        <v>44416</v>
      </c>
      <c r="C10892" s="106" t="s">
        <v>1005</v>
      </c>
      <c r="D10892" s="107">
        <f>VLOOKUP(Pag_Inicio_Corr_mas_casos[[#This Row],[Corregimiento]],Hoja3!$A$2:$D$676,4,0)</f>
        <v>81009</v>
      </c>
      <c r="E10892" s="106">
        <v>18</v>
      </c>
    </row>
    <row r="10893" spans="1:5">
      <c r="A10893" s="105">
        <v>44416</v>
      </c>
      <c r="B10893" s="106">
        <v>44416</v>
      </c>
      <c r="C10893" s="106" t="s">
        <v>1078</v>
      </c>
      <c r="D10893" s="107">
        <f>VLOOKUP(Pag_Inicio_Corr_mas_casos[[#This Row],[Corregimiento]],Hoja3!$A$2:$D$676,4,0)</f>
        <v>80819</v>
      </c>
      <c r="E10893" s="106">
        <v>18</v>
      </c>
    </row>
    <row r="10894" spans="1:5">
      <c r="A10894" s="105">
        <v>44416</v>
      </c>
      <c r="B10894" s="106">
        <v>44416</v>
      </c>
      <c r="C10894" s="106" t="s">
        <v>1016</v>
      </c>
      <c r="D10894" s="107">
        <f>VLOOKUP(Pag_Inicio_Corr_mas_casos[[#This Row],[Corregimiento]],Hoja3!$A$2:$D$676,4,0)</f>
        <v>130107</v>
      </c>
      <c r="E10894" s="106">
        <v>16</v>
      </c>
    </row>
    <row r="10895" spans="1:5">
      <c r="A10895" s="105">
        <v>44416</v>
      </c>
      <c r="B10895" s="106">
        <v>44416</v>
      </c>
      <c r="C10895" s="106" t="s">
        <v>1018</v>
      </c>
      <c r="D10895" s="107">
        <f>VLOOKUP(Pag_Inicio_Corr_mas_casos[[#This Row],[Corregimiento]],Hoja3!$A$2:$D$676,4,0)</f>
        <v>80820</v>
      </c>
      <c r="E10895" s="106">
        <v>14</v>
      </c>
    </row>
    <row r="10896" spans="1:5">
      <c r="A10896" s="105">
        <v>44416</v>
      </c>
      <c r="B10896" s="106">
        <v>44416</v>
      </c>
      <c r="C10896" s="106" t="s">
        <v>1025</v>
      </c>
      <c r="D10896" s="107">
        <f>VLOOKUP(Pag_Inicio_Corr_mas_casos[[#This Row],[Corregimiento]],Hoja3!$A$2:$D$676,4,0)</f>
        <v>130701</v>
      </c>
      <c r="E10896" s="106">
        <v>14</v>
      </c>
    </row>
    <row r="10897" spans="1:5">
      <c r="A10897" s="105">
        <v>44416</v>
      </c>
      <c r="B10897" s="106">
        <v>44416</v>
      </c>
      <c r="C10897" s="106" t="s">
        <v>1033</v>
      </c>
      <c r="D10897" s="107">
        <f>VLOOKUP(Pag_Inicio_Corr_mas_casos[[#This Row],[Corregimiento]],Hoja3!$A$2:$D$676,4,0)</f>
        <v>30107</v>
      </c>
      <c r="E10897" s="106">
        <v>14</v>
      </c>
    </row>
    <row r="10898" spans="1:5">
      <c r="A10898" s="105">
        <v>44416</v>
      </c>
      <c r="B10898" s="106">
        <v>44416</v>
      </c>
      <c r="C10898" s="106" t="s">
        <v>1098</v>
      </c>
      <c r="D10898" s="107">
        <f>VLOOKUP(Pag_Inicio_Corr_mas_casos[[#This Row],[Corregimiento]],Hoja3!$A$2:$D$676,4,0)</f>
        <v>30104</v>
      </c>
      <c r="E10898" s="106">
        <v>14</v>
      </c>
    </row>
    <row r="10899" spans="1:5">
      <c r="A10899" s="105">
        <v>44416</v>
      </c>
      <c r="B10899" s="106">
        <v>44416</v>
      </c>
      <c r="C10899" s="106" t="s">
        <v>1112</v>
      </c>
      <c r="D10899" s="107">
        <f>VLOOKUP(Pag_Inicio_Corr_mas_casos[[#This Row],[Corregimiento]],Hoja3!$A$2:$D$676,4,0)</f>
        <v>80812</v>
      </c>
      <c r="E10899" s="106">
        <v>14</v>
      </c>
    </row>
    <row r="10900" spans="1:5">
      <c r="A10900" s="105">
        <v>44416</v>
      </c>
      <c r="B10900" s="106">
        <v>44416</v>
      </c>
      <c r="C10900" s="106" t="s">
        <v>1400</v>
      </c>
      <c r="D10900" s="107">
        <f>VLOOKUP(Pag_Inicio_Corr_mas_casos[[#This Row],[Corregimiento]],Hoja3!$A$2:$D$676,4,0)</f>
        <v>80823</v>
      </c>
      <c r="E10900" s="106">
        <v>14</v>
      </c>
    </row>
    <row r="10901" spans="1:5">
      <c r="A10901" s="105">
        <v>44416</v>
      </c>
      <c r="B10901" s="106">
        <v>44416</v>
      </c>
      <c r="C10901" s="106" t="s">
        <v>1013</v>
      </c>
      <c r="D10901" s="107">
        <f>VLOOKUP(Pag_Inicio_Corr_mas_casos[[#This Row],[Corregimiento]],Hoja3!$A$2:$D$676,4,0)</f>
        <v>80826</v>
      </c>
      <c r="E10901" s="106">
        <v>13</v>
      </c>
    </row>
    <row r="10902" spans="1:5">
      <c r="A10902" s="105">
        <v>44416</v>
      </c>
      <c r="B10902" s="106">
        <v>44416</v>
      </c>
      <c r="C10902" s="106" t="s">
        <v>1057</v>
      </c>
      <c r="D10902" s="107">
        <f>VLOOKUP(Pag_Inicio_Corr_mas_casos[[#This Row],[Corregimiento]],Hoja3!$A$2:$D$676,4,0)</f>
        <v>130706</v>
      </c>
      <c r="E10902" s="106">
        <v>13</v>
      </c>
    </row>
    <row r="10903" spans="1:5">
      <c r="A10903" s="105">
        <v>44416</v>
      </c>
      <c r="B10903" s="106">
        <v>44416</v>
      </c>
      <c r="C10903" s="106" t="s">
        <v>1087</v>
      </c>
      <c r="D10903" s="107">
        <f>VLOOKUP(Pag_Inicio_Corr_mas_casos[[#This Row],[Corregimiento]],Hoja3!$A$2:$D$676,4,0)</f>
        <v>81003</v>
      </c>
      <c r="E10903" s="106">
        <v>13</v>
      </c>
    </row>
    <row r="10904" spans="1:5">
      <c r="A10904" s="105">
        <v>44416</v>
      </c>
      <c r="B10904" s="106">
        <v>44416</v>
      </c>
      <c r="C10904" s="106" t="s">
        <v>1088</v>
      </c>
      <c r="D10904" s="107">
        <f>VLOOKUP(Pag_Inicio_Corr_mas_casos[[#This Row],[Corregimiento]],Hoja3!$A$2:$D$676,4,0)</f>
        <v>91001</v>
      </c>
      <c r="E10904" s="106">
        <v>12</v>
      </c>
    </row>
    <row r="10905" spans="1:5">
      <c r="A10905" s="105">
        <v>44416</v>
      </c>
      <c r="B10905" s="106">
        <v>44416</v>
      </c>
      <c r="C10905" s="106" t="s">
        <v>1077</v>
      </c>
      <c r="D10905" s="107">
        <f>VLOOKUP(Pag_Inicio_Corr_mas_casos[[#This Row],[Corregimiento]],Hoja3!$A$2:$D$676,4,0)</f>
        <v>80809</v>
      </c>
      <c r="E10905" s="106">
        <v>12</v>
      </c>
    </row>
    <row r="10906" spans="1:5">
      <c r="A10906" s="62">
        <v>44417</v>
      </c>
      <c r="B10906" s="63">
        <v>44417</v>
      </c>
      <c r="C10906" s="63" t="s">
        <v>1027</v>
      </c>
      <c r="D10906" s="64">
        <f>VLOOKUP(Pag_Inicio_Corr_mas_casos[[#This Row],[Corregimiento]],Hoja3!$A$2:$D$676,4,0)</f>
        <v>20601</v>
      </c>
      <c r="E10906" s="63">
        <v>14</v>
      </c>
    </row>
    <row r="10907" spans="1:5">
      <c r="A10907" s="62">
        <v>44417</v>
      </c>
      <c r="B10907" s="63">
        <v>44417</v>
      </c>
      <c r="C10907" s="63" t="s">
        <v>1400</v>
      </c>
      <c r="D10907" s="64">
        <f>VLOOKUP(Pag_Inicio_Corr_mas_casos[[#This Row],[Corregimiento]],Hoja3!$A$2:$D$676,4,0)</f>
        <v>80823</v>
      </c>
      <c r="E10907" s="63">
        <v>14</v>
      </c>
    </row>
    <row r="10908" spans="1:5">
      <c r="A10908" s="62">
        <v>44417</v>
      </c>
      <c r="B10908" s="63">
        <v>44417</v>
      </c>
      <c r="C10908" s="63" t="s">
        <v>1077</v>
      </c>
      <c r="D10908" s="64">
        <f>VLOOKUP(Pag_Inicio_Corr_mas_casos[[#This Row],[Corregimiento]],Hoja3!$A$2:$D$676,4,0)</f>
        <v>80809</v>
      </c>
      <c r="E10908" s="63">
        <v>11</v>
      </c>
    </row>
    <row r="10909" spans="1:5">
      <c r="A10909" s="62">
        <v>44417</v>
      </c>
      <c r="B10909" s="63">
        <v>44417</v>
      </c>
      <c r="C10909" s="63" t="s">
        <v>1134</v>
      </c>
      <c r="D10909" s="64">
        <f>VLOOKUP(Pag_Inicio_Corr_mas_casos[[#This Row],[Corregimiento]],Hoja3!$A$2:$D$676,4,0)</f>
        <v>130101</v>
      </c>
      <c r="E10909" s="63">
        <v>10</v>
      </c>
    </row>
    <row r="10910" spans="1:5">
      <c r="A10910" s="62">
        <v>44417</v>
      </c>
      <c r="B10910" s="63">
        <v>44417</v>
      </c>
      <c r="C10910" s="63" t="s">
        <v>1126</v>
      </c>
      <c r="D10910" s="64">
        <f>VLOOKUP(Pag_Inicio_Corr_mas_casos[[#This Row],[Corregimiento]],Hoja3!$A$2:$D$676,4,0)</f>
        <v>40601</v>
      </c>
      <c r="E10910" s="63">
        <v>10</v>
      </c>
    </row>
    <row r="10911" spans="1:5">
      <c r="A10911" s="62">
        <v>44417</v>
      </c>
      <c r="B10911" s="63">
        <v>44417</v>
      </c>
      <c r="C10911" s="63" t="s">
        <v>1038</v>
      </c>
      <c r="D10911" s="64">
        <f>VLOOKUP(Pag_Inicio_Corr_mas_casos[[#This Row],[Corregimiento]],Hoja3!$A$2:$D$676,4,0)</f>
        <v>80508</v>
      </c>
      <c r="E10911" s="63">
        <v>9</v>
      </c>
    </row>
    <row r="10912" spans="1:5">
      <c r="A10912" s="62">
        <v>44417</v>
      </c>
      <c r="B10912" s="63">
        <v>44417</v>
      </c>
      <c r="C10912" s="63" t="s">
        <v>1129</v>
      </c>
      <c r="D10912" s="64">
        <f>VLOOKUP(Pag_Inicio_Corr_mas_casos[[#This Row],[Corregimiento]],Hoja3!$A$2:$D$676,4,0)</f>
        <v>20401</v>
      </c>
      <c r="E10912" s="63">
        <v>9</v>
      </c>
    </row>
    <row r="10913" spans="1:5">
      <c r="A10913" s="62">
        <v>44417</v>
      </c>
      <c r="B10913" s="63">
        <v>44417</v>
      </c>
      <c r="C10913" s="63" t="s">
        <v>1064</v>
      </c>
      <c r="D10913" s="64">
        <f>VLOOKUP(Pag_Inicio_Corr_mas_casos[[#This Row],[Corregimiento]],Hoja3!$A$2:$D$676,4,0)</f>
        <v>81004</v>
      </c>
      <c r="E10913" s="63">
        <v>9</v>
      </c>
    </row>
    <row r="10914" spans="1:5">
      <c r="A10914" s="62">
        <v>44417</v>
      </c>
      <c r="B10914" s="63">
        <v>44417</v>
      </c>
      <c r="C10914" s="63" t="s">
        <v>1009</v>
      </c>
      <c r="D10914" s="64">
        <f>VLOOKUP(Pag_Inicio_Corr_mas_casos[[#This Row],[Corregimiento]],Hoja3!$A$2:$D$676,4,0)</f>
        <v>80816</v>
      </c>
      <c r="E10914" s="63">
        <v>9</v>
      </c>
    </row>
    <row r="10915" spans="1:5">
      <c r="A10915" s="62">
        <v>44417</v>
      </c>
      <c r="B10915" s="63">
        <v>44417</v>
      </c>
      <c r="C10915" s="63" t="s">
        <v>1019</v>
      </c>
      <c r="D10915" s="64">
        <f>VLOOKUP(Pag_Inicio_Corr_mas_casos[[#This Row],[Corregimiento]],Hoja3!$A$2:$D$676,4,0)</f>
        <v>80817</v>
      </c>
      <c r="E10915" s="63">
        <v>8</v>
      </c>
    </row>
    <row r="10916" spans="1:5">
      <c r="A10916" s="62">
        <v>44417</v>
      </c>
      <c r="B10916" s="63">
        <v>44417</v>
      </c>
      <c r="C10916" s="63" t="s">
        <v>1088</v>
      </c>
      <c r="D10916" s="64">
        <f>VLOOKUP(Pag_Inicio_Corr_mas_casos[[#This Row],[Corregimiento]],Hoja3!$A$2:$D$676,4,0)</f>
        <v>91001</v>
      </c>
      <c r="E10916" s="63">
        <v>8</v>
      </c>
    </row>
    <row r="10917" spans="1:5">
      <c r="A10917" s="62">
        <v>44417</v>
      </c>
      <c r="B10917" s="63">
        <v>44417</v>
      </c>
      <c r="C10917" s="63" t="s">
        <v>1005</v>
      </c>
      <c r="D10917" s="64">
        <f>VLOOKUP(Pag_Inicio_Corr_mas_casos[[#This Row],[Corregimiento]],Hoja3!$A$2:$D$676,4,0)</f>
        <v>81009</v>
      </c>
      <c r="E10917" s="63">
        <v>8</v>
      </c>
    </row>
    <row r="10918" spans="1:5">
      <c r="A10918" s="62">
        <v>44417</v>
      </c>
      <c r="B10918" s="63">
        <v>44417</v>
      </c>
      <c r="C10918" s="63" t="s">
        <v>1117</v>
      </c>
      <c r="D10918" s="64">
        <f>VLOOKUP(Pag_Inicio_Corr_mas_casos[[#This Row],[Corregimiento]],Hoja3!$A$2:$D$676,4,0)</f>
        <v>20105</v>
      </c>
      <c r="E10918" s="63">
        <v>8</v>
      </c>
    </row>
    <row r="10919" spans="1:5">
      <c r="A10919" s="62">
        <v>44417</v>
      </c>
      <c r="B10919" s="63">
        <v>44417</v>
      </c>
      <c r="C10919" s="63" t="s">
        <v>1411</v>
      </c>
      <c r="D10919" s="64">
        <f>VLOOKUP(Pag_Inicio_Corr_mas_casos[[#This Row],[Corregimiento]],Hoja3!$A$2:$D$676,4,0)</f>
        <v>20303</v>
      </c>
      <c r="E10919" s="63">
        <v>8</v>
      </c>
    </row>
    <row r="10920" spans="1:5">
      <c r="A10920" s="62">
        <v>44417</v>
      </c>
      <c r="B10920" s="63">
        <v>44417</v>
      </c>
      <c r="C10920" s="63" t="s">
        <v>1089</v>
      </c>
      <c r="D10920" s="64">
        <f>VLOOKUP(Pag_Inicio_Corr_mas_casos[[#This Row],[Corregimiento]],Hoja3!$A$2:$D$676,4,0)</f>
        <v>30111</v>
      </c>
      <c r="E10920" s="63">
        <v>7</v>
      </c>
    </row>
    <row r="10921" spans="1:5">
      <c r="A10921" s="62">
        <v>44417</v>
      </c>
      <c r="B10921" s="63">
        <v>44417</v>
      </c>
      <c r="C10921" s="63" t="s">
        <v>1081</v>
      </c>
      <c r="D10921" s="64">
        <f>VLOOKUP(Pag_Inicio_Corr_mas_casos[[#This Row],[Corregimiento]],Hoja3!$A$2:$D$676,4,0)</f>
        <v>130702</v>
      </c>
      <c r="E10921" s="63">
        <v>7</v>
      </c>
    </row>
    <row r="10922" spans="1:5">
      <c r="A10922" s="62">
        <v>44417</v>
      </c>
      <c r="B10922" s="63">
        <v>44417</v>
      </c>
      <c r="C10922" s="63" t="s">
        <v>1040</v>
      </c>
      <c r="D10922" s="64">
        <f>VLOOKUP(Pag_Inicio_Corr_mas_casos[[#This Row],[Corregimiento]],Hoja3!$A$2:$D$676,4,0)</f>
        <v>40203</v>
      </c>
      <c r="E10922" s="63">
        <v>7</v>
      </c>
    </row>
    <row r="10923" spans="1:5">
      <c r="A10923" s="62">
        <v>44417</v>
      </c>
      <c r="B10923" s="63">
        <v>44417</v>
      </c>
      <c r="C10923" s="63" t="s">
        <v>1018</v>
      </c>
      <c r="D10923" s="64">
        <f>VLOOKUP(Pag_Inicio_Corr_mas_casos[[#This Row],[Corregimiento]],Hoja3!$A$2:$D$676,4,0)</f>
        <v>80820</v>
      </c>
      <c r="E10923" s="63">
        <v>7</v>
      </c>
    </row>
    <row r="10924" spans="1:5">
      <c r="A10924" s="62">
        <v>44417</v>
      </c>
      <c r="B10924" s="63">
        <v>44417</v>
      </c>
      <c r="C10924" s="63" t="s">
        <v>1022</v>
      </c>
      <c r="D10924" s="64">
        <f>VLOOKUP(Pag_Inicio_Corr_mas_casos[[#This Row],[Corregimiento]],Hoja3!$A$2:$D$676,4,0)</f>
        <v>80815</v>
      </c>
      <c r="E10924" s="63">
        <v>6</v>
      </c>
    </row>
    <row r="10925" spans="1:5">
      <c r="A10925" s="62">
        <v>44417</v>
      </c>
      <c r="B10925" s="63">
        <v>44417</v>
      </c>
      <c r="C10925" s="63" t="s">
        <v>1115</v>
      </c>
      <c r="D10925" s="64">
        <f>VLOOKUP(Pag_Inicio_Corr_mas_casos[[#This Row],[Corregimiento]],Hoja3!$A$2:$D$676,4,0)</f>
        <v>50316</v>
      </c>
      <c r="E10925" s="63">
        <v>6</v>
      </c>
    </row>
    <row r="10926" spans="1:5">
      <c r="A10926" s="59">
        <v>44418</v>
      </c>
      <c r="B10926" s="60">
        <v>44418</v>
      </c>
      <c r="C10926" s="60" t="s">
        <v>1102</v>
      </c>
      <c r="D10926" s="61">
        <f>VLOOKUP(Pag_Inicio_Corr_mas_casos[[#This Row],[Corregimiento]],Hoja3!$A$2:$D$676,4,0)</f>
        <v>130106</v>
      </c>
      <c r="E10926" s="60">
        <v>28</v>
      </c>
    </row>
    <row r="10927" spans="1:5">
      <c r="A10927" s="59">
        <v>44418</v>
      </c>
      <c r="B10927" s="60">
        <v>44418</v>
      </c>
      <c r="C10927" s="60" t="s">
        <v>1077</v>
      </c>
      <c r="D10927" s="61">
        <f>VLOOKUP(Pag_Inicio_Corr_mas_casos[[#This Row],[Corregimiento]],Hoja3!$A$2:$D$676,4,0)</f>
        <v>80809</v>
      </c>
      <c r="E10927" s="60">
        <v>28</v>
      </c>
    </row>
    <row r="10928" spans="1:5">
      <c r="A10928" s="59">
        <v>44418</v>
      </c>
      <c r="B10928" s="60">
        <v>44418</v>
      </c>
      <c r="C10928" s="60" t="s">
        <v>1120</v>
      </c>
      <c r="D10928" s="61">
        <f>VLOOKUP(Pag_Inicio_Corr_mas_casos[[#This Row],[Corregimiento]],Hoja3!$A$2:$D$676,4,0)</f>
        <v>130102</v>
      </c>
      <c r="E10928" s="60">
        <v>24</v>
      </c>
    </row>
    <row r="10929" spans="1:5">
      <c r="A10929" s="59">
        <v>44418</v>
      </c>
      <c r="B10929" s="60">
        <v>44418</v>
      </c>
      <c r="C10929" s="60" t="s">
        <v>1088</v>
      </c>
      <c r="D10929" s="61">
        <f>VLOOKUP(Pag_Inicio_Corr_mas_casos[[#This Row],[Corregimiento]],Hoja3!$A$2:$D$676,4,0)</f>
        <v>91001</v>
      </c>
      <c r="E10929" s="60">
        <v>22</v>
      </c>
    </row>
    <row r="10930" spans="1:5">
      <c r="A10930" s="59">
        <v>44418</v>
      </c>
      <c r="B10930" s="60">
        <v>44418</v>
      </c>
      <c r="C10930" s="60" t="s">
        <v>1078</v>
      </c>
      <c r="D10930" s="61">
        <f>VLOOKUP(Pag_Inicio_Corr_mas_casos[[#This Row],[Corregimiento]],Hoja3!$A$2:$D$676,4,0)</f>
        <v>80819</v>
      </c>
      <c r="E10930" s="60">
        <v>20</v>
      </c>
    </row>
    <row r="10931" spans="1:5">
      <c r="A10931" s="59">
        <v>44418</v>
      </c>
      <c r="B10931" s="60">
        <v>44418</v>
      </c>
      <c r="C10931" s="60" t="s">
        <v>1022</v>
      </c>
      <c r="D10931" s="61">
        <f>VLOOKUP(Pag_Inicio_Corr_mas_casos[[#This Row],[Corregimiento]],Hoja3!$A$2:$D$676,4,0)</f>
        <v>80815</v>
      </c>
      <c r="E10931" s="60">
        <v>18</v>
      </c>
    </row>
    <row r="10932" spans="1:5">
      <c r="A10932" s="59">
        <v>44418</v>
      </c>
      <c r="B10932" s="60">
        <v>44418</v>
      </c>
      <c r="C10932" s="60" t="s">
        <v>1027</v>
      </c>
      <c r="D10932" s="61">
        <f>VLOOKUP(Pag_Inicio_Corr_mas_casos[[#This Row],[Corregimiento]],Hoja3!$A$2:$D$676,4,0)</f>
        <v>20601</v>
      </c>
      <c r="E10932" s="60">
        <v>17</v>
      </c>
    </row>
    <row r="10933" spans="1:5">
      <c r="A10933" s="59">
        <v>44418</v>
      </c>
      <c r="B10933" s="60">
        <v>44418</v>
      </c>
      <c r="C10933" s="60" t="s">
        <v>1134</v>
      </c>
      <c r="D10933" s="61">
        <f>VLOOKUP(Pag_Inicio_Corr_mas_casos[[#This Row],[Corregimiento]],Hoja3!$A$2:$D$676,4,0)</f>
        <v>130101</v>
      </c>
      <c r="E10933" s="60">
        <v>17</v>
      </c>
    </row>
    <row r="10934" spans="1:5">
      <c r="A10934" s="59">
        <v>44418</v>
      </c>
      <c r="B10934" s="60">
        <v>44418</v>
      </c>
      <c r="C10934" s="60" t="s">
        <v>1019</v>
      </c>
      <c r="D10934" s="61">
        <f>VLOOKUP(Pag_Inicio_Corr_mas_casos[[#This Row],[Corregimiento]],Hoja3!$A$2:$D$676,4,0)</f>
        <v>80817</v>
      </c>
      <c r="E10934" s="60">
        <v>17</v>
      </c>
    </row>
    <row r="10935" spans="1:5">
      <c r="A10935" s="59">
        <v>44418</v>
      </c>
      <c r="B10935" s="60">
        <v>44418</v>
      </c>
      <c r="C10935" s="60" t="s">
        <v>1025</v>
      </c>
      <c r="D10935" s="61">
        <f>VLOOKUP(Pag_Inicio_Corr_mas_casos[[#This Row],[Corregimiento]],Hoja3!$A$2:$D$676,4,0)</f>
        <v>130701</v>
      </c>
      <c r="E10935" s="60">
        <v>16</v>
      </c>
    </row>
    <row r="10936" spans="1:5">
      <c r="A10936" s="59">
        <v>44418</v>
      </c>
      <c r="B10936" s="60">
        <v>44418</v>
      </c>
      <c r="C10936" s="60" t="s">
        <v>1005</v>
      </c>
      <c r="D10936" s="61">
        <f>VLOOKUP(Pag_Inicio_Corr_mas_casos[[#This Row],[Corregimiento]],Hoja3!$A$2:$D$676,4,0)</f>
        <v>81009</v>
      </c>
      <c r="E10936" s="60">
        <v>14</v>
      </c>
    </row>
    <row r="10937" spans="1:5">
      <c r="A10937" s="59">
        <v>44418</v>
      </c>
      <c r="B10937" s="60">
        <v>44418</v>
      </c>
      <c r="C10937" s="60" t="s">
        <v>1112</v>
      </c>
      <c r="D10937" s="61">
        <f>VLOOKUP(Pag_Inicio_Corr_mas_casos[[#This Row],[Corregimiento]],Hoja3!$A$2:$D$676,4,0)</f>
        <v>80812</v>
      </c>
      <c r="E10937" s="60">
        <v>14</v>
      </c>
    </row>
    <row r="10938" spans="1:5">
      <c r="A10938" s="59">
        <v>44418</v>
      </c>
      <c r="B10938" s="60">
        <v>44418</v>
      </c>
      <c r="C10938" s="60" t="s">
        <v>1006</v>
      </c>
      <c r="D10938" s="61">
        <f>VLOOKUP(Pag_Inicio_Corr_mas_casos[[#This Row],[Corregimiento]],Hoja3!$A$2:$D$676,4,0)</f>
        <v>80806</v>
      </c>
      <c r="E10938" s="60">
        <v>14</v>
      </c>
    </row>
    <row r="10939" spans="1:5">
      <c r="A10939" s="59">
        <v>44418</v>
      </c>
      <c r="B10939" s="60">
        <v>44418</v>
      </c>
      <c r="C10939" s="60" t="s">
        <v>1008</v>
      </c>
      <c r="D10939" s="61">
        <f>VLOOKUP(Pag_Inicio_Corr_mas_casos[[#This Row],[Corregimiento]],Hoja3!$A$2:$D$676,4,0)</f>
        <v>80807</v>
      </c>
      <c r="E10939" s="60">
        <v>13</v>
      </c>
    </row>
    <row r="10940" spans="1:5">
      <c r="A10940" s="59">
        <v>44418</v>
      </c>
      <c r="B10940" s="60">
        <v>44418</v>
      </c>
      <c r="C10940" s="60" t="s">
        <v>838</v>
      </c>
      <c r="D10940" s="61">
        <f>VLOOKUP(Pag_Inicio_Corr_mas_casos[[#This Row],[Corregimiento]],Hoja3!$A$2:$D$676,4,0)</f>
        <v>80821</v>
      </c>
      <c r="E10940" s="60">
        <v>13</v>
      </c>
    </row>
    <row r="10941" spans="1:5">
      <c r="A10941" s="59">
        <v>44418</v>
      </c>
      <c r="B10941" s="60">
        <v>44418</v>
      </c>
      <c r="C10941" s="60" t="s">
        <v>1400</v>
      </c>
      <c r="D10941" s="61">
        <f>VLOOKUP(Pag_Inicio_Corr_mas_casos[[#This Row],[Corregimiento]],Hoja3!$A$2:$D$676,4,0)</f>
        <v>80823</v>
      </c>
      <c r="E10941" s="60">
        <v>12</v>
      </c>
    </row>
    <row r="10942" spans="1:5">
      <c r="A10942" s="59">
        <v>44418</v>
      </c>
      <c r="B10942" s="60">
        <v>44418</v>
      </c>
      <c r="C10942" s="60" t="s">
        <v>1412</v>
      </c>
      <c r="D10942" s="61">
        <f>VLOOKUP(Pag_Inicio_Corr_mas_casos[[#This Row],[Corregimiento]],Hoja3!$A$2:$D$676,4,0)</f>
        <v>30602</v>
      </c>
      <c r="E10942" s="60">
        <v>12</v>
      </c>
    </row>
    <row r="10943" spans="1:5">
      <c r="A10943" s="59">
        <v>44418</v>
      </c>
      <c r="B10943" s="60">
        <v>44418</v>
      </c>
      <c r="C10943" s="60" t="s">
        <v>1009</v>
      </c>
      <c r="D10943" s="61">
        <f>VLOOKUP(Pag_Inicio_Corr_mas_casos[[#This Row],[Corregimiento]],Hoja3!$A$2:$D$676,4,0)</f>
        <v>80816</v>
      </c>
      <c r="E10943" s="60">
        <v>11</v>
      </c>
    </row>
    <row r="10944" spans="1:5">
      <c r="A10944" s="59">
        <v>44418</v>
      </c>
      <c r="B10944" s="60">
        <v>44418</v>
      </c>
      <c r="C10944" s="60" t="s">
        <v>1085</v>
      </c>
      <c r="D10944" s="61">
        <f>VLOOKUP(Pag_Inicio_Corr_mas_casos[[#This Row],[Corregimiento]],Hoja3!$A$2:$D$676,4,0)</f>
        <v>81001</v>
      </c>
      <c r="E10944" s="60">
        <v>11</v>
      </c>
    </row>
    <row r="10945" spans="1:5">
      <c r="A10945" s="59">
        <v>44418</v>
      </c>
      <c r="B10945" s="60">
        <v>44418</v>
      </c>
      <c r="C10945" s="60" t="s">
        <v>1020</v>
      </c>
      <c r="D10945" s="61">
        <f>VLOOKUP(Pag_Inicio_Corr_mas_casos[[#This Row],[Corregimiento]],Hoja3!$A$2:$D$676,4,0)</f>
        <v>80822</v>
      </c>
      <c r="E10945" s="60">
        <v>11</v>
      </c>
    </row>
    <row r="10946" spans="1:5">
      <c r="A10946" s="62">
        <v>44419</v>
      </c>
      <c r="B10946" s="63">
        <v>44419</v>
      </c>
      <c r="C10946" s="63" t="s">
        <v>1077</v>
      </c>
      <c r="D10946" s="64">
        <f>VLOOKUP(Pag_Inicio_Corr_mas_casos[[#This Row],[Corregimiento]],Hoja3!$A$2:$D$676,4,0)</f>
        <v>80809</v>
      </c>
      <c r="E10946" s="63">
        <v>29</v>
      </c>
    </row>
    <row r="10947" spans="1:5">
      <c r="A10947" s="62">
        <v>44419</v>
      </c>
      <c r="B10947" s="63">
        <v>44419</v>
      </c>
      <c r="C10947" s="63" t="s">
        <v>1005</v>
      </c>
      <c r="D10947" s="64">
        <f>VLOOKUP(Pag_Inicio_Corr_mas_casos[[#This Row],[Corregimiento]],Hoja3!$A$2:$D$676,4,0)</f>
        <v>81009</v>
      </c>
      <c r="E10947" s="63">
        <v>27</v>
      </c>
    </row>
    <row r="10948" spans="1:5">
      <c r="A10948" s="62">
        <v>44419</v>
      </c>
      <c r="B10948" s="63">
        <v>44419</v>
      </c>
      <c r="C10948" s="63" t="s">
        <v>1120</v>
      </c>
      <c r="D10948" s="64">
        <f>VLOOKUP(Pag_Inicio_Corr_mas_casos[[#This Row],[Corregimiento]],Hoja3!$A$2:$D$676,4,0)</f>
        <v>130102</v>
      </c>
      <c r="E10948" s="63">
        <v>27</v>
      </c>
    </row>
    <row r="10949" spans="1:5">
      <c r="A10949" s="62">
        <v>44419</v>
      </c>
      <c r="B10949" s="63">
        <v>44419</v>
      </c>
      <c r="C10949" s="63" t="s">
        <v>1102</v>
      </c>
      <c r="D10949" s="64">
        <f>VLOOKUP(Pag_Inicio_Corr_mas_casos[[#This Row],[Corregimiento]],Hoja3!$A$2:$D$676,4,0)</f>
        <v>130106</v>
      </c>
      <c r="E10949" s="63">
        <v>26</v>
      </c>
    </row>
    <row r="10950" spans="1:5">
      <c r="A10950" s="62">
        <v>44419</v>
      </c>
      <c r="B10950" s="63">
        <v>44419</v>
      </c>
      <c r="C10950" s="63" t="s">
        <v>1078</v>
      </c>
      <c r="D10950" s="64">
        <f>VLOOKUP(Pag_Inicio_Corr_mas_casos[[#This Row],[Corregimiento]],Hoja3!$A$2:$D$676,4,0)</f>
        <v>80819</v>
      </c>
      <c r="E10950" s="63">
        <v>23</v>
      </c>
    </row>
    <row r="10951" spans="1:5">
      <c r="A10951" s="62">
        <v>44419</v>
      </c>
      <c r="B10951" s="63">
        <v>44419</v>
      </c>
      <c r="C10951" s="63" t="s">
        <v>1022</v>
      </c>
      <c r="D10951" s="64">
        <f>VLOOKUP(Pag_Inicio_Corr_mas_casos[[#This Row],[Corregimiento]],Hoja3!$A$2:$D$676,4,0)</f>
        <v>80815</v>
      </c>
      <c r="E10951" s="63">
        <v>21</v>
      </c>
    </row>
    <row r="10952" spans="1:5">
      <c r="A10952" s="62">
        <v>44419</v>
      </c>
      <c r="B10952" s="63">
        <v>44419</v>
      </c>
      <c r="C10952" s="63" t="s">
        <v>1023</v>
      </c>
      <c r="D10952" s="64">
        <f>VLOOKUP(Pag_Inicio_Corr_mas_casos[[#This Row],[Corregimiento]],Hoja3!$A$2:$D$676,4,0)</f>
        <v>130716</v>
      </c>
      <c r="E10952" s="63">
        <v>21</v>
      </c>
    </row>
    <row r="10953" spans="1:5">
      <c r="A10953" s="62">
        <v>44419</v>
      </c>
      <c r="B10953" s="63">
        <v>44419</v>
      </c>
      <c r="C10953" s="63" t="s">
        <v>1134</v>
      </c>
      <c r="D10953" s="64">
        <f>VLOOKUP(Pag_Inicio_Corr_mas_casos[[#This Row],[Corregimiento]],Hoja3!$A$2:$D$676,4,0)</f>
        <v>130101</v>
      </c>
      <c r="E10953" s="63">
        <v>20</v>
      </c>
    </row>
    <row r="10954" spans="1:5">
      <c r="A10954" s="62">
        <v>44419</v>
      </c>
      <c r="B10954" s="63">
        <v>44419</v>
      </c>
      <c r="C10954" s="63" t="s">
        <v>1008</v>
      </c>
      <c r="D10954" s="64">
        <f>VLOOKUP(Pag_Inicio_Corr_mas_casos[[#This Row],[Corregimiento]],Hoja3!$A$2:$D$676,4,0)</f>
        <v>80807</v>
      </c>
      <c r="E10954" s="63">
        <v>20</v>
      </c>
    </row>
    <row r="10955" spans="1:5">
      <c r="A10955" s="62">
        <v>44419</v>
      </c>
      <c r="B10955" s="63">
        <v>44419</v>
      </c>
      <c r="C10955" s="63" t="s">
        <v>1112</v>
      </c>
      <c r="D10955" s="64">
        <f>VLOOKUP(Pag_Inicio_Corr_mas_casos[[#This Row],[Corregimiento]],Hoja3!$A$2:$D$676,4,0)</f>
        <v>80812</v>
      </c>
      <c r="E10955" s="63">
        <v>20</v>
      </c>
    </row>
    <row r="10956" spans="1:5">
      <c r="A10956" s="62">
        <v>44419</v>
      </c>
      <c r="B10956" s="63">
        <v>44419</v>
      </c>
      <c r="C10956" s="63" t="s">
        <v>838</v>
      </c>
      <c r="D10956" s="64">
        <f>VLOOKUP(Pag_Inicio_Corr_mas_casos[[#This Row],[Corregimiento]],Hoja3!$A$2:$D$676,4,0)</f>
        <v>80821</v>
      </c>
      <c r="E10956" s="63">
        <v>19</v>
      </c>
    </row>
    <row r="10957" spans="1:5">
      <c r="A10957" s="62">
        <v>44419</v>
      </c>
      <c r="B10957" s="63">
        <v>44419</v>
      </c>
      <c r="C10957" s="63" t="s">
        <v>1010</v>
      </c>
      <c r="D10957" s="64">
        <f>VLOOKUP(Pag_Inicio_Corr_mas_casos[[#This Row],[Corregimiento]],Hoja3!$A$2:$D$676,4,0)</f>
        <v>130708</v>
      </c>
      <c r="E10957" s="63">
        <v>19</v>
      </c>
    </row>
    <row r="10958" spans="1:5">
      <c r="A10958" s="62">
        <v>44419</v>
      </c>
      <c r="B10958" s="63">
        <v>44419</v>
      </c>
      <c r="C10958" s="63" t="s">
        <v>1019</v>
      </c>
      <c r="D10958" s="64">
        <f>VLOOKUP(Pag_Inicio_Corr_mas_casos[[#This Row],[Corregimiento]],Hoja3!$A$2:$D$676,4,0)</f>
        <v>80817</v>
      </c>
      <c r="E10958" s="63">
        <v>18</v>
      </c>
    </row>
    <row r="10959" spans="1:5">
      <c r="A10959" s="62">
        <v>44419</v>
      </c>
      <c r="B10959" s="63">
        <v>44419</v>
      </c>
      <c r="C10959" s="63" t="s">
        <v>1009</v>
      </c>
      <c r="D10959" s="64">
        <f>VLOOKUP(Pag_Inicio_Corr_mas_casos[[#This Row],[Corregimiento]],Hoja3!$A$2:$D$676,4,0)</f>
        <v>80816</v>
      </c>
      <c r="E10959" s="63">
        <v>18</v>
      </c>
    </row>
    <row r="10960" spans="1:5">
      <c r="A10960" s="62">
        <v>44419</v>
      </c>
      <c r="B10960" s="63">
        <v>44419</v>
      </c>
      <c r="C10960" s="63" t="s">
        <v>1085</v>
      </c>
      <c r="D10960" s="64">
        <f>VLOOKUP(Pag_Inicio_Corr_mas_casos[[#This Row],[Corregimiento]],Hoja3!$A$2:$D$676,4,0)</f>
        <v>81001</v>
      </c>
      <c r="E10960" s="63">
        <v>17</v>
      </c>
    </row>
    <row r="10961" spans="1:5">
      <c r="A10961" s="62">
        <v>44419</v>
      </c>
      <c r="B10961" s="63">
        <v>44419</v>
      </c>
      <c r="C10961" s="63" t="s">
        <v>1033</v>
      </c>
      <c r="D10961" s="64">
        <f>VLOOKUP(Pag_Inicio_Corr_mas_casos[[#This Row],[Corregimiento]],Hoja3!$A$2:$D$676,4,0)</f>
        <v>30107</v>
      </c>
      <c r="E10961" s="63">
        <v>12</v>
      </c>
    </row>
    <row r="10962" spans="1:5">
      <c r="A10962" s="62">
        <v>44419</v>
      </c>
      <c r="B10962" s="63">
        <v>44419</v>
      </c>
      <c r="C10962" s="63" t="s">
        <v>1364</v>
      </c>
      <c r="D10962" s="64">
        <f>VLOOKUP(Pag_Inicio_Corr_mas_casos[[#This Row],[Corregimiento]],Hoja3!$A$2:$D$676,4,0)</f>
        <v>130304</v>
      </c>
      <c r="E10962" s="63">
        <v>12</v>
      </c>
    </row>
    <row r="10963" spans="1:5">
      <c r="A10963" s="62">
        <v>44419</v>
      </c>
      <c r="B10963" s="63">
        <v>44419</v>
      </c>
      <c r="C10963" s="63" t="s">
        <v>1011</v>
      </c>
      <c r="D10963" s="64">
        <f>VLOOKUP(Pag_Inicio_Corr_mas_casos[[#This Row],[Corregimiento]],Hoja3!$A$2:$D$676,4,0)</f>
        <v>81007</v>
      </c>
      <c r="E10963" s="63">
        <v>12</v>
      </c>
    </row>
    <row r="10964" spans="1:5">
      <c r="A10964" s="62">
        <v>44419</v>
      </c>
      <c r="B10964" s="63">
        <v>44419</v>
      </c>
      <c r="C10964" s="63" t="s">
        <v>1030</v>
      </c>
      <c r="D10964" s="64">
        <f>VLOOKUP(Pag_Inicio_Corr_mas_casos[[#This Row],[Corregimiento]],Hoja3!$A$2:$D$676,4,0)</f>
        <v>30113</v>
      </c>
      <c r="E10964" s="63">
        <v>12</v>
      </c>
    </row>
    <row r="10965" spans="1:5">
      <c r="A10965" s="62">
        <v>44419</v>
      </c>
      <c r="B10965" s="63">
        <v>44419</v>
      </c>
      <c r="C10965" s="63" t="s">
        <v>1086</v>
      </c>
      <c r="D10965" s="64">
        <f>VLOOKUP(Pag_Inicio_Corr_mas_casos[[#This Row],[Corregimiento]],Hoja3!$A$2:$D$676,4,0)</f>
        <v>81002</v>
      </c>
      <c r="E10965" s="63">
        <v>12</v>
      </c>
    </row>
    <row r="10966" spans="1:5">
      <c r="A10966" s="32">
        <v>44420</v>
      </c>
      <c r="B10966" s="33">
        <v>44420</v>
      </c>
      <c r="C10966" s="33" t="s">
        <v>1077</v>
      </c>
      <c r="D10966" s="34">
        <f>VLOOKUP(Pag_Inicio_Corr_mas_casos[[#This Row],[Corregimiento]],Hoja3!$A$2:$D$676,4,0)</f>
        <v>80809</v>
      </c>
      <c r="E10966" s="33">
        <v>31</v>
      </c>
    </row>
    <row r="10967" spans="1:5">
      <c r="A10967" s="32">
        <v>44420</v>
      </c>
      <c r="B10967" s="33">
        <v>44420</v>
      </c>
      <c r="C10967" s="33" t="s">
        <v>1102</v>
      </c>
      <c r="D10967" s="34">
        <f>VLOOKUP(Pag_Inicio_Corr_mas_casos[[#This Row],[Corregimiento]],Hoja3!$A$2:$D$676,4,0)</f>
        <v>130106</v>
      </c>
      <c r="E10967" s="33">
        <v>29</v>
      </c>
    </row>
    <row r="10968" spans="1:5">
      <c r="A10968" s="32">
        <v>44420</v>
      </c>
      <c r="B10968" s="33">
        <v>44420</v>
      </c>
      <c r="C10968" s="33" t="s">
        <v>1084</v>
      </c>
      <c r="D10968" s="34">
        <f>VLOOKUP(Pag_Inicio_Corr_mas_casos[[#This Row],[Corregimiento]],Hoja3!$A$2:$D$676,4,0)</f>
        <v>81008</v>
      </c>
      <c r="E10968" s="33">
        <v>29</v>
      </c>
    </row>
    <row r="10969" spans="1:5">
      <c r="A10969" s="32">
        <v>44420</v>
      </c>
      <c r="B10969" s="33">
        <v>44420</v>
      </c>
      <c r="C10969" s="33" t="s">
        <v>1009</v>
      </c>
      <c r="D10969" s="34">
        <f>VLOOKUP(Pag_Inicio_Corr_mas_casos[[#This Row],[Corregimiento]],Hoja3!$A$2:$D$676,4,0)</f>
        <v>80816</v>
      </c>
      <c r="E10969" s="33">
        <v>25</v>
      </c>
    </row>
    <row r="10970" spans="1:5">
      <c r="A10970" s="32">
        <v>44420</v>
      </c>
      <c r="B10970" s="33">
        <v>44420</v>
      </c>
      <c r="C10970" s="33" t="s">
        <v>1134</v>
      </c>
      <c r="D10970" s="34">
        <f>VLOOKUP(Pag_Inicio_Corr_mas_casos[[#This Row],[Corregimiento]],Hoja3!$A$2:$D$676,4,0)</f>
        <v>130101</v>
      </c>
      <c r="E10970" s="33">
        <v>24</v>
      </c>
    </row>
    <row r="10971" spans="1:5">
      <c r="A10971" s="32">
        <v>44420</v>
      </c>
      <c r="B10971" s="33">
        <v>44420</v>
      </c>
      <c r="C10971" s="33" t="s">
        <v>1020</v>
      </c>
      <c r="D10971" s="34">
        <f>VLOOKUP(Pag_Inicio_Corr_mas_casos[[#This Row],[Corregimiento]],Hoja3!$A$2:$D$676,4,0)</f>
        <v>80822</v>
      </c>
      <c r="E10971" s="33">
        <v>22</v>
      </c>
    </row>
    <row r="10972" spans="1:5">
      <c r="A10972" s="32">
        <v>44420</v>
      </c>
      <c r="B10972" s="33">
        <v>44420</v>
      </c>
      <c r="C10972" s="33" t="s">
        <v>1016</v>
      </c>
      <c r="D10972" s="34">
        <f>VLOOKUP(Pag_Inicio_Corr_mas_casos[[#This Row],[Corregimiento]],Hoja3!$A$2:$D$676,4,0)</f>
        <v>130107</v>
      </c>
      <c r="E10972" s="33">
        <v>21</v>
      </c>
    </row>
    <row r="10973" spans="1:5">
      <c r="A10973" s="32">
        <v>44420</v>
      </c>
      <c r="B10973" s="33">
        <v>44420</v>
      </c>
      <c r="C10973" s="33" t="s">
        <v>1006</v>
      </c>
      <c r="D10973" s="34">
        <f>VLOOKUP(Pag_Inicio_Corr_mas_casos[[#This Row],[Corregimiento]],Hoja3!$A$2:$D$676,4,0)</f>
        <v>80806</v>
      </c>
      <c r="E10973" s="33">
        <v>17</v>
      </c>
    </row>
    <row r="10974" spans="1:5">
      <c r="A10974" s="32">
        <v>44420</v>
      </c>
      <c r="B10974" s="33">
        <v>44420</v>
      </c>
      <c r="C10974" s="33" t="s">
        <v>1120</v>
      </c>
      <c r="D10974" s="34">
        <f>VLOOKUP(Pag_Inicio_Corr_mas_casos[[#This Row],[Corregimiento]],Hoja3!$A$2:$D$676,4,0)</f>
        <v>130102</v>
      </c>
      <c r="E10974" s="33">
        <v>16</v>
      </c>
    </row>
    <row r="10975" spans="1:5">
      <c r="A10975" s="32">
        <v>44420</v>
      </c>
      <c r="B10975" s="33">
        <v>44420</v>
      </c>
      <c r="C10975" s="33" t="s">
        <v>1078</v>
      </c>
      <c r="D10975" s="34">
        <f>VLOOKUP(Pag_Inicio_Corr_mas_casos[[#This Row],[Corregimiento]],Hoja3!$A$2:$D$676,4,0)</f>
        <v>80819</v>
      </c>
      <c r="E10975" s="33">
        <v>16</v>
      </c>
    </row>
    <row r="10976" spans="1:5">
      <c r="A10976" s="32">
        <v>44420</v>
      </c>
      <c r="B10976" s="33">
        <v>44420</v>
      </c>
      <c r="C10976" s="33" t="s">
        <v>1060</v>
      </c>
      <c r="D10976" s="34">
        <f>VLOOKUP(Pag_Inicio_Corr_mas_casos[[#This Row],[Corregimiento]],Hoja3!$A$2:$D$676,4,0)</f>
        <v>130105</v>
      </c>
      <c r="E10976" s="33">
        <v>15</v>
      </c>
    </row>
    <row r="10977" spans="1:5">
      <c r="A10977" s="32">
        <v>44420</v>
      </c>
      <c r="B10977" s="33">
        <v>44420</v>
      </c>
      <c r="C10977" s="33" t="s">
        <v>1400</v>
      </c>
      <c r="D10977" s="34">
        <f>VLOOKUP(Pag_Inicio_Corr_mas_casos[[#This Row],[Corregimiento]],Hoja3!$A$2:$D$676,4,0)</f>
        <v>80823</v>
      </c>
      <c r="E10977" s="33">
        <v>14</v>
      </c>
    </row>
    <row r="10978" spans="1:5">
      <c r="A10978" s="32">
        <v>44420</v>
      </c>
      <c r="B10978" s="33">
        <v>44420</v>
      </c>
      <c r="C10978" s="33" t="s">
        <v>1035</v>
      </c>
      <c r="D10978" s="34">
        <f>VLOOKUP(Pag_Inicio_Corr_mas_casos[[#This Row],[Corregimiento]],Hoja3!$A$2:$D$676,4,0)</f>
        <v>130709</v>
      </c>
      <c r="E10978" s="33">
        <v>14</v>
      </c>
    </row>
    <row r="10979" spans="1:5">
      <c r="A10979" s="32">
        <v>44420</v>
      </c>
      <c r="B10979" s="33">
        <v>44420</v>
      </c>
      <c r="C10979" s="33" t="s">
        <v>1010</v>
      </c>
      <c r="D10979" s="34">
        <f>VLOOKUP(Pag_Inicio_Corr_mas_casos[[#This Row],[Corregimiento]],Hoja3!$A$2:$D$676,4,0)</f>
        <v>130708</v>
      </c>
      <c r="E10979" s="33">
        <v>14</v>
      </c>
    </row>
    <row r="10980" spans="1:5">
      <c r="A10980" s="32">
        <v>44420</v>
      </c>
      <c r="B10980" s="33">
        <v>44420</v>
      </c>
      <c r="C10980" s="33" t="s">
        <v>1019</v>
      </c>
      <c r="D10980" s="34">
        <f>VLOOKUP(Pag_Inicio_Corr_mas_casos[[#This Row],[Corregimiento]],Hoja3!$A$2:$D$676,4,0)</f>
        <v>80817</v>
      </c>
      <c r="E10980" s="33">
        <v>13</v>
      </c>
    </row>
    <row r="10981" spans="1:5">
      <c r="A10981" s="32">
        <v>44420</v>
      </c>
      <c r="B10981" s="33">
        <v>44420</v>
      </c>
      <c r="C10981" s="33" t="s">
        <v>1098</v>
      </c>
      <c r="D10981" s="34">
        <f>VLOOKUP(Pag_Inicio_Corr_mas_casos[[#This Row],[Corregimiento]],Hoja3!$A$2:$D$676,4,0)</f>
        <v>30104</v>
      </c>
      <c r="E10981" s="33">
        <v>13</v>
      </c>
    </row>
    <row r="10982" spans="1:5">
      <c r="A10982" s="32">
        <v>44420</v>
      </c>
      <c r="B10982" s="33">
        <v>44420</v>
      </c>
      <c r="C10982" s="33" t="s">
        <v>1022</v>
      </c>
      <c r="D10982" s="34">
        <f>VLOOKUP(Pag_Inicio_Corr_mas_casos[[#This Row],[Corregimiento]],Hoja3!$A$2:$D$676,4,0)</f>
        <v>80815</v>
      </c>
      <c r="E10982" s="33">
        <v>24</v>
      </c>
    </row>
    <row r="10983" spans="1:5">
      <c r="A10983" s="32">
        <v>44420</v>
      </c>
      <c r="B10983" s="33">
        <v>44420</v>
      </c>
      <c r="C10983" s="33" t="s">
        <v>1073</v>
      </c>
      <c r="D10983" s="34">
        <f>VLOOKUP(Pag_Inicio_Corr_mas_casos[[#This Row],[Corregimiento]],Hoja3!$A$2:$D$676,4,0)</f>
        <v>40612</v>
      </c>
      <c r="E10983" s="33">
        <v>11</v>
      </c>
    </row>
    <row r="10984" spans="1:5">
      <c r="A10984" s="32">
        <v>44420</v>
      </c>
      <c r="B10984" s="33">
        <v>44420</v>
      </c>
      <c r="C10984" s="33" t="s">
        <v>1023</v>
      </c>
      <c r="D10984" s="34">
        <f>VLOOKUP(Pag_Inicio_Corr_mas_casos[[#This Row],[Corregimiento]],Hoja3!$A$2:$D$676,4,0)</f>
        <v>130716</v>
      </c>
      <c r="E10984" s="33">
        <v>11</v>
      </c>
    </row>
    <row r="10985" spans="1:5">
      <c r="A10985" s="105">
        <v>44421</v>
      </c>
      <c r="B10985" s="106">
        <v>44421</v>
      </c>
      <c r="C10985" s="106" t="s">
        <v>1078</v>
      </c>
      <c r="D10985" s="107">
        <f>VLOOKUP(Pag_Inicio_Corr_mas_casos[[#This Row],[Corregimiento]],Hoja3!$A$2:$D$676,4,0)</f>
        <v>80819</v>
      </c>
      <c r="E10985" s="106">
        <v>28</v>
      </c>
    </row>
    <row r="10986" spans="1:5">
      <c r="A10986" s="105">
        <v>44421</v>
      </c>
      <c r="B10986" s="106">
        <v>44421</v>
      </c>
      <c r="C10986" s="106" t="s">
        <v>1120</v>
      </c>
      <c r="D10986" s="107">
        <f>VLOOKUP(Pag_Inicio_Corr_mas_casos[[#This Row],[Corregimiento]],Hoja3!$A$2:$D$676,4,0)</f>
        <v>130102</v>
      </c>
      <c r="E10986" s="106">
        <v>26</v>
      </c>
    </row>
    <row r="10987" spans="1:5">
      <c r="A10987" s="105">
        <v>44421</v>
      </c>
      <c r="B10987" s="106">
        <v>44421</v>
      </c>
      <c r="C10987" s="106" t="s">
        <v>1077</v>
      </c>
      <c r="D10987" s="107">
        <f>VLOOKUP(Pag_Inicio_Corr_mas_casos[[#This Row],[Corregimiento]],Hoja3!$A$2:$D$676,4,0)</f>
        <v>80809</v>
      </c>
      <c r="E10987" s="106">
        <v>24</v>
      </c>
    </row>
    <row r="10988" spans="1:5">
      <c r="A10988" s="105">
        <v>44421</v>
      </c>
      <c r="B10988" s="106">
        <v>44421</v>
      </c>
      <c r="C10988" s="106" t="s">
        <v>1019</v>
      </c>
      <c r="D10988" s="107">
        <f>VLOOKUP(Pag_Inicio_Corr_mas_casos[[#This Row],[Corregimiento]],Hoja3!$A$2:$D$676,4,0)</f>
        <v>80817</v>
      </c>
      <c r="E10988" s="106">
        <v>23</v>
      </c>
    </row>
    <row r="10989" spans="1:5">
      <c r="A10989" s="105">
        <v>44421</v>
      </c>
      <c r="B10989" s="106">
        <v>44421</v>
      </c>
      <c r="C10989" s="106" t="s">
        <v>1018</v>
      </c>
      <c r="D10989" s="107">
        <f>VLOOKUP(Pag_Inicio_Corr_mas_casos[[#This Row],[Corregimiento]],Hoja3!$A$2:$D$676,4,0)</f>
        <v>80820</v>
      </c>
      <c r="E10989" s="106">
        <v>23</v>
      </c>
    </row>
    <row r="10990" spans="1:5">
      <c r="A10990" s="105">
        <v>44421</v>
      </c>
      <c r="B10990" s="106">
        <v>44421</v>
      </c>
      <c r="C10990" s="106" t="s">
        <v>1112</v>
      </c>
      <c r="D10990" s="107">
        <f>VLOOKUP(Pag_Inicio_Corr_mas_casos[[#This Row],[Corregimiento]],Hoja3!$A$2:$D$676,4,0)</f>
        <v>80812</v>
      </c>
      <c r="E10990" s="106">
        <v>21</v>
      </c>
    </row>
    <row r="10991" spans="1:5">
      <c r="A10991" s="105">
        <v>44421</v>
      </c>
      <c r="B10991" s="106">
        <v>44421</v>
      </c>
      <c r="C10991" s="106" t="s">
        <v>838</v>
      </c>
      <c r="D10991" s="107">
        <f>VLOOKUP(Pag_Inicio_Corr_mas_casos[[#This Row],[Corregimiento]],Hoja3!$A$2:$D$676,4,0)</f>
        <v>80821</v>
      </c>
      <c r="E10991" s="106">
        <v>19</v>
      </c>
    </row>
    <row r="10992" spans="1:5">
      <c r="A10992" s="105">
        <v>44421</v>
      </c>
      <c r="B10992" s="106">
        <v>44421</v>
      </c>
      <c r="C10992" s="106" t="s">
        <v>1008</v>
      </c>
      <c r="D10992" s="107">
        <f>VLOOKUP(Pag_Inicio_Corr_mas_casos[[#This Row],[Corregimiento]],Hoja3!$A$2:$D$676,4,0)</f>
        <v>80807</v>
      </c>
      <c r="E10992" s="106">
        <v>16</v>
      </c>
    </row>
    <row r="10993" spans="1:5">
      <c r="A10993" s="105">
        <v>44421</v>
      </c>
      <c r="B10993" s="106">
        <v>44421</v>
      </c>
      <c r="C10993" s="106" t="s">
        <v>1005</v>
      </c>
      <c r="D10993" s="107">
        <f>VLOOKUP(Pag_Inicio_Corr_mas_casos[[#This Row],[Corregimiento]],Hoja3!$A$2:$D$676,4,0)</f>
        <v>81009</v>
      </c>
      <c r="E10993" s="106">
        <v>15</v>
      </c>
    </row>
    <row r="10994" spans="1:5">
      <c r="A10994" s="105">
        <v>44421</v>
      </c>
      <c r="B10994" s="106">
        <v>44421</v>
      </c>
      <c r="C10994" s="106" t="s">
        <v>1006</v>
      </c>
      <c r="D10994" s="107">
        <f>VLOOKUP(Pag_Inicio_Corr_mas_casos[[#This Row],[Corregimiento]],Hoja3!$A$2:$D$676,4,0)</f>
        <v>80806</v>
      </c>
      <c r="E10994" s="106">
        <v>15</v>
      </c>
    </row>
    <row r="10995" spans="1:5">
      <c r="A10995" s="105">
        <v>44421</v>
      </c>
      <c r="B10995" s="106">
        <v>44421</v>
      </c>
      <c r="C10995" s="106" t="s">
        <v>1017</v>
      </c>
      <c r="D10995" s="107">
        <f>VLOOKUP(Pag_Inicio_Corr_mas_casos[[#This Row],[Corregimiento]],Hoja3!$A$2:$D$676,4,0)</f>
        <v>80813</v>
      </c>
      <c r="E10995" s="106">
        <v>13</v>
      </c>
    </row>
    <row r="10996" spans="1:5">
      <c r="A10996" s="105">
        <v>44421</v>
      </c>
      <c r="B10996" s="106">
        <v>44421</v>
      </c>
      <c r="C10996" s="106" t="s">
        <v>1010</v>
      </c>
      <c r="D10996" s="107">
        <f>VLOOKUP(Pag_Inicio_Corr_mas_casos[[#This Row],[Corregimiento]],Hoja3!$A$2:$D$676,4,0)</f>
        <v>130708</v>
      </c>
      <c r="E10996" s="106">
        <v>13</v>
      </c>
    </row>
    <row r="10997" spans="1:5">
      <c r="A10997" s="105">
        <v>44421</v>
      </c>
      <c r="B10997" s="106">
        <v>44421</v>
      </c>
      <c r="C10997" s="106" t="s">
        <v>1085</v>
      </c>
      <c r="D10997" s="107">
        <f>VLOOKUP(Pag_Inicio_Corr_mas_casos[[#This Row],[Corregimiento]],Hoja3!$A$2:$D$676,4,0)</f>
        <v>81001</v>
      </c>
      <c r="E10997" s="106">
        <v>13</v>
      </c>
    </row>
    <row r="10998" spans="1:5">
      <c r="A10998" s="105">
        <v>44421</v>
      </c>
      <c r="B10998" s="106">
        <v>44421</v>
      </c>
      <c r="C10998" s="106" t="s">
        <v>1022</v>
      </c>
      <c r="D10998" s="107">
        <f>VLOOKUP(Pag_Inicio_Corr_mas_casos[[#This Row],[Corregimiento]],Hoja3!$A$2:$D$676,4,0)</f>
        <v>80815</v>
      </c>
      <c r="E10998" s="106">
        <v>13</v>
      </c>
    </row>
    <row r="10999" spans="1:5">
      <c r="A10999" s="105">
        <v>44421</v>
      </c>
      <c r="B10999" s="106">
        <v>44421</v>
      </c>
      <c r="C10999" s="106" t="s">
        <v>1020</v>
      </c>
      <c r="D10999" s="107">
        <f>VLOOKUP(Pag_Inicio_Corr_mas_casos[[#This Row],[Corregimiento]],Hoja3!$A$2:$D$676,4,0)</f>
        <v>80822</v>
      </c>
      <c r="E10999" s="106">
        <v>12</v>
      </c>
    </row>
    <row r="11000" spans="1:5">
      <c r="A11000" s="105">
        <v>44421</v>
      </c>
      <c r="B11000" s="106">
        <v>44421</v>
      </c>
      <c r="C11000" s="106" t="s">
        <v>1400</v>
      </c>
      <c r="D11000" s="107">
        <f>VLOOKUP(Pag_Inicio_Corr_mas_casos[[#This Row],[Corregimiento]],Hoja3!$A$2:$D$676,4,0)</f>
        <v>80823</v>
      </c>
      <c r="E11000" s="106">
        <v>12</v>
      </c>
    </row>
    <row r="11001" spans="1:5">
      <c r="A11001" s="105">
        <v>44421</v>
      </c>
      <c r="B11001" s="106">
        <v>44421</v>
      </c>
      <c r="C11001" s="106" t="s">
        <v>1102</v>
      </c>
      <c r="D11001" s="107">
        <f>VLOOKUP(Pag_Inicio_Corr_mas_casos[[#This Row],[Corregimiento]],Hoja3!$A$2:$D$676,4,0)</f>
        <v>130106</v>
      </c>
      <c r="E11001" s="106">
        <v>11</v>
      </c>
    </row>
    <row r="11002" spans="1:5">
      <c r="A11002" s="105">
        <v>44421</v>
      </c>
      <c r="B11002" s="106">
        <v>44421</v>
      </c>
      <c r="C11002" s="106" t="s">
        <v>1126</v>
      </c>
      <c r="D11002" s="107">
        <f>VLOOKUP(Pag_Inicio_Corr_mas_casos[[#This Row],[Corregimiento]],Hoja3!$A$2:$D$676,4,0)</f>
        <v>40601</v>
      </c>
      <c r="E11002" s="106">
        <v>10</v>
      </c>
    </row>
    <row r="11003" spans="1:5">
      <c r="A11003" s="105">
        <v>44421</v>
      </c>
      <c r="B11003" s="106">
        <v>44421</v>
      </c>
      <c r="C11003" s="106" t="s">
        <v>1095</v>
      </c>
      <c r="D11003" s="107">
        <f>VLOOKUP(Pag_Inicio_Corr_mas_casos[[#This Row],[Corregimiento]],Hoja3!$A$2:$D$676,4,0)</f>
        <v>20609</v>
      </c>
      <c r="E11003" s="106">
        <v>9</v>
      </c>
    </row>
    <row r="11004" spans="1:5">
      <c r="A11004" s="105">
        <v>44421</v>
      </c>
      <c r="B11004" s="106">
        <v>44421</v>
      </c>
      <c r="C11004" s="106" t="s">
        <v>1349</v>
      </c>
      <c r="D11004" s="107">
        <f>VLOOKUP(Pag_Inicio_Corr_mas_casos[[#This Row],[Corregimiento]],Hoja3!$A$2:$D$676,4,0)</f>
        <v>130410</v>
      </c>
      <c r="E11004" s="106">
        <v>9</v>
      </c>
    </row>
    <row r="11005" spans="1:5">
      <c r="A11005" s="59">
        <v>44422</v>
      </c>
      <c r="B11005" s="60">
        <v>44422</v>
      </c>
      <c r="C11005" s="60" t="s">
        <v>1134</v>
      </c>
      <c r="D11005" s="61">
        <f>VLOOKUP(Pag_Inicio_Corr_mas_casos[[#This Row],[Corregimiento]],Hoja3!$A$2:$D$676,4,0)</f>
        <v>130101</v>
      </c>
      <c r="E11005" s="60">
        <v>30</v>
      </c>
    </row>
    <row r="11006" spans="1:5">
      <c r="A11006" s="59">
        <v>44422</v>
      </c>
      <c r="B11006" s="60">
        <v>44422</v>
      </c>
      <c r="C11006" s="60" t="s">
        <v>1077</v>
      </c>
      <c r="D11006" s="61">
        <f>VLOOKUP(Pag_Inicio_Corr_mas_casos[[#This Row],[Corregimiento]],Hoja3!$A$2:$D$676,4,0)</f>
        <v>80809</v>
      </c>
      <c r="E11006" s="60">
        <v>26</v>
      </c>
    </row>
    <row r="11007" spans="1:5">
      <c r="A11007" s="59">
        <v>44422</v>
      </c>
      <c r="B11007" s="60">
        <v>44422</v>
      </c>
      <c r="C11007" s="60" t="s">
        <v>1010</v>
      </c>
      <c r="D11007" s="61">
        <f>VLOOKUP(Pag_Inicio_Corr_mas_casos[[#This Row],[Corregimiento]],Hoja3!$A$2:$D$676,4,0)</f>
        <v>130708</v>
      </c>
      <c r="E11007" s="60">
        <v>24</v>
      </c>
    </row>
    <row r="11008" spans="1:5">
      <c r="A11008" s="59">
        <v>44422</v>
      </c>
      <c r="B11008" s="60">
        <v>44422</v>
      </c>
      <c r="C11008" s="60" t="s">
        <v>1400</v>
      </c>
      <c r="D11008" s="61">
        <f>VLOOKUP(Pag_Inicio_Corr_mas_casos[[#This Row],[Corregimiento]],Hoja3!$A$2:$D$676,4,0)</f>
        <v>80823</v>
      </c>
      <c r="E11008" s="60">
        <v>23</v>
      </c>
    </row>
    <row r="11009" spans="1:5">
      <c r="A11009" s="59">
        <v>44422</v>
      </c>
      <c r="B11009" s="60">
        <v>44422</v>
      </c>
      <c r="C11009" s="60" t="s">
        <v>1016</v>
      </c>
      <c r="D11009" s="61">
        <f>VLOOKUP(Pag_Inicio_Corr_mas_casos[[#This Row],[Corregimiento]],Hoja3!$A$2:$D$676,4,0)</f>
        <v>130107</v>
      </c>
      <c r="E11009" s="60">
        <v>22</v>
      </c>
    </row>
    <row r="11010" spans="1:5">
      <c r="A11010" s="59">
        <v>44422</v>
      </c>
      <c r="B11010" s="60">
        <v>44422</v>
      </c>
      <c r="C11010" s="60" t="s">
        <v>1102</v>
      </c>
      <c r="D11010" s="61">
        <f>VLOOKUP(Pag_Inicio_Corr_mas_casos[[#This Row],[Corregimiento]],Hoja3!$A$2:$D$676,4,0)</f>
        <v>130106</v>
      </c>
      <c r="E11010" s="60">
        <v>19</v>
      </c>
    </row>
    <row r="11011" spans="1:5">
      <c r="A11011" s="59">
        <v>44422</v>
      </c>
      <c r="B11011" s="60">
        <v>44422</v>
      </c>
      <c r="C11011" s="60" t="s">
        <v>1033</v>
      </c>
      <c r="D11011" s="61">
        <f>VLOOKUP(Pag_Inicio_Corr_mas_casos[[#This Row],[Corregimiento]],Hoja3!$A$2:$D$676,4,0)</f>
        <v>30107</v>
      </c>
      <c r="E11011" s="60">
        <v>19</v>
      </c>
    </row>
    <row r="11012" spans="1:5">
      <c r="A11012" s="59">
        <v>44422</v>
      </c>
      <c r="B11012" s="60">
        <v>44422</v>
      </c>
      <c r="C11012" s="60" t="s">
        <v>1120</v>
      </c>
      <c r="D11012" s="61">
        <f>VLOOKUP(Pag_Inicio_Corr_mas_casos[[#This Row],[Corregimiento]],Hoja3!$A$2:$D$676,4,0)</f>
        <v>130102</v>
      </c>
      <c r="E11012" s="60">
        <v>18</v>
      </c>
    </row>
    <row r="11013" spans="1:5">
      <c r="A11013" s="59">
        <v>44422</v>
      </c>
      <c r="B11013" s="60">
        <v>44422</v>
      </c>
      <c r="C11013" s="60" t="s">
        <v>1040</v>
      </c>
      <c r="D11013" s="61">
        <f>VLOOKUP(Pag_Inicio_Corr_mas_casos[[#This Row],[Corregimiento]],Hoja3!$A$2:$D$676,4,0)</f>
        <v>40203</v>
      </c>
      <c r="E11013" s="60">
        <v>16</v>
      </c>
    </row>
    <row r="11014" spans="1:5">
      <c r="A11014" s="59">
        <v>44422</v>
      </c>
      <c r="B11014" s="60">
        <v>44422</v>
      </c>
      <c r="C11014" s="60" t="s">
        <v>1020</v>
      </c>
      <c r="D11014" s="61">
        <f>VLOOKUP(Pag_Inicio_Corr_mas_casos[[#This Row],[Corregimiento]],Hoja3!$A$2:$D$676,4,0)</f>
        <v>80822</v>
      </c>
      <c r="E11014" s="60">
        <v>16</v>
      </c>
    </row>
    <row r="11015" spans="1:5">
      <c r="A11015" s="59">
        <v>44422</v>
      </c>
      <c r="B11015" s="60">
        <v>44422</v>
      </c>
      <c r="C11015" s="60" t="s">
        <v>1073</v>
      </c>
      <c r="D11015" s="61">
        <f>VLOOKUP(Pag_Inicio_Corr_mas_casos[[#This Row],[Corregimiento]],Hoja3!$A$2:$D$676,4,0)</f>
        <v>40612</v>
      </c>
      <c r="E11015" s="60">
        <v>16</v>
      </c>
    </row>
    <row r="11016" spans="1:5">
      <c r="A11016" s="59">
        <v>44422</v>
      </c>
      <c r="B11016" s="60">
        <v>44422</v>
      </c>
      <c r="C11016" s="60" t="s">
        <v>1027</v>
      </c>
      <c r="D11016" s="61">
        <f>VLOOKUP(Pag_Inicio_Corr_mas_casos[[#This Row],[Corregimiento]],Hoja3!$A$2:$D$676,4,0)</f>
        <v>20601</v>
      </c>
      <c r="E11016" s="60">
        <v>15</v>
      </c>
    </row>
    <row r="11017" spans="1:5">
      <c r="A11017" s="59">
        <v>44422</v>
      </c>
      <c r="B11017" s="60">
        <v>44422</v>
      </c>
      <c r="C11017" s="60" t="s">
        <v>1296</v>
      </c>
      <c r="D11017" s="61">
        <f>VLOOKUP(Pag_Inicio_Corr_mas_casos[[#This Row],[Corregimiento]],Hoja3!$A$2:$D$676,4,0)</f>
        <v>20302</v>
      </c>
      <c r="E11017" s="60">
        <v>15</v>
      </c>
    </row>
    <row r="11018" spans="1:5">
      <c r="A11018" s="59">
        <v>44422</v>
      </c>
      <c r="B11018" s="60">
        <v>44422</v>
      </c>
      <c r="C11018" s="60" t="s">
        <v>1078</v>
      </c>
      <c r="D11018" s="61">
        <f>VLOOKUP(Pag_Inicio_Corr_mas_casos[[#This Row],[Corregimiento]],Hoja3!$A$2:$D$676,4,0)</f>
        <v>80819</v>
      </c>
      <c r="E11018" s="60">
        <v>14</v>
      </c>
    </row>
    <row r="11019" spans="1:5">
      <c r="A11019" s="59">
        <v>44422</v>
      </c>
      <c r="B11019" s="60">
        <v>44422</v>
      </c>
      <c r="C11019" s="60" t="s">
        <v>1081</v>
      </c>
      <c r="D11019" s="61">
        <f>VLOOKUP(Pag_Inicio_Corr_mas_casos[[#This Row],[Corregimiento]],Hoja3!$A$2:$D$676,4,0)</f>
        <v>130702</v>
      </c>
      <c r="E11019" s="60">
        <v>14</v>
      </c>
    </row>
    <row r="11020" spans="1:5">
      <c r="A11020" s="59">
        <v>44422</v>
      </c>
      <c r="B11020" s="60">
        <v>44422</v>
      </c>
      <c r="C11020" s="60" t="s">
        <v>1104</v>
      </c>
      <c r="D11020" s="61">
        <f>VLOOKUP(Pag_Inicio_Corr_mas_casos[[#This Row],[Corregimiento]],Hoja3!$A$2:$D$676,4,0)</f>
        <v>130108</v>
      </c>
      <c r="E11020" s="60">
        <v>12</v>
      </c>
    </row>
    <row r="11021" spans="1:5">
      <c r="A11021" s="59">
        <v>44422</v>
      </c>
      <c r="B11021" s="60">
        <v>44422</v>
      </c>
      <c r="C11021" s="60" t="s">
        <v>1006</v>
      </c>
      <c r="D11021" s="61">
        <f>VLOOKUP(Pag_Inicio_Corr_mas_casos[[#This Row],[Corregimiento]],Hoja3!$A$2:$D$676,4,0)</f>
        <v>80806</v>
      </c>
      <c r="E11021" s="60">
        <v>12</v>
      </c>
    </row>
    <row r="11022" spans="1:5">
      <c r="A11022" s="59">
        <v>44422</v>
      </c>
      <c r="B11022" s="60">
        <v>44422</v>
      </c>
      <c r="C11022" s="60" t="s">
        <v>1088</v>
      </c>
      <c r="D11022" s="61">
        <f>VLOOKUP(Pag_Inicio_Corr_mas_casos[[#This Row],[Corregimiento]],Hoja3!$A$2:$D$676,4,0)</f>
        <v>91001</v>
      </c>
      <c r="E11022" s="60">
        <v>11</v>
      </c>
    </row>
    <row r="11023" spans="1:5">
      <c r="A11023" s="59">
        <v>44422</v>
      </c>
      <c r="B11023" s="60">
        <v>44422</v>
      </c>
      <c r="C11023" s="60" t="s">
        <v>1009</v>
      </c>
      <c r="D11023" s="61">
        <f>VLOOKUP(Pag_Inicio_Corr_mas_casos[[#This Row],[Corregimiento]],Hoja3!$A$2:$D$676,4,0)</f>
        <v>80816</v>
      </c>
      <c r="E11023" s="60">
        <v>11</v>
      </c>
    </row>
    <row r="11024" spans="1:5">
      <c r="A11024" s="59">
        <v>44422</v>
      </c>
      <c r="B11024" s="60">
        <v>44422</v>
      </c>
      <c r="C11024" s="60" t="s">
        <v>1019</v>
      </c>
      <c r="D11024" s="61">
        <f>VLOOKUP(Pag_Inicio_Corr_mas_casos[[#This Row],[Corregimiento]],Hoja3!$A$2:$D$676,4,0)</f>
        <v>80817</v>
      </c>
      <c r="E11024" s="60">
        <v>10</v>
      </c>
    </row>
    <row r="11025" spans="1:5">
      <c r="A11025" s="62">
        <v>44423</v>
      </c>
      <c r="B11025" s="63">
        <v>44423</v>
      </c>
      <c r="C11025" s="63" t="s">
        <v>1078</v>
      </c>
      <c r="D11025" s="64">
        <f>VLOOKUP(Pag_Inicio_Corr_mas_casos[[#This Row],[Corregimiento]],Hoja3!$A$2:$D$676,4,0)</f>
        <v>80819</v>
      </c>
      <c r="E11025" s="63">
        <v>20</v>
      </c>
    </row>
    <row r="11026" spans="1:5">
      <c r="A11026" s="62">
        <v>44423</v>
      </c>
      <c r="B11026" s="63">
        <v>44423</v>
      </c>
      <c r="C11026" s="63" t="s">
        <v>1112</v>
      </c>
      <c r="D11026" s="64">
        <f>VLOOKUP(Pag_Inicio_Corr_mas_casos[[#This Row],[Corregimiento]],Hoja3!$A$2:$D$676,4,0)</f>
        <v>80812</v>
      </c>
      <c r="E11026" s="63">
        <v>19</v>
      </c>
    </row>
    <row r="11027" spans="1:5">
      <c r="A11027" s="62">
        <v>44423</v>
      </c>
      <c r="B11027" s="63">
        <v>44423</v>
      </c>
      <c r="C11027" s="63" t="s">
        <v>1400</v>
      </c>
      <c r="D11027" s="64">
        <f>VLOOKUP(Pag_Inicio_Corr_mas_casos[[#This Row],[Corregimiento]],Hoja3!$A$2:$D$676,4,0)</f>
        <v>80823</v>
      </c>
      <c r="E11027" s="63">
        <v>17</v>
      </c>
    </row>
    <row r="11028" spans="1:5">
      <c r="A11028" s="62">
        <v>44423</v>
      </c>
      <c r="B11028" s="63">
        <v>44423</v>
      </c>
      <c r="C11028" s="63" t="s">
        <v>1134</v>
      </c>
      <c r="D11028" s="64">
        <f>VLOOKUP(Pag_Inicio_Corr_mas_casos[[#This Row],[Corregimiento]],Hoja3!$A$2:$D$676,4,0)</f>
        <v>130101</v>
      </c>
      <c r="E11028" s="63">
        <v>16</v>
      </c>
    </row>
    <row r="11029" spans="1:5">
      <c r="A11029" s="62">
        <v>44423</v>
      </c>
      <c r="B11029" s="63">
        <v>44423</v>
      </c>
      <c r="C11029" s="63" t="s">
        <v>1077</v>
      </c>
      <c r="D11029" s="64">
        <f>VLOOKUP(Pag_Inicio_Corr_mas_casos[[#This Row],[Corregimiento]],Hoja3!$A$2:$D$676,4,0)</f>
        <v>80809</v>
      </c>
      <c r="E11029" s="63">
        <v>15</v>
      </c>
    </row>
    <row r="11030" spans="1:5">
      <c r="A11030" s="62">
        <v>44423</v>
      </c>
      <c r="B11030" s="63">
        <v>44423</v>
      </c>
      <c r="C11030" s="63" t="s">
        <v>1017</v>
      </c>
      <c r="D11030" s="64">
        <f>VLOOKUP(Pag_Inicio_Corr_mas_casos[[#This Row],[Corregimiento]],Hoja3!$A$2:$D$676,4,0)</f>
        <v>80813</v>
      </c>
      <c r="E11030" s="63">
        <v>13</v>
      </c>
    </row>
    <row r="11031" spans="1:5">
      <c r="A11031" s="62">
        <v>44423</v>
      </c>
      <c r="B11031" s="63">
        <v>44423</v>
      </c>
      <c r="C11031" s="63" t="s">
        <v>1020</v>
      </c>
      <c r="D11031" s="64">
        <f>VLOOKUP(Pag_Inicio_Corr_mas_casos[[#This Row],[Corregimiento]],Hoja3!$A$2:$D$676,4,0)</f>
        <v>80822</v>
      </c>
      <c r="E11031" s="63">
        <v>13</v>
      </c>
    </row>
    <row r="11032" spans="1:5">
      <c r="A11032" s="62">
        <v>44423</v>
      </c>
      <c r="B11032" s="63">
        <v>44423</v>
      </c>
      <c r="C11032" s="63" t="s">
        <v>838</v>
      </c>
      <c r="D11032" s="64">
        <f>VLOOKUP(Pag_Inicio_Corr_mas_casos[[#This Row],[Corregimiento]],Hoja3!$A$2:$D$676,4,0)</f>
        <v>80821</v>
      </c>
      <c r="E11032" s="63">
        <v>12</v>
      </c>
    </row>
    <row r="11033" spans="1:5">
      <c r="A11033" s="62">
        <v>44423</v>
      </c>
      <c r="B11033" s="63">
        <v>44423</v>
      </c>
      <c r="C11033" s="63" t="s">
        <v>1006</v>
      </c>
      <c r="D11033" s="64">
        <f>VLOOKUP(Pag_Inicio_Corr_mas_casos[[#This Row],[Corregimiento]],Hoja3!$A$2:$D$676,4,0)</f>
        <v>80806</v>
      </c>
      <c r="E11033" s="63">
        <v>11</v>
      </c>
    </row>
    <row r="11034" spans="1:5">
      <c r="A11034" s="62">
        <v>44423</v>
      </c>
      <c r="B11034" s="63">
        <v>44423</v>
      </c>
      <c r="C11034" s="63" t="s">
        <v>1009</v>
      </c>
      <c r="D11034" s="64">
        <f>VLOOKUP(Pag_Inicio_Corr_mas_casos[[#This Row],[Corregimiento]],Hoja3!$A$2:$D$676,4,0)</f>
        <v>80816</v>
      </c>
      <c r="E11034" s="63">
        <v>10</v>
      </c>
    </row>
    <row r="11035" spans="1:5">
      <c r="A11035" s="62">
        <v>44423</v>
      </c>
      <c r="B11035" s="63">
        <v>44423</v>
      </c>
      <c r="C11035" s="63" t="s">
        <v>1364</v>
      </c>
      <c r="D11035" s="64">
        <f>VLOOKUP(Pag_Inicio_Corr_mas_casos[[#This Row],[Corregimiento]],Hoja3!$A$2:$D$676,4,0)</f>
        <v>130304</v>
      </c>
      <c r="E11035" s="63">
        <v>10</v>
      </c>
    </row>
    <row r="11036" spans="1:5">
      <c r="A11036" s="62">
        <v>44423</v>
      </c>
      <c r="B11036" s="63">
        <v>44423</v>
      </c>
      <c r="C11036" s="63" t="s">
        <v>1085</v>
      </c>
      <c r="D11036" s="64">
        <f>VLOOKUP(Pag_Inicio_Corr_mas_casos[[#This Row],[Corregimiento]],Hoja3!$A$2:$D$676,4,0)</f>
        <v>81001</v>
      </c>
      <c r="E11036" s="63">
        <v>10</v>
      </c>
    </row>
    <row r="11037" spans="1:5">
      <c r="A11037" s="62">
        <v>44423</v>
      </c>
      <c r="B11037" s="63">
        <v>44423</v>
      </c>
      <c r="C11037" s="63" t="s">
        <v>1016</v>
      </c>
      <c r="D11037" s="64">
        <f>VLOOKUP(Pag_Inicio_Corr_mas_casos[[#This Row],[Corregimiento]],Hoja3!$A$2:$D$676,4,0)</f>
        <v>130107</v>
      </c>
      <c r="E11037" s="63">
        <v>9</v>
      </c>
    </row>
    <row r="11038" spans="1:5">
      <c r="A11038" s="62">
        <v>44423</v>
      </c>
      <c r="B11038" s="63">
        <v>44423</v>
      </c>
      <c r="C11038" s="63" t="s">
        <v>1012</v>
      </c>
      <c r="D11038" s="64">
        <f>VLOOKUP(Pag_Inicio_Corr_mas_casos[[#This Row],[Corregimiento]],Hoja3!$A$2:$D$676,4,0)</f>
        <v>80814</v>
      </c>
      <c r="E11038" s="63">
        <v>9</v>
      </c>
    </row>
    <row r="11039" spans="1:5">
      <c r="A11039" s="62">
        <v>44423</v>
      </c>
      <c r="B11039" s="63">
        <v>44423</v>
      </c>
      <c r="C11039" s="63" t="s">
        <v>1019</v>
      </c>
      <c r="D11039" s="64">
        <f>VLOOKUP(Pag_Inicio_Corr_mas_casos[[#This Row],[Corregimiento]],Hoja3!$A$2:$D$676,4,0)</f>
        <v>80817</v>
      </c>
      <c r="E11039" s="63">
        <v>8</v>
      </c>
    </row>
    <row r="11040" spans="1:5">
      <c r="A11040" s="62">
        <v>44423</v>
      </c>
      <c r="B11040" s="63">
        <v>44423</v>
      </c>
      <c r="C11040" s="63" t="s">
        <v>1104</v>
      </c>
      <c r="D11040" s="64">
        <f>VLOOKUP(Pag_Inicio_Corr_mas_casos[[#This Row],[Corregimiento]],Hoja3!$A$2:$D$676,4,0)</f>
        <v>130108</v>
      </c>
      <c r="E11040" s="63">
        <v>8</v>
      </c>
    </row>
    <row r="11041" spans="1:5">
      <c r="A11041" s="62">
        <v>44423</v>
      </c>
      <c r="B11041" s="63">
        <v>44423</v>
      </c>
      <c r="C11041" s="63" t="s">
        <v>1060</v>
      </c>
      <c r="D11041" s="64">
        <f>VLOOKUP(Pag_Inicio_Corr_mas_casos[[#This Row],[Corregimiento]],Hoja3!$A$2:$D$676,4,0)</f>
        <v>130105</v>
      </c>
      <c r="E11041" s="63">
        <v>8</v>
      </c>
    </row>
    <row r="11042" spans="1:5">
      <c r="A11042" s="62">
        <v>44423</v>
      </c>
      <c r="B11042" s="63">
        <v>44423</v>
      </c>
      <c r="C11042" s="63" t="s">
        <v>1081</v>
      </c>
      <c r="D11042" s="64">
        <f>VLOOKUP(Pag_Inicio_Corr_mas_casos[[#This Row],[Corregimiento]],Hoja3!$A$2:$D$676,4,0)</f>
        <v>130702</v>
      </c>
      <c r="E11042" s="63">
        <v>8</v>
      </c>
    </row>
    <row r="11043" spans="1:5">
      <c r="A11043" s="62">
        <v>44423</v>
      </c>
      <c r="B11043" s="63">
        <v>44423</v>
      </c>
      <c r="C11043" s="63" t="s">
        <v>1040</v>
      </c>
      <c r="D11043" s="64">
        <f>VLOOKUP(Pag_Inicio_Corr_mas_casos[[#This Row],[Corregimiento]],Hoja3!$A$2:$D$676,4,0)</f>
        <v>40203</v>
      </c>
      <c r="E11043" s="63">
        <v>8</v>
      </c>
    </row>
    <row r="11044" spans="1:5">
      <c r="A11044" s="62">
        <v>44423</v>
      </c>
      <c r="B11044" s="63">
        <v>44423</v>
      </c>
      <c r="C11044" s="63" t="s">
        <v>1349</v>
      </c>
      <c r="D11044" s="64">
        <f>VLOOKUP(Pag_Inicio_Corr_mas_casos[[#This Row],[Corregimiento]],Hoja3!$A$2:$D$676,4,0)</f>
        <v>130410</v>
      </c>
      <c r="E11044" s="63">
        <v>7</v>
      </c>
    </row>
    <row r="11045" spans="1:5">
      <c r="A11045" s="47">
        <v>44424</v>
      </c>
      <c r="B11045" s="48">
        <v>44424</v>
      </c>
      <c r="C11045" s="48" t="s">
        <v>1120</v>
      </c>
      <c r="D11045" s="49">
        <f>VLOOKUP(Pag_Inicio_Corr_mas_casos[[#This Row],[Corregimiento]],Hoja3!$A$2:$D$676,4,0)</f>
        <v>130102</v>
      </c>
      <c r="E11045" s="48">
        <v>18</v>
      </c>
    </row>
    <row r="11046" spans="1:5">
      <c r="A11046" s="47">
        <v>44424</v>
      </c>
      <c r="B11046" s="48">
        <v>44424</v>
      </c>
      <c r="C11046" s="48" t="s">
        <v>1413</v>
      </c>
      <c r="D11046" s="49">
        <f>VLOOKUP(Pag_Inicio_Corr_mas_casos[[#This Row],[Corregimiento]],Hoja3!$A$2:$D$676,4,0)</f>
        <v>20505</v>
      </c>
      <c r="E11046" s="48">
        <v>15</v>
      </c>
    </row>
    <row r="11047" spans="1:5">
      <c r="A11047" s="47">
        <v>44424</v>
      </c>
      <c r="B11047" s="48">
        <v>44424</v>
      </c>
      <c r="C11047" s="48" t="s">
        <v>1078</v>
      </c>
      <c r="D11047" s="49">
        <f>VLOOKUP(Pag_Inicio_Corr_mas_casos[[#This Row],[Corregimiento]],Hoja3!$A$2:$D$676,4,0)</f>
        <v>80819</v>
      </c>
      <c r="E11047" s="48">
        <v>12</v>
      </c>
    </row>
    <row r="11048" spans="1:5">
      <c r="A11048" s="47">
        <v>44424</v>
      </c>
      <c r="B11048" s="48">
        <v>44424</v>
      </c>
      <c r="C11048" s="48" t="s">
        <v>1126</v>
      </c>
      <c r="D11048" s="49">
        <f>VLOOKUP(Pag_Inicio_Corr_mas_casos[[#This Row],[Corregimiento]],Hoja3!$A$2:$D$676,4,0)</f>
        <v>40601</v>
      </c>
      <c r="E11048" s="48">
        <v>12</v>
      </c>
    </row>
    <row r="11049" spans="1:5">
      <c r="A11049" s="47">
        <v>44424</v>
      </c>
      <c r="B11049" s="48">
        <v>44424</v>
      </c>
      <c r="C11049" s="48" t="s">
        <v>1027</v>
      </c>
      <c r="D11049" s="49">
        <f>VLOOKUP(Pag_Inicio_Corr_mas_casos[[#This Row],[Corregimiento]],Hoja3!$A$2:$D$676,4,0)</f>
        <v>20601</v>
      </c>
      <c r="E11049" s="48">
        <v>11</v>
      </c>
    </row>
    <row r="11050" spans="1:5">
      <c r="A11050" s="47">
        <v>44424</v>
      </c>
      <c r="B11050" s="48">
        <v>44424</v>
      </c>
      <c r="C11050" s="48" t="s">
        <v>1213</v>
      </c>
      <c r="D11050" s="49">
        <f>VLOOKUP(Pag_Inicio_Corr_mas_casos[[#This Row],[Corregimiento]],Hoja3!$A$2:$D$676,4,0)</f>
        <v>20301</v>
      </c>
      <c r="E11050" s="48">
        <v>10</v>
      </c>
    </row>
    <row r="11051" spans="1:5">
      <c r="A11051" s="47">
        <v>44424</v>
      </c>
      <c r="B11051" s="48">
        <v>44424</v>
      </c>
      <c r="C11051" s="48" t="s">
        <v>1019</v>
      </c>
      <c r="D11051" s="49">
        <f>VLOOKUP(Pag_Inicio_Corr_mas_casos[[#This Row],[Corregimiento]],Hoja3!$A$2:$D$676,4,0)</f>
        <v>80817</v>
      </c>
      <c r="E11051" s="48">
        <v>10</v>
      </c>
    </row>
    <row r="11052" spans="1:5">
      <c r="A11052" s="47">
        <v>44424</v>
      </c>
      <c r="B11052" s="48">
        <v>44424</v>
      </c>
      <c r="C11052" s="48" t="s">
        <v>1033</v>
      </c>
      <c r="D11052" s="49">
        <f>VLOOKUP(Pag_Inicio_Corr_mas_casos[[#This Row],[Corregimiento]],Hoja3!$A$2:$D$676,4,0)</f>
        <v>30107</v>
      </c>
      <c r="E11052" s="48">
        <v>10</v>
      </c>
    </row>
    <row r="11053" spans="1:5">
      <c r="A11053" s="47">
        <v>44424</v>
      </c>
      <c r="B11053" s="48">
        <v>44424</v>
      </c>
      <c r="C11053" s="48" t="s">
        <v>1088</v>
      </c>
      <c r="D11053" s="49">
        <f>VLOOKUP(Pag_Inicio_Corr_mas_casos[[#This Row],[Corregimiento]],Hoja3!$A$2:$D$676,4,0)</f>
        <v>91001</v>
      </c>
      <c r="E11053" s="48">
        <v>9</v>
      </c>
    </row>
    <row r="11054" spans="1:5">
      <c r="A11054" s="47">
        <v>44424</v>
      </c>
      <c r="B11054" s="48">
        <v>44424</v>
      </c>
      <c r="C11054" s="48" t="s">
        <v>1030</v>
      </c>
      <c r="D11054" s="49">
        <f>VLOOKUP(Pag_Inicio_Corr_mas_casos[[#This Row],[Corregimiento]],Hoja3!$A$2:$D$676,4,0)</f>
        <v>30113</v>
      </c>
      <c r="E11054" s="48">
        <v>8</v>
      </c>
    </row>
    <row r="11055" spans="1:5">
      <c r="A11055" s="47">
        <v>44424</v>
      </c>
      <c r="B11055" s="48">
        <v>44424</v>
      </c>
      <c r="C11055" s="48" t="s">
        <v>1022</v>
      </c>
      <c r="D11055" s="49">
        <f>VLOOKUP(Pag_Inicio_Corr_mas_casos[[#This Row],[Corregimiento]],Hoja3!$A$2:$D$676,4,0)</f>
        <v>80815</v>
      </c>
      <c r="E11055" s="48">
        <v>8</v>
      </c>
    </row>
    <row r="11056" spans="1:5">
      <c r="A11056" s="47">
        <v>44424</v>
      </c>
      <c r="B11056" s="48">
        <v>44424</v>
      </c>
      <c r="C11056" s="48" t="s">
        <v>1102</v>
      </c>
      <c r="D11056" s="49">
        <f>VLOOKUP(Pag_Inicio_Corr_mas_casos[[#This Row],[Corregimiento]],Hoja3!$A$2:$D$676,4,0)</f>
        <v>130106</v>
      </c>
      <c r="E11056" s="48">
        <v>8</v>
      </c>
    </row>
    <row r="11057" spans="1:5">
      <c r="A11057" s="47">
        <v>44424</v>
      </c>
      <c r="B11057" s="48">
        <v>44424</v>
      </c>
      <c r="C11057" s="48" t="s">
        <v>1117</v>
      </c>
      <c r="D11057" s="49">
        <f>VLOOKUP(Pag_Inicio_Corr_mas_casos[[#This Row],[Corregimiento]],Hoja3!$A$2:$D$676,4,0)</f>
        <v>20105</v>
      </c>
      <c r="E11057" s="48">
        <v>8</v>
      </c>
    </row>
    <row r="11058" spans="1:5">
      <c r="A11058" s="47">
        <v>44424</v>
      </c>
      <c r="B11058" s="48">
        <v>44424</v>
      </c>
      <c r="C11058" s="48" t="s">
        <v>1134</v>
      </c>
      <c r="D11058" s="49">
        <f>VLOOKUP(Pag_Inicio_Corr_mas_casos[[#This Row],[Corregimiento]],Hoja3!$A$2:$D$676,4,0)</f>
        <v>130101</v>
      </c>
      <c r="E11058" s="48">
        <v>8</v>
      </c>
    </row>
    <row r="11059" spans="1:5">
      <c r="A11059" s="47">
        <v>44424</v>
      </c>
      <c r="B11059" s="48">
        <v>44424</v>
      </c>
      <c r="C11059" s="48" t="s">
        <v>838</v>
      </c>
      <c r="D11059" s="49">
        <f>VLOOKUP(Pag_Inicio_Corr_mas_casos[[#This Row],[Corregimiento]],Hoja3!$A$2:$D$676,4,0)</f>
        <v>80821</v>
      </c>
      <c r="E11059" s="48">
        <v>8</v>
      </c>
    </row>
    <row r="11060" spans="1:5">
      <c r="A11060" s="47">
        <v>44424</v>
      </c>
      <c r="B11060" s="48">
        <v>44424</v>
      </c>
      <c r="C11060" s="48" t="s">
        <v>1004</v>
      </c>
      <c r="D11060" s="49">
        <f>VLOOKUP(Pag_Inicio_Corr_mas_casos[[#This Row],[Corregimiento]],Hoja3!$A$2:$D$676,4,0)</f>
        <v>130717</v>
      </c>
      <c r="E11060" s="48">
        <v>7</v>
      </c>
    </row>
    <row r="11061" spans="1:5">
      <c r="A11061" s="47">
        <v>44424</v>
      </c>
      <c r="B11061" s="48">
        <v>44424</v>
      </c>
      <c r="C11061" s="48" t="s">
        <v>1036</v>
      </c>
      <c r="D11061" s="49">
        <f>VLOOKUP(Pag_Inicio_Corr_mas_casos[[#This Row],[Corregimiento]],Hoja3!$A$2:$D$676,4,0)</f>
        <v>40606</v>
      </c>
      <c r="E11061" s="48">
        <v>7</v>
      </c>
    </row>
    <row r="11062" spans="1:5">
      <c r="A11062" s="47">
        <v>44424</v>
      </c>
      <c r="B11062" s="48">
        <v>44424</v>
      </c>
      <c r="C11062" s="48" t="s">
        <v>1010</v>
      </c>
      <c r="D11062" s="49">
        <f>VLOOKUP(Pag_Inicio_Corr_mas_casos[[#This Row],[Corregimiento]],Hoja3!$A$2:$D$676,4,0)</f>
        <v>130708</v>
      </c>
      <c r="E11062" s="48">
        <v>7</v>
      </c>
    </row>
    <row r="11063" spans="1:5">
      <c r="A11063" s="47">
        <v>44424</v>
      </c>
      <c r="B11063" s="48">
        <v>44424</v>
      </c>
      <c r="C11063" s="48" t="s">
        <v>1006</v>
      </c>
      <c r="D11063" s="49">
        <f>VLOOKUP(Pag_Inicio_Corr_mas_casos[[#This Row],[Corregimiento]],Hoja3!$A$2:$D$676,4,0)</f>
        <v>80806</v>
      </c>
      <c r="E11063" s="48">
        <v>7</v>
      </c>
    </row>
    <row r="11064" spans="1:5">
      <c r="A11064" s="47">
        <v>44424</v>
      </c>
      <c r="B11064" s="48">
        <v>44424</v>
      </c>
      <c r="C11064" s="48" t="s">
        <v>1084</v>
      </c>
      <c r="D11064" s="49">
        <f>VLOOKUP(Pag_Inicio_Corr_mas_casos[[#This Row],[Corregimiento]],Hoja3!$A$2:$D$676,4,0)</f>
        <v>81008</v>
      </c>
      <c r="E11064" s="48">
        <v>7</v>
      </c>
    </row>
    <row r="11065" spans="1:5">
      <c r="A11065" s="53">
        <v>44425</v>
      </c>
      <c r="B11065" s="54">
        <v>44425</v>
      </c>
      <c r="C11065" s="54" t="s">
        <v>1009</v>
      </c>
      <c r="D11065" s="55">
        <f>VLOOKUP(Pag_Inicio_Corr_mas_casos[[#This Row],[Corregimiento]],Hoja3!$A$2:$D$676,4,0)</f>
        <v>80816</v>
      </c>
      <c r="E11065" s="54">
        <v>25</v>
      </c>
    </row>
    <row r="11066" spans="1:5">
      <c r="A11066" s="53">
        <v>44425</v>
      </c>
      <c r="B11066" s="54">
        <v>44425</v>
      </c>
      <c r="C11066" s="54" t="s">
        <v>1017</v>
      </c>
      <c r="D11066" s="55">
        <f>VLOOKUP(Pag_Inicio_Corr_mas_casos[[#This Row],[Corregimiento]],Hoja3!$A$2:$D$676,4,0)</f>
        <v>80813</v>
      </c>
      <c r="E11066" s="54">
        <v>23</v>
      </c>
    </row>
    <row r="11067" spans="1:5">
      <c r="A11067" s="53">
        <v>44425</v>
      </c>
      <c r="B11067" s="54">
        <v>44425</v>
      </c>
      <c r="C11067" s="54" t="s">
        <v>1078</v>
      </c>
      <c r="D11067" s="55">
        <f>VLOOKUP(Pag_Inicio_Corr_mas_casos[[#This Row],[Corregimiento]],Hoja3!$A$2:$D$676,4,0)</f>
        <v>80819</v>
      </c>
      <c r="E11067" s="54">
        <v>20</v>
      </c>
    </row>
    <row r="11068" spans="1:5">
      <c r="A11068" s="53">
        <v>44425</v>
      </c>
      <c r="B11068" s="54">
        <v>44425</v>
      </c>
      <c r="C11068" s="54" t="s">
        <v>1022</v>
      </c>
      <c r="D11068" s="55">
        <f>VLOOKUP(Pag_Inicio_Corr_mas_casos[[#This Row],[Corregimiento]],Hoja3!$A$2:$D$676,4,0)</f>
        <v>80815</v>
      </c>
      <c r="E11068" s="54">
        <v>20</v>
      </c>
    </row>
    <row r="11069" spans="1:5">
      <c r="A11069" s="53">
        <v>44425</v>
      </c>
      <c r="B11069" s="54">
        <v>44425</v>
      </c>
      <c r="C11069" s="54" t="s">
        <v>1007</v>
      </c>
      <c r="D11069" s="55">
        <f>VLOOKUP(Pag_Inicio_Corr_mas_casos[[#This Row],[Corregimiento]],Hoja3!$A$2:$D$676,4,0)</f>
        <v>80823</v>
      </c>
      <c r="E11069" s="54">
        <v>20</v>
      </c>
    </row>
    <row r="11070" spans="1:5">
      <c r="A11070" s="53">
        <v>44425</v>
      </c>
      <c r="B11070" s="54">
        <v>44425</v>
      </c>
      <c r="C11070" s="54" t="s">
        <v>1020</v>
      </c>
      <c r="D11070" s="55">
        <f>VLOOKUP(Pag_Inicio_Corr_mas_casos[[#This Row],[Corregimiento]],Hoja3!$A$2:$D$676,4,0)</f>
        <v>80822</v>
      </c>
      <c r="E11070" s="54">
        <v>19</v>
      </c>
    </row>
    <row r="11071" spans="1:5">
      <c r="A11071" s="53">
        <v>44425</v>
      </c>
      <c r="B11071" s="54">
        <v>44425</v>
      </c>
      <c r="C11071" s="54" t="s">
        <v>1077</v>
      </c>
      <c r="D11071" s="55">
        <f>VLOOKUP(Pag_Inicio_Corr_mas_casos[[#This Row],[Corregimiento]],Hoja3!$A$2:$D$676,4,0)</f>
        <v>80809</v>
      </c>
      <c r="E11071" s="54">
        <v>17</v>
      </c>
    </row>
    <row r="11072" spans="1:5">
      <c r="A11072" s="53">
        <v>44425</v>
      </c>
      <c r="B11072" s="54">
        <v>44425</v>
      </c>
      <c r="C11072" s="54" t="s">
        <v>1088</v>
      </c>
      <c r="D11072" s="55">
        <f>VLOOKUP(Pag_Inicio_Corr_mas_casos[[#This Row],[Corregimiento]],Hoja3!$A$2:$D$676,4,0)</f>
        <v>91001</v>
      </c>
      <c r="E11072" s="54">
        <v>15</v>
      </c>
    </row>
    <row r="11073" spans="1:5">
      <c r="A11073" s="53">
        <v>44425</v>
      </c>
      <c r="B11073" s="54">
        <v>44425</v>
      </c>
      <c r="C11073" s="54" t="s">
        <v>1112</v>
      </c>
      <c r="D11073" s="55">
        <f>VLOOKUP(Pag_Inicio_Corr_mas_casos[[#This Row],[Corregimiento]],Hoja3!$A$2:$D$676,4,0)</f>
        <v>80812</v>
      </c>
      <c r="E11073" s="54">
        <v>15</v>
      </c>
    </row>
    <row r="11074" spans="1:5">
      <c r="A11074" s="53">
        <v>44425</v>
      </c>
      <c r="B11074" s="54">
        <v>44425</v>
      </c>
      <c r="C11074" s="54" t="s">
        <v>1120</v>
      </c>
      <c r="D11074" s="55">
        <f>VLOOKUP(Pag_Inicio_Corr_mas_casos[[#This Row],[Corregimiento]],Hoja3!$A$2:$D$676,4,0)</f>
        <v>130102</v>
      </c>
      <c r="E11074" s="54">
        <v>15</v>
      </c>
    </row>
    <row r="11075" spans="1:5">
      <c r="A11075" s="53">
        <v>44425</v>
      </c>
      <c r="B11075" s="54">
        <v>44425</v>
      </c>
      <c r="C11075" s="54" t="s">
        <v>1003</v>
      </c>
      <c r="D11075" s="55">
        <f>VLOOKUP(Pag_Inicio_Corr_mas_casos[[#This Row],[Corregimiento]],Hoja3!$A$2:$D$676,4,0)</f>
        <v>80810</v>
      </c>
      <c r="E11075" s="54">
        <v>13</v>
      </c>
    </row>
    <row r="11076" spans="1:5">
      <c r="A11076" s="53">
        <v>44425</v>
      </c>
      <c r="B11076" s="54">
        <v>44425</v>
      </c>
      <c r="C11076" s="54" t="s">
        <v>1102</v>
      </c>
      <c r="D11076" s="55">
        <f>VLOOKUP(Pag_Inicio_Corr_mas_casos[[#This Row],[Corregimiento]],Hoja3!$A$2:$D$676,4,0)</f>
        <v>130106</v>
      </c>
      <c r="E11076" s="54">
        <v>13</v>
      </c>
    </row>
    <row r="11077" spans="1:5">
      <c r="A11077" s="53">
        <v>44425</v>
      </c>
      <c r="B11077" s="54">
        <v>44425</v>
      </c>
      <c r="C11077" s="54" t="s">
        <v>838</v>
      </c>
      <c r="D11077" s="55">
        <f>VLOOKUP(Pag_Inicio_Corr_mas_casos[[#This Row],[Corregimiento]],Hoja3!$A$2:$D$676,4,0)</f>
        <v>80821</v>
      </c>
      <c r="E11077" s="54">
        <v>11</v>
      </c>
    </row>
    <row r="11078" spans="1:5">
      <c r="A11078" s="53">
        <v>44425</v>
      </c>
      <c r="B11078" s="54">
        <v>44425</v>
      </c>
      <c r="C11078" s="54" t="s">
        <v>1006</v>
      </c>
      <c r="D11078" s="55">
        <f>VLOOKUP(Pag_Inicio_Corr_mas_casos[[#This Row],[Corregimiento]],Hoja3!$A$2:$D$676,4,0)</f>
        <v>80806</v>
      </c>
      <c r="E11078" s="54">
        <v>11</v>
      </c>
    </row>
    <row r="11079" spans="1:5">
      <c r="A11079" s="53">
        <v>44425</v>
      </c>
      <c r="B11079" s="54">
        <v>44425</v>
      </c>
      <c r="C11079" s="54" t="s">
        <v>1019</v>
      </c>
      <c r="D11079" s="55">
        <f>VLOOKUP(Pag_Inicio_Corr_mas_casos[[#This Row],[Corregimiento]],Hoja3!$A$2:$D$676,4,0)</f>
        <v>80817</v>
      </c>
      <c r="E11079" s="54">
        <v>11</v>
      </c>
    </row>
    <row r="11080" spans="1:5">
      <c r="A11080" s="53">
        <v>44425</v>
      </c>
      <c r="B11080" s="54">
        <v>44425</v>
      </c>
      <c r="C11080" s="54" t="s">
        <v>1013</v>
      </c>
      <c r="D11080" s="55">
        <f>VLOOKUP(Pag_Inicio_Corr_mas_casos[[#This Row],[Corregimiento]],Hoja3!$A$2:$D$676,4,0)</f>
        <v>80826</v>
      </c>
      <c r="E11080" s="54">
        <v>11</v>
      </c>
    </row>
    <row r="11081" spans="1:5">
      <c r="A11081" s="53">
        <v>44425</v>
      </c>
      <c r="B11081" s="54">
        <v>44425</v>
      </c>
      <c r="C11081" s="54" t="s">
        <v>1011</v>
      </c>
      <c r="D11081" s="55">
        <f>VLOOKUP(Pag_Inicio_Corr_mas_casos[[#This Row],[Corregimiento]],Hoja3!$A$2:$D$676,4,0)</f>
        <v>81007</v>
      </c>
      <c r="E11081" s="54">
        <v>11</v>
      </c>
    </row>
    <row r="11082" spans="1:5">
      <c r="A11082" s="53">
        <v>44425</v>
      </c>
      <c r="B11082" s="54">
        <v>44425</v>
      </c>
      <c r="C11082" s="54" t="s">
        <v>1008</v>
      </c>
      <c r="D11082" s="55">
        <f>VLOOKUP(Pag_Inicio_Corr_mas_casos[[#This Row],[Corregimiento]],Hoja3!$A$2:$D$676,4,0)</f>
        <v>80807</v>
      </c>
      <c r="E11082" s="54">
        <v>9</v>
      </c>
    </row>
    <row r="11083" spans="1:5">
      <c r="A11083" s="53">
        <v>44425</v>
      </c>
      <c r="B11083" s="54">
        <v>44425</v>
      </c>
      <c r="C11083" s="54" t="s">
        <v>1087</v>
      </c>
      <c r="D11083" s="55">
        <f>VLOOKUP(Pag_Inicio_Corr_mas_casos[[#This Row],[Corregimiento]],Hoja3!$A$2:$D$676,4,0)</f>
        <v>81003</v>
      </c>
      <c r="E11083" s="54">
        <v>8</v>
      </c>
    </row>
    <row r="11084" spans="1:5">
      <c r="A11084" s="53">
        <v>44425</v>
      </c>
      <c r="B11084" s="54">
        <v>44425</v>
      </c>
      <c r="C11084" s="54" t="s">
        <v>1081</v>
      </c>
      <c r="D11084" s="55">
        <f>VLOOKUP(Pag_Inicio_Corr_mas_casos[[#This Row],[Corregimiento]],Hoja3!$A$2:$D$676,4,0)</f>
        <v>130702</v>
      </c>
      <c r="E11084" s="54">
        <v>8</v>
      </c>
    </row>
    <row r="11085" spans="1:5">
      <c r="A11085" s="43">
        <v>44426</v>
      </c>
      <c r="B11085" s="41">
        <v>44426</v>
      </c>
      <c r="C11085" s="41" t="s">
        <v>1010</v>
      </c>
      <c r="D11085" s="42">
        <f>VLOOKUP(Pag_Inicio_Corr_mas_casos[[#This Row],[Corregimiento]],Hoja3!$A$2:$D$676,4,0)</f>
        <v>130708</v>
      </c>
      <c r="E11085" s="41">
        <v>24</v>
      </c>
    </row>
    <row r="11086" spans="1:5">
      <c r="A11086" s="43">
        <v>44426</v>
      </c>
      <c r="B11086" s="41">
        <v>44426</v>
      </c>
      <c r="C11086" s="41" t="s">
        <v>1112</v>
      </c>
      <c r="D11086" s="42">
        <f>VLOOKUP(Pag_Inicio_Corr_mas_casos[[#This Row],[Corregimiento]],Hoja3!$A$2:$D$676,4,0)</f>
        <v>80812</v>
      </c>
      <c r="E11086" s="41">
        <v>24</v>
      </c>
    </row>
    <row r="11087" spans="1:5">
      <c r="A11087" s="43">
        <v>44426</v>
      </c>
      <c r="B11087" s="41">
        <v>44426</v>
      </c>
      <c r="C11087" s="41" t="s">
        <v>1077</v>
      </c>
      <c r="D11087" s="42">
        <f>VLOOKUP(Pag_Inicio_Corr_mas_casos[[#This Row],[Corregimiento]],Hoja3!$A$2:$D$676,4,0)</f>
        <v>80809</v>
      </c>
      <c r="E11087" s="41">
        <v>20</v>
      </c>
    </row>
    <row r="11088" spans="1:5">
      <c r="A11088" s="43">
        <v>44426</v>
      </c>
      <c r="B11088" s="41">
        <v>44426</v>
      </c>
      <c r="C11088" s="41" t="s">
        <v>1057</v>
      </c>
      <c r="D11088" s="42">
        <f>VLOOKUP(Pag_Inicio_Corr_mas_casos[[#This Row],[Corregimiento]],Hoja3!$A$2:$D$676,4,0)</f>
        <v>130706</v>
      </c>
      <c r="E11088" s="41">
        <v>19</v>
      </c>
    </row>
    <row r="11089" spans="1:5">
      <c r="A11089" s="43">
        <v>44426</v>
      </c>
      <c r="B11089" s="41">
        <v>44426</v>
      </c>
      <c r="C11089" s="41" t="s">
        <v>1078</v>
      </c>
      <c r="D11089" s="42">
        <f>VLOOKUP(Pag_Inicio_Corr_mas_casos[[#This Row],[Corregimiento]],Hoja3!$A$2:$D$676,4,0)</f>
        <v>80819</v>
      </c>
      <c r="E11089" s="41">
        <v>18</v>
      </c>
    </row>
    <row r="11090" spans="1:5">
      <c r="A11090" s="43">
        <v>44426</v>
      </c>
      <c r="B11090" s="41">
        <v>44426</v>
      </c>
      <c r="C11090" s="41" t="s">
        <v>1009</v>
      </c>
      <c r="D11090" s="42">
        <f>VLOOKUP(Pag_Inicio_Corr_mas_casos[[#This Row],[Corregimiento]],Hoja3!$A$2:$D$676,4,0)</f>
        <v>80816</v>
      </c>
      <c r="E11090" s="41">
        <v>17</v>
      </c>
    </row>
    <row r="11091" spans="1:5">
      <c r="A11091" s="43">
        <v>44426</v>
      </c>
      <c r="B11091" s="41">
        <v>44426</v>
      </c>
      <c r="C11091" s="41" t="s">
        <v>1005</v>
      </c>
      <c r="D11091" s="42">
        <f>VLOOKUP(Pag_Inicio_Corr_mas_casos[[#This Row],[Corregimiento]],Hoja3!$A$2:$D$676,4,0)</f>
        <v>81009</v>
      </c>
      <c r="E11091" s="41">
        <v>16</v>
      </c>
    </row>
    <row r="11092" spans="1:5">
      <c r="A11092" s="43">
        <v>44426</v>
      </c>
      <c r="B11092" s="41">
        <v>44426</v>
      </c>
      <c r="C11092" s="41" t="s">
        <v>1019</v>
      </c>
      <c r="D11092" s="42">
        <f>VLOOKUP(Pag_Inicio_Corr_mas_casos[[#This Row],[Corregimiento]],Hoja3!$A$2:$D$676,4,0)</f>
        <v>80817</v>
      </c>
      <c r="E11092" s="41">
        <v>15</v>
      </c>
    </row>
    <row r="11093" spans="1:5">
      <c r="A11093" s="43">
        <v>44426</v>
      </c>
      <c r="B11093" s="41">
        <v>44426</v>
      </c>
      <c r="C11093" s="41" t="s">
        <v>1027</v>
      </c>
      <c r="D11093" s="42">
        <f>VLOOKUP(Pag_Inicio_Corr_mas_casos[[#This Row],[Corregimiento]],Hoja3!$A$2:$D$676,4,0)</f>
        <v>20601</v>
      </c>
      <c r="E11093" s="41">
        <v>14</v>
      </c>
    </row>
    <row r="11094" spans="1:5">
      <c r="A11094" s="43">
        <v>44426</v>
      </c>
      <c r="B11094" s="41">
        <v>44426</v>
      </c>
      <c r="C11094" s="41" t="s">
        <v>1102</v>
      </c>
      <c r="D11094" s="42">
        <f>VLOOKUP(Pag_Inicio_Corr_mas_casos[[#This Row],[Corregimiento]],Hoja3!$A$2:$D$676,4,0)</f>
        <v>130106</v>
      </c>
      <c r="E11094" s="41">
        <v>14</v>
      </c>
    </row>
    <row r="11095" spans="1:5">
      <c r="A11095" s="43">
        <v>44426</v>
      </c>
      <c r="B11095" s="41">
        <v>44426</v>
      </c>
      <c r="C11095" s="41" t="s">
        <v>1022</v>
      </c>
      <c r="D11095" s="42">
        <f>VLOOKUP(Pag_Inicio_Corr_mas_casos[[#This Row],[Corregimiento]],Hoja3!$A$2:$D$676,4,0)</f>
        <v>80815</v>
      </c>
      <c r="E11095" s="41">
        <v>14</v>
      </c>
    </row>
    <row r="11096" spans="1:5">
      <c r="A11096" s="43">
        <v>44426</v>
      </c>
      <c r="B11096" s="41">
        <v>44426</v>
      </c>
      <c r="C11096" s="41" t="s">
        <v>1093</v>
      </c>
      <c r="D11096" s="42">
        <f>VLOOKUP(Pag_Inicio_Corr_mas_casos[[#This Row],[Corregimiento]],Hoja3!$A$2:$D$676,4,0)</f>
        <v>30103</v>
      </c>
      <c r="E11096" s="41">
        <v>13</v>
      </c>
    </row>
    <row r="11097" spans="1:5">
      <c r="A11097" s="43">
        <v>44426</v>
      </c>
      <c r="B11097" s="41">
        <v>44426</v>
      </c>
      <c r="C11097" s="41" t="s">
        <v>1134</v>
      </c>
      <c r="D11097" s="42">
        <f>VLOOKUP(Pag_Inicio_Corr_mas_casos[[#This Row],[Corregimiento]],Hoja3!$A$2:$D$676,4,0)</f>
        <v>130101</v>
      </c>
      <c r="E11097" s="41">
        <v>13</v>
      </c>
    </row>
    <row r="11098" spans="1:5">
      <c r="A11098" s="43">
        <v>44426</v>
      </c>
      <c r="B11098" s="41">
        <v>44426</v>
      </c>
      <c r="C11098" s="41" t="s">
        <v>1008</v>
      </c>
      <c r="D11098" s="42">
        <f>VLOOKUP(Pag_Inicio_Corr_mas_casos[[#This Row],[Corregimiento]],Hoja3!$A$2:$D$676,4,0)</f>
        <v>80807</v>
      </c>
      <c r="E11098" s="41">
        <v>13</v>
      </c>
    </row>
    <row r="11099" spans="1:5">
      <c r="A11099" s="43">
        <v>44426</v>
      </c>
      <c r="B11099" s="41">
        <v>44426</v>
      </c>
      <c r="C11099" s="41" t="s">
        <v>1069</v>
      </c>
      <c r="D11099" s="42">
        <f>VLOOKUP(Pag_Inicio_Corr_mas_casos[[#This Row],[Corregimiento]],Hoja3!$A$2:$D$676,4,0)</f>
        <v>40611</v>
      </c>
      <c r="E11099" s="41">
        <v>13</v>
      </c>
    </row>
    <row r="11100" spans="1:5">
      <c r="A11100" s="43">
        <v>44426</v>
      </c>
      <c r="B11100" s="41">
        <v>44426</v>
      </c>
      <c r="C11100" s="41" t="s">
        <v>1020</v>
      </c>
      <c r="D11100" s="42">
        <f>VLOOKUP(Pag_Inicio_Corr_mas_casos[[#This Row],[Corregimiento]],Hoja3!$A$2:$D$676,4,0)</f>
        <v>80822</v>
      </c>
      <c r="E11100" s="41">
        <v>13</v>
      </c>
    </row>
    <row r="11101" spans="1:5">
      <c r="A11101" s="43">
        <v>44426</v>
      </c>
      <c r="B11101" s="41">
        <v>44426</v>
      </c>
      <c r="C11101" s="41" t="s">
        <v>1098</v>
      </c>
      <c r="D11101" s="42">
        <f>VLOOKUP(Pag_Inicio_Corr_mas_casos[[#This Row],[Corregimiento]],Hoja3!$A$2:$D$676,4,0)</f>
        <v>30104</v>
      </c>
      <c r="E11101" s="41">
        <v>12</v>
      </c>
    </row>
    <row r="11102" spans="1:5">
      <c r="A11102" s="43">
        <v>44426</v>
      </c>
      <c r="B11102" s="41">
        <v>44426</v>
      </c>
      <c r="C11102" s="41" t="s">
        <v>1003</v>
      </c>
      <c r="D11102" s="42">
        <f>VLOOKUP(Pag_Inicio_Corr_mas_casos[[#This Row],[Corregimiento]],Hoja3!$A$2:$D$676,4,0)</f>
        <v>80810</v>
      </c>
      <c r="E11102" s="41">
        <v>12</v>
      </c>
    </row>
    <row r="11103" spans="1:5">
      <c r="A11103" s="43">
        <v>44426</v>
      </c>
      <c r="B11103" s="41">
        <v>44426</v>
      </c>
      <c r="C11103" s="41" t="s">
        <v>1016</v>
      </c>
      <c r="D11103" s="42">
        <f>VLOOKUP(Pag_Inicio_Corr_mas_casos[[#This Row],[Corregimiento]],Hoja3!$A$2:$D$676,4,0)</f>
        <v>130107</v>
      </c>
      <c r="E11103" s="41">
        <v>12</v>
      </c>
    </row>
    <row r="11104" spans="1:5">
      <c r="A11104" s="43">
        <v>44426</v>
      </c>
      <c r="B11104" s="41">
        <v>44426</v>
      </c>
      <c r="C11104" s="41" t="s">
        <v>1088</v>
      </c>
      <c r="D11104" s="42">
        <f>VLOOKUP(Pag_Inicio_Corr_mas_casos[[#This Row],[Corregimiento]],Hoja3!$A$2:$D$676,4,0)</f>
        <v>91001</v>
      </c>
      <c r="E11104" s="41">
        <v>12</v>
      </c>
    </row>
    <row r="11105" spans="1:5">
      <c r="A11105" s="35">
        <v>44427</v>
      </c>
      <c r="B11105" s="36">
        <v>44427</v>
      </c>
      <c r="C11105" s="36" t="s">
        <v>1009</v>
      </c>
      <c r="D11105" s="37">
        <f>VLOOKUP(Pag_Inicio_Corr_mas_casos[[#This Row],[Corregimiento]],Hoja3!$A$2:$D$676,4,0)</f>
        <v>80816</v>
      </c>
      <c r="E11105" s="36">
        <v>25</v>
      </c>
    </row>
    <row r="11106" spans="1:5">
      <c r="A11106" s="35">
        <v>44427</v>
      </c>
      <c r="B11106" s="36">
        <v>44427</v>
      </c>
      <c r="C11106" s="36" t="s">
        <v>1019</v>
      </c>
      <c r="D11106" s="37">
        <f>VLOOKUP(Pag_Inicio_Corr_mas_casos[[#This Row],[Corregimiento]],Hoja3!$A$2:$D$676,4,0)</f>
        <v>80817</v>
      </c>
      <c r="E11106" s="36">
        <v>22</v>
      </c>
    </row>
    <row r="11107" spans="1:5">
      <c r="A11107" s="35">
        <v>44427</v>
      </c>
      <c r="B11107" s="36">
        <v>44427</v>
      </c>
      <c r="C11107" s="36" t="s">
        <v>1134</v>
      </c>
      <c r="D11107" s="37">
        <f>VLOOKUP(Pag_Inicio_Corr_mas_casos[[#This Row],[Corregimiento]],Hoja3!$A$2:$D$676,4,0)</f>
        <v>130101</v>
      </c>
      <c r="E11107" s="36">
        <v>22</v>
      </c>
    </row>
    <row r="11108" spans="1:5">
      <c r="A11108" s="35">
        <v>44427</v>
      </c>
      <c r="B11108" s="36">
        <v>44427</v>
      </c>
      <c r="C11108" s="36" t="s">
        <v>1120</v>
      </c>
      <c r="D11108" s="37">
        <f>VLOOKUP(Pag_Inicio_Corr_mas_casos[[#This Row],[Corregimiento]],Hoja3!$A$2:$D$676,4,0)</f>
        <v>130102</v>
      </c>
      <c r="E11108" s="36">
        <v>20</v>
      </c>
    </row>
    <row r="11109" spans="1:5">
      <c r="A11109" s="35">
        <v>44427</v>
      </c>
      <c r="B11109" s="36">
        <v>44427</v>
      </c>
      <c r="C11109" s="36" t="s">
        <v>838</v>
      </c>
      <c r="D11109" s="37">
        <f>VLOOKUP(Pag_Inicio_Corr_mas_casos[[#This Row],[Corregimiento]],Hoja3!$A$2:$D$676,4,0)</f>
        <v>80821</v>
      </c>
      <c r="E11109" s="36">
        <v>20</v>
      </c>
    </row>
    <row r="11110" spans="1:5">
      <c r="A11110" s="35">
        <v>44427</v>
      </c>
      <c r="B11110" s="36">
        <v>44427</v>
      </c>
      <c r="C11110" s="36" t="s">
        <v>1078</v>
      </c>
      <c r="D11110" s="37">
        <f>VLOOKUP(Pag_Inicio_Corr_mas_casos[[#This Row],[Corregimiento]],Hoja3!$A$2:$D$676,4,0)</f>
        <v>80819</v>
      </c>
      <c r="E11110" s="36">
        <v>19</v>
      </c>
    </row>
    <row r="11111" spans="1:5">
      <c r="A11111" s="35">
        <v>44427</v>
      </c>
      <c r="B11111" s="36">
        <v>44427</v>
      </c>
      <c r="C11111" s="36" t="s">
        <v>1020</v>
      </c>
      <c r="D11111" s="37">
        <f>VLOOKUP(Pag_Inicio_Corr_mas_casos[[#This Row],[Corregimiento]],Hoja3!$A$2:$D$676,4,0)</f>
        <v>80822</v>
      </c>
      <c r="E11111" s="36">
        <v>19</v>
      </c>
    </row>
    <row r="11112" spans="1:5">
      <c r="A11112" s="35">
        <v>44427</v>
      </c>
      <c r="B11112" s="36">
        <v>44427</v>
      </c>
      <c r="C11112" s="36" t="s">
        <v>1005</v>
      </c>
      <c r="D11112" s="37">
        <f>VLOOKUP(Pag_Inicio_Corr_mas_casos[[#This Row],[Corregimiento]],Hoja3!$A$2:$D$676,4,0)</f>
        <v>81009</v>
      </c>
      <c r="E11112" s="36">
        <v>17</v>
      </c>
    </row>
    <row r="11113" spans="1:5">
      <c r="A11113" s="35">
        <v>44427</v>
      </c>
      <c r="B11113" s="36">
        <v>44427</v>
      </c>
      <c r="C11113" s="36" t="s">
        <v>1003</v>
      </c>
      <c r="D11113" s="37">
        <f>VLOOKUP(Pag_Inicio_Corr_mas_casos[[#This Row],[Corregimiento]],Hoja3!$A$2:$D$676,4,0)</f>
        <v>80810</v>
      </c>
      <c r="E11113" s="36">
        <v>17</v>
      </c>
    </row>
    <row r="11114" spans="1:5">
      <c r="A11114" s="35">
        <v>44427</v>
      </c>
      <c r="B11114" s="36">
        <v>44427</v>
      </c>
      <c r="C11114" s="36" t="s">
        <v>1077</v>
      </c>
      <c r="D11114" s="37">
        <f>VLOOKUP(Pag_Inicio_Corr_mas_casos[[#This Row],[Corregimiento]],Hoja3!$A$2:$D$676,4,0)</f>
        <v>80809</v>
      </c>
      <c r="E11114" s="36">
        <v>17</v>
      </c>
    </row>
    <row r="11115" spans="1:5">
      <c r="A11115" s="35">
        <v>44427</v>
      </c>
      <c r="B11115" s="36">
        <v>44427</v>
      </c>
      <c r="C11115" s="36" t="s">
        <v>1085</v>
      </c>
      <c r="D11115" s="37">
        <f>VLOOKUP(Pag_Inicio_Corr_mas_casos[[#This Row],[Corregimiento]],Hoja3!$A$2:$D$676,4,0)</f>
        <v>81001</v>
      </c>
      <c r="E11115" s="36">
        <v>16</v>
      </c>
    </row>
    <row r="11116" spans="1:5">
      <c r="A11116" s="35">
        <v>44427</v>
      </c>
      <c r="B11116" s="36">
        <v>44427</v>
      </c>
      <c r="C11116" s="36" t="s">
        <v>1017</v>
      </c>
      <c r="D11116" s="37">
        <f>VLOOKUP(Pag_Inicio_Corr_mas_casos[[#This Row],[Corregimiento]],Hoja3!$A$2:$D$676,4,0)</f>
        <v>80813</v>
      </c>
      <c r="E11116" s="36">
        <v>16</v>
      </c>
    </row>
    <row r="11117" spans="1:5">
      <c r="A11117" s="35">
        <v>44427</v>
      </c>
      <c r="B11117" s="36">
        <v>44427</v>
      </c>
      <c r="C11117" s="36" t="s">
        <v>1040</v>
      </c>
      <c r="D11117" s="37">
        <f>VLOOKUP(Pag_Inicio_Corr_mas_casos[[#This Row],[Corregimiento]],Hoja3!$A$2:$D$676,4,0)</f>
        <v>40203</v>
      </c>
      <c r="E11117" s="36">
        <v>16</v>
      </c>
    </row>
    <row r="11118" spans="1:5">
      <c r="A11118" s="35">
        <v>44427</v>
      </c>
      <c r="B11118" s="36">
        <v>44427</v>
      </c>
      <c r="C11118" s="36" t="s">
        <v>1102</v>
      </c>
      <c r="D11118" s="37">
        <f>VLOOKUP(Pag_Inicio_Corr_mas_casos[[#This Row],[Corregimiento]],Hoja3!$A$2:$D$676,4,0)</f>
        <v>130106</v>
      </c>
      <c r="E11118" s="36">
        <v>16</v>
      </c>
    </row>
    <row r="11119" spans="1:5">
      <c r="A11119" s="35">
        <v>44427</v>
      </c>
      <c r="B11119" s="36">
        <v>44427</v>
      </c>
      <c r="C11119" s="36" t="s">
        <v>1010</v>
      </c>
      <c r="D11119" s="37">
        <f>VLOOKUP(Pag_Inicio_Corr_mas_casos[[#This Row],[Corregimiento]],Hoja3!$A$2:$D$676,4,0)</f>
        <v>130708</v>
      </c>
      <c r="E11119" s="36">
        <v>14</v>
      </c>
    </row>
    <row r="11120" spans="1:5">
      <c r="A11120" s="35">
        <v>44427</v>
      </c>
      <c r="B11120" s="36">
        <v>44427</v>
      </c>
      <c r="C11120" s="36" t="s">
        <v>1213</v>
      </c>
      <c r="D11120" s="37">
        <f>VLOOKUP(Pag_Inicio_Corr_mas_casos[[#This Row],[Corregimiento]],Hoja3!$A$2:$D$676,4,0)</f>
        <v>20301</v>
      </c>
      <c r="E11120" s="36">
        <v>12</v>
      </c>
    </row>
    <row r="11121" spans="1:5">
      <c r="A11121" s="35">
        <v>44427</v>
      </c>
      <c r="B11121" s="36">
        <v>44427</v>
      </c>
      <c r="C11121" s="36" t="s">
        <v>1004</v>
      </c>
      <c r="D11121" s="37">
        <f>VLOOKUP(Pag_Inicio_Corr_mas_casos[[#This Row],[Corregimiento]],Hoja3!$A$2:$D$676,4,0)</f>
        <v>130717</v>
      </c>
      <c r="E11121" s="36">
        <v>12</v>
      </c>
    </row>
    <row r="11122" spans="1:5">
      <c r="A11122" s="35">
        <v>44427</v>
      </c>
      <c r="B11122" s="36">
        <v>44427</v>
      </c>
      <c r="C11122" s="36" t="s">
        <v>1081</v>
      </c>
      <c r="D11122" s="37">
        <f>VLOOKUP(Pag_Inicio_Corr_mas_casos[[#This Row],[Corregimiento]],Hoja3!$A$2:$D$676,4,0)</f>
        <v>130702</v>
      </c>
      <c r="E11122" s="36">
        <v>12</v>
      </c>
    </row>
    <row r="11123" spans="1:5">
      <c r="A11123" s="35">
        <v>44427</v>
      </c>
      <c r="B11123" s="36">
        <v>44427</v>
      </c>
      <c r="C11123" s="36" t="s">
        <v>1112</v>
      </c>
      <c r="D11123" s="37">
        <f>VLOOKUP(Pag_Inicio_Corr_mas_casos[[#This Row],[Corregimiento]],Hoja3!$A$2:$D$676,4,0)</f>
        <v>80812</v>
      </c>
      <c r="E11123" s="36">
        <v>12</v>
      </c>
    </row>
    <row r="11124" spans="1:5">
      <c r="A11124" s="35">
        <v>44427</v>
      </c>
      <c r="B11124" s="36">
        <v>44427</v>
      </c>
      <c r="C11124" s="36" t="s">
        <v>1300</v>
      </c>
      <c r="D11124" s="37">
        <f>VLOOKUP(Pag_Inicio_Corr_mas_casos[[#This Row],[Corregimiento]],Hoja3!$A$2:$D$676,4,0)</f>
        <v>60202</v>
      </c>
      <c r="E11124" s="36">
        <v>11</v>
      </c>
    </row>
    <row r="11125" spans="1:5">
      <c r="A11125" s="47">
        <v>44428</v>
      </c>
      <c r="B11125" s="48">
        <v>44428</v>
      </c>
      <c r="C11125" s="48" t="s">
        <v>1077</v>
      </c>
      <c r="D11125" s="49">
        <f>VLOOKUP(Pag_Inicio_Corr_mas_casos[[#This Row],[Corregimiento]],Hoja3!$A$2:$D$676,4,0)</f>
        <v>80809</v>
      </c>
      <c r="E11125" s="48">
        <v>21</v>
      </c>
    </row>
    <row r="11126" spans="1:5">
      <c r="A11126" s="47">
        <v>44428</v>
      </c>
      <c r="B11126" s="48">
        <v>44428</v>
      </c>
      <c r="C11126" s="48" t="s">
        <v>1085</v>
      </c>
      <c r="D11126" s="49">
        <f>VLOOKUP(Pag_Inicio_Corr_mas_casos[[#This Row],[Corregimiento]],Hoja3!$A$2:$D$676,4,0)</f>
        <v>81001</v>
      </c>
      <c r="E11126" s="48">
        <v>18</v>
      </c>
    </row>
    <row r="11127" spans="1:5">
      <c r="A11127" s="47">
        <v>44428</v>
      </c>
      <c r="B11127" s="48">
        <v>44428</v>
      </c>
      <c r="C11127" s="48" t="s">
        <v>1078</v>
      </c>
      <c r="D11127" s="49">
        <f>VLOOKUP(Pag_Inicio_Corr_mas_casos[[#This Row],[Corregimiento]],Hoja3!$A$2:$D$676,4,0)</f>
        <v>80819</v>
      </c>
      <c r="E11127" s="48">
        <v>16</v>
      </c>
    </row>
    <row r="11128" spans="1:5">
      <c r="A11128" s="47">
        <v>44428</v>
      </c>
      <c r="B11128" s="48">
        <v>44428</v>
      </c>
      <c r="C11128" s="48" t="s">
        <v>1010</v>
      </c>
      <c r="D11128" s="49">
        <f>VLOOKUP(Pag_Inicio_Corr_mas_casos[[#This Row],[Corregimiento]],Hoja3!$A$2:$D$676,4,0)</f>
        <v>130708</v>
      </c>
      <c r="E11128" s="48">
        <v>15</v>
      </c>
    </row>
    <row r="11129" spans="1:5">
      <c r="A11129" s="47">
        <v>44428</v>
      </c>
      <c r="B11129" s="48">
        <v>44428</v>
      </c>
      <c r="C11129" s="48" t="s">
        <v>1019</v>
      </c>
      <c r="D11129" s="49">
        <f>VLOOKUP(Pag_Inicio_Corr_mas_casos[[#This Row],[Corregimiento]],Hoja3!$A$2:$D$676,4,0)</f>
        <v>80817</v>
      </c>
      <c r="E11129" s="48">
        <v>14</v>
      </c>
    </row>
    <row r="11130" spans="1:5">
      <c r="A11130" s="47">
        <v>44428</v>
      </c>
      <c r="B11130" s="48">
        <v>44428</v>
      </c>
      <c r="C11130" s="48" t="s">
        <v>838</v>
      </c>
      <c r="D11130" s="49">
        <f>VLOOKUP(Pag_Inicio_Corr_mas_casos[[#This Row],[Corregimiento]],Hoja3!$A$2:$D$676,4,0)</f>
        <v>80821</v>
      </c>
      <c r="E11130" s="48">
        <v>14</v>
      </c>
    </row>
    <row r="11131" spans="1:5">
      <c r="A11131" s="47">
        <v>44428</v>
      </c>
      <c r="B11131" s="48">
        <v>44428</v>
      </c>
      <c r="C11131" s="48" t="s">
        <v>1020</v>
      </c>
      <c r="D11131" s="49">
        <f>VLOOKUP(Pag_Inicio_Corr_mas_casos[[#This Row],[Corregimiento]],Hoja3!$A$2:$D$676,4,0)</f>
        <v>80822</v>
      </c>
      <c r="E11131" s="48">
        <v>13</v>
      </c>
    </row>
    <row r="11132" spans="1:5">
      <c r="A11132" s="47">
        <v>44428</v>
      </c>
      <c r="B11132" s="48">
        <v>44428</v>
      </c>
      <c r="C11132" s="48" t="s">
        <v>1009</v>
      </c>
      <c r="D11132" s="49">
        <f>VLOOKUP(Pag_Inicio_Corr_mas_casos[[#This Row],[Corregimiento]],Hoja3!$A$2:$D$676,4,0)</f>
        <v>80816</v>
      </c>
      <c r="E11132" s="48">
        <v>13</v>
      </c>
    </row>
    <row r="11133" spans="1:5">
      <c r="A11133" s="47">
        <v>44428</v>
      </c>
      <c r="B11133" s="48">
        <v>44428</v>
      </c>
      <c r="C11133" s="48" t="s">
        <v>1016</v>
      </c>
      <c r="D11133" s="49">
        <f>VLOOKUP(Pag_Inicio_Corr_mas_casos[[#This Row],[Corregimiento]],Hoja3!$A$2:$D$676,4,0)</f>
        <v>130107</v>
      </c>
      <c r="E11133" s="48">
        <v>13</v>
      </c>
    </row>
    <row r="11134" spans="1:5">
      <c r="A11134" s="47">
        <v>44428</v>
      </c>
      <c r="B11134" s="48">
        <v>44428</v>
      </c>
      <c r="C11134" s="48" t="s">
        <v>1022</v>
      </c>
      <c r="D11134" s="49">
        <f>VLOOKUP(Pag_Inicio_Corr_mas_casos[[#This Row],[Corregimiento]],Hoja3!$A$2:$D$676,4,0)</f>
        <v>80815</v>
      </c>
      <c r="E11134" s="48">
        <v>13</v>
      </c>
    </row>
    <row r="11135" spans="1:5">
      <c r="A11135" s="47">
        <v>44428</v>
      </c>
      <c r="B11135" s="48">
        <v>44428</v>
      </c>
      <c r="C11135" s="48" t="s">
        <v>1008</v>
      </c>
      <c r="D11135" s="49">
        <f>VLOOKUP(Pag_Inicio_Corr_mas_casos[[#This Row],[Corregimiento]],Hoja3!$A$2:$D$676,4,0)</f>
        <v>80807</v>
      </c>
      <c r="E11135" s="48">
        <v>12</v>
      </c>
    </row>
    <row r="11136" spans="1:5">
      <c r="A11136" s="47">
        <v>44428</v>
      </c>
      <c r="B11136" s="48">
        <v>44428</v>
      </c>
      <c r="C11136" s="48" t="s">
        <v>1005</v>
      </c>
      <c r="D11136" s="49">
        <f>VLOOKUP(Pag_Inicio_Corr_mas_casos[[#This Row],[Corregimiento]],Hoja3!$A$2:$D$676,4,0)</f>
        <v>81009</v>
      </c>
      <c r="E11136" s="48">
        <v>12</v>
      </c>
    </row>
    <row r="11137" spans="1:5">
      <c r="A11137" s="47">
        <v>44428</v>
      </c>
      <c r="B11137" s="48">
        <v>44428</v>
      </c>
      <c r="C11137" s="48" t="s">
        <v>1006</v>
      </c>
      <c r="D11137" s="49">
        <f>VLOOKUP(Pag_Inicio_Corr_mas_casos[[#This Row],[Corregimiento]],Hoja3!$A$2:$D$676,4,0)</f>
        <v>80806</v>
      </c>
      <c r="E11137" s="48">
        <v>11</v>
      </c>
    </row>
    <row r="11138" spans="1:5">
      <c r="A11138" s="47">
        <v>44428</v>
      </c>
      <c r="B11138" s="48">
        <v>44428</v>
      </c>
      <c r="C11138" s="48" t="s">
        <v>1018</v>
      </c>
      <c r="D11138" s="49">
        <f>VLOOKUP(Pag_Inicio_Corr_mas_casos[[#This Row],[Corregimiento]],Hoja3!$A$2:$D$676,4,0)</f>
        <v>80820</v>
      </c>
      <c r="E11138" s="48">
        <v>11</v>
      </c>
    </row>
    <row r="11139" spans="1:5">
      <c r="A11139" s="47">
        <v>44428</v>
      </c>
      <c r="B11139" s="48">
        <v>44428</v>
      </c>
      <c r="C11139" s="48" t="s">
        <v>1093</v>
      </c>
      <c r="D11139" s="49">
        <f>VLOOKUP(Pag_Inicio_Corr_mas_casos[[#This Row],[Corregimiento]],Hoja3!$A$2:$D$676,4,0)</f>
        <v>30103</v>
      </c>
      <c r="E11139" s="48">
        <v>10</v>
      </c>
    </row>
    <row r="11140" spans="1:5">
      <c r="A11140" s="47">
        <v>44428</v>
      </c>
      <c r="B11140" s="48">
        <v>44428</v>
      </c>
      <c r="C11140" s="48" t="s">
        <v>1004</v>
      </c>
      <c r="D11140" s="49">
        <f>VLOOKUP(Pag_Inicio_Corr_mas_casos[[#This Row],[Corregimiento]],Hoja3!$A$2:$D$676,4,0)</f>
        <v>130717</v>
      </c>
      <c r="E11140" s="48">
        <v>10</v>
      </c>
    </row>
    <row r="11141" spans="1:5">
      <c r="A11141" s="47">
        <v>44428</v>
      </c>
      <c r="B11141" s="48">
        <v>44428</v>
      </c>
      <c r="C11141" s="48" t="s">
        <v>1017</v>
      </c>
      <c r="D11141" s="49">
        <f>VLOOKUP(Pag_Inicio_Corr_mas_casos[[#This Row],[Corregimiento]],Hoja3!$A$2:$D$676,4,0)</f>
        <v>80813</v>
      </c>
      <c r="E11141" s="48">
        <v>10</v>
      </c>
    </row>
    <row r="11142" spans="1:5">
      <c r="A11142" s="47">
        <v>44428</v>
      </c>
      <c r="B11142" s="48">
        <v>44428</v>
      </c>
      <c r="C11142" s="48" t="s">
        <v>1088</v>
      </c>
      <c r="D11142" s="49">
        <f>VLOOKUP(Pag_Inicio_Corr_mas_casos[[#This Row],[Corregimiento]],Hoja3!$A$2:$D$676,4,0)</f>
        <v>91001</v>
      </c>
      <c r="E11142" s="48">
        <v>10</v>
      </c>
    </row>
    <row r="11143" spans="1:5">
      <c r="A11143" s="47">
        <v>44428</v>
      </c>
      <c r="B11143" s="48">
        <v>44428</v>
      </c>
      <c r="C11143" s="48" t="s">
        <v>1069</v>
      </c>
      <c r="D11143" s="49">
        <f>VLOOKUP(Pag_Inicio_Corr_mas_casos[[#This Row],[Corregimiento]],Hoja3!$A$2:$D$676,4,0)</f>
        <v>40611</v>
      </c>
      <c r="E11143" s="48">
        <v>9</v>
      </c>
    </row>
    <row r="11144" spans="1:5">
      <c r="A11144" s="47">
        <v>44428</v>
      </c>
      <c r="B11144" s="48">
        <v>44428</v>
      </c>
      <c r="C11144" s="48" t="s">
        <v>1134</v>
      </c>
      <c r="D11144" s="49">
        <f>VLOOKUP(Pag_Inicio_Corr_mas_casos[[#This Row],[Corregimiento]],Hoja3!$A$2:$D$676,4,0)</f>
        <v>130101</v>
      </c>
      <c r="E11144" s="48">
        <v>9</v>
      </c>
    </row>
    <row r="11145" spans="1:5">
      <c r="A11145" s="35">
        <v>44429</v>
      </c>
      <c r="B11145" s="36">
        <v>44429</v>
      </c>
      <c r="C11145" s="36" t="s">
        <v>1020</v>
      </c>
      <c r="D11145" s="37">
        <f>VLOOKUP(Pag_Inicio_Corr_mas_casos[[#This Row],[Corregimiento]],Hoja3!$A$2:$D$676,4,0)</f>
        <v>80822</v>
      </c>
      <c r="E11145" s="36">
        <v>25</v>
      </c>
    </row>
    <row r="11146" spans="1:5">
      <c r="A11146" s="35">
        <v>44429</v>
      </c>
      <c r="B11146" s="36">
        <v>44429</v>
      </c>
      <c r="C11146" s="36" t="s">
        <v>1057</v>
      </c>
      <c r="D11146" s="37">
        <f>VLOOKUP(Pag_Inicio_Corr_mas_casos[[#This Row],[Corregimiento]],Hoja3!$A$2:$D$676,4,0)</f>
        <v>130706</v>
      </c>
      <c r="E11146" s="36">
        <v>24</v>
      </c>
    </row>
    <row r="11147" spans="1:5">
      <c r="A11147" s="35">
        <v>44429</v>
      </c>
      <c r="B11147" s="36">
        <v>44429</v>
      </c>
      <c r="C11147" s="36" t="s">
        <v>1009</v>
      </c>
      <c r="D11147" s="37">
        <f>VLOOKUP(Pag_Inicio_Corr_mas_casos[[#This Row],[Corregimiento]],Hoja3!$A$2:$D$676,4,0)</f>
        <v>80816</v>
      </c>
      <c r="E11147" s="36">
        <v>22</v>
      </c>
    </row>
    <row r="11148" spans="1:5">
      <c r="A11148" s="35">
        <v>44429</v>
      </c>
      <c r="B11148" s="36">
        <v>44429</v>
      </c>
      <c r="C11148" s="36" t="s">
        <v>1078</v>
      </c>
      <c r="D11148" s="37">
        <f>VLOOKUP(Pag_Inicio_Corr_mas_casos[[#This Row],[Corregimiento]],Hoja3!$A$2:$D$676,4,0)</f>
        <v>80819</v>
      </c>
      <c r="E11148" s="36">
        <v>21</v>
      </c>
    </row>
    <row r="11149" spans="1:5">
      <c r="A11149" s="35">
        <v>44429</v>
      </c>
      <c r="B11149" s="36">
        <v>44429</v>
      </c>
      <c r="C11149" s="36" t="s">
        <v>1019</v>
      </c>
      <c r="D11149" s="37">
        <f>VLOOKUP(Pag_Inicio_Corr_mas_casos[[#This Row],[Corregimiento]],Hoja3!$A$2:$D$676,4,0)</f>
        <v>80817</v>
      </c>
      <c r="E11149" s="36">
        <v>15</v>
      </c>
    </row>
    <row r="11150" spans="1:5">
      <c r="A11150" s="35">
        <v>44429</v>
      </c>
      <c r="B11150" s="36">
        <v>44429</v>
      </c>
      <c r="C11150" s="36" t="s">
        <v>1077</v>
      </c>
      <c r="D11150" s="37">
        <f>VLOOKUP(Pag_Inicio_Corr_mas_casos[[#This Row],[Corregimiento]],Hoja3!$A$2:$D$676,4,0)</f>
        <v>80809</v>
      </c>
      <c r="E11150" s="36">
        <v>15</v>
      </c>
    </row>
    <row r="11151" spans="1:5">
      <c r="A11151" s="35">
        <v>44429</v>
      </c>
      <c r="B11151" s="36">
        <v>44429</v>
      </c>
      <c r="C11151" s="36" t="s">
        <v>838</v>
      </c>
      <c r="D11151" s="37">
        <f>VLOOKUP(Pag_Inicio_Corr_mas_casos[[#This Row],[Corregimiento]],Hoja3!$A$2:$D$676,4,0)</f>
        <v>80821</v>
      </c>
      <c r="E11151" s="36">
        <v>15</v>
      </c>
    </row>
    <row r="11152" spans="1:5">
      <c r="A11152" s="35">
        <v>44429</v>
      </c>
      <c r="B11152" s="36">
        <v>44429</v>
      </c>
      <c r="C11152" s="36" t="s">
        <v>1134</v>
      </c>
      <c r="D11152" s="37">
        <f>VLOOKUP(Pag_Inicio_Corr_mas_casos[[#This Row],[Corregimiento]],Hoja3!$A$2:$D$676,4,0)</f>
        <v>130101</v>
      </c>
      <c r="E11152" s="36">
        <v>14</v>
      </c>
    </row>
    <row r="11153" spans="1:5">
      <c r="A11153" s="35">
        <v>44429</v>
      </c>
      <c r="B11153" s="36">
        <v>44429</v>
      </c>
      <c r="C11153" s="36" t="s">
        <v>1005</v>
      </c>
      <c r="D11153" s="37">
        <f>VLOOKUP(Pag_Inicio_Corr_mas_casos[[#This Row],[Corregimiento]],Hoja3!$A$2:$D$676,4,0)</f>
        <v>81009</v>
      </c>
      <c r="E11153" s="36">
        <v>14</v>
      </c>
    </row>
    <row r="11154" spans="1:5">
      <c r="A11154" s="35">
        <v>44429</v>
      </c>
      <c r="B11154" s="36">
        <v>44429</v>
      </c>
      <c r="C11154" s="36" t="s">
        <v>1022</v>
      </c>
      <c r="D11154" s="37">
        <f>VLOOKUP(Pag_Inicio_Corr_mas_casos[[#This Row],[Corregimiento]],Hoja3!$A$2:$D$676,4,0)</f>
        <v>80815</v>
      </c>
      <c r="E11154" s="36">
        <v>14</v>
      </c>
    </row>
    <row r="11155" spans="1:5">
      <c r="A11155" s="35">
        <v>44429</v>
      </c>
      <c r="B11155" s="36">
        <v>44429</v>
      </c>
      <c r="C11155" s="36" t="s">
        <v>1033</v>
      </c>
      <c r="D11155" s="37">
        <f>VLOOKUP(Pag_Inicio_Corr_mas_casos[[#This Row],[Corregimiento]],Hoja3!$A$2:$D$676,4,0)</f>
        <v>30107</v>
      </c>
      <c r="E11155" s="36">
        <v>13</v>
      </c>
    </row>
    <row r="11156" spans="1:5">
      <c r="A11156" s="35">
        <v>44429</v>
      </c>
      <c r="B11156" s="36">
        <v>44429</v>
      </c>
      <c r="C11156" s="36" t="s">
        <v>1126</v>
      </c>
      <c r="D11156" s="37">
        <f>VLOOKUP(Pag_Inicio_Corr_mas_casos[[#This Row],[Corregimiento]],Hoja3!$A$2:$D$676,4,0)</f>
        <v>40601</v>
      </c>
      <c r="E11156" s="36">
        <v>12</v>
      </c>
    </row>
    <row r="11157" spans="1:5">
      <c r="A11157" s="35">
        <v>44429</v>
      </c>
      <c r="B11157" s="36">
        <v>44429</v>
      </c>
      <c r="C11157" s="36" t="s">
        <v>1112</v>
      </c>
      <c r="D11157" s="37">
        <f>VLOOKUP(Pag_Inicio_Corr_mas_casos[[#This Row],[Corregimiento]],Hoja3!$A$2:$D$676,4,0)</f>
        <v>80812</v>
      </c>
      <c r="E11157" s="36">
        <v>12</v>
      </c>
    </row>
    <row r="11158" spans="1:5">
      <c r="A11158" s="35">
        <v>44429</v>
      </c>
      <c r="B11158" s="36">
        <v>44429</v>
      </c>
      <c r="C11158" s="36" t="s">
        <v>1043</v>
      </c>
      <c r="D11158" s="37">
        <f>VLOOKUP(Pag_Inicio_Corr_mas_casos[[#This Row],[Corregimiento]],Hoja3!$A$2:$D$676,4,0)</f>
        <v>80803</v>
      </c>
      <c r="E11158" s="36">
        <v>12</v>
      </c>
    </row>
    <row r="11159" spans="1:5">
      <c r="A11159" s="35">
        <v>44429</v>
      </c>
      <c r="B11159" s="36">
        <v>44429</v>
      </c>
      <c r="C11159" s="36" t="s">
        <v>1010</v>
      </c>
      <c r="D11159" s="37">
        <f>VLOOKUP(Pag_Inicio_Corr_mas_casos[[#This Row],[Corregimiento]],Hoja3!$A$2:$D$676,4,0)</f>
        <v>130708</v>
      </c>
      <c r="E11159" s="36">
        <v>12</v>
      </c>
    </row>
    <row r="11160" spans="1:5">
      <c r="A11160" s="35">
        <v>44429</v>
      </c>
      <c r="B11160" s="36">
        <v>44429</v>
      </c>
      <c r="C11160" s="36" t="s">
        <v>1102</v>
      </c>
      <c r="D11160" s="37">
        <f>VLOOKUP(Pag_Inicio_Corr_mas_casos[[#This Row],[Corregimiento]],Hoja3!$A$2:$D$676,4,0)</f>
        <v>130106</v>
      </c>
      <c r="E11160" s="36">
        <v>12</v>
      </c>
    </row>
    <row r="11161" spans="1:5">
      <c r="A11161" s="35">
        <v>44429</v>
      </c>
      <c r="B11161" s="36">
        <v>44429</v>
      </c>
      <c r="C11161" s="36" t="s">
        <v>1120</v>
      </c>
      <c r="D11161" s="37">
        <f>VLOOKUP(Pag_Inicio_Corr_mas_casos[[#This Row],[Corregimiento]],Hoja3!$A$2:$D$676,4,0)</f>
        <v>130102</v>
      </c>
      <c r="E11161" s="36">
        <v>11</v>
      </c>
    </row>
    <row r="11162" spans="1:5">
      <c r="A11162" s="35">
        <v>44429</v>
      </c>
      <c r="B11162" s="36">
        <v>44429</v>
      </c>
      <c r="C11162" s="36" t="s">
        <v>1004</v>
      </c>
      <c r="D11162" s="37">
        <f>VLOOKUP(Pag_Inicio_Corr_mas_casos[[#This Row],[Corregimiento]],Hoja3!$A$2:$D$676,4,0)</f>
        <v>130717</v>
      </c>
      <c r="E11162" s="36">
        <v>11</v>
      </c>
    </row>
    <row r="11163" spans="1:5">
      <c r="A11163" s="35">
        <v>44429</v>
      </c>
      <c r="B11163" s="36">
        <v>44429</v>
      </c>
      <c r="C11163" s="36" t="s">
        <v>1084</v>
      </c>
      <c r="D11163" s="37">
        <f>VLOOKUP(Pag_Inicio_Corr_mas_casos[[#This Row],[Corregimiento]],Hoja3!$A$2:$D$676,4,0)</f>
        <v>81008</v>
      </c>
      <c r="E11163" s="36">
        <v>11</v>
      </c>
    </row>
    <row r="11164" spans="1:5">
      <c r="A11164" s="35">
        <v>44429</v>
      </c>
      <c r="B11164" s="36">
        <v>44429</v>
      </c>
      <c r="C11164" s="36" t="s">
        <v>1007</v>
      </c>
      <c r="D11164" s="37">
        <f>VLOOKUP(Pag_Inicio_Corr_mas_casos[[#This Row],[Corregimiento]],Hoja3!$A$2:$D$676,4,0)</f>
        <v>80823</v>
      </c>
      <c r="E11164" s="36">
        <v>11</v>
      </c>
    </row>
    <row r="11165" spans="1:5">
      <c r="A11165" s="47">
        <v>44430</v>
      </c>
      <c r="B11165" s="48">
        <v>44430</v>
      </c>
      <c r="C11165" s="48" t="s">
        <v>1078</v>
      </c>
      <c r="D11165" s="49">
        <f>VLOOKUP(Pag_Inicio_Corr_mas_casos[[#This Row],[Corregimiento]],Hoja3!$A$2:$D$676,4,0)</f>
        <v>80819</v>
      </c>
      <c r="E11165" s="48">
        <v>25</v>
      </c>
    </row>
    <row r="11166" spans="1:5">
      <c r="A11166" s="47">
        <v>44430</v>
      </c>
      <c r="B11166" s="48">
        <v>44430</v>
      </c>
      <c r="C11166" s="48" t="s">
        <v>1018</v>
      </c>
      <c r="D11166" s="49">
        <f>VLOOKUP(Pag_Inicio_Corr_mas_casos[[#This Row],[Corregimiento]],Hoja3!$A$2:$D$676,4,0)</f>
        <v>80820</v>
      </c>
      <c r="E11166" s="48">
        <v>18</v>
      </c>
    </row>
    <row r="11167" spans="1:5">
      <c r="A11167" s="47">
        <v>44430</v>
      </c>
      <c r="B11167" s="48">
        <v>44430</v>
      </c>
      <c r="C11167" s="48" t="s">
        <v>1017</v>
      </c>
      <c r="D11167" s="49">
        <f>VLOOKUP(Pag_Inicio_Corr_mas_casos[[#This Row],[Corregimiento]],Hoja3!$A$2:$D$676,4,0)</f>
        <v>80813</v>
      </c>
      <c r="E11167" s="48">
        <v>15</v>
      </c>
    </row>
    <row r="11168" spans="1:5">
      <c r="A11168" s="47">
        <v>44430</v>
      </c>
      <c r="B11168" s="48">
        <v>44430</v>
      </c>
      <c r="C11168" s="48" t="s">
        <v>1019</v>
      </c>
      <c r="D11168" s="49">
        <f>VLOOKUP(Pag_Inicio_Corr_mas_casos[[#This Row],[Corregimiento]],Hoja3!$A$2:$D$676,4,0)</f>
        <v>80817</v>
      </c>
      <c r="E11168" s="48">
        <v>15</v>
      </c>
    </row>
    <row r="11169" spans="1:5">
      <c r="A11169" s="47">
        <v>44430</v>
      </c>
      <c r="B11169" s="48">
        <v>44430</v>
      </c>
      <c r="C11169" s="48" t="s">
        <v>1008</v>
      </c>
      <c r="D11169" s="49">
        <f>VLOOKUP(Pag_Inicio_Corr_mas_casos[[#This Row],[Corregimiento]],Hoja3!$A$2:$D$676,4,0)</f>
        <v>80807</v>
      </c>
      <c r="E11169" s="48">
        <v>13</v>
      </c>
    </row>
    <row r="11170" spans="1:5">
      <c r="A11170" s="47">
        <v>44430</v>
      </c>
      <c r="B11170" s="48">
        <v>44430</v>
      </c>
      <c r="C11170" s="48" t="s">
        <v>1013</v>
      </c>
      <c r="D11170" s="49">
        <f>VLOOKUP(Pag_Inicio_Corr_mas_casos[[#This Row],[Corregimiento]],Hoja3!$A$2:$D$676,4,0)</f>
        <v>80826</v>
      </c>
      <c r="E11170" s="48">
        <v>13</v>
      </c>
    </row>
    <row r="11171" spans="1:5">
      <c r="A11171" s="47">
        <v>44430</v>
      </c>
      <c r="B11171" s="48">
        <v>44430</v>
      </c>
      <c r="C11171" s="48" t="s">
        <v>1088</v>
      </c>
      <c r="D11171" s="49">
        <f>VLOOKUP(Pag_Inicio_Corr_mas_casos[[#This Row],[Corregimiento]],Hoja3!$A$2:$D$676,4,0)</f>
        <v>91001</v>
      </c>
      <c r="E11171" s="48">
        <v>13</v>
      </c>
    </row>
    <row r="11172" spans="1:5">
      <c r="A11172" s="47">
        <v>44430</v>
      </c>
      <c r="B11172" s="48">
        <v>44430</v>
      </c>
      <c r="C11172" s="48" t="s">
        <v>1134</v>
      </c>
      <c r="D11172" s="49">
        <f>VLOOKUP(Pag_Inicio_Corr_mas_casos[[#This Row],[Corregimiento]],Hoja3!$A$2:$D$676,4,0)</f>
        <v>130101</v>
      </c>
      <c r="E11172" s="48">
        <v>12</v>
      </c>
    </row>
    <row r="11173" spans="1:5">
      <c r="A11173" s="47">
        <v>44430</v>
      </c>
      <c r="B11173" s="48">
        <v>44430</v>
      </c>
      <c r="C11173" s="48" t="s">
        <v>1120</v>
      </c>
      <c r="D11173" s="49">
        <f>VLOOKUP(Pag_Inicio_Corr_mas_casos[[#This Row],[Corregimiento]],Hoja3!$A$2:$D$676,4,0)</f>
        <v>130102</v>
      </c>
      <c r="E11173" s="48">
        <v>12</v>
      </c>
    </row>
    <row r="11174" spans="1:5">
      <c r="A11174" s="47">
        <v>44430</v>
      </c>
      <c r="B11174" s="48">
        <v>44430</v>
      </c>
      <c r="C11174" s="48" t="s">
        <v>1022</v>
      </c>
      <c r="D11174" s="49">
        <f>VLOOKUP(Pag_Inicio_Corr_mas_casos[[#This Row],[Corregimiento]],Hoja3!$A$2:$D$676,4,0)</f>
        <v>80815</v>
      </c>
      <c r="E11174" s="48">
        <v>11</v>
      </c>
    </row>
    <row r="11175" spans="1:5">
      <c r="A11175" s="47">
        <v>44430</v>
      </c>
      <c r="B11175" s="48">
        <v>44430</v>
      </c>
      <c r="C11175" s="48" t="s">
        <v>1009</v>
      </c>
      <c r="D11175" s="49">
        <f>VLOOKUP(Pag_Inicio_Corr_mas_casos[[#This Row],[Corregimiento]],Hoja3!$A$2:$D$676,4,0)</f>
        <v>80816</v>
      </c>
      <c r="E11175" s="48">
        <v>11</v>
      </c>
    </row>
    <row r="11176" spans="1:5">
      <c r="A11176" s="47">
        <v>44430</v>
      </c>
      <c r="B11176" s="48">
        <v>44430</v>
      </c>
      <c r="C11176" s="48" t="s">
        <v>1077</v>
      </c>
      <c r="D11176" s="49">
        <f>VLOOKUP(Pag_Inicio_Corr_mas_casos[[#This Row],[Corregimiento]],Hoja3!$A$2:$D$676,4,0)</f>
        <v>80809</v>
      </c>
      <c r="E11176" s="48">
        <v>10</v>
      </c>
    </row>
    <row r="11177" spans="1:5">
      <c r="A11177" s="47">
        <v>44430</v>
      </c>
      <c r="B11177" s="48">
        <v>44430</v>
      </c>
      <c r="C11177" s="48" t="s">
        <v>1003</v>
      </c>
      <c r="D11177" s="49">
        <f>VLOOKUP(Pag_Inicio_Corr_mas_casos[[#This Row],[Corregimiento]],Hoja3!$A$2:$D$676,4,0)</f>
        <v>80810</v>
      </c>
      <c r="E11177" s="48">
        <v>10</v>
      </c>
    </row>
    <row r="11178" spans="1:5">
      <c r="A11178" s="47">
        <v>44430</v>
      </c>
      <c r="B11178" s="48">
        <v>44430</v>
      </c>
      <c r="C11178" s="48" t="s">
        <v>838</v>
      </c>
      <c r="D11178" s="49">
        <f>VLOOKUP(Pag_Inicio_Corr_mas_casos[[#This Row],[Corregimiento]],Hoja3!$A$2:$D$676,4,0)</f>
        <v>80821</v>
      </c>
      <c r="E11178" s="48">
        <v>10</v>
      </c>
    </row>
    <row r="11179" spans="1:5">
      <c r="A11179" s="47">
        <v>44430</v>
      </c>
      <c r="B11179" s="48">
        <v>44430</v>
      </c>
      <c r="C11179" s="48" t="s">
        <v>1112</v>
      </c>
      <c r="D11179" s="49">
        <f>VLOOKUP(Pag_Inicio_Corr_mas_casos[[#This Row],[Corregimiento]],Hoja3!$A$2:$D$676,4,0)</f>
        <v>80812</v>
      </c>
      <c r="E11179" s="48">
        <v>10</v>
      </c>
    </row>
    <row r="11180" spans="1:5">
      <c r="A11180" s="47">
        <v>44430</v>
      </c>
      <c r="B11180" s="48">
        <v>44430</v>
      </c>
      <c r="C11180" s="48" t="s">
        <v>1087</v>
      </c>
      <c r="D11180" s="49">
        <f>VLOOKUP(Pag_Inicio_Corr_mas_casos[[#This Row],[Corregimiento]],Hoja3!$A$2:$D$676,4,0)</f>
        <v>81003</v>
      </c>
      <c r="E11180" s="48">
        <v>9</v>
      </c>
    </row>
    <row r="11181" spans="1:5">
      <c r="A11181" s="47">
        <v>44430</v>
      </c>
      <c r="B11181" s="48">
        <v>44430</v>
      </c>
      <c r="C11181" s="48" t="s">
        <v>1041</v>
      </c>
      <c r="D11181" s="49">
        <f>VLOOKUP(Pag_Inicio_Corr_mas_casos[[#This Row],[Corregimiento]],Hoja3!$A$2:$D$676,4,0)</f>
        <v>20207</v>
      </c>
      <c r="E11181" s="48">
        <v>9</v>
      </c>
    </row>
    <row r="11182" spans="1:5">
      <c r="A11182" s="47">
        <v>44430</v>
      </c>
      <c r="B11182" s="48">
        <v>44430</v>
      </c>
      <c r="C11182" s="48" t="s">
        <v>1011</v>
      </c>
      <c r="D11182" s="49">
        <f>VLOOKUP(Pag_Inicio_Corr_mas_casos[[#This Row],[Corregimiento]],Hoja3!$A$2:$D$676,4,0)</f>
        <v>81007</v>
      </c>
      <c r="E11182" s="48">
        <v>9</v>
      </c>
    </row>
    <row r="11183" spans="1:5">
      <c r="A11183" s="47">
        <v>44430</v>
      </c>
      <c r="B11183" s="48">
        <v>44430</v>
      </c>
      <c r="C11183" s="48" t="s">
        <v>1126</v>
      </c>
      <c r="D11183" s="49">
        <f>VLOOKUP(Pag_Inicio_Corr_mas_casos[[#This Row],[Corregimiento]],Hoja3!$A$2:$D$676,4,0)</f>
        <v>40601</v>
      </c>
      <c r="E11183" s="48">
        <v>9</v>
      </c>
    </row>
    <row r="11184" spans="1:5">
      <c r="A11184" s="47">
        <v>44430</v>
      </c>
      <c r="B11184" s="48">
        <v>44430</v>
      </c>
      <c r="C11184" s="48" t="s">
        <v>1020</v>
      </c>
      <c r="D11184" s="49">
        <f>VLOOKUP(Pag_Inicio_Corr_mas_casos[[#This Row],[Corregimiento]],Hoja3!$A$2:$D$676,4,0)</f>
        <v>80822</v>
      </c>
      <c r="E11184" s="48">
        <v>9</v>
      </c>
    </row>
    <row r="11185" spans="1:5">
      <c r="A11185" s="43">
        <v>44431</v>
      </c>
      <c r="B11185" s="41">
        <v>44431</v>
      </c>
      <c r="C11185" s="41" t="s">
        <v>1151</v>
      </c>
      <c r="D11185" s="42">
        <f>VLOOKUP(Pag_Inicio_Corr_mas_casos[[#This Row],[Corregimiento]],Hoja3!$A$2:$D$676,4,0)</f>
        <v>130407</v>
      </c>
      <c r="E11185" s="41">
        <v>11</v>
      </c>
    </row>
    <row r="11186" spans="1:5">
      <c r="A11186" s="43">
        <v>44431</v>
      </c>
      <c r="B11186" s="41">
        <v>44431</v>
      </c>
      <c r="C11186" s="41" t="s">
        <v>1027</v>
      </c>
      <c r="D11186" s="42">
        <f>VLOOKUP(Pag_Inicio_Corr_mas_casos[[#This Row],[Corregimiento]],Hoja3!$A$2:$D$676,4,0)</f>
        <v>20601</v>
      </c>
      <c r="E11186" s="41">
        <v>10</v>
      </c>
    </row>
    <row r="11187" spans="1:5">
      <c r="A11187" s="43">
        <v>44431</v>
      </c>
      <c r="B11187" s="41">
        <v>44431</v>
      </c>
      <c r="C11187" s="41" t="s">
        <v>1077</v>
      </c>
      <c r="D11187" s="42">
        <f>VLOOKUP(Pag_Inicio_Corr_mas_casos[[#This Row],[Corregimiento]],Hoja3!$A$2:$D$676,4,0)</f>
        <v>80809</v>
      </c>
      <c r="E11187" s="41">
        <v>10</v>
      </c>
    </row>
    <row r="11188" spans="1:5">
      <c r="A11188" s="43">
        <v>44431</v>
      </c>
      <c r="B11188" s="41">
        <v>44431</v>
      </c>
      <c r="C11188" s="41" t="s">
        <v>1300</v>
      </c>
      <c r="D11188" s="42">
        <f>VLOOKUP(Pag_Inicio_Corr_mas_casos[[#This Row],[Corregimiento]],Hoja3!$A$2:$D$676,4,0)</f>
        <v>60202</v>
      </c>
      <c r="E11188" s="41">
        <v>9</v>
      </c>
    </row>
    <row r="11189" spans="1:5">
      <c r="A11189" s="43">
        <v>44431</v>
      </c>
      <c r="B11189" s="41">
        <v>44431</v>
      </c>
      <c r="C11189" s="41" t="s">
        <v>1098</v>
      </c>
      <c r="D11189" s="42">
        <f>VLOOKUP(Pag_Inicio_Corr_mas_casos[[#This Row],[Corregimiento]],Hoja3!$A$2:$D$676,4,0)</f>
        <v>30104</v>
      </c>
      <c r="E11189" s="41">
        <v>9</v>
      </c>
    </row>
    <row r="11190" spans="1:5">
      <c r="A11190" s="43">
        <v>44431</v>
      </c>
      <c r="B11190" s="41">
        <v>44431</v>
      </c>
      <c r="C11190" s="41" t="s">
        <v>1131</v>
      </c>
      <c r="D11190" s="42">
        <f>VLOOKUP(Pag_Inicio_Corr_mas_casos[[#This Row],[Corregimiento]],Hoja3!$A$2:$D$676,4,0)</f>
        <v>30110</v>
      </c>
      <c r="E11190" s="41">
        <v>9</v>
      </c>
    </row>
    <row r="11191" spans="1:5">
      <c r="A11191" s="43">
        <v>44431</v>
      </c>
      <c r="B11191" s="41">
        <v>44431</v>
      </c>
      <c r="C11191" s="41" t="s">
        <v>1088</v>
      </c>
      <c r="D11191" s="42">
        <f>VLOOKUP(Pag_Inicio_Corr_mas_casos[[#This Row],[Corregimiento]],Hoja3!$A$2:$D$676,4,0)</f>
        <v>91001</v>
      </c>
      <c r="E11191" s="41">
        <v>9</v>
      </c>
    </row>
    <row r="11192" spans="1:5">
      <c r="A11192" s="43">
        <v>44431</v>
      </c>
      <c r="B11192" s="41">
        <v>44431</v>
      </c>
      <c r="C11192" s="41" t="s">
        <v>1126</v>
      </c>
      <c r="D11192" s="42">
        <f>VLOOKUP(Pag_Inicio_Corr_mas_casos[[#This Row],[Corregimiento]],Hoja3!$A$2:$D$676,4,0)</f>
        <v>40601</v>
      </c>
      <c r="E11192" s="41">
        <v>9</v>
      </c>
    </row>
    <row r="11193" spans="1:5">
      <c r="A11193" s="43">
        <v>44431</v>
      </c>
      <c r="B11193" s="41">
        <v>44431</v>
      </c>
      <c r="C11193" s="41" t="s">
        <v>1081</v>
      </c>
      <c r="D11193" s="42">
        <f>VLOOKUP(Pag_Inicio_Corr_mas_casos[[#This Row],[Corregimiento]],Hoja3!$A$2:$D$676,4,0)</f>
        <v>130702</v>
      </c>
      <c r="E11193" s="41">
        <v>8</v>
      </c>
    </row>
    <row r="11194" spans="1:5">
      <c r="A11194" s="43">
        <v>44431</v>
      </c>
      <c r="B11194" s="41">
        <v>44431</v>
      </c>
      <c r="C11194" s="41" t="s">
        <v>1089</v>
      </c>
      <c r="D11194" s="42">
        <f>VLOOKUP(Pag_Inicio_Corr_mas_casos[[#This Row],[Corregimiento]],Hoja3!$A$2:$D$676,4,0)</f>
        <v>30111</v>
      </c>
      <c r="E11194" s="41">
        <v>8</v>
      </c>
    </row>
    <row r="11195" spans="1:5">
      <c r="A11195" s="43">
        <v>44431</v>
      </c>
      <c r="B11195" s="41">
        <v>44431</v>
      </c>
      <c r="C11195" s="41" t="s">
        <v>1007</v>
      </c>
      <c r="D11195" s="42">
        <f>VLOOKUP(Pag_Inicio_Corr_mas_casos[[#This Row],[Corregimiento]],Hoja3!$A$2:$D$676,4,0)</f>
        <v>80823</v>
      </c>
      <c r="E11195" s="41">
        <v>8</v>
      </c>
    </row>
    <row r="11196" spans="1:5">
      <c r="A11196" s="43">
        <v>44431</v>
      </c>
      <c r="B11196" s="41">
        <v>44431</v>
      </c>
      <c r="C11196" s="41" t="s">
        <v>1078</v>
      </c>
      <c r="D11196" s="42">
        <f>VLOOKUP(Pag_Inicio_Corr_mas_casos[[#This Row],[Corregimiento]],Hoja3!$A$2:$D$676,4,0)</f>
        <v>80819</v>
      </c>
      <c r="E11196" s="41">
        <v>8</v>
      </c>
    </row>
    <row r="11197" spans="1:5">
      <c r="A11197" s="43">
        <v>44431</v>
      </c>
      <c r="B11197" s="41">
        <v>44431</v>
      </c>
      <c r="C11197" s="41" t="s">
        <v>1022</v>
      </c>
      <c r="D11197" s="42">
        <f>VLOOKUP(Pag_Inicio_Corr_mas_casos[[#This Row],[Corregimiento]],Hoja3!$A$2:$D$676,4,0)</f>
        <v>80815</v>
      </c>
      <c r="E11197" s="41">
        <v>7</v>
      </c>
    </row>
    <row r="11198" spans="1:5">
      <c r="A11198" s="43">
        <v>44431</v>
      </c>
      <c r="B11198" s="41">
        <v>44431</v>
      </c>
      <c r="C11198" s="41" t="s">
        <v>1019</v>
      </c>
      <c r="D11198" s="42">
        <f>VLOOKUP(Pag_Inicio_Corr_mas_casos[[#This Row],[Corregimiento]],Hoja3!$A$2:$D$676,4,0)</f>
        <v>80817</v>
      </c>
      <c r="E11198" s="41">
        <v>6</v>
      </c>
    </row>
    <row r="11199" spans="1:5">
      <c r="A11199" s="43">
        <v>44431</v>
      </c>
      <c r="B11199" s="41">
        <v>44431</v>
      </c>
      <c r="C11199" s="41" t="s">
        <v>1005</v>
      </c>
      <c r="D11199" s="42">
        <f>VLOOKUP(Pag_Inicio_Corr_mas_casos[[#This Row],[Corregimiento]],Hoja3!$A$2:$D$676,4,0)</f>
        <v>81009</v>
      </c>
      <c r="E11199" s="41">
        <v>6</v>
      </c>
    </row>
    <row r="11200" spans="1:5">
      <c r="A11200" s="43">
        <v>44431</v>
      </c>
      <c r="B11200" s="41">
        <v>44431</v>
      </c>
      <c r="C11200" s="41" t="s">
        <v>1011</v>
      </c>
      <c r="D11200" s="42">
        <f>VLOOKUP(Pag_Inicio_Corr_mas_casos[[#This Row],[Corregimiento]],Hoja3!$A$2:$D$676,4,0)</f>
        <v>81007</v>
      </c>
      <c r="E11200" s="41">
        <v>6</v>
      </c>
    </row>
    <row r="11201" spans="1:5">
      <c r="A11201" s="43">
        <v>44431</v>
      </c>
      <c r="B11201" s="41">
        <v>44431</v>
      </c>
      <c r="C11201" s="41" t="s">
        <v>1017</v>
      </c>
      <c r="D11201" s="42">
        <f>VLOOKUP(Pag_Inicio_Corr_mas_casos[[#This Row],[Corregimiento]],Hoja3!$A$2:$D$676,4,0)</f>
        <v>80813</v>
      </c>
      <c r="E11201" s="41">
        <v>6</v>
      </c>
    </row>
    <row r="11202" spans="1:5">
      <c r="A11202" s="43">
        <v>44431</v>
      </c>
      <c r="B11202" s="41">
        <v>44431</v>
      </c>
      <c r="C11202" s="41" t="s">
        <v>1009</v>
      </c>
      <c r="D11202" s="42">
        <f>VLOOKUP(Pag_Inicio_Corr_mas_casos[[#This Row],[Corregimiento]],Hoja3!$A$2:$D$676,4,0)</f>
        <v>80816</v>
      </c>
      <c r="E11202" s="41">
        <v>6</v>
      </c>
    </row>
    <row r="11203" spans="1:5">
      <c r="A11203" s="43">
        <v>44431</v>
      </c>
      <c r="B11203" s="41">
        <v>44431</v>
      </c>
      <c r="C11203" s="41" t="s">
        <v>1112</v>
      </c>
      <c r="D11203" s="42">
        <f>VLOOKUP(Pag_Inicio_Corr_mas_casos[[#This Row],[Corregimiento]],Hoja3!$A$2:$D$676,4,0)</f>
        <v>80812</v>
      </c>
      <c r="E11203" s="41">
        <v>6</v>
      </c>
    </row>
    <row r="11204" spans="1:5">
      <c r="A11204" s="43">
        <v>44431</v>
      </c>
      <c r="B11204" s="41">
        <v>44431</v>
      </c>
      <c r="C11204" s="41" t="s">
        <v>1118</v>
      </c>
      <c r="D11204" s="42">
        <f>VLOOKUP(Pag_Inicio_Corr_mas_casos[[#This Row],[Corregimiento]],Hoja3!$A$2:$D$676,4,0)</f>
        <v>40201</v>
      </c>
      <c r="E11204" s="41">
        <v>5</v>
      </c>
    </row>
    <row r="11205" spans="1:5">
      <c r="A11205" s="35">
        <v>44432</v>
      </c>
      <c r="B11205" s="36">
        <v>44432</v>
      </c>
      <c r="C11205" s="36" t="s">
        <v>1009</v>
      </c>
      <c r="D11205" s="37">
        <f>VLOOKUP(Pag_Inicio_Corr_mas_casos[[#This Row],[Corregimiento]],Hoja3!$A$2:$D$676,4,0)</f>
        <v>80816</v>
      </c>
      <c r="E11205" s="36">
        <v>19</v>
      </c>
    </row>
    <row r="11206" spans="1:5">
      <c r="A11206" s="35">
        <v>44432</v>
      </c>
      <c r="B11206" s="36">
        <v>44432</v>
      </c>
      <c r="C11206" s="36" t="s">
        <v>1088</v>
      </c>
      <c r="D11206" s="37">
        <f>VLOOKUP(Pag_Inicio_Corr_mas_casos[[#This Row],[Corregimiento]],Hoja3!$A$2:$D$676,4,0)</f>
        <v>91001</v>
      </c>
      <c r="E11206" s="36">
        <v>15</v>
      </c>
    </row>
    <row r="11207" spans="1:5">
      <c r="A11207" s="35">
        <v>44432</v>
      </c>
      <c r="B11207" s="36">
        <v>44432</v>
      </c>
      <c r="C11207" s="36" t="s">
        <v>1078</v>
      </c>
      <c r="D11207" s="37">
        <f>VLOOKUP(Pag_Inicio_Corr_mas_casos[[#This Row],[Corregimiento]],Hoja3!$A$2:$D$676,4,0)</f>
        <v>80819</v>
      </c>
      <c r="E11207" s="36">
        <v>14</v>
      </c>
    </row>
    <row r="11208" spans="1:5">
      <c r="A11208" s="35">
        <v>44432</v>
      </c>
      <c r="B11208" s="36">
        <v>44432</v>
      </c>
      <c r="C11208" s="36" t="s">
        <v>1019</v>
      </c>
      <c r="D11208" s="37">
        <f>VLOOKUP(Pag_Inicio_Corr_mas_casos[[#This Row],[Corregimiento]],Hoja3!$A$2:$D$676,4,0)</f>
        <v>80817</v>
      </c>
      <c r="E11208" s="36">
        <v>13</v>
      </c>
    </row>
    <row r="11209" spans="1:5">
      <c r="A11209" s="35">
        <v>44432</v>
      </c>
      <c r="B11209" s="36">
        <v>44432</v>
      </c>
      <c r="C11209" s="36" t="s">
        <v>1007</v>
      </c>
      <c r="D11209" s="37">
        <f>VLOOKUP(Pag_Inicio_Corr_mas_casos[[#This Row],[Corregimiento]],Hoja3!$A$2:$D$676,4,0)</f>
        <v>80823</v>
      </c>
      <c r="E11209" s="36">
        <v>13</v>
      </c>
    </row>
    <row r="11210" spans="1:5">
      <c r="A11210" s="35">
        <v>44432</v>
      </c>
      <c r="B11210" s="36">
        <v>44432</v>
      </c>
      <c r="C11210" s="36" t="s">
        <v>1008</v>
      </c>
      <c r="D11210" s="37">
        <f>VLOOKUP(Pag_Inicio_Corr_mas_casos[[#This Row],[Corregimiento]],Hoja3!$A$2:$D$676,4,0)</f>
        <v>80807</v>
      </c>
      <c r="E11210" s="36">
        <v>12</v>
      </c>
    </row>
    <row r="11211" spans="1:5">
      <c r="A11211" s="35">
        <v>44432</v>
      </c>
      <c r="B11211" s="36">
        <v>44432</v>
      </c>
      <c r="C11211" s="36" t="s">
        <v>1006</v>
      </c>
      <c r="D11211" s="37">
        <f>VLOOKUP(Pag_Inicio_Corr_mas_casos[[#This Row],[Corregimiento]],Hoja3!$A$2:$D$676,4,0)</f>
        <v>80806</v>
      </c>
      <c r="E11211" s="36">
        <v>11</v>
      </c>
    </row>
    <row r="11212" spans="1:5">
      <c r="A11212" s="35">
        <v>44432</v>
      </c>
      <c r="B11212" s="36">
        <v>44432</v>
      </c>
      <c r="C11212" s="36" t="s">
        <v>1164</v>
      </c>
      <c r="D11212" s="37">
        <f>VLOOKUP(Pag_Inicio_Corr_mas_casos[[#This Row],[Corregimiento]],Hoja3!$A$2:$D$676,4,0)</f>
        <v>40205</v>
      </c>
      <c r="E11212" s="36">
        <v>10</v>
      </c>
    </row>
    <row r="11213" spans="1:5">
      <c r="A11213" s="35">
        <v>44432</v>
      </c>
      <c r="B11213" s="36">
        <v>44432</v>
      </c>
      <c r="C11213" s="36" t="s">
        <v>1077</v>
      </c>
      <c r="D11213" s="37">
        <f>VLOOKUP(Pag_Inicio_Corr_mas_casos[[#This Row],[Corregimiento]],Hoja3!$A$2:$D$676,4,0)</f>
        <v>80809</v>
      </c>
      <c r="E11213" s="36">
        <v>10</v>
      </c>
    </row>
    <row r="11214" spans="1:5">
      <c r="A11214" s="35">
        <v>44432</v>
      </c>
      <c r="B11214" s="36">
        <v>44432</v>
      </c>
      <c r="C11214" s="36" t="s">
        <v>1005</v>
      </c>
      <c r="D11214" s="37">
        <f>VLOOKUP(Pag_Inicio_Corr_mas_casos[[#This Row],[Corregimiento]],Hoja3!$A$2:$D$676,4,0)</f>
        <v>81009</v>
      </c>
      <c r="E11214" s="36">
        <v>9</v>
      </c>
    </row>
    <row r="11215" spans="1:5">
      <c r="A11215" s="35">
        <v>44432</v>
      </c>
      <c r="B11215" s="36">
        <v>44432</v>
      </c>
      <c r="C11215" s="36" t="s">
        <v>1033</v>
      </c>
      <c r="D11215" s="37">
        <f>VLOOKUP(Pag_Inicio_Corr_mas_casos[[#This Row],[Corregimiento]],Hoja3!$A$2:$D$676,4,0)</f>
        <v>30107</v>
      </c>
      <c r="E11215" s="36">
        <v>9</v>
      </c>
    </row>
    <row r="11216" spans="1:5">
      <c r="A11216" s="35">
        <v>44432</v>
      </c>
      <c r="B11216" s="36">
        <v>44432</v>
      </c>
      <c r="C11216" s="36" t="s">
        <v>1085</v>
      </c>
      <c r="D11216" s="37">
        <f>VLOOKUP(Pag_Inicio_Corr_mas_casos[[#This Row],[Corregimiento]],Hoja3!$A$2:$D$676,4,0)</f>
        <v>81001</v>
      </c>
      <c r="E11216" s="36">
        <v>8</v>
      </c>
    </row>
    <row r="11217" spans="1:5">
      <c r="A11217" s="35">
        <v>44432</v>
      </c>
      <c r="B11217" s="36">
        <v>44432</v>
      </c>
      <c r="C11217" s="36" t="s">
        <v>1035</v>
      </c>
      <c r="D11217" s="37">
        <f>VLOOKUP(Pag_Inicio_Corr_mas_casos[[#This Row],[Corregimiento]],Hoja3!$A$2:$D$676,4,0)</f>
        <v>130709</v>
      </c>
      <c r="E11217" s="36">
        <v>8</v>
      </c>
    </row>
    <row r="11218" spans="1:5">
      <c r="A11218" s="35">
        <v>44432</v>
      </c>
      <c r="B11218" s="36">
        <v>44432</v>
      </c>
      <c r="C11218" s="36" t="s">
        <v>1010</v>
      </c>
      <c r="D11218" s="37">
        <f>VLOOKUP(Pag_Inicio_Corr_mas_casos[[#This Row],[Corregimiento]],Hoja3!$A$2:$D$676,4,0)</f>
        <v>130708</v>
      </c>
      <c r="E11218" s="36">
        <v>8</v>
      </c>
    </row>
    <row r="11219" spans="1:5">
      <c r="A11219" s="35">
        <v>44432</v>
      </c>
      <c r="B11219" s="36">
        <v>44432</v>
      </c>
      <c r="C11219" s="36" t="s">
        <v>1022</v>
      </c>
      <c r="D11219" s="37">
        <f>VLOOKUP(Pag_Inicio_Corr_mas_casos[[#This Row],[Corregimiento]],Hoja3!$A$2:$D$676,4,0)</f>
        <v>80815</v>
      </c>
      <c r="E11219" s="36">
        <v>13</v>
      </c>
    </row>
    <row r="11220" spans="1:5">
      <c r="A11220" s="35">
        <v>44432</v>
      </c>
      <c r="B11220" s="36">
        <v>44432</v>
      </c>
      <c r="C11220" s="36" t="s">
        <v>1414</v>
      </c>
      <c r="D11220" s="37">
        <f>VLOOKUP(Pag_Inicio_Corr_mas_casos[[#This Row],[Corregimiento]],Hoja3!$A$2:$D$676,4,0)</f>
        <v>91103</v>
      </c>
      <c r="E11220" s="36">
        <v>7</v>
      </c>
    </row>
    <row r="11221" spans="1:5">
      <c r="A11221" s="35">
        <v>44432</v>
      </c>
      <c r="B11221" s="36">
        <v>44432</v>
      </c>
      <c r="C11221" s="36" t="s">
        <v>1112</v>
      </c>
      <c r="D11221" s="37">
        <f>VLOOKUP(Pag_Inicio_Corr_mas_casos[[#This Row],[Corregimiento]],Hoja3!$A$2:$D$676,4,0)</f>
        <v>80812</v>
      </c>
      <c r="E11221" s="36">
        <v>7</v>
      </c>
    </row>
    <row r="11222" spans="1:5">
      <c r="A11222" s="35">
        <v>44432</v>
      </c>
      <c r="B11222" s="36">
        <v>44432</v>
      </c>
      <c r="C11222" s="36" t="s">
        <v>1003</v>
      </c>
      <c r="D11222" s="37">
        <f>VLOOKUP(Pag_Inicio_Corr_mas_casos[[#This Row],[Corregimiento]],Hoja3!$A$2:$D$676,4,0)</f>
        <v>80810</v>
      </c>
      <c r="E11222" s="36">
        <v>6</v>
      </c>
    </row>
    <row r="11223" spans="1:5">
      <c r="A11223" s="35">
        <v>44432</v>
      </c>
      <c r="B11223" s="36">
        <v>44432</v>
      </c>
      <c r="C11223" s="36" t="s">
        <v>1217</v>
      </c>
      <c r="D11223" s="37">
        <f>VLOOKUP(Pag_Inicio_Corr_mas_casos[[#This Row],[Corregimiento]],Hoja3!$A$2:$D$676,4,0)</f>
        <v>41001</v>
      </c>
      <c r="E11223" s="36">
        <v>6</v>
      </c>
    </row>
    <row r="11224" spans="1:5">
      <c r="A11224" s="32">
        <v>44433</v>
      </c>
      <c r="B11224" s="33">
        <v>44433</v>
      </c>
      <c r="C11224" s="33" t="s">
        <v>1078</v>
      </c>
      <c r="D11224" s="34">
        <f>VLOOKUP(Pag_Inicio_Corr_mas_casos[[#This Row],[Corregimiento]],Hoja3!$A$2:$D$676,4,0)</f>
        <v>80819</v>
      </c>
      <c r="E11224" s="33">
        <v>27</v>
      </c>
    </row>
    <row r="11225" spans="1:5">
      <c r="A11225" s="32">
        <v>44433</v>
      </c>
      <c r="B11225" s="33">
        <v>44433</v>
      </c>
      <c r="C11225" s="33" t="s">
        <v>1120</v>
      </c>
      <c r="D11225" s="34">
        <f>VLOOKUP(Pag_Inicio_Corr_mas_casos[[#This Row],[Corregimiento]],Hoja3!$A$2:$D$676,4,0)</f>
        <v>130102</v>
      </c>
      <c r="E11225" s="33">
        <v>25</v>
      </c>
    </row>
    <row r="11226" spans="1:5">
      <c r="A11226" s="32">
        <v>44433</v>
      </c>
      <c r="B11226" s="33">
        <v>44433</v>
      </c>
      <c r="C11226" s="33" t="s">
        <v>1134</v>
      </c>
      <c r="D11226" s="34">
        <f>VLOOKUP(Pag_Inicio_Corr_mas_casos[[#This Row],[Corregimiento]],Hoja3!$A$2:$D$676,4,0)</f>
        <v>130101</v>
      </c>
      <c r="E11226" s="33">
        <v>23</v>
      </c>
    </row>
    <row r="11227" spans="1:5">
      <c r="A11227" s="32">
        <v>44433</v>
      </c>
      <c r="B11227" s="33">
        <v>44433</v>
      </c>
      <c r="C11227" s="33" t="s">
        <v>1112</v>
      </c>
      <c r="D11227" s="34">
        <f>VLOOKUP(Pag_Inicio_Corr_mas_casos[[#This Row],[Corregimiento]],Hoja3!$A$2:$D$676,4,0)</f>
        <v>80812</v>
      </c>
      <c r="E11227" s="33">
        <v>22</v>
      </c>
    </row>
    <row r="11228" spans="1:5">
      <c r="A11228" s="32">
        <v>44433</v>
      </c>
      <c r="B11228" s="33">
        <v>44433</v>
      </c>
      <c r="C11228" s="33" t="s">
        <v>1017</v>
      </c>
      <c r="D11228" s="34">
        <f>VLOOKUP(Pag_Inicio_Corr_mas_casos[[#This Row],[Corregimiento]],Hoja3!$A$2:$D$676,4,0)</f>
        <v>80813</v>
      </c>
      <c r="E11228" s="33">
        <v>18</v>
      </c>
    </row>
    <row r="11229" spans="1:5">
      <c r="A11229" s="32">
        <v>44433</v>
      </c>
      <c r="B11229" s="33">
        <v>44433</v>
      </c>
      <c r="C11229" s="33" t="s">
        <v>838</v>
      </c>
      <c r="D11229" s="34">
        <f>VLOOKUP(Pag_Inicio_Corr_mas_casos[[#This Row],[Corregimiento]],Hoja3!$A$2:$D$676,4,0)</f>
        <v>80821</v>
      </c>
      <c r="E11229" s="33">
        <v>18</v>
      </c>
    </row>
    <row r="11230" spans="1:5">
      <c r="A11230" s="32">
        <v>44433</v>
      </c>
      <c r="B11230" s="33">
        <v>44433</v>
      </c>
      <c r="C11230" s="33" t="s">
        <v>1016</v>
      </c>
      <c r="D11230" s="34">
        <f>VLOOKUP(Pag_Inicio_Corr_mas_casos[[#This Row],[Corregimiento]],Hoja3!$A$2:$D$676,4,0)</f>
        <v>130107</v>
      </c>
      <c r="E11230" s="33">
        <v>17</v>
      </c>
    </row>
    <row r="11231" spans="1:5">
      <c r="A11231" s="32">
        <v>44433</v>
      </c>
      <c r="B11231" s="33">
        <v>44433</v>
      </c>
      <c r="C11231" s="33" t="s">
        <v>1019</v>
      </c>
      <c r="D11231" s="34">
        <f>VLOOKUP(Pag_Inicio_Corr_mas_casos[[#This Row],[Corregimiento]],Hoja3!$A$2:$D$676,4,0)</f>
        <v>80817</v>
      </c>
      <c r="E11231" s="33">
        <v>16</v>
      </c>
    </row>
    <row r="11232" spans="1:5">
      <c r="A11232" s="32">
        <v>44433</v>
      </c>
      <c r="B11232" s="33">
        <v>44433</v>
      </c>
      <c r="C11232" s="33" t="s">
        <v>1009</v>
      </c>
      <c r="D11232" s="34">
        <f>VLOOKUP(Pag_Inicio_Corr_mas_casos[[#This Row],[Corregimiento]],Hoja3!$A$2:$D$676,4,0)</f>
        <v>80816</v>
      </c>
      <c r="E11232" s="33">
        <v>16</v>
      </c>
    </row>
    <row r="11233" spans="1:5">
      <c r="A11233" s="32">
        <v>44433</v>
      </c>
      <c r="B11233" s="33">
        <v>44433</v>
      </c>
      <c r="C11233" s="33" t="s">
        <v>1102</v>
      </c>
      <c r="D11233" s="34">
        <f>VLOOKUP(Pag_Inicio_Corr_mas_casos[[#This Row],[Corregimiento]],Hoja3!$A$2:$D$676,4,0)</f>
        <v>130106</v>
      </c>
      <c r="E11233" s="33">
        <v>16</v>
      </c>
    </row>
    <row r="11234" spans="1:5">
      <c r="A11234" s="32">
        <v>44433</v>
      </c>
      <c r="B11234" s="33">
        <v>44433</v>
      </c>
      <c r="C11234" s="33" t="s">
        <v>1025</v>
      </c>
      <c r="D11234" s="34">
        <f>VLOOKUP(Pag_Inicio_Corr_mas_casos[[#This Row],[Corregimiento]],Hoja3!$A$2:$D$676,4,0)</f>
        <v>130701</v>
      </c>
      <c r="E11234" s="33">
        <v>15</v>
      </c>
    </row>
    <row r="11235" spans="1:5">
      <c r="A11235" s="32">
        <v>44433</v>
      </c>
      <c r="B11235" s="33">
        <v>44433</v>
      </c>
      <c r="C11235" s="33" t="s">
        <v>1008</v>
      </c>
      <c r="D11235" s="34">
        <f>VLOOKUP(Pag_Inicio_Corr_mas_casos[[#This Row],[Corregimiento]],Hoja3!$A$2:$D$676,4,0)</f>
        <v>80807</v>
      </c>
      <c r="E11235" s="33">
        <v>15</v>
      </c>
    </row>
    <row r="11236" spans="1:5">
      <c r="A11236" s="32">
        <v>44433</v>
      </c>
      <c r="B11236" s="33">
        <v>44433</v>
      </c>
      <c r="C11236" s="33" t="s">
        <v>1077</v>
      </c>
      <c r="D11236" s="34">
        <f>VLOOKUP(Pag_Inicio_Corr_mas_casos[[#This Row],[Corregimiento]],Hoja3!$A$2:$D$676,4,0)</f>
        <v>80809</v>
      </c>
      <c r="E11236" s="33">
        <v>14</v>
      </c>
    </row>
    <row r="11237" spans="1:5">
      <c r="A11237" s="32">
        <v>44433</v>
      </c>
      <c r="B11237" s="33">
        <v>44433</v>
      </c>
      <c r="C11237" s="33" t="s">
        <v>1033</v>
      </c>
      <c r="D11237" s="34">
        <f>VLOOKUP(Pag_Inicio_Corr_mas_casos[[#This Row],[Corregimiento]],Hoja3!$A$2:$D$676,4,0)</f>
        <v>30107</v>
      </c>
      <c r="E11237" s="33">
        <v>14</v>
      </c>
    </row>
    <row r="11238" spans="1:5">
      <c r="A11238" s="32">
        <v>44433</v>
      </c>
      <c r="B11238" s="33">
        <v>44433</v>
      </c>
      <c r="C11238" s="33" t="s">
        <v>1081</v>
      </c>
      <c r="D11238" s="34">
        <f>VLOOKUP(Pag_Inicio_Corr_mas_casos[[#This Row],[Corregimiento]],Hoja3!$A$2:$D$676,4,0)</f>
        <v>130702</v>
      </c>
      <c r="E11238" s="33">
        <v>13</v>
      </c>
    </row>
    <row r="11239" spans="1:5">
      <c r="A11239" s="32">
        <v>44433</v>
      </c>
      <c r="B11239" s="33">
        <v>44433</v>
      </c>
      <c r="C11239" s="33" t="s">
        <v>1020</v>
      </c>
      <c r="D11239" s="34">
        <f>VLOOKUP(Pag_Inicio_Corr_mas_casos[[#This Row],[Corregimiento]],Hoja3!$A$2:$D$676,4,0)</f>
        <v>80822</v>
      </c>
      <c r="E11239" s="33">
        <v>13</v>
      </c>
    </row>
    <row r="11240" spans="1:5">
      <c r="A11240" s="32">
        <v>44433</v>
      </c>
      <c r="B11240" s="33">
        <v>44433</v>
      </c>
      <c r="C11240" s="33" t="s">
        <v>1088</v>
      </c>
      <c r="D11240" s="34">
        <f>VLOOKUP(Pag_Inicio_Corr_mas_casos[[#This Row],[Corregimiento]],Hoja3!$A$2:$D$676,4,0)</f>
        <v>91001</v>
      </c>
      <c r="E11240" s="33">
        <v>12</v>
      </c>
    </row>
    <row r="11241" spans="1:5">
      <c r="A11241" s="32">
        <v>44433</v>
      </c>
      <c r="B11241" s="33">
        <v>44433</v>
      </c>
      <c r="C11241" s="33" t="s">
        <v>1098</v>
      </c>
      <c r="D11241" s="34">
        <f>VLOOKUP(Pag_Inicio_Corr_mas_casos[[#This Row],[Corregimiento]],Hoja3!$A$2:$D$676,4,0)</f>
        <v>30104</v>
      </c>
      <c r="E11241" s="33">
        <v>11</v>
      </c>
    </row>
    <row r="11242" spans="1:5">
      <c r="A11242" s="32">
        <v>44433</v>
      </c>
      <c r="B11242" s="33">
        <v>44433</v>
      </c>
      <c r="C11242" s="33" t="s">
        <v>1006</v>
      </c>
      <c r="D11242" s="34">
        <f>VLOOKUP(Pag_Inicio_Corr_mas_casos[[#This Row],[Corregimiento]],Hoja3!$A$2:$D$676,4,0)</f>
        <v>80806</v>
      </c>
      <c r="E11242" s="33">
        <v>11</v>
      </c>
    </row>
    <row r="11243" spans="1:5">
      <c r="A11243" s="32">
        <v>44433</v>
      </c>
      <c r="B11243" s="33">
        <v>44433</v>
      </c>
      <c r="C11243" s="33" t="s">
        <v>1018</v>
      </c>
      <c r="D11243" s="34">
        <f>VLOOKUP(Pag_Inicio_Corr_mas_casos[[#This Row],[Corregimiento]],Hoja3!$A$2:$D$676,4,0)</f>
        <v>80820</v>
      </c>
      <c r="E11243" s="33">
        <v>11</v>
      </c>
    </row>
    <row r="11244" spans="1:5">
      <c r="A11244" s="43">
        <v>44434</v>
      </c>
      <c r="B11244" s="41">
        <v>44434</v>
      </c>
      <c r="C11244" s="41" t="s">
        <v>1078</v>
      </c>
      <c r="D11244" s="42">
        <f>VLOOKUP(Pag_Inicio_Corr_mas_casos[[#This Row],[Corregimiento]],Hoja3!$A$2:$D$676,4,0)</f>
        <v>80819</v>
      </c>
      <c r="E11244" s="41">
        <v>22</v>
      </c>
    </row>
    <row r="11245" spans="1:5">
      <c r="A11245" s="43">
        <v>44434</v>
      </c>
      <c r="B11245" s="41">
        <v>44434</v>
      </c>
      <c r="C11245" s="41" t="s">
        <v>1019</v>
      </c>
      <c r="D11245" s="42">
        <f>VLOOKUP(Pag_Inicio_Corr_mas_casos[[#This Row],[Corregimiento]],Hoja3!$A$2:$D$676,4,0)</f>
        <v>80817</v>
      </c>
      <c r="E11245" s="41">
        <v>17</v>
      </c>
    </row>
    <row r="11246" spans="1:5">
      <c r="A11246" s="43">
        <v>44434</v>
      </c>
      <c r="B11246" s="41">
        <v>44434</v>
      </c>
      <c r="C11246" s="41" t="s">
        <v>1077</v>
      </c>
      <c r="D11246" s="42">
        <f>VLOOKUP(Pag_Inicio_Corr_mas_casos[[#This Row],[Corregimiento]],Hoja3!$A$2:$D$676,4,0)</f>
        <v>80809</v>
      </c>
      <c r="E11246" s="41">
        <v>16</v>
      </c>
    </row>
    <row r="11247" spans="1:5">
      <c r="A11247" s="43">
        <v>44434</v>
      </c>
      <c r="B11247" s="41">
        <v>44434</v>
      </c>
      <c r="C11247" s="41" t="s">
        <v>1134</v>
      </c>
      <c r="D11247" s="42">
        <f>VLOOKUP(Pag_Inicio_Corr_mas_casos[[#This Row],[Corregimiento]],Hoja3!$A$2:$D$676,4,0)</f>
        <v>130101</v>
      </c>
      <c r="E11247" s="41">
        <v>16</v>
      </c>
    </row>
    <row r="11248" spans="1:5">
      <c r="A11248" s="43">
        <v>44434</v>
      </c>
      <c r="B11248" s="41">
        <v>44434</v>
      </c>
      <c r="C11248" s="41" t="s">
        <v>1112</v>
      </c>
      <c r="D11248" s="42">
        <f>VLOOKUP(Pag_Inicio_Corr_mas_casos[[#This Row],[Corregimiento]],Hoja3!$A$2:$D$676,4,0)</f>
        <v>80812</v>
      </c>
      <c r="E11248" s="41">
        <v>15</v>
      </c>
    </row>
    <row r="11249" spans="1:5">
      <c r="A11249" s="43">
        <v>44434</v>
      </c>
      <c r="B11249" s="41">
        <v>44434</v>
      </c>
      <c r="C11249" s="41" t="s">
        <v>1020</v>
      </c>
      <c r="D11249" s="42">
        <f>VLOOKUP(Pag_Inicio_Corr_mas_casos[[#This Row],[Corregimiento]],Hoja3!$A$2:$D$676,4,0)</f>
        <v>80822</v>
      </c>
      <c r="E11249" s="41">
        <v>14</v>
      </c>
    </row>
    <row r="11250" spans="1:5">
      <c r="A11250" s="43">
        <v>44434</v>
      </c>
      <c r="B11250" s="41">
        <v>44434</v>
      </c>
      <c r="C11250" s="41" t="s">
        <v>1007</v>
      </c>
      <c r="D11250" s="42">
        <f>VLOOKUP(Pag_Inicio_Corr_mas_casos[[#This Row],[Corregimiento]],Hoja3!$A$2:$D$676,4,0)</f>
        <v>80823</v>
      </c>
      <c r="E11250" s="41">
        <v>14</v>
      </c>
    </row>
    <row r="11251" spans="1:5">
      <c r="A11251" s="43">
        <v>44434</v>
      </c>
      <c r="B11251" s="41">
        <v>44434</v>
      </c>
      <c r="C11251" s="41" t="s">
        <v>838</v>
      </c>
      <c r="D11251" s="42">
        <f>VLOOKUP(Pag_Inicio_Corr_mas_casos[[#This Row],[Corregimiento]],Hoja3!$A$2:$D$676,4,0)</f>
        <v>80821</v>
      </c>
      <c r="E11251" s="41">
        <v>13</v>
      </c>
    </row>
    <row r="11252" spans="1:5">
      <c r="A11252" s="43">
        <v>44434</v>
      </c>
      <c r="B11252" s="41">
        <v>44434</v>
      </c>
      <c r="C11252" s="41" t="s">
        <v>1012</v>
      </c>
      <c r="D11252" s="42">
        <f>VLOOKUP(Pag_Inicio_Corr_mas_casos[[#This Row],[Corregimiento]],Hoja3!$A$2:$D$676,4,0)</f>
        <v>80814</v>
      </c>
      <c r="E11252" s="41">
        <v>12</v>
      </c>
    </row>
    <row r="11253" spans="1:5">
      <c r="A11253" s="43">
        <v>44434</v>
      </c>
      <c r="B11253" s="41">
        <v>44434</v>
      </c>
      <c r="C11253" s="41" t="s">
        <v>1008</v>
      </c>
      <c r="D11253" s="42">
        <f>VLOOKUP(Pag_Inicio_Corr_mas_casos[[#This Row],[Corregimiento]],Hoja3!$A$2:$D$676,4,0)</f>
        <v>80807</v>
      </c>
      <c r="E11253" s="41">
        <v>12</v>
      </c>
    </row>
    <row r="11254" spans="1:5">
      <c r="A11254" s="43">
        <v>44434</v>
      </c>
      <c r="B11254" s="41">
        <v>44434</v>
      </c>
      <c r="C11254" s="41" t="s">
        <v>1088</v>
      </c>
      <c r="D11254" s="42">
        <f>VLOOKUP(Pag_Inicio_Corr_mas_casos[[#This Row],[Corregimiento]],Hoja3!$A$2:$D$676,4,0)</f>
        <v>91001</v>
      </c>
      <c r="E11254" s="41">
        <v>10</v>
      </c>
    </row>
    <row r="11255" spans="1:5">
      <c r="A11255" s="43">
        <v>44434</v>
      </c>
      <c r="B11255" s="41">
        <v>44434</v>
      </c>
      <c r="C11255" s="41" t="s">
        <v>1126</v>
      </c>
      <c r="D11255" s="42">
        <f>VLOOKUP(Pag_Inicio_Corr_mas_casos[[#This Row],[Corregimiento]],Hoja3!$A$2:$D$676,4,0)</f>
        <v>40601</v>
      </c>
      <c r="E11255" s="41">
        <v>9</v>
      </c>
    </row>
    <row r="11256" spans="1:5">
      <c r="A11256" s="43">
        <v>44434</v>
      </c>
      <c r="B11256" s="41">
        <v>44434</v>
      </c>
      <c r="C11256" s="41" t="s">
        <v>1006</v>
      </c>
      <c r="D11256" s="42">
        <f>VLOOKUP(Pag_Inicio_Corr_mas_casos[[#This Row],[Corregimiento]],Hoja3!$A$2:$D$676,4,0)</f>
        <v>80806</v>
      </c>
      <c r="E11256" s="41">
        <v>9</v>
      </c>
    </row>
    <row r="11257" spans="1:5">
      <c r="A11257" s="43">
        <v>44434</v>
      </c>
      <c r="B11257" s="41">
        <v>44434</v>
      </c>
      <c r="C11257" s="41" t="s">
        <v>1005</v>
      </c>
      <c r="D11257" s="42">
        <f>VLOOKUP(Pag_Inicio_Corr_mas_casos[[#This Row],[Corregimiento]],Hoja3!$A$2:$D$676,4,0)</f>
        <v>81009</v>
      </c>
      <c r="E11257" s="41">
        <v>9</v>
      </c>
    </row>
    <row r="11258" spans="1:5">
      <c r="A11258" s="43">
        <v>44434</v>
      </c>
      <c r="B11258" s="41">
        <v>44434</v>
      </c>
      <c r="C11258" s="41" t="s">
        <v>1025</v>
      </c>
      <c r="D11258" s="42">
        <f>VLOOKUP(Pag_Inicio_Corr_mas_casos[[#This Row],[Corregimiento]],Hoja3!$A$2:$D$676,4,0)</f>
        <v>130701</v>
      </c>
      <c r="E11258" s="41">
        <v>9</v>
      </c>
    </row>
    <row r="11259" spans="1:5">
      <c r="A11259" s="43">
        <v>44434</v>
      </c>
      <c r="B11259" s="41">
        <v>44434</v>
      </c>
      <c r="C11259" s="41" t="s">
        <v>1300</v>
      </c>
      <c r="D11259" s="42">
        <f>VLOOKUP(Pag_Inicio_Corr_mas_casos[[#This Row],[Corregimiento]],Hoja3!$A$2:$D$676,4,0)</f>
        <v>60202</v>
      </c>
      <c r="E11259" s="41">
        <v>9</v>
      </c>
    </row>
    <row r="11260" spans="1:5">
      <c r="A11260" s="43">
        <v>44434</v>
      </c>
      <c r="B11260" s="41">
        <v>44434</v>
      </c>
      <c r="C11260" s="41" t="s">
        <v>1415</v>
      </c>
      <c r="D11260" s="42">
        <f>VLOOKUP(Pag_Inicio_Corr_mas_casos[[#This Row],[Corregimiento]],Hoja3!$A$2:$D$676,4,0)</f>
        <v>90703</v>
      </c>
      <c r="E11260" s="41">
        <v>8</v>
      </c>
    </row>
    <row r="11261" spans="1:5">
      <c r="A11261" s="43">
        <v>44434</v>
      </c>
      <c r="B11261" s="41">
        <v>44434</v>
      </c>
      <c r="C11261" s="41" t="s">
        <v>1010</v>
      </c>
      <c r="D11261" s="42">
        <f>VLOOKUP(Pag_Inicio_Corr_mas_casos[[#This Row],[Corregimiento]],Hoja3!$A$2:$D$676,4,0)</f>
        <v>130708</v>
      </c>
      <c r="E11261" s="41">
        <v>7</v>
      </c>
    </row>
    <row r="11262" spans="1:5">
      <c r="A11262" s="43">
        <v>44434</v>
      </c>
      <c r="B11262" s="41">
        <v>44434</v>
      </c>
      <c r="C11262" s="41" t="s">
        <v>1039</v>
      </c>
      <c r="D11262" s="42">
        <f>VLOOKUP(Pag_Inicio_Corr_mas_casos[[#This Row],[Corregimiento]],Hoja3!$A$2:$D$676,4,0)</f>
        <v>20606</v>
      </c>
      <c r="E11262" s="41">
        <v>7</v>
      </c>
    </row>
    <row r="11263" spans="1:5">
      <c r="A11263" s="43">
        <v>44434</v>
      </c>
      <c r="B11263" s="41">
        <v>44434</v>
      </c>
      <c r="C11263" s="41" t="s">
        <v>1093</v>
      </c>
      <c r="D11263" s="42">
        <f>VLOOKUP(Pag_Inicio_Corr_mas_casos[[#This Row],[Corregimiento]],Hoja3!$A$2:$D$676,4,0)</f>
        <v>30103</v>
      </c>
      <c r="E11263" s="41">
        <v>7</v>
      </c>
    </row>
    <row r="11264" spans="1:5">
      <c r="A11264" s="47">
        <v>44435</v>
      </c>
      <c r="B11264" s="48">
        <v>44435</v>
      </c>
      <c r="C11264" s="48" t="s">
        <v>1019</v>
      </c>
      <c r="D11264" s="49">
        <f>VLOOKUP(Pag_Inicio_Corr_mas_casos[[#This Row],[Corregimiento]],Hoja3!$A$2:$D$676,4,0)</f>
        <v>80817</v>
      </c>
      <c r="E11264" s="48">
        <v>23</v>
      </c>
    </row>
    <row r="11265" spans="1:5">
      <c r="A11265" s="47">
        <v>44435</v>
      </c>
      <c r="B11265" s="48">
        <v>44435</v>
      </c>
      <c r="C11265" s="48" t="s">
        <v>1088</v>
      </c>
      <c r="D11265" s="49">
        <f>VLOOKUP(Pag_Inicio_Corr_mas_casos[[#This Row],[Corregimiento]],Hoja3!$A$2:$D$676,4,0)</f>
        <v>91001</v>
      </c>
      <c r="E11265" s="48">
        <v>19</v>
      </c>
    </row>
    <row r="11266" spans="1:5">
      <c r="A11266" s="47">
        <v>44435</v>
      </c>
      <c r="B11266" s="48">
        <v>44435</v>
      </c>
      <c r="C11266" s="48" t="s">
        <v>1078</v>
      </c>
      <c r="D11266" s="49">
        <f>VLOOKUP(Pag_Inicio_Corr_mas_casos[[#This Row],[Corregimiento]],Hoja3!$A$2:$D$676,4,0)</f>
        <v>80819</v>
      </c>
      <c r="E11266" s="48">
        <v>18</v>
      </c>
    </row>
    <row r="11267" spans="1:5">
      <c r="A11267" s="47">
        <v>44435</v>
      </c>
      <c r="B11267" s="48">
        <v>44435</v>
      </c>
      <c r="C11267" s="48" t="s">
        <v>1005</v>
      </c>
      <c r="D11267" s="49">
        <f>VLOOKUP(Pag_Inicio_Corr_mas_casos[[#This Row],[Corregimiento]],Hoja3!$A$2:$D$676,4,0)</f>
        <v>81009</v>
      </c>
      <c r="E11267" s="48">
        <v>17</v>
      </c>
    </row>
    <row r="11268" spans="1:5">
      <c r="A11268" s="47">
        <v>44435</v>
      </c>
      <c r="B11268" s="48">
        <v>44435</v>
      </c>
      <c r="C11268" s="48" t="s">
        <v>1112</v>
      </c>
      <c r="D11268" s="49">
        <f>VLOOKUP(Pag_Inicio_Corr_mas_casos[[#This Row],[Corregimiento]],Hoja3!$A$2:$D$676,4,0)</f>
        <v>80812</v>
      </c>
      <c r="E11268" s="48">
        <v>16</v>
      </c>
    </row>
    <row r="11269" spans="1:5">
      <c r="A11269" s="47">
        <v>44435</v>
      </c>
      <c r="B11269" s="48">
        <v>44435</v>
      </c>
      <c r="C11269" s="48" t="s">
        <v>1077</v>
      </c>
      <c r="D11269" s="49">
        <f>VLOOKUP(Pag_Inicio_Corr_mas_casos[[#This Row],[Corregimiento]],Hoja3!$A$2:$D$676,4,0)</f>
        <v>80809</v>
      </c>
      <c r="E11269" s="48">
        <v>16</v>
      </c>
    </row>
    <row r="11270" spans="1:5">
      <c r="A11270" s="47">
        <v>44435</v>
      </c>
      <c r="B11270" s="48">
        <v>44435</v>
      </c>
      <c r="C11270" s="48" t="s">
        <v>1033</v>
      </c>
      <c r="D11270" s="49">
        <f>VLOOKUP(Pag_Inicio_Corr_mas_casos[[#This Row],[Corregimiento]],Hoja3!$A$2:$D$676,4,0)</f>
        <v>30107</v>
      </c>
      <c r="E11270" s="48">
        <v>16</v>
      </c>
    </row>
    <row r="11271" spans="1:5">
      <c r="A11271" s="47">
        <v>44435</v>
      </c>
      <c r="B11271" s="48">
        <v>44435</v>
      </c>
      <c r="C11271" s="48" t="s">
        <v>1120</v>
      </c>
      <c r="D11271" s="49">
        <f>VLOOKUP(Pag_Inicio_Corr_mas_casos[[#This Row],[Corregimiento]],Hoja3!$A$2:$D$676,4,0)</f>
        <v>130102</v>
      </c>
      <c r="E11271" s="48">
        <v>16</v>
      </c>
    </row>
    <row r="11272" spans="1:5">
      <c r="A11272" s="47">
        <v>44435</v>
      </c>
      <c r="B11272" s="48">
        <v>44435</v>
      </c>
      <c r="C11272" s="48" t="s">
        <v>1102</v>
      </c>
      <c r="D11272" s="49">
        <f>VLOOKUP(Pag_Inicio_Corr_mas_casos[[#This Row],[Corregimiento]],Hoja3!$A$2:$D$676,4,0)</f>
        <v>130106</v>
      </c>
      <c r="E11272" s="48">
        <v>15</v>
      </c>
    </row>
    <row r="11273" spans="1:5">
      <c r="A11273" s="47">
        <v>44435</v>
      </c>
      <c r="B11273" s="48">
        <v>44435</v>
      </c>
      <c r="C11273" s="48" t="s">
        <v>1018</v>
      </c>
      <c r="D11273" s="49">
        <f>VLOOKUP(Pag_Inicio_Corr_mas_casos[[#This Row],[Corregimiento]],Hoja3!$A$2:$D$676,4,0)</f>
        <v>80820</v>
      </c>
      <c r="E11273" s="48">
        <v>13</v>
      </c>
    </row>
    <row r="11274" spans="1:5">
      <c r="A11274" s="47">
        <v>44435</v>
      </c>
      <c r="B11274" s="48">
        <v>44435</v>
      </c>
      <c r="C11274" s="48" t="s">
        <v>1134</v>
      </c>
      <c r="D11274" s="49">
        <f>VLOOKUP(Pag_Inicio_Corr_mas_casos[[#This Row],[Corregimiento]],Hoja3!$A$2:$D$676,4,0)</f>
        <v>130101</v>
      </c>
      <c r="E11274" s="48">
        <v>13</v>
      </c>
    </row>
    <row r="11275" spans="1:5">
      <c r="A11275" s="47">
        <v>44435</v>
      </c>
      <c r="B11275" s="48">
        <v>44435</v>
      </c>
      <c r="C11275" s="48" t="s">
        <v>1009</v>
      </c>
      <c r="D11275" s="49">
        <f>VLOOKUP(Pag_Inicio_Corr_mas_casos[[#This Row],[Corregimiento]],Hoja3!$A$2:$D$676,4,0)</f>
        <v>80816</v>
      </c>
      <c r="E11275" s="48">
        <v>13</v>
      </c>
    </row>
    <row r="11276" spans="1:5">
      <c r="A11276" s="47">
        <v>44435</v>
      </c>
      <c r="B11276" s="48">
        <v>44435</v>
      </c>
      <c r="C11276" s="48" t="s">
        <v>1093</v>
      </c>
      <c r="D11276" s="49">
        <f>VLOOKUP(Pag_Inicio_Corr_mas_casos[[#This Row],[Corregimiento]],Hoja3!$A$2:$D$676,4,0)</f>
        <v>30103</v>
      </c>
      <c r="E11276" s="48">
        <v>12</v>
      </c>
    </row>
    <row r="11277" spans="1:5">
      <c r="A11277" s="47">
        <v>44435</v>
      </c>
      <c r="B11277" s="48">
        <v>44435</v>
      </c>
      <c r="C11277" s="48" t="s">
        <v>1012</v>
      </c>
      <c r="D11277" s="49">
        <f>VLOOKUP(Pag_Inicio_Corr_mas_casos[[#This Row],[Corregimiento]],Hoja3!$A$2:$D$676,4,0)</f>
        <v>80814</v>
      </c>
      <c r="E11277" s="48">
        <v>10</v>
      </c>
    </row>
    <row r="11278" spans="1:5">
      <c r="A11278" s="47">
        <v>44435</v>
      </c>
      <c r="B11278" s="48">
        <v>44435</v>
      </c>
      <c r="C11278" s="48" t="s">
        <v>1098</v>
      </c>
      <c r="D11278" s="49">
        <f>VLOOKUP(Pag_Inicio_Corr_mas_casos[[#This Row],[Corregimiento]],Hoja3!$A$2:$D$676,4,0)</f>
        <v>30104</v>
      </c>
      <c r="E11278" s="48">
        <v>10</v>
      </c>
    </row>
    <row r="11279" spans="1:5">
      <c r="A11279" s="47">
        <v>44435</v>
      </c>
      <c r="B11279" s="48">
        <v>44435</v>
      </c>
      <c r="C11279" s="48" t="s">
        <v>1008</v>
      </c>
      <c r="D11279" s="49">
        <f>VLOOKUP(Pag_Inicio_Corr_mas_casos[[#This Row],[Corregimiento]],Hoja3!$A$2:$D$676,4,0)</f>
        <v>80807</v>
      </c>
      <c r="E11279" s="48">
        <v>10</v>
      </c>
    </row>
    <row r="11280" spans="1:5">
      <c r="A11280" s="47">
        <v>44435</v>
      </c>
      <c r="B11280" s="48">
        <v>44435</v>
      </c>
      <c r="C11280" s="48" t="s">
        <v>1007</v>
      </c>
      <c r="D11280" s="49">
        <f>VLOOKUP(Pag_Inicio_Corr_mas_casos[[#This Row],[Corregimiento]],Hoja3!$A$2:$D$676,4,0)</f>
        <v>80823</v>
      </c>
      <c r="E11280" s="48">
        <v>10</v>
      </c>
    </row>
    <row r="11281" spans="1:5">
      <c r="A11281" s="47">
        <v>44435</v>
      </c>
      <c r="B11281" s="48">
        <v>44435</v>
      </c>
      <c r="C11281" s="48" t="s">
        <v>1073</v>
      </c>
      <c r="D11281" s="49">
        <f>VLOOKUP(Pag_Inicio_Corr_mas_casos[[#This Row],[Corregimiento]],Hoja3!$A$2:$D$676,4,0)</f>
        <v>40612</v>
      </c>
      <c r="E11281" s="48">
        <v>9</v>
      </c>
    </row>
    <row r="11282" spans="1:5">
      <c r="A11282" s="47">
        <v>44435</v>
      </c>
      <c r="B11282" s="48">
        <v>44435</v>
      </c>
      <c r="C11282" s="48" t="s">
        <v>1006</v>
      </c>
      <c r="D11282" s="49">
        <f>VLOOKUP(Pag_Inicio_Corr_mas_casos[[#This Row],[Corregimiento]],Hoja3!$A$2:$D$676,4,0)</f>
        <v>80806</v>
      </c>
      <c r="E11282" s="48">
        <v>9</v>
      </c>
    </row>
    <row r="11283" spans="1:5">
      <c r="A11283" s="47">
        <v>44435</v>
      </c>
      <c r="B11283" s="48">
        <v>44435</v>
      </c>
      <c r="C11283" s="48" t="s">
        <v>1126</v>
      </c>
      <c r="D11283" s="49">
        <f>VLOOKUP(Pag_Inicio_Corr_mas_casos[[#This Row],[Corregimiento]],Hoja3!$A$2:$D$676,4,0)</f>
        <v>40601</v>
      </c>
      <c r="E11283" s="48">
        <v>9</v>
      </c>
    </row>
    <row r="11284" spans="1:5">
      <c r="A11284" s="187">
        <v>44436</v>
      </c>
      <c r="B11284" s="188">
        <v>44436</v>
      </c>
      <c r="C11284" s="188" t="s">
        <v>1078</v>
      </c>
      <c r="D11284" s="189">
        <f>VLOOKUP(Pag_Inicio_Corr_mas_casos[[#This Row],[Corregimiento]],Hoja3!$A$2:$D$676,4,0)</f>
        <v>80819</v>
      </c>
      <c r="E11284" s="188">
        <v>31</v>
      </c>
    </row>
    <row r="11285" spans="1:5">
      <c r="A11285" s="187">
        <v>44436</v>
      </c>
      <c r="B11285" s="188">
        <v>44436</v>
      </c>
      <c r="C11285" s="188" t="s">
        <v>838</v>
      </c>
      <c r="D11285" s="189">
        <f>VLOOKUP(Pag_Inicio_Corr_mas_casos[[#This Row],[Corregimiento]],Hoja3!$A$2:$D$676,4,0)</f>
        <v>80821</v>
      </c>
      <c r="E11285" s="188">
        <v>30</v>
      </c>
    </row>
    <row r="11286" spans="1:5">
      <c r="A11286" s="187">
        <v>44436</v>
      </c>
      <c r="B11286" s="188">
        <v>44436</v>
      </c>
      <c r="C11286" s="188" t="s">
        <v>1077</v>
      </c>
      <c r="D11286" s="189">
        <f>VLOOKUP(Pag_Inicio_Corr_mas_casos[[#This Row],[Corregimiento]],Hoja3!$A$2:$D$676,4,0)</f>
        <v>80809</v>
      </c>
      <c r="E11286" s="188">
        <v>26</v>
      </c>
    </row>
    <row r="11287" spans="1:5">
      <c r="A11287" s="187">
        <v>44436</v>
      </c>
      <c r="B11287" s="188">
        <v>44436</v>
      </c>
      <c r="C11287" s="188" t="s">
        <v>1017</v>
      </c>
      <c r="D11287" s="189">
        <f>VLOOKUP(Pag_Inicio_Corr_mas_casos[[#This Row],[Corregimiento]],Hoja3!$A$2:$D$676,4,0)</f>
        <v>80813</v>
      </c>
      <c r="E11287" s="188">
        <v>19</v>
      </c>
    </row>
    <row r="11288" spans="1:5">
      <c r="A11288" s="187">
        <v>44436</v>
      </c>
      <c r="B11288" s="188">
        <v>44436</v>
      </c>
      <c r="C11288" s="188" t="s">
        <v>1112</v>
      </c>
      <c r="D11288" s="189">
        <f>VLOOKUP(Pag_Inicio_Corr_mas_casos[[#This Row],[Corregimiento]],Hoja3!$A$2:$D$676,4,0)</f>
        <v>80812</v>
      </c>
      <c r="E11288" s="188">
        <v>19</v>
      </c>
    </row>
    <row r="11289" spans="1:5">
      <c r="A11289" s="187">
        <v>44436</v>
      </c>
      <c r="B11289" s="188">
        <v>44436</v>
      </c>
      <c r="C11289" s="188" t="s">
        <v>1019</v>
      </c>
      <c r="D11289" s="189">
        <f>VLOOKUP(Pag_Inicio_Corr_mas_casos[[#This Row],[Corregimiento]],Hoja3!$A$2:$D$676,4,0)</f>
        <v>80817</v>
      </c>
      <c r="E11289" s="188">
        <v>17</v>
      </c>
    </row>
    <row r="11290" spans="1:5">
      <c r="A11290" s="187">
        <v>44436</v>
      </c>
      <c r="B11290" s="188">
        <v>44436</v>
      </c>
      <c r="C11290" s="188" t="s">
        <v>1006</v>
      </c>
      <c r="D11290" s="189">
        <f>VLOOKUP(Pag_Inicio_Corr_mas_casos[[#This Row],[Corregimiento]],Hoja3!$A$2:$D$676,4,0)</f>
        <v>80806</v>
      </c>
      <c r="E11290" s="188">
        <v>16</v>
      </c>
    </row>
    <row r="11291" spans="1:5">
      <c r="A11291" s="187">
        <v>44436</v>
      </c>
      <c r="B11291" s="188">
        <v>44436</v>
      </c>
      <c r="C11291" s="188" t="s">
        <v>1219</v>
      </c>
      <c r="D11291" s="189">
        <f>VLOOKUP(Pag_Inicio_Corr_mas_casos[[#This Row],[Corregimiento]],Hoja3!$A$2:$D$676,4,0)</f>
        <v>20601</v>
      </c>
      <c r="E11291" s="188">
        <v>14</v>
      </c>
    </row>
    <row r="11292" spans="1:5">
      <c r="A11292" s="187">
        <v>44436</v>
      </c>
      <c r="B11292" s="188">
        <v>44436</v>
      </c>
      <c r="C11292" s="188" t="s">
        <v>1098</v>
      </c>
      <c r="D11292" s="189">
        <f>VLOOKUP(Pag_Inicio_Corr_mas_casos[[#This Row],[Corregimiento]],Hoja3!$A$2:$D$676,4,0)</f>
        <v>30104</v>
      </c>
      <c r="E11292" s="188">
        <v>14</v>
      </c>
    </row>
    <row r="11293" spans="1:5">
      <c r="A11293" s="187">
        <v>44436</v>
      </c>
      <c r="B11293" s="188">
        <v>44436</v>
      </c>
      <c r="C11293" s="188" t="s">
        <v>1007</v>
      </c>
      <c r="D11293" s="189">
        <f>VLOOKUP(Pag_Inicio_Corr_mas_casos[[#This Row],[Corregimiento]],Hoja3!$A$2:$D$676,4,0)</f>
        <v>80823</v>
      </c>
      <c r="E11293" s="188">
        <v>13</v>
      </c>
    </row>
    <row r="11294" spans="1:5">
      <c r="A11294" s="187">
        <v>44436</v>
      </c>
      <c r="B11294" s="188">
        <v>44436</v>
      </c>
      <c r="C11294" s="188" t="s">
        <v>1003</v>
      </c>
      <c r="D11294" s="189">
        <f>VLOOKUP(Pag_Inicio_Corr_mas_casos[[#This Row],[Corregimiento]],Hoja3!$A$2:$D$676,4,0)</f>
        <v>80810</v>
      </c>
      <c r="E11294" s="188">
        <v>12</v>
      </c>
    </row>
    <row r="11295" spans="1:5">
      <c r="A11295" s="187">
        <v>44436</v>
      </c>
      <c r="B11295" s="188">
        <v>44436</v>
      </c>
      <c r="C11295" s="188" t="s">
        <v>1008</v>
      </c>
      <c r="D11295" s="189">
        <f>VLOOKUP(Pag_Inicio_Corr_mas_casos[[#This Row],[Corregimiento]],Hoja3!$A$2:$D$676,4,0)</f>
        <v>80807</v>
      </c>
      <c r="E11295" s="188">
        <v>12</v>
      </c>
    </row>
    <row r="11296" spans="1:5">
      <c r="A11296" s="187">
        <v>44436</v>
      </c>
      <c r="B11296" s="188">
        <v>44436</v>
      </c>
      <c r="C11296" s="188" t="s">
        <v>1126</v>
      </c>
      <c r="D11296" s="189">
        <f>VLOOKUP(Pag_Inicio_Corr_mas_casos[[#This Row],[Corregimiento]],Hoja3!$A$2:$D$676,4,0)</f>
        <v>40601</v>
      </c>
      <c r="E11296" s="188">
        <v>12</v>
      </c>
    </row>
    <row r="11297" spans="1:5">
      <c r="A11297" s="187">
        <v>44436</v>
      </c>
      <c r="B11297" s="188">
        <v>44436</v>
      </c>
      <c r="C11297" s="188" t="s">
        <v>1416</v>
      </c>
      <c r="D11297" s="189">
        <f>VLOOKUP(Pag_Inicio_Corr_mas_casos[[#This Row],[Corregimiento]],Hoja3!$A$2:$D$676,4,0)</f>
        <v>130408</v>
      </c>
      <c r="E11297" s="188">
        <v>12</v>
      </c>
    </row>
    <row r="11298" spans="1:5">
      <c r="A11298" s="187">
        <v>44436</v>
      </c>
      <c r="B11298" s="188">
        <v>44436</v>
      </c>
      <c r="C11298" s="188" t="s">
        <v>1009</v>
      </c>
      <c r="D11298" s="189">
        <f>VLOOKUP(Pag_Inicio_Corr_mas_casos[[#This Row],[Corregimiento]],Hoja3!$A$2:$D$676,4,0)</f>
        <v>80816</v>
      </c>
      <c r="E11298" s="188">
        <v>12</v>
      </c>
    </row>
    <row r="11299" spans="1:5">
      <c r="A11299" s="187">
        <v>44436</v>
      </c>
      <c r="B11299" s="188">
        <v>44436</v>
      </c>
      <c r="C11299" s="188" t="s">
        <v>1120</v>
      </c>
      <c r="D11299" s="189">
        <f>VLOOKUP(Pag_Inicio_Corr_mas_casos[[#This Row],[Corregimiento]],Hoja3!$A$2:$D$676,4,0)</f>
        <v>130102</v>
      </c>
      <c r="E11299" s="188">
        <v>11</v>
      </c>
    </row>
    <row r="11300" spans="1:5">
      <c r="A11300" s="187">
        <v>44436</v>
      </c>
      <c r="B11300" s="188">
        <v>44436</v>
      </c>
      <c r="C11300" s="188" t="s">
        <v>1088</v>
      </c>
      <c r="D11300" s="189">
        <f>VLOOKUP(Pag_Inicio_Corr_mas_casos[[#This Row],[Corregimiento]],Hoja3!$A$2:$D$676,4,0)</f>
        <v>91001</v>
      </c>
      <c r="E11300" s="188">
        <v>11</v>
      </c>
    </row>
    <row r="11301" spans="1:5">
      <c r="A11301" s="187">
        <v>44436</v>
      </c>
      <c r="B11301" s="188">
        <v>44436</v>
      </c>
      <c r="C11301" s="188" t="s">
        <v>1417</v>
      </c>
      <c r="D11301" s="189">
        <f>VLOOKUP(Pag_Inicio_Corr_mas_casos[[#This Row],[Corregimiento]],Hoja3!$A$2:$D$676,4,0)</f>
        <v>90407</v>
      </c>
      <c r="E11301" s="188">
        <v>11</v>
      </c>
    </row>
    <row r="11302" spans="1:5">
      <c r="A11302" s="187">
        <v>44436</v>
      </c>
      <c r="B11302" s="188">
        <v>44436</v>
      </c>
      <c r="C11302" s="188" t="s">
        <v>1102</v>
      </c>
      <c r="D11302" s="189">
        <f>VLOOKUP(Pag_Inicio_Corr_mas_casos[[#This Row],[Corregimiento]],Hoja3!$A$2:$D$676,4,0)</f>
        <v>130106</v>
      </c>
      <c r="E11302" s="188">
        <v>11</v>
      </c>
    </row>
    <row r="11303" spans="1:5">
      <c r="A11303" s="187">
        <v>44436</v>
      </c>
      <c r="B11303" s="188">
        <v>44436</v>
      </c>
      <c r="C11303" s="188" t="s">
        <v>907</v>
      </c>
      <c r="D11303" s="189">
        <f>VLOOKUP(Pag_Inicio_Corr_mas_casos[[#This Row],[Corregimiento]],Hoja3!$A$2:$D$676,4,0)</f>
        <v>80811</v>
      </c>
      <c r="E11303" s="188">
        <v>10</v>
      </c>
    </row>
    <row r="11304" spans="1:5">
      <c r="A11304" s="190">
        <v>44437</v>
      </c>
      <c r="B11304" s="191">
        <v>44437</v>
      </c>
      <c r="C11304" s="191" t="s">
        <v>1077</v>
      </c>
      <c r="D11304" s="192">
        <f>VLOOKUP(Pag_Inicio_Corr_mas_casos[[#This Row],[Corregimiento]],Hoja3!$A$2:$D$676,4,0)</f>
        <v>80809</v>
      </c>
      <c r="E11304" s="191">
        <v>20</v>
      </c>
    </row>
    <row r="11305" spans="1:5">
      <c r="A11305" s="190">
        <v>44437</v>
      </c>
      <c r="B11305" s="191">
        <v>44437</v>
      </c>
      <c r="C11305" s="191" t="s">
        <v>1078</v>
      </c>
      <c r="D11305" s="192">
        <f>VLOOKUP(Pag_Inicio_Corr_mas_casos[[#This Row],[Corregimiento]],Hoja3!$A$2:$D$676,4,0)</f>
        <v>80819</v>
      </c>
      <c r="E11305" s="191">
        <v>16</v>
      </c>
    </row>
    <row r="11306" spans="1:5">
      <c r="A11306" s="190">
        <v>44437</v>
      </c>
      <c r="B11306" s="191">
        <v>44437</v>
      </c>
      <c r="C11306" s="191" t="s">
        <v>1384</v>
      </c>
      <c r="D11306" s="192">
        <f>VLOOKUP(Pag_Inicio_Corr_mas_casos[[#This Row],[Corregimiento]],Hoja3!$A$2:$D$676,4,0)</f>
        <v>81003</v>
      </c>
      <c r="E11306" s="191">
        <v>14</v>
      </c>
    </row>
    <row r="11307" spans="1:5">
      <c r="A11307" s="190">
        <v>44437</v>
      </c>
      <c r="B11307" s="191">
        <v>44437</v>
      </c>
      <c r="C11307" s="191" t="s">
        <v>838</v>
      </c>
      <c r="D11307" s="192">
        <f>VLOOKUP(Pag_Inicio_Corr_mas_casos[[#This Row],[Corregimiento]],Hoja3!$A$2:$D$676,4,0)</f>
        <v>80821</v>
      </c>
      <c r="E11307" s="191">
        <v>13</v>
      </c>
    </row>
    <row r="11308" spans="1:5">
      <c r="A11308" s="190">
        <v>44437</v>
      </c>
      <c r="B11308" s="191">
        <v>44437</v>
      </c>
      <c r="C11308" s="191" t="s">
        <v>1018</v>
      </c>
      <c r="D11308" s="192">
        <f>VLOOKUP(Pag_Inicio_Corr_mas_casos[[#This Row],[Corregimiento]],Hoja3!$A$2:$D$676,4,0)</f>
        <v>80820</v>
      </c>
      <c r="E11308" s="191">
        <v>11</v>
      </c>
    </row>
    <row r="11309" spans="1:5">
      <c r="A11309" s="190">
        <v>44437</v>
      </c>
      <c r="B11309" s="191">
        <v>44437</v>
      </c>
      <c r="C11309" s="191" t="s">
        <v>1005</v>
      </c>
      <c r="D11309" s="192">
        <f>VLOOKUP(Pag_Inicio_Corr_mas_casos[[#This Row],[Corregimiento]],Hoja3!$A$2:$D$676,4,0)</f>
        <v>81009</v>
      </c>
      <c r="E11309" s="191">
        <v>10</v>
      </c>
    </row>
    <row r="11310" spans="1:5">
      <c r="A11310" s="190">
        <v>44437</v>
      </c>
      <c r="B11310" s="191">
        <v>44437</v>
      </c>
      <c r="C11310" s="191" t="s">
        <v>1009</v>
      </c>
      <c r="D11310" s="192">
        <f>VLOOKUP(Pag_Inicio_Corr_mas_casos[[#This Row],[Corregimiento]],Hoja3!$A$2:$D$676,4,0)</f>
        <v>80816</v>
      </c>
      <c r="E11310" s="191">
        <v>10</v>
      </c>
    </row>
    <row r="11311" spans="1:5">
      <c r="A11311" s="190">
        <v>44437</v>
      </c>
      <c r="B11311" s="191">
        <v>44437</v>
      </c>
      <c r="C11311" s="191" t="s">
        <v>1006</v>
      </c>
      <c r="D11311" s="192">
        <f>VLOOKUP(Pag_Inicio_Corr_mas_casos[[#This Row],[Corregimiento]],Hoja3!$A$2:$D$676,4,0)</f>
        <v>80806</v>
      </c>
      <c r="E11311" s="191">
        <v>10</v>
      </c>
    </row>
    <row r="11312" spans="1:5">
      <c r="A11312" s="190">
        <v>44437</v>
      </c>
      <c r="B11312" s="191">
        <v>44437</v>
      </c>
      <c r="C11312" s="191" t="s">
        <v>1053</v>
      </c>
      <c r="D11312" s="192">
        <f>VLOOKUP(Pag_Inicio_Corr_mas_casos[[#This Row],[Corregimiento]],Hoja3!$A$2:$D$676,4,0)</f>
        <v>80826</v>
      </c>
      <c r="E11312" s="191">
        <v>10</v>
      </c>
    </row>
    <row r="11313" spans="1:5">
      <c r="A11313" s="190">
        <v>44437</v>
      </c>
      <c r="B11313" s="191">
        <v>44437</v>
      </c>
      <c r="C11313" s="191" t="s">
        <v>1019</v>
      </c>
      <c r="D11313" s="192">
        <f>VLOOKUP(Pag_Inicio_Corr_mas_casos[[#This Row],[Corregimiento]],Hoja3!$A$2:$D$676,4,0)</f>
        <v>80817</v>
      </c>
      <c r="E11313" s="191">
        <v>10</v>
      </c>
    </row>
    <row r="11314" spans="1:5">
      <c r="A11314" s="190">
        <v>44437</v>
      </c>
      <c r="B11314" s="191">
        <v>44437</v>
      </c>
      <c r="C11314" s="191" t="s">
        <v>1112</v>
      </c>
      <c r="D11314" s="192">
        <f>VLOOKUP(Pag_Inicio_Corr_mas_casos[[#This Row],[Corregimiento]],Hoja3!$A$2:$D$676,4,0)</f>
        <v>80812</v>
      </c>
      <c r="E11314" s="191">
        <v>10</v>
      </c>
    </row>
    <row r="11315" spans="1:5">
      <c r="A11315" s="190">
        <v>44437</v>
      </c>
      <c r="B11315" s="191">
        <v>44437</v>
      </c>
      <c r="C11315" s="191" t="s">
        <v>1219</v>
      </c>
      <c r="D11315" s="192">
        <f>VLOOKUP(Pag_Inicio_Corr_mas_casos[[#This Row],[Corregimiento]],Hoja3!$A$2:$D$676,4,0)</f>
        <v>20601</v>
      </c>
      <c r="E11315" s="191">
        <v>9</v>
      </c>
    </row>
    <row r="11316" spans="1:5">
      <c r="A11316" s="190">
        <v>44437</v>
      </c>
      <c r="B11316" s="191">
        <v>44437</v>
      </c>
      <c r="C11316" s="191" t="s">
        <v>1088</v>
      </c>
      <c r="D11316" s="192">
        <f>VLOOKUP(Pag_Inicio_Corr_mas_casos[[#This Row],[Corregimiento]],Hoja3!$A$2:$D$676,4,0)</f>
        <v>91001</v>
      </c>
      <c r="E11316" s="191">
        <v>8</v>
      </c>
    </row>
    <row r="11317" spans="1:5">
      <c r="A11317" s="190">
        <v>44437</v>
      </c>
      <c r="B11317" s="191">
        <v>44437</v>
      </c>
      <c r="C11317" s="191" t="s">
        <v>1003</v>
      </c>
      <c r="D11317" s="192">
        <f>VLOOKUP(Pag_Inicio_Corr_mas_casos[[#This Row],[Corregimiento]],Hoja3!$A$2:$D$676,4,0)</f>
        <v>80810</v>
      </c>
      <c r="E11317" s="191">
        <v>7</v>
      </c>
    </row>
    <row r="11318" spans="1:5">
      <c r="A11318" s="190">
        <v>44437</v>
      </c>
      <c r="B11318" s="191">
        <v>44437</v>
      </c>
      <c r="C11318" s="191" t="s">
        <v>907</v>
      </c>
      <c r="D11318" s="192">
        <f>VLOOKUP(Pag_Inicio_Corr_mas_casos[[#This Row],[Corregimiento]],Hoja3!$A$2:$D$676,4,0)</f>
        <v>80811</v>
      </c>
      <c r="E11318" s="191">
        <v>7</v>
      </c>
    </row>
    <row r="11319" spans="1:5">
      <c r="A11319" s="190">
        <v>44437</v>
      </c>
      <c r="B11319" s="191">
        <v>44437</v>
      </c>
      <c r="C11319" s="191" t="s">
        <v>1007</v>
      </c>
      <c r="D11319" s="192">
        <f>VLOOKUP(Pag_Inicio_Corr_mas_casos[[#This Row],[Corregimiento]],Hoja3!$A$2:$D$676,4,0)</f>
        <v>80823</v>
      </c>
      <c r="E11319" s="191">
        <v>7</v>
      </c>
    </row>
    <row r="11320" spans="1:5">
      <c r="A11320" s="190">
        <v>44437</v>
      </c>
      <c r="B11320" s="191">
        <v>44437</v>
      </c>
      <c r="C11320" s="191" t="s">
        <v>1102</v>
      </c>
      <c r="D11320" s="192">
        <f>VLOOKUP(Pag_Inicio_Corr_mas_casos[[#This Row],[Corregimiento]],Hoja3!$A$2:$D$676,4,0)</f>
        <v>130106</v>
      </c>
      <c r="E11320" s="191">
        <v>7</v>
      </c>
    </row>
    <row r="11321" spans="1:5">
      <c r="A11321" s="190">
        <v>44437</v>
      </c>
      <c r="B11321" s="191">
        <v>44437</v>
      </c>
      <c r="C11321" s="191" t="s">
        <v>1417</v>
      </c>
      <c r="D11321" s="192">
        <f>VLOOKUP(Pag_Inicio_Corr_mas_casos[[#This Row],[Corregimiento]],Hoja3!$A$2:$D$676,4,0)</f>
        <v>90407</v>
      </c>
      <c r="E11321" s="191">
        <v>6</v>
      </c>
    </row>
    <row r="11322" spans="1:5">
      <c r="A11322" s="190">
        <v>44437</v>
      </c>
      <c r="B11322" s="191">
        <v>44437</v>
      </c>
      <c r="C11322" s="191" t="s">
        <v>1386</v>
      </c>
      <c r="D11322" s="192">
        <f>VLOOKUP(Pag_Inicio_Corr_mas_casos[[#This Row],[Corregimiento]],Hoja3!$A$2:$D$676,4,0)</f>
        <v>80808</v>
      </c>
      <c r="E11322" s="191">
        <v>6</v>
      </c>
    </row>
    <row r="11323" spans="1:5">
      <c r="A11323" s="190">
        <v>44437</v>
      </c>
      <c r="B11323" s="191">
        <v>44437</v>
      </c>
      <c r="C11323" s="191" t="s">
        <v>1008</v>
      </c>
      <c r="D11323" s="192">
        <f>VLOOKUP(Pag_Inicio_Corr_mas_casos[[#This Row],[Corregimiento]],Hoja3!$A$2:$D$676,4,0)</f>
        <v>80807</v>
      </c>
      <c r="E11323" s="191">
        <v>6</v>
      </c>
    </row>
    <row r="11324" spans="1:5">
      <c r="A11324" s="193">
        <v>44438</v>
      </c>
      <c r="B11324" s="194">
        <v>44438</v>
      </c>
      <c r="C11324" s="194" t="s">
        <v>1416</v>
      </c>
      <c r="D11324" s="195">
        <f>VLOOKUP(Pag_Inicio_Corr_mas_casos[[#This Row],[Corregimiento]],Hoja3!$A$2:$D$676,4,0)</f>
        <v>130408</v>
      </c>
      <c r="E11324" s="194">
        <v>15</v>
      </c>
    </row>
    <row r="11325" spans="1:5">
      <c r="A11325" s="193">
        <v>44438</v>
      </c>
      <c r="B11325" s="194">
        <v>44438</v>
      </c>
      <c r="C11325" s="194" t="s">
        <v>1093</v>
      </c>
      <c r="D11325" s="195">
        <f>VLOOKUP(Pag_Inicio_Corr_mas_casos[[#This Row],[Corregimiento]],Hoja3!$A$2:$D$676,4,0)</f>
        <v>30103</v>
      </c>
      <c r="E11325" s="194">
        <v>15</v>
      </c>
    </row>
    <row r="11326" spans="1:5">
      <c r="A11326" s="193">
        <v>44438</v>
      </c>
      <c r="B11326" s="194">
        <v>44438</v>
      </c>
      <c r="C11326" s="194" t="s">
        <v>1418</v>
      </c>
      <c r="D11326" s="195">
        <f>VLOOKUP(Pag_Inicio_Corr_mas_casos[[#This Row],[Corregimiento]],Hoja3!$A$2:$D$676,4,0)</f>
        <v>130717</v>
      </c>
      <c r="E11326" s="194">
        <v>14</v>
      </c>
    </row>
    <row r="11327" spans="1:5">
      <c r="A11327" s="193">
        <v>44438</v>
      </c>
      <c r="B11327" s="194">
        <v>44438</v>
      </c>
      <c r="C11327" s="194" t="s">
        <v>1120</v>
      </c>
      <c r="D11327" s="195">
        <f>VLOOKUP(Pag_Inicio_Corr_mas_casos[[#This Row],[Corregimiento]],Hoja3!$A$2:$D$676,4,0)</f>
        <v>130102</v>
      </c>
      <c r="E11327" s="194">
        <v>14</v>
      </c>
    </row>
    <row r="11328" spans="1:5">
      <c r="A11328" s="193">
        <v>44438</v>
      </c>
      <c r="B11328" s="194">
        <v>44438</v>
      </c>
      <c r="C11328" s="194" t="s">
        <v>1078</v>
      </c>
      <c r="D11328" s="195">
        <f>VLOOKUP(Pag_Inicio_Corr_mas_casos[[#This Row],[Corregimiento]],Hoja3!$A$2:$D$676,4,0)</f>
        <v>80819</v>
      </c>
      <c r="E11328" s="194">
        <v>12</v>
      </c>
    </row>
    <row r="11329" spans="1:5">
      <c r="A11329" s="193">
        <v>44438</v>
      </c>
      <c r="B11329" s="194">
        <v>44438</v>
      </c>
      <c r="C11329" s="194" t="s">
        <v>1007</v>
      </c>
      <c r="D11329" s="195">
        <f>VLOOKUP(Pag_Inicio_Corr_mas_casos[[#This Row],[Corregimiento]],Hoja3!$A$2:$D$676,4,0)</f>
        <v>80823</v>
      </c>
      <c r="E11329" s="194">
        <v>8</v>
      </c>
    </row>
    <row r="11330" spans="1:5">
      <c r="A11330" s="193">
        <v>44438</v>
      </c>
      <c r="B11330" s="194">
        <v>44438</v>
      </c>
      <c r="C11330" s="194" t="s">
        <v>1077</v>
      </c>
      <c r="D11330" s="195">
        <f>VLOOKUP(Pag_Inicio_Corr_mas_casos[[#This Row],[Corregimiento]],Hoja3!$A$2:$D$676,4,0)</f>
        <v>80809</v>
      </c>
      <c r="E11330" s="194">
        <v>8</v>
      </c>
    </row>
    <row r="11331" spans="1:5">
      <c r="A11331" s="193">
        <v>44438</v>
      </c>
      <c r="B11331" s="194">
        <v>44438</v>
      </c>
      <c r="C11331" s="194" t="s">
        <v>1408</v>
      </c>
      <c r="D11331" s="195">
        <f>VLOOKUP(Pag_Inicio_Corr_mas_casos[[#This Row],[Corregimiento]],Hoja3!$A$2:$D$676,4,0)</f>
        <v>130702</v>
      </c>
      <c r="E11331" s="194">
        <v>8</v>
      </c>
    </row>
    <row r="11332" spans="1:5">
      <c r="A11332" s="193">
        <v>44438</v>
      </c>
      <c r="B11332" s="194">
        <v>44438</v>
      </c>
      <c r="C11332" s="194" t="s">
        <v>1009</v>
      </c>
      <c r="D11332" s="195">
        <f>VLOOKUP(Pag_Inicio_Corr_mas_casos[[#This Row],[Corregimiento]],Hoja3!$A$2:$D$676,4,0)</f>
        <v>80816</v>
      </c>
      <c r="E11332" s="194">
        <v>7</v>
      </c>
    </row>
    <row r="11333" spans="1:5">
      <c r="A11333" s="193">
        <v>44438</v>
      </c>
      <c r="B11333" s="194">
        <v>44438</v>
      </c>
      <c r="C11333" s="194" t="s">
        <v>775</v>
      </c>
      <c r="D11333" s="195">
        <f>VLOOKUP(Pag_Inicio_Corr_mas_casos[[#This Row],[Corregimiento]],Hoja3!$A$2:$D$676,4,0)</f>
        <v>80815</v>
      </c>
      <c r="E11333" s="194">
        <v>7</v>
      </c>
    </row>
    <row r="11334" spans="1:5">
      <c r="A11334" s="193">
        <v>44438</v>
      </c>
      <c r="B11334" s="194">
        <v>44438</v>
      </c>
      <c r="C11334" s="194" t="s">
        <v>1002</v>
      </c>
      <c r="D11334" s="195">
        <f>VLOOKUP(Pag_Inicio_Corr_mas_casos[[#This Row],[Corregimiento]],Hoja3!$A$2:$D$676,4,0)</f>
        <v>81001</v>
      </c>
      <c r="E11334" s="194">
        <v>7</v>
      </c>
    </row>
    <row r="11335" spans="1:5">
      <c r="A11335" s="193">
        <v>44438</v>
      </c>
      <c r="B11335" s="194">
        <v>44438</v>
      </c>
      <c r="C11335" s="194" t="s">
        <v>1102</v>
      </c>
      <c r="D11335" s="195">
        <f>VLOOKUP(Pag_Inicio_Corr_mas_casos[[#This Row],[Corregimiento]],Hoja3!$A$2:$D$676,4,0)</f>
        <v>130106</v>
      </c>
      <c r="E11335" s="194">
        <v>7</v>
      </c>
    </row>
    <row r="11336" spans="1:5">
      <c r="A11336" s="193">
        <v>44438</v>
      </c>
      <c r="B11336" s="194">
        <v>44438</v>
      </c>
      <c r="C11336" s="194" t="s">
        <v>1049</v>
      </c>
      <c r="D11336" s="195">
        <f>VLOOKUP(Pag_Inicio_Corr_mas_casos[[#This Row],[Corregimiento]],Hoja3!$A$2:$D$676,4,0)</f>
        <v>130716</v>
      </c>
      <c r="E11336" s="194">
        <v>6</v>
      </c>
    </row>
    <row r="11337" spans="1:5">
      <c r="A11337" s="193">
        <v>44438</v>
      </c>
      <c r="B11337" s="194">
        <v>44438</v>
      </c>
      <c r="C11337" s="194" t="s">
        <v>1134</v>
      </c>
      <c r="D11337" s="195">
        <f>VLOOKUP(Pag_Inicio_Corr_mas_casos[[#This Row],[Corregimiento]],Hoja3!$A$2:$D$676,4,0)</f>
        <v>130101</v>
      </c>
      <c r="E11337" s="194">
        <v>6</v>
      </c>
    </row>
    <row r="11338" spans="1:5">
      <c r="A11338" s="193">
        <v>44438</v>
      </c>
      <c r="B11338" s="194">
        <v>44438</v>
      </c>
      <c r="C11338" s="194" t="s">
        <v>1012</v>
      </c>
      <c r="D11338" s="195">
        <f>VLOOKUP(Pag_Inicio_Corr_mas_casos[[#This Row],[Corregimiento]],Hoja3!$A$2:$D$676,4,0)</f>
        <v>80814</v>
      </c>
      <c r="E11338" s="194">
        <v>6</v>
      </c>
    </row>
    <row r="11339" spans="1:5">
      <c r="A11339" s="193">
        <v>44438</v>
      </c>
      <c r="B11339" s="194">
        <v>44438</v>
      </c>
      <c r="C11339" s="194" t="s">
        <v>1220</v>
      </c>
      <c r="D11339" s="195">
        <f>VLOOKUP(Pag_Inicio_Corr_mas_casos[[#This Row],[Corregimiento]],Hoja3!$A$2:$D$676,4,0)</f>
        <v>40612</v>
      </c>
      <c r="E11339" s="194">
        <v>6</v>
      </c>
    </row>
    <row r="11340" spans="1:5">
      <c r="A11340" s="193">
        <v>44438</v>
      </c>
      <c r="B11340" s="194">
        <v>44438</v>
      </c>
      <c r="C11340" s="194" t="s">
        <v>1419</v>
      </c>
      <c r="D11340" s="195">
        <f>VLOOKUP(Pag_Inicio_Corr_mas_casos[[#This Row],[Corregimiento]],Hoja3!$A$2:$D$676,4,0)</f>
        <v>30113</v>
      </c>
      <c r="E11340" s="194">
        <v>5</v>
      </c>
    </row>
    <row r="11341" spans="1:5">
      <c r="A11341" s="193">
        <v>44438</v>
      </c>
      <c r="B11341" s="194">
        <v>44438</v>
      </c>
      <c r="C11341" s="194" t="s">
        <v>1386</v>
      </c>
      <c r="D11341" s="195">
        <f>VLOOKUP(Pag_Inicio_Corr_mas_casos[[#This Row],[Corregimiento]],Hoja3!$A$2:$D$676,4,0)</f>
        <v>80808</v>
      </c>
      <c r="E11341" s="194">
        <v>5</v>
      </c>
    </row>
    <row r="11342" spans="1:5">
      <c r="A11342" s="193">
        <v>44438</v>
      </c>
      <c r="B11342" s="194">
        <v>44438</v>
      </c>
      <c r="C11342" s="194" t="s">
        <v>1219</v>
      </c>
      <c r="D11342" s="195">
        <f>VLOOKUP(Pag_Inicio_Corr_mas_casos[[#This Row],[Corregimiento]],Hoja3!$A$2:$D$676,4,0)</f>
        <v>20601</v>
      </c>
      <c r="E11342" s="194">
        <v>5</v>
      </c>
    </row>
    <row r="11343" spans="1:5">
      <c r="A11343" s="193">
        <v>44438</v>
      </c>
      <c r="B11343" s="194">
        <v>44438</v>
      </c>
      <c r="C11343" s="194" t="s">
        <v>1006</v>
      </c>
      <c r="D11343" s="195">
        <f>VLOOKUP(Pag_Inicio_Corr_mas_casos[[#This Row],[Corregimiento]],Hoja3!$A$2:$D$676,4,0)</f>
        <v>80806</v>
      </c>
      <c r="E11343" s="194">
        <v>5</v>
      </c>
    </row>
    <row r="11344" spans="1:5">
      <c r="A11344" s="35">
        <v>44439</v>
      </c>
      <c r="B11344" s="36">
        <v>44439</v>
      </c>
      <c r="C11344" s="36" t="s">
        <v>1019</v>
      </c>
      <c r="D11344" s="37">
        <f>VLOOKUP(Pag_Inicio_Corr_mas_casos[[#This Row],[Corregimiento]],Hoja3!$A$2:$D$676,4,0)</f>
        <v>80817</v>
      </c>
      <c r="E11344" s="36">
        <v>14</v>
      </c>
    </row>
    <row r="11345" spans="1:5">
      <c r="A11345" s="35">
        <v>44439</v>
      </c>
      <c r="B11345" s="36">
        <v>44439</v>
      </c>
      <c r="C11345" s="36" t="s">
        <v>1078</v>
      </c>
      <c r="D11345" s="37">
        <f>VLOOKUP(Pag_Inicio_Corr_mas_casos[[#This Row],[Corregimiento]],Hoja3!$A$2:$D$676,4,0)</f>
        <v>80819</v>
      </c>
      <c r="E11345" s="36">
        <v>14</v>
      </c>
    </row>
    <row r="11346" spans="1:5">
      <c r="A11346" s="35">
        <v>44439</v>
      </c>
      <c r="B11346" s="36">
        <v>44439</v>
      </c>
      <c r="C11346" s="36" t="s">
        <v>1007</v>
      </c>
      <c r="D11346" s="37">
        <f>VLOOKUP(Pag_Inicio_Corr_mas_casos[[#This Row],[Corregimiento]],Hoja3!$A$2:$D$676,4,0)</f>
        <v>80823</v>
      </c>
      <c r="E11346" s="36">
        <v>10</v>
      </c>
    </row>
    <row r="11347" spans="1:5">
      <c r="A11347" s="35">
        <v>44439</v>
      </c>
      <c r="B11347" s="36">
        <v>44439</v>
      </c>
      <c r="C11347" s="36" t="s">
        <v>1126</v>
      </c>
      <c r="D11347" s="37">
        <f>VLOOKUP(Pag_Inicio_Corr_mas_casos[[#This Row],[Corregimiento]],Hoja3!$A$2:$D$676,4,0)</f>
        <v>40601</v>
      </c>
      <c r="E11347" s="36">
        <v>10</v>
      </c>
    </row>
    <row r="11348" spans="1:5">
      <c r="A11348" s="35">
        <v>44439</v>
      </c>
      <c r="B11348" s="36">
        <v>44439</v>
      </c>
      <c r="C11348" s="36" t="s">
        <v>1033</v>
      </c>
      <c r="D11348" s="37">
        <f>VLOOKUP(Pag_Inicio_Corr_mas_casos[[#This Row],[Corregimiento]],Hoja3!$A$2:$D$676,4,0)</f>
        <v>30107</v>
      </c>
      <c r="E11348" s="36">
        <v>10</v>
      </c>
    </row>
    <row r="11349" spans="1:5">
      <c r="A11349" s="35">
        <v>44439</v>
      </c>
      <c r="B11349" s="36">
        <v>44439</v>
      </c>
      <c r="C11349" s="36" t="s">
        <v>1120</v>
      </c>
      <c r="D11349" s="37">
        <f>VLOOKUP(Pag_Inicio_Corr_mas_casos[[#This Row],[Corregimiento]],Hoja3!$A$2:$D$676,4,0)</f>
        <v>130102</v>
      </c>
      <c r="E11349" s="36">
        <v>10</v>
      </c>
    </row>
    <row r="11350" spans="1:5">
      <c r="A11350" s="35">
        <v>44439</v>
      </c>
      <c r="B11350" s="36">
        <v>44439</v>
      </c>
      <c r="C11350" s="36" t="s">
        <v>1018</v>
      </c>
      <c r="D11350" s="37">
        <f>VLOOKUP(Pag_Inicio_Corr_mas_casos[[#This Row],[Corregimiento]],Hoja3!$A$2:$D$676,4,0)</f>
        <v>80820</v>
      </c>
      <c r="E11350" s="36">
        <v>9</v>
      </c>
    </row>
    <row r="11351" spans="1:5">
      <c r="A11351" s="35">
        <v>44439</v>
      </c>
      <c r="B11351" s="36">
        <v>44439</v>
      </c>
      <c r="C11351" s="36" t="s">
        <v>1077</v>
      </c>
      <c r="D11351" s="37">
        <f>VLOOKUP(Pag_Inicio_Corr_mas_casos[[#This Row],[Corregimiento]],Hoja3!$A$2:$D$676,4,0)</f>
        <v>80809</v>
      </c>
      <c r="E11351" s="36">
        <v>9</v>
      </c>
    </row>
    <row r="11352" spans="1:5">
      <c r="A11352" s="35">
        <v>44439</v>
      </c>
      <c r="B11352" s="36">
        <v>44439</v>
      </c>
      <c r="C11352" s="36" t="s">
        <v>1088</v>
      </c>
      <c r="D11352" s="37">
        <f>VLOOKUP(Pag_Inicio_Corr_mas_casos[[#This Row],[Corregimiento]],Hoja3!$A$2:$D$676,4,0)</f>
        <v>91001</v>
      </c>
      <c r="E11352" s="36">
        <v>9</v>
      </c>
    </row>
    <row r="11353" spans="1:5">
      <c r="A11353" s="35">
        <v>44439</v>
      </c>
      <c r="B11353" s="36">
        <v>44439</v>
      </c>
      <c r="C11353" s="36" t="s">
        <v>1112</v>
      </c>
      <c r="D11353" s="37">
        <f>VLOOKUP(Pag_Inicio_Corr_mas_casos[[#This Row],[Corregimiento]],Hoja3!$A$2:$D$676,4,0)</f>
        <v>80812</v>
      </c>
      <c r="E11353" s="36">
        <v>9</v>
      </c>
    </row>
    <row r="11354" spans="1:5">
      <c r="A11354" s="35">
        <v>44439</v>
      </c>
      <c r="B11354" s="36">
        <v>44439</v>
      </c>
      <c r="C11354" s="36" t="s">
        <v>1017</v>
      </c>
      <c r="D11354" s="37">
        <f>VLOOKUP(Pag_Inicio_Corr_mas_casos[[#This Row],[Corregimiento]],Hoja3!$A$2:$D$676,4,0)</f>
        <v>80813</v>
      </c>
      <c r="E11354" s="36">
        <v>7</v>
      </c>
    </row>
    <row r="11355" spans="1:5">
      <c r="A11355" s="35">
        <v>44439</v>
      </c>
      <c r="B11355" s="36">
        <v>44439</v>
      </c>
      <c r="C11355" s="36" t="s">
        <v>1006</v>
      </c>
      <c r="D11355" s="37">
        <f>VLOOKUP(Pag_Inicio_Corr_mas_casos[[#This Row],[Corregimiento]],Hoja3!$A$2:$D$676,4,0)</f>
        <v>80806</v>
      </c>
      <c r="E11355" s="36">
        <v>7</v>
      </c>
    </row>
    <row r="11356" spans="1:5">
      <c r="A11356" s="35">
        <v>44439</v>
      </c>
      <c r="B11356" s="36">
        <v>44439</v>
      </c>
      <c r="C11356" s="36" t="s">
        <v>1073</v>
      </c>
      <c r="D11356" s="37">
        <f>VLOOKUP(Pag_Inicio_Corr_mas_casos[[#This Row],[Corregimiento]],Hoja3!$A$2:$D$676,4,0)</f>
        <v>40612</v>
      </c>
      <c r="E11356" s="36">
        <v>7</v>
      </c>
    </row>
    <row r="11357" spans="1:5">
      <c r="A11357" s="35">
        <v>44439</v>
      </c>
      <c r="B11357" s="36">
        <v>44439</v>
      </c>
      <c r="C11357" s="36" t="s">
        <v>1022</v>
      </c>
      <c r="D11357" s="37">
        <f>VLOOKUP(Pag_Inicio_Corr_mas_casos[[#This Row],[Corregimiento]],Hoja3!$A$2:$D$676,4,0)</f>
        <v>80815</v>
      </c>
      <c r="E11357" s="36">
        <v>7</v>
      </c>
    </row>
    <row r="11358" spans="1:5">
      <c r="A11358" s="35">
        <v>44439</v>
      </c>
      <c r="B11358" s="36">
        <v>44439</v>
      </c>
      <c r="C11358" s="36" t="s">
        <v>838</v>
      </c>
      <c r="D11358" s="37">
        <f>VLOOKUP(Pag_Inicio_Corr_mas_casos[[#This Row],[Corregimiento]],Hoja3!$A$2:$D$676,4,0)</f>
        <v>80821</v>
      </c>
      <c r="E11358" s="36">
        <v>7</v>
      </c>
    </row>
    <row r="11359" spans="1:5">
      <c r="A11359" s="35">
        <v>44439</v>
      </c>
      <c r="B11359" s="36">
        <v>44439</v>
      </c>
      <c r="C11359" s="36" t="s">
        <v>1178</v>
      </c>
      <c r="D11359" s="37">
        <f>VLOOKUP(Pag_Inicio_Corr_mas_casos[[#This Row],[Corregimiento]],Hoja3!$A$2:$D$676,4,0)</f>
        <v>40801</v>
      </c>
      <c r="E11359" s="36">
        <v>7</v>
      </c>
    </row>
    <row r="11360" spans="1:5">
      <c r="A11360" s="35">
        <v>44439</v>
      </c>
      <c r="B11360" s="36">
        <v>44439</v>
      </c>
      <c r="C11360" s="36" t="s">
        <v>1058</v>
      </c>
      <c r="D11360" s="37">
        <f>VLOOKUP(Pag_Inicio_Corr_mas_casos[[#This Row],[Corregimiento]],Hoja3!$A$2:$D$676,4,0)</f>
        <v>80808</v>
      </c>
      <c r="E11360" s="36">
        <v>6</v>
      </c>
    </row>
    <row r="11361" spans="1:9">
      <c r="A11361" s="35">
        <v>44439</v>
      </c>
      <c r="B11361" s="36">
        <v>44439</v>
      </c>
      <c r="C11361" s="36" t="s">
        <v>1012</v>
      </c>
      <c r="D11361" s="37">
        <f>VLOOKUP(Pag_Inicio_Corr_mas_casos[[#This Row],[Corregimiento]],Hoja3!$A$2:$D$676,4,0)</f>
        <v>80814</v>
      </c>
      <c r="E11361" s="36">
        <v>6</v>
      </c>
    </row>
    <row r="11362" spans="1:9">
      <c r="A11362" s="35">
        <v>44439</v>
      </c>
      <c r="B11362" s="36">
        <v>44439</v>
      </c>
      <c r="C11362" s="36" t="s">
        <v>1013</v>
      </c>
      <c r="D11362" s="37">
        <f>VLOOKUP(Pag_Inicio_Corr_mas_casos[[#This Row],[Corregimiento]],Hoja3!$A$2:$D$676,4,0)</f>
        <v>80826</v>
      </c>
      <c r="E11362" s="36">
        <v>6</v>
      </c>
    </row>
    <row r="11363" spans="1:9">
      <c r="A11363" s="35">
        <v>44439</v>
      </c>
      <c r="B11363" s="36">
        <v>44439</v>
      </c>
      <c r="C11363" s="36" t="s">
        <v>1125</v>
      </c>
      <c r="D11363" s="37">
        <f>VLOOKUP(Pag_Inicio_Corr_mas_casos[[#This Row],[Corregimiento]],Hoja3!$A$2:$D$676,4,0)</f>
        <v>91007</v>
      </c>
      <c r="E11363" s="36">
        <v>6</v>
      </c>
    </row>
    <row r="11364" spans="1:9">
      <c r="A11364" s="196">
        <v>44440</v>
      </c>
      <c r="B11364" s="197">
        <v>44440</v>
      </c>
      <c r="C11364" s="197" t="s">
        <v>1033</v>
      </c>
      <c r="D11364" s="198">
        <f>VLOOKUP(Pag_Inicio_Corr_mas_casos[[#This Row],[Corregimiento]],Hoja3!$A$2:$D$676,4,0)</f>
        <v>30107</v>
      </c>
      <c r="E11364" s="197">
        <v>17</v>
      </c>
    </row>
    <row r="11365" spans="1:9">
      <c r="A11365" s="196">
        <v>44440</v>
      </c>
      <c r="B11365" s="197">
        <v>44440</v>
      </c>
      <c r="C11365" s="197" t="s">
        <v>1088</v>
      </c>
      <c r="D11365" s="198">
        <f>VLOOKUP(Pag_Inicio_Corr_mas_casos[[#This Row],[Corregimiento]],Hoja3!$A$2:$D$676,4,0)</f>
        <v>91001</v>
      </c>
      <c r="E11365" s="197">
        <v>15</v>
      </c>
    </row>
    <row r="11366" spans="1:9">
      <c r="A11366" s="196">
        <v>44440</v>
      </c>
      <c r="B11366" s="197">
        <v>44440</v>
      </c>
      <c r="C11366" s="197" t="s">
        <v>1007</v>
      </c>
      <c r="D11366" s="198">
        <f>VLOOKUP(Pag_Inicio_Corr_mas_casos[[#This Row],[Corregimiento]],Hoja3!$A$2:$D$676,4,0)</f>
        <v>80823</v>
      </c>
      <c r="E11366" s="197">
        <v>14</v>
      </c>
    </row>
    <row r="11367" spans="1:9">
      <c r="A11367" s="196">
        <v>44440</v>
      </c>
      <c r="B11367" s="197">
        <v>44440</v>
      </c>
      <c r="C11367" s="197" t="s">
        <v>1019</v>
      </c>
      <c r="D11367" s="198">
        <f>VLOOKUP(Pag_Inicio_Corr_mas_casos[[#This Row],[Corregimiento]],Hoja3!$A$2:$D$676,4,0)</f>
        <v>80817</v>
      </c>
      <c r="E11367" s="197">
        <v>13</v>
      </c>
      <c r="I11367" s="199"/>
    </row>
    <row r="11368" spans="1:9">
      <c r="A11368" s="196">
        <v>44440</v>
      </c>
      <c r="B11368" s="197">
        <v>44440</v>
      </c>
      <c r="C11368" s="197" t="s">
        <v>1003</v>
      </c>
      <c r="D11368" s="198">
        <f>VLOOKUP(Pag_Inicio_Corr_mas_casos[[#This Row],[Corregimiento]],Hoja3!$A$2:$D$676,4,0)</f>
        <v>80810</v>
      </c>
      <c r="E11368" s="197">
        <v>13</v>
      </c>
    </row>
    <row r="11369" spans="1:9">
      <c r="A11369" s="196">
        <v>44440</v>
      </c>
      <c r="B11369" s="197">
        <v>44440</v>
      </c>
      <c r="C11369" s="197" t="s">
        <v>1085</v>
      </c>
      <c r="D11369" s="198">
        <f>VLOOKUP(Pag_Inicio_Corr_mas_casos[[#This Row],[Corregimiento]],Hoja3!$A$2:$D$676,4,0)</f>
        <v>81001</v>
      </c>
      <c r="E11369" s="197">
        <v>13</v>
      </c>
    </row>
    <row r="11370" spans="1:9">
      <c r="A11370" s="196">
        <v>44440</v>
      </c>
      <c r="B11370" s="197">
        <v>44440</v>
      </c>
      <c r="C11370" s="197" t="s">
        <v>1078</v>
      </c>
      <c r="D11370" s="198">
        <f>VLOOKUP(Pag_Inicio_Corr_mas_casos[[#This Row],[Corregimiento]],Hoja3!$A$2:$D$676,4,0)</f>
        <v>80819</v>
      </c>
      <c r="E11370" s="197">
        <v>13</v>
      </c>
    </row>
    <row r="11371" spans="1:9">
      <c r="A11371" s="196">
        <v>44440</v>
      </c>
      <c r="B11371" s="197">
        <v>44440</v>
      </c>
      <c r="C11371" s="197" t="s">
        <v>1420</v>
      </c>
      <c r="D11371" s="198">
        <f>VLOOKUP(Pag_Inicio_Corr_mas_casos[[#This Row],[Corregimiento]],Hoja3!$A$2:$D$676,4,0)</f>
        <v>130304</v>
      </c>
      <c r="E11371" s="197">
        <v>12</v>
      </c>
    </row>
    <row r="11372" spans="1:9">
      <c r="A11372" s="196">
        <v>44440</v>
      </c>
      <c r="B11372" s="197">
        <v>44440</v>
      </c>
      <c r="C11372" s="197" t="s">
        <v>1112</v>
      </c>
      <c r="D11372" s="198">
        <f>VLOOKUP(Pag_Inicio_Corr_mas_casos[[#This Row],[Corregimiento]],Hoja3!$A$2:$D$676,4,0)</f>
        <v>80812</v>
      </c>
      <c r="E11372" s="197">
        <v>12</v>
      </c>
    </row>
    <row r="11373" spans="1:9">
      <c r="A11373" s="196">
        <v>44440</v>
      </c>
      <c r="B11373" s="197">
        <v>44440</v>
      </c>
      <c r="C11373" s="197" t="s">
        <v>1005</v>
      </c>
      <c r="D11373" s="198">
        <f>VLOOKUP(Pag_Inicio_Corr_mas_casos[[#This Row],[Corregimiento]],Hoja3!$A$2:$D$676,4,0)</f>
        <v>81009</v>
      </c>
      <c r="E11373" s="197">
        <v>12</v>
      </c>
    </row>
    <row r="11374" spans="1:9">
      <c r="A11374" s="196">
        <v>44440</v>
      </c>
      <c r="B11374" s="197">
        <v>44440</v>
      </c>
      <c r="C11374" s="197" t="s">
        <v>1052</v>
      </c>
      <c r="D11374" s="198">
        <f>VLOOKUP(Pag_Inicio_Corr_mas_casos[[#This Row],[Corregimiento]],Hoja3!$A$2:$D$676,4,0)</f>
        <v>81007</v>
      </c>
      <c r="E11374" s="197">
        <v>12</v>
      </c>
    </row>
    <row r="11375" spans="1:9">
      <c r="A11375" s="196">
        <v>44440</v>
      </c>
      <c r="B11375" s="197">
        <v>44440</v>
      </c>
      <c r="C11375" s="197" t="s">
        <v>1012</v>
      </c>
      <c r="D11375" s="198">
        <f>VLOOKUP(Pag_Inicio_Corr_mas_casos[[#This Row],[Corregimiento]],Hoja3!$A$2:$D$676,4,0)</f>
        <v>80814</v>
      </c>
      <c r="E11375" s="197">
        <v>12</v>
      </c>
    </row>
    <row r="11376" spans="1:9">
      <c r="A11376" s="196">
        <v>44440</v>
      </c>
      <c r="B11376" s="197">
        <v>44440</v>
      </c>
      <c r="C11376" s="197" t="s">
        <v>1384</v>
      </c>
      <c r="D11376" s="198">
        <f>VLOOKUP(Pag_Inicio_Corr_mas_casos[[#This Row],[Corregimiento]],Hoja3!$A$2:$D$676,4,0)</f>
        <v>81003</v>
      </c>
      <c r="E11376" s="197">
        <v>12</v>
      </c>
    </row>
    <row r="11377" spans="1:5">
      <c r="A11377" s="196">
        <v>44440</v>
      </c>
      <c r="B11377" s="197">
        <v>44440</v>
      </c>
      <c r="C11377" s="197" t="s">
        <v>1120</v>
      </c>
      <c r="D11377" s="198">
        <f>VLOOKUP(Pag_Inicio_Corr_mas_casos[[#This Row],[Corregimiento]],Hoja3!$A$2:$D$676,4,0)</f>
        <v>130102</v>
      </c>
      <c r="E11377" s="197">
        <v>12</v>
      </c>
    </row>
    <row r="11378" spans="1:5">
      <c r="A11378" s="196">
        <v>44440</v>
      </c>
      <c r="B11378" s="197">
        <v>44440</v>
      </c>
      <c r="C11378" s="197" t="s">
        <v>838</v>
      </c>
      <c r="D11378" s="198">
        <f>VLOOKUP(Pag_Inicio_Corr_mas_casos[[#This Row],[Corregimiento]],Hoja3!$A$2:$D$676,4,0)</f>
        <v>80821</v>
      </c>
      <c r="E11378" s="197">
        <v>12</v>
      </c>
    </row>
    <row r="11379" spans="1:5">
      <c r="A11379" s="196">
        <v>44440</v>
      </c>
      <c r="B11379" s="197">
        <v>44440</v>
      </c>
      <c r="C11379" s="197" t="s">
        <v>1408</v>
      </c>
      <c r="D11379" s="198">
        <f>VLOOKUP(Pag_Inicio_Corr_mas_casos[[#This Row],[Corregimiento]],Hoja3!$A$2:$D$676,4,0)</f>
        <v>130702</v>
      </c>
      <c r="E11379" s="197">
        <v>11</v>
      </c>
    </row>
    <row r="11380" spans="1:5">
      <c r="A11380" s="196">
        <v>44440</v>
      </c>
      <c r="B11380" s="197">
        <v>44440</v>
      </c>
      <c r="C11380" s="197" t="s">
        <v>1009</v>
      </c>
      <c r="D11380" s="198">
        <f>VLOOKUP(Pag_Inicio_Corr_mas_casos[[#This Row],[Corregimiento]],Hoja3!$A$2:$D$676,4,0)</f>
        <v>80816</v>
      </c>
      <c r="E11380" s="197">
        <v>11</v>
      </c>
    </row>
    <row r="11381" spans="1:5">
      <c r="A11381" s="196">
        <v>44440</v>
      </c>
      <c r="B11381" s="197">
        <v>44440</v>
      </c>
      <c r="C11381" s="197" t="s">
        <v>1006</v>
      </c>
      <c r="D11381" s="198">
        <f>VLOOKUP(Pag_Inicio_Corr_mas_casos[[#This Row],[Corregimiento]],Hoja3!$A$2:$D$676,4,0)</f>
        <v>80806</v>
      </c>
      <c r="E11381" s="197">
        <v>11</v>
      </c>
    </row>
    <row r="11382" spans="1:5">
      <c r="A11382" s="200">
        <v>44441</v>
      </c>
      <c r="B11382" s="201">
        <v>44441</v>
      </c>
      <c r="C11382" s="201" t="s">
        <v>1017</v>
      </c>
      <c r="D11382" s="202">
        <f>VLOOKUP(Pag_Inicio_Corr_mas_casos[[#This Row],[Corregimiento]],Hoja3!$A$2:$D$676,4,0)</f>
        <v>80813</v>
      </c>
      <c r="E11382" s="201">
        <v>19</v>
      </c>
    </row>
    <row r="11383" spans="1:5">
      <c r="A11383" s="200">
        <v>44441</v>
      </c>
      <c r="B11383" s="201">
        <v>44441</v>
      </c>
      <c r="C11383" s="201" t="s">
        <v>838</v>
      </c>
      <c r="D11383" s="202">
        <f>VLOOKUP(Pag_Inicio_Corr_mas_casos[[#This Row],[Corregimiento]],Hoja3!$A$2:$D$676,4,0)</f>
        <v>80821</v>
      </c>
      <c r="E11383" s="201">
        <v>17</v>
      </c>
    </row>
    <row r="11384" spans="1:5">
      <c r="A11384" s="200">
        <v>44441</v>
      </c>
      <c r="B11384" s="201">
        <v>44441</v>
      </c>
      <c r="C11384" s="201" t="s">
        <v>1077</v>
      </c>
      <c r="D11384" s="202">
        <f>VLOOKUP(Pag_Inicio_Corr_mas_casos[[#This Row],[Corregimiento]],Hoja3!$A$2:$D$676,4,0)</f>
        <v>80809</v>
      </c>
      <c r="E11384" s="201">
        <v>15</v>
      </c>
    </row>
    <row r="11385" spans="1:5">
      <c r="A11385" s="200">
        <v>44441</v>
      </c>
      <c r="B11385" s="201">
        <v>44441</v>
      </c>
      <c r="C11385" s="201" t="s">
        <v>1078</v>
      </c>
      <c r="D11385" s="202">
        <f>VLOOKUP(Pag_Inicio_Corr_mas_casos[[#This Row],[Corregimiento]],Hoja3!$A$2:$D$676,4,0)</f>
        <v>80819</v>
      </c>
      <c r="E11385" s="201">
        <v>15</v>
      </c>
    </row>
    <row r="11386" spans="1:5">
      <c r="A11386" s="200">
        <v>44441</v>
      </c>
      <c r="B11386" s="201">
        <v>44441</v>
      </c>
      <c r="C11386" s="201" t="s">
        <v>1088</v>
      </c>
      <c r="D11386" s="202">
        <f>VLOOKUP(Pag_Inicio_Corr_mas_casos[[#This Row],[Corregimiento]],Hoja3!$A$2:$D$676,4,0)</f>
        <v>91001</v>
      </c>
      <c r="E11386" s="201">
        <v>14</v>
      </c>
    </row>
    <row r="11387" spans="1:5">
      <c r="A11387" s="200">
        <v>44441</v>
      </c>
      <c r="B11387" s="201">
        <v>44441</v>
      </c>
      <c r="C11387" s="201" t="s">
        <v>1120</v>
      </c>
      <c r="D11387" s="202">
        <f>VLOOKUP(Pag_Inicio_Corr_mas_casos[[#This Row],[Corregimiento]],Hoja3!$A$2:$D$676,4,0)</f>
        <v>130102</v>
      </c>
      <c r="E11387" s="201">
        <v>14</v>
      </c>
    </row>
    <row r="11388" spans="1:5">
      <c r="A11388" s="200">
        <v>44441</v>
      </c>
      <c r="B11388" s="201">
        <v>44441</v>
      </c>
      <c r="C11388" s="201" t="s">
        <v>1006</v>
      </c>
      <c r="D11388" s="202">
        <f>VLOOKUP(Pag_Inicio_Corr_mas_casos[[#This Row],[Corregimiento]],Hoja3!$A$2:$D$676,4,0)</f>
        <v>80806</v>
      </c>
      <c r="E11388" s="201">
        <v>13</v>
      </c>
    </row>
    <row r="11389" spans="1:5">
      <c r="A11389" s="200">
        <v>44441</v>
      </c>
      <c r="B11389" s="201">
        <v>44441</v>
      </c>
      <c r="C11389" s="201" t="s">
        <v>1019</v>
      </c>
      <c r="D11389" s="202">
        <f>VLOOKUP(Pag_Inicio_Corr_mas_casos[[#This Row],[Corregimiento]],Hoja3!$A$2:$D$676,4,0)</f>
        <v>80817</v>
      </c>
      <c r="E11389" s="201">
        <v>13</v>
      </c>
    </row>
    <row r="11390" spans="1:5">
      <c r="A11390" s="200">
        <v>44441</v>
      </c>
      <c r="B11390" s="201">
        <v>44441</v>
      </c>
      <c r="C11390" s="201" t="s">
        <v>1416</v>
      </c>
      <c r="D11390" s="202">
        <f>VLOOKUP(Pag_Inicio_Corr_mas_casos[[#This Row],[Corregimiento]],Hoja3!$A$2:$D$676,4,0)</f>
        <v>130408</v>
      </c>
      <c r="E11390" s="201">
        <v>11</v>
      </c>
    </row>
    <row r="11391" spans="1:5">
      <c r="A11391" s="200">
        <v>44441</v>
      </c>
      <c r="B11391" s="201">
        <v>44441</v>
      </c>
      <c r="C11391" s="201" t="s">
        <v>1384</v>
      </c>
      <c r="D11391" s="202">
        <f>VLOOKUP(Pag_Inicio_Corr_mas_casos[[#This Row],[Corregimiento]],Hoja3!$A$2:$D$676,4,0)</f>
        <v>81003</v>
      </c>
      <c r="E11391" s="201">
        <v>11</v>
      </c>
    </row>
    <row r="11392" spans="1:5">
      <c r="A11392" s="200">
        <v>44441</v>
      </c>
      <c r="B11392" s="201">
        <v>44441</v>
      </c>
      <c r="C11392" s="201" t="s">
        <v>1126</v>
      </c>
      <c r="D11392" s="202">
        <f>VLOOKUP(Pag_Inicio_Corr_mas_casos[[#This Row],[Corregimiento]],Hoja3!$A$2:$D$676,4,0)</f>
        <v>40601</v>
      </c>
      <c r="E11392" s="201">
        <v>9</v>
      </c>
    </row>
    <row r="11393" spans="1:5">
      <c r="A11393" s="200">
        <v>44441</v>
      </c>
      <c r="B11393" s="201">
        <v>44441</v>
      </c>
      <c r="C11393" s="201" t="s">
        <v>1386</v>
      </c>
      <c r="D11393" s="202">
        <f>VLOOKUP(Pag_Inicio_Corr_mas_casos[[#This Row],[Corregimiento]],Hoja3!$A$2:$D$676,4,0)</f>
        <v>80808</v>
      </c>
      <c r="E11393" s="201">
        <v>8</v>
      </c>
    </row>
    <row r="11394" spans="1:5">
      <c r="A11394" s="200">
        <v>44441</v>
      </c>
      <c r="B11394" s="201">
        <v>44441</v>
      </c>
      <c r="C11394" s="201" t="s">
        <v>1003</v>
      </c>
      <c r="D11394" s="202">
        <f>VLOOKUP(Pag_Inicio_Corr_mas_casos[[#This Row],[Corregimiento]],Hoja3!$A$2:$D$676,4,0)</f>
        <v>80810</v>
      </c>
      <c r="E11394" s="201">
        <v>8</v>
      </c>
    </row>
    <row r="11395" spans="1:5">
      <c r="A11395" s="200">
        <v>44441</v>
      </c>
      <c r="B11395" s="201">
        <v>44441</v>
      </c>
      <c r="C11395" s="201" t="s">
        <v>1219</v>
      </c>
      <c r="D11395" s="202">
        <f>VLOOKUP(Pag_Inicio_Corr_mas_casos[[#This Row],[Corregimiento]],Hoja3!$A$2:$D$676,4,0)</f>
        <v>20601</v>
      </c>
      <c r="E11395" s="201">
        <v>8</v>
      </c>
    </row>
    <row r="11396" spans="1:5">
      <c r="A11396" s="190">
        <v>44442</v>
      </c>
      <c r="B11396" s="191">
        <v>44442</v>
      </c>
      <c r="C11396" s="191" t="s">
        <v>775</v>
      </c>
      <c r="D11396" s="192">
        <f>VLOOKUP(Pag_Inicio_Corr_mas_casos[[#This Row],[Corregimiento]],Hoja3!$A$2:$D$676,4,0)</f>
        <v>80815</v>
      </c>
      <c r="E11396" s="191">
        <v>12</v>
      </c>
    </row>
    <row r="11397" spans="1:5">
      <c r="A11397" s="190">
        <v>44442</v>
      </c>
      <c r="B11397" s="191">
        <v>44442</v>
      </c>
      <c r="C11397" s="191" t="s">
        <v>838</v>
      </c>
      <c r="D11397" s="192">
        <f>VLOOKUP(Pag_Inicio_Corr_mas_casos[[#This Row],[Corregimiento]],Hoja3!$A$2:$D$676,4,0)</f>
        <v>80821</v>
      </c>
      <c r="E11397" s="191">
        <v>12</v>
      </c>
    </row>
    <row r="11398" spans="1:5">
      <c r="A11398" s="190">
        <v>44442</v>
      </c>
      <c r="B11398" s="191">
        <v>44442</v>
      </c>
      <c r="C11398" s="191" t="s">
        <v>1126</v>
      </c>
      <c r="D11398" s="192">
        <f>VLOOKUP(Pag_Inicio_Corr_mas_casos[[#This Row],[Corregimiento]],Hoja3!$A$2:$D$676,4,0)</f>
        <v>40601</v>
      </c>
      <c r="E11398" s="191">
        <v>12</v>
      </c>
    </row>
    <row r="11399" spans="1:5">
      <c r="A11399" s="190">
        <v>44442</v>
      </c>
      <c r="B11399" s="191">
        <v>44442</v>
      </c>
      <c r="C11399" s="191" t="s">
        <v>1077</v>
      </c>
      <c r="D11399" s="192">
        <f>VLOOKUP(Pag_Inicio_Corr_mas_casos[[#This Row],[Corregimiento]],Hoja3!$A$2:$D$676,4,0)</f>
        <v>80809</v>
      </c>
      <c r="E11399" s="191">
        <v>11</v>
      </c>
    </row>
    <row r="11400" spans="1:5">
      <c r="A11400" s="190">
        <v>44442</v>
      </c>
      <c r="B11400" s="191">
        <v>44442</v>
      </c>
      <c r="C11400" s="191" t="s">
        <v>1120</v>
      </c>
      <c r="D11400" s="192">
        <f>VLOOKUP(Pag_Inicio_Corr_mas_casos[[#This Row],[Corregimiento]],Hoja3!$A$2:$D$676,4,0)</f>
        <v>130102</v>
      </c>
      <c r="E11400" s="191">
        <v>10</v>
      </c>
    </row>
    <row r="11401" spans="1:5">
      <c r="A11401" s="190">
        <v>44442</v>
      </c>
      <c r="B11401" s="191">
        <v>44442</v>
      </c>
      <c r="C11401" s="191" t="s">
        <v>1003</v>
      </c>
      <c r="D11401" s="192">
        <f>VLOOKUP(Pag_Inicio_Corr_mas_casos[[#This Row],[Corregimiento]],Hoja3!$A$2:$D$676,4,0)</f>
        <v>80810</v>
      </c>
      <c r="E11401" s="191">
        <v>10</v>
      </c>
    </row>
    <row r="11402" spans="1:5">
      <c r="A11402" s="190">
        <v>44442</v>
      </c>
      <c r="B11402" s="191">
        <v>44442</v>
      </c>
      <c r="C11402" s="191" t="s">
        <v>1045</v>
      </c>
      <c r="D11402" s="192">
        <f>VLOOKUP(Pag_Inicio_Corr_mas_casos[[#This Row],[Corregimiento]],Hoja3!$A$2:$D$676,4,0)</f>
        <v>81002</v>
      </c>
      <c r="E11402" s="191">
        <v>9</v>
      </c>
    </row>
    <row r="11403" spans="1:5">
      <c r="A11403" s="190">
        <v>44442</v>
      </c>
      <c r="B11403" s="191">
        <v>44442</v>
      </c>
      <c r="C11403" s="191" t="s">
        <v>1018</v>
      </c>
      <c r="D11403" s="192">
        <f>VLOOKUP(Pag_Inicio_Corr_mas_casos[[#This Row],[Corregimiento]],Hoja3!$A$2:$D$676,4,0)</f>
        <v>80820</v>
      </c>
      <c r="E11403" s="191">
        <v>9</v>
      </c>
    </row>
    <row r="11404" spans="1:5">
      <c r="A11404" s="190">
        <v>44442</v>
      </c>
      <c r="B11404" s="191">
        <v>44442</v>
      </c>
      <c r="C11404" s="191" t="s">
        <v>1002</v>
      </c>
      <c r="D11404" s="192">
        <f>VLOOKUP(Pag_Inicio_Corr_mas_casos[[#This Row],[Corregimiento]],Hoja3!$A$2:$D$676,4,0)</f>
        <v>81001</v>
      </c>
      <c r="E11404" s="191">
        <v>9</v>
      </c>
    </row>
    <row r="11405" spans="1:5">
      <c r="A11405" s="190">
        <v>44442</v>
      </c>
      <c r="B11405" s="191">
        <v>44442</v>
      </c>
      <c r="C11405" s="191" t="s">
        <v>1005</v>
      </c>
      <c r="D11405" s="192">
        <f>VLOOKUP(Pag_Inicio_Corr_mas_casos[[#This Row],[Corregimiento]],Hoja3!$A$2:$D$676,4,0)</f>
        <v>81009</v>
      </c>
      <c r="E11405" s="191">
        <v>9</v>
      </c>
    </row>
    <row r="11406" spans="1:5">
      <c r="A11406" s="190">
        <v>44442</v>
      </c>
      <c r="B11406" s="191">
        <v>44442</v>
      </c>
      <c r="C11406" s="191" t="s">
        <v>1384</v>
      </c>
      <c r="D11406" s="192">
        <f>VLOOKUP(Pag_Inicio_Corr_mas_casos[[#This Row],[Corregimiento]],Hoja3!$A$2:$D$676,4,0)</f>
        <v>81003</v>
      </c>
      <c r="E11406" s="191">
        <v>9</v>
      </c>
    </row>
    <row r="11407" spans="1:5">
      <c r="A11407" s="190">
        <v>44442</v>
      </c>
      <c r="B11407" s="191">
        <v>44442</v>
      </c>
      <c r="C11407" s="191" t="s">
        <v>1421</v>
      </c>
      <c r="D11407" s="192">
        <f>VLOOKUP(Pag_Inicio_Corr_mas_casos[[#This Row],[Corregimiento]],Hoja3!$A$2:$D$676,4,0)</f>
        <v>81004</v>
      </c>
      <c r="E11407" s="191">
        <v>8</v>
      </c>
    </row>
    <row r="11408" spans="1:5">
      <c r="A11408" s="190">
        <v>44442</v>
      </c>
      <c r="B11408" s="191">
        <v>44442</v>
      </c>
      <c r="C11408" s="191" t="s">
        <v>1112</v>
      </c>
      <c r="D11408" s="192">
        <f>VLOOKUP(Pag_Inicio_Corr_mas_casos[[#This Row],[Corregimiento]],Hoja3!$A$2:$D$676,4,0)</f>
        <v>80812</v>
      </c>
      <c r="E11408" s="191">
        <v>8</v>
      </c>
    </row>
    <row r="11409" spans="1:5">
      <c r="A11409" s="190">
        <v>44442</v>
      </c>
      <c r="B11409" s="191">
        <v>44442</v>
      </c>
      <c r="C11409" s="191" t="s">
        <v>1019</v>
      </c>
      <c r="D11409" s="192">
        <f>VLOOKUP(Pag_Inicio_Corr_mas_casos[[#This Row],[Corregimiento]],Hoja3!$A$2:$D$676,4,0)</f>
        <v>80817</v>
      </c>
      <c r="E11409" s="191">
        <v>8</v>
      </c>
    </row>
    <row r="11410" spans="1:5">
      <c r="A11410" s="190">
        <v>44442</v>
      </c>
      <c r="B11410" s="191">
        <v>44442</v>
      </c>
      <c r="C11410" s="191" t="s">
        <v>1078</v>
      </c>
      <c r="D11410" s="192">
        <f>VLOOKUP(Pag_Inicio_Corr_mas_casos[[#This Row],[Corregimiento]],Hoja3!$A$2:$D$676,4,0)</f>
        <v>80819</v>
      </c>
      <c r="E11410" s="191">
        <v>8</v>
      </c>
    </row>
    <row r="11411" spans="1:5">
      <c r="A11411" s="190">
        <v>44442</v>
      </c>
      <c r="B11411" s="191">
        <v>44442</v>
      </c>
      <c r="C11411" s="191" t="s">
        <v>1220</v>
      </c>
      <c r="D11411" s="192">
        <f>VLOOKUP(Pag_Inicio_Corr_mas_casos[[#This Row],[Corregimiento]],Hoja3!$A$2:$D$676,4,0)</f>
        <v>40612</v>
      </c>
      <c r="E11411" s="191">
        <v>7</v>
      </c>
    </row>
    <row r="11412" spans="1:5">
      <c r="A11412" s="190">
        <v>44442</v>
      </c>
      <c r="B11412" s="191">
        <v>44442</v>
      </c>
      <c r="C11412" s="191" t="s">
        <v>1033</v>
      </c>
      <c r="D11412" s="192">
        <f>VLOOKUP(Pag_Inicio_Corr_mas_casos[[#This Row],[Corregimiento]],Hoja3!$A$2:$D$676,4,0)</f>
        <v>30107</v>
      </c>
      <c r="E11412" s="191">
        <v>7</v>
      </c>
    </row>
    <row r="11413" spans="1:5">
      <c r="A11413" s="190">
        <v>44442</v>
      </c>
      <c r="B11413" s="191">
        <v>44442</v>
      </c>
      <c r="C11413" s="191" t="s">
        <v>1012</v>
      </c>
      <c r="D11413" s="192">
        <f>VLOOKUP(Pag_Inicio_Corr_mas_casos[[#This Row],[Corregimiento]],Hoja3!$A$2:$D$676,4,0)</f>
        <v>80814</v>
      </c>
      <c r="E11413" s="191">
        <v>7</v>
      </c>
    </row>
    <row r="11414" spans="1:5">
      <c r="A11414" s="190">
        <v>44442</v>
      </c>
      <c r="B11414" s="191">
        <v>44442</v>
      </c>
      <c r="C11414" s="191" t="s">
        <v>791</v>
      </c>
      <c r="D11414" s="192">
        <f>VLOOKUP(Pag_Inicio_Corr_mas_casos[[#This Row],[Corregimiento]],Hoja3!$A$2:$D$676,4,0)</f>
        <v>30104</v>
      </c>
      <c r="E11414" s="191">
        <v>7</v>
      </c>
    </row>
    <row r="11415" spans="1:5">
      <c r="A11415" s="190">
        <v>44442</v>
      </c>
      <c r="B11415" s="191">
        <v>44442</v>
      </c>
      <c r="C11415" s="191" t="s">
        <v>1102</v>
      </c>
      <c r="D11415" s="192">
        <f>VLOOKUP(Pag_Inicio_Corr_mas_casos[[#This Row],[Corregimiento]],Hoja3!$A$2:$D$676,4,0)</f>
        <v>130106</v>
      </c>
      <c r="E11415" s="191">
        <v>7</v>
      </c>
    </row>
    <row r="11416" spans="1:5">
      <c r="A11416" s="196">
        <v>44443</v>
      </c>
      <c r="B11416" s="197">
        <v>44443</v>
      </c>
      <c r="C11416" s="197" t="s">
        <v>1078</v>
      </c>
      <c r="D11416" s="198">
        <f>VLOOKUP(Pag_Inicio_Corr_mas_casos[[#This Row],[Corregimiento]],Hoja3!$A$2:$D$676,4,0)</f>
        <v>80819</v>
      </c>
      <c r="E11416" s="197">
        <v>17</v>
      </c>
    </row>
    <row r="11417" spans="1:5">
      <c r="A11417" s="196">
        <v>44443</v>
      </c>
      <c r="B11417" s="197">
        <v>44443</v>
      </c>
      <c r="C11417" s="197" t="s">
        <v>1303</v>
      </c>
      <c r="D11417" s="198">
        <f>VLOOKUP(Pag_Inicio_Corr_mas_casos[[#This Row],[Corregimiento]],Hoja3!$A$2:$D$676,4,0)</f>
        <v>130407</v>
      </c>
      <c r="E11417" s="197">
        <v>16</v>
      </c>
    </row>
    <row r="11418" spans="1:5">
      <c r="A11418" s="196">
        <v>44443</v>
      </c>
      <c r="B11418" s="197">
        <v>44443</v>
      </c>
      <c r="C11418" s="197" t="s">
        <v>1019</v>
      </c>
      <c r="D11418" s="198">
        <f>VLOOKUP(Pag_Inicio_Corr_mas_casos[[#This Row],[Corregimiento]],Hoja3!$A$2:$D$676,4,0)</f>
        <v>80817</v>
      </c>
      <c r="E11418" s="197">
        <v>15</v>
      </c>
    </row>
    <row r="11419" spans="1:5">
      <c r="A11419" s="196">
        <v>44443</v>
      </c>
      <c r="B11419" s="197">
        <v>44443</v>
      </c>
      <c r="C11419" s="197" t="s">
        <v>1077</v>
      </c>
      <c r="D11419" s="198">
        <f>VLOOKUP(Pag_Inicio_Corr_mas_casos[[#This Row],[Corregimiento]],Hoja3!$A$2:$D$676,4,0)</f>
        <v>80809</v>
      </c>
      <c r="E11419" s="197">
        <v>14</v>
      </c>
    </row>
    <row r="11420" spans="1:5">
      <c r="A11420" s="196">
        <v>44443</v>
      </c>
      <c r="B11420" s="197">
        <v>44443</v>
      </c>
      <c r="C11420" s="197" t="s">
        <v>838</v>
      </c>
      <c r="D11420" s="198">
        <f>VLOOKUP(Pag_Inicio_Corr_mas_casos[[#This Row],[Corregimiento]],Hoja3!$A$2:$D$676,4,0)</f>
        <v>80821</v>
      </c>
      <c r="E11420" s="197">
        <v>10</v>
      </c>
    </row>
    <row r="11421" spans="1:5">
      <c r="A11421" s="196">
        <v>44443</v>
      </c>
      <c r="B11421" s="197">
        <v>44443</v>
      </c>
      <c r="C11421" s="197" t="s">
        <v>1006</v>
      </c>
      <c r="D11421" s="198">
        <f>VLOOKUP(Pag_Inicio_Corr_mas_casos[[#This Row],[Corregimiento]],Hoja3!$A$2:$D$676,4,0)</f>
        <v>80806</v>
      </c>
      <c r="E11421" s="197">
        <v>9</v>
      </c>
    </row>
    <row r="11422" spans="1:5">
      <c r="A11422" s="196">
        <v>44443</v>
      </c>
      <c r="B11422" s="197">
        <v>44443</v>
      </c>
      <c r="C11422" s="197" t="s">
        <v>1005</v>
      </c>
      <c r="D11422" s="198">
        <f>VLOOKUP(Pag_Inicio_Corr_mas_casos[[#This Row],[Corregimiento]],Hoja3!$A$2:$D$676,4,0)</f>
        <v>81009</v>
      </c>
      <c r="E11422" s="197">
        <v>9</v>
      </c>
    </row>
    <row r="11423" spans="1:5">
      <c r="A11423" s="196">
        <v>44443</v>
      </c>
      <c r="B11423" s="197">
        <v>44443</v>
      </c>
      <c r="C11423" s="197" t="s">
        <v>1120</v>
      </c>
      <c r="D11423" s="198">
        <f>VLOOKUP(Pag_Inicio_Corr_mas_casos[[#This Row],[Corregimiento]],Hoja3!$A$2:$D$676,4,0)</f>
        <v>130102</v>
      </c>
      <c r="E11423" s="197">
        <v>9</v>
      </c>
    </row>
    <row r="11424" spans="1:5">
      <c r="A11424" s="196">
        <v>44443</v>
      </c>
      <c r="B11424" s="197">
        <v>44443</v>
      </c>
      <c r="C11424" s="197" t="s">
        <v>1003</v>
      </c>
      <c r="D11424" s="198">
        <f>VLOOKUP(Pag_Inicio_Corr_mas_casos[[#This Row],[Corregimiento]],Hoja3!$A$2:$D$676,4,0)</f>
        <v>80810</v>
      </c>
      <c r="E11424" s="197">
        <v>8</v>
      </c>
    </row>
    <row r="11425" spans="1:5">
      <c r="A11425" s="196">
        <v>44443</v>
      </c>
      <c r="B11425" s="197">
        <v>44443</v>
      </c>
      <c r="C11425" s="197" t="s">
        <v>830</v>
      </c>
      <c r="D11425" s="198">
        <f>VLOOKUP(Pag_Inicio_Corr_mas_casos[[#This Row],[Corregimiento]],Hoja3!$A$2:$D$676,4,0)</f>
        <v>40203</v>
      </c>
      <c r="E11425" s="197">
        <v>8</v>
      </c>
    </row>
    <row r="11426" spans="1:5">
      <c r="A11426" s="196">
        <v>44443</v>
      </c>
      <c r="B11426" s="197">
        <v>44443</v>
      </c>
      <c r="C11426" s="197" t="s">
        <v>1002</v>
      </c>
      <c r="D11426" s="198">
        <f>VLOOKUP(Pag_Inicio_Corr_mas_casos[[#This Row],[Corregimiento]],Hoja3!$A$2:$D$676,4,0)</f>
        <v>81001</v>
      </c>
      <c r="E11426" s="197">
        <v>7</v>
      </c>
    </row>
    <row r="11427" spans="1:5">
      <c r="A11427" s="196">
        <v>44443</v>
      </c>
      <c r="B11427" s="197">
        <v>44443</v>
      </c>
      <c r="C11427" s="197" t="s">
        <v>1013</v>
      </c>
      <c r="D11427" s="198">
        <f>VLOOKUP(Pag_Inicio_Corr_mas_casos[[#This Row],[Corregimiento]],Hoja3!$A$2:$D$676,4,0)</f>
        <v>80826</v>
      </c>
      <c r="E11427" s="197">
        <v>7</v>
      </c>
    </row>
    <row r="11428" spans="1:5">
      <c r="A11428" s="196">
        <v>44443</v>
      </c>
      <c r="B11428" s="197">
        <v>44443</v>
      </c>
      <c r="C11428" s="197" t="s">
        <v>798</v>
      </c>
      <c r="D11428" s="198">
        <f>VLOOKUP(Pag_Inicio_Corr_mas_casos[[#This Row],[Corregimiento]],Hoja3!$A$2:$D$676,4,0)</f>
        <v>30111</v>
      </c>
      <c r="E11428" s="197">
        <v>7</v>
      </c>
    </row>
    <row r="11429" spans="1:5">
      <c r="A11429" s="196">
        <v>44443</v>
      </c>
      <c r="B11429" s="197">
        <v>44443</v>
      </c>
      <c r="C11429" s="197" t="s">
        <v>1422</v>
      </c>
      <c r="D11429" s="198">
        <f>VLOOKUP(Pag_Inicio_Corr_mas_casos[[#This Row],[Corregimiento]],Hoja3!$A$2:$D$676,4,0)</f>
        <v>90201</v>
      </c>
      <c r="E11429" s="197">
        <v>6</v>
      </c>
    </row>
    <row r="11430" spans="1:5">
      <c r="A11430" s="196">
        <v>44443</v>
      </c>
      <c r="B11430" s="197">
        <v>44443</v>
      </c>
      <c r="C11430" s="197" t="s">
        <v>1384</v>
      </c>
      <c r="D11430" s="198">
        <f>VLOOKUP(Pag_Inicio_Corr_mas_casos[[#This Row],[Corregimiento]],Hoja3!$A$2:$D$676,4,0)</f>
        <v>81003</v>
      </c>
      <c r="E11430" s="197">
        <v>6</v>
      </c>
    </row>
    <row r="11431" spans="1:5">
      <c r="A11431" s="196">
        <v>44443</v>
      </c>
      <c r="B11431" s="197">
        <v>44443</v>
      </c>
      <c r="C11431" s="197" t="s">
        <v>1126</v>
      </c>
      <c r="D11431" s="198">
        <f>VLOOKUP(Pag_Inicio_Corr_mas_casos[[#This Row],[Corregimiento]],Hoja3!$A$2:$D$676,4,0)</f>
        <v>40601</v>
      </c>
      <c r="E11431" s="197">
        <v>6</v>
      </c>
    </row>
    <row r="11432" spans="1:5">
      <c r="A11432" s="196">
        <v>44443</v>
      </c>
      <c r="B11432" s="197">
        <v>44443</v>
      </c>
      <c r="C11432" s="197" t="s">
        <v>1421</v>
      </c>
      <c r="D11432" s="198">
        <f>VLOOKUP(Pag_Inicio_Corr_mas_casos[[#This Row],[Corregimiento]],Hoja3!$A$2:$D$676,4,0)</f>
        <v>81004</v>
      </c>
      <c r="E11432" s="197">
        <v>6</v>
      </c>
    </row>
    <row r="11433" spans="1:5">
      <c r="A11433" s="196">
        <v>44443</v>
      </c>
      <c r="B11433" s="197">
        <v>44443</v>
      </c>
      <c r="C11433" s="197" t="s">
        <v>1112</v>
      </c>
      <c r="D11433" s="198">
        <f>VLOOKUP(Pag_Inicio_Corr_mas_casos[[#This Row],[Corregimiento]],Hoja3!$A$2:$D$676,4,0)</f>
        <v>80812</v>
      </c>
      <c r="E11433" s="197">
        <v>6</v>
      </c>
    </row>
    <row r="11434" spans="1:5">
      <c r="A11434" s="196">
        <v>44443</v>
      </c>
      <c r="B11434" s="197">
        <v>44443</v>
      </c>
      <c r="C11434" s="197" t="s">
        <v>1088</v>
      </c>
      <c r="D11434" s="198">
        <f>VLOOKUP(Pag_Inicio_Corr_mas_casos[[#This Row],[Corregimiento]],Hoja3!$A$2:$D$676,4,0)</f>
        <v>91001</v>
      </c>
      <c r="E11434" s="197">
        <v>6</v>
      </c>
    </row>
    <row r="11435" spans="1:5">
      <c r="A11435" s="196">
        <v>44443</v>
      </c>
      <c r="B11435" s="197">
        <v>44443</v>
      </c>
      <c r="C11435" s="197" t="s">
        <v>1102</v>
      </c>
      <c r="D11435" s="198">
        <f>VLOOKUP(Pag_Inicio_Corr_mas_casos[[#This Row],[Corregimiento]],Hoja3!$A$2:$D$676,4,0)</f>
        <v>130106</v>
      </c>
      <c r="E11435" s="197">
        <v>6</v>
      </c>
    </row>
    <row r="11436" spans="1:5">
      <c r="A11436" s="187">
        <v>44444</v>
      </c>
      <c r="B11436" s="188">
        <v>44444</v>
      </c>
      <c r="C11436" s="188" t="s">
        <v>1033</v>
      </c>
      <c r="D11436" s="189">
        <f>VLOOKUP(Pag_Inicio_Corr_mas_casos[[#This Row],[Corregimiento]],Hoja3!$A$2:$D$676,4,0)</f>
        <v>30107</v>
      </c>
      <c r="E11436" s="188">
        <v>14</v>
      </c>
    </row>
    <row r="11437" spans="1:5">
      <c r="A11437" s="187">
        <v>44444</v>
      </c>
      <c r="B11437" s="188">
        <v>44444</v>
      </c>
      <c r="C11437" s="188" t="s">
        <v>1078</v>
      </c>
      <c r="D11437" s="189">
        <f>VLOOKUP(Pag_Inicio_Corr_mas_casos[[#This Row],[Corregimiento]],Hoja3!$A$2:$D$676,4,0)</f>
        <v>80819</v>
      </c>
      <c r="E11437" s="188">
        <v>12</v>
      </c>
    </row>
    <row r="11438" spans="1:5">
      <c r="A11438" s="187">
        <v>44444</v>
      </c>
      <c r="B11438" s="188">
        <v>44444</v>
      </c>
      <c r="C11438" s="188" t="s">
        <v>1022</v>
      </c>
      <c r="D11438" s="189">
        <f>VLOOKUP(Pag_Inicio_Corr_mas_casos[[#This Row],[Corregimiento]],Hoja3!$A$2:$D$676,4,0)</f>
        <v>80815</v>
      </c>
      <c r="E11438" s="188">
        <v>10</v>
      </c>
    </row>
    <row r="11439" spans="1:5">
      <c r="A11439" s="187">
        <v>44444</v>
      </c>
      <c r="B11439" s="188">
        <v>44444</v>
      </c>
      <c r="C11439" s="188" t="s">
        <v>1120</v>
      </c>
      <c r="D11439" s="189">
        <f>VLOOKUP(Pag_Inicio_Corr_mas_casos[[#This Row],[Corregimiento]],Hoja3!$A$2:$D$676,4,0)</f>
        <v>130102</v>
      </c>
      <c r="E11439" s="188">
        <v>10</v>
      </c>
    </row>
    <row r="11440" spans="1:5">
      <c r="A11440" s="187">
        <v>44444</v>
      </c>
      <c r="B11440" s="188">
        <v>44444</v>
      </c>
      <c r="C11440" s="188" t="s">
        <v>1225</v>
      </c>
      <c r="D11440" s="189">
        <f>VLOOKUP(Pag_Inicio_Corr_mas_casos[[#This Row],[Corregimiento]],Hoja3!$A$2:$D$676,4,0)</f>
        <v>40606</v>
      </c>
      <c r="E11440" s="188">
        <v>9</v>
      </c>
    </row>
    <row r="11441" spans="1:5">
      <c r="A11441" s="187">
        <v>44444</v>
      </c>
      <c r="B11441" s="188">
        <v>44444</v>
      </c>
      <c r="C11441" s="188" t="s">
        <v>791</v>
      </c>
      <c r="D11441" s="189">
        <f>VLOOKUP(Pag_Inicio_Corr_mas_casos[[#This Row],[Corregimiento]],Hoja3!$A$2:$D$676,4,0)</f>
        <v>30104</v>
      </c>
      <c r="E11441" s="188">
        <v>9</v>
      </c>
    </row>
    <row r="11442" spans="1:5">
      <c r="A11442" s="187">
        <v>44444</v>
      </c>
      <c r="B11442" s="188">
        <v>44444</v>
      </c>
      <c r="C11442" s="188" t="s">
        <v>1018</v>
      </c>
      <c r="D11442" s="189">
        <f>VLOOKUP(Pag_Inicio_Corr_mas_casos[[#This Row],[Corregimiento]],Hoja3!$A$2:$D$676,4,0)</f>
        <v>80820</v>
      </c>
      <c r="E11442" s="188">
        <v>8</v>
      </c>
    </row>
    <row r="11443" spans="1:5">
      <c r="A11443" s="187">
        <v>44444</v>
      </c>
      <c r="B11443" s="188">
        <v>44444</v>
      </c>
      <c r="C11443" s="188" t="s">
        <v>1077</v>
      </c>
      <c r="D11443" s="189">
        <f>VLOOKUP(Pag_Inicio_Corr_mas_casos[[#This Row],[Corregimiento]],Hoja3!$A$2:$D$676,4,0)</f>
        <v>80809</v>
      </c>
      <c r="E11443" s="188">
        <v>7</v>
      </c>
    </row>
    <row r="11444" spans="1:5">
      <c r="A11444" s="187">
        <v>44444</v>
      </c>
      <c r="B11444" s="188">
        <v>44444</v>
      </c>
      <c r="C11444" s="188" t="s">
        <v>1423</v>
      </c>
      <c r="D11444" s="189">
        <f>VLOOKUP(Pag_Inicio_Corr_mas_casos[[#This Row],[Corregimiento]],Hoja3!$A$2:$D$676,4,0)</f>
        <v>30109</v>
      </c>
      <c r="E11444" s="188">
        <v>7</v>
      </c>
    </row>
    <row r="11445" spans="1:5">
      <c r="A11445" s="187">
        <v>44444</v>
      </c>
      <c r="B11445" s="188">
        <v>44444</v>
      </c>
      <c r="C11445" s="188" t="s">
        <v>1019</v>
      </c>
      <c r="D11445" s="189">
        <f>VLOOKUP(Pag_Inicio_Corr_mas_casos[[#This Row],[Corregimiento]],Hoja3!$A$2:$D$676,4,0)</f>
        <v>80817</v>
      </c>
      <c r="E11445" s="188">
        <v>6</v>
      </c>
    </row>
    <row r="11446" spans="1:5">
      <c r="A11446" s="187">
        <v>44444</v>
      </c>
      <c r="B11446" s="188">
        <v>44444</v>
      </c>
      <c r="C11446" s="188" t="s">
        <v>1051</v>
      </c>
      <c r="D11446" s="189">
        <f>VLOOKUP(Pag_Inicio_Corr_mas_casos[[#This Row],[Corregimiento]],Hoja3!$A$2:$D$676,4,0)</f>
        <v>80822</v>
      </c>
      <c r="E11446" s="188">
        <v>5</v>
      </c>
    </row>
    <row r="11447" spans="1:5">
      <c r="A11447" s="187">
        <v>44444</v>
      </c>
      <c r="B11447" s="188">
        <v>44444</v>
      </c>
      <c r="C11447" s="188" t="s">
        <v>1003</v>
      </c>
      <c r="D11447" s="189">
        <f>VLOOKUP(Pag_Inicio_Corr_mas_casos[[#This Row],[Corregimiento]],Hoja3!$A$2:$D$676,4,0)</f>
        <v>80810</v>
      </c>
      <c r="E11447" s="188">
        <v>5</v>
      </c>
    </row>
    <row r="11448" spans="1:5">
      <c r="A11448" s="187">
        <v>44444</v>
      </c>
      <c r="B11448" s="188">
        <v>44444</v>
      </c>
      <c r="C11448" s="188" t="s">
        <v>1424</v>
      </c>
      <c r="D11448" s="189">
        <f>VLOOKUP(Pag_Inicio_Corr_mas_casos[[#This Row],[Corregimiento]],Hoja3!$A$2:$D$676,4,0)</f>
        <v>20604</v>
      </c>
      <c r="E11448" s="188">
        <v>5</v>
      </c>
    </row>
    <row r="11449" spans="1:5">
      <c r="A11449" s="187">
        <v>44444</v>
      </c>
      <c r="B11449" s="188">
        <v>44444</v>
      </c>
      <c r="C11449" s="188" t="s">
        <v>1425</v>
      </c>
      <c r="D11449" s="189">
        <f>VLOOKUP(Pag_Inicio_Corr_mas_casos[[#This Row],[Corregimiento]],Hoja3!$A$2:$D$676,4,0)</f>
        <v>20204</v>
      </c>
      <c r="E11449" s="188">
        <v>5</v>
      </c>
    </row>
    <row r="11450" spans="1:5">
      <c r="A11450" s="187">
        <v>44444</v>
      </c>
      <c r="B11450" s="188">
        <v>44444</v>
      </c>
      <c r="C11450" s="188" t="s">
        <v>1005</v>
      </c>
      <c r="D11450" s="189">
        <f>VLOOKUP(Pag_Inicio_Corr_mas_casos[[#This Row],[Corregimiento]],Hoja3!$A$2:$D$676,4,0)</f>
        <v>81009</v>
      </c>
      <c r="E11450" s="188">
        <v>5</v>
      </c>
    </row>
    <row r="11451" spans="1:5">
      <c r="A11451" s="187">
        <v>44444</v>
      </c>
      <c r="B11451" s="188">
        <v>44444</v>
      </c>
      <c r="C11451" s="188" t="s">
        <v>1007</v>
      </c>
      <c r="D11451" s="189">
        <f>VLOOKUP(Pag_Inicio_Corr_mas_casos[[#This Row],[Corregimiento]],Hoja3!$A$2:$D$676,4,0)</f>
        <v>80823</v>
      </c>
      <c r="E11451" s="188">
        <v>5</v>
      </c>
    </row>
    <row r="11452" spans="1:5">
      <c r="A11452" s="187">
        <v>44444</v>
      </c>
      <c r="B11452" s="188">
        <v>44444</v>
      </c>
      <c r="C11452" s="188" t="s">
        <v>736</v>
      </c>
      <c r="D11452" s="189">
        <f>VLOOKUP(Pag_Inicio_Corr_mas_casos[[#This Row],[Corregimiento]],Hoja3!$A$2:$D$676,4,0)</f>
        <v>130709</v>
      </c>
      <c r="E11452" s="188">
        <v>5</v>
      </c>
    </row>
    <row r="11453" spans="1:5">
      <c r="A11453" s="187">
        <v>44444</v>
      </c>
      <c r="B11453" s="188">
        <v>44444</v>
      </c>
      <c r="C11453" s="188" t="s">
        <v>1112</v>
      </c>
      <c r="D11453" s="189">
        <f>VLOOKUP(Pag_Inicio_Corr_mas_casos[[#This Row],[Corregimiento]],Hoja3!$A$2:$D$676,4,0)</f>
        <v>80812</v>
      </c>
      <c r="E11453" s="188">
        <v>5</v>
      </c>
    </row>
    <row r="11454" spans="1:5">
      <c r="A11454" s="187">
        <v>44444</v>
      </c>
      <c r="B11454" s="188">
        <v>44444</v>
      </c>
      <c r="C11454" s="188" t="s">
        <v>1049</v>
      </c>
      <c r="D11454" s="189">
        <f>VLOOKUP(Pag_Inicio_Corr_mas_casos[[#This Row],[Corregimiento]],Hoja3!$A$2:$D$676,4,0)</f>
        <v>130716</v>
      </c>
      <c r="E11454" s="188">
        <v>4</v>
      </c>
    </row>
    <row r="11455" spans="1:5">
      <c r="A11455" s="187">
        <v>44444</v>
      </c>
      <c r="B11455" s="188">
        <v>44444</v>
      </c>
      <c r="C11455" s="188" t="s">
        <v>1221</v>
      </c>
      <c r="D11455" s="189">
        <f>VLOOKUP(Pag_Inicio_Corr_mas_casos[[#This Row],[Corregimiento]],Hoja3!$A$2:$D$676,4,0)</f>
        <v>30103</v>
      </c>
      <c r="E11455" s="188">
        <v>4</v>
      </c>
    </row>
    <row r="11456" spans="1:5">
      <c r="A11456" s="38">
        <v>44445</v>
      </c>
      <c r="B11456" s="39">
        <v>44445</v>
      </c>
      <c r="C11456" s="39" t="s">
        <v>1013</v>
      </c>
      <c r="D11456" s="40">
        <f>VLOOKUP(Pag_Inicio_Corr_mas_casos[[#This Row],[Corregimiento]],Hoja3!$A$2:$D$676,4,0)</f>
        <v>80826</v>
      </c>
      <c r="E11456" s="39">
        <v>7</v>
      </c>
    </row>
    <row r="11457" spans="1:5">
      <c r="A11457" s="38">
        <v>44445</v>
      </c>
      <c r="B11457" s="39">
        <v>44445</v>
      </c>
      <c r="C11457" s="39" t="s">
        <v>1189</v>
      </c>
      <c r="D11457" s="40">
        <f>VLOOKUP(Pag_Inicio_Corr_mas_casos[[#This Row],[Corregimiento]],Hoja3!$A$2:$D$676,4,0)</f>
        <v>20604</v>
      </c>
      <c r="E11457" s="39">
        <v>7</v>
      </c>
    </row>
    <row r="11458" spans="1:5">
      <c r="A11458" s="38">
        <v>44445</v>
      </c>
      <c r="B11458" s="39">
        <v>44445</v>
      </c>
      <c r="C11458" s="39" t="s">
        <v>1008</v>
      </c>
      <c r="D11458" s="40">
        <f>VLOOKUP(Pag_Inicio_Corr_mas_casos[[#This Row],[Corregimiento]],Hoja3!$A$2:$D$676,4,0)</f>
        <v>80807</v>
      </c>
      <c r="E11458" s="39">
        <v>6</v>
      </c>
    </row>
    <row r="11459" spans="1:5">
      <c r="A11459" s="38">
        <v>44445</v>
      </c>
      <c r="B11459" s="39">
        <v>44445</v>
      </c>
      <c r="C11459" s="39" t="s">
        <v>1098</v>
      </c>
      <c r="D11459" s="40">
        <f>VLOOKUP(Pag_Inicio_Corr_mas_casos[[#This Row],[Corregimiento]],Hoja3!$A$2:$D$676,4,0)</f>
        <v>30104</v>
      </c>
      <c r="E11459" s="39">
        <v>6</v>
      </c>
    </row>
    <row r="11460" spans="1:5">
      <c r="A11460" s="38">
        <v>44445</v>
      </c>
      <c r="B11460" s="39">
        <v>44445</v>
      </c>
      <c r="C11460" s="39" t="s">
        <v>1112</v>
      </c>
      <c r="D11460" s="40">
        <f>VLOOKUP(Pag_Inicio_Corr_mas_casos[[#This Row],[Corregimiento]],Hoja3!$A$2:$D$676,4,0)</f>
        <v>80812</v>
      </c>
      <c r="E11460" s="39">
        <v>6</v>
      </c>
    </row>
    <row r="11461" spans="1:5">
      <c r="A11461" s="38">
        <v>44445</v>
      </c>
      <c r="B11461" s="39">
        <v>44445</v>
      </c>
      <c r="C11461" s="39" t="s">
        <v>1005</v>
      </c>
      <c r="D11461" s="40">
        <f>VLOOKUP(Pag_Inicio_Corr_mas_casos[[#This Row],[Corregimiento]],Hoja3!$A$2:$D$676,4,0)</f>
        <v>81009</v>
      </c>
      <c r="E11461" s="39">
        <v>6</v>
      </c>
    </row>
    <row r="11462" spans="1:5">
      <c r="A11462" s="38">
        <v>44445</v>
      </c>
      <c r="B11462" s="39">
        <v>44445</v>
      </c>
      <c r="C11462" s="39" t="s">
        <v>1033</v>
      </c>
      <c r="D11462" s="40">
        <f>VLOOKUP(Pag_Inicio_Corr_mas_casos[[#This Row],[Corregimiento]],Hoja3!$A$2:$D$676,4,0)</f>
        <v>30107</v>
      </c>
      <c r="E11462" s="39">
        <v>6</v>
      </c>
    </row>
    <row r="11463" spans="1:5">
      <c r="A11463" s="38">
        <v>44445</v>
      </c>
      <c r="B11463" s="39">
        <v>44445</v>
      </c>
      <c r="C11463" s="39" t="s">
        <v>1007</v>
      </c>
      <c r="D11463" s="40">
        <f>VLOOKUP(Pag_Inicio_Corr_mas_casos[[#This Row],[Corregimiento]],Hoja3!$A$2:$D$676,4,0)</f>
        <v>80823</v>
      </c>
      <c r="E11463" s="39">
        <v>5</v>
      </c>
    </row>
    <row r="11464" spans="1:5">
      <c r="A11464" s="38">
        <v>44445</v>
      </c>
      <c r="B11464" s="39">
        <v>44445</v>
      </c>
      <c r="C11464" s="39" t="s">
        <v>1040</v>
      </c>
      <c r="D11464" s="40">
        <f>VLOOKUP(Pag_Inicio_Corr_mas_casos[[#This Row],[Corregimiento]],Hoja3!$A$2:$D$676,4,0)</f>
        <v>40203</v>
      </c>
      <c r="E11464" s="39">
        <v>4</v>
      </c>
    </row>
    <row r="11465" spans="1:5">
      <c r="A11465" s="38">
        <v>44445</v>
      </c>
      <c r="B11465" s="39">
        <v>44445</v>
      </c>
      <c r="C11465" s="39" t="s">
        <v>1019</v>
      </c>
      <c r="D11465" s="40">
        <f>VLOOKUP(Pag_Inicio_Corr_mas_casos[[#This Row],[Corregimiento]],Hoja3!$A$2:$D$676,4,0)</f>
        <v>80817</v>
      </c>
      <c r="E11465" s="39">
        <v>4</v>
      </c>
    </row>
    <row r="11466" spans="1:5">
      <c r="A11466" s="38">
        <v>44445</v>
      </c>
      <c r="B11466" s="39">
        <v>44445</v>
      </c>
      <c r="C11466" s="39" t="s">
        <v>1006</v>
      </c>
      <c r="D11466" s="40">
        <f>VLOOKUP(Pag_Inicio_Corr_mas_casos[[#This Row],[Corregimiento]],Hoja3!$A$2:$D$676,4,0)</f>
        <v>80806</v>
      </c>
      <c r="E11466" s="39">
        <v>4</v>
      </c>
    </row>
    <row r="11467" spans="1:5">
      <c r="A11467" s="38">
        <v>44445</v>
      </c>
      <c r="B11467" s="39">
        <v>44445</v>
      </c>
      <c r="C11467" s="39" t="s">
        <v>1073</v>
      </c>
      <c r="D11467" s="40">
        <f>VLOOKUP(Pag_Inicio_Corr_mas_casos[[#This Row],[Corregimiento]],Hoja3!$A$2:$D$676,4,0)</f>
        <v>40612</v>
      </c>
      <c r="E11467" s="39">
        <v>4</v>
      </c>
    </row>
    <row r="11468" spans="1:5">
      <c r="A11468" s="38">
        <v>44445</v>
      </c>
      <c r="B11468" s="39">
        <v>44445</v>
      </c>
      <c r="C11468" s="39" t="s">
        <v>1184</v>
      </c>
      <c r="D11468" s="40">
        <f>VLOOKUP(Pag_Inicio_Corr_mas_casos[[#This Row],[Corregimiento]],Hoja3!$A$2:$D$676,4,0)</f>
        <v>30401</v>
      </c>
      <c r="E11468" s="39">
        <v>4</v>
      </c>
    </row>
    <row r="11469" spans="1:5">
      <c r="A11469" s="38">
        <v>44445</v>
      </c>
      <c r="B11469" s="39">
        <v>44445</v>
      </c>
      <c r="C11469" s="39" t="s">
        <v>1078</v>
      </c>
      <c r="D11469" s="40">
        <f>VLOOKUP(Pag_Inicio_Corr_mas_casos[[#This Row],[Corregimiento]],Hoja3!$A$2:$D$676,4,0)</f>
        <v>80819</v>
      </c>
      <c r="E11469" s="39">
        <v>4</v>
      </c>
    </row>
    <row r="11470" spans="1:5">
      <c r="A11470" s="38">
        <v>44445</v>
      </c>
      <c r="B11470" s="39">
        <v>44445</v>
      </c>
      <c r="C11470" s="39" t="s">
        <v>1120</v>
      </c>
      <c r="D11470" s="40">
        <f>VLOOKUP(Pag_Inicio_Corr_mas_casos[[#This Row],[Corregimiento]],Hoja3!$A$2:$D$676,4,0)</f>
        <v>130102</v>
      </c>
      <c r="E11470" s="39">
        <v>4</v>
      </c>
    </row>
    <row r="11471" spans="1:5">
      <c r="A11471" s="38">
        <v>44445</v>
      </c>
      <c r="B11471" s="39">
        <v>44445</v>
      </c>
      <c r="C11471" s="39" t="s">
        <v>1077</v>
      </c>
      <c r="D11471" s="40">
        <f>VLOOKUP(Pag_Inicio_Corr_mas_casos[[#This Row],[Corregimiento]],Hoja3!$A$2:$D$676,4,0)</f>
        <v>80809</v>
      </c>
      <c r="E11471" s="39">
        <v>4</v>
      </c>
    </row>
    <row r="11472" spans="1:5">
      <c r="A11472" s="38">
        <v>44445</v>
      </c>
      <c r="B11472" s="39">
        <v>44445</v>
      </c>
      <c r="C11472" s="39" t="s">
        <v>1003</v>
      </c>
      <c r="D11472" s="40">
        <f>VLOOKUP(Pag_Inicio_Corr_mas_casos[[#This Row],[Corregimiento]],Hoja3!$A$2:$D$676,4,0)</f>
        <v>80810</v>
      </c>
      <c r="E11472" s="39">
        <v>3</v>
      </c>
    </row>
    <row r="11473" spans="1:5">
      <c r="A11473" s="38">
        <v>44445</v>
      </c>
      <c r="B11473" s="39">
        <v>44445</v>
      </c>
      <c r="C11473" s="39" t="s">
        <v>1126</v>
      </c>
      <c r="D11473" s="40">
        <f>VLOOKUP(Pag_Inicio_Corr_mas_casos[[#This Row],[Corregimiento]],Hoja3!$A$2:$D$676,4,0)</f>
        <v>40601</v>
      </c>
      <c r="E11473" s="39">
        <v>3</v>
      </c>
    </row>
    <row r="11474" spans="1:5">
      <c r="A11474" s="38">
        <v>44445</v>
      </c>
      <c r="B11474" s="39">
        <v>44445</v>
      </c>
      <c r="C11474" s="39" t="s">
        <v>1023</v>
      </c>
      <c r="D11474" s="40">
        <f>VLOOKUP(Pag_Inicio_Corr_mas_casos[[#This Row],[Corregimiento]],Hoja3!$A$2:$D$676,4,0)</f>
        <v>130716</v>
      </c>
      <c r="E11474" s="39">
        <v>3</v>
      </c>
    </row>
    <row r="11475" spans="1:5">
      <c r="A11475" s="38">
        <v>44445</v>
      </c>
      <c r="B11475" s="39">
        <v>44445</v>
      </c>
      <c r="C11475" s="39" t="s">
        <v>1011</v>
      </c>
      <c r="D11475" s="40">
        <f>VLOOKUP(Pag_Inicio_Corr_mas_casos[[#This Row],[Corregimiento]],Hoja3!$A$2:$D$676,4,0)</f>
        <v>81007</v>
      </c>
      <c r="E11475" s="39">
        <v>3</v>
      </c>
    </row>
    <row r="11476" spans="1:5">
      <c r="A11476" s="32">
        <v>44446</v>
      </c>
      <c r="B11476" s="33">
        <v>44446</v>
      </c>
      <c r="C11476" s="33" t="s">
        <v>1078</v>
      </c>
      <c r="D11476" s="34">
        <f>VLOOKUP(Pag_Inicio_Corr_mas_casos[[#This Row],[Corregimiento]],Hoja3!$A$2:$D$676,4,0)</f>
        <v>80819</v>
      </c>
      <c r="E11476" s="33">
        <v>31</v>
      </c>
    </row>
    <row r="11477" spans="1:5">
      <c r="A11477" s="32">
        <v>44446</v>
      </c>
      <c r="B11477" s="33">
        <v>44446</v>
      </c>
      <c r="C11477" s="33" t="s">
        <v>1033</v>
      </c>
      <c r="D11477" s="34">
        <f>VLOOKUP(Pag_Inicio_Corr_mas_casos[[#This Row],[Corregimiento]],Hoja3!$A$2:$D$676,4,0)</f>
        <v>30107</v>
      </c>
      <c r="E11477" s="33">
        <v>14</v>
      </c>
    </row>
    <row r="11478" spans="1:5">
      <c r="A11478" s="32">
        <v>44446</v>
      </c>
      <c r="B11478" s="33">
        <v>44446</v>
      </c>
      <c r="C11478" s="33" t="s">
        <v>1017</v>
      </c>
      <c r="D11478" s="34">
        <f>VLOOKUP(Pag_Inicio_Corr_mas_casos[[#This Row],[Corregimiento]],Hoja3!$A$2:$D$676,4,0)</f>
        <v>80813</v>
      </c>
      <c r="E11478" s="33">
        <v>13</v>
      </c>
    </row>
    <row r="11479" spans="1:5">
      <c r="A11479" s="32">
        <v>44446</v>
      </c>
      <c r="B11479" s="33">
        <v>44446</v>
      </c>
      <c r="C11479" s="33" t="s">
        <v>1019</v>
      </c>
      <c r="D11479" s="34">
        <f>VLOOKUP(Pag_Inicio_Corr_mas_casos[[#This Row],[Corregimiento]],Hoja3!$A$2:$D$676,4,0)</f>
        <v>80817</v>
      </c>
      <c r="E11479" s="33">
        <v>11</v>
      </c>
    </row>
    <row r="11480" spans="1:5">
      <c r="A11480" s="32">
        <v>44446</v>
      </c>
      <c r="B11480" s="33">
        <v>44446</v>
      </c>
      <c r="C11480" s="33" t="s">
        <v>838</v>
      </c>
      <c r="D11480" s="34">
        <f>VLOOKUP(Pag_Inicio_Corr_mas_casos[[#This Row],[Corregimiento]],Hoja3!$A$2:$D$676,4,0)</f>
        <v>80821</v>
      </c>
      <c r="E11480" s="33">
        <v>11</v>
      </c>
    </row>
    <row r="11481" spans="1:5">
      <c r="A11481" s="32">
        <v>44446</v>
      </c>
      <c r="B11481" s="33">
        <v>44446</v>
      </c>
      <c r="C11481" s="33" t="s">
        <v>1189</v>
      </c>
      <c r="D11481" s="34">
        <f>VLOOKUP(Pag_Inicio_Corr_mas_casos[[#This Row],[Corregimiento]],Hoja3!$A$2:$D$676,4,0)</f>
        <v>20604</v>
      </c>
      <c r="E11481" s="33">
        <v>10</v>
      </c>
    </row>
    <row r="11482" spans="1:5">
      <c r="A11482" s="32">
        <v>44446</v>
      </c>
      <c r="B11482" s="33">
        <v>44446</v>
      </c>
      <c r="C11482" s="33" t="s">
        <v>1134</v>
      </c>
      <c r="D11482" s="34">
        <f>VLOOKUP(Pag_Inicio_Corr_mas_casos[[#This Row],[Corregimiento]],Hoja3!$A$2:$D$676,4,0)</f>
        <v>130101</v>
      </c>
      <c r="E11482" s="33">
        <v>9</v>
      </c>
    </row>
    <row r="11483" spans="1:5">
      <c r="A11483" s="32">
        <v>44446</v>
      </c>
      <c r="B11483" s="33">
        <v>44446</v>
      </c>
      <c r="C11483" s="33" t="s">
        <v>1088</v>
      </c>
      <c r="D11483" s="34">
        <f>VLOOKUP(Pag_Inicio_Corr_mas_casos[[#This Row],[Corregimiento]],Hoja3!$A$2:$D$676,4,0)</f>
        <v>91001</v>
      </c>
      <c r="E11483" s="33">
        <v>9</v>
      </c>
    </row>
    <row r="11484" spans="1:5">
      <c r="A11484" s="32">
        <v>44446</v>
      </c>
      <c r="B11484" s="33">
        <v>44446</v>
      </c>
      <c r="C11484" s="33" t="s">
        <v>1064</v>
      </c>
      <c r="D11484" s="34">
        <f>VLOOKUP(Pag_Inicio_Corr_mas_casos[[#This Row],[Corregimiento]],Hoja3!$A$2:$D$676,4,0)</f>
        <v>81004</v>
      </c>
      <c r="E11484" s="33">
        <v>8</v>
      </c>
    </row>
    <row r="11485" spans="1:5">
      <c r="A11485" s="32">
        <v>44446</v>
      </c>
      <c r="B11485" s="33">
        <v>44446</v>
      </c>
      <c r="C11485" s="33" t="s">
        <v>1020</v>
      </c>
      <c r="D11485" s="34">
        <f>VLOOKUP(Pag_Inicio_Corr_mas_casos[[#This Row],[Corregimiento]],Hoja3!$A$2:$D$676,4,0)</f>
        <v>80822</v>
      </c>
      <c r="E11485" s="33">
        <v>8</v>
      </c>
    </row>
    <row r="11486" spans="1:5">
      <c r="A11486" s="32">
        <v>44446</v>
      </c>
      <c r="B11486" s="33">
        <v>44446</v>
      </c>
      <c r="C11486" s="33" t="s">
        <v>1040</v>
      </c>
      <c r="D11486" s="34">
        <f>VLOOKUP(Pag_Inicio_Corr_mas_casos[[#This Row],[Corregimiento]],Hoja3!$A$2:$D$676,4,0)</f>
        <v>40203</v>
      </c>
      <c r="E11486" s="33">
        <v>8</v>
      </c>
    </row>
    <row r="11487" spans="1:5">
      <c r="A11487" s="32">
        <v>44446</v>
      </c>
      <c r="B11487" s="33">
        <v>44446</v>
      </c>
      <c r="C11487" s="33" t="s">
        <v>1112</v>
      </c>
      <c r="D11487" s="34">
        <f>VLOOKUP(Pag_Inicio_Corr_mas_casos[[#This Row],[Corregimiento]],Hoja3!$A$2:$D$676,4,0)</f>
        <v>80812</v>
      </c>
      <c r="E11487" s="33">
        <v>8</v>
      </c>
    </row>
    <row r="11488" spans="1:5">
      <c r="A11488" s="32">
        <v>44446</v>
      </c>
      <c r="B11488" s="33">
        <v>44446</v>
      </c>
      <c r="C11488" s="33" t="s">
        <v>1151</v>
      </c>
      <c r="D11488" s="34">
        <f>VLOOKUP(Pag_Inicio_Corr_mas_casos[[#This Row],[Corregimiento]],Hoja3!$A$2:$D$676,4,0)</f>
        <v>130407</v>
      </c>
      <c r="E11488" s="33">
        <v>8</v>
      </c>
    </row>
    <row r="11489" spans="1:5">
      <c r="A11489" s="32">
        <v>44446</v>
      </c>
      <c r="B11489" s="33">
        <v>44446</v>
      </c>
      <c r="C11489" s="33" t="s">
        <v>1077</v>
      </c>
      <c r="D11489" s="34">
        <f>VLOOKUP(Pag_Inicio_Corr_mas_casos[[#This Row],[Corregimiento]],Hoja3!$A$2:$D$676,4,0)</f>
        <v>80809</v>
      </c>
      <c r="E11489" s="33">
        <v>7</v>
      </c>
    </row>
    <row r="11490" spans="1:5">
      <c r="A11490" s="32">
        <v>44446</v>
      </c>
      <c r="B11490" s="33">
        <v>44446</v>
      </c>
      <c r="C11490" s="33" t="s">
        <v>1098</v>
      </c>
      <c r="D11490" s="34">
        <f>VLOOKUP(Pag_Inicio_Corr_mas_casos[[#This Row],[Corregimiento]],Hoja3!$A$2:$D$676,4,0)</f>
        <v>30104</v>
      </c>
      <c r="E11490" s="33">
        <v>7</v>
      </c>
    </row>
    <row r="11491" spans="1:5">
      <c r="A11491" s="32">
        <v>44446</v>
      </c>
      <c r="B11491" s="33">
        <v>44446</v>
      </c>
      <c r="C11491" s="33" t="s">
        <v>1057</v>
      </c>
      <c r="D11491" s="34">
        <f>VLOOKUP(Pag_Inicio_Corr_mas_casos[[#This Row],[Corregimiento]],Hoja3!$A$2:$D$676,4,0)</f>
        <v>130706</v>
      </c>
      <c r="E11491" s="33">
        <v>7</v>
      </c>
    </row>
    <row r="11492" spans="1:5">
      <c r="A11492" s="32">
        <v>44446</v>
      </c>
      <c r="B11492" s="33">
        <v>44446</v>
      </c>
      <c r="C11492" s="33" t="s">
        <v>1174</v>
      </c>
      <c r="D11492" s="34">
        <f>VLOOKUP(Pag_Inicio_Corr_mas_casos[[#This Row],[Corregimiento]],Hoja3!$A$2:$D$676,4,0)</f>
        <v>40515</v>
      </c>
      <c r="E11492" s="33">
        <v>6</v>
      </c>
    </row>
    <row r="11493" spans="1:5">
      <c r="A11493" s="32">
        <v>44446</v>
      </c>
      <c r="B11493" s="33">
        <v>44446</v>
      </c>
      <c r="C11493" s="33" t="s">
        <v>1014</v>
      </c>
      <c r="D11493" s="34">
        <f>VLOOKUP(Pag_Inicio_Corr_mas_casos[[#This Row],[Corregimiento]],Hoja3!$A$2:$D$676,4,0)</f>
        <v>80811</v>
      </c>
      <c r="E11493" s="33">
        <v>6</v>
      </c>
    </row>
    <row r="11494" spans="1:5">
      <c r="A11494" s="32">
        <v>44446</v>
      </c>
      <c r="B11494" s="33">
        <v>44446</v>
      </c>
      <c r="C11494" s="33" t="s">
        <v>1022</v>
      </c>
      <c r="D11494" s="34">
        <f>VLOOKUP(Pag_Inicio_Corr_mas_casos[[#This Row],[Corregimiento]],Hoja3!$A$2:$D$676,4,0)</f>
        <v>80815</v>
      </c>
      <c r="E11494" s="33">
        <v>6</v>
      </c>
    </row>
    <row r="11495" spans="1:5">
      <c r="A11495" s="32">
        <v>44446</v>
      </c>
      <c r="B11495" s="33">
        <v>44446</v>
      </c>
      <c r="C11495" s="33" t="s">
        <v>1008</v>
      </c>
      <c r="D11495" s="34">
        <f>VLOOKUP(Pag_Inicio_Corr_mas_casos[[#This Row],[Corregimiento]],Hoja3!$A$2:$D$676,4,0)</f>
        <v>80807</v>
      </c>
      <c r="E11495" s="33">
        <v>6</v>
      </c>
    </row>
    <row r="11496" spans="1:5">
      <c r="A11496" s="203">
        <v>44447</v>
      </c>
      <c r="B11496" s="204">
        <v>44447</v>
      </c>
      <c r="C11496" s="204" t="s">
        <v>1426</v>
      </c>
      <c r="D11496" s="205">
        <f>VLOOKUP(Pag_Inicio_Corr_mas_casos[[#This Row],[Corregimiento]],Hoja3!$A$2:$D$676,4,0)</f>
        <v>30110</v>
      </c>
      <c r="E11496" s="204">
        <v>10</v>
      </c>
    </row>
    <row r="11497" spans="1:5">
      <c r="A11497" s="203">
        <v>44447</v>
      </c>
      <c r="B11497" s="204">
        <v>44447</v>
      </c>
      <c r="C11497" s="204" t="s">
        <v>1077</v>
      </c>
      <c r="D11497" s="205">
        <f>VLOOKUP(Pag_Inicio_Corr_mas_casos[[#This Row],[Corregimiento]],Hoja3!$A$2:$D$676,4,0)</f>
        <v>80809</v>
      </c>
      <c r="E11497" s="204">
        <v>9</v>
      </c>
    </row>
    <row r="11498" spans="1:5">
      <c r="A11498" s="203">
        <v>44447</v>
      </c>
      <c r="B11498" s="204">
        <v>44447</v>
      </c>
      <c r="C11498" s="204" t="s">
        <v>838</v>
      </c>
      <c r="D11498" s="205">
        <f>VLOOKUP(Pag_Inicio_Corr_mas_casos[[#This Row],[Corregimiento]],Hoja3!$A$2:$D$676,4,0)</f>
        <v>80821</v>
      </c>
      <c r="E11498" s="204">
        <v>9</v>
      </c>
    </row>
    <row r="11499" spans="1:5">
      <c r="A11499" s="203">
        <v>44447</v>
      </c>
      <c r="B11499" s="204">
        <v>44447</v>
      </c>
      <c r="C11499" s="204" t="s">
        <v>1126</v>
      </c>
      <c r="D11499" s="205">
        <f>VLOOKUP(Pag_Inicio_Corr_mas_casos[[#This Row],[Corregimiento]],Hoja3!$A$2:$D$676,4,0)</f>
        <v>40601</v>
      </c>
      <c r="E11499" s="204">
        <v>9</v>
      </c>
    </row>
    <row r="11500" spans="1:5">
      <c r="A11500" s="203">
        <v>44447</v>
      </c>
      <c r="B11500" s="204">
        <v>44447</v>
      </c>
      <c r="C11500" s="204" t="s">
        <v>1225</v>
      </c>
      <c r="D11500" s="205">
        <f>VLOOKUP(Pag_Inicio_Corr_mas_casos[[#This Row],[Corregimiento]],Hoja3!$A$2:$D$676,4,0)</f>
        <v>40606</v>
      </c>
      <c r="E11500" s="204">
        <v>8</v>
      </c>
    </row>
    <row r="11501" spans="1:5">
      <c r="A11501" s="203">
        <v>44447</v>
      </c>
      <c r="B11501" s="204">
        <v>44447</v>
      </c>
      <c r="C11501" s="204" t="s">
        <v>1078</v>
      </c>
      <c r="D11501" s="205">
        <f>VLOOKUP(Pag_Inicio_Corr_mas_casos[[#This Row],[Corregimiento]],Hoja3!$A$2:$D$676,4,0)</f>
        <v>80819</v>
      </c>
      <c r="E11501" s="204">
        <v>8</v>
      </c>
    </row>
    <row r="11502" spans="1:5">
      <c r="A11502" s="203">
        <v>44447</v>
      </c>
      <c r="B11502" s="204">
        <v>44447</v>
      </c>
      <c r="C11502" s="204" t="s">
        <v>1427</v>
      </c>
      <c r="D11502" s="205">
        <f>VLOOKUP(Pag_Inicio_Corr_mas_casos[[#This Row],[Corregimiento]],Hoja3!$A$2:$D$676,4,0)</f>
        <v>80803</v>
      </c>
      <c r="E11502" s="204">
        <v>8</v>
      </c>
    </row>
    <row r="11503" spans="1:5">
      <c r="A11503" s="203">
        <v>44447</v>
      </c>
      <c r="B11503" s="204">
        <v>44447</v>
      </c>
      <c r="C11503" s="204" t="s">
        <v>791</v>
      </c>
      <c r="D11503" s="205">
        <f>VLOOKUP(Pag_Inicio_Corr_mas_casos[[#This Row],[Corregimiento]],Hoja3!$A$2:$D$676,4,0)</f>
        <v>30104</v>
      </c>
      <c r="E11503" s="204">
        <v>8</v>
      </c>
    </row>
    <row r="11504" spans="1:5">
      <c r="A11504" s="203">
        <v>44447</v>
      </c>
      <c r="B11504" s="204">
        <v>44447</v>
      </c>
      <c r="C11504" s="204" t="s">
        <v>1007</v>
      </c>
      <c r="D11504" s="205">
        <f>VLOOKUP(Pag_Inicio_Corr_mas_casos[[#This Row],[Corregimiento]],Hoja3!$A$2:$D$676,4,0)</f>
        <v>80823</v>
      </c>
      <c r="E11504" s="204">
        <v>8</v>
      </c>
    </row>
    <row r="11505" spans="1:5">
      <c r="A11505" s="203">
        <v>44447</v>
      </c>
      <c r="B11505" s="204">
        <v>44447</v>
      </c>
      <c r="C11505" s="204" t="s">
        <v>758</v>
      </c>
      <c r="D11505" s="205">
        <f>VLOOKUP(Pag_Inicio_Corr_mas_casos[[#This Row],[Corregimiento]],Hoja3!$A$2:$D$676,4,0)</f>
        <v>130107</v>
      </c>
      <c r="E11505" s="204">
        <v>7</v>
      </c>
    </row>
    <row r="11506" spans="1:5">
      <c r="A11506" s="203">
        <v>44447</v>
      </c>
      <c r="B11506" s="204">
        <v>44447</v>
      </c>
      <c r="C11506" s="204" t="s">
        <v>1134</v>
      </c>
      <c r="D11506" s="205">
        <f>VLOOKUP(Pag_Inicio_Corr_mas_casos[[#This Row],[Corregimiento]],Hoja3!$A$2:$D$676,4,0)</f>
        <v>130101</v>
      </c>
      <c r="E11506" s="204">
        <v>7</v>
      </c>
    </row>
    <row r="11507" spans="1:5">
      <c r="A11507" s="203">
        <v>44447</v>
      </c>
      <c r="B11507" s="204">
        <v>44447</v>
      </c>
      <c r="C11507" s="204" t="s">
        <v>830</v>
      </c>
      <c r="D11507" s="205">
        <f>VLOOKUP(Pag_Inicio_Corr_mas_casos[[#This Row],[Corregimiento]],Hoja3!$A$2:$D$676,4,0)</f>
        <v>40203</v>
      </c>
      <c r="E11507" s="204">
        <v>7</v>
      </c>
    </row>
    <row r="11508" spans="1:5">
      <c r="A11508" s="203">
        <v>44447</v>
      </c>
      <c r="B11508" s="204">
        <v>44447</v>
      </c>
      <c r="C11508" s="204" t="s">
        <v>1013</v>
      </c>
      <c r="D11508" s="205">
        <f>VLOOKUP(Pag_Inicio_Corr_mas_casos[[#This Row],[Corregimiento]],Hoja3!$A$2:$D$676,4,0)</f>
        <v>80826</v>
      </c>
      <c r="E11508" s="204">
        <v>7</v>
      </c>
    </row>
    <row r="11509" spans="1:5">
      <c r="A11509" s="203">
        <v>44447</v>
      </c>
      <c r="B11509" s="204">
        <v>44447</v>
      </c>
      <c r="C11509" s="204" t="s">
        <v>1045</v>
      </c>
      <c r="D11509" s="205">
        <f>VLOOKUP(Pag_Inicio_Corr_mas_casos[[#This Row],[Corregimiento]],Hoja3!$A$2:$D$676,4,0)</f>
        <v>81002</v>
      </c>
      <c r="E11509" s="204">
        <v>7</v>
      </c>
    </row>
    <row r="11510" spans="1:5">
      <c r="A11510" s="203">
        <v>44447</v>
      </c>
      <c r="B11510" s="204">
        <v>44447</v>
      </c>
      <c r="C11510" s="204" t="s">
        <v>1051</v>
      </c>
      <c r="D11510" s="205">
        <f>VLOOKUP(Pag_Inicio_Corr_mas_casos[[#This Row],[Corregimiento]],Hoja3!$A$2:$D$676,4,0)</f>
        <v>80822</v>
      </c>
      <c r="E11510" s="204">
        <v>7</v>
      </c>
    </row>
    <row r="11511" spans="1:5">
      <c r="A11511" s="203">
        <v>44447</v>
      </c>
      <c r="B11511" s="204">
        <v>44447</v>
      </c>
      <c r="C11511" s="204" t="s">
        <v>1033</v>
      </c>
      <c r="D11511" s="205">
        <f>VLOOKUP(Pag_Inicio_Corr_mas_casos[[#This Row],[Corregimiento]],Hoja3!$A$2:$D$676,4,0)</f>
        <v>30107</v>
      </c>
      <c r="E11511" s="204">
        <v>6</v>
      </c>
    </row>
    <row r="11512" spans="1:5">
      <c r="A11512" s="203">
        <v>44447</v>
      </c>
      <c r="B11512" s="204">
        <v>44447</v>
      </c>
      <c r="C11512" s="204" t="s">
        <v>1006</v>
      </c>
      <c r="D11512" s="205">
        <f>VLOOKUP(Pag_Inicio_Corr_mas_casos[[#This Row],[Corregimiento]],Hoja3!$A$2:$D$676,4,0)</f>
        <v>80806</v>
      </c>
      <c r="E11512" s="204">
        <v>6</v>
      </c>
    </row>
    <row r="11513" spans="1:5">
      <c r="A11513" s="203">
        <v>44447</v>
      </c>
      <c r="B11513" s="204">
        <v>44447</v>
      </c>
      <c r="C11513" s="204" t="s">
        <v>1306</v>
      </c>
      <c r="D11513" s="205">
        <f>VLOOKUP(Pag_Inicio_Corr_mas_casos[[#This Row],[Corregimiento]],Hoja3!$A$2:$D$676,4,0)</f>
        <v>40502</v>
      </c>
      <c r="E11513" s="204">
        <v>5</v>
      </c>
    </row>
    <row r="11514" spans="1:5">
      <c r="A11514" s="203">
        <v>44447</v>
      </c>
      <c r="B11514" s="204">
        <v>44447</v>
      </c>
      <c r="C11514" s="204" t="s">
        <v>1008</v>
      </c>
      <c r="D11514" s="205">
        <f>VLOOKUP(Pag_Inicio_Corr_mas_casos[[#This Row],[Corregimiento]],Hoja3!$A$2:$D$676,4,0)</f>
        <v>80807</v>
      </c>
      <c r="E11514" s="204">
        <v>5</v>
      </c>
    </row>
    <row r="11515" spans="1:5">
      <c r="A11515" s="203">
        <v>44447</v>
      </c>
      <c r="B11515" s="204">
        <v>44447</v>
      </c>
      <c r="C11515" s="204" t="s">
        <v>979</v>
      </c>
      <c r="D11515" s="205">
        <f>VLOOKUP(Pag_Inicio_Corr_mas_casos[[#This Row],[Corregimiento]],Hoja3!$A$2:$D$676,4,0)</f>
        <v>80816</v>
      </c>
      <c r="E11515" s="204">
        <v>5</v>
      </c>
    </row>
    <row r="11516" spans="1:5">
      <c r="A11516" s="206">
        <v>44448</v>
      </c>
      <c r="B11516" s="207">
        <v>44448</v>
      </c>
      <c r="C11516" s="207" t="s">
        <v>1033</v>
      </c>
      <c r="D11516" s="208">
        <f>VLOOKUP(Pag_Inicio_Corr_mas_casos[[#This Row],[Corregimiento]],Hoja3!$A$2:$D$676,4,0)</f>
        <v>30107</v>
      </c>
      <c r="E11516" s="207">
        <v>17</v>
      </c>
    </row>
    <row r="11517" spans="1:5">
      <c r="A11517" s="206">
        <v>44448</v>
      </c>
      <c r="B11517" s="207">
        <v>44448</v>
      </c>
      <c r="C11517" s="207" t="s">
        <v>1112</v>
      </c>
      <c r="D11517" s="208">
        <f>VLOOKUP(Pag_Inicio_Corr_mas_casos[[#This Row],[Corregimiento]],Hoja3!$A$2:$D$676,4,0)</f>
        <v>80812</v>
      </c>
      <c r="E11517" s="207">
        <v>15</v>
      </c>
    </row>
    <row r="11518" spans="1:5">
      <c r="A11518" s="206">
        <v>44448</v>
      </c>
      <c r="B11518" s="207">
        <v>44448</v>
      </c>
      <c r="C11518" s="207" t="s">
        <v>1019</v>
      </c>
      <c r="D11518" s="208">
        <f>VLOOKUP(Pag_Inicio_Corr_mas_casos[[#This Row],[Corregimiento]],Hoja3!$A$2:$D$676,4,0)</f>
        <v>80817</v>
      </c>
      <c r="E11518" s="207">
        <v>11</v>
      </c>
    </row>
    <row r="11519" spans="1:5">
      <c r="A11519" s="206">
        <v>44448</v>
      </c>
      <c r="B11519" s="207">
        <v>44448</v>
      </c>
      <c r="C11519" s="207" t="s">
        <v>1384</v>
      </c>
      <c r="D11519" s="208">
        <f>VLOOKUP(Pag_Inicio_Corr_mas_casos[[#This Row],[Corregimiento]],Hoja3!$A$2:$D$676,4,0)</f>
        <v>81003</v>
      </c>
      <c r="E11519" s="207">
        <v>11</v>
      </c>
    </row>
    <row r="11520" spans="1:5">
      <c r="A11520" s="206">
        <v>44448</v>
      </c>
      <c r="B11520" s="207">
        <v>44448</v>
      </c>
      <c r="C11520" s="207" t="s">
        <v>1003</v>
      </c>
      <c r="D11520" s="208">
        <f>VLOOKUP(Pag_Inicio_Corr_mas_casos[[#This Row],[Corregimiento]],Hoja3!$A$2:$D$676,4,0)</f>
        <v>80810</v>
      </c>
      <c r="E11520" s="207">
        <v>9</v>
      </c>
    </row>
    <row r="11521" spans="1:5">
      <c r="A11521" s="206">
        <v>44448</v>
      </c>
      <c r="B11521" s="207">
        <v>44448</v>
      </c>
      <c r="C11521" s="207" t="s">
        <v>1017</v>
      </c>
      <c r="D11521" s="208">
        <f>VLOOKUP(Pag_Inicio_Corr_mas_casos[[#This Row],[Corregimiento]],Hoja3!$A$2:$D$676,4,0)</f>
        <v>80813</v>
      </c>
      <c r="E11521" s="207">
        <v>9</v>
      </c>
    </row>
    <row r="11522" spans="1:5">
      <c r="A11522" s="206">
        <v>44448</v>
      </c>
      <c r="B11522" s="207">
        <v>44448</v>
      </c>
      <c r="C11522" s="207" t="s">
        <v>791</v>
      </c>
      <c r="D11522" s="208">
        <f>VLOOKUP(Pag_Inicio_Corr_mas_casos[[#This Row],[Corregimiento]],Hoja3!$A$2:$D$676,4,0)</f>
        <v>30104</v>
      </c>
      <c r="E11522" s="207">
        <v>9</v>
      </c>
    </row>
    <row r="11523" spans="1:5">
      <c r="A11523" s="206">
        <v>44448</v>
      </c>
      <c r="B11523" s="207">
        <v>44448</v>
      </c>
      <c r="C11523" s="207" t="s">
        <v>1013</v>
      </c>
      <c r="D11523" s="208">
        <f>VLOOKUP(Pag_Inicio_Corr_mas_casos[[#This Row],[Corregimiento]],Hoja3!$A$2:$D$676,4,0)</f>
        <v>80826</v>
      </c>
      <c r="E11523" s="207">
        <v>8</v>
      </c>
    </row>
    <row r="11524" spans="1:5">
      <c r="A11524" s="206">
        <v>44448</v>
      </c>
      <c r="B11524" s="207">
        <v>44448</v>
      </c>
      <c r="C11524" s="207" t="s">
        <v>736</v>
      </c>
      <c r="D11524" s="208">
        <f>VLOOKUP(Pag_Inicio_Corr_mas_casos[[#This Row],[Corregimiento]],Hoja3!$A$2:$D$676,4,0)</f>
        <v>130709</v>
      </c>
      <c r="E11524" s="207">
        <v>8</v>
      </c>
    </row>
    <row r="11525" spans="1:5">
      <c r="A11525" s="206">
        <v>44448</v>
      </c>
      <c r="B11525" s="207">
        <v>44448</v>
      </c>
      <c r="C11525" s="207" t="s">
        <v>758</v>
      </c>
      <c r="D11525" s="208">
        <f>VLOOKUP(Pag_Inicio_Corr_mas_casos[[#This Row],[Corregimiento]],Hoja3!$A$2:$D$676,4,0)</f>
        <v>130107</v>
      </c>
      <c r="E11525" s="207">
        <v>7</v>
      </c>
    </row>
    <row r="11526" spans="1:5">
      <c r="A11526" s="206">
        <v>44448</v>
      </c>
      <c r="B11526" s="207">
        <v>44448</v>
      </c>
      <c r="C11526" s="207" t="s">
        <v>1428</v>
      </c>
      <c r="D11526" s="208">
        <f>VLOOKUP(Pag_Inicio_Corr_mas_casos[[#This Row],[Corregimiento]],Hoja3!$A$2:$D$676,4,0)</f>
        <v>30101</v>
      </c>
      <c r="E11526" s="207">
        <v>7</v>
      </c>
    </row>
    <row r="11527" spans="1:5">
      <c r="A11527" s="206">
        <v>44448</v>
      </c>
      <c r="B11527" s="207">
        <v>44448</v>
      </c>
      <c r="C11527" s="207" t="s">
        <v>1221</v>
      </c>
      <c r="D11527" s="208">
        <f>VLOOKUP(Pag_Inicio_Corr_mas_casos[[#This Row],[Corregimiento]],Hoja3!$A$2:$D$676,4,0)</f>
        <v>30103</v>
      </c>
      <c r="E11527" s="207">
        <v>7</v>
      </c>
    </row>
    <row r="11528" spans="1:5">
      <c r="A11528" s="206">
        <v>44448</v>
      </c>
      <c r="B11528" s="207">
        <v>44448</v>
      </c>
      <c r="C11528" s="207" t="s">
        <v>794</v>
      </c>
      <c r="D11528" s="208">
        <f>VLOOKUP(Pag_Inicio_Corr_mas_casos[[#This Row],[Corregimiento]],Hoja3!$A$2:$D$676,4,0)</f>
        <v>80508</v>
      </c>
      <c r="E11528" s="207">
        <v>7</v>
      </c>
    </row>
    <row r="11529" spans="1:5">
      <c r="A11529" s="206">
        <v>44448</v>
      </c>
      <c r="B11529" s="207">
        <v>44448</v>
      </c>
      <c r="C11529" s="207" t="s">
        <v>1078</v>
      </c>
      <c r="D11529" s="208">
        <f>VLOOKUP(Pag_Inicio_Corr_mas_casos[[#This Row],[Corregimiento]],Hoja3!$A$2:$D$676,4,0)</f>
        <v>80819</v>
      </c>
      <c r="E11529" s="207">
        <v>6</v>
      </c>
    </row>
    <row r="11530" spans="1:5">
      <c r="A11530" s="206">
        <v>44448</v>
      </c>
      <c r="B11530" s="207">
        <v>44448</v>
      </c>
      <c r="C11530" s="207" t="s">
        <v>798</v>
      </c>
      <c r="D11530" s="208">
        <f>VLOOKUP(Pag_Inicio_Corr_mas_casos[[#This Row],[Corregimiento]],Hoja3!$A$2:$D$676,4,0)</f>
        <v>30111</v>
      </c>
      <c r="E11530" s="207">
        <v>6</v>
      </c>
    </row>
    <row r="11531" spans="1:5">
      <c r="A11531" s="206">
        <v>44448</v>
      </c>
      <c r="B11531" s="207">
        <v>44448</v>
      </c>
      <c r="C11531" s="207" t="s">
        <v>979</v>
      </c>
      <c r="D11531" s="208">
        <f>VLOOKUP(Pag_Inicio_Corr_mas_casos[[#This Row],[Corregimiento]],Hoja3!$A$2:$D$676,4,0)</f>
        <v>80816</v>
      </c>
      <c r="E11531" s="207">
        <v>6</v>
      </c>
    </row>
    <row r="11532" spans="1:5">
      <c r="A11532" s="206">
        <v>44448</v>
      </c>
      <c r="B11532" s="207">
        <v>44448</v>
      </c>
      <c r="C11532" s="207" t="s">
        <v>1022</v>
      </c>
      <c r="D11532" s="208">
        <f>VLOOKUP(Pag_Inicio_Corr_mas_casos[[#This Row],[Corregimiento]],Hoja3!$A$2:$D$676,4,0)</f>
        <v>80815</v>
      </c>
      <c r="E11532" s="207">
        <v>6</v>
      </c>
    </row>
    <row r="11533" spans="1:5">
      <c r="A11533" s="206">
        <v>44448</v>
      </c>
      <c r="B11533" s="207">
        <v>44448</v>
      </c>
      <c r="C11533" s="207" t="s">
        <v>1077</v>
      </c>
      <c r="D11533" s="208">
        <f>VLOOKUP(Pag_Inicio_Corr_mas_casos[[#This Row],[Corregimiento]],Hoja3!$A$2:$D$676,4,0)</f>
        <v>80809</v>
      </c>
      <c r="E11533" s="207">
        <v>6</v>
      </c>
    </row>
    <row r="11534" spans="1:5">
      <c r="A11534" s="206">
        <v>44448</v>
      </c>
      <c r="B11534" s="207">
        <v>44448</v>
      </c>
      <c r="C11534" s="207" t="s">
        <v>1051</v>
      </c>
      <c r="D11534" s="208">
        <f>VLOOKUP(Pag_Inicio_Corr_mas_casos[[#This Row],[Corregimiento]],Hoja3!$A$2:$D$676,4,0)</f>
        <v>80822</v>
      </c>
      <c r="E11534" s="207">
        <v>6</v>
      </c>
    </row>
    <row r="11535" spans="1:5">
      <c r="A11535" s="206">
        <v>44448</v>
      </c>
      <c r="B11535" s="207">
        <v>44448</v>
      </c>
      <c r="C11535" s="207" t="s">
        <v>1429</v>
      </c>
      <c r="D11535" s="208">
        <f>VLOOKUP(Pag_Inicio_Corr_mas_casos[[#This Row],[Corregimiento]],Hoja3!$A$2:$D$676,4,0)</f>
        <v>130104</v>
      </c>
      <c r="E11535" s="207">
        <v>6</v>
      </c>
    </row>
    <row r="11536" spans="1:5">
      <c r="A11536" s="43">
        <v>44449</v>
      </c>
      <c r="B11536" s="41">
        <v>44449</v>
      </c>
      <c r="C11536" s="41" t="s">
        <v>1019</v>
      </c>
      <c r="D11536" s="42">
        <f>VLOOKUP(Pag_Inicio_Corr_mas_casos[[#This Row],[Corregimiento]],Hoja3!$A$2:$D$676,4,0)</f>
        <v>80817</v>
      </c>
      <c r="E11536" s="41">
        <v>16</v>
      </c>
    </row>
    <row r="11537" spans="1:5">
      <c r="A11537" s="43">
        <v>44449</v>
      </c>
      <c r="B11537" s="41">
        <v>44449</v>
      </c>
      <c r="C11537" s="41" t="s">
        <v>1077</v>
      </c>
      <c r="D11537" s="42">
        <f>VLOOKUP(Pag_Inicio_Corr_mas_casos[[#This Row],[Corregimiento]],Hoja3!$A$2:$D$676,4,0)</f>
        <v>80809</v>
      </c>
      <c r="E11537" s="41">
        <v>12</v>
      </c>
    </row>
    <row r="11538" spans="1:5">
      <c r="A11538" s="43">
        <v>44449</v>
      </c>
      <c r="B11538" s="41">
        <v>44449</v>
      </c>
      <c r="C11538" s="41" t="s">
        <v>1098</v>
      </c>
      <c r="D11538" s="42">
        <f>VLOOKUP(Pag_Inicio_Corr_mas_casos[[#This Row],[Corregimiento]],Hoja3!$A$2:$D$676,4,0)</f>
        <v>30104</v>
      </c>
      <c r="E11538" s="41">
        <v>11</v>
      </c>
    </row>
    <row r="11539" spans="1:5">
      <c r="A11539" s="43">
        <v>44449</v>
      </c>
      <c r="B11539" s="41">
        <v>44449</v>
      </c>
      <c r="C11539" s="41" t="s">
        <v>1033</v>
      </c>
      <c r="D11539" s="42">
        <f>VLOOKUP(Pag_Inicio_Corr_mas_casos[[#This Row],[Corregimiento]],Hoja3!$A$2:$D$676,4,0)</f>
        <v>30107</v>
      </c>
      <c r="E11539" s="41">
        <v>10</v>
      </c>
    </row>
    <row r="11540" spans="1:5">
      <c r="A11540" s="43">
        <v>44449</v>
      </c>
      <c r="B11540" s="41">
        <v>44449</v>
      </c>
      <c r="C11540" s="41" t="s">
        <v>1093</v>
      </c>
      <c r="D11540" s="42">
        <f>VLOOKUP(Pag_Inicio_Corr_mas_casos[[#This Row],[Corregimiento]],Hoja3!$A$2:$D$676,4,0)</f>
        <v>30103</v>
      </c>
      <c r="E11540" s="41">
        <v>9</v>
      </c>
    </row>
    <row r="11541" spans="1:5">
      <c r="A11541" s="43">
        <v>44449</v>
      </c>
      <c r="B11541" s="41">
        <v>44449</v>
      </c>
      <c r="C11541" s="41" t="s">
        <v>1087</v>
      </c>
      <c r="D11541" s="42">
        <f>VLOOKUP(Pag_Inicio_Corr_mas_casos[[#This Row],[Corregimiento]],Hoja3!$A$2:$D$676,4,0)</f>
        <v>81003</v>
      </c>
      <c r="E11541" s="41">
        <v>9</v>
      </c>
    </row>
    <row r="11542" spans="1:5">
      <c r="A11542" s="43">
        <v>44449</v>
      </c>
      <c r="B11542" s="41">
        <v>44449</v>
      </c>
      <c r="C11542" s="41" t="s">
        <v>1017</v>
      </c>
      <c r="D11542" s="42">
        <f>VLOOKUP(Pag_Inicio_Corr_mas_casos[[#This Row],[Corregimiento]],Hoja3!$A$2:$D$676,4,0)</f>
        <v>80813</v>
      </c>
      <c r="E11542" s="41">
        <v>8</v>
      </c>
    </row>
    <row r="11543" spans="1:5">
      <c r="A11543" s="43">
        <v>44449</v>
      </c>
      <c r="B11543" s="41">
        <v>44449</v>
      </c>
      <c r="C11543" s="41" t="s">
        <v>1038</v>
      </c>
      <c r="D11543" s="42">
        <f>VLOOKUP(Pag_Inicio_Corr_mas_casos[[#This Row],[Corregimiento]],Hoja3!$A$2:$D$676,4,0)</f>
        <v>80508</v>
      </c>
      <c r="E11543" s="41">
        <v>8</v>
      </c>
    </row>
    <row r="11544" spans="1:5">
      <c r="A11544" s="43">
        <v>44449</v>
      </c>
      <c r="B11544" s="41">
        <v>44449</v>
      </c>
      <c r="C11544" s="41" t="s">
        <v>1126</v>
      </c>
      <c r="D11544" s="42">
        <f>VLOOKUP(Pag_Inicio_Corr_mas_casos[[#This Row],[Corregimiento]],Hoja3!$A$2:$D$676,4,0)</f>
        <v>40601</v>
      </c>
      <c r="E11544" s="41">
        <v>8</v>
      </c>
    </row>
    <row r="11545" spans="1:5">
      <c r="A11545" s="43">
        <v>44449</v>
      </c>
      <c r="B11545" s="41">
        <v>44449</v>
      </c>
      <c r="C11545" s="41" t="s">
        <v>1118</v>
      </c>
      <c r="D11545" s="42">
        <f>VLOOKUP(Pag_Inicio_Corr_mas_casos[[#This Row],[Corregimiento]],Hoja3!$A$2:$D$676,4,0)</f>
        <v>40201</v>
      </c>
      <c r="E11545" s="41">
        <v>7</v>
      </c>
    </row>
    <row r="11546" spans="1:5">
      <c r="A11546" s="43">
        <v>44449</v>
      </c>
      <c r="B11546" s="41">
        <v>44449</v>
      </c>
      <c r="C11546" s="41" t="s">
        <v>1006</v>
      </c>
      <c r="D11546" s="42">
        <f>VLOOKUP(Pag_Inicio_Corr_mas_casos[[#This Row],[Corregimiento]],Hoja3!$A$2:$D$676,4,0)</f>
        <v>80806</v>
      </c>
      <c r="E11546" s="41">
        <v>7</v>
      </c>
    </row>
    <row r="11547" spans="1:5">
      <c r="A11547" s="43">
        <v>44449</v>
      </c>
      <c r="B11547" s="41">
        <v>44449</v>
      </c>
      <c r="C11547" s="41" t="s">
        <v>1005</v>
      </c>
      <c r="D11547" s="42">
        <f>VLOOKUP(Pag_Inicio_Corr_mas_casos[[#This Row],[Corregimiento]],Hoja3!$A$2:$D$676,4,0)</f>
        <v>81009</v>
      </c>
      <c r="E11547" s="41">
        <v>7</v>
      </c>
    </row>
    <row r="11548" spans="1:5">
      <c r="A11548" s="43">
        <v>44449</v>
      </c>
      <c r="B11548" s="41">
        <v>44449</v>
      </c>
      <c r="C11548" s="41" t="s">
        <v>838</v>
      </c>
      <c r="D11548" s="42">
        <f>VLOOKUP(Pag_Inicio_Corr_mas_casos[[#This Row],[Corregimiento]],Hoja3!$A$2:$D$676,4,0)</f>
        <v>80821</v>
      </c>
      <c r="E11548" s="41">
        <v>7</v>
      </c>
    </row>
    <row r="11549" spans="1:5">
      <c r="A11549" s="43">
        <v>44449</v>
      </c>
      <c r="B11549" s="41">
        <v>44449</v>
      </c>
      <c r="C11549" s="41" t="s">
        <v>1078</v>
      </c>
      <c r="D11549" s="42">
        <f>VLOOKUP(Pag_Inicio_Corr_mas_casos[[#This Row],[Corregimiento]],Hoja3!$A$2:$D$676,4,0)</f>
        <v>80819</v>
      </c>
      <c r="E11549" s="41">
        <v>7</v>
      </c>
    </row>
    <row r="11550" spans="1:5">
      <c r="A11550" s="43">
        <v>44449</v>
      </c>
      <c r="B11550" s="41">
        <v>44449</v>
      </c>
      <c r="C11550" s="41" t="s">
        <v>1414</v>
      </c>
      <c r="D11550" s="42">
        <f>VLOOKUP(Pag_Inicio_Corr_mas_casos[[#This Row],[Corregimiento]],Hoja3!$A$2:$D$676,4,0)</f>
        <v>91103</v>
      </c>
      <c r="E11550" s="41">
        <v>6</v>
      </c>
    </row>
    <row r="11551" spans="1:5">
      <c r="A11551" s="43">
        <v>44449</v>
      </c>
      <c r="B11551" s="41">
        <v>44449</v>
      </c>
      <c r="C11551" s="41" t="s">
        <v>1013</v>
      </c>
      <c r="D11551" s="42">
        <f>VLOOKUP(Pag_Inicio_Corr_mas_casos[[#This Row],[Corregimiento]],Hoja3!$A$2:$D$676,4,0)</f>
        <v>80826</v>
      </c>
      <c r="E11551" s="41">
        <v>6</v>
      </c>
    </row>
    <row r="11552" spans="1:5">
      <c r="A11552" s="43">
        <v>44449</v>
      </c>
      <c r="B11552" s="41">
        <v>44449</v>
      </c>
      <c r="C11552" s="41" t="s">
        <v>1020</v>
      </c>
      <c r="D11552" s="42">
        <f>VLOOKUP(Pag_Inicio_Corr_mas_casos[[#This Row],[Corregimiento]],Hoja3!$A$2:$D$676,4,0)</f>
        <v>80822</v>
      </c>
      <c r="E11552" s="41">
        <v>6</v>
      </c>
    </row>
    <row r="11553" spans="1:5">
      <c r="A11553" s="43">
        <v>44449</v>
      </c>
      <c r="B11553" s="41">
        <v>44449</v>
      </c>
      <c r="C11553" s="41" t="s">
        <v>1122</v>
      </c>
      <c r="D11553" s="42">
        <f>VLOOKUP(Pag_Inicio_Corr_mas_casos[[#This Row],[Corregimiento]],Hoja3!$A$2:$D$676,4,0)</f>
        <v>90605</v>
      </c>
      <c r="E11553" s="41">
        <v>6</v>
      </c>
    </row>
    <row r="11554" spans="1:5">
      <c r="A11554" s="43">
        <v>44449</v>
      </c>
      <c r="B11554" s="41">
        <v>44449</v>
      </c>
      <c r="C11554" s="41" t="s">
        <v>1134</v>
      </c>
      <c r="D11554" s="42">
        <f>VLOOKUP(Pag_Inicio_Corr_mas_casos[[#This Row],[Corregimiento]],Hoja3!$A$2:$D$676,4,0)</f>
        <v>130101</v>
      </c>
      <c r="E11554" s="41">
        <v>6</v>
      </c>
    </row>
    <row r="11555" spans="1:5">
      <c r="A11555" s="43">
        <v>44449</v>
      </c>
      <c r="B11555" s="41">
        <v>44449</v>
      </c>
      <c r="C11555" s="41" t="s">
        <v>1022</v>
      </c>
      <c r="D11555" s="42">
        <f>VLOOKUP(Pag_Inicio_Corr_mas_casos[[#This Row],[Corregimiento]],Hoja3!$A$2:$D$676,4,0)</f>
        <v>80815</v>
      </c>
      <c r="E11555" s="41">
        <v>6</v>
      </c>
    </row>
    <row r="11556" spans="1:5">
      <c r="A11556" s="209">
        <v>44450</v>
      </c>
      <c r="B11556" s="210">
        <v>44450</v>
      </c>
      <c r="C11556" s="210" t="s">
        <v>1078</v>
      </c>
      <c r="D11556" s="211">
        <f>VLOOKUP(Pag_Inicio_Corr_mas_casos[[#This Row],[Corregimiento]],Hoja3!$A$2:$D$676,4,0)</f>
        <v>80819</v>
      </c>
      <c r="E11556" s="210">
        <v>15</v>
      </c>
    </row>
    <row r="11557" spans="1:5">
      <c r="A11557" s="209">
        <v>44450</v>
      </c>
      <c r="B11557" s="210">
        <v>44450</v>
      </c>
      <c r="C11557" s="210" t="s">
        <v>1112</v>
      </c>
      <c r="D11557" s="211">
        <f>VLOOKUP(Pag_Inicio_Corr_mas_casos[[#This Row],[Corregimiento]],Hoja3!$A$2:$D$676,4,0)</f>
        <v>80812</v>
      </c>
      <c r="E11557" s="210">
        <v>14</v>
      </c>
    </row>
    <row r="11558" spans="1:5">
      <c r="A11558" s="209">
        <v>44450</v>
      </c>
      <c r="B11558" s="210">
        <v>44450</v>
      </c>
      <c r="C11558" s="210" t="s">
        <v>1098</v>
      </c>
      <c r="D11558" s="211">
        <f>VLOOKUP(Pag_Inicio_Corr_mas_casos[[#This Row],[Corregimiento]],Hoja3!$A$2:$D$676,4,0)</f>
        <v>30104</v>
      </c>
      <c r="E11558" s="210">
        <v>12</v>
      </c>
    </row>
    <row r="11559" spans="1:5">
      <c r="A11559" s="209">
        <v>44450</v>
      </c>
      <c r="B11559" s="210">
        <v>44450</v>
      </c>
      <c r="C11559" s="210" t="s">
        <v>1220</v>
      </c>
      <c r="D11559" s="211">
        <f>VLOOKUP(Pag_Inicio_Corr_mas_casos[[#This Row],[Corregimiento]],Hoja3!$A$2:$D$676,4,0)</f>
        <v>40612</v>
      </c>
      <c r="E11559" s="210">
        <v>11</v>
      </c>
    </row>
    <row r="11560" spans="1:5">
      <c r="A11560" s="209">
        <v>44450</v>
      </c>
      <c r="B11560" s="210">
        <v>44450</v>
      </c>
      <c r="C11560" s="210" t="s">
        <v>1408</v>
      </c>
      <c r="D11560" s="211">
        <f>VLOOKUP(Pag_Inicio_Corr_mas_casos[[#This Row],[Corregimiento]],Hoja3!$A$2:$D$676,4,0)</f>
        <v>130702</v>
      </c>
      <c r="E11560" s="210">
        <v>10</v>
      </c>
    </row>
    <row r="11561" spans="1:5">
      <c r="A11561" s="209">
        <v>44450</v>
      </c>
      <c r="B11561" s="210">
        <v>44450</v>
      </c>
      <c r="C11561" s="210" t="s">
        <v>1426</v>
      </c>
      <c r="D11561" s="211">
        <f>VLOOKUP(Pag_Inicio_Corr_mas_casos[[#This Row],[Corregimiento]],Hoja3!$A$2:$D$676,4,0)</f>
        <v>30110</v>
      </c>
      <c r="E11561" s="210">
        <v>10</v>
      </c>
    </row>
    <row r="11562" spans="1:5">
      <c r="A11562" s="209">
        <v>44450</v>
      </c>
      <c r="B11562" s="210">
        <v>44450</v>
      </c>
      <c r="C11562" s="210" t="s">
        <v>945</v>
      </c>
      <c r="D11562" s="211">
        <f>VLOOKUP(Pag_Inicio_Corr_mas_casos[[#This Row],[Corregimiento]],Hoja3!$A$2:$D$676,4,0)</f>
        <v>60202</v>
      </c>
      <c r="E11562" s="210">
        <v>10</v>
      </c>
    </row>
    <row r="11563" spans="1:5">
      <c r="A11563" s="209">
        <v>44450</v>
      </c>
      <c r="B11563" s="210">
        <v>44450</v>
      </c>
      <c r="C11563" s="210" t="s">
        <v>1126</v>
      </c>
      <c r="D11563" s="211">
        <f>VLOOKUP(Pag_Inicio_Corr_mas_casos[[#This Row],[Corregimiento]],Hoja3!$A$2:$D$676,4,0)</f>
        <v>40601</v>
      </c>
      <c r="E11563" s="210">
        <v>9</v>
      </c>
    </row>
    <row r="11564" spans="1:5">
      <c r="A11564" s="209">
        <v>44450</v>
      </c>
      <c r="B11564" s="210">
        <v>44450</v>
      </c>
      <c r="C11564" s="210" t="s">
        <v>1002</v>
      </c>
      <c r="D11564" s="211">
        <f>VLOOKUP(Pag_Inicio_Corr_mas_casos[[#This Row],[Corregimiento]],Hoja3!$A$2:$D$676,4,0)</f>
        <v>81001</v>
      </c>
      <c r="E11564" s="210">
        <v>9</v>
      </c>
    </row>
    <row r="11565" spans="1:5">
      <c r="A11565" s="209">
        <v>44450</v>
      </c>
      <c r="B11565" s="210">
        <v>44450</v>
      </c>
      <c r="C11565" s="210" t="s">
        <v>1019</v>
      </c>
      <c r="D11565" s="211">
        <f>VLOOKUP(Pag_Inicio_Corr_mas_casos[[#This Row],[Corregimiento]],Hoja3!$A$2:$D$676,4,0)</f>
        <v>80817</v>
      </c>
      <c r="E11565" s="210">
        <v>9</v>
      </c>
    </row>
    <row r="11566" spans="1:5">
      <c r="A11566" s="209">
        <v>44450</v>
      </c>
      <c r="B11566" s="210">
        <v>44450</v>
      </c>
      <c r="C11566" s="210" t="s">
        <v>1006</v>
      </c>
      <c r="D11566" s="211">
        <f>VLOOKUP(Pag_Inicio_Corr_mas_casos[[#This Row],[Corregimiento]],Hoja3!$A$2:$D$676,4,0)</f>
        <v>80806</v>
      </c>
      <c r="E11566" s="210">
        <v>8</v>
      </c>
    </row>
    <row r="11567" spans="1:5">
      <c r="A11567" s="209">
        <v>44450</v>
      </c>
      <c r="B11567" s="210">
        <v>44450</v>
      </c>
      <c r="C11567" s="210" t="s">
        <v>1244</v>
      </c>
      <c r="D11567" s="211">
        <f>VLOOKUP(Pag_Inicio_Corr_mas_casos[[#This Row],[Corregimiento]],Hoja3!$A$2:$D$676,4,0)</f>
        <v>130102</v>
      </c>
      <c r="E11567" s="210">
        <v>8</v>
      </c>
    </row>
    <row r="11568" spans="1:5">
      <c r="A11568" s="209">
        <v>44450</v>
      </c>
      <c r="B11568" s="210">
        <v>44450</v>
      </c>
      <c r="C11568" s="210" t="s">
        <v>1013</v>
      </c>
      <c r="D11568" s="211">
        <f>VLOOKUP(Pag_Inicio_Corr_mas_casos[[#This Row],[Corregimiento]],Hoja3!$A$2:$D$676,4,0)</f>
        <v>80826</v>
      </c>
      <c r="E11568" s="210">
        <v>8</v>
      </c>
    </row>
    <row r="11569" spans="1:5">
      <c r="A11569" s="209">
        <v>44450</v>
      </c>
      <c r="B11569" s="210">
        <v>44450</v>
      </c>
      <c r="C11569" s="210" t="s">
        <v>1151</v>
      </c>
      <c r="D11569" s="211">
        <f>VLOOKUP(Pag_Inicio_Corr_mas_casos[[#This Row],[Corregimiento]],Hoja3!$A$2:$D$676,4,0)</f>
        <v>130407</v>
      </c>
      <c r="E11569" s="210">
        <v>7</v>
      </c>
    </row>
    <row r="11570" spans="1:5">
      <c r="A11570" s="209">
        <v>44450</v>
      </c>
      <c r="B11570" s="210">
        <v>44450</v>
      </c>
      <c r="C11570" s="210" t="s">
        <v>970</v>
      </c>
      <c r="D11570" s="211">
        <f>VLOOKUP(Pag_Inicio_Corr_mas_casos[[#This Row],[Corregimiento]],Hoja3!$A$2:$D$676,4,0)</f>
        <v>80820</v>
      </c>
      <c r="E11570" s="210">
        <v>7</v>
      </c>
    </row>
    <row r="11571" spans="1:5">
      <c r="A11571" s="209">
        <v>44450</v>
      </c>
      <c r="B11571" s="210">
        <v>44450</v>
      </c>
      <c r="C11571" s="210" t="s">
        <v>1022</v>
      </c>
      <c r="D11571" s="211">
        <f>VLOOKUP(Pag_Inicio_Corr_mas_casos[[#This Row],[Corregimiento]],Hoja3!$A$2:$D$676,4,0)</f>
        <v>80815</v>
      </c>
      <c r="E11571" s="210">
        <v>7</v>
      </c>
    </row>
    <row r="11572" spans="1:5">
      <c r="A11572" s="209">
        <v>44450</v>
      </c>
      <c r="B11572" s="210">
        <v>44450</v>
      </c>
      <c r="C11572" s="210" t="s">
        <v>1033</v>
      </c>
      <c r="D11572" s="211">
        <f>VLOOKUP(Pag_Inicio_Corr_mas_casos[[#This Row],[Corregimiento]],Hoja3!$A$2:$D$676,4,0)</f>
        <v>30107</v>
      </c>
      <c r="E11572" s="210">
        <v>7</v>
      </c>
    </row>
    <row r="11573" spans="1:5">
      <c r="A11573" s="209">
        <v>44450</v>
      </c>
      <c r="B11573" s="210">
        <v>44450</v>
      </c>
      <c r="C11573" s="210" t="s">
        <v>1258</v>
      </c>
      <c r="D11573" s="211">
        <f>VLOOKUP(Pag_Inicio_Corr_mas_casos[[#This Row],[Corregimiento]],Hoja3!$A$2:$D$676,4,0)</f>
        <v>40401</v>
      </c>
      <c r="E11573" s="210">
        <v>6</v>
      </c>
    </row>
    <row r="11574" spans="1:5">
      <c r="A11574" s="209">
        <v>44450</v>
      </c>
      <c r="B11574" s="210">
        <v>44450</v>
      </c>
      <c r="C11574" s="210" t="s">
        <v>1040</v>
      </c>
      <c r="D11574" s="211">
        <f>VLOOKUP(Pag_Inicio_Corr_mas_casos[[#This Row],[Corregimiento]],Hoja3!$A$2:$D$676,4,0)</f>
        <v>40203</v>
      </c>
      <c r="E11574" s="210">
        <v>6</v>
      </c>
    </row>
    <row r="11575" spans="1:5">
      <c r="A11575" s="209">
        <v>44450</v>
      </c>
      <c r="B11575" s="210">
        <v>44450</v>
      </c>
      <c r="C11575" s="210" t="s">
        <v>1007</v>
      </c>
      <c r="D11575" s="211">
        <f>VLOOKUP(Pag_Inicio_Corr_mas_casos[[#This Row],[Corregimiento]],Hoja3!$A$2:$D$676,4,0)</f>
        <v>80823</v>
      </c>
      <c r="E11575" s="210">
        <v>6</v>
      </c>
    </row>
    <row r="11576" spans="1:5">
      <c r="A11576" s="47">
        <v>44451</v>
      </c>
      <c r="B11576" s="48">
        <v>44451</v>
      </c>
      <c r="C11576" s="48" t="s">
        <v>1112</v>
      </c>
      <c r="D11576" s="49">
        <f>VLOOKUP(Pag_Inicio_Corr_mas_casos[[#This Row],[Corregimiento]],Hoja3!$A$2:$D$676,4,0)</f>
        <v>80812</v>
      </c>
      <c r="E11576" s="48">
        <v>13</v>
      </c>
    </row>
    <row r="11577" spans="1:5">
      <c r="A11577" s="47">
        <v>44451</v>
      </c>
      <c r="B11577" s="48">
        <v>44451</v>
      </c>
      <c r="C11577" s="48" t="s">
        <v>1033</v>
      </c>
      <c r="D11577" s="49">
        <f>VLOOKUP(Pag_Inicio_Corr_mas_casos[[#This Row],[Corregimiento]],Hoja3!$A$2:$D$676,4,0)</f>
        <v>30107</v>
      </c>
      <c r="E11577" s="48">
        <v>11</v>
      </c>
    </row>
    <row r="11578" spans="1:5">
      <c r="A11578" s="47">
        <v>44451</v>
      </c>
      <c r="B11578" s="48">
        <v>44451</v>
      </c>
      <c r="C11578" s="48" t="s">
        <v>1126</v>
      </c>
      <c r="D11578" s="49">
        <f>VLOOKUP(Pag_Inicio_Corr_mas_casos[[#This Row],[Corregimiento]],Hoja3!$A$2:$D$676,4,0)</f>
        <v>40601</v>
      </c>
      <c r="E11578" s="48">
        <v>9</v>
      </c>
    </row>
    <row r="11579" spans="1:5">
      <c r="A11579" s="47">
        <v>44451</v>
      </c>
      <c r="B11579" s="48">
        <v>44451</v>
      </c>
      <c r="C11579" s="48" t="s">
        <v>1098</v>
      </c>
      <c r="D11579" s="49">
        <f>VLOOKUP(Pag_Inicio_Corr_mas_casos[[#This Row],[Corregimiento]],Hoja3!$A$2:$D$676,4,0)</f>
        <v>30104</v>
      </c>
      <c r="E11579" s="48">
        <v>7</v>
      </c>
    </row>
    <row r="11580" spans="1:5">
      <c r="A11580" s="47">
        <v>44451</v>
      </c>
      <c r="B11580" s="48">
        <v>44451</v>
      </c>
      <c r="C11580" s="48" t="s">
        <v>1087</v>
      </c>
      <c r="D11580" s="49">
        <f>VLOOKUP(Pag_Inicio_Corr_mas_casos[[#This Row],[Corregimiento]],Hoja3!$A$2:$D$676,4,0)</f>
        <v>81003</v>
      </c>
      <c r="E11580" s="48">
        <v>7</v>
      </c>
    </row>
    <row r="11581" spans="1:5">
      <c r="A11581" s="47">
        <v>44451</v>
      </c>
      <c r="B11581" s="48">
        <v>44451</v>
      </c>
      <c r="C11581" s="48" t="s">
        <v>1008</v>
      </c>
      <c r="D11581" s="49">
        <f>VLOOKUP(Pag_Inicio_Corr_mas_casos[[#This Row],[Corregimiento]],Hoja3!$A$2:$D$676,4,0)</f>
        <v>80807</v>
      </c>
      <c r="E11581" s="48">
        <v>5</v>
      </c>
    </row>
    <row r="11582" spans="1:5">
      <c r="A11582" s="47">
        <v>44451</v>
      </c>
      <c r="B11582" s="48">
        <v>44451</v>
      </c>
      <c r="C11582" s="48" t="s">
        <v>1430</v>
      </c>
      <c r="D11582" s="49">
        <f>VLOOKUP(Pag_Inicio_Corr_mas_casos[[#This Row],[Corregimiento]],Hoja3!$A$2:$D$676,4,0)</f>
        <v>40901</v>
      </c>
      <c r="E11582" s="48">
        <v>5</v>
      </c>
    </row>
    <row r="11583" spans="1:5">
      <c r="A11583" s="47">
        <v>44451</v>
      </c>
      <c r="B11583" s="48">
        <v>44451</v>
      </c>
      <c r="C11583" s="48" t="s">
        <v>1169</v>
      </c>
      <c r="D11583" s="49">
        <f>VLOOKUP(Pag_Inicio_Corr_mas_casos[[#This Row],[Corregimiento]],Hoja3!$A$2:$D$676,4,0)</f>
        <v>130301</v>
      </c>
      <c r="E11583" s="48">
        <v>5</v>
      </c>
    </row>
    <row r="11584" spans="1:5">
      <c r="A11584" s="47">
        <v>44451</v>
      </c>
      <c r="B11584" s="48">
        <v>44451</v>
      </c>
      <c r="C11584" s="48" t="s">
        <v>1041</v>
      </c>
      <c r="D11584" s="49">
        <f>VLOOKUP(Pag_Inicio_Corr_mas_casos[[#This Row],[Corregimiento]],Hoja3!$A$2:$D$676,4,0)</f>
        <v>20207</v>
      </c>
      <c r="E11584" s="48">
        <v>4</v>
      </c>
    </row>
    <row r="11585" spans="1:5">
      <c r="A11585" s="47">
        <v>44451</v>
      </c>
      <c r="B11585" s="48">
        <v>44451</v>
      </c>
      <c r="C11585" s="48" t="s">
        <v>1379</v>
      </c>
      <c r="D11585" s="49">
        <f>VLOOKUP(Pag_Inicio_Corr_mas_casos[[#This Row],[Corregimiento]],Hoja3!$A$2:$D$676,4,0)</f>
        <v>40102</v>
      </c>
      <c r="E11585" s="48">
        <v>4</v>
      </c>
    </row>
    <row r="11586" spans="1:5">
      <c r="A11586" s="47">
        <v>44451</v>
      </c>
      <c r="B11586" s="48">
        <v>44451</v>
      </c>
      <c r="C11586" s="48" t="s">
        <v>1075</v>
      </c>
      <c r="D11586" s="49">
        <f>VLOOKUP(Pag_Inicio_Corr_mas_casos[[#This Row],[Corregimiento]],Hoja3!$A$2:$D$676,4,0)</f>
        <v>40608</v>
      </c>
      <c r="E11586" s="48">
        <v>4</v>
      </c>
    </row>
    <row r="11587" spans="1:5">
      <c r="A11587" s="47">
        <v>44451</v>
      </c>
      <c r="B11587" s="48">
        <v>44451</v>
      </c>
      <c r="C11587" s="48" t="s">
        <v>1089</v>
      </c>
      <c r="D11587" s="49">
        <f>VLOOKUP(Pag_Inicio_Corr_mas_casos[[#This Row],[Corregimiento]],Hoja3!$A$2:$D$676,4,0)</f>
        <v>30111</v>
      </c>
      <c r="E11587" s="48">
        <v>4</v>
      </c>
    </row>
    <row r="11588" spans="1:5">
      <c r="A11588" s="47">
        <v>44451</v>
      </c>
      <c r="B11588" s="48">
        <v>44451</v>
      </c>
      <c r="C11588" s="48" t="s">
        <v>1146</v>
      </c>
      <c r="D11588" s="49">
        <f>VLOOKUP(Pag_Inicio_Corr_mas_casos[[#This Row],[Corregimiento]],Hoja3!$A$2:$D$676,4,0)</f>
        <v>130401</v>
      </c>
      <c r="E11588" s="48">
        <v>4</v>
      </c>
    </row>
    <row r="11589" spans="1:5">
      <c r="A11589" s="47">
        <v>44451</v>
      </c>
      <c r="B11589" s="48">
        <v>44451</v>
      </c>
      <c r="C11589" s="48" t="s">
        <v>1077</v>
      </c>
      <c r="D11589" s="49">
        <f>VLOOKUP(Pag_Inicio_Corr_mas_casos[[#This Row],[Corregimiento]],Hoja3!$A$2:$D$676,4,0)</f>
        <v>80809</v>
      </c>
      <c r="E11589" s="48">
        <v>4</v>
      </c>
    </row>
    <row r="11590" spans="1:5">
      <c r="A11590" s="47">
        <v>44451</v>
      </c>
      <c r="B11590" s="48">
        <v>44451</v>
      </c>
      <c r="C11590" s="48" t="s">
        <v>1300</v>
      </c>
      <c r="D11590" s="49">
        <f>VLOOKUP(Pag_Inicio_Corr_mas_casos[[#This Row],[Corregimiento]],Hoja3!$A$2:$D$676,4,0)</f>
        <v>60202</v>
      </c>
      <c r="E11590" s="48">
        <v>4</v>
      </c>
    </row>
    <row r="11591" spans="1:5">
      <c r="A11591" s="47">
        <v>44451</v>
      </c>
      <c r="B11591" s="48">
        <v>44451</v>
      </c>
      <c r="C11591" s="48" t="s">
        <v>1007</v>
      </c>
      <c r="D11591" s="49">
        <f>VLOOKUP(Pag_Inicio_Corr_mas_casos[[#This Row],[Corregimiento]],Hoja3!$A$2:$D$676,4,0)</f>
        <v>80823</v>
      </c>
      <c r="E11591" s="48">
        <v>4</v>
      </c>
    </row>
    <row r="11592" spans="1:5">
      <c r="A11592" s="47">
        <v>44451</v>
      </c>
      <c r="B11592" s="48">
        <v>44451</v>
      </c>
      <c r="C11592" s="48" t="s">
        <v>1093</v>
      </c>
      <c r="D11592" s="49">
        <f>VLOOKUP(Pag_Inicio_Corr_mas_casos[[#This Row],[Corregimiento]],Hoja3!$A$2:$D$676,4,0)</f>
        <v>30103</v>
      </c>
      <c r="E11592" s="48">
        <v>3</v>
      </c>
    </row>
    <row r="11593" spans="1:5">
      <c r="A11593" s="47">
        <v>44451</v>
      </c>
      <c r="B11593" s="48">
        <v>44451</v>
      </c>
      <c r="C11593" s="48" t="s">
        <v>1132</v>
      </c>
      <c r="D11593" s="49">
        <f>VLOOKUP(Pag_Inicio_Corr_mas_casos[[#This Row],[Corregimiento]],Hoja3!$A$2:$D$676,4,0)</f>
        <v>40610</v>
      </c>
      <c r="E11593" s="48">
        <v>3</v>
      </c>
    </row>
    <row r="11594" spans="1:5">
      <c r="A11594" s="47">
        <v>44451</v>
      </c>
      <c r="B11594" s="48">
        <v>44451</v>
      </c>
      <c r="C11594" s="48" t="s">
        <v>1011</v>
      </c>
      <c r="D11594" s="49">
        <f>VLOOKUP(Pag_Inicio_Corr_mas_casos[[#This Row],[Corregimiento]],Hoja3!$A$2:$D$676,4,0)</f>
        <v>81007</v>
      </c>
      <c r="E11594" s="48">
        <v>3</v>
      </c>
    </row>
    <row r="11595" spans="1:5">
      <c r="A11595" s="47">
        <v>44451</v>
      </c>
      <c r="B11595" s="48">
        <v>44451</v>
      </c>
      <c r="C11595" s="48" t="s">
        <v>1078</v>
      </c>
      <c r="D11595" s="49">
        <f>VLOOKUP(Pag_Inicio_Corr_mas_casos[[#This Row],[Corregimiento]],Hoja3!$A$2:$D$676,4,0)</f>
        <v>80819</v>
      </c>
      <c r="E11595" s="48">
        <v>3</v>
      </c>
    </row>
    <row r="11596" spans="1:5">
      <c r="A11596" s="35">
        <v>44452</v>
      </c>
      <c r="B11596" s="36">
        <v>44452</v>
      </c>
      <c r="C11596" s="36" t="s">
        <v>1020</v>
      </c>
      <c r="D11596" s="37">
        <f>VLOOKUP(Pag_Inicio_Corr_mas_casos[[#This Row],[Corregimiento]],Hoja3!$A$2:$D$676,4,0)</f>
        <v>80822</v>
      </c>
      <c r="E11596" s="36">
        <v>17</v>
      </c>
    </row>
    <row r="11597" spans="1:5">
      <c r="A11597" s="35">
        <v>44452</v>
      </c>
      <c r="B11597" s="36">
        <v>44452</v>
      </c>
      <c r="C11597" s="36" t="s">
        <v>1431</v>
      </c>
      <c r="D11597" s="37">
        <f>VLOOKUP(Pag_Inicio_Corr_mas_casos[[#This Row],[Corregimiento]],Hoja3!$A$2:$D$676,4,0)</f>
        <v>40106</v>
      </c>
      <c r="E11597" s="36">
        <v>12</v>
      </c>
    </row>
    <row r="11598" spans="1:5">
      <c r="A11598" s="35">
        <v>44452</v>
      </c>
      <c r="B11598" s="36">
        <v>44452</v>
      </c>
      <c r="C11598" s="36" t="s">
        <v>1432</v>
      </c>
      <c r="D11598" s="37">
        <f>VLOOKUP(Pag_Inicio_Corr_mas_casos[[#This Row],[Corregimiento]],Hoja3!$A$2:$D$676,4,0)</f>
        <v>130712</v>
      </c>
      <c r="E11598" s="36">
        <v>9</v>
      </c>
    </row>
    <row r="11599" spans="1:5">
      <c r="A11599" s="35">
        <v>44452</v>
      </c>
      <c r="B11599" s="36">
        <v>44452</v>
      </c>
      <c r="C11599" s="36" t="s">
        <v>1007</v>
      </c>
      <c r="D11599" s="37">
        <f>VLOOKUP(Pag_Inicio_Corr_mas_casos[[#This Row],[Corregimiento]],Hoja3!$A$2:$D$676,4,0)</f>
        <v>80823</v>
      </c>
      <c r="E11599" s="36">
        <v>7</v>
      </c>
    </row>
    <row r="11600" spans="1:5">
      <c r="A11600" s="35">
        <v>44452</v>
      </c>
      <c r="B11600" s="36">
        <v>44452</v>
      </c>
      <c r="C11600" s="36" t="s">
        <v>1212</v>
      </c>
      <c r="D11600" s="37">
        <f>VLOOKUP(Pag_Inicio_Corr_mas_casos[[#This Row],[Corregimiento]],Hoja3!$A$2:$D$676,4,0)</f>
        <v>90903</v>
      </c>
      <c r="E11600" s="36">
        <v>6</v>
      </c>
    </row>
    <row r="11601" spans="1:5">
      <c r="A11601" s="35">
        <v>44452</v>
      </c>
      <c r="B11601" s="36">
        <v>44452</v>
      </c>
      <c r="C11601" s="36" t="s">
        <v>1022</v>
      </c>
      <c r="D11601" s="37">
        <f>VLOOKUP(Pag_Inicio_Corr_mas_casos[[#This Row],[Corregimiento]],Hoja3!$A$2:$D$676,4,0)</f>
        <v>80815</v>
      </c>
      <c r="E11601" s="36">
        <v>6</v>
      </c>
    </row>
    <row r="11602" spans="1:5">
      <c r="A11602" s="35">
        <v>44452</v>
      </c>
      <c r="B11602" s="36">
        <v>44452</v>
      </c>
      <c r="C11602" s="36" t="s">
        <v>1030</v>
      </c>
      <c r="D11602" s="37">
        <f>VLOOKUP(Pag_Inicio_Corr_mas_casos[[#This Row],[Corregimiento]],Hoja3!$A$2:$D$676,4,0)</f>
        <v>30113</v>
      </c>
      <c r="E11602" s="36">
        <v>6</v>
      </c>
    </row>
    <row r="11603" spans="1:5">
      <c r="A11603" s="35">
        <v>44452</v>
      </c>
      <c r="B11603" s="36">
        <v>44452</v>
      </c>
      <c r="C11603" s="36" t="s">
        <v>1036</v>
      </c>
      <c r="D11603" s="37">
        <f>VLOOKUP(Pag_Inicio_Corr_mas_casos[[#This Row],[Corregimiento]],Hoja3!$A$2:$D$676,4,0)</f>
        <v>40606</v>
      </c>
      <c r="E11603" s="36">
        <v>5</v>
      </c>
    </row>
    <row r="11604" spans="1:5">
      <c r="A11604" s="35">
        <v>44452</v>
      </c>
      <c r="B11604" s="36">
        <v>44452</v>
      </c>
      <c r="C11604" s="36" t="s">
        <v>1005</v>
      </c>
      <c r="D11604" s="37">
        <f>VLOOKUP(Pag_Inicio_Corr_mas_casos[[#This Row],[Corregimiento]],Hoja3!$A$2:$D$676,4,0)</f>
        <v>81009</v>
      </c>
      <c r="E11604" s="36">
        <v>5</v>
      </c>
    </row>
    <row r="11605" spans="1:5">
      <c r="A11605" s="35">
        <v>44452</v>
      </c>
      <c r="B11605" s="36">
        <v>44452</v>
      </c>
      <c r="C11605" s="36" t="s">
        <v>1019</v>
      </c>
      <c r="D11605" s="37">
        <f>VLOOKUP(Pag_Inicio_Corr_mas_casos[[#This Row],[Corregimiento]],Hoja3!$A$2:$D$676,4,0)</f>
        <v>80817</v>
      </c>
      <c r="E11605" s="36">
        <v>5</v>
      </c>
    </row>
    <row r="11606" spans="1:5">
      <c r="A11606" s="35">
        <v>44452</v>
      </c>
      <c r="B11606" s="36">
        <v>44452</v>
      </c>
      <c r="C11606" s="36" t="s">
        <v>1081</v>
      </c>
      <c r="D11606" s="37">
        <f>VLOOKUP(Pag_Inicio_Corr_mas_casos[[#This Row],[Corregimiento]],Hoja3!$A$2:$D$676,4,0)</f>
        <v>130702</v>
      </c>
      <c r="E11606" s="36">
        <v>5</v>
      </c>
    </row>
    <row r="11607" spans="1:5">
      <c r="A11607" s="35">
        <v>44452</v>
      </c>
      <c r="B11607" s="36">
        <v>44452</v>
      </c>
      <c r="C11607" s="36" t="s">
        <v>1033</v>
      </c>
      <c r="D11607" s="37">
        <f>VLOOKUP(Pag_Inicio_Corr_mas_casos[[#This Row],[Corregimiento]],Hoja3!$A$2:$D$676,4,0)</f>
        <v>30107</v>
      </c>
      <c r="E11607" s="36">
        <v>5</v>
      </c>
    </row>
    <row r="11608" spans="1:5">
      <c r="A11608" s="35">
        <v>44452</v>
      </c>
      <c r="B11608" s="36">
        <v>44452</v>
      </c>
      <c r="C11608" s="36" t="s">
        <v>1151</v>
      </c>
      <c r="D11608" s="37">
        <f>VLOOKUP(Pag_Inicio_Corr_mas_casos[[#This Row],[Corregimiento]],Hoja3!$A$2:$D$676,4,0)</f>
        <v>130407</v>
      </c>
      <c r="E11608" s="36">
        <v>5</v>
      </c>
    </row>
    <row r="11609" spans="1:5">
      <c r="A11609" s="35">
        <v>44452</v>
      </c>
      <c r="B11609" s="36">
        <v>44452</v>
      </c>
      <c r="C11609" s="36" t="s">
        <v>1027</v>
      </c>
      <c r="D11609" s="37">
        <f>VLOOKUP(Pag_Inicio_Corr_mas_casos[[#This Row],[Corregimiento]],Hoja3!$A$2:$D$676,4,0)</f>
        <v>20601</v>
      </c>
      <c r="E11609" s="36">
        <v>4</v>
      </c>
    </row>
    <row r="11610" spans="1:5">
      <c r="A11610" s="35">
        <v>44452</v>
      </c>
      <c r="B11610" s="36">
        <v>44452</v>
      </c>
      <c r="C11610" s="36" t="s">
        <v>1098</v>
      </c>
      <c r="D11610" s="37">
        <f>VLOOKUP(Pag_Inicio_Corr_mas_casos[[#This Row],[Corregimiento]],Hoja3!$A$2:$D$676,4,0)</f>
        <v>30104</v>
      </c>
      <c r="E11610" s="36">
        <v>4</v>
      </c>
    </row>
    <row r="11611" spans="1:5">
      <c r="A11611" s="35">
        <v>44452</v>
      </c>
      <c r="B11611" s="36">
        <v>44452</v>
      </c>
      <c r="C11611" s="36" t="s">
        <v>1112</v>
      </c>
      <c r="D11611" s="37">
        <f>VLOOKUP(Pag_Inicio_Corr_mas_casos[[#This Row],[Corregimiento]],Hoja3!$A$2:$D$676,4,0)</f>
        <v>80812</v>
      </c>
      <c r="E11611" s="36">
        <v>3</v>
      </c>
    </row>
    <row r="11612" spans="1:5">
      <c r="A11612" s="35">
        <v>44452</v>
      </c>
      <c r="B11612" s="36">
        <v>44452</v>
      </c>
      <c r="C11612" s="36" t="s">
        <v>1132</v>
      </c>
      <c r="D11612" s="37">
        <f>VLOOKUP(Pag_Inicio_Corr_mas_casos[[#This Row],[Corregimiento]],Hoja3!$A$2:$D$676,4,0)</f>
        <v>40610</v>
      </c>
      <c r="E11612" s="36">
        <v>3</v>
      </c>
    </row>
    <row r="11613" spans="1:5">
      <c r="A11613" s="35">
        <v>44452</v>
      </c>
      <c r="B11613" s="36">
        <v>44452</v>
      </c>
      <c r="C11613" s="36" t="s">
        <v>1037</v>
      </c>
      <c r="D11613" s="37">
        <f>VLOOKUP(Pag_Inicio_Corr_mas_casos[[#This Row],[Corregimiento]],Hoja3!$A$2:$D$676,4,0)</f>
        <v>130103</v>
      </c>
      <c r="E11613" s="36">
        <v>3</v>
      </c>
    </row>
    <row r="11614" spans="1:5">
      <c r="A11614" s="35">
        <v>44452</v>
      </c>
      <c r="B11614" s="36">
        <v>44452</v>
      </c>
      <c r="C11614" s="36" t="s">
        <v>1006</v>
      </c>
      <c r="D11614" s="37">
        <f>VLOOKUP(Pag_Inicio_Corr_mas_casos[[#This Row],[Corregimiento]],Hoja3!$A$2:$D$676,4,0)</f>
        <v>80806</v>
      </c>
      <c r="E11614" s="36">
        <v>3</v>
      </c>
    </row>
    <row r="11615" spans="1:5">
      <c r="A11615" s="35">
        <v>44452</v>
      </c>
      <c r="B11615" s="36">
        <v>44452</v>
      </c>
      <c r="C11615" s="36" t="s">
        <v>838</v>
      </c>
      <c r="D11615" s="37">
        <f>VLOOKUP(Pag_Inicio_Corr_mas_casos[[#This Row],[Corregimiento]],Hoja3!$A$2:$D$676,4,0)</f>
        <v>80821</v>
      </c>
      <c r="E11615" s="36">
        <v>3</v>
      </c>
    </row>
    <row r="11616" spans="1:5">
      <c r="A11616" s="43">
        <v>44453</v>
      </c>
      <c r="B11616" s="41">
        <v>44453</v>
      </c>
      <c r="C11616" s="41" t="s">
        <v>1033</v>
      </c>
      <c r="D11616" s="42">
        <f>VLOOKUP(Pag_Inicio_Corr_mas_casos[[#This Row],[Corregimiento]],Hoja3!$A$2:$D$676,4,0)</f>
        <v>30107</v>
      </c>
      <c r="E11616" s="41">
        <v>11</v>
      </c>
    </row>
    <row r="11617" spans="1:5">
      <c r="A11617" s="43">
        <v>44453</v>
      </c>
      <c r="B11617" s="41">
        <v>44453</v>
      </c>
      <c r="C11617" s="41" t="s">
        <v>1077</v>
      </c>
      <c r="D11617" s="42">
        <f>VLOOKUP(Pag_Inicio_Corr_mas_casos[[#This Row],[Corregimiento]],Hoja3!$A$2:$D$676,4,0)</f>
        <v>80809</v>
      </c>
      <c r="E11617" s="41">
        <v>10</v>
      </c>
    </row>
    <row r="11618" spans="1:5">
      <c r="A11618" s="43">
        <v>44453</v>
      </c>
      <c r="B11618" s="41">
        <v>44453</v>
      </c>
      <c r="C11618" s="41" t="s">
        <v>1019</v>
      </c>
      <c r="D11618" s="42">
        <f>VLOOKUP(Pag_Inicio_Corr_mas_casos[[#This Row],[Corregimiento]],Hoja3!$A$2:$D$676,4,0)</f>
        <v>80817</v>
      </c>
      <c r="E11618" s="41">
        <v>9</v>
      </c>
    </row>
    <row r="11619" spans="1:5">
      <c r="A11619" s="43">
        <v>44453</v>
      </c>
      <c r="B11619" s="41">
        <v>44453</v>
      </c>
      <c r="C11619" s="41" t="s">
        <v>1078</v>
      </c>
      <c r="D11619" s="42">
        <f>VLOOKUP(Pag_Inicio_Corr_mas_casos[[#This Row],[Corregimiento]],Hoja3!$A$2:$D$676,4,0)</f>
        <v>80819</v>
      </c>
      <c r="E11619" s="41">
        <v>9</v>
      </c>
    </row>
    <row r="11620" spans="1:5">
      <c r="A11620" s="43">
        <v>44453</v>
      </c>
      <c r="B11620" s="41">
        <v>44453</v>
      </c>
      <c r="C11620" s="41" t="s">
        <v>1433</v>
      </c>
      <c r="D11620" s="42">
        <f>VLOOKUP(Pag_Inicio_Corr_mas_casos[[#This Row],[Corregimiento]],Hoja3!$A$2:$D$676,4,0)</f>
        <v>130714</v>
      </c>
      <c r="E11620" s="41">
        <v>8</v>
      </c>
    </row>
    <row r="11621" spans="1:5">
      <c r="A11621" s="43">
        <v>44453</v>
      </c>
      <c r="B11621" s="41">
        <v>44453</v>
      </c>
      <c r="C11621" s="41" t="s">
        <v>1112</v>
      </c>
      <c r="D11621" s="42">
        <f>VLOOKUP(Pag_Inicio_Corr_mas_casos[[#This Row],[Corregimiento]],Hoja3!$A$2:$D$676,4,0)</f>
        <v>80812</v>
      </c>
      <c r="E11621" s="41">
        <v>8</v>
      </c>
    </row>
    <row r="11622" spans="1:5">
      <c r="A11622" s="43">
        <v>44453</v>
      </c>
      <c r="B11622" s="41">
        <v>44453</v>
      </c>
      <c r="C11622" s="41" t="s">
        <v>1006</v>
      </c>
      <c r="D11622" s="42">
        <f>VLOOKUP(Pag_Inicio_Corr_mas_casos[[#This Row],[Corregimiento]],Hoja3!$A$2:$D$676,4,0)</f>
        <v>80806</v>
      </c>
      <c r="E11622" s="41">
        <v>7</v>
      </c>
    </row>
    <row r="11623" spans="1:5">
      <c r="A11623" s="43">
        <v>44453</v>
      </c>
      <c r="B11623" s="41">
        <v>44453</v>
      </c>
      <c r="C11623" s="41" t="s">
        <v>1124</v>
      </c>
      <c r="D11623" s="42">
        <f>VLOOKUP(Pag_Inicio_Corr_mas_casos[[#This Row],[Corregimiento]],Hoja3!$A$2:$D$676,4,0)</f>
        <v>40501</v>
      </c>
      <c r="E11623" s="41">
        <v>7</v>
      </c>
    </row>
    <row r="11624" spans="1:5">
      <c r="A11624" s="43">
        <v>44453</v>
      </c>
      <c r="B11624" s="41">
        <v>44453</v>
      </c>
      <c r="C11624" s="41" t="s">
        <v>1120</v>
      </c>
      <c r="D11624" s="42">
        <f>VLOOKUP(Pag_Inicio_Corr_mas_casos[[#This Row],[Corregimiento]],Hoja3!$A$2:$D$676,4,0)</f>
        <v>130102</v>
      </c>
      <c r="E11624" s="41">
        <v>6</v>
      </c>
    </row>
    <row r="11625" spans="1:5">
      <c r="A11625" s="43">
        <v>44453</v>
      </c>
      <c r="B11625" s="41">
        <v>44453</v>
      </c>
      <c r="C11625" s="41" t="s">
        <v>1017</v>
      </c>
      <c r="D11625" s="42">
        <f>VLOOKUP(Pag_Inicio_Corr_mas_casos[[#This Row],[Corregimiento]],Hoja3!$A$2:$D$676,4,0)</f>
        <v>80813</v>
      </c>
      <c r="E11625" s="41">
        <v>6</v>
      </c>
    </row>
    <row r="11626" spans="1:5">
      <c r="A11626" s="43">
        <v>44453</v>
      </c>
      <c r="B11626" s="41">
        <v>44453</v>
      </c>
      <c r="C11626" s="41" t="s">
        <v>1085</v>
      </c>
      <c r="D11626" s="42">
        <f>VLOOKUP(Pag_Inicio_Corr_mas_casos[[#This Row],[Corregimiento]],Hoja3!$A$2:$D$676,4,0)</f>
        <v>81001</v>
      </c>
      <c r="E11626" s="41">
        <v>6</v>
      </c>
    </row>
    <row r="11627" spans="1:5">
      <c r="A11627" s="43">
        <v>44453</v>
      </c>
      <c r="B11627" s="41">
        <v>44453</v>
      </c>
      <c r="C11627" s="41" t="s">
        <v>1013</v>
      </c>
      <c r="D11627" s="42">
        <f>VLOOKUP(Pag_Inicio_Corr_mas_casos[[#This Row],[Corregimiento]],Hoja3!$A$2:$D$676,4,0)</f>
        <v>80826</v>
      </c>
      <c r="E11627" s="41">
        <v>6</v>
      </c>
    </row>
    <row r="11628" spans="1:5">
      <c r="A11628" s="43">
        <v>44453</v>
      </c>
      <c r="B11628" s="41">
        <v>44453</v>
      </c>
      <c r="C11628" s="41" t="s">
        <v>1434</v>
      </c>
      <c r="D11628" s="42">
        <f>VLOOKUP(Pag_Inicio_Corr_mas_casos[[#This Row],[Corregimiento]],Hoja3!$A$2:$D$676,4,0)</f>
        <v>130705</v>
      </c>
      <c r="E11628" s="41">
        <v>6</v>
      </c>
    </row>
    <row r="11629" spans="1:5">
      <c r="A11629" s="43">
        <v>44453</v>
      </c>
      <c r="B11629" s="41">
        <v>44453</v>
      </c>
      <c r="C11629" s="41" t="s">
        <v>838</v>
      </c>
      <c r="D11629" s="42">
        <f>VLOOKUP(Pag_Inicio_Corr_mas_casos[[#This Row],[Corregimiento]],Hoja3!$A$2:$D$676,4,0)</f>
        <v>80821</v>
      </c>
      <c r="E11629" s="41">
        <v>6</v>
      </c>
    </row>
    <row r="11630" spans="1:5">
      <c r="A11630" s="43">
        <v>44453</v>
      </c>
      <c r="B11630" s="41">
        <v>44453</v>
      </c>
      <c r="C11630" s="41" t="s">
        <v>1058</v>
      </c>
      <c r="D11630" s="42">
        <f>VLOOKUP(Pag_Inicio_Corr_mas_casos[[#This Row],[Corregimiento]],Hoja3!$A$2:$D$676,4,0)</f>
        <v>80808</v>
      </c>
      <c r="E11630" s="41">
        <v>5</v>
      </c>
    </row>
    <row r="11631" spans="1:5">
      <c r="A11631" s="43">
        <v>44453</v>
      </c>
      <c r="B11631" s="41">
        <v>44453</v>
      </c>
      <c r="C11631" s="41" t="s">
        <v>1098</v>
      </c>
      <c r="D11631" s="42">
        <f>VLOOKUP(Pag_Inicio_Corr_mas_casos[[#This Row],[Corregimiento]],Hoja3!$A$2:$D$676,4,0)</f>
        <v>30104</v>
      </c>
      <c r="E11631" s="41">
        <v>5</v>
      </c>
    </row>
    <row r="11632" spans="1:5">
      <c r="A11632" s="43">
        <v>44453</v>
      </c>
      <c r="B11632" s="41">
        <v>44453</v>
      </c>
      <c r="C11632" s="41" t="s">
        <v>1118</v>
      </c>
      <c r="D11632" s="42">
        <f>VLOOKUP(Pag_Inicio_Corr_mas_casos[[#This Row],[Corregimiento]],Hoja3!$A$2:$D$676,4,0)</f>
        <v>40201</v>
      </c>
      <c r="E11632" s="41">
        <v>5</v>
      </c>
    </row>
    <row r="11633" spans="1:5">
      <c r="A11633" s="43">
        <v>44453</v>
      </c>
      <c r="B11633" s="41">
        <v>44453</v>
      </c>
      <c r="C11633" s="41" t="s">
        <v>1084</v>
      </c>
      <c r="D11633" s="42">
        <f>VLOOKUP(Pag_Inicio_Corr_mas_casos[[#This Row],[Corregimiento]],Hoja3!$A$2:$D$676,4,0)</f>
        <v>81008</v>
      </c>
      <c r="E11633" s="41">
        <v>5</v>
      </c>
    </row>
    <row r="11634" spans="1:5">
      <c r="A11634" s="43">
        <v>44453</v>
      </c>
      <c r="B11634" s="41">
        <v>44453</v>
      </c>
      <c r="C11634" s="41" t="s">
        <v>1132</v>
      </c>
      <c r="D11634" s="42">
        <f>VLOOKUP(Pag_Inicio_Corr_mas_casos[[#This Row],[Corregimiento]],Hoja3!$A$2:$D$676,4,0)</f>
        <v>40610</v>
      </c>
      <c r="E11634" s="41">
        <v>5</v>
      </c>
    </row>
    <row r="11635" spans="1:5">
      <c r="A11635" s="43">
        <v>44453</v>
      </c>
      <c r="B11635" s="41">
        <v>44453</v>
      </c>
      <c r="C11635" s="41" t="s">
        <v>1036</v>
      </c>
      <c r="D11635" s="42">
        <f>VLOOKUP(Pag_Inicio_Corr_mas_casos[[#This Row],[Corregimiento]],Hoja3!$A$2:$D$676,4,0)</f>
        <v>40606</v>
      </c>
      <c r="E11635" s="41">
        <v>5</v>
      </c>
    </row>
    <row r="11636" spans="1:5">
      <c r="A11636" s="32">
        <v>44454</v>
      </c>
      <c r="B11636" s="33">
        <v>44454</v>
      </c>
      <c r="C11636" s="33" t="s">
        <v>1120</v>
      </c>
      <c r="D11636" s="34">
        <f>VLOOKUP(Pag_Inicio_Corr_mas_casos[[#This Row],[Corregimiento]],Hoja3!$A$2:$D$676,4,0)</f>
        <v>130102</v>
      </c>
      <c r="E11636" s="33">
        <v>12</v>
      </c>
    </row>
    <row r="11637" spans="1:5">
      <c r="A11637" s="32">
        <v>44454</v>
      </c>
      <c r="B11637" s="33">
        <v>44454</v>
      </c>
      <c r="C11637" s="33" t="s">
        <v>1112</v>
      </c>
      <c r="D11637" s="34">
        <f>VLOOKUP(Pag_Inicio_Corr_mas_casos[[#This Row],[Corregimiento]],Hoja3!$A$2:$D$676,4,0)</f>
        <v>80812</v>
      </c>
      <c r="E11637" s="33">
        <v>11</v>
      </c>
    </row>
    <row r="11638" spans="1:5">
      <c r="A11638" s="32">
        <v>44454</v>
      </c>
      <c r="B11638" s="33">
        <v>44454</v>
      </c>
      <c r="C11638" s="33" t="s">
        <v>1089</v>
      </c>
      <c r="D11638" s="34">
        <f>VLOOKUP(Pag_Inicio_Corr_mas_casos[[#This Row],[Corregimiento]],Hoja3!$A$2:$D$676,4,0)</f>
        <v>30111</v>
      </c>
      <c r="E11638" s="33">
        <v>10</v>
      </c>
    </row>
    <row r="11639" spans="1:5">
      <c r="A11639" s="32">
        <v>44454</v>
      </c>
      <c r="B11639" s="33">
        <v>44454</v>
      </c>
      <c r="C11639" s="33" t="s">
        <v>1118</v>
      </c>
      <c r="D11639" s="34">
        <f>VLOOKUP(Pag_Inicio_Corr_mas_casos[[#This Row],[Corregimiento]],Hoja3!$A$2:$D$676,4,0)</f>
        <v>40201</v>
      </c>
      <c r="E11639" s="33">
        <v>9</v>
      </c>
    </row>
    <row r="11640" spans="1:5">
      <c r="A11640" s="32">
        <v>44454</v>
      </c>
      <c r="B11640" s="33">
        <v>44454</v>
      </c>
      <c r="C11640" s="33" t="s">
        <v>1098</v>
      </c>
      <c r="D11640" s="34">
        <f>VLOOKUP(Pag_Inicio_Corr_mas_casos[[#This Row],[Corregimiento]],Hoja3!$A$2:$D$676,4,0)</f>
        <v>30104</v>
      </c>
      <c r="E11640" s="33">
        <v>9</v>
      </c>
    </row>
    <row r="11641" spans="1:5">
      <c r="A11641" s="32">
        <v>44454</v>
      </c>
      <c r="B11641" s="33">
        <v>44454</v>
      </c>
      <c r="C11641" s="33" t="s">
        <v>1033</v>
      </c>
      <c r="D11641" s="34">
        <f>VLOOKUP(Pag_Inicio_Corr_mas_casos[[#This Row],[Corregimiento]],Hoja3!$A$2:$D$676,4,0)</f>
        <v>30107</v>
      </c>
      <c r="E11641" s="33">
        <v>9</v>
      </c>
    </row>
    <row r="11642" spans="1:5">
      <c r="A11642" s="32">
        <v>44454</v>
      </c>
      <c r="B11642" s="33">
        <v>44454</v>
      </c>
      <c r="C11642" s="33" t="s">
        <v>1099</v>
      </c>
      <c r="D11642" s="34">
        <f>VLOOKUP(Pag_Inicio_Corr_mas_casos[[#This Row],[Corregimiento]],Hoja3!$A$2:$D$676,4,0)</f>
        <v>91008</v>
      </c>
      <c r="E11642" s="33">
        <v>7</v>
      </c>
    </row>
    <row r="11643" spans="1:5">
      <c r="A11643" s="32">
        <v>44454</v>
      </c>
      <c r="B11643" s="33">
        <v>44454</v>
      </c>
      <c r="C11643" s="33" t="s">
        <v>1005</v>
      </c>
      <c r="D11643" s="34">
        <f>VLOOKUP(Pag_Inicio_Corr_mas_casos[[#This Row],[Corregimiento]],Hoja3!$A$2:$D$676,4,0)</f>
        <v>81009</v>
      </c>
      <c r="E11643" s="33">
        <v>7</v>
      </c>
    </row>
    <row r="11644" spans="1:5">
      <c r="A11644" s="32">
        <v>44454</v>
      </c>
      <c r="B11644" s="33">
        <v>44454</v>
      </c>
      <c r="C11644" s="33" t="s">
        <v>1006</v>
      </c>
      <c r="D11644" s="34">
        <f>VLOOKUP(Pag_Inicio_Corr_mas_casos[[#This Row],[Corregimiento]],Hoja3!$A$2:$D$676,4,0)</f>
        <v>80806</v>
      </c>
      <c r="E11644" s="33">
        <v>6</v>
      </c>
    </row>
    <row r="11645" spans="1:5">
      <c r="A11645" s="32">
        <v>44454</v>
      </c>
      <c r="B11645" s="33">
        <v>44454</v>
      </c>
      <c r="C11645" s="33" t="s">
        <v>1058</v>
      </c>
      <c r="D11645" s="34">
        <f>VLOOKUP(Pag_Inicio_Corr_mas_casos[[#This Row],[Corregimiento]],Hoja3!$A$2:$D$676,4,0)</f>
        <v>80808</v>
      </c>
      <c r="E11645" s="33">
        <v>6</v>
      </c>
    </row>
    <row r="11646" spans="1:5">
      <c r="A11646" s="32">
        <v>44454</v>
      </c>
      <c r="B11646" s="33">
        <v>44454</v>
      </c>
      <c r="C11646" s="33" t="s">
        <v>1008</v>
      </c>
      <c r="D11646" s="34">
        <f>VLOOKUP(Pag_Inicio_Corr_mas_casos[[#This Row],[Corregimiento]],Hoja3!$A$2:$D$676,4,0)</f>
        <v>80807</v>
      </c>
      <c r="E11646" s="33">
        <v>6</v>
      </c>
    </row>
    <row r="11647" spans="1:5">
      <c r="A11647" s="32">
        <v>44454</v>
      </c>
      <c r="B11647" s="33">
        <v>44454</v>
      </c>
      <c r="C11647" s="33" t="s">
        <v>1126</v>
      </c>
      <c r="D11647" s="34">
        <f>VLOOKUP(Pag_Inicio_Corr_mas_casos[[#This Row],[Corregimiento]],Hoja3!$A$2:$D$676,4,0)</f>
        <v>40601</v>
      </c>
      <c r="E11647" s="33">
        <v>6</v>
      </c>
    </row>
    <row r="11648" spans="1:5">
      <c r="A11648" s="32">
        <v>44454</v>
      </c>
      <c r="B11648" s="33">
        <v>44454</v>
      </c>
      <c r="C11648" s="33" t="s">
        <v>1435</v>
      </c>
      <c r="D11648" s="34">
        <f>VLOOKUP(Pag_Inicio_Corr_mas_casos[[#This Row],[Corregimiento]],Hoja3!$A$2:$D$676,4,0)</f>
        <v>60206</v>
      </c>
      <c r="E11648" s="33">
        <v>6</v>
      </c>
    </row>
    <row r="11649" spans="1:5">
      <c r="A11649" s="32">
        <v>44454</v>
      </c>
      <c r="B11649" s="33">
        <v>44454</v>
      </c>
      <c r="C11649" s="33" t="s">
        <v>1078</v>
      </c>
      <c r="D11649" s="34">
        <f>VLOOKUP(Pag_Inicio_Corr_mas_casos[[#This Row],[Corregimiento]],Hoja3!$A$2:$D$676,4,0)</f>
        <v>80819</v>
      </c>
      <c r="E11649" s="33">
        <v>6</v>
      </c>
    </row>
    <row r="11650" spans="1:5">
      <c r="A11650" s="32">
        <v>44454</v>
      </c>
      <c r="B11650" s="33">
        <v>44454</v>
      </c>
      <c r="C11650" s="33" t="s">
        <v>1012</v>
      </c>
      <c r="D11650" s="34">
        <f>VLOOKUP(Pag_Inicio_Corr_mas_casos[[#This Row],[Corregimiento]],Hoja3!$A$2:$D$676,4,0)</f>
        <v>80814</v>
      </c>
      <c r="E11650" s="33">
        <v>5</v>
      </c>
    </row>
    <row r="11651" spans="1:5">
      <c r="A11651" s="32">
        <v>44454</v>
      </c>
      <c r="B11651" s="33">
        <v>44454</v>
      </c>
      <c r="C11651" s="33" t="s">
        <v>1040</v>
      </c>
      <c r="D11651" s="34">
        <f>VLOOKUP(Pag_Inicio_Corr_mas_casos[[#This Row],[Corregimiento]],Hoja3!$A$2:$D$676,4,0)</f>
        <v>40203</v>
      </c>
      <c r="E11651" s="33">
        <v>5</v>
      </c>
    </row>
    <row r="11652" spans="1:5">
      <c r="A11652" s="32">
        <v>44454</v>
      </c>
      <c r="B11652" s="33">
        <v>44454</v>
      </c>
      <c r="C11652" s="33" t="s">
        <v>1003</v>
      </c>
      <c r="D11652" s="34">
        <f>VLOOKUP(Pag_Inicio_Corr_mas_casos[[#This Row],[Corregimiento]],Hoja3!$A$2:$D$676,4,0)</f>
        <v>80810</v>
      </c>
      <c r="E11652" s="33">
        <v>5</v>
      </c>
    </row>
    <row r="11653" spans="1:5">
      <c r="A11653" s="32">
        <v>44454</v>
      </c>
      <c r="B11653" s="33">
        <v>44454</v>
      </c>
      <c r="C11653" s="33" t="s">
        <v>1017</v>
      </c>
      <c r="D11653" s="34">
        <f>VLOOKUP(Pag_Inicio_Corr_mas_casos[[#This Row],[Corregimiento]],Hoja3!$A$2:$D$676,4,0)</f>
        <v>80813</v>
      </c>
      <c r="E11653" s="33">
        <v>5</v>
      </c>
    </row>
    <row r="11654" spans="1:5">
      <c r="A11654" s="32">
        <v>44454</v>
      </c>
      <c r="B11654" s="33">
        <v>44454</v>
      </c>
      <c r="C11654" s="33" t="s">
        <v>1144</v>
      </c>
      <c r="D11654" s="34">
        <f>VLOOKUP(Pag_Inicio_Corr_mas_casos[[#This Row],[Corregimiento]],Hoja3!$A$2:$D$676,4,0)</f>
        <v>40503</v>
      </c>
      <c r="E11654" s="33">
        <v>5</v>
      </c>
    </row>
    <row r="11655" spans="1:5">
      <c r="A11655" s="32">
        <v>44454</v>
      </c>
      <c r="B11655" s="33">
        <v>44454</v>
      </c>
      <c r="C11655" s="33" t="s">
        <v>1178</v>
      </c>
      <c r="D11655" s="34">
        <f>VLOOKUP(Pag_Inicio_Corr_mas_casos[[#This Row],[Corregimiento]],Hoja3!$A$2:$D$676,4,0)</f>
        <v>40801</v>
      </c>
      <c r="E11655" s="33">
        <v>5</v>
      </c>
    </row>
    <row r="11656" spans="1:5">
      <c r="A11656" s="38">
        <v>44455</v>
      </c>
      <c r="B11656" s="39">
        <v>44455</v>
      </c>
      <c r="C11656" s="39" t="s">
        <v>1033</v>
      </c>
      <c r="D11656" s="40">
        <f>VLOOKUP(Pag_Inicio_Corr_mas_casos[[#This Row],[Corregimiento]],Hoja3!$A$2:$D$676,4,0)</f>
        <v>30107</v>
      </c>
      <c r="E11656" s="39">
        <v>20</v>
      </c>
    </row>
    <row r="11657" spans="1:5">
      <c r="A11657" s="38">
        <v>44455</v>
      </c>
      <c r="B11657" s="39">
        <v>44455</v>
      </c>
      <c r="C11657" s="39" t="s">
        <v>1098</v>
      </c>
      <c r="D11657" s="40">
        <f>VLOOKUP(Pag_Inicio_Corr_mas_casos[[#This Row],[Corregimiento]],Hoja3!$A$2:$D$676,4,0)</f>
        <v>30104</v>
      </c>
      <c r="E11657" s="39">
        <v>12</v>
      </c>
    </row>
    <row r="11658" spans="1:5">
      <c r="A11658" s="38">
        <v>44455</v>
      </c>
      <c r="B11658" s="39">
        <v>44455</v>
      </c>
      <c r="C11658" s="39" t="s">
        <v>1019</v>
      </c>
      <c r="D11658" s="40">
        <f>VLOOKUP(Pag_Inicio_Corr_mas_casos[[#This Row],[Corregimiento]],Hoja3!$A$2:$D$676,4,0)</f>
        <v>80817</v>
      </c>
      <c r="E11658" s="39">
        <v>11</v>
      </c>
    </row>
    <row r="11659" spans="1:5">
      <c r="A11659" s="38">
        <v>44455</v>
      </c>
      <c r="B11659" s="39">
        <v>44455</v>
      </c>
      <c r="C11659" s="39" t="s">
        <v>1155</v>
      </c>
      <c r="D11659" s="40">
        <f>VLOOKUP(Pag_Inicio_Corr_mas_casos[[#This Row],[Corregimiento]],Hoja3!$A$2:$D$676,4,0)</f>
        <v>80505</v>
      </c>
      <c r="E11659" s="39">
        <v>11</v>
      </c>
    </row>
    <row r="11660" spans="1:5">
      <c r="A11660" s="38">
        <v>44455</v>
      </c>
      <c r="B11660" s="39">
        <v>44455</v>
      </c>
      <c r="C11660" s="39" t="s">
        <v>1077</v>
      </c>
      <c r="D11660" s="40">
        <f>VLOOKUP(Pag_Inicio_Corr_mas_casos[[#This Row],[Corregimiento]],Hoja3!$A$2:$D$676,4,0)</f>
        <v>80809</v>
      </c>
      <c r="E11660" s="39">
        <v>11</v>
      </c>
    </row>
    <row r="11661" spans="1:5">
      <c r="A11661" s="38">
        <v>44455</v>
      </c>
      <c r="B11661" s="39">
        <v>44455</v>
      </c>
      <c r="C11661" s="39" t="s">
        <v>1006</v>
      </c>
      <c r="D11661" s="40">
        <f>VLOOKUP(Pag_Inicio_Corr_mas_casos[[#This Row],[Corregimiento]],Hoja3!$A$2:$D$676,4,0)</f>
        <v>80806</v>
      </c>
      <c r="E11661" s="39">
        <v>11</v>
      </c>
    </row>
    <row r="11662" spans="1:5">
      <c r="A11662" s="38">
        <v>44455</v>
      </c>
      <c r="B11662" s="39">
        <v>44455</v>
      </c>
      <c r="C11662" s="39" t="s">
        <v>1093</v>
      </c>
      <c r="D11662" s="40">
        <f>VLOOKUP(Pag_Inicio_Corr_mas_casos[[#This Row],[Corregimiento]],Hoja3!$A$2:$D$676,4,0)</f>
        <v>30103</v>
      </c>
      <c r="E11662" s="39">
        <v>10</v>
      </c>
    </row>
    <row r="11663" spans="1:5">
      <c r="A11663" s="38">
        <v>44455</v>
      </c>
      <c r="B11663" s="39">
        <v>44455</v>
      </c>
      <c r="C11663" s="39" t="s">
        <v>1112</v>
      </c>
      <c r="D11663" s="40">
        <f>VLOOKUP(Pag_Inicio_Corr_mas_casos[[#This Row],[Corregimiento]],Hoja3!$A$2:$D$676,4,0)</f>
        <v>80812</v>
      </c>
      <c r="E11663" s="39">
        <v>10</v>
      </c>
    </row>
    <row r="11664" spans="1:5">
      <c r="A11664" s="38">
        <v>44455</v>
      </c>
      <c r="B11664" s="39">
        <v>44455</v>
      </c>
      <c r="C11664" s="39" t="s">
        <v>1118</v>
      </c>
      <c r="D11664" s="40">
        <f>VLOOKUP(Pag_Inicio_Corr_mas_casos[[#This Row],[Corregimiento]],Hoja3!$A$2:$D$676,4,0)</f>
        <v>40201</v>
      </c>
      <c r="E11664" s="39">
        <v>8</v>
      </c>
    </row>
    <row r="11665" spans="1:5">
      <c r="A11665" s="38">
        <v>44455</v>
      </c>
      <c r="B11665" s="39">
        <v>44455</v>
      </c>
      <c r="C11665" s="39" t="s">
        <v>1433</v>
      </c>
      <c r="D11665" s="40">
        <f>VLOOKUP(Pag_Inicio_Corr_mas_casos[[#This Row],[Corregimiento]],Hoja3!$A$2:$D$676,4,0)</f>
        <v>130714</v>
      </c>
      <c r="E11665" s="39">
        <v>8</v>
      </c>
    </row>
    <row r="11666" spans="1:5">
      <c r="A11666" s="38">
        <v>44455</v>
      </c>
      <c r="B11666" s="39">
        <v>44455</v>
      </c>
      <c r="C11666" s="39" t="s">
        <v>1085</v>
      </c>
      <c r="D11666" s="40">
        <f>VLOOKUP(Pag_Inicio_Corr_mas_casos[[#This Row],[Corregimiento]],Hoja3!$A$2:$D$676,4,0)</f>
        <v>81001</v>
      </c>
      <c r="E11666" s="39">
        <v>8</v>
      </c>
    </row>
    <row r="11667" spans="1:5">
      <c r="A11667" s="38">
        <v>44455</v>
      </c>
      <c r="B11667" s="39">
        <v>44455</v>
      </c>
      <c r="C11667" s="39" t="s">
        <v>1432</v>
      </c>
      <c r="D11667" s="40">
        <f>VLOOKUP(Pag_Inicio_Corr_mas_casos[[#This Row],[Corregimiento]],Hoja3!$A$2:$D$676,4,0)</f>
        <v>130712</v>
      </c>
      <c r="E11667" s="39">
        <v>8</v>
      </c>
    </row>
    <row r="11668" spans="1:5">
      <c r="A11668" s="38">
        <v>44455</v>
      </c>
      <c r="B11668" s="39">
        <v>44455</v>
      </c>
      <c r="C11668" s="39" t="s">
        <v>1126</v>
      </c>
      <c r="D11668" s="40">
        <f>VLOOKUP(Pag_Inicio_Corr_mas_casos[[#This Row],[Corregimiento]],Hoja3!$A$2:$D$676,4,0)</f>
        <v>40601</v>
      </c>
      <c r="E11668" s="39">
        <v>7</v>
      </c>
    </row>
    <row r="11669" spans="1:5">
      <c r="A11669" s="38">
        <v>44455</v>
      </c>
      <c r="B11669" s="39">
        <v>44455</v>
      </c>
      <c r="C11669" s="39" t="s">
        <v>838</v>
      </c>
      <c r="D11669" s="40">
        <f>VLOOKUP(Pag_Inicio_Corr_mas_casos[[#This Row],[Corregimiento]],Hoja3!$A$2:$D$676,4,0)</f>
        <v>80821</v>
      </c>
      <c r="E11669" s="39">
        <v>7</v>
      </c>
    </row>
    <row r="11670" spans="1:5">
      <c r="A11670" s="38">
        <v>44455</v>
      </c>
      <c r="B11670" s="39">
        <v>44455</v>
      </c>
      <c r="C11670" s="39" t="s">
        <v>1084</v>
      </c>
      <c r="D11670" s="40">
        <f>VLOOKUP(Pag_Inicio_Corr_mas_casos[[#This Row],[Corregimiento]],Hoja3!$A$2:$D$676,4,0)</f>
        <v>81008</v>
      </c>
      <c r="E11670" s="39">
        <v>6</v>
      </c>
    </row>
    <row r="11671" spans="1:5">
      <c r="A11671" s="38">
        <v>44455</v>
      </c>
      <c r="B11671" s="39">
        <v>44455</v>
      </c>
      <c r="C11671" s="39" t="s">
        <v>1087</v>
      </c>
      <c r="D11671" s="40">
        <f>VLOOKUP(Pag_Inicio_Corr_mas_casos[[#This Row],[Corregimiento]],Hoja3!$A$2:$D$676,4,0)</f>
        <v>81003</v>
      </c>
      <c r="E11671" s="39">
        <v>6</v>
      </c>
    </row>
    <row r="11672" spans="1:5">
      <c r="A11672" s="38">
        <v>44455</v>
      </c>
      <c r="B11672" s="39">
        <v>44455</v>
      </c>
      <c r="C11672" s="39" t="s">
        <v>1022</v>
      </c>
      <c r="D11672" s="40">
        <f>VLOOKUP(Pag_Inicio_Corr_mas_casos[[#This Row],[Corregimiento]],Hoja3!$A$2:$D$676,4,0)</f>
        <v>80815</v>
      </c>
      <c r="E11672" s="39">
        <v>6</v>
      </c>
    </row>
    <row r="11673" spans="1:5">
      <c r="A11673" s="38">
        <v>44455</v>
      </c>
      <c r="B11673" s="39">
        <v>44455</v>
      </c>
      <c r="C11673" s="39" t="s">
        <v>1078</v>
      </c>
      <c r="D11673" s="40">
        <f>VLOOKUP(Pag_Inicio_Corr_mas_casos[[#This Row],[Corregimiento]],Hoja3!$A$2:$D$676,4,0)</f>
        <v>80819</v>
      </c>
      <c r="E11673" s="39">
        <v>6</v>
      </c>
    </row>
    <row r="11674" spans="1:5">
      <c r="A11674" s="38">
        <v>44455</v>
      </c>
      <c r="B11674" s="39">
        <v>44455</v>
      </c>
      <c r="C11674" s="39" t="s">
        <v>1014</v>
      </c>
      <c r="D11674" s="40">
        <f>VLOOKUP(Pag_Inicio_Corr_mas_casos[[#This Row],[Corregimiento]],Hoja3!$A$2:$D$676,4,0)</f>
        <v>80811</v>
      </c>
      <c r="E11674" s="39">
        <v>5</v>
      </c>
    </row>
    <row r="11675" spans="1:5">
      <c r="A11675" s="38">
        <v>44455</v>
      </c>
      <c r="B11675" s="39">
        <v>44455</v>
      </c>
      <c r="C11675" s="39" t="s">
        <v>1131</v>
      </c>
      <c r="D11675" s="40">
        <f>VLOOKUP(Pag_Inicio_Corr_mas_casos[[#This Row],[Corregimiento]],Hoja3!$A$2:$D$676,4,0)</f>
        <v>30110</v>
      </c>
      <c r="E11675" s="39">
        <v>5</v>
      </c>
    </row>
    <row r="11676" spans="1:5">
      <c r="A11676" s="159">
        <v>44456</v>
      </c>
      <c r="B11676" s="160">
        <v>44456</v>
      </c>
      <c r="C11676" s="160" t="s">
        <v>1112</v>
      </c>
      <c r="D11676" s="212">
        <f>VLOOKUP(Pag_Inicio_Corr_mas_casos[[#This Row],[Corregimiento]],Hoja3!$A$2:$D$676,4,0)</f>
        <v>80812</v>
      </c>
      <c r="E11676" s="160">
        <v>12</v>
      </c>
    </row>
    <row r="11677" spans="1:5">
      <c r="A11677" s="159">
        <v>44456</v>
      </c>
      <c r="B11677" s="160">
        <v>44456</v>
      </c>
      <c r="C11677" s="160" t="s">
        <v>1033</v>
      </c>
      <c r="D11677" s="212">
        <f>VLOOKUP(Pag_Inicio_Corr_mas_casos[[#This Row],[Corregimiento]],Hoja3!$A$2:$D$676,4,0)</f>
        <v>30107</v>
      </c>
      <c r="E11677" s="160">
        <v>11</v>
      </c>
    </row>
    <row r="11678" spans="1:5">
      <c r="A11678" s="159">
        <v>44456</v>
      </c>
      <c r="B11678" s="160">
        <v>44456</v>
      </c>
      <c r="C11678" s="160" t="s">
        <v>1006</v>
      </c>
      <c r="D11678" s="212">
        <f>VLOOKUP(Pag_Inicio_Corr_mas_casos[[#This Row],[Corregimiento]],Hoja3!$A$2:$D$676,4,0)</f>
        <v>80806</v>
      </c>
      <c r="E11678" s="160">
        <v>10</v>
      </c>
    </row>
    <row r="11679" spans="1:5">
      <c r="A11679" s="159">
        <v>44456</v>
      </c>
      <c r="B11679" s="160">
        <v>44456</v>
      </c>
      <c r="C11679" s="160" t="s">
        <v>1078</v>
      </c>
      <c r="D11679" s="212">
        <f>VLOOKUP(Pag_Inicio_Corr_mas_casos[[#This Row],[Corregimiento]],Hoja3!$A$2:$D$676,4,0)</f>
        <v>80819</v>
      </c>
      <c r="E11679" s="160">
        <v>9</v>
      </c>
    </row>
    <row r="11680" spans="1:5">
      <c r="A11680" s="159">
        <v>44456</v>
      </c>
      <c r="B11680" s="160">
        <v>44456</v>
      </c>
      <c r="C11680" s="160" t="s">
        <v>1300</v>
      </c>
      <c r="D11680" s="212">
        <f>VLOOKUP(Pag_Inicio_Corr_mas_casos[[#This Row],[Corregimiento]],Hoja3!$A$2:$D$676,4,0)</f>
        <v>60202</v>
      </c>
      <c r="E11680" s="160">
        <v>8</v>
      </c>
    </row>
    <row r="11681" spans="1:5">
      <c r="A11681" s="159">
        <v>44456</v>
      </c>
      <c r="B11681" s="160">
        <v>44456</v>
      </c>
      <c r="C11681" s="160" t="s">
        <v>1040</v>
      </c>
      <c r="D11681" s="212">
        <f>VLOOKUP(Pag_Inicio_Corr_mas_casos[[#This Row],[Corregimiento]],Hoja3!$A$2:$D$676,4,0)</f>
        <v>40203</v>
      </c>
      <c r="E11681" s="160">
        <v>8</v>
      </c>
    </row>
    <row r="11682" spans="1:5">
      <c r="A11682" s="159">
        <v>44456</v>
      </c>
      <c r="B11682" s="160">
        <v>44456</v>
      </c>
      <c r="C11682" s="160" t="s">
        <v>1118</v>
      </c>
      <c r="D11682" s="212">
        <f>VLOOKUP(Pag_Inicio_Corr_mas_casos[[#This Row],[Corregimiento]],Hoja3!$A$2:$D$676,4,0)</f>
        <v>40201</v>
      </c>
      <c r="E11682" s="160">
        <v>8</v>
      </c>
    </row>
    <row r="11683" spans="1:5">
      <c r="A11683" s="159">
        <v>44456</v>
      </c>
      <c r="B11683" s="160">
        <v>44456</v>
      </c>
      <c r="C11683" s="160" t="s">
        <v>1077</v>
      </c>
      <c r="D11683" s="212">
        <f>VLOOKUP(Pag_Inicio_Corr_mas_casos[[#This Row],[Corregimiento]],Hoja3!$A$2:$D$676,4,0)</f>
        <v>80809</v>
      </c>
      <c r="E11683" s="160">
        <v>8</v>
      </c>
    </row>
    <row r="11684" spans="1:5">
      <c r="A11684" s="159">
        <v>44456</v>
      </c>
      <c r="B11684" s="160">
        <v>44456</v>
      </c>
      <c r="C11684" s="160" t="s">
        <v>1036</v>
      </c>
      <c r="D11684" s="212">
        <f>VLOOKUP(Pag_Inicio_Corr_mas_casos[[#This Row],[Corregimiento]],Hoja3!$A$2:$D$676,4,0)</f>
        <v>40606</v>
      </c>
      <c r="E11684" s="160">
        <v>7</v>
      </c>
    </row>
    <row r="11685" spans="1:5">
      <c r="A11685" s="159">
        <v>44456</v>
      </c>
      <c r="B11685" s="160">
        <v>44456</v>
      </c>
      <c r="C11685" s="160" t="s">
        <v>1414</v>
      </c>
      <c r="D11685" s="212">
        <f>VLOOKUP(Pag_Inicio_Corr_mas_casos[[#This Row],[Corregimiento]],Hoja3!$A$2:$D$676,4,0)</f>
        <v>91103</v>
      </c>
      <c r="E11685" s="160">
        <v>6</v>
      </c>
    </row>
    <row r="11686" spans="1:5">
      <c r="A11686" s="159">
        <v>44456</v>
      </c>
      <c r="B11686" s="160">
        <v>44456</v>
      </c>
      <c r="C11686" s="160" t="s">
        <v>1099</v>
      </c>
      <c r="D11686" s="212">
        <f>VLOOKUP(Pag_Inicio_Corr_mas_casos[[#This Row],[Corregimiento]],Hoja3!$A$2:$D$676,4,0)</f>
        <v>91008</v>
      </c>
      <c r="E11686" s="160">
        <v>6</v>
      </c>
    </row>
    <row r="11687" spans="1:5">
      <c r="A11687" s="159">
        <v>44456</v>
      </c>
      <c r="B11687" s="160">
        <v>44456</v>
      </c>
      <c r="C11687" s="160" t="s">
        <v>838</v>
      </c>
      <c r="D11687" s="212">
        <f>VLOOKUP(Pag_Inicio_Corr_mas_casos[[#This Row],[Corregimiento]],Hoja3!$A$2:$D$676,4,0)</f>
        <v>80821</v>
      </c>
      <c r="E11687" s="160">
        <v>6</v>
      </c>
    </row>
    <row r="11688" spans="1:5">
      <c r="A11688" s="159">
        <v>44456</v>
      </c>
      <c r="B11688" s="160">
        <v>44456</v>
      </c>
      <c r="C11688" s="160" t="s">
        <v>1081</v>
      </c>
      <c r="D11688" s="212">
        <f>VLOOKUP(Pag_Inicio_Corr_mas_casos[[#This Row],[Corregimiento]],Hoja3!$A$2:$D$676,4,0)</f>
        <v>130702</v>
      </c>
      <c r="E11688" s="160">
        <v>6</v>
      </c>
    </row>
    <row r="11689" spans="1:5">
      <c r="A11689" s="159">
        <v>44456</v>
      </c>
      <c r="B11689" s="160">
        <v>44456</v>
      </c>
      <c r="C11689" s="160" t="s">
        <v>1013</v>
      </c>
      <c r="D11689" s="212">
        <f>VLOOKUP(Pag_Inicio_Corr_mas_casos[[#This Row],[Corregimiento]],Hoja3!$A$2:$D$676,4,0)</f>
        <v>80826</v>
      </c>
      <c r="E11689" s="160">
        <v>6</v>
      </c>
    </row>
    <row r="11690" spans="1:5">
      <c r="A11690" s="159">
        <v>44456</v>
      </c>
      <c r="B11690" s="160">
        <v>44456</v>
      </c>
      <c r="C11690" s="160" t="s">
        <v>1139</v>
      </c>
      <c r="D11690" s="212">
        <f>VLOOKUP(Pag_Inicio_Corr_mas_casos[[#This Row],[Corregimiento]],Hoja3!$A$2:$D$676,4,0)</f>
        <v>30101</v>
      </c>
      <c r="E11690" s="160">
        <v>5</v>
      </c>
    </row>
    <row r="11691" spans="1:5">
      <c r="A11691" s="159">
        <v>44456</v>
      </c>
      <c r="B11691" s="160">
        <v>44456</v>
      </c>
      <c r="C11691" s="160" t="s">
        <v>1003</v>
      </c>
      <c r="D11691" s="212">
        <f>VLOOKUP(Pag_Inicio_Corr_mas_casos[[#This Row],[Corregimiento]],Hoja3!$A$2:$D$676,4,0)</f>
        <v>80810</v>
      </c>
      <c r="E11691" s="160">
        <v>5</v>
      </c>
    </row>
    <row r="11692" spans="1:5">
      <c r="A11692" s="159">
        <v>44456</v>
      </c>
      <c r="B11692" s="160">
        <v>44456</v>
      </c>
      <c r="C11692" s="160" t="s">
        <v>1019</v>
      </c>
      <c r="D11692" s="212">
        <f>VLOOKUP(Pag_Inicio_Corr_mas_casos[[#This Row],[Corregimiento]],Hoja3!$A$2:$D$676,4,0)</f>
        <v>80817</v>
      </c>
      <c r="E11692" s="160">
        <v>5</v>
      </c>
    </row>
    <row r="11693" spans="1:5">
      <c r="A11693" s="159">
        <v>44456</v>
      </c>
      <c r="B11693" s="160">
        <v>44456</v>
      </c>
      <c r="C11693" s="160" t="s">
        <v>1098</v>
      </c>
      <c r="D11693" s="212">
        <f>VLOOKUP(Pag_Inicio_Corr_mas_casos[[#This Row],[Corregimiento]],Hoja3!$A$2:$D$676,4,0)</f>
        <v>30104</v>
      </c>
      <c r="E11693" s="160">
        <v>5</v>
      </c>
    </row>
    <row r="11694" spans="1:5">
      <c r="A11694" s="159">
        <v>44456</v>
      </c>
      <c r="B11694" s="160">
        <v>44456</v>
      </c>
      <c r="C11694" s="160" t="s">
        <v>1016</v>
      </c>
      <c r="D11694" s="212">
        <f>VLOOKUP(Pag_Inicio_Corr_mas_casos[[#This Row],[Corregimiento]],Hoja3!$A$2:$D$676,4,0)</f>
        <v>130107</v>
      </c>
      <c r="E11694" s="160">
        <v>5</v>
      </c>
    </row>
    <row r="11695" spans="1:5">
      <c r="A11695" s="159">
        <v>44456</v>
      </c>
      <c r="B11695" s="160">
        <v>44456</v>
      </c>
      <c r="C11695" s="160" t="s">
        <v>1010</v>
      </c>
      <c r="D11695" s="212">
        <f>VLOOKUP(Pag_Inicio_Corr_mas_casos[[#This Row],[Corregimiento]],Hoja3!$A$2:$D$676,4,0)</f>
        <v>130708</v>
      </c>
      <c r="E11695" s="160">
        <v>5</v>
      </c>
    </row>
    <row r="11696" spans="1:5">
      <c r="A11696" s="47">
        <v>44457</v>
      </c>
      <c r="B11696" s="48">
        <v>44457</v>
      </c>
      <c r="C11696" s="48" t="s">
        <v>1040</v>
      </c>
      <c r="D11696" s="49">
        <f>VLOOKUP(Pag_Inicio_Corr_mas_casos[[#This Row],[Corregimiento]],Hoja3!$A$2:$D$676,4,0)</f>
        <v>40203</v>
      </c>
      <c r="E11696" s="48">
        <v>10</v>
      </c>
    </row>
    <row r="11697" spans="1:5">
      <c r="A11697" s="47">
        <v>44457</v>
      </c>
      <c r="B11697" s="48">
        <v>44457</v>
      </c>
      <c r="C11697" s="48" t="s">
        <v>1004</v>
      </c>
      <c r="D11697" s="49">
        <f>VLOOKUP(Pag_Inicio_Corr_mas_casos[[#This Row],[Corregimiento]],Hoja3!$A$2:$D$676,4,0)</f>
        <v>130717</v>
      </c>
      <c r="E11697" s="48">
        <v>7</v>
      </c>
    </row>
    <row r="11698" spans="1:5">
      <c r="A11698" s="47">
        <v>44457</v>
      </c>
      <c r="B11698" s="48">
        <v>44457</v>
      </c>
      <c r="C11698" s="48" t="s">
        <v>1012</v>
      </c>
      <c r="D11698" s="49">
        <f>VLOOKUP(Pag_Inicio_Corr_mas_casos[[#This Row],[Corregimiento]],Hoja3!$A$2:$D$676,4,0)</f>
        <v>80814</v>
      </c>
      <c r="E11698" s="48">
        <v>7</v>
      </c>
    </row>
    <row r="11699" spans="1:5">
      <c r="A11699" s="47">
        <v>44457</v>
      </c>
      <c r="B11699" s="48">
        <v>44457</v>
      </c>
      <c r="C11699" s="48" t="s">
        <v>1008</v>
      </c>
      <c r="D11699" s="49">
        <f>VLOOKUP(Pag_Inicio_Corr_mas_casos[[#This Row],[Corregimiento]],Hoja3!$A$2:$D$676,4,0)</f>
        <v>80807</v>
      </c>
      <c r="E11699" s="48">
        <v>7</v>
      </c>
    </row>
    <row r="11700" spans="1:5">
      <c r="A11700" s="47">
        <v>44457</v>
      </c>
      <c r="B11700" s="48">
        <v>44457</v>
      </c>
      <c r="C11700" s="48" t="s">
        <v>838</v>
      </c>
      <c r="D11700" s="49">
        <f>VLOOKUP(Pag_Inicio_Corr_mas_casos[[#This Row],[Corregimiento]],Hoja3!$A$2:$D$676,4,0)</f>
        <v>80821</v>
      </c>
      <c r="E11700" s="48">
        <v>6</v>
      </c>
    </row>
    <row r="11701" spans="1:5">
      <c r="A11701" s="47">
        <v>44457</v>
      </c>
      <c r="B11701" s="48">
        <v>44457</v>
      </c>
      <c r="C11701" s="48" t="s">
        <v>1019</v>
      </c>
      <c r="D11701" s="49">
        <f>VLOOKUP(Pag_Inicio_Corr_mas_casos[[#This Row],[Corregimiento]],Hoja3!$A$2:$D$676,4,0)</f>
        <v>80817</v>
      </c>
      <c r="E11701" s="48">
        <v>6</v>
      </c>
    </row>
    <row r="11702" spans="1:5">
      <c r="A11702" s="47">
        <v>44457</v>
      </c>
      <c r="B11702" s="48">
        <v>44457</v>
      </c>
      <c r="C11702" s="48" t="s">
        <v>1118</v>
      </c>
      <c r="D11702" s="49">
        <f>VLOOKUP(Pag_Inicio_Corr_mas_casos[[#This Row],[Corregimiento]],Hoja3!$A$2:$D$676,4,0)</f>
        <v>40201</v>
      </c>
      <c r="E11702" s="48">
        <v>6</v>
      </c>
    </row>
    <row r="11703" spans="1:5">
      <c r="A11703" s="47">
        <v>44457</v>
      </c>
      <c r="B11703" s="48">
        <v>44457</v>
      </c>
      <c r="C11703" s="48" t="s">
        <v>1033</v>
      </c>
      <c r="D11703" s="49">
        <f>VLOOKUP(Pag_Inicio_Corr_mas_casos[[#This Row],[Corregimiento]],Hoja3!$A$2:$D$676,4,0)</f>
        <v>30107</v>
      </c>
      <c r="E11703" s="48">
        <v>6</v>
      </c>
    </row>
    <row r="11704" spans="1:5">
      <c r="A11704" s="47">
        <v>44457</v>
      </c>
      <c r="B11704" s="48">
        <v>44457</v>
      </c>
      <c r="C11704" s="48" t="s">
        <v>1073</v>
      </c>
      <c r="D11704" s="49">
        <f>VLOOKUP(Pag_Inicio_Corr_mas_casos[[#This Row],[Corregimiento]],Hoja3!$A$2:$D$676,4,0)</f>
        <v>40612</v>
      </c>
      <c r="E11704" s="48">
        <v>6</v>
      </c>
    </row>
    <row r="11705" spans="1:5">
      <c r="A11705" s="47">
        <v>44457</v>
      </c>
      <c r="B11705" s="48">
        <v>44457</v>
      </c>
      <c r="C11705" s="48" t="s">
        <v>1120</v>
      </c>
      <c r="D11705" s="49">
        <f>VLOOKUP(Pag_Inicio_Corr_mas_casos[[#This Row],[Corregimiento]],Hoja3!$A$2:$D$676,4,0)</f>
        <v>130102</v>
      </c>
      <c r="E11705" s="48">
        <v>6</v>
      </c>
    </row>
    <row r="11706" spans="1:5">
      <c r="A11706" s="47">
        <v>44457</v>
      </c>
      <c r="B11706" s="48">
        <v>44457</v>
      </c>
      <c r="C11706" s="48" t="s">
        <v>1077</v>
      </c>
      <c r="D11706" s="49">
        <f>VLOOKUP(Pag_Inicio_Corr_mas_casos[[#This Row],[Corregimiento]],Hoja3!$A$2:$D$676,4,0)</f>
        <v>80809</v>
      </c>
      <c r="E11706" s="48">
        <v>5</v>
      </c>
    </row>
    <row r="11707" spans="1:5">
      <c r="A11707" s="47">
        <v>44457</v>
      </c>
      <c r="B11707" s="48">
        <v>44457</v>
      </c>
      <c r="C11707" s="48" t="s">
        <v>1078</v>
      </c>
      <c r="D11707" s="49">
        <f>VLOOKUP(Pag_Inicio_Corr_mas_casos[[#This Row],[Corregimiento]],Hoja3!$A$2:$D$676,4,0)</f>
        <v>80819</v>
      </c>
      <c r="E11707" s="48">
        <v>5</v>
      </c>
    </row>
    <row r="11708" spans="1:5">
      <c r="A11708" s="47">
        <v>44457</v>
      </c>
      <c r="B11708" s="48">
        <v>44457</v>
      </c>
      <c r="C11708" s="48" t="s">
        <v>1433</v>
      </c>
      <c r="D11708" s="49">
        <f>VLOOKUP(Pag_Inicio_Corr_mas_casos[[#This Row],[Corregimiento]],Hoja3!$A$2:$D$676,4,0)</f>
        <v>130714</v>
      </c>
      <c r="E11708" s="48">
        <v>5</v>
      </c>
    </row>
    <row r="11709" spans="1:5">
      <c r="A11709" s="47">
        <v>44457</v>
      </c>
      <c r="B11709" s="48">
        <v>44457</v>
      </c>
      <c r="C11709" s="48" t="s">
        <v>1098</v>
      </c>
      <c r="D11709" s="49">
        <f>VLOOKUP(Pag_Inicio_Corr_mas_casos[[#This Row],[Corregimiento]],Hoja3!$A$2:$D$676,4,0)</f>
        <v>30104</v>
      </c>
      <c r="E11709" s="48">
        <v>5</v>
      </c>
    </row>
    <row r="11710" spans="1:5">
      <c r="A11710" s="47">
        <v>44457</v>
      </c>
      <c r="B11710" s="48">
        <v>44457</v>
      </c>
      <c r="C11710" s="48" t="s">
        <v>1086</v>
      </c>
      <c r="D11710" s="49">
        <f>VLOOKUP(Pag_Inicio_Corr_mas_casos[[#This Row],[Corregimiento]],Hoja3!$A$2:$D$676,4,0)</f>
        <v>81002</v>
      </c>
      <c r="E11710" s="48">
        <v>5</v>
      </c>
    </row>
    <row r="11711" spans="1:5">
      <c r="A11711" s="47">
        <v>44457</v>
      </c>
      <c r="B11711" s="48">
        <v>44457</v>
      </c>
      <c r="C11711" s="48" t="s">
        <v>1300</v>
      </c>
      <c r="D11711" s="49">
        <f>VLOOKUP(Pag_Inicio_Corr_mas_casos[[#This Row],[Corregimiento]],Hoja3!$A$2:$D$676,4,0)</f>
        <v>60202</v>
      </c>
      <c r="E11711" s="48">
        <v>5</v>
      </c>
    </row>
    <row r="11712" spans="1:5">
      <c r="A11712" s="47">
        <v>44457</v>
      </c>
      <c r="B11712" s="48">
        <v>44457</v>
      </c>
      <c r="C11712" s="48" t="s">
        <v>1136</v>
      </c>
      <c r="D11712" s="49">
        <f>VLOOKUP(Pag_Inicio_Corr_mas_casos[[#This Row],[Corregimiento]],Hoja3!$A$2:$D$676,4,0)</f>
        <v>91011</v>
      </c>
      <c r="E11712" s="48">
        <v>5</v>
      </c>
    </row>
    <row r="11713" spans="1:5">
      <c r="A11713" s="47">
        <v>44457</v>
      </c>
      <c r="B11713" s="48">
        <v>44457</v>
      </c>
      <c r="C11713" s="48" t="s">
        <v>1087</v>
      </c>
      <c r="D11713" s="49">
        <f>VLOOKUP(Pag_Inicio_Corr_mas_casos[[#This Row],[Corregimiento]],Hoja3!$A$2:$D$676,4,0)</f>
        <v>81003</v>
      </c>
      <c r="E11713" s="48">
        <v>5</v>
      </c>
    </row>
    <row r="11714" spans="1:5">
      <c r="A11714" s="47">
        <v>44457</v>
      </c>
      <c r="B11714" s="48">
        <v>44457</v>
      </c>
      <c r="C11714" s="48" t="s">
        <v>1436</v>
      </c>
      <c r="D11714" s="49">
        <f>VLOOKUP(Pag_Inicio_Corr_mas_casos[[#This Row],[Corregimiento]],Hoja3!$A$2:$D$676,4,0)</f>
        <v>130408</v>
      </c>
      <c r="E11714" s="48">
        <v>5</v>
      </c>
    </row>
    <row r="11715" spans="1:5">
      <c r="A11715" s="47">
        <v>44457</v>
      </c>
      <c r="B11715" s="48">
        <v>44457</v>
      </c>
      <c r="C11715" s="48" t="s">
        <v>1102</v>
      </c>
      <c r="D11715" s="49">
        <f>VLOOKUP(Pag_Inicio_Corr_mas_casos[[#This Row],[Corregimiento]],Hoja3!$A$2:$D$676,4,0)</f>
        <v>130106</v>
      </c>
      <c r="E11715" s="48">
        <v>4</v>
      </c>
    </row>
    <row r="11716" spans="1:5">
      <c r="A11716" s="35">
        <v>44458</v>
      </c>
      <c r="B11716" s="36">
        <v>44458</v>
      </c>
      <c r="C11716" s="36" t="s">
        <v>1087</v>
      </c>
      <c r="D11716" s="37">
        <f>VLOOKUP(Pag_Inicio_Corr_mas_casos[[#This Row],[Corregimiento]],Hoja3!$A$2:$D$676,4,0)</f>
        <v>81003</v>
      </c>
      <c r="E11716" s="36">
        <v>12</v>
      </c>
    </row>
    <row r="11717" spans="1:5">
      <c r="A11717" s="35">
        <v>44458</v>
      </c>
      <c r="B11717" s="36">
        <v>44458</v>
      </c>
      <c r="C11717" s="36" t="s">
        <v>1019</v>
      </c>
      <c r="D11717" s="37">
        <f>VLOOKUP(Pag_Inicio_Corr_mas_casos[[#This Row],[Corregimiento]],Hoja3!$A$2:$D$676,4,0)</f>
        <v>80817</v>
      </c>
      <c r="E11717" s="36">
        <v>15</v>
      </c>
    </row>
    <row r="11718" spans="1:5">
      <c r="A11718" s="35">
        <v>44458</v>
      </c>
      <c r="B11718" s="36">
        <v>44458</v>
      </c>
      <c r="C11718" s="36" t="s">
        <v>838</v>
      </c>
      <c r="D11718" s="37">
        <f>VLOOKUP(Pag_Inicio_Corr_mas_casos[[#This Row],[Corregimiento]],Hoja3!$A$2:$D$676,4,0)</f>
        <v>80821</v>
      </c>
      <c r="E11718" s="36">
        <v>9</v>
      </c>
    </row>
    <row r="11719" spans="1:5">
      <c r="A11719" s="35">
        <v>44458</v>
      </c>
      <c r="B11719" s="36">
        <v>44458</v>
      </c>
      <c r="C11719" s="36" t="s">
        <v>1126</v>
      </c>
      <c r="D11719" s="37">
        <f>VLOOKUP(Pag_Inicio_Corr_mas_casos[[#This Row],[Corregimiento]],Hoja3!$A$2:$D$676,4,0)</f>
        <v>40601</v>
      </c>
      <c r="E11719" s="36">
        <v>8</v>
      </c>
    </row>
    <row r="11720" spans="1:5">
      <c r="A11720" s="35">
        <v>44458</v>
      </c>
      <c r="B11720" s="36">
        <v>44458</v>
      </c>
      <c r="C11720" s="36" t="s">
        <v>1013</v>
      </c>
      <c r="D11720" s="37">
        <f>VLOOKUP(Pag_Inicio_Corr_mas_casos[[#This Row],[Corregimiento]],Hoja3!$A$2:$D$676,4,0)</f>
        <v>80826</v>
      </c>
      <c r="E11720" s="36">
        <v>8</v>
      </c>
    </row>
    <row r="11721" spans="1:5">
      <c r="A11721" s="35">
        <v>44458</v>
      </c>
      <c r="B11721" s="36">
        <v>44458</v>
      </c>
      <c r="C11721" s="36" t="s">
        <v>1112</v>
      </c>
      <c r="D11721" s="37">
        <f>VLOOKUP(Pag_Inicio_Corr_mas_casos[[#This Row],[Corregimiento]],Hoja3!$A$2:$D$676,4,0)</f>
        <v>80812</v>
      </c>
      <c r="E11721" s="36">
        <v>7</v>
      </c>
    </row>
    <row r="11722" spans="1:5">
      <c r="A11722" s="35">
        <v>44458</v>
      </c>
      <c r="B11722" s="36">
        <v>44458</v>
      </c>
      <c r="C11722" s="36" t="s">
        <v>1014</v>
      </c>
      <c r="D11722" s="37">
        <f>VLOOKUP(Pag_Inicio_Corr_mas_casos[[#This Row],[Corregimiento]],Hoja3!$A$2:$D$676,4,0)</f>
        <v>80811</v>
      </c>
      <c r="E11722" s="36">
        <v>7</v>
      </c>
    </row>
    <row r="11723" spans="1:5">
      <c r="A11723" s="35">
        <v>44458</v>
      </c>
      <c r="B11723" s="36">
        <v>44458</v>
      </c>
      <c r="C11723" s="36" t="s">
        <v>1085</v>
      </c>
      <c r="D11723" s="37">
        <f>VLOOKUP(Pag_Inicio_Corr_mas_casos[[#This Row],[Corregimiento]],Hoja3!$A$2:$D$676,4,0)</f>
        <v>81001</v>
      </c>
      <c r="E11723" s="36">
        <v>6</v>
      </c>
    </row>
    <row r="11724" spans="1:5">
      <c r="A11724" s="35">
        <v>44458</v>
      </c>
      <c r="B11724" s="36">
        <v>44458</v>
      </c>
      <c r="C11724" s="36" t="s">
        <v>1131</v>
      </c>
      <c r="D11724" s="37">
        <f>VLOOKUP(Pag_Inicio_Corr_mas_casos[[#This Row],[Corregimiento]],Hoja3!$A$2:$D$676,4,0)</f>
        <v>30110</v>
      </c>
      <c r="E11724" s="36">
        <v>6</v>
      </c>
    </row>
    <row r="11725" spans="1:5">
      <c r="A11725" s="35">
        <v>44458</v>
      </c>
      <c r="B11725" s="36">
        <v>44458</v>
      </c>
      <c r="C11725" s="36" t="s">
        <v>1198</v>
      </c>
      <c r="D11725" s="37">
        <f>VLOOKUP(Pag_Inicio_Corr_mas_casos[[#This Row],[Corregimiento]],Hoja3!$A$2:$D$676,4,0)</f>
        <v>40401</v>
      </c>
      <c r="E11725" s="36">
        <v>5</v>
      </c>
    </row>
    <row r="11726" spans="1:5">
      <c r="A11726" s="35">
        <v>44458</v>
      </c>
      <c r="B11726" s="36">
        <v>44458</v>
      </c>
      <c r="C11726" s="36" t="s">
        <v>1036</v>
      </c>
      <c r="D11726" s="37">
        <f>VLOOKUP(Pag_Inicio_Corr_mas_casos[[#This Row],[Corregimiento]],Hoja3!$A$2:$D$676,4,0)</f>
        <v>40606</v>
      </c>
      <c r="E11726" s="36">
        <v>5</v>
      </c>
    </row>
    <row r="11727" spans="1:5">
      <c r="A11727" s="35">
        <v>44458</v>
      </c>
      <c r="B11727" s="36">
        <v>44458</v>
      </c>
      <c r="C11727" s="36" t="s">
        <v>1081</v>
      </c>
      <c r="D11727" s="37">
        <f>VLOOKUP(Pag_Inicio_Corr_mas_casos[[#This Row],[Corregimiento]],Hoja3!$A$2:$D$676,4,0)</f>
        <v>130702</v>
      </c>
      <c r="E11727" s="36">
        <v>5</v>
      </c>
    </row>
    <row r="11728" spans="1:5">
      <c r="A11728" s="35">
        <v>44458</v>
      </c>
      <c r="B11728" s="36">
        <v>44458</v>
      </c>
      <c r="C11728" s="36" t="s">
        <v>1006</v>
      </c>
      <c r="D11728" s="37">
        <f>VLOOKUP(Pag_Inicio_Corr_mas_casos[[#This Row],[Corregimiento]],Hoja3!$A$2:$D$676,4,0)</f>
        <v>80806</v>
      </c>
      <c r="E11728" s="36">
        <v>5</v>
      </c>
    </row>
    <row r="11729" spans="1:5">
      <c r="A11729" s="35">
        <v>44458</v>
      </c>
      <c r="B11729" s="36">
        <v>44458</v>
      </c>
      <c r="C11729" s="36" t="s">
        <v>1077</v>
      </c>
      <c r="D11729" s="37">
        <f>VLOOKUP(Pag_Inicio_Corr_mas_casos[[#This Row],[Corregimiento]],Hoja3!$A$2:$D$676,4,0)</f>
        <v>80809</v>
      </c>
      <c r="E11729" s="36">
        <v>5</v>
      </c>
    </row>
    <row r="11730" spans="1:5">
      <c r="A11730" s="35">
        <v>44458</v>
      </c>
      <c r="B11730" s="36">
        <v>44458</v>
      </c>
      <c r="C11730" s="36" t="s">
        <v>1098</v>
      </c>
      <c r="D11730" s="37">
        <f>VLOOKUP(Pag_Inicio_Corr_mas_casos[[#This Row],[Corregimiento]],Hoja3!$A$2:$D$676,4,0)</f>
        <v>30104</v>
      </c>
      <c r="E11730" s="36">
        <v>4</v>
      </c>
    </row>
    <row r="11731" spans="1:5">
      <c r="A11731" s="35">
        <v>44458</v>
      </c>
      <c r="B11731" s="36">
        <v>44458</v>
      </c>
      <c r="C11731" s="36" t="s">
        <v>1155</v>
      </c>
      <c r="D11731" s="37">
        <f>VLOOKUP(Pag_Inicio_Corr_mas_casos[[#This Row],[Corregimiento]],Hoja3!$A$2:$D$676,4,0)</f>
        <v>80505</v>
      </c>
      <c r="E11731" s="36">
        <v>4</v>
      </c>
    </row>
    <row r="11732" spans="1:5">
      <c r="A11732" s="35">
        <v>44458</v>
      </c>
      <c r="B11732" s="36">
        <v>44458</v>
      </c>
      <c r="C11732" s="36" t="s">
        <v>1018</v>
      </c>
      <c r="D11732" s="37">
        <f>VLOOKUP(Pag_Inicio_Corr_mas_casos[[#This Row],[Corregimiento]],Hoja3!$A$2:$D$676,4,0)</f>
        <v>80820</v>
      </c>
      <c r="E11732" s="36">
        <v>4</v>
      </c>
    </row>
    <row r="11733" spans="1:5">
      <c r="A11733" s="35">
        <v>44458</v>
      </c>
      <c r="B11733" s="36">
        <v>44458</v>
      </c>
      <c r="C11733" s="36" t="s">
        <v>1124</v>
      </c>
      <c r="D11733" s="37">
        <f>VLOOKUP(Pag_Inicio_Corr_mas_casos[[#This Row],[Corregimiento]],Hoja3!$A$2:$D$676,4,0)</f>
        <v>40501</v>
      </c>
      <c r="E11733" s="36">
        <v>4</v>
      </c>
    </row>
    <row r="11734" spans="1:5">
      <c r="A11734" s="35">
        <v>44458</v>
      </c>
      <c r="B11734" s="36">
        <v>44458</v>
      </c>
      <c r="C11734" s="36" t="s">
        <v>1003</v>
      </c>
      <c r="D11734" s="37">
        <f>VLOOKUP(Pag_Inicio_Corr_mas_casos[[#This Row],[Corregimiento]],Hoja3!$A$2:$D$676,4,0)</f>
        <v>80810</v>
      </c>
      <c r="E11734" s="36">
        <v>4</v>
      </c>
    </row>
    <row r="11735" spans="1:5">
      <c r="A11735" s="47">
        <v>44459</v>
      </c>
      <c r="B11735" s="48">
        <v>44459</v>
      </c>
      <c r="C11735" s="48" t="s">
        <v>1036</v>
      </c>
      <c r="D11735" s="49">
        <f>VLOOKUP(Pag_Inicio_Corr_mas_casos[[#This Row],[Corregimiento]],Hoja3!$A$2:$D$676,4,0)</f>
        <v>40606</v>
      </c>
      <c r="E11735" s="48">
        <v>8</v>
      </c>
    </row>
    <row r="11736" spans="1:5">
      <c r="A11736" s="47">
        <v>44459</v>
      </c>
      <c r="B11736" s="48">
        <v>44459</v>
      </c>
      <c r="C11736" s="48" t="s">
        <v>1179</v>
      </c>
      <c r="D11736" s="49">
        <f>VLOOKUP(Pag_Inicio_Corr_mas_casos[[#This Row],[Corregimiento]],Hoja3!$A$2:$D$676,4,0)</f>
        <v>20307</v>
      </c>
      <c r="E11736" s="48">
        <v>6</v>
      </c>
    </row>
    <row r="11737" spans="1:5">
      <c r="A11737" s="47">
        <v>44459</v>
      </c>
      <c r="B11737" s="48">
        <v>44459</v>
      </c>
      <c r="C11737" s="48" t="s">
        <v>1088</v>
      </c>
      <c r="D11737" s="49">
        <f>VLOOKUP(Pag_Inicio_Corr_mas_casos[[#This Row],[Corregimiento]],Hoja3!$A$2:$D$676,4,0)</f>
        <v>91001</v>
      </c>
      <c r="E11737" s="48">
        <v>6</v>
      </c>
    </row>
    <row r="11738" spans="1:5">
      <c r="A11738" s="47">
        <v>44459</v>
      </c>
      <c r="B11738" s="48">
        <v>44459</v>
      </c>
      <c r="C11738" s="48" t="s">
        <v>1040</v>
      </c>
      <c r="D11738" s="49">
        <f>VLOOKUP(Pag_Inicio_Corr_mas_casos[[#This Row],[Corregimiento]],Hoja3!$A$2:$D$676,4,0)</f>
        <v>40203</v>
      </c>
      <c r="E11738" s="48">
        <v>5</v>
      </c>
    </row>
    <row r="11739" spans="1:5">
      <c r="A11739" s="47">
        <v>44459</v>
      </c>
      <c r="B11739" s="48">
        <v>44459</v>
      </c>
      <c r="C11739" s="48" t="s">
        <v>1012</v>
      </c>
      <c r="D11739" s="49">
        <f>VLOOKUP(Pag_Inicio_Corr_mas_casos[[#This Row],[Corregimiento]],Hoja3!$A$2:$D$676,4,0)</f>
        <v>80814</v>
      </c>
      <c r="E11739" s="48">
        <v>4</v>
      </c>
    </row>
    <row r="11740" spans="1:5">
      <c r="A11740" s="47">
        <v>44459</v>
      </c>
      <c r="B11740" s="48">
        <v>44459</v>
      </c>
      <c r="C11740" s="48" t="s">
        <v>1195</v>
      </c>
      <c r="D11740" s="49">
        <f>VLOOKUP(Pag_Inicio_Corr_mas_casos[[#This Row],[Corregimiento]],Hoja3!$A$2:$D$676,4,0)</f>
        <v>40204</v>
      </c>
      <c r="E11740" s="48">
        <v>4</v>
      </c>
    </row>
    <row r="11741" spans="1:5">
      <c r="A11741" s="47">
        <v>44459</v>
      </c>
      <c r="B11741" s="48">
        <v>44459</v>
      </c>
      <c r="C11741" s="48" t="s">
        <v>1089</v>
      </c>
      <c r="D11741" s="49">
        <f>VLOOKUP(Pag_Inicio_Corr_mas_casos[[#This Row],[Corregimiento]],Hoja3!$A$2:$D$676,4,0)</f>
        <v>30111</v>
      </c>
      <c r="E11741" s="48">
        <v>4</v>
      </c>
    </row>
    <row r="11742" spans="1:5">
      <c r="A11742" s="47">
        <v>44459</v>
      </c>
      <c r="B11742" s="48">
        <v>44459</v>
      </c>
      <c r="C11742" s="48" t="s">
        <v>1006</v>
      </c>
      <c r="D11742" s="49">
        <f>VLOOKUP(Pag_Inicio_Corr_mas_casos[[#This Row],[Corregimiento]],Hoja3!$A$2:$D$676,4,0)</f>
        <v>80806</v>
      </c>
      <c r="E11742" s="48">
        <v>4</v>
      </c>
    </row>
    <row r="11743" spans="1:5">
      <c r="A11743" s="47">
        <v>44459</v>
      </c>
      <c r="B11743" s="48">
        <v>44459</v>
      </c>
      <c r="C11743" s="48" t="s">
        <v>1069</v>
      </c>
      <c r="D11743" s="49">
        <f>VLOOKUP(Pag_Inicio_Corr_mas_casos[[#This Row],[Corregimiento]],Hoja3!$A$2:$D$676,4,0)</f>
        <v>40611</v>
      </c>
      <c r="E11743" s="48">
        <v>4</v>
      </c>
    </row>
    <row r="11744" spans="1:5">
      <c r="A11744" s="47">
        <v>44459</v>
      </c>
      <c r="B11744" s="48">
        <v>44459</v>
      </c>
      <c r="C11744" s="48" t="s">
        <v>1033</v>
      </c>
      <c r="D11744" s="49">
        <f>VLOOKUP(Pag_Inicio_Corr_mas_casos[[#This Row],[Corregimiento]],Hoja3!$A$2:$D$676,4,0)</f>
        <v>30107</v>
      </c>
      <c r="E11744" s="48">
        <v>4</v>
      </c>
    </row>
    <row r="11745" spans="1:5">
      <c r="A11745" s="47">
        <v>44459</v>
      </c>
      <c r="B11745" s="48">
        <v>44459</v>
      </c>
      <c r="C11745" s="48" t="s">
        <v>1120</v>
      </c>
      <c r="D11745" s="49">
        <f>VLOOKUP(Pag_Inicio_Corr_mas_casos[[#This Row],[Corregimiento]],Hoja3!$A$2:$D$676,4,0)</f>
        <v>130102</v>
      </c>
      <c r="E11745" s="48">
        <v>4</v>
      </c>
    </row>
    <row r="11746" spans="1:5">
      <c r="A11746" s="47">
        <v>44459</v>
      </c>
      <c r="B11746" s="48">
        <v>44459</v>
      </c>
      <c r="C11746" s="48" t="s">
        <v>1023</v>
      </c>
      <c r="D11746" s="49">
        <f>VLOOKUP(Pag_Inicio_Corr_mas_casos[[#This Row],[Corregimiento]],Hoja3!$A$2:$D$676,4,0)</f>
        <v>130716</v>
      </c>
      <c r="E11746" s="48">
        <v>3</v>
      </c>
    </row>
    <row r="11747" spans="1:5">
      <c r="A11747" s="47">
        <v>44459</v>
      </c>
      <c r="B11747" s="48">
        <v>44459</v>
      </c>
      <c r="C11747" s="48" t="s">
        <v>1102</v>
      </c>
      <c r="D11747" s="49">
        <f>VLOOKUP(Pag_Inicio_Corr_mas_casos[[#This Row],[Corregimiento]],Hoja3!$A$2:$D$676,4,0)</f>
        <v>130106</v>
      </c>
      <c r="E11747" s="48">
        <v>3</v>
      </c>
    </row>
    <row r="11748" spans="1:5">
      <c r="A11748" s="47">
        <v>44459</v>
      </c>
      <c r="B11748" s="48">
        <v>44459</v>
      </c>
      <c r="C11748" s="48" t="s">
        <v>1073</v>
      </c>
      <c r="D11748" s="49">
        <f>VLOOKUP(Pag_Inicio_Corr_mas_casos[[#This Row],[Corregimiento]],Hoja3!$A$2:$D$676,4,0)</f>
        <v>40612</v>
      </c>
      <c r="E11748" s="48">
        <v>3</v>
      </c>
    </row>
    <row r="11749" spans="1:5">
      <c r="A11749" s="47">
        <v>44459</v>
      </c>
      <c r="B11749" s="48">
        <v>44459</v>
      </c>
      <c r="C11749" s="48" t="s">
        <v>1008</v>
      </c>
      <c r="D11749" s="49">
        <f>VLOOKUP(Pag_Inicio_Corr_mas_casos[[#This Row],[Corregimiento]],Hoja3!$A$2:$D$676,4,0)</f>
        <v>80807</v>
      </c>
      <c r="E11749" s="48">
        <v>3</v>
      </c>
    </row>
    <row r="11750" spans="1:5">
      <c r="A11750" s="47">
        <v>44459</v>
      </c>
      <c r="B11750" s="48">
        <v>44459</v>
      </c>
      <c r="C11750" s="48" t="s">
        <v>1436</v>
      </c>
      <c r="D11750" s="49">
        <f>VLOOKUP(Pag_Inicio_Corr_mas_casos[[#This Row],[Corregimiento]],Hoja3!$A$2:$D$676,4,0)</f>
        <v>130408</v>
      </c>
      <c r="E11750" s="48">
        <v>3</v>
      </c>
    </row>
    <row r="11751" spans="1:5">
      <c r="A11751" s="47">
        <v>44459</v>
      </c>
      <c r="B11751" s="48">
        <v>44459</v>
      </c>
      <c r="C11751" s="48" t="s">
        <v>1394</v>
      </c>
      <c r="D11751" s="49">
        <f>VLOOKUP(Pag_Inicio_Corr_mas_casos[[#This Row],[Corregimiento]],Hoja3!$A$2:$D$676,4,0)</f>
        <v>80502</v>
      </c>
      <c r="E11751" s="48">
        <v>3</v>
      </c>
    </row>
    <row r="11752" spans="1:5">
      <c r="A11752" s="47">
        <v>44459</v>
      </c>
      <c r="B11752" s="48">
        <v>44459</v>
      </c>
      <c r="C11752" s="48" t="s">
        <v>1081</v>
      </c>
      <c r="D11752" s="49">
        <f>VLOOKUP(Pag_Inicio_Corr_mas_casos[[#This Row],[Corregimiento]],Hoja3!$A$2:$D$676,4,0)</f>
        <v>130702</v>
      </c>
      <c r="E11752" s="48">
        <v>3</v>
      </c>
    </row>
    <row r="11753" spans="1:5">
      <c r="A11753" s="159">
        <v>44460</v>
      </c>
      <c r="B11753" s="160">
        <v>44460</v>
      </c>
      <c r="C11753" s="160" t="s">
        <v>1014</v>
      </c>
      <c r="D11753" s="212">
        <f>VLOOKUP(Pag_Inicio_Corr_mas_casos[[#This Row],[Corregimiento]],Hoja3!$A$2:$D$676,4,0)</f>
        <v>80811</v>
      </c>
      <c r="E11753" s="160">
        <v>22</v>
      </c>
    </row>
    <row r="11754" spans="1:5">
      <c r="A11754" s="159">
        <v>44460</v>
      </c>
      <c r="B11754" s="160">
        <v>44460</v>
      </c>
      <c r="C11754" s="160" t="s">
        <v>1112</v>
      </c>
      <c r="D11754" s="212">
        <f>VLOOKUP(Pag_Inicio_Corr_mas_casos[[#This Row],[Corregimiento]],Hoja3!$A$2:$D$676,4,0)</f>
        <v>80812</v>
      </c>
      <c r="E11754" s="160">
        <v>14</v>
      </c>
    </row>
    <row r="11755" spans="1:5">
      <c r="A11755" s="159">
        <v>44460</v>
      </c>
      <c r="B11755" s="160">
        <v>44460</v>
      </c>
      <c r="C11755" s="160" t="s">
        <v>1006</v>
      </c>
      <c r="D11755" s="212">
        <f>VLOOKUP(Pag_Inicio_Corr_mas_casos[[#This Row],[Corregimiento]],Hoja3!$A$2:$D$676,4,0)</f>
        <v>80806</v>
      </c>
      <c r="E11755" s="160">
        <v>11</v>
      </c>
    </row>
    <row r="11756" spans="1:5">
      <c r="A11756" s="159">
        <v>44460</v>
      </c>
      <c r="B11756" s="160">
        <v>44460</v>
      </c>
      <c r="C11756" s="160" t="s">
        <v>1033</v>
      </c>
      <c r="D11756" s="212">
        <f>VLOOKUP(Pag_Inicio_Corr_mas_casos[[#This Row],[Corregimiento]],Hoja3!$A$2:$D$676,4,0)</f>
        <v>30107</v>
      </c>
      <c r="E11756" s="160">
        <v>11</v>
      </c>
    </row>
    <row r="11757" spans="1:5">
      <c r="A11757" s="159">
        <v>44460</v>
      </c>
      <c r="B11757" s="160">
        <v>44460</v>
      </c>
      <c r="C11757" s="160" t="s">
        <v>1073</v>
      </c>
      <c r="D11757" s="212">
        <f>VLOOKUP(Pag_Inicio_Corr_mas_casos[[#This Row],[Corregimiento]],Hoja3!$A$2:$D$676,4,0)</f>
        <v>40612</v>
      </c>
      <c r="E11757" s="160">
        <v>10</v>
      </c>
    </row>
    <row r="11758" spans="1:5">
      <c r="A11758" s="159">
        <v>44460</v>
      </c>
      <c r="B11758" s="160">
        <v>44460</v>
      </c>
      <c r="C11758" s="160" t="s">
        <v>1078</v>
      </c>
      <c r="D11758" s="212">
        <f>VLOOKUP(Pag_Inicio_Corr_mas_casos[[#This Row],[Corregimiento]],Hoja3!$A$2:$D$676,4,0)</f>
        <v>80819</v>
      </c>
      <c r="E11758" s="160">
        <v>10</v>
      </c>
    </row>
    <row r="11759" spans="1:5">
      <c r="A11759" s="159">
        <v>44460</v>
      </c>
      <c r="B11759" s="160">
        <v>44460</v>
      </c>
      <c r="C11759" s="160" t="s">
        <v>1008</v>
      </c>
      <c r="D11759" s="212">
        <f>VLOOKUP(Pag_Inicio_Corr_mas_casos[[#This Row],[Corregimiento]],Hoja3!$A$2:$D$676,4,0)</f>
        <v>80807</v>
      </c>
      <c r="E11759" s="160">
        <v>8</v>
      </c>
    </row>
    <row r="11760" spans="1:5">
      <c r="A11760" s="159">
        <v>44460</v>
      </c>
      <c r="B11760" s="160">
        <v>44460</v>
      </c>
      <c r="C11760" s="160" t="s">
        <v>1075</v>
      </c>
      <c r="D11760" s="212">
        <f>VLOOKUP(Pag_Inicio_Corr_mas_casos[[#This Row],[Corregimiento]],Hoja3!$A$2:$D$676,4,0)</f>
        <v>40608</v>
      </c>
      <c r="E11760" s="160">
        <v>8</v>
      </c>
    </row>
    <row r="11761" spans="1:5">
      <c r="A11761" s="159">
        <v>44460</v>
      </c>
      <c r="B11761" s="160">
        <v>44460</v>
      </c>
      <c r="C11761" s="160" t="s">
        <v>1077</v>
      </c>
      <c r="D11761" s="212">
        <f>VLOOKUP(Pag_Inicio_Corr_mas_casos[[#This Row],[Corregimiento]],Hoja3!$A$2:$D$676,4,0)</f>
        <v>80809</v>
      </c>
      <c r="E11761" s="160">
        <v>8</v>
      </c>
    </row>
    <row r="11762" spans="1:5">
      <c r="A11762" s="159">
        <v>44460</v>
      </c>
      <c r="B11762" s="160">
        <v>44460</v>
      </c>
      <c r="C11762" s="160" t="s">
        <v>1126</v>
      </c>
      <c r="D11762" s="212">
        <f>VLOOKUP(Pag_Inicio_Corr_mas_casos[[#This Row],[Corregimiento]],Hoja3!$A$2:$D$676,4,0)</f>
        <v>40601</v>
      </c>
      <c r="E11762" s="160">
        <v>8</v>
      </c>
    </row>
    <row r="11763" spans="1:5">
      <c r="A11763" s="159">
        <v>44460</v>
      </c>
      <c r="B11763" s="160">
        <v>44460</v>
      </c>
      <c r="C11763" s="160" t="s">
        <v>1089</v>
      </c>
      <c r="D11763" s="212">
        <f>VLOOKUP(Pag_Inicio_Corr_mas_casos[[#This Row],[Corregimiento]],Hoja3!$A$2:$D$676,4,0)</f>
        <v>30111</v>
      </c>
      <c r="E11763" s="160">
        <v>7</v>
      </c>
    </row>
    <row r="11764" spans="1:5">
      <c r="A11764" s="159">
        <v>44460</v>
      </c>
      <c r="B11764" s="160">
        <v>44460</v>
      </c>
      <c r="C11764" s="160" t="s">
        <v>1005</v>
      </c>
      <c r="D11764" s="212">
        <f>VLOOKUP(Pag_Inicio_Corr_mas_casos[[#This Row],[Corregimiento]],Hoja3!$A$2:$D$676,4,0)</f>
        <v>81009</v>
      </c>
      <c r="E11764" s="160">
        <v>7</v>
      </c>
    </row>
    <row r="11765" spans="1:5">
      <c r="A11765" s="159">
        <v>44460</v>
      </c>
      <c r="B11765" s="160">
        <v>44460</v>
      </c>
      <c r="C11765" s="160" t="s">
        <v>1160</v>
      </c>
      <c r="D11765" s="212">
        <f>VLOOKUP(Pag_Inicio_Corr_mas_casos[[#This Row],[Corregimiento]],Hoja3!$A$2:$D$676,4,0)</f>
        <v>30109</v>
      </c>
      <c r="E11765" s="160">
        <v>7</v>
      </c>
    </row>
    <row r="11766" spans="1:5">
      <c r="A11766" s="159">
        <v>44460</v>
      </c>
      <c r="B11766" s="160">
        <v>44460</v>
      </c>
      <c r="C11766" s="160" t="s">
        <v>1081</v>
      </c>
      <c r="D11766" s="212">
        <f>VLOOKUP(Pag_Inicio_Corr_mas_casos[[#This Row],[Corregimiento]],Hoja3!$A$2:$D$676,4,0)</f>
        <v>130702</v>
      </c>
      <c r="E11766" s="160">
        <v>6</v>
      </c>
    </row>
    <row r="11767" spans="1:5">
      <c r="A11767" s="159">
        <v>44460</v>
      </c>
      <c r="B11767" s="160">
        <v>44460</v>
      </c>
      <c r="C11767" s="160" t="s">
        <v>1017</v>
      </c>
      <c r="D11767" s="212">
        <f>VLOOKUP(Pag_Inicio_Corr_mas_casos[[#This Row],[Corregimiento]],Hoja3!$A$2:$D$676,4,0)</f>
        <v>80813</v>
      </c>
      <c r="E11767" s="160">
        <v>6</v>
      </c>
    </row>
    <row r="11768" spans="1:5">
      <c r="A11768" s="159">
        <v>44460</v>
      </c>
      <c r="B11768" s="160">
        <v>44460</v>
      </c>
      <c r="C11768" s="160" t="s">
        <v>1087</v>
      </c>
      <c r="D11768" s="212">
        <f>VLOOKUP(Pag_Inicio_Corr_mas_casos[[#This Row],[Corregimiento]],Hoja3!$A$2:$D$676,4,0)</f>
        <v>81003</v>
      </c>
      <c r="E11768" s="160">
        <v>6</v>
      </c>
    </row>
    <row r="11769" spans="1:5">
      <c r="A11769" s="159">
        <v>44460</v>
      </c>
      <c r="B11769" s="160">
        <v>44460</v>
      </c>
      <c r="C11769" s="160" t="s">
        <v>1023</v>
      </c>
      <c r="D11769" s="212">
        <f>VLOOKUP(Pag_Inicio_Corr_mas_casos[[#This Row],[Corregimiento]],Hoja3!$A$2:$D$676,4,0)</f>
        <v>130716</v>
      </c>
      <c r="E11769" s="160">
        <v>5</v>
      </c>
    </row>
    <row r="11770" spans="1:5">
      <c r="A11770" s="159">
        <v>44460</v>
      </c>
      <c r="B11770" s="160">
        <v>44460</v>
      </c>
      <c r="C11770" s="160" t="s">
        <v>1102</v>
      </c>
      <c r="D11770" s="212">
        <f>VLOOKUP(Pag_Inicio_Corr_mas_casos[[#This Row],[Corregimiento]],Hoja3!$A$2:$D$676,4,0)</f>
        <v>130106</v>
      </c>
      <c r="E11770" s="160">
        <v>5</v>
      </c>
    </row>
    <row r="11771" spans="1:5">
      <c r="A11771" s="159">
        <v>44460</v>
      </c>
      <c r="B11771" s="160">
        <v>44460</v>
      </c>
      <c r="C11771" s="160" t="s">
        <v>1131</v>
      </c>
      <c r="D11771" s="212">
        <f>VLOOKUP(Pag_Inicio_Corr_mas_casos[[#This Row],[Corregimiento]],Hoja3!$A$2:$D$676,4,0)</f>
        <v>30110</v>
      </c>
      <c r="E11771" s="160">
        <v>5</v>
      </c>
    </row>
    <row r="11772" spans="1:5">
      <c r="A11772" s="159">
        <v>44460</v>
      </c>
      <c r="B11772" s="160">
        <v>44460</v>
      </c>
      <c r="C11772" s="160" t="s">
        <v>1437</v>
      </c>
      <c r="D11772" s="212">
        <f>VLOOKUP(Pag_Inicio_Corr_mas_casos[[#This Row],[Corregimiento]],Hoja3!$A$2:$D$676,4,0)</f>
        <v>30501</v>
      </c>
      <c r="E11772" s="160">
        <v>5</v>
      </c>
    </row>
    <row r="11773" spans="1:5">
      <c r="A11773" s="47">
        <v>44461</v>
      </c>
      <c r="B11773" s="48">
        <v>44461</v>
      </c>
      <c r="C11773" s="48" t="s">
        <v>1077</v>
      </c>
      <c r="D11773" s="49">
        <f>VLOOKUP(Pag_Inicio_Corr_mas_casos[[#This Row],[Corregimiento]],Hoja3!$A$2:$D$676,4,0)</f>
        <v>80809</v>
      </c>
      <c r="E11773" s="48">
        <v>25</v>
      </c>
    </row>
    <row r="11774" spans="1:5">
      <c r="A11774" s="47">
        <v>44461</v>
      </c>
      <c r="B11774" s="48">
        <v>44461</v>
      </c>
      <c r="C11774" s="48" t="s">
        <v>1033</v>
      </c>
      <c r="D11774" s="49">
        <f>VLOOKUP(Pag_Inicio_Corr_mas_casos[[#This Row],[Corregimiento]],Hoja3!$A$2:$D$676,4,0)</f>
        <v>30107</v>
      </c>
      <c r="E11774" s="48">
        <v>18</v>
      </c>
    </row>
    <row r="11775" spans="1:5">
      <c r="A11775" s="47">
        <v>44461</v>
      </c>
      <c r="B11775" s="48">
        <v>44461</v>
      </c>
      <c r="C11775" s="48" t="s">
        <v>1043</v>
      </c>
      <c r="D11775" s="49">
        <f>VLOOKUP(Pag_Inicio_Corr_mas_casos[[#This Row],[Corregimiento]],Hoja3!$A$2:$D$676,4,0)</f>
        <v>80803</v>
      </c>
      <c r="E11775" s="48">
        <v>17</v>
      </c>
    </row>
    <row r="11776" spans="1:5">
      <c r="A11776" s="47">
        <v>44461</v>
      </c>
      <c r="B11776" s="48">
        <v>44461</v>
      </c>
      <c r="C11776" s="48" t="s">
        <v>1003</v>
      </c>
      <c r="D11776" s="49">
        <f>VLOOKUP(Pag_Inicio_Corr_mas_casos[[#This Row],[Corregimiento]],Hoja3!$A$2:$D$676,4,0)</f>
        <v>80810</v>
      </c>
      <c r="E11776" s="48">
        <v>13</v>
      </c>
    </row>
    <row r="11777" spans="1:5">
      <c r="A11777" s="47">
        <v>44461</v>
      </c>
      <c r="B11777" s="48">
        <v>44461</v>
      </c>
      <c r="C11777" s="48" t="s">
        <v>1066</v>
      </c>
      <c r="D11777" s="49">
        <f>VLOOKUP(Pag_Inicio_Corr_mas_casos[[#This Row],[Corregimiento]],Hoja3!$A$2:$D$676,4,0)</f>
        <v>80805</v>
      </c>
      <c r="E11777" s="48">
        <v>10</v>
      </c>
    </row>
    <row r="11778" spans="1:5">
      <c r="A11778" s="47">
        <v>44461</v>
      </c>
      <c r="B11778" s="48">
        <v>44461</v>
      </c>
      <c r="C11778" s="48" t="s">
        <v>1075</v>
      </c>
      <c r="D11778" s="49">
        <f>VLOOKUP(Pag_Inicio_Corr_mas_casos[[#This Row],[Corregimiento]],Hoja3!$A$2:$D$676,4,0)</f>
        <v>40608</v>
      </c>
      <c r="E11778" s="48">
        <v>8</v>
      </c>
    </row>
    <row r="11779" spans="1:5">
      <c r="A11779" s="47">
        <v>44461</v>
      </c>
      <c r="B11779" s="48">
        <v>44461</v>
      </c>
      <c r="C11779" s="48" t="s">
        <v>838</v>
      </c>
      <c r="D11779" s="49">
        <f>VLOOKUP(Pag_Inicio_Corr_mas_casos[[#This Row],[Corregimiento]],Hoja3!$A$2:$D$676,4,0)</f>
        <v>80821</v>
      </c>
      <c r="E11779" s="48">
        <v>8</v>
      </c>
    </row>
    <row r="11780" spans="1:5">
      <c r="A11780" s="47">
        <v>44461</v>
      </c>
      <c r="B11780" s="48">
        <v>44461</v>
      </c>
      <c r="C11780" s="48" t="s">
        <v>1008</v>
      </c>
      <c r="D11780" s="49">
        <f>VLOOKUP(Pag_Inicio_Corr_mas_casos[[#This Row],[Corregimiento]],Hoja3!$A$2:$D$676,4,0)</f>
        <v>80807</v>
      </c>
      <c r="E11780" s="48">
        <v>8</v>
      </c>
    </row>
    <row r="11781" spans="1:5">
      <c r="A11781" s="47">
        <v>44461</v>
      </c>
      <c r="B11781" s="48">
        <v>44461</v>
      </c>
      <c r="C11781" s="48" t="s">
        <v>1030</v>
      </c>
      <c r="D11781" s="49">
        <f>VLOOKUP(Pag_Inicio_Corr_mas_casos[[#This Row],[Corregimiento]],Hoja3!$A$2:$D$676,4,0)</f>
        <v>30113</v>
      </c>
      <c r="E11781" s="48">
        <v>7</v>
      </c>
    </row>
    <row r="11782" spans="1:5">
      <c r="A11782" s="47">
        <v>44461</v>
      </c>
      <c r="B11782" s="48">
        <v>44461</v>
      </c>
      <c r="C11782" s="48" t="s">
        <v>1093</v>
      </c>
      <c r="D11782" s="49">
        <f>VLOOKUP(Pag_Inicio_Corr_mas_casos[[#This Row],[Corregimiento]],Hoja3!$A$2:$D$676,4,0)</f>
        <v>30103</v>
      </c>
      <c r="E11782" s="48">
        <v>7</v>
      </c>
    </row>
    <row r="11783" spans="1:5">
      <c r="A11783" s="47">
        <v>44461</v>
      </c>
      <c r="B11783" s="48">
        <v>44461</v>
      </c>
      <c r="C11783" s="48" t="s">
        <v>1088</v>
      </c>
      <c r="D11783" s="49">
        <f>VLOOKUP(Pag_Inicio_Corr_mas_casos[[#This Row],[Corregimiento]],Hoja3!$A$2:$D$676,4,0)</f>
        <v>91001</v>
      </c>
      <c r="E11783" s="48">
        <v>7</v>
      </c>
    </row>
    <row r="11784" spans="1:5">
      <c r="A11784" s="47">
        <v>44461</v>
      </c>
      <c r="B11784" s="48">
        <v>44461</v>
      </c>
      <c r="C11784" s="48" t="s">
        <v>1126</v>
      </c>
      <c r="D11784" s="49">
        <f>VLOOKUP(Pag_Inicio_Corr_mas_casos[[#This Row],[Corregimiento]],Hoja3!$A$2:$D$676,4,0)</f>
        <v>40601</v>
      </c>
      <c r="E11784" s="48">
        <v>7</v>
      </c>
    </row>
    <row r="11785" spans="1:5">
      <c r="A11785" s="47">
        <v>44461</v>
      </c>
      <c r="B11785" s="48">
        <v>44461</v>
      </c>
      <c r="C11785" s="48" t="s">
        <v>1095</v>
      </c>
      <c r="D11785" s="49">
        <f>VLOOKUP(Pag_Inicio_Corr_mas_casos[[#This Row],[Corregimiento]],Hoja3!$A$2:$D$676,4,0)</f>
        <v>20609</v>
      </c>
      <c r="E11785" s="48">
        <v>7</v>
      </c>
    </row>
    <row r="11786" spans="1:5">
      <c r="A11786" s="47">
        <v>44461</v>
      </c>
      <c r="B11786" s="48">
        <v>44461</v>
      </c>
      <c r="C11786" s="48" t="s">
        <v>1098</v>
      </c>
      <c r="D11786" s="49">
        <f>VLOOKUP(Pag_Inicio_Corr_mas_casos[[#This Row],[Corregimiento]],Hoja3!$A$2:$D$676,4,0)</f>
        <v>30104</v>
      </c>
      <c r="E11786" s="48">
        <v>6</v>
      </c>
    </row>
    <row r="11787" spans="1:5">
      <c r="A11787" s="47">
        <v>44461</v>
      </c>
      <c r="B11787" s="48">
        <v>44461</v>
      </c>
      <c r="C11787" s="48" t="s">
        <v>1120</v>
      </c>
      <c r="D11787" s="49">
        <f>VLOOKUP(Pag_Inicio_Corr_mas_casos[[#This Row],[Corregimiento]],Hoja3!$A$2:$D$676,4,0)</f>
        <v>130102</v>
      </c>
      <c r="E11787" s="48">
        <v>6</v>
      </c>
    </row>
    <row r="11788" spans="1:5">
      <c r="A11788" s="47">
        <v>44461</v>
      </c>
      <c r="B11788" s="48">
        <v>44461</v>
      </c>
      <c r="C11788" s="48" t="s">
        <v>1144</v>
      </c>
      <c r="D11788" s="49">
        <f>VLOOKUP(Pag_Inicio_Corr_mas_casos[[#This Row],[Corregimiento]],Hoja3!$A$2:$D$676,4,0)</f>
        <v>40503</v>
      </c>
      <c r="E11788" s="48">
        <v>6</v>
      </c>
    </row>
    <row r="11789" spans="1:5">
      <c r="A11789" s="47">
        <v>44461</v>
      </c>
      <c r="B11789" s="48">
        <v>44461</v>
      </c>
      <c r="C11789" s="48" t="s">
        <v>1006</v>
      </c>
      <c r="D11789" s="49">
        <f>VLOOKUP(Pag_Inicio_Corr_mas_casos[[#This Row],[Corregimiento]],Hoja3!$A$2:$D$676,4,0)</f>
        <v>80806</v>
      </c>
      <c r="E11789" s="48">
        <v>5</v>
      </c>
    </row>
    <row r="11790" spans="1:5">
      <c r="A11790" s="47">
        <v>44461</v>
      </c>
      <c r="B11790" s="48">
        <v>44461</v>
      </c>
      <c r="C11790" s="48" t="s">
        <v>1005</v>
      </c>
      <c r="D11790" s="49">
        <f>VLOOKUP(Pag_Inicio_Corr_mas_casos[[#This Row],[Corregimiento]],Hoja3!$A$2:$D$676,4,0)</f>
        <v>81009</v>
      </c>
      <c r="E11790" s="48">
        <v>5</v>
      </c>
    </row>
    <row r="11791" spans="1:5">
      <c r="A11791" s="47">
        <v>44461</v>
      </c>
      <c r="B11791" s="48">
        <v>44461</v>
      </c>
      <c r="C11791" s="48" t="s">
        <v>1139</v>
      </c>
      <c r="D11791" s="49">
        <f>VLOOKUP(Pag_Inicio_Corr_mas_casos[[#This Row],[Corregimiento]],Hoja3!$A$2:$D$676,4,0)</f>
        <v>30101</v>
      </c>
      <c r="E11791" s="48">
        <v>5</v>
      </c>
    </row>
    <row r="11792" spans="1:5">
      <c r="A11792" s="47">
        <v>44461</v>
      </c>
      <c r="B11792" s="48">
        <v>44461</v>
      </c>
      <c r="C11792" s="48" t="s">
        <v>1019</v>
      </c>
      <c r="D11792" s="49">
        <f>VLOOKUP(Pag_Inicio_Corr_mas_casos[[#This Row],[Corregimiento]],Hoja3!$A$2:$D$676,4,0)</f>
        <v>80817</v>
      </c>
      <c r="E11792" s="48">
        <v>5</v>
      </c>
    </row>
    <row r="11793" spans="1:5">
      <c r="A11793" s="35">
        <v>44462</v>
      </c>
      <c r="B11793" s="36">
        <v>44462</v>
      </c>
      <c r="C11793" s="36" t="s">
        <v>1014</v>
      </c>
      <c r="D11793" s="37">
        <f>VLOOKUP(Pag_Inicio_Corr_mas_casos[[#This Row],[Corregimiento]],Hoja3!$A$2:$D$676,4,0)</f>
        <v>80811</v>
      </c>
      <c r="E11793" s="36">
        <v>17</v>
      </c>
    </row>
    <row r="11794" spans="1:5">
      <c r="A11794" s="35">
        <v>44462</v>
      </c>
      <c r="B11794" s="36">
        <v>44462</v>
      </c>
      <c r="C11794" s="36" t="s">
        <v>1112</v>
      </c>
      <c r="D11794" s="37">
        <f>VLOOKUP(Pag_Inicio_Corr_mas_casos[[#This Row],[Corregimiento]],Hoja3!$A$2:$D$676,4,0)</f>
        <v>80812</v>
      </c>
      <c r="E11794" s="36">
        <v>13</v>
      </c>
    </row>
    <row r="11795" spans="1:5">
      <c r="A11795" s="35">
        <v>44462</v>
      </c>
      <c r="B11795" s="36">
        <v>44462</v>
      </c>
      <c r="C11795" s="36" t="s">
        <v>1078</v>
      </c>
      <c r="D11795" s="37">
        <f>VLOOKUP(Pag_Inicio_Corr_mas_casos[[#This Row],[Corregimiento]],Hoja3!$A$2:$D$676,4,0)</f>
        <v>80819</v>
      </c>
      <c r="E11795" s="36">
        <v>11</v>
      </c>
    </row>
    <row r="11796" spans="1:5">
      <c r="A11796" s="35">
        <v>44462</v>
      </c>
      <c r="B11796" s="36">
        <v>44462</v>
      </c>
      <c r="C11796" s="36" t="s">
        <v>1126</v>
      </c>
      <c r="D11796" s="37">
        <f>VLOOKUP(Pag_Inicio_Corr_mas_casos[[#This Row],[Corregimiento]],Hoja3!$A$2:$D$676,4,0)</f>
        <v>40601</v>
      </c>
      <c r="E11796" s="36">
        <v>11</v>
      </c>
    </row>
    <row r="11797" spans="1:5">
      <c r="A11797" s="35">
        <v>44462</v>
      </c>
      <c r="B11797" s="36">
        <v>44462</v>
      </c>
      <c r="C11797" s="36" t="s">
        <v>1033</v>
      </c>
      <c r="D11797" s="37">
        <f>VLOOKUP(Pag_Inicio_Corr_mas_casos[[#This Row],[Corregimiento]],Hoja3!$A$2:$D$676,4,0)</f>
        <v>30107</v>
      </c>
      <c r="E11797" s="36">
        <v>10</v>
      </c>
    </row>
    <row r="11798" spans="1:5">
      <c r="A11798" s="35">
        <v>44462</v>
      </c>
      <c r="B11798" s="36">
        <v>44462</v>
      </c>
      <c r="C11798" s="36" t="s">
        <v>1077</v>
      </c>
      <c r="D11798" s="37">
        <f>VLOOKUP(Pag_Inicio_Corr_mas_casos[[#This Row],[Corregimiento]],Hoja3!$A$2:$D$676,4,0)</f>
        <v>80809</v>
      </c>
      <c r="E11798" s="36">
        <v>9</v>
      </c>
    </row>
    <row r="11799" spans="1:5">
      <c r="A11799" s="35">
        <v>44462</v>
      </c>
      <c r="B11799" s="36">
        <v>44462</v>
      </c>
      <c r="C11799" s="36" t="s">
        <v>1098</v>
      </c>
      <c r="D11799" s="37">
        <f>VLOOKUP(Pag_Inicio_Corr_mas_casos[[#This Row],[Corregimiento]],Hoja3!$A$2:$D$676,4,0)</f>
        <v>30104</v>
      </c>
      <c r="E11799" s="36">
        <v>9</v>
      </c>
    </row>
    <row r="11800" spans="1:5">
      <c r="A11800" s="35">
        <v>44462</v>
      </c>
      <c r="B11800" s="36">
        <v>44462</v>
      </c>
      <c r="C11800" s="36" t="s">
        <v>1040</v>
      </c>
      <c r="D11800" s="37">
        <f>VLOOKUP(Pag_Inicio_Corr_mas_casos[[#This Row],[Corregimiento]],Hoja3!$A$2:$D$676,4,0)</f>
        <v>40203</v>
      </c>
      <c r="E11800" s="36">
        <v>8</v>
      </c>
    </row>
    <row r="11801" spans="1:5">
      <c r="A11801" s="35">
        <v>44462</v>
      </c>
      <c r="B11801" s="36">
        <v>44462</v>
      </c>
      <c r="C11801" s="36" t="s">
        <v>1093</v>
      </c>
      <c r="D11801" s="37">
        <f>VLOOKUP(Pag_Inicio_Corr_mas_casos[[#This Row],[Corregimiento]],Hoja3!$A$2:$D$676,4,0)</f>
        <v>30103</v>
      </c>
      <c r="E11801" s="36">
        <v>8</v>
      </c>
    </row>
    <row r="11802" spans="1:5">
      <c r="A11802" s="35">
        <v>44462</v>
      </c>
      <c r="B11802" s="36">
        <v>44462</v>
      </c>
      <c r="C11802" s="36" t="s">
        <v>1327</v>
      </c>
      <c r="D11802" s="37">
        <f>VLOOKUP(Pag_Inicio_Corr_mas_casos[[#This Row],[Corregimiento]],Hoja3!$A$2:$D$676,4,0)</f>
        <v>90305</v>
      </c>
      <c r="E11802" s="36">
        <v>7</v>
      </c>
    </row>
    <row r="11803" spans="1:5">
      <c r="A11803" s="35">
        <v>44462</v>
      </c>
      <c r="B11803" s="36">
        <v>44462</v>
      </c>
      <c r="C11803" s="36" t="s">
        <v>1089</v>
      </c>
      <c r="D11803" s="37">
        <f>VLOOKUP(Pag_Inicio_Corr_mas_casos[[#This Row],[Corregimiento]],Hoja3!$A$2:$D$676,4,0)</f>
        <v>30111</v>
      </c>
      <c r="E11803" s="36">
        <v>7</v>
      </c>
    </row>
    <row r="11804" spans="1:5">
      <c r="A11804" s="35">
        <v>44462</v>
      </c>
      <c r="B11804" s="36">
        <v>44462</v>
      </c>
      <c r="C11804" s="36" t="s">
        <v>1088</v>
      </c>
      <c r="D11804" s="37">
        <f>VLOOKUP(Pag_Inicio_Corr_mas_casos[[#This Row],[Corregimiento]],Hoja3!$A$2:$D$676,4,0)</f>
        <v>91001</v>
      </c>
      <c r="E11804" s="36">
        <v>6</v>
      </c>
    </row>
    <row r="11805" spans="1:5">
      <c r="A11805" s="35">
        <v>44462</v>
      </c>
      <c r="B11805" s="36">
        <v>44462</v>
      </c>
      <c r="C11805" s="36" t="s">
        <v>1008</v>
      </c>
      <c r="D11805" s="37">
        <f>VLOOKUP(Pag_Inicio_Corr_mas_casos[[#This Row],[Corregimiento]],Hoja3!$A$2:$D$676,4,0)</f>
        <v>80807</v>
      </c>
      <c r="E11805" s="36">
        <v>6</v>
      </c>
    </row>
    <row r="11806" spans="1:5">
      <c r="A11806" s="35">
        <v>44462</v>
      </c>
      <c r="B11806" s="36">
        <v>44462</v>
      </c>
      <c r="C11806" s="36" t="s">
        <v>1030</v>
      </c>
      <c r="D11806" s="37">
        <f>VLOOKUP(Pag_Inicio_Corr_mas_casos[[#This Row],[Corregimiento]],Hoja3!$A$2:$D$676,4,0)</f>
        <v>30113</v>
      </c>
      <c r="E11806" s="36">
        <v>5</v>
      </c>
    </row>
    <row r="11807" spans="1:5">
      <c r="A11807" s="35">
        <v>44462</v>
      </c>
      <c r="B11807" s="36">
        <v>44462</v>
      </c>
      <c r="C11807" s="36" t="s">
        <v>1081</v>
      </c>
      <c r="D11807" s="37">
        <f>VLOOKUP(Pag_Inicio_Corr_mas_casos[[#This Row],[Corregimiento]],Hoja3!$A$2:$D$676,4,0)</f>
        <v>130702</v>
      </c>
      <c r="E11807" s="36">
        <v>5</v>
      </c>
    </row>
    <row r="11808" spans="1:5">
      <c r="A11808" s="35">
        <v>44462</v>
      </c>
      <c r="B11808" s="36">
        <v>44462</v>
      </c>
      <c r="C11808" s="36" t="s">
        <v>1300</v>
      </c>
      <c r="D11808" s="37">
        <f>VLOOKUP(Pag_Inicio_Corr_mas_casos[[#This Row],[Corregimiento]],Hoja3!$A$2:$D$676,4,0)</f>
        <v>60202</v>
      </c>
      <c r="E11808" s="36">
        <v>5</v>
      </c>
    </row>
    <row r="11809" spans="1:5">
      <c r="A11809" s="35">
        <v>44462</v>
      </c>
      <c r="B11809" s="36">
        <v>44462</v>
      </c>
      <c r="C11809" s="36" t="s">
        <v>1118</v>
      </c>
      <c r="D11809" s="37">
        <f>VLOOKUP(Pag_Inicio_Corr_mas_casos[[#This Row],[Corregimiento]],Hoja3!$A$2:$D$676,4,0)</f>
        <v>40201</v>
      </c>
      <c r="E11809" s="36">
        <v>5</v>
      </c>
    </row>
    <row r="11810" spans="1:5">
      <c r="A11810" s="35">
        <v>44462</v>
      </c>
      <c r="B11810" s="36">
        <v>44462</v>
      </c>
      <c r="C11810" s="36" t="s">
        <v>1102</v>
      </c>
      <c r="D11810" s="37">
        <f>VLOOKUP(Pag_Inicio_Corr_mas_casos[[#This Row],[Corregimiento]],Hoja3!$A$2:$D$676,4,0)</f>
        <v>130106</v>
      </c>
      <c r="E11810" s="36">
        <v>5</v>
      </c>
    </row>
    <row r="11811" spans="1:5">
      <c r="A11811" s="35">
        <v>44462</v>
      </c>
      <c r="B11811" s="36">
        <v>44462</v>
      </c>
      <c r="C11811" s="36" t="s">
        <v>1017</v>
      </c>
      <c r="D11811" s="37">
        <f>VLOOKUP(Pag_Inicio_Corr_mas_casos[[#This Row],[Corregimiento]],Hoja3!$A$2:$D$676,4,0)</f>
        <v>80813</v>
      </c>
      <c r="E11811" s="36">
        <v>5</v>
      </c>
    </row>
    <row r="11812" spans="1:5">
      <c r="A11812" s="35">
        <v>44462</v>
      </c>
      <c r="B11812" s="36">
        <v>44462</v>
      </c>
      <c r="C11812" s="36" t="s">
        <v>1120</v>
      </c>
      <c r="D11812" s="37">
        <f>VLOOKUP(Pag_Inicio_Corr_mas_casos[[#This Row],[Corregimiento]],Hoja3!$A$2:$D$676,4,0)</f>
        <v>130102</v>
      </c>
      <c r="E11812" s="36">
        <v>5</v>
      </c>
    </row>
    <row r="11813" spans="1:5">
      <c r="A11813" s="159">
        <v>44463</v>
      </c>
      <c r="B11813" s="160">
        <v>44463</v>
      </c>
      <c r="C11813" s="160" t="s">
        <v>1033</v>
      </c>
      <c r="D11813" s="212">
        <f>VLOOKUP(Pag_Inicio_Corr_mas_casos[[#This Row],[Corregimiento]],Hoja3!$A$2:$D$676,4,0)</f>
        <v>30107</v>
      </c>
      <c r="E11813" s="160">
        <v>12</v>
      </c>
    </row>
    <row r="11814" spans="1:5">
      <c r="A11814" s="159">
        <v>44463</v>
      </c>
      <c r="B11814" s="160">
        <v>44463</v>
      </c>
      <c r="C11814" s="160" t="s">
        <v>1195</v>
      </c>
      <c r="D11814" s="212">
        <f>VLOOKUP(Pag_Inicio_Corr_mas_casos[[#This Row],[Corregimiento]],Hoja3!$A$2:$D$676,4,0)</f>
        <v>40204</v>
      </c>
      <c r="E11814" s="160">
        <v>10</v>
      </c>
    </row>
    <row r="11815" spans="1:5">
      <c r="A11815" s="159">
        <v>44463</v>
      </c>
      <c r="B11815" s="160">
        <v>44463</v>
      </c>
      <c r="C11815" s="160" t="s">
        <v>1077</v>
      </c>
      <c r="D11815" s="212">
        <f>VLOOKUP(Pag_Inicio_Corr_mas_casos[[#This Row],[Corregimiento]],Hoja3!$A$2:$D$676,4,0)</f>
        <v>80809</v>
      </c>
      <c r="E11815" s="160">
        <v>10</v>
      </c>
    </row>
    <row r="11816" spans="1:5">
      <c r="A11816" s="159">
        <v>44463</v>
      </c>
      <c r="B11816" s="160">
        <v>44463</v>
      </c>
      <c r="C11816" s="160" t="s">
        <v>1078</v>
      </c>
      <c r="D11816" s="212">
        <f>VLOOKUP(Pag_Inicio_Corr_mas_casos[[#This Row],[Corregimiento]],Hoja3!$A$2:$D$676,4,0)</f>
        <v>80819</v>
      </c>
      <c r="E11816" s="160">
        <v>7</v>
      </c>
    </row>
    <row r="11817" spans="1:5">
      <c r="A11817" s="159">
        <v>44463</v>
      </c>
      <c r="B11817" s="160">
        <v>44463</v>
      </c>
      <c r="C11817" s="160" t="s">
        <v>1118</v>
      </c>
      <c r="D11817" s="212">
        <f>VLOOKUP(Pag_Inicio_Corr_mas_casos[[#This Row],[Corregimiento]],Hoja3!$A$2:$D$676,4,0)</f>
        <v>40201</v>
      </c>
      <c r="E11817" s="160">
        <v>7</v>
      </c>
    </row>
    <row r="11818" spans="1:5">
      <c r="A11818" s="159">
        <v>44463</v>
      </c>
      <c r="B11818" s="160">
        <v>44463</v>
      </c>
      <c r="C11818" s="160" t="s">
        <v>1040</v>
      </c>
      <c r="D11818" s="212">
        <f>VLOOKUP(Pag_Inicio_Corr_mas_casos[[#This Row],[Corregimiento]],Hoja3!$A$2:$D$676,4,0)</f>
        <v>40203</v>
      </c>
      <c r="E11818" s="160">
        <v>7</v>
      </c>
    </row>
    <row r="11819" spans="1:5">
      <c r="A11819" s="159">
        <v>44463</v>
      </c>
      <c r="B11819" s="160">
        <v>44463</v>
      </c>
      <c r="C11819" s="160" t="s">
        <v>1093</v>
      </c>
      <c r="D11819" s="212">
        <f>VLOOKUP(Pag_Inicio_Corr_mas_casos[[#This Row],[Corregimiento]],Hoja3!$A$2:$D$676,4,0)</f>
        <v>30103</v>
      </c>
      <c r="E11819" s="160">
        <v>7</v>
      </c>
    </row>
    <row r="11820" spans="1:5">
      <c r="A11820" s="159">
        <v>44463</v>
      </c>
      <c r="B11820" s="160">
        <v>44463</v>
      </c>
      <c r="C11820" s="160" t="s">
        <v>1098</v>
      </c>
      <c r="D11820" s="212">
        <f>VLOOKUP(Pag_Inicio_Corr_mas_casos[[#This Row],[Corregimiento]],Hoja3!$A$2:$D$676,4,0)</f>
        <v>30104</v>
      </c>
      <c r="E11820" s="160">
        <v>7</v>
      </c>
    </row>
    <row r="11821" spans="1:5">
      <c r="A11821" s="159">
        <v>44463</v>
      </c>
      <c r="B11821" s="160">
        <v>44463</v>
      </c>
      <c r="C11821" s="160" t="s">
        <v>1012</v>
      </c>
      <c r="D11821" s="212">
        <f>VLOOKUP(Pag_Inicio_Corr_mas_casos[[#This Row],[Corregimiento]],Hoja3!$A$2:$D$676,4,0)</f>
        <v>80814</v>
      </c>
      <c r="E11821" s="160">
        <v>7</v>
      </c>
    </row>
    <row r="11822" spans="1:5">
      <c r="A11822" s="159">
        <v>44463</v>
      </c>
      <c r="B11822" s="160">
        <v>44463</v>
      </c>
      <c r="C11822" s="160" t="s">
        <v>1112</v>
      </c>
      <c r="D11822" s="212">
        <f>VLOOKUP(Pag_Inicio_Corr_mas_casos[[#This Row],[Corregimiento]],Hoja3!$A$2:$D$676,4,0)</f>
        <v>80812</v>
      </c>
      <c r="E11822" s="160">
        <v>6</v>
      </c>
    </row>
    <row r="11823" spans="1:5">
      <c r="A11823" s="159">
        <v>44463</v>
      </c>
      <c r="B11823" s="160">
        <v>44463</v>
      </c>
      <c r="C11823" s="160" t="s">
        <v>1019</v>
      </c>
      <c r="D11823" s="212">
        <f>VLOOKUP(Pag_Inicio_Corr_mas_casos[[#This Row],[Corregimiento]],Hoja3!$A$2:$D$676,4,0)</f>
        <v>80817</v>
      </c>
      <c r="E11823" s="160">
        <v>5</v>
      </c>
    </row>
    <row r="11824" spans="1:5">
      <c r="A11824" s="159">
        <v>44463</v>
      </c>
      <c r="B11824" s="160">
        <v>44463</v>
      </c>
      <c r="C11824" s="160" t="s">
        <v>1160</v>
      </c>
      <c r="D11824" s="212">
        <f>VLOOKUP(Pag_Inicio_Corr_mas_casos[[#This Row],[Corregimiento]],Hoja3!$A$2:$D$676,4,0)</f>
        <v>30109</v>
      </c>
      <c r="E11824" s="160">
        <v>5</v>
      </c>
    </row>
    <row r="11825" spans="1:5">
      <c r="A11825" s="159">
        <v>44463</v>
      </c>
      <c r="B11825" s="160">
        <v>44463</v>
      </c>
      <c r="C11825" s="160" t="s">
        <v>1008</v>
      </c>
      <c r="D11825" s="212">
        <f>VLOOKUP(Pag_Inicio_Corr_mas_casos[[#This Row],[Corregimiento]],Hoja3!$A$2:$D$676,4,0)</f>
        <v>80807</v>
      </c>
      <c r="E11825" s="160">
        <v>5</v>
      </c>
    </row>
    <row r="11826" spans="1:5">
      <c r="A11826" s="159">
        <v>44463</v>
      </c>
      <c r="B11826" s="160">
        <v>44463</v>
      </c>
      <c r="C11826" s="160" t="s">
        <v>1169</v>
      </c>
      <c r="D11826" s="212">
        <f>VLOOKUP(Pag_Inicio_Corr_mas_casos[[#This Row],[Corregimiento]],Hoja3!$A$2:$D$676,4,0)</f>
        <v>130301</v>
      </c>
      <c r="E11826" s="160">
        <v>5</v>
      </c>
    </row>
    <row r="11827" spans="1:5">
      <c r="A11827" s="159">
        <v>44463</v>
      </c>
      <c r="B11827" s="160">
        <v>44463</v>
      </c>
      <c r="C11827" s="160" t="s">
        <v>1391</v>
      </c>
      <c r="D11827" s="212">
        <f>VLOOKUP(Pag_Inicio_Corr_mas_casos[[#This Row],[Corregimiento]],Hoja3!$A$2:$D$676,4,0)</f>
        <v>130907</v>
      </c>
      <c r="E11827" s="160">
        <v>5</v>
      </c>
    </row>
    <row r="11828" spans="1:5">
      <c r="A11828" s="159">
        <v>44463</v>
      </c>
      <c r="B11828" s="160">
        <v>44463</v>
      </c>
      <c r="C11828" s="160" t="s">
        <v>1233</v>
      </c>
      <c r="D11828" s="212">
        <f>VLOOKUP(Pag_Inicio_Corr_mas_casos[[#This Row],[Corregimiento]],Hoja3!$A$2:$D$676,4,0)</f>
        <v>10201</v>
      </c>
      <c r="E11828" s="160">
        <v>4</v>
      </c>
    </row>
    <row r="11829" spans="1:5">
      <c r="A11829" s="159">
        <v>44463</v>
      </c>
      <c r="B11829" s="160">
        <v>44463</v>
      </c>
      <c r="C11829" s="160" t="s">
        <v>1028</v>
      </c>
      <c r="D11829" s="212">
        <f>VLOOKUP(Pag_Inicio_Corr_mas_casos[[#This Row],[Corregimiento]],Hoja3!$A$2:$D$676,4,0)</f>
        <v>81006</v>
      </c>
      <c r="E11829" s="160">
        <v>4</v>
      </c>
    </row>
    <row r="11830" spans="1:5">
      <c r="A11830" s="159">
        <v>44463</v>
      </c>
      <c r="B11830" s="160">
        <v>44463</v>
      </c>
      <c r="C11830" s="160" t="s">
        <v>1087</v>
      </c>
      <c r="D11830" s="212">
        <f>VLOOKUP(Pag_Inicio_Corr_mas_casos[[#This Row],[Corregimiento]],Hoja3!$A$2:$D$676,4,0)</f>
        <v>81003</v>
      </c>
      <c r="E11830" s="160">
        <v>4</v>
      </c>
    </row>
    <row r="11831" spans="1:5">
      <c r="A11831" s="159">
        <v>44463</v>
      </c>
      <c r="B11831" s="160">
        <v>44463</v>
      </c>
      <c r="C11831" s="160" t="s">
        <v>1005</v>
      </c>
      <c r="D11831" s="212">
        <f>VLOOKUP(Pag_Inicio_Corr_mas_casos[[#This Row],[Corregimiento]],Hoja3!$A$2:$D$676,4,0)</f>
        <v>81009</v>
      </c>
      <c r="E11831" s="160">
        <v>4</v>
      </c>
    </row>
    <row r="11832" spans="1:5">
      <c r="A11832" s="159">
        <v>44463</v>
      </c>
      <c r="B11832" s="160">
        <v>44463</v>
      </c>
      <c r="C11832" s="160" t="s">
        <v>1069</v>
      </c>
      <c r="D11832" s="212">
        <f>VLOOKUP(Pag_Inicio_Corr_mas_casos[[#This Row],[Corregimiento]],Hoja3!$A$2:$D$676,4,0)</f>
        <v>40611</v>
      </c>
      <c r="E11832" s="160">
        <v>4</v>
      </c>
    </row>
    <row r="11833" spans="1:5">
      <c r="A11833" s="32">
        <v>44464</v>
      </c>
      <c r="B11833" s="33">
        <v>44464</v>
      </c>
      <c r="C11833" s="33" t="s">
        <v>1033</v>
      </c>
      <c r="D11833" s="34">
        <f>VLOOKUP(Pag_Inicio_Corr_mas_casos[[#This Row],[Corregimiento]],Hoja3!$A$2:$D$676,4,0)</f>
        <v>30107</v>
      </c>
      <c r="E11833" s="33">
        <v>16</v>
      </c>
    </row>
    <row r="11834" spans="1:5">
      <c r="A11834" s="32">
        <v>44464</v>
      </c>
      <c r="B11834" s="33">
        <v>44464</v>
      </c>
      <c r="C11834" s="33" t="s">
        <v>1118</v>
      </c>
      <c r="D11834" s="34">
        <f>VLOOKUP(Pag_Inicio_Corr_mas_casos[[#This Row],[Corregimiento]],Hoja3!$A$2:$D$676,4,0)</f>
        <v>40201</v>
      </c>
      <c r="E11834" s="33">
        <v>13</v>
      </c>
    </row>
    <row r="11835" spans="1:5">
      <c r="A11835" s="32">
        <v>44464</v>
      </c>
      <c r="B11835" s="33">
        <v>44464</v>
      </c>
      <c r="C11835" s="33" t="s">
        <v>1078</v>
      </c>
      <c r="D11835" s="34">
        <f>VLOOKUP(Pag_Inicio_Corr_mas_casos[[#This Row],[Corregimiento]],Hoja3!$A$2:$D$676,4,0)</f>
        <v>80819</v>
      </c>
      <c r="E11835" s="33">
        <v>13</v>
      </c>
    </row>
    <row r="11836" spans="1:5">
      <c r="A11836" s="32">
        <v>44464</v>
      </c>
      <c r="B11836" s="33">
        <v>44464</v>
      </c>
      <c r="C11836" s="33" t="s">
        <v>1077</v>
      </c>
      <c r="D11836" s="34">
        <f>VLOOKUP(Pag_Inicio_Corr_mas_casos[[#This Row],[Corregimiento]],Hoja3!$A$2:$D$676,4,0)</f>
        <v>80809</v>
      </c>
      <c r="E11836" s="33">
        <v>8</v>
      </c>
    </row>
    <row r="11837" spans="1:5">
      <c r="A11837" s="32">
        <v>44464</v>
      </c>
      <c r="B11837" s="33">
        <v>44464</v>
      </c>
      <c r="C11837" s="33" t="s">
        <v>1329</v>
      </c>
      <c r="D11837" s="34">
        <f>VLOOKUP(Pag_Inicio_Corr_mas_casos[[#This Row],[Corregimiento]],Hoja3!$A$2:$D$676,4,0)</f>
        <v>40406</v>
      </c>
      <c r="E11837" s="33">
        <v>6</v>
      </c>
    </row>
    <row r="11838" spans="1:5">
      <c r="A11838" s="32">
        <v>44464</v>
      </c>
      <c r="B11838" s="33">
        <v>44464</v>
      </c>
      <c r="C11838" s="33" t="s">
        <v>1102</v>
      </c>
      <c r="D11838" s="34">
        <f>VLOOKUP(Pag_Inicio_Corr_mas_casos[[#This Row],[Corregimiento]],Hoja3!$A$2:$D$676,4,0)</f>
        <v>130106</v>
      </c>
      <c r="E11838" s="33">
        <v>6</v>
      </c>
    </row>
    <row r="11839" spans="1:5">
      <c r="A11839" s="32">
        <v>44464</v>
      </c>
      <c r="B11839" s="33">
        <v>44464</v>
      </c>
      <c r="C11839" s="33" t="s">
        <v>1098</v>
      </c>
      <c r="D11839" s="34">
        <f>VLOOKUP(Pag_Inicio_Corr_mas_casos[[#This Row],[Corregimiento]],Hoja3!$A$2:$D$676,4,0)</f>
        <v>30104</v>
      </c>
      <c r="E11839" s="33">
        <v>6</v>
      </c>
    </row>
    <row r="11840" spans="1:5">
      <c r="A11840" s="32">
        <v>44464</v>
      </c>
      <c r="B11840" s="33">
        <v>44464</v>
      </c>
      <c r="C11840" s="33" t="s">
        <v>1438</v>
      </c>
      <c r="D11840" s="34">
        <f>VLOOKUP(Pag_Inicio_Corr_mas_casos[[#This Row],[Corregimiento]],Hoja3!$A$2:$D$676,4,0)</f>
        <v>30102</v>
      </c>
      <c r="E11840" s="33">
        <v>5</v>
      </c>
    </row>
    <row r="11841" spans="1:5">
      <c r="A11841" s="32">
        <v>44464</v>
      </c>
      <c r="B11841" s="33">
        <v>44464</v>
      </c>
      <c r="C11841" s="33" t="s">
        <v>1006</v>
      </c>
      <c r="D11841" s="34">
        <f>VLOOKUP(Pag_Inicio_Corr_mas_casos[[#This Row],[Corregimiento]],Hoja3!$A$2:$D$676,4,0)</f>
        <v>80806</v>
      </c>
      <c r="E11841" s="33">
        <v>5</v>
      </c>
    </row>
    <row r="11842" spans="1:5">
      <c r="A11842" s="32">
        <v>44464</v>
      </c>
      <c r="B11842" s="33">
        <v>44464</v>
      </c>
      <c r="C11842" s="33" t="s">
        <v>1008</v>
      </c>
      <c r="D11842" s="34">
        <f>VLOOKUP(Pag_Inicio_Corr_mas_casos[[#This Row],[Corregimiento]],Hoja3!$A$2:$D$676,4,0)</f>
        <v>80807</v>
      </c>
      <c r="E11842" s="33">
        <v>5</v>
      </c>
    </row>
    <row r="11843" spans="1:5">
      <c r="A11843" s="32">
        <v>44464</v>
      </c>
      <c r="B11843" s="33">
        <v>44464</v>
      </c>
      <c r="C11843" s="33" t="s">
        <v>1022</v>
      </c>
      <c r="D11843" s="34">
        <f>VLOOKUP(Pag_Inicio_Corr_mas_casos[[#This Row],[Corregimiento]],Hoja3!$A$2:$D$676,4,0)</f>
        <v>80815</v>
      </c>
      <c r="E11843" s="33">
        <v>5</v>
      </c>
    </row>
    <row r="11844" spans="1:5">
      <c r="A11844" s="32">
        <v>44464</v>
      </c>
      <c r="B11844" s="33">
        <v>44464</v>
      </c>
      <c r="C11844" s="33" t="s">
        <v>1112</v>
      </c>
      <c r="D11844" s="34">
        <f>VLOOKUP(Pag_Inicio_Corr_mas_casos[[#This Row],[Corregimiento]],Hoja3!$A$2:$D$676,4,0)</f>
        <v>80812</v>
      </c>
      <c r="E11844" s="33">
        <v>5</v>
      </c>
    </row>
    <row r="11845" spans="1:5">
      <c r="A11845" s="32">
        <v>44464</v>
      </c>
      <c r="B11845" s="33">
        <v>44464</v>
      </c>
      <c r="C11845" s="33" t="s">
        <v>1089</v>
      </c>
      <c r="D11845" s="34">
        <f>VLOOKUP(Pag_Inicio_Corr_mas_casos[[#This Row],[Corregimiento]],Hoja3!$A$2:$D$676,4,0)</f>
        <v>30111</v>
      </c>
      <c r="E11845" s="33">
        <v>4</v>
      </c>
    </row>
    <row r="11846" spans="1:5">
      <c r="A11846" s="32">
        <v>44464</v>
      </c>
      <c r="B11846" s="33">
        <v>44464</v>
      </c>
      <c r="C11846" s="33" t="s">
        <v>838</v>
      </c>
      <c r="D11846" s="34">
        <f>VLOOKUP(Pag_Inicio_Corr_mas_casos[[#This Row],[Corregimiento]],Hoja3!$A$2:$D$676,4,0)</f>
        <v>80821</v>
      </c>
      <c r="E11846" s="33">
        <v>4</v>
      </c>
    </row>
    <row r="11847" spans="1:5">
      <c r="A11847" s="32">
        <v>44464</v>
      </c>
      <c r="B11847" s="33">
        <v>44464</v>
      </c>
      <c r="C11847" s="33" t="s">
        <v>1120</v>
      </c>
      <c r="D11847" s="34">
        <f>VLOOKUP(Pag_Inicio_Corr_mas_casos[[#This Row],[Corregimiento]],Hoja3!$A$2:$D$676,4,0)</f>
        <v>130102</v>
      </c>
      <c r="E11847" s="33">
        <v>4</v>
      </c>
    </row>
    <row r="11848" spans="1:5">
      <c r="A11848" s="32">
        <v>44464</v>
      </c>
      <c r="B11848" s="33">
        <v>44464</v>
      </c>
      <c r="C11848" s="33" t="s">
        <v>1171</v>
      </c>
      <c r="D11848" s="34">
        <f>VLOOKUP(Pag_Inicio_Corr_mas_casos[[#This Row],[Corregimiento]],Hoja3!$A$2:$D$676,4,0)</f>
        <v>40404</v>
      </c>
      <c r="E11848" s="33">
        <v>4</v>
      </c>
    </row>
    <row r="11849" spans="1:5">
      <c r="A11849" s="32">
        <v>44464</v>
      </c>
      <c r="B11849" s="33">
        <v>44464</v>
      </c>
      <c r="C11849" s="33" t="s">
        <v>1040</v>
      </c>
      <c r="D11849" s="34">
        <f>VLOOKUP(Pag_Inicio_Corr_mas_casos[[#This Row],[Corregimiento]],Hoja3!$A$2:$D$676,4,0)</f>
        <v>40203</v>
      </c>
      <c r="E11849" s="33">
        <v>4</v>
      </c>
    </row>
    <row r="11850" spans="1:5">
      <c r="A11850" s="32">
        <v>44464</v>
      </c>
      <c r="B11850" s="33">
        <v>44464</v>
      </c>
      <c r="C11850" s="33" t="s">
        <v>1073</v>
      </c>
      <c r="D11850" s="34">
        <f>VLOOKUP(Pag_Inicio_Corr_mas_casos[[#This Row],[Corregimiento]],Hoja3!$A$2:$D$676,4,0)</f>
        <v>40612</v>
      </c>
      <c r="E11850" s="33">
        <v>4</v>
      </c>
    </row>
    <row r="11851" spans="1:5">
      <c r="A11851" s="32">
        <v>44464</v>
      </c>
      <c r="B11851" s="33">
        <v>44464</v>
      </c>
      <c r="C11851" s="33" t="s">
        <v>1013</v>
      </c>
      <c r="D11851" s="34">
        <f>VLOOKUP(Pag_Inicio_Corr_mas_casos[[#This Row],[Corregimiento]],Hoja3!$A$2:$D$676,4,0)</f>
        <v>80826</v>
      </c>
      <c r="E11851" s="33">
        <v>4</v>
      </c>
    </row>
    <row r="11852" spans="1:5">
      <c r="A11852" s="32">
        <v>44464</v>
      </c>
      <c r="B11852" s="33">
        <v>44464</v>
      </c>
      <c r="C11852" s="33" t="s">
        <v>1087</v>
      </c>
      <c r="D11852" s="34">
        <f>VLOOKUP(Pag_Inicio_Corr_mas_casos[[#This Row],[Corregimiento]],Hoja3!$A$2:$D$676,4,0)</f>
        <v>81003</v>
      </c>
      <c r="E11852" s="33">
        <v>4</v>
      </c>
    </row>
    <row r="11853" spans="1:5">
      <c r="A11853" s="47">
        <v>44465</v>
      </c>
      <c r="B11853" s="48">
        <v>44465</v>
      </c>
      <c r="C11853" s="48" t="s">
        <v>1078</v>
      </c>
      <c r="D11853" s="49">
        <f>VLOOKUP(Pag_Inicio_Corr_mas_casos[[#This Row],[Corregimiento]],Hoja3!$A$2:$D$676,4,0)</f>
        <v>80819</v>
      </c>
      <c r="E11853" s="48">
        <v>12</v>
      </c>
    </row>
    <row r="11854" spans="1:5">
      <c r="A11854" s="47">
        <v>44465</v>
      </c>
      <c r="B11854" s="48">
        <v>44465</v>
      </c>
      <c r="C11854" s="48" t="s">
        <v>1439</v>
      </c>
      <c r="D11854" s="49">
        <f>VLOOKUP(Pag_Inicio_Corr_mas_casos[[#This Row],[Corregimiento]],Hoja3!$A$2:$D$676,4,0)</f>
        <v>30108</v>
      </c>
      <c r="E11854" s="48">
        <v>7</v>
      </c>
    </row>
    <row r="11855" spans="1:5">
      <c r="A11855" s="47">
        <v>44465</v>
      </c>
      <c r="B11855" s="48">
        <v>44465</v>
      </c>
      <c r="C11855" s="48" t="s">
        <v>1098</v>
      </c>
      <c r="D11855" s="49">
        <f>VLOOKUP(Pag_Inicio_Corr_mas_casos[[#This Row],[Corregimiento]],Hoja3!$A$2:$D$676,4,0)</f>
        <v>30104</v>
      </c>
      <c r="E11855" s="48">
        <v>7</v>
      </c>
    </row>
    <row r="11856" spans="1:5">
      <c r="A11856" s="47">
        <v>44465</v>
      </c>
      <c r="B11856" s="48">
        <v>44465</v>
      </c>
      <c r="C11856" s="48" t="s">
        <v>1033</v>
      </c>
      <c r="D11856" s="49">
        <f>VLOOKUP(Pag_Inicio_Corr_mas_casos[[#This Row],[Corregimiento]],Hoja3!$A$2:$D$676,4,0)</f>
        <v>30107</v>
      </c>
      <c r="E11856" s="48">
        <v>7</v>
      </c>
    </row>
    <row r="11857" spans="1:5">
      <c r="A11857" s="47">
        <v>44465</v>
      </c>
      <c r="B11857" s="48">
        <v>44465</v>
      </c>
      <c r="C11857" s="48" t="s">
        <v>1077</v>
      </c>
      <c r="D11857" s="49">
        <f>VLOOKUP(Pag_Inicio_Corr_mas_casos[[#This Row],[Corregimiento]],Hoja3!$A$2:$D$676,4,0)</f>
        <v>80809</v>
      </c>
      <c r="E11857" s="48">
        <v>6</v>
      </c>
    </row>
    <row r="11858" spans="1:5">
      <c r="A11858" s="47">
        <v>44465</v>
      </c>
      <c r="B11858" s="48">
        <v>44465</v>
      </c>
      <c r="C11858" s="48" t="s">
        <v>1014</v>
      </c>
      <c r="D11858" s="49">
        <f>VLOOKUP(Pag_Inicio_Corr_mas_casos[[#This Row],[Corregimiento]],Hoja3!$A$2:$D$676,4,0)</f>
        <v>80811</v>
      </c>
      <c r="E11858" s="48">
        <v>5</v>
      </c>
    </row>
    <row r="11859" spans="1:5">
      <c r="A11859" s="47">
        <v>44465</v>
      </c>
      <c r="B11859" s="48">
        <v>44465</v>
      </c>
      <c r="C11859" s="48" t="s">
        <v>1300</v>
      </c>
      <c r="D11859" s="49">
        <f>VLOOKUP(Pag_Inicio_Corr_mas_casos[[#This Row],[Corregimiento]],Hoja3!$A$2:$D$676,4,0)</f>
        <v>60202</v>
      </c>
      <c r="E11859" s="48">
        <v>4</v>
      </c>
    </row>
    <row r="11860" spans="1:5">
      <c r="A11860" s="47">
        <v>44465</v>
      </c>
      <c r="B11860" s="48">
        <v>44465</v>
      </c>
      <c r="C11860" s="48" t="s">
        <v>1112</v>
      </c>
      <c r="D11860" s="49">
        <f>VLOOKUP(Pag_Inicio_Corr_mas_casos[[#This Row],[Corregimiento]],Hoja3!$A$2:$D$676,4,0)</f>
        <v>80812</v>
      </c>
      <c r="E11860" s="48">
        <v>4</v>
      </c>
    </row>
    <row r="11861" spans="1:5">
      <c r="A11861" s="47">
        <v>44465</v>
      </c>
      <c r="B11861" s="48">
        <v>44465</v>
      </c>
      <c r="C11861" s="48" t="s">
        <v>1032</v>
      </c>
      <c r="D11861" s="49">
        <f>VLOOKUP(Pag_Inicio_Corr_mas_casos[[#This Row],[Corregimiento]],Hoja3!$A$2:$D$676,4,0)</f>
        <v>20406</v>
      </c>
      <c r="E11861" s="48">
        <v>4</v>
      </c>
    </row>
    <row r="11862" spans="1:5">
      <c r="A11862" s="47">
        <v>44465</v>
      </c>
      <c r="B11862" s="48">
        <v>44465</v>
      </c>
      <c r="C11862" s="48" t="s">
        <v>1013</v>
      </c>
      <c r="D11862" s="49">
        <f>VLOOKUP(Pag_Inicio_Corr_mas_casos[[#This Row],[Corregimiento]],Hoja3!$A$2:$D$676,4,0)</f>
        <v>80826</v>
      </c>
      <c r="E11862" s="48">
        <v>4</v>
      </c>
    </row>
    <row r="11863" spans="1:5">
      <c r="A11863" s="47">
        <v>44465</v>
      </c>
      <c r="B11863" s="48">
        <v>44465</v>
      </c>
      <c r="C11863" s="48" t="s">
        <v>1009</v>
      </c>
      <c r="D11863" s="49">
        <f>VLOOKUP(Pag_Inicio_Corr_mas_casos[[#This Row],[Corregimiento]],Hoja3!$A$2:$D$676,4,0)</f>
        <v>80816</v>
      </c>
      <c r="E11863" s="48">
        <v>4</v>
      </c>
    </row>
    <row r="11864" spans="1:5">
      <c r="A11864" s="47">
        <v>44465</v>
      </c>
      <c r="B11864" s="48">
        <v>44465</v>
      </c>
      <c r="C11864" s="48" t="s">
        <v>1146</v>
      </c>
      <c r="D11864" s="49">
        <f>VLOOKUP(Pag_Inicio_Corr_mas_casos[[#This Row],[Corregimiento]],Hoja3!$A$2:$D$676,4,0)</f>
        <v>130401</v>
      </c>
      <c r="E11864" s="48">
        <v>3</v>
      </c>
    </row>
    <row r="11865" spans="1:5">
      <c r="A11865" s="47">
        <v>44465</v>
      </c>
      <c r="B11865" s="48">
        <v>44465</v>
      </c>
      <c r="C11865" s="48" t="s">
        <v>1016</v>
      </c>
      <c r="D11865" s="49">
        <f>VLOOKUP(Pag_Inicio_Corr_mas_casos[[#This Row],[Corregimiento]],Hoja3!$A$2:$D$676,4,0)</f>
        <v>130107</v>
      </c>
      <c r="E11865" s="48">
        <v>3</v>
      </c>
    </row>
    <row r="11866" spans="1:5">
      <c r="A11866" s="47">
        <v>44465</v>
      </c>
      <c r="B11866" s="48">
        <v>44465</v>
      </c>
      <c r="C11866" s="48" t="s">
        <v>1164</v>
      </c>
      <c r="D11866" s="49">
        <f>VLOOKUP(Pag_Inicio_Corr_mas_casos[[#This Row],[Corregimiento]],Hoja3!$A$2:$D$676,4,0)</f>
        <v>40205</v>
      </c>
      <c r="E11866" s="48">
        <v>3</v>
      </c>
    </row>
    <row r="11867" spans="1:5">
      <c r="A11867" s="47">
        <v>44465</v>
      </c>
      <c r="B11867" s="48">
        <v>44465</v>
      </c>
      <c r="C11867" s="48" t="s">
        <v>1440</v>
      </c>
      <c r="D11867" s="49">
        <f>VLOOKUP(Pag_Inicio_Corr_mas_casos[[#This Row],[Corregimiento]],Hoja3!$A$2:$D$676,4,0)</f>
        <v>130405</v>
      </c>
      <c r="E11867" s="48">
        <v>3</v>
      </c>
    </row>
    <row r="11868" spans="1:5">
      <c r="A11868" s="47">
        <v>44465</v>
      </c>
      <c r="B11868" s="48">
        <v>44465</v>
      </c>
      <c r="C11868" s="48" t="s">
        <v>1030</v>
      </c>
      <c r="D11868" s="49">
        <f>VLOOKUP(Pag_Inicio_Corr_mas_casos[[#This Row],[Corregimiento]],Hoja3!$A$2:$D$676,4,0)</f>
        <v>30113</v>
      </c>
      <c r="E11868" s="48">
        <v>3</v>
      </c>
    </row>
    <row r="11869" spans="1:5">
      <c r="A11869" s="47">
        <v>44465</v>
      </c>
      <c r="B11869" s="48">
        <v>44465</v>
      </c>
      <c r="C11869" s="48" t="s">
        <v>1022</v>
      </c>
      <c r="D11869" s="49">
        <f>VLOOKUP(Pag_Inicio_Corr_mas_casos[[#This Row],[Corregimiento]],Hoja3!$A$2:$D$676,4,0)</f>
        <v>80815</v>
      </c>
      <c r="E11869" s="48">
        <v>3</v>
      </c>
    </row>
    <row r="11870" spans="1:5">
      <c r="A11870" s="47">
        <v>44465</v>
      </c>
      <c r="B11870" s="48">
        <v>44465</v>
      </c>
      <c r="C11870" s="48" t="s">
        <v>1019</v>
      </c>
      <c r="D11870" s="49">
        <f>VLOOKUP(Pag_Inicio_Corr_mas_casos[[#This Row],[Corregimiento]],Hoja3!$A$2:$D$676,4,0)</f>
        <v>80817</v>
      </c>
      <c r="E11870" s="48">
        <v>3</v>
      </c>
    </row>
    <row r="11871" spans="1:5">
      <c r="A11871" s="47">
        <v>44465</v>
      </c>
      <c r="B11871" s="48">
        <v>44465</v>
      </c>
      <c r="C11871" s="48" t="s">
        <v>1195</v>
      </c>
      <c r="D11871" s="49">
        <f>VLOOKUP(Pag_Inicio_Corr_mas_casos[[#This Row],[Corregimiento]],Hoja3!$A$2:$D$676,4,0)</f>
        <v>40204</v>
      </c>
      <c r="E11871" s="48">
        <v>3</v>
      </c>
    </row>
    <row r="11872" spans="1:5">
      <c r="A11872" s="47">
        <v>44465</v>
      </c>
      <c r="B11872" s="48">
        <v>44465</v>
      </c>
      <c r="C11872" s="48" t="s">
        <v>1005</v>
      </c>
      <c r="D11872" s="49">
        <f>VLOOKUP(Pag_Inicio_Corr_mas_casos[[#This Row],[Corregimiento]],Hoja3!$A$2:$D$676,4,0)</f>
        <v>81009</v>
      </c>
      <c r="E11872" s="48">
        <v>3</v>
      </c>
    </row>
    <row r="11873" spans="1:5">
      <c r="A11873" s="35">
        <v>44466</v>
      </c>
      <c r="B11873" s="36">
        <v>44466</v>
      </c>
      <c r="C11873" s="36" t="s">
        <v>1077</v>
      </c>
      <c r="D11873" s="37">
        <f>VLOOKUP(Pag_Inicio_Corr_mas_casos[[#This Row],[Corregimiento]],Hoja3!$A$2:$D$676,4,0)</f>
        <v>80809</v>
      </c>
      <c r="E11873" s="36">
        <v>12</v>
      </c>
    </row>
    <row r="11874" spans="1:5">
      <c r="A11874" s="35">
        <v>44466</v>
      </c>
      <c r="B11874" s="36">
        <v>44466</v>
      </c>
      <c r="C11874" s="36" t="s">
        <v>1040</v>
      </c>
      <c r="D11874" s="37">
        <f>VLOOKUP(Pag_Inicio_Corr_mas_casos[[#This Row],[Corregimiento]],Hoja3!$A$2:$D$676,4,0)</f>
        <v>40203</v>
      </c>
      <c r="E11874" s="36">
        <v>12</v>
      </c>
    </row>
    <row r="11875" spans="1:5">
      <c r="A11875" s="35">
        <v>44466</v>
      </c>
      <c r="B11875" s="36">
        <v>44466</v>
      </c>
      <c r="C11875" s="36" t="s">
        <v>1033</v>
      </c>
      <c r="D11875" s="37">
        <f>VLOOKUP(Pag_Inicio_Corr_mas_casos[[#This Row],[Corregimiento]],Hoja3!$A$2:$D$676,4,0)</f>
        <v>30107</v>
      </c>
      <c r="E11875" s="36">
        <v>9</v>
      </c>
    </row>
    <row r="11876" spans="1:5">
      <c r="A11876" s="35">
        <v>44466</v>
      </c>
      <c r="B11876" s="36">
        <v>44466</v>
      </c>
      <c r="C11876" s="36" t="s">
        <v>1098</v>
      </c>
      <c r="D11876" s="37">
        <f>VLOOKUP(Pag_Inicio_Corr_mas_casos[[#This Row],[Corregimiento]],Hoja3!$A$2:$D$676,4,0)</f>
        <v>30104</v>
      </c>
      <c r="E11876" s="36">
        <v>8</v>
      </c>
    </row>
    <row r="11877" spans="1:5">
      <c r="A11877" s="35">
        <v>44466</v>
      </c>
      <c r="B11877" s="36">
        <v>44466</v>
      </c>
      <c r="C11877" s="36" t="s">
        <v>1436</v>
      </c>
      <c r="D11877" s="37">
        <f>VLOOKUP(Pag_Inicio_Corr_mas_casos[[#This Row],[Corregimiento]],Hoja3!$A$2:$D$676,4,0)</f>
        <v>130408</v>
      </c>
      <c r="E11877" s="36">
        <v>7</v>
      </c>
    </row>
    <row r="11878" spans="1:5">
      <c r="A11878" s="35">
        <v>44466</v>
      </c>
      <c r="B11878" s="36">
        <v>44466</v>
      </c>
      <c r="C11878" s="36" t="s">
        <v>1370</v>
      </c>
      <c r="D11878" s="37">
        <f>VLOOKUP(Pag_Inicio_Corr_mas_casos[[#This Row],[Corregimiento]],Hoja3!$A$2:$D$676,4,0)</f>
        <v>40105</v>
      </c>
      <c r="E11878" s="36">
        <v>7</v>
      </c>
    </row>
    <row r="11879" spans="1:5">
      <c r="A11879" s="35">
        <v>44466</v>
      </c>
      <c r="B11879" s="36">
        <v>44466</v>
      </c>
      <c r="C11879" s="36" t="s">
        <v>1126</v>
      </c>
      <c r="D11879" s="37">
        <f>VLOOKUP(Pag_Inicio_Corr_mas_casos[[#This Row],[Corregimiento]],Hoja3!$A$2:$D$676,4,0)</f>
        <v>40601</v>
      </c>
      <c r="E11879" s="36">
        <v>5</v>
      </c>
    </row>
    <row r="11880" spans="1:5">
      <c r="A11880" s="35">
        <v>44466</v>
      </c>
      <c r="B11880" s="36">
        <v>44466</v>
      </c>
      <c r="C11880" s="36" t="s">
        <v>1139</v>
      </c>
      <c r="D11880" s="37">
        <f>VLOOKUP(Pag_Inicio_Corr_mas_casos[[#This Row],[Corregimiento]],Hoja3!$A$2:$D$676,4,0)</f>
        <v>30101</v>
      </c>
      <c r="E11880" s="36">
        <v>4</v>
      </c>
    </row>
    <row r="11881" spans="1:5">
      <c r="A11881" s="35">
        <v>44466</v>
      </c>
      <c r="B11881" s="36">
        <v>44466</v>
      </c>
      <c r="C11881" s="36" t="s">
        <v>1019</v>
      </c>
      <c r="D11881" s="37">
        <f>VLOOKUP(Pag_Inicio_Corr_mas_casos[[#This Row],[Corregimiento]],Hoja3!$A$2:$D$676,4,0)</f>
        <v>80817</v>
      </c>
      <c r="E11881" s="36">
        <v>3</v>
      </c>
    </row>
    <row r="11882" spans="1:5">
      <c r="A11882" s="35">
        <v>44466</v>
      </c>
      <c r="B11882" s="36">
        <v>44466</v>
      </c>
      <c r="C11882" s="36" t="s">
        <v>1233</v>
      </c>
      <c r="D11882" s="37">
        <f>VLOOKUP(Pag_Inicio_Corr_mas_casos[[#This Row],[Corregimiento]],Hoja3!$A$2:$D$676,4,0)</f>
        <v>10201</v>
      </c>
      <c r="E11882" s="36">
        <v>3</v>
      </c>
    </row>
    <row r="11883" spans="1:5">
      <c r="A11883" s="35">
        <v>44466</v>
      </c>
      <c r="B11883" s="36">
        <v>44466</v>
      </c>
      <c r="C11883" s="36" t="s">
        <v>1008</v>
      </c>
      <c r="D11883" s="37">
        <f>VLOOKUP(Pag_Inicio_Corr_mas_casos[[#This Row],[Corregimiento]],Hoja3!$A$2:$D$676,4,0)</f>
        <v>80807</v>
      </c>
      <c r="E11883" s="36">
        <v>3</v>
      </c>
    </row>
    <row r="11884" spans="1:5">
      <c r="A11884" s="35">
        <v>44466</v>
      </c>
      <c r="B11884" s="36">
        <v>44466</v>
      </c>
      <c r="C11884" s="36" t="s">
        <v>1349</v>
      </c>
      <c r="D11884" s="37">
        <f>VLOOKUP(Pag_Inicio_Corr_mas_casos[[#This Row],[Corregimiento]],Hoja3!$A$2:$D$676,4,0)</f>
        <v>130410</v>
      </c>
      <c r="E11884" s="36">
        <v>3</v>
      </c>
    </row>
    <row r="11885" spans="1:5">
      <c r="A11885" s="35">
        <v>44466</v>
      </c>
      <c r="B11885" s="36">
        <v>44466</v>
      </c>
      <c r="C11885" s="36" t="s">
        <v>1327</v>
      </c>
      <c r="D11885" s="37">
        <f>VLOOKUP(Pag_Inicio_Corr_mas_casos[[#This Row],[Corregimiento]],Hoja3!$A$2:$D$676,4,0)</f>
        <v>90305</v>
      </c>
      <c r="E11885" s="36">
        <v>3</v>
      </c>
    </row>
    <row r="11886" spans="1:5">
      <c r="A11886" s="35">
        <v>44466</v>
      </c>
      <c r="B11886" s="36">
        <v>44466</v>
      </c>
      <c r="C11886" s="36" t="s">
        <v>1081</v>
      </c>
      <c r="D11886" s="37">
        <f>VLOOKUP(Pag_Inicio_Corr_mas_casos[[#This Row],[Corregimiento]],Hoja3!$A$2:$D$676,4,0)</f>
        <v>130702</v>
      </c>
      <c r="E11886" s="36">
        <v>3</v>
      </c>
    </row>
    <row r="11887" spans="1:5">
      <c r="A11887" s="35">
        <v>44466</v>
      </c>
      <c r="B11887" s="36">
        <v>44466</v>
      </c>
      <c r="C11887" s="36" t="s">
        <v>1441</v>
      </c>
      <c r="D11887" s="37">
        <f>VLOOKUP(Pag_Inicio_Corr_mas_casos[[#This Row],[Corregimiento]],Hoja3!$A$2:$D$676,4,0)</f>
        <v>20403</v>
      </c>
      <c r="E11887" s="36">
        <v>3</v>
      </c>
    </row>
    <row r="11888" spans="1:5">
      <c r="A11888" s="35">
        <v>44466</v>
      </c>
      <c r="B11888" s="36">
        <v>44466</v>
      </c>
      <c r="C11888" s="36" t="s">
        <v>1171</v>
      </c>
      <c r="D11888" s="37">
        <f>VLOOKUP(Pag_Inicio_Corr_mas_casos[[#This Row],[Corregimiento]],Hoja3!$A$2:$D$676,4,0)</f>
        <v>40404</v>
      </c>
      <c r="E11888" s="36">
        <v>2</v>
      </c>
    </row>
    <row r="11889" spans="1:5">
      <c r="A11889" s="35">
        <v>44466</v>
      </c>
      <c r="B11889" s="36">
        <v>44466</v>
      </c>
      <c r="C11889" s="36" t="s">
        <v>1020</v>
      </c>
      <c r="D11889" s="37">
        <f>VLOOKUP(Pag_Inicio_Corr_mas_casos[[#This Row],[Corregimiento]],Hoja3!$A$2:$D$676,4,0)</f>
        <v>80822</v>
      </c>
      <c r="E11889" s="36">
        <v>2</v>
      </c>
    </row>
    <row r="11890" spans="1:5">
      <c r="A11890" s="35">
        <v>44466</v>
      </c>
      <c r="B11890" s="36">
        <v>44466</v>
      </c>
      <c r="C11890" s="36" t="s">
        <v>1005</v>
      </c>
      <c r="D11890" s="37">
        <f>VLOOKUP(Pag_Inicio_Corr_mas_casos[[#This Row],[Corregimiento]],Hoja3!$A$2:$D$676,4,0)</f>
        <v>81009</v>
      </c>
      <c r="E11890" s="36">
        <v>2</v>
      </c>
    </row>
    <row r="11891" spans="1:5">
      <c r="A11891" s="35">
        <v>44466</v>
      </c>
      <c r="B11891" s="36">
        <v>44466</v>
      </c>
      <c r="C11891" s="36" t="s">
        <v>1086</v>
      </c>
      <c r="D11891" s="37">
        <f>VLOOKUP(Pag_Inicio_Corr_mas_casos[[#This Row],[Corregimiento]],Hoja3!$A$2:$D$676,4,0)</f>
        <v>81002</v>
      </c>
      <c r="E11891" s="36">
        <v>2</v>
      </c>
    </row>
    <row r="11892" spans="1:5">
      <c r="A11892" s="35">
        <v>44466</v>
      </c>
      <c r="B11892" s="36">
        <v>44466</v>
      </c>
      <c r="C11892" s="36" t="s">
        <v>1017</v>
      </c>
      <c r="D11892" s="37">
        <f>VLOOKUP(Pag_Inicio_Corr_mas_casos[[#This Row],[Corregimiento]],Hoja3!$A$2:$D$676,4,0)</f>
        <v>80813</v>
      </c>
      <c r="E11892" s="36">
        <v>2</v>
      </c>
    </row>
    <row r="11893" spans="1:5">
      <c r="A11893" s="43">
        <v>44467</v>
      </c>
      <c r="B11893" s="41">
        <v>44467</v>
      </c>
      <c r="C11893" s="41" t="s">
        <v>1014</v>
      </c>
      <c r="D11893" s="42">
        <f>VLOOKUP(Pag_Inicio_Corr_mas_casos[[#This Row],[Corregimiento]],Hoja3!$A$2:$D$676,4,0)</f>
        <v>80811</v>
      </c>
      <c r="E11893" s="41">
        <v>19</v>
      </c>
    </row>
    <row r="11894" spans="1:5">
      <c r="A11894" s="43">
        <v>44467</v>
      </c>
      <c r="B11894" s="41">
        <v>44467</v>
      </c>
      <c r="C11894" s="41" t="s">
        <v>1033</v>
      </c>
      <c r="D11894" s="42">
        <f>VLOOKUP(Pag_Inicio_Corr_mas_casos[[#This Row],[Corregimiento]],Hoja3!$A$2:$D$676,4,0)</f>
        <v>30107</v>
      </c>
      <c r="E11894" s="41">
        <v>10</v>
      </c>
    </row>
    <row r="11895" spans="1:5">
      <c r="A11895" s="43">
        <v>44467</v>
      </c>
      <c r="B11895" s="41">
        <v>44467</v>
      </c>
      <c r="C11895" s="41" t="s">
        <v>1118</v>
      </c>
      <c r="D11895" s="42">
        <f>VLOOKUP(Pag_Inicio_Corr_mas_casos[[#This Row],[Corregimiento]],Hoja3!$A$2:$D$676,4,0)</f>
        <v>40201</v>
      </c>
      <c r="E11895" s="41">
        <v>10</v>
      </c>
    </row>
    <row r="11896" spans="1:5">
      <c r="A11896" s="43">
        <v>44467</v>
      </c>
      <c r="B11896" s="41">
        <v>44467</v>
      </c>
      <c r="C11896" s="41" t="s">
        <v>1134</v>
      </c>
      <c r="D11896" s="42">
        <f>VLOOKUP(Pag_Inicio_Corr_mas_casos[[#This Row],[Corregimiento]],Hoja3!$A$2:$D$676,4,0)</f>
        <v>130101</v>
      </c>
      <c r="E11896" s="41">
        <v>8</v>
      </c>
    </row>
    <row r="11897" spans="1:5">
      <c r="A11897" s="43">
        <v>44467</v>
      </c>
      <c r="B11897" s="41">
        <v>44467</v>
      </c>
      <c r="C11897" s="41" t="s">
        <v>1098</v>
      </c>
      <c r="D11897" s="42">
        <f>VLOOKUP(Pag_Inicio_Corr_mas_casos[[#This Row],[Corregimiento]],Hoja3!$A$2:$D$676,4,0)</f>
        <v>30104</v>
      </c>
      <c r="E11897" s="41">
        <v>8</v>
      </c>
    </row>
    <row r="11898" spans="1:5">
      <c r="A11898" s="43">
        <v>44467</v>
      </c>
      <c r="B11898" s="41">
        <v>44467</v>
      </c>
      <c r="C11898" s="41" t="s">
        <v>1006</v>
      </c>
      <c r="D11898" s="42">
        <f>VLOOKUP(Pag_Inicio_Corr_mas_casos[[#This Row],[Corregimiento]],Hoja3!$A$2:$D$676,4,0)</f>
        <v>80806</v>
      </c>
      <c r="E11898" s="41">
        <v>7</v>
      </c>
    </row>
    <row r="11899" spans="1:5">
      <c r="A11899" s="43">
        <v>44467</v>
      </c>
      <c r="B11899" s="41">
        <v>44467</v>
      </c>
      <c r="C11899" s="41" t="s">
        <v>1160</v>
      </c>
      <c r="D11899" s="42">
        <f>VLOOKUP(Pag_Inicio_Corr_mas_casos[[#This Row],[Corregimiento]],Hoja3!$A$2:$D$676,4,0)</f>
        <v>30109</v>
      </c>
      <c r="E11899" s="41">
        <v>7</v>
      </c>
    </row>
    <row r="11900" spans="1:5">
      <c r="A11900" s="43">
        <v>44467</v>
      </c>
      <c r="B11900" s="41">
        <v>44467</v>
      </c>
      <c r="C11900" s="41" t="s">
        <v>1078</v>
      </c>
      <c r="D11900" s="42">
        <f>VLOOKUP(Pag_Inicio_Corr_mas_casos[[#This Row],[Corregimiento]],Hoja3!$A$2:$D$676,4,0)</f>
        <v>80819</v>
      </c>
      <c r="E11900" s="41">
        <v>6</v>
      </c>
    </row>
    <row r="11901" spans="1:5">
      <c r="A11901" s="43">
        <v>44467</v>
      </c>
      <c r="B11901" s="41">
        <v>44467</v>
      </c>
      <c r="C11901" s="41" t="s">
        <v>1007</v>
      </c>
      <c r="D11901" s="42">
        <f>VLOOKUP(Pag_Inicio_Corr_mas_casos[[#This Row],[Corregimiento]],Hoja3!$A$2:$D$676,4,0)</f>
        <v>80823</v>
      </c>
      <c r="E11901" s="41">
        <v>5</v>
      </c>
    </row>
    <row r="11902" spans="1:5">
      <c r="A11902" s="43">
        <v>44467</v>
      </c>
      <c r="B11902" s="41">
        <v>44467</v>
      </c>
      <c r="C11902" s="41" t="s">
        <v>1088</v>
      </c>
      <c r="D11902" s="42">
        <f>VLOOKUP(Pag_Inicio_Corr_mas_casos[[#This Row],[Corregimiento]],Hoja3!$A$2:$D$676,4,0)</f>
        <v>91001</v>
      </c>
      <c r="E11902" s="41">
        <v>5</v>
      </c>
    </row>
    <row r="11903" spans="1:5">
      <c r="A11903" s="43">
        <v>44467</v>
      </c>
      <c r="B11903" s="41">
        <v>44467</v>
      </c>
      <c r="C11903" s="41" t="s">
        <v>1112</v>
      </c>
      <c r="D11903" s="42">
        <f>VLOOKUP(Pag_Inicio_Corr_mas_casos[[#This Row],[Corregimiento]],Hoja3!$A$2:$D$676,4,0)</f>
        <v>80812</v>
      </c>
      <c r="E11903" s="41">
        <v>4</v>
      </c>
    </row>
    <row r="11904" spans="1:5">
      <c r="A11904" s="43">
        <v>44467</v>
      </c>
      <c r="B11904" s="41">
        <v>44467</v>
      </c>
      <c r="C11904" s="41" t="s">
        <v>1058</v>
      </c>
      <c r="D11904" s="42">
        <f>VLOOKUP(Pag_Inicio_Corr_mas_casos[[#This Row],[Corregimiento]],Hoja3!$A$2:$D$676,4,0)</f>
        <v>80808</v>
      </c>
      <c r="E11904" s="41">
        <v>4</v>
      </c>
    </row>
    <row r="11905" spans="1:5">
      <c r="A11905" s="43">
        <v>44467</v>
      </c>
      <c r="B11905" s="41">
        <v>44467</v>
      </c>
      <c r="C11905" s="41" t="s">
        <v>1040</v>
      </c>
      <c r="D11905" s="42">
        <f>VLOOKUP(Pag_Inicio_Corr_mas_casos[[#This Row],[Corregimiento]],Hoja3!$A$2:$D$676,4,0)</f>
        <v>40203</v>
      </c>
      <c r="E11905" s="41">
        <v>4</v>
      </c>
    </row>
    <row r="11906" spans="1:5">
      <c r="A11906" s="43">
        <v>44467</v>
      </c>
      <c r="B11906" s="41">
        <v>44467</v>
      </c>
      <c r="C11906" s="41" t="s">
        <v>1004</v>
      </c>
      <c r="D11906" s="42">
        <f>VLOOKUP(Pag_Inicio_Corr_mas_casos[[#This Row],[Corregimiento]],Hoja3!$A$2:$D$676,4,0)</f>
        <v>130717</v>
      </c>
      <c r="E11906" s="41">
        <v>4</v>
      </c>
    </row>
    <row r="11907" spans="1:5">
      <c r="A11907" s="43">
        <v>44467</v>
      </c>
      <c r="B11907" s="41">
        <v>44467</v>
      </c>
      <c r="C11907" s="41" t="s">
        <v>1081</v>
      </c>
      <c r="D11907" s="42">
        <f>VLOOKUP(Pag_Inicio_Corr_mas_casos[[#This Row],[Corregimiento]],Hoja3!$A$2:$D$676,4,0)</f>
        <v>130702</v>
      </c>
      <c r="E11907" s="41">
        <v>4</v>
      </c>
    </row>
    <row r="11908" spans="1:5">
      <c r="A11908" s="43">
        <v>44467</v>
      </c>
      <c r="B11908" s="41">
        <v>44467</v>
      </c>
      <c r="C11908" s="41" t="s">
        <v>1139</v>
      </c>
      <c r="D11908" s="42">
        <f>VLOOKUP(Pag_Inicio_Corr_mas_casos[[#This Row],[Corregimiento]],Hoja3!$A$2:$D$676,4,0)</f>
        <v>30101</v>
      </c>
      <c r="E11908" s="41">
        <v>4</v>
      </c>
    </row>
    <row r="11909" spans="1:5">
      <c r="A11909" s="43">
        <v>44467</v>
      </c>
      <c r="B11909" s="41">
        <v>44467</v>
      </c>
      <c r="C11909" s="41" t="s">
        <v>1077</v>
      </c>
      <c r="D11909" s="42">
        <f>VLOOKUP(Pag_Inicio_Corr_mas_casos[[#This Row],[Corregimiento]],Hoja3!$A$2:$D$676,4,0)</f>
        <v>80809</v>
      </c>
      <c r="E11909" s="41">
        <v>4</v>
      </c>
    </row>
    <row r="11910" spans="1:5">
      <c r="A11910" s="43">
        <v>44467</v>
      </c>
      <c r="B11910" s="41">
        <v>44467</v>
      </c>
      <c r="C11910" s="41" t="s">
        <v>1089</v>
      </c>
      <c r="D11910" s="42">
        <f>VLOOKUP(Pag_Inicio_Corr_mas_casos[[#This Row],[Corregimiento]],Hoja3!$A$2:$D$676,4,0)</f>
        <v>30111</v>
      </c>
      <c r="E11910" s="41">
        <v>4</v>
      </c>
    </row>
    <row r="11911" spans="1:5">
      <c r="A11911" s="209">
        <v>44468</v>
      </c>
      <c r="B11911" s="210">
        <v>44468</v>
      </c>
      <c r="C11911" s="210" t="s">
        <v>1077</v>
      </c>
      <c r="D11911" s="211">
        <f>VLOOKUP(Pag_Inicio_Corr_mas_casos[[#This Row],[Corregimiento]],Hoja3!$A$2:$D$676,4,0)</f>
        <v>80809</v>
      </c>
      <c r="E11911" s="210">
        <v>10</v>
      </c>
    </row>
    <row r="11912" spans="1:5">
      <c r="A11912" s="209">
        <v>44468</v>
      </c>
      <c r="B11912" s="210">
        <v>44468</v>
      </c>
      <c r="C11912" s="210" t="s">
        <v>1112</v>
      </c>
      <c r="D11912" s="211">
        <f>VLOOKUP(Pag_Inicio_Corr_mas_casos[[#This Row],[Corregimiento]],Hoja3!$A$2:$D$676,4,0)</f>
        <v>80812</v>
      </c>
      <c r="E11912" s="210">
        <v>8</v>
      </c>
    </row>
    <row r="11913" spans="1:5">
      <c r="A11913" s="209">
        <v>44468</v>
      </c>
      <c r="B11913" s="210">
        <v>44468</v>
      </c>
      <c r="C11913" s="210" t="s">
        <v>1221</v>
      </c>
      <c r="D11913" s="211">
        <f>VLOOKUP(Pag_Inicio_Corr_mas_casos[[#This Row],[Corregimiento]],Hoja3!$A$2:$D$676,4,0)</f>
        <v>30103</v>
      </c>
      <c r="E11913" s="210">
        <v>8</v>
      </c>
    </row>
    <row r="11914" spans="1:5">
      <c r="A11914" s="209">
        <v>44468</v>
      </c>
      <c r="B11914" s="210">
        <v>44468</v>
      </c>
      <c r="C11914" s="210" t="s">
        <v>1160</v>
      </c>
      <c r="D11914" s="211">
        <f>VLOOKUP(Pag_Inicio_Corr_mas_casos[[#This Row],[Corregimiento]],Hoja3!$A$2:$D$676,4,0)</f>
        <v>30109</v>
      </c>
      <c r="E11914" s="210">
        <v>7</v>
      </c>
    </row>
    <row r="11915" spans="1:5">
      <c r="A11915" s="209">
        <v>44468</v>
      </c>
      <c r="B11915" s="210">
        <v>44468</v>
      </c>
      <c r="C11915" s="210" t="s">
        <v>1009</v>
      </c>
      <c r="D11915" s="211">
        <f>VLOOKUP(Pag_Inicio_Corr_mas_casos[[#This Row],[Corregimiento]],Hoja3!$A$2:$D$676,4,0)</f>
        <v>80816</v>
      </c>
      <c r="E11915" s="210">
        <v>7</v>
      </c>
    </row>
    <row r="11916" spans="1:5">
      <c r="A11916" s="209">
        <v>44468</v>
      </c>
      <c r="B11916" s="210">
        <v>44468</v>
      </c>
      <c r="C11916" s="210" t="s">
        <v>1098</v>
      </c>
      <c r="D11916" s="211">
        <f>VLOOKUP(Pag_Inicio_Corr_mas_casos[[#This Row],[Corregimiento]],Hoja3!$A$2:$D$676,4,0)</f>
        <v>30104</v>
      </c>
      <c r="E11916" s="210">
        <v>7</v>
      </c>
    </row>
    <row r="11917" spans="1:5">
      <c r="A11917" s="209">
        <v>44468</v>
      </c>
      <c r="B11917" s="210">
        <v>44468</v>
      </c>
      <c r="C11917" s="210" t="s">
        <v>1078</v>
      </c>
      <c r="D11917" s="211">
        <f>VLOOKUP(Pag_Inicio_Corr_mas_casos[[#This Row],[Corregimiento]],Hoja3!$A$2:$D$676,4,0)</f>
        <v>80819</v>
      </c>
      <c r="E11917" s="210">
        <v>7</v>
      </c>
    </row>
    <row r="11918" spans="1:5">
      <c r="A11918" s="209">
        <v>44468</v>
      </c>
      <c r="B11918" s="210">
        <v>44468</v>
      </c>
      <c r="C11918" s="210" t="s">
        <v>1139</v>
      </c>
      <c r="D11918" s="211">
        <f>VLOOKUP(Pag_Inicio_Corr_mas_casos[[#This Row],[Corregimiento]],Hoja3!$A$2:$D$676,4,0)</f>
        <v>30101</v>
      </c>
      <c r="E11918" s="210">
        <v>6</v>
      </c>
    </row>
    <row r="11919" spans="1:5">
      <c r="A11919" s="209">
        <v>44468</v>
      </c>
      <c r="B11919" s="210">
        <v>44468</v>
      </c>
      <c r="C11919" s="210" t="s">
        <v>1013</v>
      </c>
      <c r="D11919" s="211">
        <f>VLOOKUP(Pag_Inicio_Corr_mas_casos[[#This Row],[Corregimiento]],Hoja3!$A$2:$D$676,4,0)</f>
        <v>80826</v>
      </c>
      <c r="E11919" s="210">
        <v>6</v>
      </c>
    </row>
    <row r="11920" spans="1:5">
      <c r="A11920" s="209">
        <v>44468</v>
      </c>
      <c r="B11920" s="210">
        <v>44468</v>
      </c>
      <c r="C11920" s="210" t="s">
        <v>1126</v>
      </c>
      <c r="D11920" s="211">
        <f>VLOOKUP(Pag_Inicio_Corr_mas_casos[[#This Row],[Corregimiento]],Hoja3!$A$2:$D$676,4,0)</f>
        <v>40601</v>
      </c>
      <c r="E11920" s="210">
        <v>6</v>
      </c>
    </row>
    <row r="11921" spans="1:5">
      <c r="A11921" s="209">
        <v>44468</v>
      </c>
      <c r="B11921" s="210">
        <v>44468</v>
      </c>
      <c r="C11921" s="210" t="s">
        <v>1033</v>
      </c>
      <c r="D11921" s="211">
        <f>VLOOKUP(Pag_Inicio_Corr_mas_casos[[#This Row],[Corregimiento]],Hoja3!$A$2:$D$676,4,0)</f>
        <v>30107</v>
      </c>
      <c r="E11921" s="210">
        <v>6</v>
      </c>
    </row>
    <row r="11922" spans="1:5">
      <c r="A11922" s="209">
        <v>44468</v>
      </c>
      <c r="B11922" s="210">
        <v>44468</v>
      </c>
      <c r="C11922" s="210" t="s">
        <v>1442</v>
      </c>
      <c r="D11922" s="211">
        <f>VLOOKUP(Pag_Inicio_Corr_mas_casos[[#This Row],[Corregimiento]],Hoja3!$A$2:$D$676,4,0)</f>
        <v>130312</v>
      </c>
      <c r="E11922" s="210">
        <v>6</v>
      </c>
    </row>
    <row r="11923" spans="1:5">
      <c r="A11923" s="209">
        <v>44468</v>
      </c>
      <c r="B11923" s="210">
        <v>44468</v>
      </c>
      <c r="C11923" s="210" t="s">
        <v>1014</v>
      </c>
      <c r="D11923" s="211">
        <f>VLOOKUP(Pag_Inicio_Corr_mas_casos[[#This Row],[Corregimiento]],Hoja3!$A$2:$D$676,4,0)</f>
        <v>80811</v>
      </c>
      <c r="E11923" s="210">
        <v>5</v>
      </c>
    </row>
    <row r="11924" spans="1:5">
      <c r="A11924" s="209">
        <v>44468</v>
      </c>
      <c r="B11924" s="210">
        <v>44468</v>
      </c>
      <c r="C11924" s="210" t="s">
        <v>781</v>
      </c>
      <c r="D11924" s="211">
        <f>VLOOKUP(Pag_Inicio_Corr_mas_casos[[#This Row],[Corregimiento]],Hoja3!$A$2:$D$676,4,0)</f>
        <v>50208</v>
      </c>
      <c r="E11924" s="210">
        <v>5</v>
      </c>
    </row>
    <row r="11925" spans="1:5">
      <c r="A11925" s="209">
        <v>44468</v>
      </c>
      <c r="B11925" s="210">
        <v>44468</v>
      </c>
      <c r="C11925" s="210" t="s">
        <v>989</v>
      </c>
      <c r="D11925" s="211">
        <f>VLOOKUP(Pag_Inicio_Corr_mas_casos[[#This Row],[Corregimiento]],Hoja3!$A$2:$D$676,4,0)</f>
        <v>20406</v>
      </c>
      <c r="E11925" s="210">
        <v>5</v>
      </c>
    </row>
    <row r="11926" spans="1:5">
      <c r="A11926" s="209">
        <v>44468</v>
      </c>
      <c r="B11926" s="210">
        <v>44468</v>
      </c>
      <c r="C11926" s="210" t="s">
        <v>1118</v>
      </c>
      <c r="D11926" s="211">
        <f>VLOOKUP(Pag_Inicio_Corr_mas_casos[[#This Row],[Corregimiento]],Hoja3!$A$2:$D$676,4,0)</f>
        <v>40201</v>
      </c>
      <c r="E11926" s="210">
        <v>5</v>
      </c>
    </row>
    <row r="11927" spans="1:5">
      <c r="A11927" s="209">
        <v>44468</v>
      </c>
      <c r="B11927" s="210">
        <v>44468</v>
      </c>
      <c r="C11927" s="210" t="s">
        <v>1443</v>
      </c>
      <c r="D11927" s="211">
        <f>VLOOKUP(Pag_Inicio_Corr_mas_casos[[#This Row],[Corregimiento]],Hoja3!$A$2:$D$676,4,0)</f>
        <v>80501</v>
      </c>
      <c r="E11927" s="210">
        <v>12</v>
      </c>
    </row>
    <row r="11928" spans="1:5">
      <c r="A11928" s="209">
        <v>44468</v>
      </c>
      <c r="B11928" s="210">
        <v>44468</v>
      </c>
      <c r="C11928" s="210" t="s">
        <v>1426</v>
      </c>
      <c r="D11928" s="211">
        <f>VLOOKUP(Pag_Inicio_Corr_mas_casos[[#This Row],[Corregimiento]],Hoja3!$A$2:$D$676,4,0)</f>
        <v>30110</v>
      </c>
      <c r="E11928" s="210">
        <v>5</v>
      </c>
    </row>
    <row r="11929" spans="1:5">
      <c r="A11929" s="38">
        <v>44469</v>
      </c>
      <c r="B11929" s="39">
        <v>44469</v>
      </c>
      <c r="C11929" s="39" t="s">
        <v>1065</v>
      </c>
      <c r="D11929" s="40">
        <f>VLOOKUP(Pag_Inicio_Corr_mas_casos[[#This Row],[Corregimiento]],Hoja3!$A$2:$D$676,4,0)</f>
        <v>60104</v>
      </c>
      <c r="E11929" s="39">
        <v>9</v>
      </c>
    </row>
    <row r="11930" spans="1:5">
      <c r="A11930" s="38">
        <v>44469</v>
      </c>
      <c r="B11930" s="39">
        <v>44469</v>
      </c>
      <c r="C11930" s="39" t="s">
        <v>1033</v>
      </c>
      <c r="D11930" s="40">
        <f>VLOOKUP(Pag_Inicio_Corr_mas_casos[[#This Row],[Corregimiento]],Hoja3!$A$2:$D$676,4,0)</f>
        <v>30107</v>
      </c>
      <c r="E11930" s="39">
        <v>8</v>
      </c>
    </row>
    <row r="11931" spans="1:5">
      <c r="A11931" s="38">
        <v>44469</v>
      </c>
      <c r="B11931" s="39">
        <v>44469</v>
      </c>
      <c r="C11931" s="39" t="s">
        <v>1093</v>
      </c>
      <c r="D11931" s="40">
        <f>VLOOKUP(Pag_Inicio_Corr_mas_casos[[#This Row],[Corregimiento]],Hoja3!$A$2:$D$676,4,0)</f>
        <v>30103</v>
      </c>
      <c r="E11931" s="39">
        <v>8</v>
      </c>
    </row>
    <row r="11932" spans="1:5">
      <c r="A11932" s="38">
        <v>44469</v>
      </c>
      <c r="B11932" s="39">
        <v>44469</v>
      </c>
      <c r="C11932" s="39" t="s">
        <v>1126</v>
      </c>
      <c r="D11932" s="40">
        <f>VLOOKUP(Pag_Inicio_Corr_mas_casos[[#This Row],[Corregimiento]],Hoja3!$A$2:$D$676,4,0)</f>
        <v>40601</v>
      </c>
      <c r="E11932" s="39">
        <v>7</v>
      </c>
    </row>
    <row r="11933" spans="1:5">
      <c r="A11933" s="38">
        <v>44469</v>
      </c>
      <c r="B11933" s="39">
        <v>44469</v>
      </c>
      <c r="C11933" s="39" t="s">
        <v>1003</v>
      </c>
      <c r="D11933" s="40">
        <f>VLOOKUP(Pag_Inicio_Corr_mas_casos[[#This Row],[Corregimiento]],Hoja3!$A$2:$D$676,4,0)</f>
        <v>80810</v>
      </c>
      <c r="E11933" s="39">
        <v>7</v>
      </c>
    </row>
    <row r="11934" spans="1:5">
      <c r="A11934" s="38">
        <v>44469</v>
      </c>
      <c r="B11934" s="39">
        <v>44469</v>
      </c>
      <c r="C11934" s="39" t="s">
        <v>1022</v>
      </c>
      <c r="D11934" s="40">
        <f>VLOOKUP(Pag_Inicio_Corr_mas_casos[[#This Row],[Corregimiento]],Hoja3!$A$2:$D$676,4,0)</f>
        <v>80815</v>
      </c>
      <c r="E11934" s="39">
        <v>7</v>
      </c>
    </row>
    <row r="11935" spans="1:5">
      <c r="A11935" s="38">
        <v>44469</v>
      </c>
      <c r="B11935" s="39">
        <v>44469</v>
      </c>
      <c r="C11935" s="39" t="s">
        <v>838</v>
      </c>
      <c r="D11935" s="40">
        <f>VLOOKUP(Pag_Inicio_Corr_mas_casos[[#This Row],[Corregimiento]],Hoja3!$A$2:$D$676,4,0)</f>
        <v>80821</v>
      </c>
      <c r="E11935" s="39">
        <v>7</v>
      </c>
    </row>
    <row r="11936" spans="1:5">
      <c r="A11936" s="38">
        <v>44469</v>
      </c>
      <c r="B11936" s="39">
        <v>44469</v>
      </c>
      <c r="C11936" s="39" t="s">
        <v>1019</v>
      </c>
      <c r="D11936" s="40">
        <f>VLOOKUP(Pag_Inicio_Corr_mas_casos[[#This Row],[Corregimiento]],Hoja3!$A$2:$D$676,4,0)</f>
        <v>80817</v>
      </c>
      <c r="E11936" s="39">
        <v>6</v>
      </c>
    </row>
    <row r="11937" spans="1:5">
      <c r="A11937" s="38">
        <v>44469</v>
      </c>
      <c r="B11937" s="39">
        <v>44469</v>
      </c>
      <c r="C11937" s="39" t="s">
        <v>1077</v>
      </c>
      <c r="D11937" s="40">
        <f>VLOOKUP(Pag_Inicio_Corr_mas_casos[[#This Row],[Corregimiento]],Hoja3!$A$2:$D$676,4,0)</f>
        <v>80809</v>
      </c>
      <c r="E11937" s="39">
        <v>6</v>
      </c>
    </row>
    <row r="11938" spans="1:5">
      <c r="A11938" s="38">
        <v>44469</v>
      </c>
      <c r="B11938" s="39">
        <v>44469</v>
      </c>
      <c r="C11938" s="39" t="s">
        <v>1118</v>
      </c>
      <c r="D11938" s="40">
        <f>VLOOKUP(Pag_Inicio_Corr_mas_casos[[#This Row],[Corregimiento]],Hoja3!$A$2:$D$676,4,0)</f>
        <v>40201</v>
      </c>
      <c r="E11938" s="39">
        <v>6</v>
      </c>
    </row>
    <row r="11939" spans="1:5">
      <c r="A11939" s="38">
        <v>44469</v>
      </c>
      <c r="B11939" s="39">
        <v>44469</v>
      </c>
      <c r="C11939" s="39" t="s">
        <v>1006</v>
      </c>
      <c r="D11939" s="40">
        <f>VLOOKUP(Pag_Inicio_Corr_mas_casos[[#This Row],[Corregimiento]],Hoja3!$A$2:$D$676,4,0)</f>
        <v>80806</v>
      </c>
      <c r="E11939" s="39">
        <v>6</v>
      </c>
    </row>
    <row r="11940" spans="1:5">
      <c r="A11940" s="38">
        <v>44469</v>
      </c>
      <c r="B11940" s="39">
        <v>44469</v>
      </c>
      <c r="C11940" s="39" t="s">
        <v>1020</v>
      </c>
      <c r="D11940" s="40">
        <f>VLOOKUP(Pag_Inicio_Corr_mas_casos[[#This Row],[Corregimiento]],Hoja3!$A$2:$D$676,4,0)</f>
        <v>80822</v>
      </c>
      <c r="E11940" s="39">
        <v>6</v>
      </c>
    </row>
    <row r="11941" spans="1:5">
      <c r="A11941" s="38">
        <v>44469</v>
      </c>
      <c r="B11941" s="39">
        <v>44469</v>
      </c>
      <c r="C11941" s="39" t="s">
        <v>1072</v>
      </c>
      <c r="D11941" s="40">
        <f>VLOOKUP(Pag_Inicio_Corr_mas_casos[[#This Row],[Corregimiento]],Hoja3!$A$2:$D$676,4,0)</f>
        <v>60101</v>
      </c>
      <c r="E11941" s="39">
        <v>6</v>
      </c>
    </row>
    <row r="11942" spans="1:5">
      <c r="A11942" s="38">
        <v>44469</v>
      </c>
      <c r="B11942" s="39">
        <v>44469</v>
      </c>
      <c r="C11942" s="39" t="s">
        <v>1030</v>
      </c>
      <c r="D11942" s="40">
        <f>VLOOKUP(Pag_Inicio_Corr_mas_casos[[#This Row],[Corregimiento]],Hoja3!$A$2:$D$676,4,0)</f>
        <v>30113</v>
      </c>
      <c r="E11942" s="39">
        <v>5</v>
      </c>
    </row>
    <row r="11943" spans="1:5">
      <c r="A11943" s="38">
        <v>44469</v>
      </c>
      <c r="B11943" s="39">
        <v>44469</v>
      </c>
      <c r="C11943" s="39" t="s">
        <v>1129</v>
      </c>
      <c r="D11943" s="40">
        <f>VLOOKUP(Pag_Inicio_Corr_mas_casos[[#This Row],[Corregimiento]],Hoja3!$A$2:$D$676,4,0)</f>
        <v>20401</v>
      </c>
      <c r="E11943" s="39">
        <v>5</v>
      </c>
    </row>
    <row r="11944" spans="1:5">
      <c r="A11944" s="38">
        <v>44469</v>
      </c>
      <c r="B11944" s="39">
        <v>44469</v>
      </c>
      <c r="C11944" s="39" t="s">
        <v>1112</v>
      </c>
      <c r="D11944" s="40">
        <f>VLOOKUP(Pag_Inicio_Corr_mas_casos[[#This Row],[Corregimiento]],Hoja3!$A$2:$D$676,4,0)</f>
        <v>80812</v>
      </c>
      <c r="E11944" s="39">
        <v>5</v>
      </c>
    </row>
    <row r="11945" spans="1:5">
      <c r="A11945" s="38">
        <v>44469</v>
      </c>
      <c r="B11945" s="39">
        <v>44469</v>
      </c>
      <c r="C11945" s="39" t="s">
        <v>1027</v>
      </c>
      <c r="D11945" s="40">
        <f>VLOOKUP(Pag_Inicio_Corr_mas_casos[[#This Row],[Corregimiento]],Hoja3!$A$2:$D$676,4,0)</f>
        <v>20601</v>
      </c>
      <c r="E11945" s="39">
        <v>4</v>
      </c>
    </row>
    <row r="11946" spans="1:5">
      <c r="A11946" s="38">
        <v>44469</v>
      </c>
      <c r="B11946" s="39">
        <v>44469</v>
      </c>
      <c r="C11946" s="39" t="s">
        <v>1012</v>
      </c>
      <c r="D11946" s="40">
        <f>VLOOKUP(Pag_Inicio_Corr_mas_casos[[#This Row],[Corregimiento]],Hoja3!$A$2:$D$676,4,0)</f>
        <v>80814</v>
      </c>
      <c r="E11946" s="39">
        <v>4</v>
      </c>
    </row>
    <row r="11947" spans="1:5">
      <c r="A11947" s="38">
        <v>44469</v>
      </c>
      <c r="B11947" s="39">
        <v>44469</v>
      </c>
      <c r="C11947" s="39" t="s">
        <v>1089</v>
      </c>
      <c r="D11947" s="40">
        <f>VLOOKUP(Pag_Inicio_Corr_mas_casos[[#This Row],[Corregimiento]],Hoja3!$A$2:$D$676,4,0)</f>
        <v>30111</v>
      </c>
      <c r="E11947" s="39">
        <v>4</v>
      </c>
    </row>
    <row r="11948" spans="1:5">
      <c r="A11948" s="38">
        <v>44469</v>
      </c>
      <c r="B11948" s="39">
        <v>44469</v>
      </c>
      <c r="C11948" s="39" t="s">
        <v>1025</v>
      </c>
      <c r="D11948" s="40">
        <f>VLOOKUP(Pag_Inicio_Corr_mas_casos[[#This Row],[Corregimiento]],Hoja3!$A$2:$D$676,4,0)</f>
        <v>130701</v>
      </c>
      <c r="E11948" s="39">
        <v>4</v>
      </c>
    </row>
    <row r="11949" spans="1:5">
      <c r="A11949" s="32">
        <v>44470</v>
      </c>
      <c r="B11949" s="33">
        <v>44470</v>
      </c>
      <c r="C11949" s="33" t="s">
        <v>1077</v>
      </c>
      <c r="D11949" s="34">
        <f>VLOOKUP(Pag_Inicio_Corr_mas_casos[[#This Row],[Corregimiento]],Hoja3!$A$2:$D$676,4,0)</f>
        <v>80809</v>
      </c>
      <c r="E11949" s="33">
        <v>12</v>
      </c>
    </row>
    <row r="11950" spans="1:5">
      <c r="A11950" s="32">
        <v>44470</v>
      </c>
      <c r="B11950" s="33">
        <v>44470</v>
      </c>
      <c r="C11950" s="33" t="s">
        <v>1112</v>
      </c>
      <c r="D11950" s="34">
        <f>VLOOKUP(Pag_Inicio_Corr_mas_casos[[#This Row],[Corregimiento]],Hoja3!$A$2:$D$676,4,0)</f>
        <v>80812</v>
      </c>
      <c r="E11950" s="33">
        <v>11</v>
      </c>
    </row>
    <row r="11951" spans="1:5">
      <c r="A11951" s="32">
        <v>44470</v>
      </c>
      <c r="B11951" s="33">
        <v>44470</v>
      </c>
      <c r="C11951" s="33" t="s">
        <v>1013</v>
      </c>
      <c r="D11951" s="34">
        <f>VLOOKUP(Pag_Inicio_Corr_mas_casos[[#This Row],[Corregimiento]],Hoja3!$A$2:$D$676,4,0)</f>
        <v>80826</v>
      </c>
      <c r="E11951" s="33">
        <v>11</v>
      </c>
    </row>
    <row r="11952" spans="1:5">
      <c r="A11952" s="32">
        <v>44470</v>
      </c>
      <c r="B11952" s="33">
        <v>44470</v>
      </c>
      <c r="C11952" s="33" t="s">
        <v>1006</v>
      </c>
      <c r="D11952" s="34">
        <f>VLOOKUP(Pag_Inicio_Corr_mas_casos[[#This Row],[Corregimiento]],Hoja3!$A$2:$D$676,4,0)</f>
        <v>80806</v>
      </c>
      <c r="E11952" s="33">
        <v>8</v>
      </c>
    </row>
    <row r="11953" spans="1:5">
      <c r="A11953" s="32">
        <v>44470</v>
      </c>
      <c r="B11953" s="33">
        <v>44470</v>
      </c>
      <c r="C11953" s="33" t="s">
        <v>1078</v>
      </c>
      <c r="D11953" s="34">
        <f>VLOOKUP(Pag_Inicio_Corr_mas_casos[[#This Row],[Corregimiento]],Hoja3!$A$2:$D$676,4,0)</f>
        <v>80819</v>
      </c>
      <c r="E11953" s="33">
        <v>8</v>
      </c>
    </row>
    <row r="11954" spans="1:5">
      <c r="A11954" s="32">
        <v>44470</v>
      </c>
      <c r="B11954" s="33">
        <v>44470</v>
      </c>
      <c r="C11954" s="33" t="s">
        <v>838</v>
      </c>
      <c r="D11954" s="34">
        <f>VLOOKUP(Pag_Inicio_Corr_mas_casos[[#This Row],[Corregimiento]],Hoja3!$A$2:$D$676,4,0)</f>
        <v>80821</v>
      </c>
      <c r="E11954" s="33">
        <v>8</v>
      </c>
    </row>
    <row r="11955" spans="1:5">
      <c r="A11955" s="32">
        <v>44470</v>
      </c>
      <c r="B11955" s="33">
        <v>44470</v>
      </c>
      <c r="C11955" s="33" t="s">
        <v>1058</v>
      </c>
      <c r="D11955" s="34">
        <f>VLOOKUP(Pag_Inicio_Corr_mas_casos[[#This Row],[Corregimiento]],Hoja3!$A$2:$D$676,4,0)</f>
        <v>80808</v>
      </c>
      <c r="E11955" s="33">
        <v>7</v>
      </c>
    </row>
    <row r="11956" spans="1:5">
      <c r="A11956" s="32">
        <v>44470</v>
      </c>
      <c r="B11956" s="33">
        <v>44470</v>
      </c>
      <c r="C11956" s="33" t="s">
        <v>1003</v>
      </c>
      <c r="D11956" s="34">
        <f>VLOOKUP(Pag_Inicio_Corr_mas_casos[[#This Row],[Corregimiento]],Hoja3!$A$2:$D$676,4,0)</f>
        <v>80810</v>
      </c>
      <c r="E11956" s="33">
        <v>7</v>
      </c>
    </row>
    <row r="11957" spans="1:5">
      <c r="A11957" s="32">
        <v>44470</v>
      </c>
      <c r="B11957" s="33">
        <v>44470</v>
      </c>
      <c r="C11957" s="33" t="s">
        <v>1324</v>
      </c>
      <c r="D11957" s="34">
        <f>VLOOKUP(Pag_Inicio_Corr_mas_casos[[#This Row],[Corregimiento]],Hoja3!$A$2:$D$676,4,0)</f>
        <v>40703</v>
      </c>
      <c r="E11957" s="33">
        <v>7</v>
      </c>
    </row>
    <row r="11958" spans="1:5">
      <c r="A11958" s="32">
        <v>44470</v>
      </c>
      <c r="B11958" s="33">
        <v>44470</v>
      </c>
      <c r="C11958" s="33" t="s">
        <v>1134</v>
      </c>
      <c r="D11958" s="34">
        <f>VLOOKUP(Pag_Inicio_Corr_mas_casos[[#This Row],[Corregimiento]],Hoja3!$A$2:$D$676,4,0)</f>
        <v>130101</v>
      </c>
      <c r="E11958" s="33">
        <v>7</v>
      </c>
    </row>
    <row r="11959" spans="1:5">
      <c r="A11959" s="32">
        <v>44470</v>
      </c>
      <c r="B11959" s="33">
        <v>44470</v>
      </c>
      <c r="C11959" s="33" t="s">
        <v>1008</v>
      </c>
      <c r="D11959" s="34">
        <f>VLOOKUP(Pag_Inicio_Corr_mas_casos[[#This Row],[Corregimiento]],Hoja3!$A$2:$D$676,4,0)</f>
        <v>80807</v>
      </c>
      <c r="E11959" s="33">
        <v>6</v>
      </c>
    </row>
    <row r="11960" spans="1:5">
      <c r="A11960" s="32">
        <v>44470</v>
      </c>
      <c r="B11960" s="33">
        <v>44470</v>
      </c>
      <c r="C11960" s="33" t="s">
        <v>1014</v>
      </c>
      <c r="D11960" s="34">
        <f>VLOOKUP(Pag_Inicio_Corr_mas_casos[[#This Row],[Corregimiento]],Hoja3!$A$2:$D$676,4,0)</f>
        <v>80811</v>
      </c>
      <c r="E11960" s="33">
        <v>6</v>
      </c>
    </row>
    <row r="11961" spans="1:5">
      <c r="A11961" s="32">
        <v>44470</v>
      </c>
      <c r="B11961" s="33">
        <v>44470</v>
      </c>
      <c r="C11961" s="33" t="s">
        <v>1033</v>
      </c>
      <c r="D11961" s="34">
        <f>VLOOKUP(Pag_Inicio_Corr_mas_casos[[#This Row],[Corregimiento]],Hoja3!$A$2:$D$676,4,0)</f>
        <v>30107</v>
      </c>
      <c r="E11961" s="33">
        <v>6</v>
      </c>
    </row>
    <row r="11962" spans="1:5">
      <c r="A11962" s="32">
        <v>44470</v>
      </c>
      <c r="B11962" s="33">
        <v>44470</v>
      </c>
      <c r="C11962" s="33" t="s">
        <v>1087</v>
      </c>
      <c r="D11962" s="34">
        <f>VLOOKUP(Pag_Inicio_Corr_mas_casos[[#This Row],[Corregimiento]],Hoja3!$A$2:$D$676,4,0)</f>
        <v>81003</v>
      </c>
      <c r="E11962" s="33">
        <v>4</v>
      </c>
    </row>
    <row r="11963" spans="1:5">
      <c r="A11963" s="32">
        <v>44470</v>
      </c>
      <c r="B11963" s="33">
        <v>44470</v>
      </c>
      <c r="C11963" s="33" t="s">
        <v>1098</v>
      </c>
      <c r="D11963" s="34">
        <f>VLOOKUP(Pag_Inicio_Corr_mas_casos[[#This Row],[Corregimiento]],Hoja3!$A$2:$D$676,4,0)</f>
        <v>30104</v>
      </c>
      <c r="E11963" s="33">
        <v>4</v>
      </c>
    </row>
    <row r="11964" spans="1:5">
      <c r="A11964" s="32">
        <v>44470</v>
      </c>
      <c r="B11964" s="33">
        <v>44470</v>
      </c>
      <c r="C11964" s="33" t="s">
        <v>1012</v>
      </c>
      <c r="D11964" s="34">
        <f>VLOOKUP(Pag_Inicio_Corr_mas_casos[[#This Row],[Corregimiento]],Hoja3!$A$2:$D$676,4,0)</f>
        <v>80814</v>
      </c>
      <c r="E11964" s="33">
        <v>4</v>
      </c>
    </row>
    <row r="11965" spans="1:5">
      <c r="A11965" s="32">
        <v>44470</v>
      </c>
      <c r="B11965" s="33">
        <v>44470</v>
      </c>
      <c r="C11965" s="33" t="s">
        <v>1120</v>
      </c>
      <c r="D11965" s="34">
        <f>VLOOKUP(Pag_Inicio_Corr_mas_casos[[#This Row],[Corregimiento]],Hoja3!$A$2:$D$676,4,0)</f>
        <v>130102</v>
      </c>
      <c r="E11965" s="33">
        <v>4</v>
      </c>
    </row>
    <row r="11966" spans="1:5">
      <c r="A11966" s="32">
        <v>44470</v>
      </c>
      <c r="B11966" s="33">
        <v>44470</v>
      </c>
      <c r="C11966" s="33" t="s">
        <v>1040</v>
      </c>
      <c r="D11966" s="34">
        <f>VLOOKUP(Pag_Inicio_Corr_mas_casos[[#This Row],[Corregimiento]],Hoja3!$A$2:$D$676,4,0)</f>
        <v>40203</v>
      </c>
      <c r="E11966" s="33">
        <v>3</v>
      </c>
    </row>
    <row r="11967" spans="1:5">
      <c r="A11967" s="32">
        <v>44470</v>
      </c>
      <c r="B11967" s="33">
        <v>44470</v>
      </c>
      <c r="C11967" s="33" t="s">
        <v>1038</v>
      </c>
      <c r="D11967" s="34">
        <f>VLOOKUP(Pag_Inicio_Corr_mas_casos[[#This Row],[Corregimiento]],Hoja3!$A$2:$D$676,4,0)</f>
        <v>80508</v>
      </c>
      <c r="E11967" s="33">
        <v>3</v>
      </c>
    </row>
    <row r="11968" spans="1:5">
      <c r="A11968" s="32">
        <v>44470</v>
      </c>
      <c r="B11968" s="33">
        <v>44470</v>
      </c>
      <c r="C11968" s="33" t="s">
        <v>1036</v>
      </c>
      <c r="D11968" s="34">
        <f>VLOOKUP(Pag_Inicio_Corr_mas_casos[[#This Row],[Corregimiento]],Hoja3!$A$2:$D$676,4,0)</f>
        <v>40606</v>
      </c>
      <c r="E11968" s="33">
        <v>3</v>
      </c>
    </row>
    <row r="11969" spans="1:5">
      <c r="A11969" s="43">
        <v>44471</v>
      </c>
      <c r="B11969" s="41">
        <v>44471</v>
      </c>
      <c r="C11969" s="41" t="s">
        <v>1112</v>
      </c>
      <c r="D11969" s="42">
        <f>VLOOKUP(Pag_Inicio_Corr_mas_casos[[#This Row],[Corregimiento]],Hoja3!$A$2:$D$676,4,0)</f>
        <v>80812</v>
      </c>
      <c r="E11969" s="41">
        <v>12</v>
      </c>
    </row>
    <row r="11970" spans="1:5">
      <c r="A11970" s="43">
        <v>44471</v>
      </c>
      <c r="B11970" s="41">
        <v>44471</v>
      </c>
      <c r="C11970" s="41" t="s">
        <v>1077</v>
      </c>
      <c r="D11970" s="42">
        <f>VLOOKUP(Pag_Inicio_Corr_mas_casos[[#This Row],[Corregimiento]],Hoja3!$A$2:$D$676,4,0)</f>
        <v>80809</v>
      </c>
      <c r="E11970" s="41">
        <v>11</v>
      </c>
    </row>
    <row r="11971" spans="1:5">
      <c r="A11971" s="43">
        <v>44471</v>
      </c>
      <c r="B11971" s="41">
        <v>44471</v>
      </c>
      <c r="C11971" s="41" t="s">
        <v>1012</v>
      </c>
      <c r="D11971" s="42">
        <f>VLOOKUP(Pag_Inicio_Corr_mas_casos[[#This Row],[Corregimiento]],Hoja3!$A$2:$D$676,4,0)</f>
        <v>80814</v>
      </c>
      <c r="E11971" s="41">
        <v>8</v>
      </c>
    </row>
    <row r="11972" spans="1:5">
      <c r="A11972" s="43">
        <v>44471</v>
      </c>
      <c r="B11972" s="41">
        <v>44471</v>
      </c>
      <c r="C11972" s="41" t="s">
        <v>1006</v>
      </c>
      <c r="D11972" s="42">
        <f>VLOOKUP(Pag_Inicio_Corr_mas_casos[[#This Row],[Corregimiento]],Hoja3!$A$2:$D$676,4,0)</f>
        <v>80806</v>
      </c>
      <c r="E11972" s="41">
        <v>7</v>
      </c>
    </row>
    <row r="11973" spans="1:5">
      <c r="A11973" s="43">
        <v>44471</v>
      </c>
      <c r="B11973" s="41">
        <v>44471</v>
      </c>
      <c r="C11973" s="41" t="s">
        <v>1019</v>
      </c>
      <c r="D11973" s="42">
        <f>VLOOKUP(Pag_Inicio_Corr_mas_casos[[#This Row],[Corregimiento]],Hoja3!$A$2:$D$676,4,0)</f>
        <v>80817</v>
      </c>
      <c r="E11973" s="41">
        <v>7</v>
      </c>
    </row>
    <row r="11974" spans="1:5">
      <c r="A11974" s="43">
        <v>44471</v>
      </c>
      <c r="B11974" s="41">
        <v>44471</v>
      </c>
      <c r="C11974" s="41" t="s">
        <v>1118</v>
      </c>
      <c r="D11974" s="42">
        <f>VLOOKUP(Pag_Inicio_Corr_mas_casos[[#This Row],[Corregimiento]],Hoja3!$A$2:$D$676,4,0)</f>
        <v>40201</v>
      </c>
      <c r="E11974" s="41">
        <v>7</v>
      </c>
    </row>
    <row r="11975" spans="1:5">
      <c r="A11975" s="43">
        <v>44471</v>
      </c>
      <c r="B11975" s="41">
        <v>44471</v>
      </c>
      <c r="C11975" s="41" t="s">
        <v>1033</v>
      </c>
      <c r="D11975" s="42">
        <f>VLOOKUP(Pag_Inicio_Corr_mas_casos[[#This Row],[Corregimiento]],Hoja3!$A$2:$D$676,4,0)</f>
        <v>30107</v>
      </c>
      <c r="E11975" s="41">
        <v>7</v>
      </c>
    </row>
    <row r="11976" spans="1:5">
      <c r="A11976" s="43">
        <v>44471</v>
      </c>
      <c r="B11976" s="41">
        <v>44471</v>
      </c>
      <c r="C11976" s="41" t="s">
        <v>1098</v>
      </c>
      <c r="D11976" s="42">
        <f>VLOOKUP(Pag_Inicio_Corr_mas_casos[[#This Row],[Corregimiento]],Hoja3!$A$2:$D$676,4,0)</f>
        <v>30104</v>
      </c>
      <c r="E11976" s="41">
        <v>7</v>
      </c>
    </row>
    <row r="11977" spans="1:5">
      <c r="A11977" s="43">
        <v>44471</v>
      </c>
      <c r="B11977" s="41">
        <v>44471</v>
      </c>
      <c r="C11977" s="41" t="s">
        <v>1013</v>
      </c>
      <c r="D11977" s="42">
        <f>VLOOKUP(Pag_Inicio_Corr_mas_casos[[#This Row],[Corregimiento]],Hoja3!$A$2:$D$676,4,0)</f>
        <v>80826</v>
      </c>
      <c r="E11977" s="41">
        <v>7</v>
      </c>
    </row>
    <row r="11978" spans="1:5">
      <c r="A11978" s="43">
        <v>44471</v>
      </c>
      <c r="B11978" s="41">
        <v>44471</v>
      </c>
      <c r="C11978" s="41" t="s">
        <v>1162</v>
      </c>
      <c r="D11978" s="42">
        <f>VLOOKUP(Pag_Inicio_Corr_mas_casos[[#This Row],[Corregimiento]],Hoja3!$A$2:$D$676,4,0)</f>
        <v>130106</v>
      </c>
      <c r="E11978" s="41">
        <v>6</v>
      </c>
    </row>
    <row r="11979" spans="1:5">
      <c r="A11979" s="43">
        <v>44471</v>
      </c>
      <c r="B11979" s="41">
        <v>44471</v>
      </c>
      <c r="C11979" s="41" t="s">
        <v>1444</v>
      </c>
      <c r="D11979" s="42">
        <f>VLOOKUP(Pag_Inicio_Corr_mas_casos[[#This Row],[Corregimiento]],Hoja3!$A$2:$D$676,4,0)</f>
        <v>30501</v>
      </c>
      <c r="E11979" s="41">
        <v>6</v>
      </c>
    </row>
    <row r="11980" spans="1:5">
      <c r="A11980" s="43">
        <v>44471</v>
      </c>
      <c r="B11980" s="41">
        <v>44471</v>
      </c>
      <c r="C11980" s="41" t="s">
        <v>1008</v>
      </c>
      <c r="D11980" s="42">
        <f>VLOOKUP(Pag_Inicio_Corr_mas_casos[[#This Row],[Corregimiento]],Hoja3!$A$2:$D$676,4,0)</f>
        <v>80807</v>
      </c>
      <c r="E11980" s="41">
        <v>6</v>
      </c>
    </row>
    <row r="11981" spans="1:5">
      <c r="A11981" s="43">
        <v>44471</v>
      </c>
      <c r="B11981" s="41">
        <v>44471</v>
      </c>
      <c r="C11981" s="41" t="s">
        <v>1078</v>
      </c>
      <c r="D11981" s="42">
        <f>VLOOKUP(Pag_Inicio_Corr_mas_casos[[#This Row],[Corregimiento]],Hoja3!$A$2:$D$676,4,0)</f>
        <v>80819</v>
      </c>
      <c r="E11981" s="41">
        <v>5</v>
      </c>
    </row>
    <row r="11982" spans="1:5">
      <c r="A11982" s="43">
        <v>44471</v>
      </c>
      <c r="B11982" s="41">
        <v>44471</v>
      </c>
      <c r="C11982" s="41" t="s">
        <v>1139</v>
      </c>
      <c r="D11982" s="42">
        <f>VLOOKUP(Pag_Inicio_Corr_mas_casos[[#This Row],[Corregimiento]],Hoja3!$A$2:$D$676,4,0)</f>
        <v>30101</v>
      </c>
      <c r="E11982" s="41">
        <v>5</v>
      </c>
    </row>
    <row r="11983" spans="1:5">
      <c r="A11983" s="43">
        <v>44471</v>
      </c>
      <c r="B11983" s="41">
        <v>44471</v>
      </c>
      <c r="C11983" s="41" t="s">
        <v>1072</v>
      </c>
      <c r="D11983" s="42">
        <f>VLOOKUP(Pag_Inicio_Corr_mas_casos[[#This Row],[Corregimiento]],Hoja3!$A$2:$D$676,4,0)</f>
        <v>60101</v>
      </c>
      <c r="E11983" s="41">
        <v>5</v>
      </c>
    </row>
    <row r="11984" spans="1:5">
      <c r="A11984" s="43">
        <v>44471</v>
      </c>
      <c r="B11984" s="41">
        <v>44471</v>
      </c>
      <c r="C11984" s="41" t="s">
        <v>1445</v>
      </c>
      <c r="D11984" s="42">
        <f>VLOOKUP(Pag_Inicio_Corr_mas_casos[[#This Row],[Corregimiento]],Hoja3!$A$2:$D$676,4,0)</f>
        <v>30303</v>
      </c>
      <c r="E11984" s="41">
        <v>5</v>
      </c>
    </row>
    <row r="11985" spans="1:5">
      <c r="A11985" s="43">
        <v>44471</v>
      </c>
      <c r="B11985" s="41">
        <v>44471</v>
      </c>
      <c r="C11985" s="41" t="s">
        <v>1036</v>
      </c>
      <c r="D11985" s="42">
        <f>VLOOKUP(Pag_Inicio_Corr_mas_casos[[#This Row],[Corregimiento]],Hoja3!$A$2:$D$676,4,0)</f>
        <v>40606</v>
      </c>
      <c r="E11985" s="41">
        <v>5</v>
      </c>
    </row>
    <row r="11986" spans="1:5">
      <c r="A11986" s="43">
        <v>44471</v>
      </c>
      <c r="B11986" s="41">
        <v>44471</v>
      </c>
      <c r="C11986" s="41" t="s">
        <v>1087</v>
      </c>
      <c r="D11986" s="42">
        <f>VLOOKUP(Pag_Inicio_Corr_mas_casos[[#This Row],[Corregimiento]],Hoja3!$A$2:$D$676,4,0)</f>
        <v>81003</v>
      </c>
      <c r="E11986" s="41">
        <v>4</v>
      </c>
    </row>
    <row r="11987" spans="1:5">
      <c r="A11987" s="43">
        <v>44471</v>
      </c>
      <c r="B11987" s="41">
        <v>44471</v>
      </c>
      <c r="C11987" s="41" t="s">
        <v>1426</v>
      </c>
      <c r="D11987" s="42">
        <f>VLOOKUP(Pag_Inicio_Corr_mas_casos[[#This Row],[Corregimiento]],Hoja3!$A$2:$D$676,4,0)</f>
        <v>30110</v>
      </c>
      <c r="E11987" s="41">
        <v>4</v>
      </c>
    </row>
    <row r="11988" spans="1:5">
      <c r="A11988" s="43">
        <v>44471</v>
      </c>
      <c r="B11988" s="41">
        <v>44471</v>
      </c>
      <c r="C11988" s="41" t="s">
        <v>1134</v>
      </c>
      <c r="D11988" s="42">
        <f>VLOOKUP(Pag_Inicio_Corr_mas_casos[[#This Row],[Corregimiento]],Hoja3!$A$2:$D$676,4,0)</f>
        <v>130101</v>
      </c>
      <c r="E11988" s="41">
        <v>4</v>
      </c>
    </row>
    <row r="11989" spans="1:5">
      <c r="A11989" s="35">
        <v>44472</v>
      </c>
      <c r="B11989" s="36">
        <v>44472</v>
      </c>
      <c r="C11989" s="36" t="s">
        <v>1112</v>
      </c>
      <c r="D11989" s="37">
        <f>VLOOKUP(Pag_Inicio_Corr_mas_casos[[#This Row],[Corregimiento]],Hoja3!$A$2:$D$676,4,0)</f>
        <v>80812</v>
      </c>
      <c r="E11989" s="36">
        <v>14</v>
      </c>
    </row>
    <row r="11990" spans="1:5">
      <c r="A11990" s="35">
        <v>44472</v>
      </c>
      <c r="B11990" s="36">
        <v>44472</v>
      </c>
      <c r="C11990" s="36" t="s">
        <v>1118</v>
      </c>
      <c r="D11990" s="37">
        <f>VLOOKUP(Pag_Inicio_Corr_mas_casos[[#This Row],[Corregimiento]],Hoja3!$A$2:$D$676,4,0)</f>
        <v>40201</v>
      </c>
      <c r="E11990" s="36">
        <v>9</v>
      </c>
    </row>
    <row r="11991" spans="1:5">
      <c r="A11991" s="35">
        <v>44472</v>
      </c>
      <c r="B11991" s="36">
        <v>44472</v>
      </c>
      <c r="C11991" s="36" t="s">
        <v>1033</v>
      </c>
      <c r="D11991" s="37">
        <f>VLOOKUP(Pag_Inicio_Corr_mas_casos[[#This Row],[Corregimiento]],Hoja3!$A$2:$D$676,4,0)</f>
        <v>30107</v>
      </c>
      <c r="E11991" s="36">
        <v>9</v>
      </c>
    </row>
    <row r="11992" spans="1:5">
      <c r="A11992" s="35">
        <v>44472</v>
      </c>
      <c r="B11992" s="36">
        <v>44472</v>
      </c>
      <c r="C11992" s="36" t="s">
        <v>1077</v>
      </c>
      <c r="D11992" s="37">
        <f>VLOOKUP(Pag_Inicio_Corr_mas_casos[[#This Row],[Corregimiento]],Hoja3!$A$2:$D$676,4,0)</f>
        <v>80809</v>
      </c>
      <c r="E11992" s="36">
        <v>8</v>
      </c>
    </row>
    <row r="11993" spans="1:5">
      <c r="A11993" s="35">
        <v>44472</v>
      </c>
      <c r="B11993" s="36">
        <v>44472</v>
      </c>
      <c r="C11993" s="36" t="s">
        <v>1127</v>
      </c>
      <c r="D11993" s="37">
        <f>VLOOKUP(Pag_Inicio_Corr_mas_casos[[#This Row],[Corregimiento]],Hoja3!$A$2:$D$676,4,0)</f>
        <v>60401</v>
      </c>
      <c r="E11993" s="36">
        <v>6</v>
      </c>
    </row>
    <row r="11994" spans="1:5">
      <c r="A11994" s="35">
        <v>44472</v>
      </c>
      <c r="B11994" s="36">
        <v>44472</v>
      </c>
      <c r="C11994" s="36" t="s">
        <v>1012</v>
      </c>
      <c r="D11994" s="37">
        <f>VLOOKUP(Pag_Inicio_Corr_mas_casos[[#This Row],[Corregimiento]],Hoja3!$A$2:$D$676,4,0)</f>
        <v>80814</v>
      </c>
      <c r="E11994" s="36">
        <v>6</v>
      </c>
    </row>
    <row r="11995" spans="1:5">
      <c r="A11995" s="35">
        <v>44472</v>
      </c>
      <c r="B11995" s="36">
        <v>44472</v>
      </c>
      <c r="C11995" s="36" t="s">
        <v>1131</v>
      </c>
      <c r="D11995" s="37">
        <f>VLOOKUP(Pag_Inicio_Corr_mas_casos[[#This Row],[Corregimiento]],Hoja3!$A$2:$D$676,4,0)</f>
        <v>30110</v>
      </c>
      <c r="E11995" s="36">
        <v>6</v>
      </c>
    </row>
    <row r="11996" spans="1:5">
      <c r="A11996" s="35">
        <v>44472</v>
      </c>
      <c r="B11996" s="36">
        <v>44472</v>
      </c>
      <c r="C11996" s="36" t="s">
        <v>1102</v>
      </c>
      <c r="D11996" s="37">
        <f>VLOOKUP(Pag_Inicio_Corr_mas_casos[[#This Row],[Corregimiento]],Hoja3!$A$2:$D$676,4,0)</f>
        <v>130106</v>
      </c>
      <c r="E11996" s="36">
        <v>6</v>
      </c>
    </row>
    <row r="11997" spans="1:5">
      <c r="A11997" s="35">
        <v>44472</v>
      </c>
      <c r="B11997" s="36">
        <v>44472</v>
      </c>
      <c r="C11997" s="36" t="s">
        <v>1324</v>
      </c>
      <c r="D11997" s="37">
        <f>VLOOKUP(Pag_Inicio_Corr_mas_casos[[#This Row],[Corregimiento]],Hoja3!$A$2:$D$676,4,0)</f>
        <v>40703</v>
      </c>
      <c r="E11997" s="36">
        <v>5</v>
      </c>
    </row>
    <row r="11998" spans="1:5">
      <c r="A11998" s="35">
        <v>44472</v>
      </c>
      <c r="B11998" s="36">
        <v>44472</v>
      </c>
      <c r="C11998" s="36" t="s">
        <v>1008</v>
      </c>
      <c r="D11998" s="37">
        <f>VLOOKUP(Pag_Inicio_Corr_mas_casos[[#This Row],[Corregimiento]],Hoja3!$A$2:$D$676,4,0)</f>
        <v>80807</v>
      </c>
      <c r="E11998" s="36">
        <v>5</v>
      </c>
    </row>
    <row r="11999" spans="1:5">
      <c r="A11999" s="35">
        <v>44472</v>
      </c>
      <c r="B11999" s="36">
        <v>44472</v>
      </c>
      <c r="C11999" s="36" t="s">
        <v>1006</v>
      </c>
      <c r="D11999" s="37">
        <f>VLOOKUP(Pag_Inicio_Corr_mas_casos[[#This Row],[Corregimiento]],Hoja3!$A$2:$D$676,4,0)</f>
        <v>80806</v>
      </c>
      <c r="E11999" s="36">
        <v>5</v>
      </c>
    </row>
    <row r="12000" spans="1:5">
      <c r="A12000" s="35">
        <v>44472</v>
      </c>
      <c r="B12000" s="36">
        <v>44472</v>
      </c>
      <c r="C12000" s="36" t="s">
        <v>1098</v>
      </c>
      <c r="D12000" s="37">
        <f>VLOOKUP(Pag_Inicio_Corr_mas_casos[[#This Row],[Corregimiento]],Hoja3!$A$2:$D$676,4,0)</f>
        <v>30104</v>
      </c>
      <c r="E12000" s="36">
        <v>4</v>
      </c>
    </row>
    <row r="12001" spans="1:5">
      <c r="A12001" s="35">
        <v>44472</v>
      </c>
      <c r="B12001" s="36">
        <v>44472</v>
      </c>
      <c r="C12001" s="36" t="s">
        <v>1073</v>
      </c>
      <c r="D12001" s="37">
        <f>VLOOKUP(Pag_Inicio_Corr_mas_casos[[#This Row],[Corregimiento]],Hoja3!$A$2:$D$676,4,0)</f>
        <v>40612</v>
      </c>
      <c r="E12001" s="36">
        <v>3</v>
      </c>
    </row>
    <row r="12002" spans="1:5">
      <c r="A12002" s="35">
        <v>44472</v>
      </c>
      <c r="B12002" s="36">
        <v>44472</v>
      </c>
      <c r="C12002" s="36" t="s">
        <v>1121</v>
      </c>
      <c r="D12002" s="37">
        <f>VLOOKUP(Pag_Inicio_Corr_mas_casos[[#This Row],[Corregimiento]],Hoja3!$A$2:$D$676,4,0)</f>
        <v>90301</v>
      </c>
      <c r="E12002" s="36">
        <v>3</v>
      </c>
    </row>
    <row r="12003" spans="1:5">
      <c r="A12003" s="35">
        <v>44472</v>
      </c>
      <c r="B12003" s="36">
        <v>44472</v>
      </c>
      <c r="C12003" s="36" t="s">
        <v>1133</v>
      </c>
      <c r="D12003" s="37">
        <f>VLOOKUP(Pag_Inicio_Corr_mas_casos[[#This Row],[Corregimiento]],Hoja3!$A$2:$D$676,4,0)</f>
        <v>20201</v>
      </c>
      <c r="E12003" s="36">
        <v>3</v>
      </c>
    </row>
    <row r="12004" spans="1:5">
      <c r="A12004" s="35">
        <v>44472</v>
      </c>
      <c r="B12004" s="36">
        <v>44472</v>
      </c>
      <c r="C12004" s="36" t="s">
        <v>1011</v>
      </c>
      <c r="D12004" s="37">
        <f>VLOOKUP(Pag_Inicio_Corr_mas_casos[[#This Row],[Corregimiento]],Hoja3!$A$2:$D$676,4,0)</f>
        <v>81007</v>
      </c>
      <c r="E12004" s="36">
        <v>3</v>
      </c>
    </row>
    <row r="12005" spans="1:5">
      <c r="A12005" s="35">
        <v>44472</v>
      </c>
      <c r="B12005" s="36">
        <v>44472</v>
      </c>
      <c r="C12005" s="36" t="s">
        <v>1085</v>
      </c>
      <c r="D12005" s="37">
        <f>VLOOKUP(Pag_Inicio_Corr_mas_casos[[#This Row],[Corregimiento]],Hoja3!$A$2:$D$676,4,0)</f>
        <v>81001</v>
      </c>
      <c r="E12005" s="36">
        <v>3</v>
      </c>
    </row>
    <row r="12006" spans="1:5">
      <c r="A12006" s="35">
        <v>44472</v>
      </c>
      <c r="B12006" s="36">
        <v>44472</v>
      </c>
      <c r="C12006" s="36" t="s">
        <v>1069</v>
      </c>
      <c r="D12006" s="37">
        <f>VLOOKUP(Pag_Inicio_Corr_mas_casos[[#This Row],[Corregimiento]],Hoja3!$A$2:$D$676,4,0)</f>
        <v>40611</v>
      </c>
      <c r="E12006" s="36">
        <v>3</v>
      </c>
    </row>
    <row r="12007" spans="1:5">
      <c r="A12007" s="35">
        <v>44472</v>
      </c>
      <c r="B12007" s="36">
        <v>44472</v>
      </c>
      <c r="C12007" s="36" t="s">
        <v>1115</v>
      </c>
      <c r="D12007" s="37">
        <f>VLOOKUP(Pag_Inicio_Corr_mas_casos[[#This Row],[Corregimiento]],Hoja3!$A$2:$D$676,4,0)</f>
        <v>50316</v>
      </c>
      <c r="E12007" s="36">
        <v>2</v>
      </c>
    </row>
    <row r="12008" spans="1:5">
      <c r="A12008" s="35">
        <v>44472</v>
      </c>
      <c r="B12008" s="36">
        <v>44472</v>
      </c>
      <c r="C12008" s="36" t="s">
        <v>1003</v>
      </c>
      <c r="D12008" s="37">
        <f>VLOOKUP(Pag_Inicio_Corr_mas_casos[[#This Row],[Corregimiento]],Hoja3!$A$2:$D$676,4,0)</f>
        <v>80810</v>
      </c>
      <c r="E12008" s="36">
        <v>2</v>
      </c>
    </row>
    <row r="12009" spans="1:5">
      <c r="A12009" s="43">
        <v>44473</v>
      </c>
      <c r="B12009" s="41">
        <v>44473</v>
      </c>
      <c r="C12009" s="41" t="s">
        <v>1098</v>
      </c>
      <c r="D12009" s="42">
        <f>VLOOKUP(Pag_Inicio_Corr_mas_casos[[#This Row],[Corregimiento]],Hoja3!$A$2:$D$676,4,0)</f>
        <v>30104</v>
      </c>
      <c r="E12009" s="41">
        <v>12</v>
      </c>
    </row>
    <row r="12010" spans="1:5">
      <c r="A12010" s="43">
        <v>44473</v>
      </c>
      <c r="B12010" s="41">
        <v>44473</v>
      </c>
      <c r="C12010" s="41" t="s">
        <v>1033</v>
      </c>
      <c r="D12010" s="42">
        <f>VLOOKUP(Pag_Inicio_Corr_mas_casos[[#This Row],[Corregimiento]],Hoja3!$A$2:$D$676,4,0)</f>
        <v>30107</v>
      </c>
      <c r="E12010" s="41">
        <v>11</v>
      </c>
    </row>
    <row r="12011" spans="1:5">
      <c r="A12011" s="43">
        <v>44473</v>
      </c>
      <c r="B12011" s="41">
        <v>44473</v>
      </c>
      <c r="C12011" s="41" t="s">
        <v>1160</v>
      </c>
      <c r="D12011" s="42">
        <f>VLOOKUP(Pag_Inicio_Corr_mas_casos[[#This Row],[Corregimiento]],Hoja3!$A$2:$D$676,4,0)</f>
        <v>30109</v>
      </c>
      <c r="E12011" s="41">
        <v>9</v>
      </c>
    </row>
    <row r="12012" spans="1:5">
      <c r="A12012" s="43">
        <v>44473</v>
      </c>
      <c r="B12012" s="41">
        <v>44473</v>
      </c>
      <c r="C12012" s="41" t="s">
        <v>1077</v>
      </c>
      <c r="D12012" s="42">
        <f>VLOOKUP(Pag_Inicio_Corr_mas_casos[[#This Row],[Corregimiento]],Hoja3!$A$2:$D$676,4,0)</f>
        <v>80809</v>
      </c>
      <c r="E12012" s="41">
        <v>9</v>
      </c>
    </row>
    <row r="12013" spans="1:5">
      <c r="A12013" s="43">
        <v>44473</v>
      </c>
      <c r="B12013" s="41">
        <v>44473</v>
      </c>
      <c r="C12013" s="41" t="s">
        <v>1139</v>
      </c>
      <c r="D12013" s="42">
        <f>VLOOKUP(Pag_Inicio_Corr_mas_casos[[#This Row],[Corregimiento]],Hoja3!$A$2:$D$676,4,0)</f>
        <v>30101</v>
      </c>
      <c r="E12013" s="41">
        <v>6</v>
      </c>
    </row>
    <row r="12014" spans="1:5">
      <c r="A12014" s="43">
        <v>44473</v>
      </c>
      <c r="B12014" s="41">
        <v>44473</v>
      </c>
      <c r="C12014" s="41" t="s">
        <v>1171</v>
      </c>
      <c r="D12014" s="42">
        <f>VLOOKUP(Pag_Inicio_Corr_mas_casos[[#This Row],[Corregimiento]],Hoja3!$A$2:$D$676,4,0)</f>
        <v>40404</v>
      </c>
      <c r="E12014" s="41">
        <v>6</v>
      </c>
    </row>
    <row r="12015" spans="1:5">
      <c r="A12015" s="43">
        <v>44473</v>
      </c>
      <c r="B12015" s="41">
        <v>44473</v>
      </c>
      <c r="C12015" s="41" t="s">
        <v>1371</v>
      </c>
      <c r="D12015" s="42">
        <f>VLOOKUP(Pag_Inicio_Corr_mas_casos[[#This Row],[Corregimiento]],Hoja3!$A$2:$D$676,4,0)</f>
        <v>110102</v>
      </c>
      <c r="E12015" s="41">
        <v>5</v>
      </c>
    </row>
    <row r="12016" spans="1:5">
      <c r="A12016" s="43">
        <v>44473</v>
      </c>
      <c r="B12016" s="41">
        <v>44473</v>
      </c>
      <c r="C12016" s="41" t="s">
        <v>1019</v>
      </c>
      <c r="D12016" s="42">
        <f>VLOOKUP(Pag_Inicio_Corr_mas_casos[[#This Row],[Corregimiento]],Hoja3!$A$2:$D$676,4,0)</f>
        <v>80817</v>
      </c>
      <c r="E12016" s="41">
        <v>4</v>
      </c>
    </row>
    <row r="12017" spans="1:5">
      <c r="A12017" s="43">
        <v>44473</v>
      </c>
      <c r="B12017" s="41">
        <v>44473</v>
      </c>
      <c r="C12017" s="41" t="s">
        <v>1009</v>
      </c>
      <c r="D12017" s="42">
        <f>VLOOKUP(Pag_Inicio_Corr_mas_casos[[#This Row],[Corregimiento]],Hoja3!$A$2:$D$676,4,0)</f>
        <v>80816</v>
      </c>
      <c r="E12017" s="41">
        <v>4</v>
      </c>
    </row>
    <row r="12018" spans="1:5">
      <c r="A12018" s="43">
        <v>44473</v>
      </c>
      <c r="B12018" s="41">
        <v>44473</v>
      </c>
      <c r="C12018" s="41" t="s">
        <v>1126</v>
      </c>
      <c r="D12018" s="42">
        <f>VLOOKUP(Pag_Inicio_Corr_mas_casos[[#This Row],[Corregimiento]],Hoja3!$A$2:$D$676,4,0)</f>
        <v>40601</v>
      </c>
      <c r="E12018" s="41">
        <v>4</v>
      </c>
    </row>
    <row r="12019" spans="1:5">
      <c r="A12019" s="43">
        <v>44473</v>
      </c>
      <c r="B12019" s="41">
        <v>44473</v>
      </c>
      <c r="C12019" s="41" t="s">
        <v>1068</v>
      </c>
      <c r="D12019" s="42">
        <f>VLOOKUP(Pag_Inicio_Corr_mas_casos[[#This Row],[Corregimiento]],Hoja3!$A$2:$D$676,4,0)</f>
        <v>30115</v>
      </c>
      <c r="E12019" s="41">
        <v>3</v>
      </c>
    </row>
    <row r="12020" spans="1:5">
      <c r="A12020" s="43">
        <v>44473</v>
      </c>
      <c r="B12020" s="41">
        <v>44473</v>
      </c>
      <c r="C12020" s="41" t="s">
        <v>1007</v>
      </c>
      <c r="D12020" s="42">
        <f>VLOOKUP(Pag_Inicio_Corr_mas_casos[[#This Row],[Corregimiento]],Hoja3!$A$2:$D$676,4,0)</f>
        <v>80823</v>
      </c>
      <c r="E12020" s="41">
        <v>3</v>
      </c>
    </row>
    <row r="12021" spans="1:5">
      <c r="A12021" s="43">
        <v>44473</v>
      </c>
      <c r="B12021" s="41">
        <v>44473</v>
      </c>
      <c r="C12021" s="41" t="s">
        <v>1272</v>
      </c>
      <c r="D12021" s="42">
        <f>VLOOKUP(Pag_Inicio_Corr_mas_casos[[#This Row],[Corregimiento]],Hoja3!$A$2:$D$676,4,0)</f>
        <v>10101</v>
      </c>
      <c r="E12021" s="41">
        <v>2</v>
      </c>
    </row>
    <row r="12022" spans="1:5">
      <c r="A12022" s="43">
        <v>44473</v>
      </c>
      <c r="B12022" s="41">
        <v>44473</v>
      </c>
      <c r="C12022" s="41" t="s">
        <v>1089</v>
      </c>
      <c r="D12022" s="42">
        <f>VLOOKUP(Pag_Inicio_Corr_mas_casos[[#This Row],[Corregimiento]],Hoja3!$A$2:$D$676,4,0)</f>
        <v>30111</v>
      </c>
      <c r="E12022" s="41">
        <v>2</v>
      </c>
    </row>
    <row r="12023" spans="1:5">
      <c r="A12023" s="43">
        <v>44473</v>
      </c>
      <c r="B12023" s="41">
        <v>44473</v>
      </c>
      <c r="C12023" s="41" t="s">
        <v>1084</v>
      </c>
      <c r="D12023" s="42">
        <f>VLOOKUP(Pag_Inicio_Corr_mas_casos[[#This Row],[Corregimiento]],Hoja3!$A$2:$D$676,4,0)</f>
        <v>81008</v>
      </c>
      <c r="E12023" s="41">
        <v>2</v>
      </c>
    </row>
    <row r="12024" spans="1:5">
      <c r="A12024" s="43">
        <v>44473</v>
      </c>
      <c r="B12024" s="41">
        <v>44473</v>
      </c>
      <c r="C12024" s="41" t="s">
        <v>1061</v>
      </c>
      <c r="D12024" s="42">
        <f>VLOOKUP(Pag_Inicio_Corr_mas_casos[[#This Row],[Corregimiento]],Hoja3!$A$2:$D$676,4,0)</f>
        <v>81005</v>
      </c>
      <c r="E12024" s="41">
        <v>2</v>
      </c>
    </row>
    <row r="12025" spans="1:5">
      <c r="A12025" s="43">
        <v>44473</v>
      </c>
      <c r="B12025" s="41">
        <v>44473</v>
      </c>
      <c r="C12025" s="41" t="s">
        <v>1118</v>
      </c>
      <c r="D12025" s="42">
        <f>VLOOKUP(Pag_Inicio_Corr_mas_casos[[#This Row],[Corregimiento]],Hoja3!$A$2:$D$676,4,0)</f>
        <v>40201</v>
      </c>
      <c r="E12025" s="41">
        <v>2</v>
      </c>
    </row>
    <row r="12026" spans="1:5">
      <c r="A12026" s="43">
        <v>44473</v>
      </c>
      <c r="B12026" s="41">
        <v>44473</v>
      </c>
      <c r="C12026" s="41" t="s">
        <v>1438</v>
      </c>
      <c r="D12026" s="42">
        <f>VLOOKUP(Pag_Inicio_Corr_mas_casos[[#This Row],[Corregimiento]],Hoja3!$A$2:$D$676,4,0)</f>
        <v>30102</v>
      </c>
      <c r="E12026" s="41">
        <v>2</v>
      </c>
    </row>
    <row r="12027" spans="1:5">
      <c r="A12027" s="43">
        <v>44473</v>
      </c>
      <c r="B12027" s="41">
        <v>44473</v>
      </c>
      <c r="C12027" s="41" t="s">
        <v>1078</v>
      </c>
      <c r="D12027" s="42">
        <f>VLOOKUP(Pag_Inicio_Corr_mas_casos[[#This Row],[Corregimiento]],Hoja3!$A$2:$D$676,4,0)</f>
        <v>80819</v>
      </c>
      <c r="E12027" s="41">
        <v>2</v>
      </c>
    </row>
    <row r="12028" spans="1:5">
      <c r="A12028" s="43">
        <v>44473</v>
      </c>
      <c r="B12028" s="41">
        <v>44473</v>
      </c>
      <c r="C12028" s="41" t="s">
        <v>1011</v>
      </c>
      <c r="D12028" s="42">
        <f>VLOOKUP(Pag_Inicio_Corr_mas_casos[[#This Row],[Corregimiento]],Hoja3!$A$2:$D$676,4,0)</f>
        <v>81007</v>
      </c>
      <c r="E12028" s="41">
        <v>2</v>
      </c>
    </row>
    <row r="12029" spans="1:5">
      <c r="A12029" s="206">
        <v>44474</v>
      </c>
      <c r="B12029" s="207">
        <v>44474</v>
      </c>
      <c r="C12029" s="207" t="s">
        <v>1098</v>
      </c>
      <c r="D12029" s="208">
        <f>VLOOKUP(Pag_Inicio_Corr_mas_casos[[#This Row],[Corregimiento]],Hoja3!$A$2:$D$676,4,0)</f>
        <v>30104</v>
      </c>
      <c r="E12029" s="207">
        <v>17</v>
      </c>
    </row>
    <row r="12030" spans="1:5">
      <c r="A12030" s="206">
        <v>44474</v>
      </c>
      <c r="B12030" s="207">
        <v>44474</v>
      </c>
      <c r="C12030" s="207" t="s">
        <v>1446</v>
      </c>
      <c r="D12030" s="208">
        <f>VLOOKUP(Pag_Inicio_Corr_mas_casos[[#This Row],[Corregimiento]],Hoja3!$A$2:$D$676,4,0)</f>
        <v>80206</v>
      </c>
      <c r="E12030" s="207">
        <v>12</v>
      </c>
    </row>
    <row r="12031" spans="1:5">
      <c r="A12031" s="206">
        <v>44474</v>
      </c>
      <c r="B12031" s="207">
        <v>44474</v>
      </c>
      <c r="C12031" s="207" t="s">
        <v>1003</v>
      </c>
      <c r="D12031" s="208">
        <f>VLOOKUP(Pag_Inicio_Corr_mas_casos[[#This Row],[Corregimiento]],Hoja3!$A$2:$D$676,4,0)</f>
        <v>80810</v>
      </c>
      <c r="E12031" s="207">
        <v>10</v>
      </c>
    </row>
    <row r="12032" spans="1:5">
      <c r="A12032" s="206">
        <v>44474</v>
      </c>
      <c r="B12032" s="207">
        <v>44474</v>
      </c>
      <c r="C12032" s="207" t="s">
        <v>1078</v>
      </c>
      <c r="D12032" s="208">
        <f>VLOOKUP(Pag_Inicio_Corr_mas_casos[[#This Row],[Corregimiento]],Hoja3!$A$2:$D$676,4,0)</f>
        <v>80819</v>
      </c>
      <c r="E12032" s="207">
        <v>10</v>
      </c>
    </row>
    <row r="12033" spans="1:5">
      <c r="A12033" s="206">
        <v>44474</v>
      </c>
      <c r="B12033" s="207">
        <v>44474</v>
      </c>
      <c r="C12033" s="207" t="s">
        <v>1033</v>
      </c>
      <c r="D12033" s="208">
        <f>VLOOKUP(Pag_Inicio_Corr_mas_casos[[#This Row],[Corregimiento]],Hoja3!$A$2:$D$676,4,0)</f>
        <v>30107</v>
      </c>
      <c r="E12033" s="207">
        <v>9</v>
      </c>
    </row>
    <row r="12034" spans="1:5">
      <c r="A12034" s="206">
        <v>44474</v>
      </c>
      <c r="B12034" s="207">
        <v>44474</v>
      </c>
      <c r="C12034" s="207" t="s">
        <v>1443</v>
      </c>
      <c r="D12034" s="208">
        <f>VLOOKUP(Pag_Inicio_Corr_mas_casos[[#This Row],[Corregimiento]],Hoja3!$A$2:$D$676,4,0)</f>
        <v>80501</v>
      </c>
      <c r="E12034" s="207">
        <v>12</v>
      </c>
    </row>
    <row r="12035" spans="1:5">
      <c r="A12035" s="206">
        <v>44474</v>
      </c>
      <c r="B12035" s="207">
        <v>44474</v>
      </c>
      <c r="C12035" s="207" t="s">
        <v>1221</v>
      </c>
      <c r="D12035" s="208">
        <f>VLOOKUP(Pag_Inicio_Corr_mas_casos[[#This Row],[Corregimiento]],Hoja3!$A$2:$D$676,4,0)</f>
        <v>30103</v>
      </c>
      <c r="E12035" s="207">
        <v>7</v>
      </c>
    </row>
    <row r="12036" spans="1:5">
      <c r="A12036" s="206">
        <v>44474</v>
      </c>
      <c r="B12036" s="207">
        <v>44474</v>
      </c>
      <c r="C12036" s="207" t="s">
        <v>1115</v>
      </c>
      <c r="D12036" s="208">
        <f>VLOOKUP(Pag_Inicio_Corr_mas_casos[[#This Row],[Corregimiento]],Hoja3!$A$2:$D$676,4,0)</f>
        <v>50316</v>
      </c>
      <c r="E12036" s="207">
        <v>7</v>
      </c>
    </row>
    <row r="12037" spans="1:5">
      <c r="A12037" s="206">
        <v>44474</v>
      </c>
      <c r="B12037" s="207">
        <v>44474</v>
      </c>
      <c r="C12037" s="207" t="s">
        <v>1426</v>
      </c>
      <c r="D12037" s="208">
        <f>VLOOKUP(Pag_Inicio_Corr_mas_casos[[#This Row],[Corregimiento]],Hoja3!$A$2:$D$676,4,0)</f>
        <v>30110</v>
      </c>
      <c r="E12037" s="207">
        <v>6</v>
      </c>
    </row>
    <row r="12038" spans="1:5">
      <c r="A12038" s="206">
        <v>44474</v>
      </c>
      <c r="B12038" s="207">
        <v>44474</v>
      </c>
      <c r="C12038" s="207" t="s">
        <v>1160</v>
      </c>
      <c r="D12038" s="208">
        <f>VLOOKUP(Pag_Inicio_Corr_mas_casos[[#This Row],[Corregimiento]],Hoja3!$A$2:$D$676,4,0)</f>
        <v>30109</v>
      </c>
      <c r="E12038" s="207">
        <v>6</v>
      </c>
    </row>
    <row r="12039" spans="1:5">
      <c r="A12039" s="206">
        <v>44474</v>
      </c>
      <c r="B12039" s="207">
        <v>44474</v>
      </c>
      <c r="C12039" s="207" t="s">
        <v>1419</v>
      </c>
      <c r="D12039" s="208">
        <f>VLOOKUP(Pag_Inicio_Corr_mas_casos[[#This Row],[Corregimiento]],Hoja3!$A$2:$D$676,4,0)</f>
        <v>30113</v>
      </c>
      <c r="E12039" s="207">
        <v>6</v>
      </c>
    </row>
    <row r="12040" spans="1:5">
      <c r="A12040" s="206">
        <v>44474</v>
      </c>
      <c r="B12040" s="207">
        <v>44474</v>
      </c>
      <c r="C12040" s="207" t="s">
        <v>1112</v>
      </c>
      <c r="D12040" s="208">
        <f>VLOOKUP(Pag_Inicio_Corr_mas_casos[[#This Row],[Corregimiento]],Hoja3!$A$2:$D$676,4,0)</f>
        <v>80812</v>
      </c>
      <c r="E12040" s="207">
        <v>6</v>
      </c>
    </row>
    <row r="12041" spans="1:5">
      <c r="A12041" s="206">
        <v>44474</v>
      </c>
      <c r="B12041" s="207">
        <v>44474</v>
      </c>
      <c r="C12041" s="207" t="s">
        <v>1126</v>
      </c>
      <c r="D12041" s="208">
        <f>VLOOKUP(Pag_Inicio_Corr_mas_casos[[#This Row],[Corregimiento]],Hoja3!$A$2:$D$676,4,0)</f>
        <v>40601</v>
      </c>
      <c r="E12041" s="207">
        <v>6</v>
      </c>
    </row>
    <row r="12042" spans="1:5">
      <c r="A12042" s="206">
        <v>44474</v>
      </c>
      <c r="B12042" s="207">
        <v>44474</v>
      </c>
      <c r="C12042" s="207" t="s">
        <v>1077</v>
      </c>
      <c r="D12042" s="208">
        <f>VLOOKUP(Pag_Inicio_Corr_mas_casos[[#This Row],[Corregimiento]],Hoja3!$A$2:$D$676,4,0)</f>
        <v>80809</v>
      </c>
      <c r="E12042" s="207">
        <v>5</v>
      </c>
    </row>
    <row r="12043" spans="1:5">
      <c r="A12043" s="206">
        <v>44474</v>
      </c>
      <c r="B12043" s="207">
        <v>44474</v>
      </c>
      <c r="C12043" s="207" t="s">
        <v>1089</v>
      </c>
      <c r="D12043" s="208">
        <f>VLOOKUP(Pag_Inicio_Corr_mas_casos[[#This Row],[Corregimiento]],Hoja3!$A$2:$D$676,4,0)</f>
        <v>30111</v>
      </c>
      <c r="E12043" s="207">
        <v>5</v>
      </c>
    </row>
    <row r="12044" spans="1:5">
      <c r="A12044" s="206">
        <v>44474</v>
      </c>
      <c r="B12044" s="207">
        <v>44474</v>
      </c>
      <c r="C12044" s="207" t="s">
        <v>1085</v>
      </c>
      <c r="D12044" s="208">
        <f>VLOOKUP(Pag_Inicio_Corr_mas_casos[[#This Row],[Corregimiento]],Hoja3!$A$2:$D$676,4,0)</f>
        <v>81001</v>
      </c>
      <c r="E12044" s="207">
        <v>5</v>
      </c>
    </row>
    <row r="12045" spans="1:5">
      <c r="A12045" s="206">
        <v>44474</v>
      </c>
      <c r="B12045" s="207">
        <v>44474</v>
      </c>
      <c r="C12045" s="207" t="s">
        <v>1051</v>
      </c>
      <c r="D12045" s="208">
        <f>VLOOKUP(Pag_Inicio_Corr_mas_casos[[#This Row],[Corregimiento]],Hoja3!$A$2:$D$676,4,0)</f>
        <v>80822</v>
      </c>
      <c r="E12045" s="207">
        <v>5</v>
      </c>
    </row>
    <row r="12046" spans="1:5">
      <c r="A12046" s="206">
        <v>44474</v>
      </c>
      <c r="B12046" s="207">
        <v>44474</v>
      </c>
      <c r="C12046" s="207" t="s">
        <v>1084</v>
      </c>
      <c r="D12046" s="208">
        <f>VLOOKUP(Pag_Inicio_Corr_mas_casos[[#This Row],[Corregimiento]],Hoja3!$A$2:$D$676,4,0)</f>
        <v>81008</v>
      </c>
      <c r="E12046" s="207">
        <v>5</v>
      </c>
    </row>
    <row r="12047" spans="1:5">
      <c r="A12047" s="206">
        <v>44474</v>
      </c>
      <c r="B12047" s="207">
        <v>44474</v>
      </c>
      <c r="C12047" s="207" t="s">
        <v>1068</v>
      </c>
      <c r="D12047" s="208">
        <f>VLOOKUP(Pag_Inicio_Corr_mas_casos[[#This Row],[Corregimiento]],Hoja3!$A$2:$D$676,4,0)</f>
        <v>30115</v>
      </c>
      <c r="E12047" s="207">
        <v>4</v>
      </c>
    </row>
    <row r="12048" spans="1:5">
      <c r="A12048" s="203">
        <v>44475</v>
      </c>
      <c r="B12048" s="204">
        <v>44475</v>
      </c>
      <c r="C12048" s="204" t="s">
        <v>1077</v>
      </c>
      <c r="D12048" s="205">
        <f>VLOOKUP(Pag_Inicio_Corr_mas_casos[[#This Row],[Corregimiento]],Hoja3!$A$2:$D$676,4,0)</f>
        <v>80809</v>
      </c>
      <c r="E12048" s="204">
        <v>11</v>
      </c>
    </row>
    <row r="12049" spans="1:5">
      <c r="A12049" s="203">
        <v>44475</v>
      </c>
      <c r="B12049" s="204">
        <v>44475</v>
      </c>
      <c r="C12049" s="204" t="s">
        <v>1033</v>
      </c>
      <c r="D12049" s="205">
        <f>VLOOKUP(Pag_Inicio_Corr_mas_casos[[#This Row],[Corregimiento]],Hoja3!$A$2:$D$676,4,0)</f>
        <v>30107</v>
      </c>
      <c r="E12049" s="204">
        <v>11</v>
      </c>
    </row>
    <row r="12050" spans="1:5">
      <c r="A12050" s="203">
        <v>44475</v>
      </c>
      <c r="B12050" s="204">
        <v>44475</v>
      </c>
      <c r="C12050" s="204" t="s">
        <v>1112</v>
      </c>
      <c r="D12050" s="205">
        <f>VLOOKUP(Pag_Inicio_Corr_mas_casos[[#This Row],[Corregimiento]],Hoja3!$A$2:$D$676,4,0)</f>
        <v>80812</v>
      </c>
      <c r="E12050" s="204">
        <v>10</v>
      </c>
    </row>
    <row r="12051" spans="1:5">
      <c r="A12051" s="203">
        <v>44475</v>
      </c>
      <c r="B12051" s="204">
        <v>44475</v>
      </c>
      <c r="C12051" s="204" t="s">
        <v>1013</v>
      </c>
      <c r="D12051" s="205">
        <f>VLOOKUP(Pag_Inicio_Corr_mas_casos[[#This Row],[Corregimiento]],Hoja3!$A$2:$D$676,4,0)</f>
        <v>80826</v>
      </c>
      <c r="E12051" s="204">
        <v>8</v>
      </c>
    </row>
    <row r="12052" spans="1:5">
      <c r="A12052" s="203">
        <v>44475</v>
      </c>
      <c r="B12052" s="204">
        <v>44475</v>
      </c>
      <c r="C12052" s="204" t="s">
        <v>1012</v>
      </c>
      <c r="D12052" s="205">
        <f>VLOOKUP(Pag_Inicio_Corr_mas_casos[[#This Row],[Corregimiento]],Hoja3!$A$2:$D$676,4,0)</f>
        <v>80814</v>
      </c>
      <c r="E12052" s="204">
        <v>8</v>
      </c>
    </row>
    <row r="12053" spans="1:5">
      <c r="A12053" s="203">
        <v>44475</v>
      </c>
      <c r="B12053" s="204">
        <v>44475</v>
      </c>
      <c r="C12053" s="204" t="s">
        <v>1007</v>
      </c>
      <c r="D12053" s="205">
        <f>VLOOKUP(Pag_Inicio_Corr_mas_casos[[#This Row],[Corregimiento]],Hoja3!$A$2:$D$676,4,0)</f>
        <v>80823</v>
      </c>
      <c r="E12053" s="204">
        <v>7</v>
      </c>
    </row>
    <row r="12054" spans="1:5">
      <c r="A12054" s="203">
        <v>44475</v>
      </c>
      <c r="B12054" s="204">
        <v>44475</v>
      </c>
      <c r="C12054" s="204" t="s">
        <v>1008</v>
      </c>
      <c r="D12054" s="205">
        <f>VLOOKUP(Pag_Inicio_Corr_mas_casos[[#This Row],[Corregimiento]],Hoja3!$A$2:$D$676,4,0)</f>
        <v>80807</v>
      </c>
      <c r="E12054" s="204">
        <v>7</v>
      </c>
    </row>
    <row r="12055" spans="1:5">
      <c r="A12055" s="203">
        <v>44475</v>
      </c>
      <c r="B12055" s="204">
        <v>44475</v>
      </c>
      <c r="C12055" s="204" t="s">
        <v>1068</v>
      </c>
      <c r="D12055" s="205">
        <f>VLOOKUP(Pag_Inicio_Corr_mas_casos[[#This Row],[Corregimiento]],Hoja3!$A$2:$D$676,4,0)</f>
        <v>30115</v>
      </c>
      <c r="E12055" s="204">
        <v>7</v>
      </c>
    </row>
    <row r="12056" spans="1:5">
      <c r="A12056" s="203">
        <v>44475</v>
      </c>
      <c r="B12056" s="204">
        <v>44475</v>
      </c>
      <c r="C12056" s="204" t="s">
        <v>838</v>
      </c>
      <c r="D12056" s="205">
        <f>VLOOKUP(Pag_Inicio_Corr_mas_casos[[#This Row],[Corregimiento]],Hoja3!$A$2:$D$676,4,0)</f>
        <v>80821</v>
      </c>
      <c r="E12056" s="204">
        <v>6</v>
      </c>
    </row>
    <row r="12057" spans="1:5">
      <c r="A12057" s="203">
        <v>44475</v>
      </c>
      <c r="B12057" s="204">
        <v>44475</v>
      </c>
      <c r="C12057" s="204" t="s">
        <v>1098</v>
      </c>
      <c r="D12057" s="205">
        <f>VLOOKUP(Pag_Inicio_Corr_mas_casos[[#This Row],[Corregimiento]],Hoja3!$A$2:$D$676,4,0)</f>
        <v>30104</v>
      </c>
      <c r="E12057" s="204">
        <v>5</v>
      </c>
    </row>
    <row r="12058" spans="1:5">
      <c r="A12058" s="203">
        <v>44475</v>
      </c>
      <c r="B12058" s="204">
        <v>44475</v>
      </c>
      <c r="C12058" s="204" t="s">
        <v>1087</v>
      </c>
      <c r="D12058" s="205">
        <f>VLOOKUP(Pag_Inicio_Corr_mas_casos[[#This Row],[Corregimiento]],Hoja3!$A$2:$D$676,4,0)</f>
        <v>81003</v>
      </c>
      <c r="E12058" s="204">
        <v>4</v>
      </c>
    </row>
    <row r="12059" spans="1:5">
      <c r="A12059" s="203">
        <v>44475</v>
      </c>
      <c r="B12059" s="204">
        <v>44475</v>
      </c>
      <c r="C12059" s="204" t="s">
        <v>1139</v>
      </c>
      <c r="D12059" s="205">
        <f>VLOOKUP(Pag_Inicio_Corr_mas_casos[[#This Row],[Corregimiento]],Hoja3!$A$2:$D$676,4,0)</f>
        <v>30101</v>
      </c>
      <c r="E12059" s="204">
        <v>4</v>
      </c>
    </row>
    <row r="12060" spans="1:5">
      <c r="A12060" s="203">
        <v>44475</v>
      </c>
      <c r="B12060" s="204">
        <v>44475</v>
      </c>
      <c r="C12060" s="204" t="s">
        <v>1006</v>
      </c>
      <c r="D12060" s="205">
        <f>VLOOKUP(Pag_Inicio_Corr_mas_casos[[#This Row],[Corregimiento]],Hoja3!$A$2:$D$676,4,0)</f>
        <v>80806</v>
      </c>
      <c r="E12060" s="204">
        <v>4</v>
      </c>
    </row>
    <row r="12061" spans="1:5">
      <c r="A12061" s="203">
        <v>44475</v>
      </c>
      <c r="B12061" s="204">
        <v>44475</v>
      </c>
      <c r="C12061" s="204" t="s">
        <v>775</v>
      </c>
      <c r="D12061" s="205">
        <f>VLOOKUP(Pag_Inicio_Corr_mas_casos[[#This Row],[Corregimiento]],Hoja3!$A$2:$D$676,4,0)</f>
        <v>80815</v>
      </c>
      <c r="E12061" s="204">
        <v>4</v>
      </c>
    </row>
    <row r="12062" spans="1:5">
      <c r="A12062" s="203">
        <v>44475</v>
      </c>
      <c r="B12062" s="204">
        <v>44475</v>
      </c>
      <c r="C12062" s="204" t="s">
        <v>781</v>
      </c>
      <c r="D12062" s="205">
        <f>VLOOKUP(Pag_Inicio_Corr_mas_casos[[#This Row],[Corregimiento]],Hoja3!$A$2:$D$676,4,0)</f>
        <v>50208</v>
      </c>
      <c r="E12062" s="204">
        <v>3</v>
      </c>
    </row>
    <row r="12063" spans="1:5">
      <c r="A12063" s="203">
        <v>44475</v>
      </c>
      <c r="B12063" s="204">
        <v>44475</v>
      </c>
      <c r="C12063" s="204" t="s">
        <v>1447</v>
      </c>
      <c r="D12063" s="205">
        <f>VLOOKUP(Pag_Inicio_Corr_mas_casos[[#This Row],[Corregimiento]],Hoja3!$A$2:$D$676,4,0)</f>
        <v>30105</v>
      </c>
      <c r="E12063" s="204">
        <v>3</v>
      </c>
    </row>
    <row r="12064" spans="1:5">
      <c r="A12064" s="203">
        <v>44475</v>
      </c>
      <c r="B12064" s="204">
        <v>44475</v>
      </c>
      <c r="C12064" s="204" t="s">
        <v>1448</v>
      </c>
      <c r="D12064" s="205">
        <f>VLOOKUP(Pag_Inicio_Corr_mas_casos[[#This Row],[Corregimiento]],Hoja3!$A$2:$D$676,4,0)</f>
        <v>80802</v>
      </c>
      <c r="E12064" s="204">
        <v>3</v>
      </c>
    </row>
    <row r="12065" spans="1:5">
      <c r="A12065" s="203">
        <v>44475</v>
      </c>
      <c r="B12065" s="204">
        <v>44475</v>
      </c>
      <c r="C12065" s="204" t="s">
        <v>1426</v>
      </c>
      <c r="D12065" s="205">
        <f>VLOOKUP(Pag_Inicio_Corr_mas_casos[[#This Row],[Corregimiento]],Hoja3!$A$2:$D$676,4,0)</f>
        <v>30110</v>
      </c>
      <c r="E12065" s="204">
        <v>3</v>
      </c>
    </row>
    <row r="12066" spans="1:5">
      <c r="A12066" s="203">
        <v>44475</v>
      </c>
      <c r="B12066" s="204">
        <v>44475</v>
      </c>
      <c r="C12066" s="204" t="s">
        <v>1324</v>
      </c>
      <c r="D12066" s="205">
        <f>VLOOKUP(Pag_Inicio_Corr_mas_casos[[#This Row],[Corregimiento]],Hoja3!$A$2:$D$676,4,0)</f>
        <v>40703</v>
      </c>
      <c r="E12066" s="204">
        <v>3</v>
      </c>
    </row>
    <row r="12067" spans="1:5">
      <c r="A12067" s="203">
        <v>44475</v>
      </c>
      <c r="B12067" s="204">
        <v>44475</v>
      </c>
      <c r="C12067" s="204" t="s">
        <v>1272</v>
      </c>
      <c r="D12067" s="205">
        <f>VLOOKUP(Pag_Inicio_Corr_mas_casos[[#This Row],[Corregimiento]],Hoja3!$A$2:$D$676,4,0)</f>
        <v>10101</v>
      </c>
      <c r="E12067" s="204">
        <v>3</v>
      </c>
    </row>
    <row r="12068" spans="1:5">
      <c r="A12068" s="209">
        <v>44476</v>
      </c>
      <c r="B12068" s="210">
        <v>44476</v>
      </c>
      <c r="C12068" s="210" t="s">
        <v>1077</v>
      </c>
      <c r="D12068" s="211">
        <f>VLOOKUP(Pag_Inicio_Corr_mas_casos[[#This Row],[Corregimiento]],Hoja3!$A$2:$D$676,4,0)</f>
        <v>80809</v>
      </c>
      <c r="E12068" s="210">
        <v>11</v>
      </c>
    </row>
    <row r="12069" spans="1:5">
      <c r="A12069" s="209">
        <v>44476</v>
      </c>
      <c r="B12069" s="210">
        <v>44476</v>
      </c>
      <c r="C12069" s="210" t="s">
        <v>906</v>
      </c>
      <c r="D12069" s="211">
        <f>VLOOKUP(Pag_Inicio_Corr_mas_casos[[#This Row],[Corregimiento]],Hoja3!$A$2:$D$676,4,0)</f>
        <v>60103</v>
      </c>
      <c r="E12069" s="210">
        <v>8</v>
      </c>
    </row>
    <row r="12070" spans="1:5">
      <c r="A12070" s="209">
        <v>44476</v>
      </c>
      <c r="B12070" s="210">
        <v>44476</v>
      </c>
      <c r="C12070" s="210" t="s">
        <v>1127</v>
      </c>
      <c r="D12070" s="211">
        <f>VLOOKUP(Pag_Inicio_Corr_mas_casos[[#This Row],[Corregimiento]],Hoja3!$A$2:$D$676,4,0)</f>
        <v>60401</v>
      </c>
      <c r="E12070" s="210">
        <v>7</v>
      </c>
    </row>
    <row r="12071" spans="1:5">
      <c r="A12071" s="209">
        <v>44476</v>
      </c>
      <c r="B12071" s="210">
        <v>44476</v>
      </c>
      <c r="C12071" s="210" t="s">
        <v>1033</v>
      </c>
      <c r="D12071" s="211">
        <f>VLOOKUP(Pag_Inicio_Corr_mas_casos[[#This Row],[Corregimiento]],Hoja3!$A$2:$D$676,4,0)</f>
        <v>30107</v>
      </c>
      <c r="E12071" s="210">
        <v>7</v>
      </c>
    </row>
    <row r="12072" spans="1:5">
      <c r="A12072" s="209">
        <v>44476</v>
      </c>
      <c r="B12072" s="210">
        <v>44476</v>
      </c>
      <c r="C12072" s="210" t="s">
        <v>1449</v>
      </c>
      <c r="D12072" s="211">
        <f>VLOOKUP(Pag_Inicio_Corr_mas_casos[[#This Row],[Corregimiento]],Hoja3!$A$2:$D$676,4,0)</f>
        <v>60105</v>
      </c>
      <c r="E12072" s="210">
        <v>7</v>
      </c>
    </row>
    <row r="12073" spans="1:5">
      <c r="A12073" s="209">
        <v>44476</v>
      </c>
      <c r="B12073" s="210">
        <v>44476</v>
      </c>
      <c r="C12073" s="210" t="s">
        <v>1019</v>
      </c>
      <c r="D12073" s="211">
        <f>VLOOKUP(Pag_Inicio_Corr_mas_casos[[#This Row],[Corregimiento]],Hoja3!$A$2:$D$676,4,0)</f>
        <v>80817</v>
      </c>
      <c r="E12073" s="210">
        <v>6</v>
      </c>
    </row>
    <row r="12074" spans="1:5">
      <c r="A12074" s="209">
        <v>44476</v>
      </c>
      <c r="B12074" s="210">
        <v>44476</v>
      </c>
      <c r="C12074" s="210" t="s">
        <v>1051</v>
      </c>
      <c r="D12074" s="211">
        <f>VLOOKUP(Pag_Inicio_Corr_mas_casos[[#This Row],[Corregimiento]],Hoja3!$A$2:$D$676,4,0)</f>
        <v>80822</v>
      </c>
      <c r="E12074" s="210">
        <v>6</v>
      </c>
    </row>
    <row r="12075" spans="1:5">
      <c r="A12075" s="209">
        <v>44476</v>
      </c>
      <c r="B12075" s="210">
        <v>44476</v>
      </c>
      <c r="C12075" s="210" t="s">
        <v>1073</v>
      </c>
      <c r="D12075" s="211">
        <f>VLOOKUP(Pag_Inicio_Corr_mas_casos[[#This Row],[Corregimiento]],Hoja3!$A$2:$D$676,4,0)</f>
        <v>40612</v>
      </c>
      <c r="E12075" s="210">
        <v>6</v>
      </c>
    </row>
    <row r="12076" spans="1:5">
      <c r="A12076" s="209">
        <v>44476</v>
      </c>
      <c r="B12076" s="210">
        <v>44476</v>
      </c>
      <c r="C12076" s="210" t="s">
        <v>1013</v>
      </c>
      <c r="D12076" s="211">
        <f>VLOOKUP(Pag_Inicio_Corr_mas_casos[[#This Row],[Corregimiento]],Hoja3!$A$2:$D$676,4,0)</f>
        <v>80826</v>
      </c>
      <c r="E12076" s="210">
        <v>6</v>
      </c>
    </row>
    <row r="12077" spans="1:5">
      <c r="A12077" s="209">
        <v>44476</v>
      </c>
      <c r="B12077" s="210">
        <v>44476</v>
      </c>
      <c r="C12077" s="210" t="s">
        <v>1049</v>
      </c>
      <c r="D12077" s="211">
        <f>VLOOKUP(Pag_Inicio_Corr_mas_casos[[#This Row],[Corregimiento]],Hoja3!$A$2:$D$676,4,0)</f>
        <v>130716</v>
      </c>
      <c r="E12077" s="210">
        <v>5</v>
      </c>
    </row>
    <row r="12078" spans="1:5">
      <c r="A12078" s="209">
        <v>44476</v>
      </c>
      <c r="B12078" s="210">
        <v>44476</v>
      </c>
      <c r="C12078" s="210" t="s">
        <v>1139</v>
      </c>
      <c r="D12078" s="211">
        <f>VLOOKUP(Pag_Inicio_Corr_mas_casos[[#This Row],[Corregimiento]],Hoja3!$A$2:$D$676,4,0)</f>
        <v>30101</v>
      </c>
      <c r="E12078" s="210">
        <v>5</v>
      </c>
    </row>
    <row r="12079" spans="1:5">
      <c r="A12079" s="209">
        <v>44476</v>
      </c>
      <c r="B12079" s="210">
        <v>44476</v>
      </c>
      <c r="C12079" s="210" t="s">
        <v>839</v>
      </c>
      <c r="D12079" s="211">
        <f>VLOOKUP(Pag_Inicio_Corr_mas_casos[[#This Row],[Corregimiento]],Hoja3!$A$2:$D$676,4,0)</f>
        <v>81009</v>
      </c>
      <c r="E12079" s="210">
        <v>5</v>
      </c>
    </row>
    <row r="12080" spans="1:5">
      <c r="A12080" s="209">
        <v>44476</v>
      </c>
      <c r="B12080" s="210">
        <v>44476</v>
      </c>
      <c r="C12080" s="210" t="s">
        <v>1006</v>
      </c>
      <c r="D12080" s="211">
        <f>VLOOKUP(Pag_Inicio_Corr_mas_casos[[#This Row],[Corregimiento]],Hoja3!$A$2:$D$676,4,0)</f>
        <v>80806</v>
      </c>
      <c r="E12080" s="210">
        <v>5</v>
      </c>
    </row>
    <row r="12081" spans="1:5">
      <c r="A12081" s="209">
        <v>44476</v>
      </c>
      <c r="B12081" s="210">
        <v>44476</v>
      </c>
      <c r="C12081" s="210" t="s">
        <v>1008</v>
      </c>
      <c r="D12081" s="211">
        <f>VLOOKUP(Pag_Inicio_Corr_mas_casos[[#This Row],[Corregimiento]],Hoja3!$A$2:$D$676,4,0)</f>
        <v>80807</v>
      </c>
      <c r="E12081" s="210">
        <v>5</v>
      </c>
    </row>
    <row r="12082" spans="1:5">
      <c r="A12082" s="209">
        <v>44476</v>
      </c>
      <c r="B12082" s="210">
        <v>44476</v>
      </c>
      <c r="C12082" s="210" t="s">
        <v>1118</v>
      </c>
      <c r="D12082" s="211">
        <f>VLOOKUP(Pag_Inicio_Corr_mas_casos[[#This Row],[Corregimiento]],Hoja3!$A$2:$D$676,4,0)</f>
        <v>40201</v>
      </c>
      <c r="E12082" s="210">
        <v>4</v>
      </c>
    </row>
    <row r="12083" spans="1:5">
      <c r="A12083" s="209">
        <v>44476</v>
      </c>
      <c r="B12083" s="210">
        <v>44476</v>
      </c>
      <c r="C12083" s="210" t="s">
        <v>1112</v>
      </c>
      <c r="D12083" s="211">
        <f>VLOOKUP(Pag_Inicio_Corr_mas_casos[[#This Row],[Corregimiento]],Hoja3!$A$2:$D$676,4,0)</f>
        <v>80812</v>
      </c>
      <c r="E12083" s="210">
        <v>4</v>
      </c>
    </row>
    <row r="12084" spans="1:5">
      <c r="A12084" s="209">
        <v>44476</v>
      </c>
      <c r="B12084" s="210">
        <v>44476</v>
      </c>
      <c r="C12084" s="210" t="s">
        <v>1012</v>
      </c>
      <c r="D12084" s="211">
        <f>VLOOKUP(Pag_Inicio_Corr_mas_casos[[#This Row],[Corregimiento]],Hoja3!$A$2:$D$676,4,0)</f>
        <v>80814</v>
      </c>
      <c r="E12084" s="210">
        <v>4</v>
      </c>
    </row>
    <row r="12085" spans="1:5">
      <c r="A12085" s="209">
        <v>44476</v>
      </c>
      <c r="B12085" s="210">
        <v>44476</v>
      </c>
      <c r="C12085" s="210" t="s">
        <v>1443</v>
      </c>
      <c r="D12085" s="211">
        <f>VLOOKUP(Pag_Inicio_Corr_mas_casos[[#This Row],[Corregimiento]],Hoja3!$A$2:$D$676,4,0)</f>
        <v>80501</v>
      </c>
      <c r="E12085" s="210">
        <v>4</v>
      </c>
    </row>
    <row r="12086" spans="1:5">
      <c r="A12086" s="209">
        <v>44476</v>
      </c>
      <c r="B12086" s="210">
        <v>44476</v>
      </c>
      <c r="C12086" s="210" t="s">
        <v>1078</v>
      </c>
      <c r="D12086" s="211">
        <f>VLOOKUP(Pag_Inicio_Corr_mas_casos[[#This Row],[Corregimiento]],Hoja3!$A$2:$D$676,4,0)</f>
        <v>80819</v>
      </c>
      <c r="E12086" s="210">
        <v>4</v>
      </c>
    </row>
    <row r="12087" spans="1:5">
      <c r="A12087" s="209">
        <v>44476</v>
      </c>
      <c r="B12087" s="210">
        <v>44476</v>
      </c>
      <c r="C12087" s="210" t="s">
        <v>1085</v>
      </c>
      <c r="D12087" s="211">
        <f>VLOOKUP(Pag_Inicio_Corr_mas_casos[[#This Row],[Corregimiento]],Hoja3!$A$2:$D$676,4,0)</f>
        <v>81001</v>
      </c>
      <c r="E12087" s="210">
        <v>4</v>
      </c>
    </row>
    <row r="12088" spans="1:5">
      <c r="A12088" s="203">
        <v>44477</v>
      </c>
      <c r="B12088" s="204">
        <v>44477</v>
      </c>
      <c r="C12088" s="204" t="s">
        <v>1077</v>
      </c>
      <c r="D12088" s="205">
        <f>VLOOKUP(Pag_Inicio_Corr_mas_casos[[#This Row],[Corregimiento]],Hoja3!$A$2:$D$676,4,0)</f>
        <v>80809</v>
      </c>
      <c r="E12088" s="204">
        <v>13</v>
      </c>
    </row>
    <row r="12089" spans="1:5">
      <c r="A12089" s="203">
        <v>44477</v>
      </c>
      <c r="B12089" s="204">
        <v>44477</v>
      </c>
      <c r="C12089" s="204" t="s">
        <v>1098</v>
      </c>
      <c r="D12089" s="205">
        <f>VLOOKUP(Pag_Inicio_Corr_mas_casos[[#This Row],[Corregimiento]],Hoja3!$A$2:$D$676,4,0)</f>
        <v>30104</v>
      </c>
      <c r="E12089" s="204">
        <v>10</v>
      </c>
    </row>
    <row r="12090" spans="1:5">
      <c r="A12090" s="203">
        <v>44477</v>
      </c>
      <c r="B12090" s="204">
        <v>44477</v>
      </c>
      <c r="C12090" s="204" t="s">
        <v>1112</v>
      </c>
      <c r="D12090" s="205">
        <f>VLOOKUP(Pag_Inicio_Corr_mas_casos[[#This Row],[Corregimiento]],Hoja3!$A$2:$D$676,4,0)</f>
        <v>80812</v>
      </c>
      <c r="E12090" s="204">
        <v>8</v>
      </c>
    </row>
    <row r="12091" spans="1:5">
      <c r="A12091" s="203">
        <v>44477</v>
      </c>
      <c r="B12091" s="204">
        <v>44477</v>
      </c>
      <c r="C12091" s="204" t="s">
        <v>1033</v>
      </c>
      <c r="D12091" s="205">
        <f>VLOOKUP(Pag_Inicio_Corr_mas_casos[[#This Row],[Corregimiento]],Hoja3!$A$2:$D$676,4,0)</f>
        <v>30107</v>
      </c>
      <c r="E12091" s="204">
        <v>7</v>
      </c>
    </row>
    <row r="12092" spans="1:5">
      <c r="A12092" s="203">
        <v>44477</v>
      </c>
      <c r="B12092" s="204">
        <v>44477</v>
      </c>
      <c r="C12092" s="204" t="s">
        <v>1089</v>
      </c>
      <c r="D12092" s="205">
        <f>VLOOKUP(Pag_Inicio_Corr_mas_casos[[#This Row],[Corregimiento]],Hoja3!$A$2:$D$676,4,0)</f>
        <v>30111</v>
      </c>
      <c r="E12092" s="204">
        <v>6</v>
      </c>
    </row>
    <row r="12093" spans="1:5">
      <c r="A12093" s="203">
        <v>44477</v>
      </c>
      <c r="B12093" s="204">
        <v>44477</v>
      </c>
      <c r="C12093" s="204" t="s">
        <v>907</v>
      </c>
      <c r="D12093" s="205">
        <f>VLOOKUP(Pag_Inicio_Corr_mas_casos[[#This Row],[Corregimiento]],Hoja3!$A$2:$D$676,4,0)</f>
        <v>80811</v>
      </c>
      <c r="E12093" s="204">
        <v>6</v>
      </c>
    </row>
    <row r="12094" spans="1:5">
      <c r="A12094" s="203">
        <v>44477</v>
      </c>
      <c r="B12094" s="204">
        <v>44477</v>
      </c>
      <c r="C12094" s="204" t="s">
        <v>1450</v>
      </c>
      <c r="D12094" s="205">
        <f>VLOOKUP(Pag_Inicio_Corr_mas_casos[[#This Row],[Corregimiento]],Hoja3!$A$2:$D$676,4,0)</f>
        <v>30301</v>
      </c>
      <c r="E12094" s="204">
        <v>6</v>
      </c>
    </row>
    <row r="12095" spans="1:5">
      <c r="A12095" s="203">
        <v>44477</v>
      </c>
      <c r="B12095" s="204">
        <v>44477</v>
      </c>
      <c r="C12095" s="204" t="s">
        <v>1078</v>
      </c>
      <c r="D12095" s="205">
        <f>VLOOKUP(Pag_Inicio_Corr_mas_casos[[#This Row],[Corregimiento]],Hoja3!$A$2:$D$676,4,0)</f>
        <v>80819</v>
      </c>
      <c r="E12095" s="204">
        <v>6</v>
      </c>
    </row>
    <row r="12096" spans="1:5">
      <c r="A12096" s="203">
        <v>44477</v>
      </c>
      <c r="B12096" s="204">
        <v>44477</v>
      </c>
      <c r="C12096" s="204" t="s">
        <v>1008</v>
      </c>
      <c r="D12096" s="205">
        <f>VLOOKUP(Pag_Inicio_Corr_mas_casos[[#This Row],[Corregimiento]],Hoja3!$A$2:$D$676,4,0)</f>
        <v>80807</v>
      </c>
      <c r="E12096" s="204">
        <v>5</v>
      </c>
    </row>
    <row r="12097" spans="1:5">
      <c r="A12097" s="203">
        <v>44477</v>
      </c>
      <c r="B12097" s="204">
        <v>44477</v>
      </c>
      <c r="C12097" s="204" t="s">
        <v>1051</v>
      </c>
      <c r="D12097" s="205">
        <f>VLOOKUP(Pag_Inicio_Corr_mas_casos[[#This Row],[Corregimiento]],Hoja3!$A$2:$D$676,4,0)</f>
        <v>80822</v>
      </c>
      <c r="E12097" s="204">
        <v>5</v>
      </c>
    </row>
    <row r="12098" spans="1:5">
      <c r="A12098" s="203">
        <v>44477</v>
      </c>
      <c r="B12098" s="204">
        <v>44477</v>
      </c>
      <c r="C12098" s="204" t="s">
        <v>1162</v>
      </c>
      <c r="D12098" s="205">
        <f>VLOOKUP(Pag_Inicio_Corr_mas_casos[[#This Row],[Corregimiento]],Hoja3!$A$2:$D$676,4,0)</f>
        <v>130106</v>
      </c>
      <c r="E12098" s="204">
        <v>5</v>
      </c>
    </row>
    <row r="12099" spans="1:5">
      <c r="A12099" s="203">
        <v>44477</v>
      </c>
      <c r="B12099" s="204">
        <v>44477</v>
      </c>
      <c r="C12099" s="204" t="s">
        <v>838</v>
      </c>
      <c r="D12099" s="205">
        <f>VLOOKUP(Pag_Inicio_Corr_mas_casos[[#This Row],[Corregimiento]],Hoja3!$A$2:$D$676,4,0)</f>
        <v>80821</v>
      </c>
      <c r="E12099" s="204">
        <v>5</v>
      </c>
    </row>
    <row r="12100" spans="1:5">
      <c r="A12100" s="203">
        <v>44477</v>
      </c>
      <c r="B12100" s="204">
        <v>44477</v>
      </c>
      <c r="C12100" s="204" t="s">
        <v>1087</v>
      </c>
      <c r="D12100" s="205">
        <f>VLOOKUP(Pag_Inicio_Corr_mas_casos[[#This Row],[Corregimiento]],Hoja3!$A$2:$D$676,4,0)</f>
        <v>81003</v>
      </c>
      <c r="E12100" s="204">
        <v>4</v>
      </c>
    </row>
    <row r="12101" spans="1:5">
      <c r="A12101" s="203">
        <v>44477</v>
      </c>
      <c r="B12101" s="204">
        <v>44477</v>
      </c>
      <c r="C12101" s="204" t="s">
        <v>1084</v>
      </c>
      <c r="D12101" s="205">
        <f>VLOOKUP(Pag_Inicio_Corr_mas_casos[[#This Row],[Corregimiento]],Hoja3!$A$2:$D$676,4,0)</f>
        <v>81008</v>
      </c>
      <c r="E12101" s="204">
        <v>4</v>
      </c>
    </row>
    <row r="12102" spans="1:5">
      <c r="A12102" s="203">
        <v>44477</v>
      </c>
      <c r="B12102" s="204">
        <v>44477</v>
      </c>
      <c r="C12102" s="204" t="s">
        <v>1011</v>
      </c>
      <c r="D12102" s="205">
        <f>VLOOKUP(Pag_Inicio_Corr_mas_casos[[#This Row],[Corregimiento]],Hoja3!$A$2:$D$676,4,0)</f>
        <v>81007</v>
      </c>
      <c r="E12102" s="204">
        <v>4</v>
      </c>
    </row>
    <row r="12103" spans="1:5">
      <c r="A12103" s="203">
        <v>44477</v>
      </c>
      <c r="B12103" s="204">
        <v>44477</v>
      </c>
      <c r="C12103" s="204" t="s">
        <v>775</v>
      </c>
      <c r="D12103" s="205">
        <f>VLOOKUP(Pag_Inicio_Corr_mas_casos[[#This Row],[Corregimiento]],Hoja3!$A$2:$D$676,4,0)</f>
        <v>80815</v>
      </c>
      <c r="E12103" s="204">
        <v>3</v>
      </c>
    </row>
    <row r="12104" spans="1:5">
      <c r="A12104" s="203">
        <v>44477</v>
      </c>
      <c r="B12104" s="204">
        <v>44477</v>
      </c>
      <c r="C12104" s="204" t="s">
        <v>1003</v>
      </c>
      <c r="D12104" s="205">
        <f>VLOOKUP(Pag_Inicio_Corr_mas_casos[[#This Row],[Corregimiento]],Hoja3!$A$2:$D$676,4,0)</f>
        <v>80810</v>
      </c>
      <c r="E12104" s="204">
        <v>3</v>
      </c>
    </row>
    <row r="12105" spans="1:5">
      <c r="A12105" s="203">
        <v>44477</v>
      </c>
      <c r="B12105" s="204">
        <v>44477</v>
      </c>
      <c r="C12105" s="204" t="s">
        <v>1019</v>
      </c>
      <c r="D12105" s="205">
        <f>VLOOKUP(Pag_Inicio_Corr_mas_casos[[#This Row],[Corregimiento]],Hoja3!$A$2:$D$676,4,0)</f>
        <v>80817</v>
      </c>
      <c r="E12105" s="204">
        <v>3</v>
      </c>
    </row>
    <row r="12106" spans="1:5">
      <c r="A12106" s="203">
        <v>44477</v>
      </c>
      <c r="B12106" s="204">
        <v>44477</v>
      </c>
      <c r="C12106" s="204" t="s">
        <v>1012</v>
      </c>
      <c r="D12106" s="205">
        <f>VLOOKUP(Pag_Inicio_Corr_mas_casos[[#This Row],[Corregimiento]],Hoja3!$A$2:$D$676,4,0)</f>
        <v>80814</v>
      </c>
      <c r="E12106" s="204">
        <v>3</v>
      </c>
    </row>
    <row r="12107" spans="1:5">
      <c r="A12107" s="203">
        <v>44477</v>
      </c>
      <c r="B12107" s="204">
        <v>44477</v>
      </c>
      <c r="C12107" s="204" t="s">
        <v>1418</v>
      </c>
      <c r="D12107" s="205">
        <f>VLOOKUP(Pag_Inicio_Corr_mas_casos[[#This Row],[Corregimiento]],Hoja3!$A$2:$D$676,4,0)</f>
        <v>130717</v>
      </c>
      <c r="E12107" s="204">
        <v>3</v>
      </c>
    </row>
    <row r="12108" spans="1:5">
      <c r="A12108" s="213">
        <v>44479</v>
      </c>
      <c r="B12108" s="214">
        <v>44479</v>
      </c>
      <c r="C12108" s="214" t="s">
        <v>1112</v>
      </c>
      <c r="D12108" s="215">
        <f>VLOOKUP(Pag_Inicio_Corr_mas_casos[[#This Row],[Corregimiento]],Hoja3!$A$2:$D$676,4,0)</f>
        <v>80812</v>
      </c>
      <c r="E12108" s="214">
        <v>6</v>
      </c>
    </row>
    <row r="12109" spans="1:5">
      <c r="A12109" s="213">
        <v>44479</v>
      </c>
      <c r="B12109" s="214">
        <v>44479</v>
      </c>
      <c r="C12109" s="214" t="s">
        <v>1077</v>
      </c>
      <c r="D12109" s="215">
        <f>VLOOKUP(Pag_Inicio_Corr_mas_casos[[#This Row],[Corregimiento]],Hoja3!$A$2:$D$676,4,0)</f>
        <v>80809</v>
      </c>
      <c r="E12109" s="214">
        <v>5</v>
      </c>
    </row>
    <row r="12110" spans="1:5">
      <c r="A12110" s="213">
        <v>44479</v>
      </c>
      <c r="B12110" s="214">
        <v>44479</v>
      </c>
      <c r="C12110" s="214" t="s">
        <v>1283</v>
      </c>
      <c r="D12110" s="215">
        <f>VLOOKUP(Pag_Inicio_Corr_mas_casos[[#This Row],[Corregimiento]],Hoja3!$A$2:$D$676,4,0)</f>
        <v>40701</v>
      </c>
      <c r="E12110" s="214">
        <v>5</v>
      </c>
    </row>
    <row r="12111" spans="1:5">
      <c r="A12111" s="213">
        <v>44479</v>
      </c>
      <c r="B12111" s="214">
        <v>44479</v>
      </c>
      <c r="C12111" s="214" t="s">
        <v>1008</v>
      </c>
      <c r="D12111" s="215">
        <f>VLOOKUP(Pag_Inicio_Corr_mas_casos[[#This Row],[Corregimiento]],Hoja3!$A$2:$D$676,4,0)</f>
        <v>80807</v>
      </c>
      <c r="E12111" s="214">
        <v>5</v>
      </c>
    </row>
    <row r="12112" spans="1:5">
      <c r="A12112" s="213">
        <v>44479</v>
      </c>
      <c r="B12112" s="214">
        <v>44479</v>
      </c>
      <c r="C12112" s="214" t="s">
        <v>839</v>
      </c>
      <c r="D12112" s="215">
        <f>VLOOKUP(Pag_Inicio_Corr_mas_casos[[#This Row],[Corregimiento]],Hoja3!$A$2:$D$676,4,0)</f>
        <v>81009</v>
      </c>
      <c r="E12112" s="214">
        <v>5</v>
      </c>
    </row>
    <row r="12113" spans="1:5">
      <c r="A12113" s="213">
        <v>44479</v>
      </c>
      <c r="B12113" s="214">
        <v>44479</v>
      </c>
      <c r="C12113" s="214" t="s">
        <v>1098</v>
      </c>
      <c r="D12113" s="215">
        <f>VLOOKUP(Pag_Inicio_Corr_mas_casos[[#This Row],[Corregimiento]],Hoja3!$A$2:$D$676,4,0)</f>
        <v>30104</v>
      </c>
      <c r="E12113" s="214">
        <v>5</v>
      </c>
    </row>
    <row r="12114" spans="1:5">
      <c r="A12114" s="213">
        <v>44479</v>
      </c>
      <c r="B12114" s="214">
        <v>44479</v>
      </c>
      <c r="C12114" s="214" t="s">
        <v>1078</v>
      </c>
      <c r="D12114" s="215">
        <f>VLOOKUP(Pag_Inicio_Corr_mas_casos[[#This Row],[Corregimiento]],Hoja3!$A$2:$D$676,4,0)</f>
        <v>80819</v>
      </c>
      <c r="E12114" s="214">
        <v>5</v>
      </c>
    </row>
    <row r="12115" spans="1:5">
      <c r="A12115" s="213">
        <v>44479</v>
      </c>
      <c r="B12115" s="214">
        <v>44479</v>
      </c>
      <c r="C12115" s="214" t="s">
        <v>1019</v>
      </c>
      <c r="D12115" s="215">
        <f>VLOOKUP(Pag_Inicio_Corr_mas_casos[[#This Row],[Corregimiento]],Hoja3!$A$2:$D$676,4,0)</f>
        <v>80817</v>
      </c>
      <c r="E12115" s="214">
        <v>4</v>
      </c>
    </row>
    <row r="12116" spans="1:5">
      <c r="A12116" s="213">
        <v>44479</v>
      </c>
      <c r="B12116" s="214">
        <v>44479</v>
      </c>
      <c r="C12116" s="214" t="s">
        <v>1033</v>
      </c>
      <c r="D12116" s="215">
        <f>VLOOKUP(Pag_Inicio_Corr_mas_casos[[#This Row],[Corregimiento]],Hoja3!$A$2:$D$676,4,0)</f>
        <v>30107</v>
      </c>
      <c r="E12116" s="214">
        <v>4</v>
      </c>
    </row>
    <row r="12117" spans="1:5">
      <c r="A12117" s="213">
        <v>44479</v>
      </c>
      <c r="B12117" s="214">
        <v>44479</v>
      </c>
      <c r="C12117" s="214" t="s">
        <v>1003</v>
      </c>
      <c r="D12117" s="215">
        <f>VLOOKUP(Pag_Inicio_Corr_mas_casos[[#This Row],[Corregimiento]],Hoja3!$A$2:$D$676,4,0)</f>
        <v>80810</v>
      </c>
      <c r="E12117" s="214">
        <v>4</v>
      </c>
    </row>
    <row r="12118" spans="1:5">
      <c r="A12118" s="213">
        <v>44479</v>
      </c>
      <c r="B12118" s="214">
        <v>44479</v>
      </c>
      <c r="C12118" s="214" t="s">
        <v>1012</v>
      </c>
      <c r="D12118" s="215">
        <f>VLOOKUP(Pag_Inicio_Corr_mas_casos[[#This Row],[Corregimiento]],Hoja3!$A$2:$D$676,4,0)</f>
        <v>80814</v>
      </c>
      <c r="E12118" s="214">
        <v>4</v>
      </c>
    </row>
    <row r="12119" spans="1:5">
      <c r="A12119" s="213">
        <v>44479</v>
      </c>
      <c r="B12119" s="214">
        <v>44479</v>
      </c>
      <c r="C12119" s="214" t="s">
        <v>1451</v>
      </c>
      <c r="D12119" s="215">
        <f>VLOOKUP(Pag_Inicio_Corr_mas_casos[[#This Row],[Corregimiento]],Hoja3!$A$2:$D$676,4,0)</f>
        <v>40404</v>
      </c>
      <c r="E12119" s="214">
        <v>4</v>
      </c>
    </row>
    <row r="12120" spans="1:5">
      <c r="A12120" s="213">
        <v>44479</v>
      </c>
      <c r="B12120" s="214">
        <v>44479</v>
      </c>
      <c r="C12120" s="214" t="s">
        <v>1452</v>
      </c>
      <c r="D12120" s="215">
        <f>VLOOKUP(Pag_Inicio_Corr_mas_casos[[#This Row],[Corregimiento]],Hoja3!$A$2:$D$676,4,0)</f>
        <v>60405</v>
      </c>
      <c r="E12120" s="214">
        <v>3</v>
      </c>
    </row>
    <row r="12121" spans="1:5">
      <c r="A12121" s="213">
        <v>44479</v>
      </c>
      <c r="B12121" s="214">
        <v>44479</v>
      </c>
      <c r="C12121" s="214" t="s">
        <v>1073</v>
      </c>
      <c r="D12121" s="215">
        <f>VLOOKUP(Pag_Inicio_Corr_mas_casos[[#This Row],[Corregimiento]],Hoja3!$A$2:$D$676,4,0)</f>
        <v>40612</v>
      </c>
      <c r="E12121" s="214">
        <v>3</v>
      </c>
    </row>
    <row r="12122" spans="1:5">
      <c r="A12122" s="213">
        <v>44479</v>
      </c>
      <c r="B12122" s="214">
        <v>44479</v>
      </c>
      <c r="C12122" s="214" t="s">
        <v>1447</v>
      </c>
      <c r="D12122" s="215">
        <f>VLOOKUP(Pag_Inicio_Corr_mas_casos[[#This Row],[Corregimiento]],Hoja3!$A$2:$D$676,4,0)</f>
        <v>30105</v>
      </c>
      <c r="E12122" s="214">
        <v>3</v>
      </c>
    </row>
    <row r="12123" spans="1:5">
      <c r="A12123" s="213">
        <v>44479</v>
      </c>
      <c r="B12123" s="214">
        <v>44479</v>
      </c>
      <c r="C12123" s="214" t="s">
        <v>1126</v>
      </c>
      <c r="D12123" s="215">
        <f>VLOOKUP(Pag_Inicio_Corr_mas_casos[[#This Row],[Corregimiento]],Hoja3!$A$2:$D$676,4,0)</f>
        <v>40601</v>
      </c>
      <c r="E12123" s="214">
        <v>3</v>
      </c>
    </row>
    <row r="12124" spans="1:5">
      <c r="A12124" s="213">
        <v>44479</v>
      </c>
      <c r="B12124" s="214">
        <v>44479</v>
      </c>
      <c r="C12124" s="214" t="s">
        <v>1013</v>
      </c>
      <c r="D12124" s="215">
        <f>VLOOKUP(Pag_Inicio_Corr_mas_casos[[#This Row],[Corregimiento]],Hoja3!$A$2:$D$676,4,0)</f>
        <v>80826</v>
      </c>
      <c r="E12124" s="214">
        <v>3</v>
      </c>
    </row>
    <row r="12125" spans="1:5">
      <c r="A12125" s="213">
        <v>44479</v>
      </c>
      <c r="B12125" s="214">
        <v>44479</v>
      </c>
      <c r="C12125" s="214" t="s">
        <v>1085</v>
      </c>
      <c r="D12125" s="215">
        <f>VLOOKUP(Pag_Inicio_Corr_mas_casos[[#This Row],[Corregimiento]],Hoja3!$A$2:$D$676,4,0)</f>
        <v>81001</v>
      </c>
      <c r="E12125" s="214">
        <v>2</v>
      </c>
    </row>
    <row r="12126" spans="1:5">
      <c r="A12126" s="213">
        <v>44479</v>
      </c>
      <c r="B12126" s="214">
        <v>44479</v>
      </c>
      <c r="C12126" s="214" t="s">
        <v>1453</v>
      </c>
      <c r="D12126" s="215">
        <f>VLOOKUP(Pag_Inicio_Corr_mas_casos[[#This Row],[Corregimiento]],Hoja3!$A$2:$D$676,4,0)</f>
        <v>20201</v>
      </c>
      <c r="E12126" s="214">
        <v>2</v>
      </c>
    </row>
    <row r="12127" spans="1:5">
      <c r="A12127" s="213">
        <v>44479</v>
      </c>
      <c r="B12127" s="214">
        <v>44479</v>
      </c>
      <c r="C12127" s="214" t="s">
        <v>1089</v>
      </c>
      <c r="D12127" s="215">
        <f>VLOOKUP(Pag_Inicio_Corr_mas_casos[[#This Row],[Corregimiento]],Hoja3!$A$2:$D$676,4,0)</f>
        <v>30111</v>
      </c>
      <c r="E12127" s="214">
        <v>2</v>
      </c>
    </row>
    <row r="12128" spans="1:5">
      <c r="A12128" s="32">
        <v>44480</v>
      </c>
      <c r="B12128" s="33">
        <v>44480</v>
      </c>
      <c r="C12128" s="33" t="s">
        <v>1118</v>
      </c>
      <c r="D12128" s="34">
        <f>VLOOKUP(Pag_Inicio_Corr_mas_casos[[#This Row],[Corregimiento]],Hoja3!$A$2:$D$676,4,0)</f>
        <v>40201</v>
      </c>
      <c r="E12128" s="33">
        <v>7</v>
      </c>
    </row>
    <row r="12129" spans="1:5">
      <c r="A12129" s="32">
        <v>44480</v>
      </c>
      <c r="B12129" s="33">
        <v>44480</v>
      </c>
      <c r="C12129" s="33" t="s">
        <v>1073</v>
      </c>
      <c r="D12129" s="34">
        <f>VLOOKUP(Pag_Inicio_Corr_mas_casos[[#This Row],[Corregimiento]],Hoja3!$A$2:$D$676,4,0)</f>
        <v>40612</v>
      </c>
      <c r="E12129" s="33">
        <v>6</v>
      </c>
    </row>
    <row r="12130" spans="1:5">
      <c r="A12130" s="32">
        <v>44480</v>
      </c>
      <c r="B12130" s="33">
        <v>44480</v>
      </c>
      <c r="C12130" s="33" t="s">
        <v>1088</v>
      </c>
      <c r="D12130" s="34">
        <f>VLOOKUP(Pag_Inicio_Corr_mas_casos[[#This Row],[Corregimiento]],Hoja3!$A$2:$D$676,4,0)</f>
        <v>91001</v>
      </c>
      <c r="E12130" s="33">
        <v>5</v>
      </c>
    </row>
    <row r="12131" spans="1:5">
      <c r="A12131" s="32">
        <v>44480</v>
      </c>
      <c r="B12131" s="33">
        <v>44480</v>
      </c>
      <c r="C12131" s="33" t="s">
        <v>1006</v>
      </c>
      <c r="D12131" s="34">
        <f>VLOOKUP(Pag_Inicio_Corr_mas_casos[[#This Row],[Corregimiento]],Hoja3!$A$2:$D$676,4,0)</f>
        <v>80806</v>
      </c>
      <c r="E12131" s="33">
        <v>5</v>
      </c>
    </row>
    <row r="12132" spans="1:5">
      <c r="A12132" s="32">
        <v>44480</v>
      </c>
      <c r="B12132" s="33">
        <v>44480</v>
      </c>
      <c r="C12132" s="33" t="s">
        <v>1454</v>
      </c>
      <c r="D12132" s="34">
        <f>VLOOKUP(Pag_Inicio_Corr_mas_casos[[#This Row],[Corregimiento]],Hoja3!$A$2:$D$676,4,0)</f>
        <v>30105</v>
      </c>
      <c r="E12132" s="33">
        <v>5</v>
      </c>
    </row>
    <row r="12133" spans="1:5">
      <c r="A12133" s="32">
        <v>44480</v>
      </c>
      <c r="B12133" s="33">
        <v>44480</v>
      </c>
      <c r="C12133" s="33" t="s">
        <v>1069</v>
      </c>
      <c r="D12133" s="34">
        <f>VLOOKUP(Pag_Inicio_Corr_mas_casos[[#This Row],[Corregimiento]],Hoja3!$A$2:$D$676,4,0)</f>
        <v>40611</v>
      </c>
      <c r="E12133" s="33">
        <v>4</v>
      </c>
    </row>
    <row r="12134" spans="1:5">
      <c r="A12134" s="32">
        <v>44480</v>
      </c>
      <c r="B12134" s="33">
        <v>44480</v>
      </c>
      <c r="C12134" s="33" t="s">
        <v>1134</v>
      </c>
      <c r="D12134" s="34">
        <f>VLOOKUP(Pag_Inicio_Corr_mas_casos[[#This Row],[Corregimiento]],Hoja3!$A$2:$D$676,4,0)</f>
        <v>130101</v>
      </c>
      <c r="E12134" s="33">
        <v>4</v>
      </c>
    </row>
    <row r="12135" spans="1:5">
      <c r="A12135" s="32">
        <v>44480</v>
      </c>
      <c r="B12135" s="33">
        <v>44480</v>
      </c>
      <c r="C12135" s="33" t="s">
        <v>1077</v>
      </c>
      <c r="D12135" s="34">
        <f>VLOOKUP(Pag_Inicio_Corr_mas_casos[[#This Row],[Corregimiento]],Hoja3!$A$2:$D$676,4,0)</f>
        <v>80809</v>
      </c>
      <c r="E12135" s="33">
        <v>4</v>
      </c>
    </row>
    <row r="12136" spans="1:5">
      <c r="A12136" s="32">
        <v>44480</v>
      </c>
      <c r="B12136" s="33">
        <v>44480</v>
      </c>
      <c r="C12136" s="33" t="s">
        <v>1438</v>
      </c>
      <c r="D12136" s="34">
        <f>VLOOKUP(Pag_Inicio_Corr_mas_casos[[#This Row],[Corregimiento]],Hoja3!$A$2:$D$676,4,0)</f>
        <v>30102</v>
      </c>
      <c r="E12136" s="33">
        <v>3</v>
      </c>
    </row>
    <row r="12137" spans="1:5">
      <c r="A12137" s="32">
        <v>44480</v>
      </c>
      <c r="B12137" s="33">
        <v>44480</v>
      </c>
      <c r="C12137" s="33" t="s">
        <v>1086</v>
      </c>
      <c r="D12137" s="34">
        <f>VLOOKUP(Pag_Inicio_Corr_mas_casos[[#This Row],[Corregimiento]],Hoja3!$A$2:$D$676,4,0)</f>
        <v>81002</v>
      </c>
      <c r="E12137" s="33">
        <v>3</v>
      </c>
    </row>
    <row r="12138" spans="1:5">
      <c r="A12138" s="32">
        <v>44480</v>
      </c>
      <c r="B12138" s="33">
        <v>44480</v>
      </c>
      <c r="C12138" s="33" t="s">
        <v>1033</v>
      </c>
      <c r="D12138" s="34">
        <f>VLOOKUP(Pag_Inicio_Corr_mas_casos[[#This Row],[Corregimiento]],Hoja3!$A$2:$D$676,4,0)</f>
        <v>30107</v>
      </c>
      <c r="E12138" s="33">
        <v>3</v>
      </c>
    </row>
    <row r="12139" spans="1:5">
      <c r="A12139" s="32">
        <v>44480</v>
      </c>
      <c r="B12139" s="33">
        <v>44480</v>
      </c>
      <c r="C12139" s="33" t="s">
        <v>1013</v>
      </c>
      <c r="D12139" s="34">
        <f>VLOOKUP(Pag_Inicio_Corr_mas_casos[[#This Row],[Corregimiento]],Hoja3!$A$2:$D$676,4,0)</f>
        <v>80826</v>
      </c>
      <c r="E12139" s="33">
        <v>3</v>
      </c>
    </row>
    <row r="12140" spans="1:5">
      <c r="A12140" s="32">
        <v>44480</v>
      </c>
      <c r="B12140" s="33">
        <v>44480</v>
      </c>
      <c r="C12140" s="33" t="s">
        <v>1139</v>
      </c>
      <c r="D12140" s="34">
        <f>VLOOKUP(Pag_Inicio_Corr_mas_casos[[#This Row],[Corregimiento]],Hoja3!$A$2:$D$676,4,0)</f>
        <v>30101</v>
      </c>
      <c r="E12140" s="33">
        <v>3</v>
      </c>
    </row>
    <row r="12141" spans="1:5">
      <c r="A12141" s="32">
        <v>44480</v>
      </c>
      <c r="B12141" s="33">
        <v>44480</v>
      </c>
      <c r="C12141" s="33" t="s">
        <v>1084</v>
      </c>
      <c r="D12141" s="34">
        <f>VLOOKUP(Pag_Inicio_Corr_mas_casos[[#This Row],[Corregimiento]],Hoja3!$A$2:$D$676,4,0)</f>
        <v>81008</v>
      </c>
      <c r="E12141" s="33">
        <v>2</v>
      </c>
    </row>
    <row r="12142" spans="1:5">
      <c r="A12142" s="32">
        <v>44480</v>
      </c>
      <c r="B12142" s="33">
        <v>44480</v>
      </c>
      <c r="C12142" s="33" t="s">
        <v>1081</v>
      </c>
      <c r="D12142" s="34">
        <f>VLOOKUP(Pag_Inicio_Corr_mas_casos[[#This Row],[Corregimiento]],Hoja3!$A$2:$D$676,4,0)</f>
        <v>130702</v>
      </c>
      <c r="E12142" s="33">
        <v>2</v>
      </c>
    </row>
    <row r="12143" spans="1:5">
      <c r="A12143" s="32">
        <v>44480</v>
      </c>
      <c r="B12143" s="33">
        <v>44480</v>
      </c>
      <c r="C12143" s="33" t="s">
        <v>1019</v>
      </c>
      <c r="D12143" s="34">
        <f>VLOOKUP(Pag_Inicio_Corr_mas_casos[[#This Row],[Corregimiento]],Hoja3!$A$2:$D$676,4,0)</f>
        <v>80817</v>
      </c>
      <c r="E12143" s="33">
        <v>2</v>
      </c>
    </row>
    <row r="12144" spans="1:5">
      <c r="A12144" s="32">
        <v>44480</v>
      </c>
      <c r="B12144" s="33">
        <v>44480</v>
      </c>
      <c r="C12144" s="33" t="s">
        <v>1098</v>
      </c>
      <c r="D12144" s="34">
        <f>VLOOKUP(Pag_Inicio_Corr_mas_casos[[#This Row],[Corregimiento]],Hoja3!$A$2:$D$676,4,0)</f>
        <v>30104</v>
      </c>
      <c r="E12144" s="33">
        <v>2</v>
      </c>
    </row>
    <row r="12145" spans="1:5">
      <c r="A12145" s="32">
        <v>44480</v>
      </c>
      <c r="B12145" s="33">
        <v>44480</v>
      </c>
      <c r="C12145" s="33" t="s">
        <v>1439</v>
      </c>
      <c r="D12145" s="34">
        <f>VLOOKUP(Pag_Inicio_Corr_mas_casos[[#This Row],[Corregimiento]],Hoja3!$A$2:$D$676,4,0)</f>
        <v>30108</v>
      </c>
      <c r="E12145" s="33">
        <v>2</v>
      </c>
    </row>
    <row r="12146" spans="1:5">
      <c r="A12146" s="32">
        <v>44480</v>
      </c>
      <c r="B12146" s="33">
        <v>44480</v>
      </c>
      <c r="C12146" s="33" t="s">
        <v>1126</v>
      </c>
      <c r="D12146" s="34">
        <f>VLOOKUP(Pag_Inicio_Corr_mas_casos[[#This Row],[Corregimiento]],Hoja3!$A$2:$D$676,4,0)</f>
        <v>40601</v>
      </c>
      <c r="E12146" s="33">
        <v>2</v>
      </c>
    </row>
    <row r="12147" spans="1:5">
      <c r="A12147" s="32">
        <v>44480</v>
      </c>
      <c r="B12147" s="33">
        <v>44480</v>
      </c>
      <c r="C12147" s="33" t="s">
        <v>1112</v>
      </c>
      <c r="D12147" s="34">
        <f>VLOOKUP(Pag_Inicio_Corr_mas_casos[[#This Row],[Corregimiento]],Hoja3!$A$2:$D$676,4,0)</f>
        <v>80812</v>
      </c>
      <c r="E12147" s="33">
        <v>2</v>
      </c>
    </row>
    <row r="12148" spans="1:5">
      <c r="A12148" s="43">
        <v>44481</v>
      </c>
      <c r="B12148" s="41">
        <v>44481</v>
      </c>
      <c r="C12148" s="41" t="s">
        <v>1077</v>
      </c>
      <c r="D12148" s="42">
        <f>VLOOKUP(Pag_Inicio_Corr_mas_casos[[#This Row],[Corregimiento]],Hoja3!$A$2:$D$676,4,0)</f>
        <v>80809</v>
      </c>
      <c r="E12148" s="41">
        <v>18</v>
      </c>
    </row>
    <row r="12149" spans="1:5">
      <c r="A12149" s="43">
        <v>44481</v>
      </c>
      <c r="B12149" s="41">
        <v>44481</v>
      </c>
      <c r="C12149" s="41" t="s">
        <v>1126</v>
      </c>
      <c r="D12149" s="42">
        <f>VLOOKUP(Pag_Inicio_Corr_mas_casos[[#This Row],[Corregimiento]],Hoja3!$A$2:$D$676,4,0)</f>
        <v>40601</v>
      </c>
      <c r="E12149" s="41">
        <v>7</v>
      </c>
    </row>
    <row r="12150" spans="1:5">
      <c r="A12150" s="43">
        <v>44481</v>
      </c>
      <c r="B12150" s="41">
        <v>44481</v>
      </c>
      <c r="C12150" s="41" t="s">
        <v>1093</v>
      </c>
      <c r="D12150" s="42">
        <f>VLOOKUP(Pag_Inicio_Corr_mas_casos[[#This Row],[Corregimiento]],Hoja3!$A$2:$D$676,4,0)</f>
        <v>30103</v>
      </c>
      <c r="E12150" s="41">
        <v>6</v>
      </c>
    </row>
    <row r="12151" spans="1:5">
      <c r="A12151" s="43">
        <v>44481</v>
      </c>
      <c r="B12151" s="41">
        <v>44481</v>
      </c>
      <c r="C12151" s="41" t="s">
        <v>1098</v>
      </c>
      <c r="D12151" s="42">
        <f>VLOOKUP(Pag_Inicio_Corr_mas_casos[[#This Row],[Corregimiento]],Hoja3!$A$2:$D$676,4,0)</f>
        <v>30104</v>
      </c>
      <c r="E12151" s="41">
        <v>6</v>
      </c>
    </row>
    <row r="12152" spans="1:5">
      <c r="A12152" s="43">
        <v>44481</v>
      </c>
      <c r="B12152" s="41">
        <v>44481</v>
      </c>
      <c r="C12152" s="41" t="s">
        <v>1008</v>
      </c>
      <c r="D12152" s="42">
        <f>VLOOKUP(Pag_Inicio_Corr_mas_casos[[#This Row],[Corregimiento]],Hoja3!$A$2:$D$676,4,0)</f>
        <v>80807</v>
      </c>
      <c r="E12152" s="41">
        <v>5</v>
      </c>
    </row>
    <row r="12153" spans="1:5">
      <c r="A12153" s="43">
        <v>44481</v>
      </c>
      <c r="B12153" s="41">
        <v>44481</v>
      </c>
      <c r="C12153" s="41" t="s">
        <v>1131</v>
      </c>
      <c r="D12153" s="42">
        <f>VLOOKUP(Pag_Inicio_Corr_mas_casos[[#This Row],[Corregimiento]],Hoja3!$A$2:$D$676,4,0)</f>
        <v>30110</v>
      </c>
      <c r="E12153" s="41">
        <v>5</v>
      </c>
    </row>
    <row r="12154" spans="1:5">
      <c r="A12154" s="43">
        <v>44481</v>
      </c>
      <c r="B12154" s="41">
        <v>44481</v>
      </c>
      <c r="C12154" s="41" t="s">
        <v>1014</v>
      </c>
      <c r="D12154" s="42">
        <f>VLOOKUP(Pag_Inicio_Corr_mas_casos[[#This Row],[Corregimiento]],Hoja3!$A$2:$D$676,4,0)</f>
        <v>80811</v>
      </c>
      <c r="E12154" s="41">
        <v>5</v>
      </c>
    </row>
    <row r="12155" spans="1:5">
      <c r="A12155" s="43">
        <v>44481</v>
      </c>
      <c r="B12155" s="41">
        <v>44481</v>
      </c>
      <c r="C12155" s="41" t="s">
        <v>1022</v>
      </c>
      <c r="D12155" s="42">
        <f>VLOOKUP(Pag_Inicio_Corr_mas_casos[[#This Row],[Corregimiento]],Hoja3!$A$2:$D$676,4,0)</f>
        <v>80815</v>
      </c>
      <c r="E12155" s="41">
        <v>5</v>
      </c>
    </row>
    <row r="12156" spans="1:5">
      <c r="A12156" s="43">
        <v>44481</v>
      </c>
      <c r="B12156" s="41">
        <v>44481</v>
      </c>
      <c r="C12156" s="41" t="s">
        <v>1011</v>
      </c>
      <c r="D12156" s="42">
        <f>VLOOKUP(Pag_Inicio_Corr_mas_casos[[#This Row],[Corregimiento]],Hoja3!$A$2:$D$676,4,0)</f>
        <v>81007</v>
      </c>
      <c r="E12156" s="41">
        <v>4</v>
      </c>
    </row>
    <row r="12157" spans="1:5">
      <c r="A12157" s="43">
        <v>44481</v>
      </c>
      <c r="B12157" s="41">
        <v>44481</v>
      </c>
      <c r="C12157" s="41" t="s">
        <v>1086</v>
      </c>
      <c r="D12157" s="42">
        <f>VLOOKUP(Pag_Inicio_Corr_mas_casos[[#This Row],[Corregimiento]],Hoja3!$A$2:$D$676,4,0)</f>
        <v>81002</v>
      </c>
      <c r="E12157" s="41">
        <v>4</v>
      </c>
    </row>
    <row r="12158" spans="1:5">
      <c r="A12158" s="43">
        <v>44481</v>
      </c>
      <c r="B12158" s="41">
        <v>44481</v>
      </c>
      <c r="C12158" s="41" t="s">
        <v>1036</v>
      </c>
      <c r="D12158" s="42">
        <f>VLOOKUP(Pag_Inicio_Corr_mas_casos[[#This Row],[Corregimiento]],Hoja3!$A$2:$D$676,4,0)</f>
        <v>40606</v>
      </c>
      <c r="E12158" s="41">
        <v>4</v>
      </c>
    </row>
    <row r="12159" spans="1:5">
      <c r="A12159" s="43">
        <v>44481</v>
      </c>
      <c r="B12159" s="41">
        <v>44481</v>
      </c>
      <c r="C12159" s="41" t="s">
        <v>1073</v>
      </c>
      <c r="D12159" s="42">
        <f>VLOOKUP(Pag_Inicio_Corr_mas_casos[[#This Row],[Corregimiento]],Hoja3!$A$2:$D$676,4,0)</f>
        <v>40612</v>
      </c>
      <c r="E12159" s="41">
        <v>4</v>
      </c>
    </row>
    <row r="12160" spans="1:5">
      <c r="A12160" s="43">
        <v>44481</v>
      </c>
      <c r="B12160" s="41">
        <v>44481</v>
      </c>
      <c r="C12160" s="41" t="s">
        <v>1012</v>
      </c>
      <c r="D12160" s="42">
        <f>VLOOKUP(Pag_Inicio_Corr_mas_casos[[#This Row],[Corregimiento]],Hoja3!$A$2:$D$676,4,0)</f>
        <v>80814</v>
      </c>
      <c r="E12160" s="41">
        <v>4</v>
      </c>
    </row>
    <row r="12161" spans="1:5">
      <c r="A12161" s="43">
        <v>44481</v>
      </c>
      <c r="B12161" s="41">
        <v>44481</v>
      </c>
      <c r="C12161" s="41" t="s">
        <v>1010</v>
      </c>
      <c r="D12161" s="42">
        <f>VLOOKUP(Pag_Inicio_Corr_mas_casos[[#This Row],[Corregimiento]],Hoja3!$A$2:$D$676,4,0)</f>
        <v>130708</v>
      </c>
      <c r="E12161" s="41">
        <v>4</v>
      </c>
    </row>
    <row r="12162" spans="1:5">
      <c r="A12162" s="43">
        <v>44481</v>
      </c>
      <c r="B12162" s="41">
        <v>44481</v>
      </c>
      <c r="C12162" s="41" t="s">
        <v>1178</v>
      </c>
      <c r="D12162" s="42">
        <f>VLOOKUP(Pag_Inicio_Corr_mas_casos[[#This Row],[Corregimiento]],Hoja3!$A$2:$D$676,4,0)</f>
        <v>40801</v>
      </c>
      <c r="E12162" s="41">
        <v>4</v>
      </c>
    </row>
    <row r="12163" spans="1:5">
      <c r="A12163" s="43">
        <v>44481</v>
      </c>
      <c r="B12163" s="41">
        <v>44481</v>
      </c>
      <c r="C12163" s="41" t="s">
        <v>1078</v>
      </c>
      <c r="D12163" s="42">
        <f>VLOOKUP(Pag_Inicio_Corr_mas_casos[[#This Row],[Corregimiento]],Hoja3!$A$2:$D$676,4,0)</f>
        <v>80819</v>
      </c>
      <c r="E12163" s="41">
        <v>4</v>
      </c>
    </row>
    <row r="12164" spans="1:5">
      <c r="A12164" s="43">
        <v>44481</v>
      </c>
      <c r="B12164" s="41">
        <v>44481</v>
      </c>
      <c r="C12164" s="41" t="s">
        <v>1025</v>
      </c>
      <c r="D12164" s="42">
        <f>VLOOKUP(Pag_Inicio_Corr_mas_casos[[#This Row],[Corregimiento]],Hoja3!$A$2:$D$676,4,0)</f>
        <v>130701</v>
      </c>
      <c r="E12164" s="41">
        <v>3</v>
      </c>
    </row>
    <row r="12165" spans="1:5">
      <c r="A12165" s="43">
        <v>44481</v>
      </c>
      <c r="B12165" s="41">
        <v>44481</v>
      </c>
      <c r="C12165" s="41" t="s">
        <v>1089</v>
      </c>
      <c r="D12165" s="42">
        <f>VLOOKUP(Pag_Inicio_Corr_mas_casos[[#This Row],[Corregimiento]],Hoja3!$A$2:$D$676,4,0)</f>
        <v>30111</v>
      </c>
      <c r="E12165" s="41">
        <v>3</v>
      </c>
    </row>
    <row r="12166" spans="1:5">
      <c r="A12166" s="43">
        <v>44481</v>
      </c>
      <c r="B12166" s="41">
        <v>44481</v>
      </c>
      <c r="C12166" s="41" t="s">
        <v>1068</v>
      </c>
      <c r="D12166" s="42">
        <f>VLOOKUP(Pag_Inicio_Corr_mas_casos[[#This Row],[Corregimiento]],Hoja3!$A$2:$D$676,4,0)</f>
        <v>30115</v>
      </c>
      <c r="E12166" s="41">
        <v>3</v>
      </c>
    </row>
    <row r="12167" spans="1:5">
      <c r="A12167" s="43">
        <v>44481</v>
      </c>
      <c r="B12167" s="41">
        <v>44481</v>
      </c>
      <c r="C12167" s="41" t="s">
        <v>1013</v>
      </c>
      <c r="D12167" s="42">
        <f>VLOOKUP(Pag_Inicio_Corr_mas_casos[[#This Row],[Corregimiento]],Hoja3!$A$2:$D$676,4,0)</f>
        <v>80826</v>
      </c>
      <c r="E12167" s="41">
        <v>3</v>
      </c>
    </row>
    <row r="12168" spans="1:5">
      <c r="A12168" s="38">
        <v>44482</v>
      </c>
      <c r="B12168" s="39">
        <v>44482</v>
      </c>
      <c r="C12168" s="39" t="s">
        <v>1036</v>
      </c>
      <c r="D12168" s="40">
        <f>VLOOKUP(Pag_Inicio_Corr_mas_casos[[#This Row],[Corregimiento]],Hoja3!$A$2:$D$676,4,0)</f>
        <v>40606</v>
      </c>
      <c r="E12168" s="39">
        <v>7</v>
      </c>
    </row>
    <row r="12169" spans="1:5">
      <c r="A12169" s="38">
        <v>44482</v>
      </c>
      <c r="B12169" s="39">
        <v>44482</v>
      </c>
      <c r="C12169" s="39" t="s">
        <v>1112</v>
      </c>
      <c r="D12169" s="40">
        <f>VLOOKUP(Pag_Inicio_Corr_mas_casos[[#This Row],[Corregimiento]],Hoja3!$A$2:$D$676,4,0)</f>
        <v>80812</v>
      </c>
      <c r="E12169" s="39">
        <v>7</v>
      </c>
    </row>
    <row r="12170" spans="1:5">
      <c r="A12170" s="38">
        <v>44482</v>
      </c>
      <c r="B12170" s="39">
        <v>44482</v>
      </c>
      <c r="C12170" s="39" t="s">
        <v>1126</v>
      </c>
      <c r="D12170" s="40">
        <f>VLOOKUP(Pag_Inicio_Corr_mas_casos[[#This Row],[Corregimiento]],Hoja3!$A$2:$D$676,4,0)</f>
        <v>40601</v>
      </c>
      <c r="E12170" s="39">
        <v>6</v>
      </c>
    </row>
    <row r="12171" spans="1:5">
      <c r="A12171" s="38">
        <v>44482</v>
      </c>
      <c r="B12171" s="39">
        <v>44482</v>
      </c>
      <c r="C12171" s="39" t="s">
        <v>1033</v>
      </c>
      <c r="D12171" s="40">
        <f>VLOOKUP(Pag_Inicio_Corr_mas_casos[[#This Row],[Corregimiento]],Hoja3!$A$2:$D$676,4,0)</f>
        <v>30107</v>
      </c>
      <c r="E12171" s="39">
        <v>6</v>
      </c>
    </row>
    <row r="12172" spans="1:5">
      <c r="A12172" s="38">
        <v>44482</v>
      </c>
      <c r="B12172" s="39">
        <v>44482</v>
      </c>
      <c r="C12172" s="39" t="s">
        <v>1089</v>
      </c>
      <c r="D12172" s="40">
        <f>VLOOKUP(Pag_Inicio_Corr_mas_casos[[#This Row],[Corregimiento]],Hoja3!$A$2:$D$676,4,0)</f>
        <v>30111</v>
      </c>
      <c r="E12172" s="39">
        <v>5</v>
      </c>
    </row>
    <row r="12173" spans="1:5">
      <c r="A12173" s="38">
        <v>44482</v>
      </c>
      <c r="B12173" s="39">
        <v>44482</v>
      </c>
      <c r="C12173" s="39" t="s">
        <v>1008</v>
      </c>
      <c r="D12173" s="40">
        <f>VLOOKUP(Pag_Inicio_Corr_mas_casos[[#This Row],[Corregimiento]],Hoja3!$A$2:$D$676,4,0)</f>
        <v>80807</v>
      </c>
      <c r="E12173" s="39">
        <v>5</v>
      </c>
    </row>
    <row r="12174" spans="1:5">
      <c r="A12174" s="38">
        <v>44482</v>
      </c>
      <c r="B12174" s="39">
        <v>44482</v>
      </c>
      <c r="C12174" s="39" t="s">
        <v>1077</v>
      </c>
      <c r="D12174" s="40">
        <f>VLOOKUP(Pag_Inicio_Corr_mas_casos[[#This Row],[Corregimiento]],Hoja3!$A$2:$D$676,4,0)</f>
        <v>80809</v>
      </c>
      <c r="E12174" s="39">
        <v>5</v>
      </c>
    </row>
    <row r="12175" spans="1:5">
      <c r="A12175" s="38">
        <v>44482</v>
      </c>
      <c r="B12175" s="39">
        <v>44482</v>
      </c>
      <c r="C12175" s="39" t="s">
        <v>1006</v>
      </c>
      <c r="D12175" s="40">
        <f>VLOOKUP(Pag_Inicio_Corr_mas_casos[[#This Row],[Corregimiento]],Hoja3!$A$2:$D$676,4,0)</f>
        <v>80806</v>
      </c>
      <c r="E12175" s="39">
        <v>4</v>
      </c>
    </row>
    <row r="12176" spans="1:5">
      <c r="A12176" s="38">
        <v>44482</v>
      </c>
      <c r="B12176" s="39">
        <v>44482</v>
      </c>
      <c r="C12176" s="39" t="s">
        <v>1069</v>
      </c>
      <c r="D12176" s="40">
        <f>VLOOKUP(Pag_Inicio_Corr_mas_casos[[#This Row],[Corregimiento]],Hoja3!$A$2:$D$676,4,0)</f>
        <v>40611</v>
      </c>
      <c r="E12176" s="39">
        <v>4</v>
      </c>
    </row>
    <row r="12177" spans="1:5">
      <c r="A12177" s="38">
        <v>44482</v>
      </c>
      <c r="B12177" s="39">
        <v>44482</v>
      </c>
      <c r="C12177" s="39" t="s">
        <v>1144</v>
      </c>
      <c r="D12177" s="40">
        <f>VLOOKUP(Pag_Inicio_Corr_mas_casos[[#This Row],[Corregimiento]],Hoja3!$A$2:$D$676,4,0)</f>
        <v>40503</v>
      </c>
      <c r="E12177" s="39">
        <v>3</v>
      </c>
    </row>
    <row r="12178" spans="1:5">
      <c r="A12178" s="38">
        <v>44482</v>
      </c>
      <c r="B12178" s="39">
        <v>44482</v>
      </c>
      <c r="C12178" s="39" t="s">
        <v>1013</v>
      </c>
      <c r="D12178" s="40">
        <f>VLOOKUP(Pag_Inicio_Corr_mas_casos[[#This Row],[Corregimiento]],Hoja3!$A$2:$D$676,4,0)</f>
        <v>80826</v>
      </c>
      <c r="E12178" s="39">
        <v>3</v>
      </c>
    </row>
    <row r="12179" spans="1:5">
      <c r="A12179" s="38">
        <v>44482</v>
      </c>
      <c r="B12179" s="39">
        <v>44482</v>
      </c>
      <c r="C12179" s="39" t="s">
        <v>1175</v>
      </c>
      <c r="D12179" s="40">
        <f>VLOOKUP(Pag_Inicio_Corr_mas_casos[[#This Row],[Corregimiento]],Hoja3!$A$2:$D$676,4,0)</f>
        <v>40301</v>
      </c>
      <c r="E12179" s="39">
        <v>3</v>
      </c>
    </row>
    <row r="12180" spans="1:5">
      <c r="A12180" s="38">
        <v>44482</v>
      </c>
      <c r="B12180" s="39">
        <v>44482</v>
      </c>
      <c r="C12180" s="39" t="s">
        <v>1087</v>
      </c>
      <c r="D12180" s="40">
        <f>VLOOKUP(Pag_Inicio_Corr_mas_casos[[#This Row],[Corregimiento]],Hoja3!$A$2:$D$676,4,0)</f>
        <v>81003</v>
      </c>
      <c r="E12180" s="39">
        <v>3</v>
      </c>
    </row>
    <row r="12181" spans="1:5">
      <c r="A12181" s="38">
        <v>44482</v>
      </c>
      <c r="B12181" s="39">
        <v>44482</v>
      </c>
      <c r="C12181" s="39" t="s">
        <v>1184</v>
      </c>
      <c r="D12181" s="40">
        <f>VLOOKUP(Pag_Inicio_Corr_mas_casos[[#This Row],[Corregimiento]],Hoja3!$A$2:$D$676,4,0)</f>
        <v>30401</v>
      </c>
      <c r="E12181" s="39">
        <v>2</v>
      </c>
    </row>
    <row r="12182" spans="1:5">
      <c r="A12182" s="38">
        <v>44482</v>
      </c>
      <c r="B12182" s="39">
        <v>44482</v>
      </c>
      <c r="C12182" s="39" t="s">
        <v>1065</v>
      </c>
      <c r="D12182" s="40">
        <f>VLOOKUP(Pag_Inicio_Corr_mas_casos[[#This Row],[Corregimiento]],Hoja3!$A$2:$D$676,4,0)</f>
        <v>60104</v>
      </c>
      <c r="E12182" s="39">
        <v>2</v>
      </c>
    </row>
    <row r="12183" spans="1:5">
      <c r="A12183" s="38">
        <v>44482</v>
      </c>
      <c r="B12183" s="39">
        <v>44482</v>
      </c>
      <c r="C12183" s="39" t="s">
        <v>1109</v>
      </c>
      <c r="D12183" s="40">
        <f>VLOOKUP(Pag_Inicio_Corr_mas_casos[[#This Row],[Corregimiento]],Hoja3!$A$2:$D$676,4,0)</f>
        <v>20602</v>
      </c>
      <c r="E12183" s="39">
        <v>2</v>
      </c>
    </row>
    <row r="12184" spans="1:5">
      <c r="A12184" s="38">
        <v>44482</v>
      </c>
      <c r="B12184" s="39">
        <v>44482</v>
      </c>
      <c r="C12184" s="39" t="s">
        <v>1394</v>
      </c>
      <c r="D12184" s="40">
        <f>VLOOKUP(Pag_Inicio_Corr_mas_casos[[#This Row],[Corregimiento]],Hoja3!$A$2:$D$676,4,0)</f>
        <v>80502</v>
      </c>
      <c r="E12184" s="39">
        <v>2</v>
      </c>
    </row>
    <row r="12185" spans="1:5">
      <c r="A12185" s="38">
        <v>44482</v>
      </c>
      <c r="B12185" s="39">
        <v>44482</v>
      </c>
      <c r="C12185" s="39" t="s">
        <v>1130</v>
      </c>
      <c r="D12185" s="40">
        <f>VLOOKUP(Pag_Inicio_Corr_mas_casos[[#This Row],[Corregimiento]],Hoja3!$A$2:$D$676,4,0)</f>
        <v>30405</v>
      </c>
      <c r="E12185" s="39">
        <v>2</v>
      </c>
    </row>
    <row r="12186" spans="1:5">
      <c r="A12186" s="38">
        <v>44482</v>
      </c>
      <c r="B12186" s="39">
        <v>44482</v>
      </c>
      <c r="C12186" s="39" t="s">
        <v>1098</v>
      </c>
      <c r="D12186" s="40">
        <f>VLOOKUP(Pag_Inicio_Corr_mas_casos[[#This Row],[Corregimiento]],Hoja3!$A$2:$D$676,4,0)</f>
        <v>30104</v>
      </c>
      <c r="E12186" s="39">
        <v>2</v>
      </c>
    </row>
    <row r="12187" spans="1:5">
      <c r="A12187" s="38">
        <v>44482</v>
      </c>
      <c r="B12187" s="39">
        <v>44482</v>
      </c>
      <c r="C12187" s="39" t="s">
        <v>1005</v>
      </c>
      <c r="D12187" s="40">
        <f>VLOOKUP(Pag_Inicio_Corr_mas_casos[[#This Row],[Corregimiento]],Hoja3!$A$2:$D$676,4,0)</f>
        <v>81009</v>
      </c>
      <c r="E12187" s="39">
        <v>2</v>
      </c>
    </row>
    <row r="12188" spans="1:5">
      <c r="A12188" s="35">
        <v>44483</v>
      </c>
      <c r="B12188" s="36">
        <v>44483</v>
      </c>
      <c r="C12188" s="36" t="s">
        <v>1033</v>
      </c>
      <c r="D12188" s="37">
        <f>VLOOKUP(Pag_Inicio_Corr_mas_casos[[#This Row],[Corregimiento]],Hoja3!$A$2:$D$676,4,0)</f>
        <v>30107</v>
      </c>
      <c r="E12188" s="36">
        <v>16</v>
      </c>
    </row>
    <row r="12189" spans="1:5">
      <c r="A12189" s="35">
        <v>44483</v>
      </c>
      <c r="B12189" s="36">
        <v>44483</v>
      </c>
      <c r="C12189" s="36" t="s">
        <v>1077</v>
      </c>
      <c r="D12189" s="37">
        <f>VLOOKUP(Pag_Inicio_Corr_mas_casos[[#This Row],[Corregimiento]],Hoja3!$A$2:$D$676,4,0)</f>
        <v>80809</v>
      </c>
      <c r="E12189" s="36">
        <v>13</v>
      </c>
    </row>
    <row r="12190" spans="1:5">
      <c r="A12190" s="35">
        <v>44483</v>
      </c>
      <c r="B12190" s="36">
        <v>44483</v>
      </c>
      <c r="C12190" s="36" t="s">
        <v>1078</v>
      </c>
      <c r="D12190" s="37">
        <f>VLOOKUP(Pag_Inicio_Corr_mas_casos[[#This Row],[Corregimiento]],Hoja3!$A$2:$D$676,4,0)</f>
        <v>80819</v>
      </c>
      <c r="E12190" s="36">
        <v>7</v>
      </c>
    </row>
    <row r="12191" spans="1:5">
      <c r="A12191" s="35">
        <v>44483</v>
      </c>
      <c r="B12191" s="36">
        <v>44483</v>
      </c>
      <c r="C12191" s="36" t="s">
        <v>1022</v>
      </c>
      <c r="D12191" s="37">
        <f>VLOOKUP(Pag_Inicio_Corr_mas_casos[[#This Row],[Corregimiento]],Hoja3!$A$2:$D$676,4,0)</f>
        <v>80815</v>
      </c>
      <c r="E12191" s="36">
        <v>6</v>
      </c>
    </row>
    <row r="12192" spans="1:5">
      <c r="A12192" s="35">
        <v>44483</v>
      </c>
      <c r="B12192" s="36">
        <v>44483</v>
      </c>
      <c r="C12192" s="36" t="s">
        <v>1019</v>
      </c>
      <c r="D12192" s="37">
        <f>VLOOKUP(Pag_Inicio_Corr_mas_casos[[#This Row],[Corregimiento]],Hoja3!$A$2:$D$676,4,0)</f>
        <v>80817</v>
      </c>
      <c r="E12192" s="36">
        <v>6</v>
      </c>
    </row>
    <row r="12193" spans="1:5">
      <c r="A12193" s="35">
        <v>44483</v>
      </c>
      <c r="B12193" s="36">
        <v>44483</v>
      </c>
      <c r="C12193" s="36" t="s">
        <v>1098</v>
      </c>
      <c r="D12193" s="37">
        <f>VLOOKUP(Pag_Inicio_Corr_mas_casos[[#This Row],[Corregimiento]],Hoja3!$A$2:$D$676,4,0)</f>
        <v>30104</v>
      </c>
      <c r="E12193" s="36">
        <v>5</v>
      </c>
    </row>
    <row r="12194" spans="1:5">
      <c r="A12194" s="35">
        <v>44483</v>
      </c>
      <c r="B12194" s="36">
        <v>44483</v>
      </c>
      <c r="C12194" s="36" t="s">
        <v>1089</v>
      </c>
      <c r="D12194" s="37">
        <f>VLOOKUP(Pag_Inicio_Corr_mas_casos[[#This Row],[Corregimiento]],Hoja3!$A$2:$D$676,4,0)</f>
        <v>30111</v>
      </c>
      <c r="E12194" s="36">
        <v>5</v>
      </c>
    </row>
    <row r="12195" spans="1:5">
      <c r="A12195" s="35">
        <v>44483</v>
      </c>
      <c r="B12195" s="36">
        <v>44483</v>
      </c>
      <c r="C12195" s="36" t="s">
        <v>1071</v>
      </c>
      <c r="D12195" s="37">
        <f>VLOOKUP(Pag_Inicio_Corr_mas_casos[[#This Row],[Corregimiento]],Hoja3!$A$2:$D$676,4,0)</f>
        <v>60103</v>
      </c>
      <c r="E12195" s="36">
        <v>4</v>
      </c>
    </row>
    <row r="12196" spans="1:5">
      <c r="A12196" s="35">
        <v>44483</v>
      </c>
      <c r="B12196" s="36">
        <v>44483</v>
      </c>
      <c r="C12196" s="36" t="s">
        <v>1300</v>
      </c>
      <c r="D12196" s="37">
        <f>VLOOKUP(Pag_Inicio_Corr_mas_casos[[#This Row],[Corregimiento]],Hoja3!$A$2:$D$676,4,0)</f>
        <v>60202</v>
      </c>
      <c r="E12196" s="36">
        <v>4</v>
      </c>
    </row>
    <row r="12197" spans="1:5">
      <c r="A12197" s="35">
        <v>44483</v>
      </c>
      <c r="B12197" s="36">
        <v>44483</v>
      </c>
      <c r="C12197" s="36" t="s">
        <v>1023</v>
      </c>
      <c r="D12197" s="37">
        <f>VLOOKUP(Pag_Inicio_Corr_mas_casos[[#This Row],[Corregimiento]],Hoja3!$A$2:$D$676,4,0)</f>
        <v>130716</v>
      </c>
      <c r="E12197" s="36">
        <v>4</v>
      </c>
    </row>
    <row r="12198" spans="1:5">
      <c r="A12198" s="35">
        <v>44483</v>
      </c>
      <c r="B12198" s="36">
        <v>44483</v>
      </c>
      <c r="C12198" s="36" t="s">
        <v>1012</v>
      </c>
      <c r="D12198" s="37">
        <f>VLOOKUP(Pag_Inicio_Corr_mas_casos[[#This Row],[Corregimiento]],Hoja3!$A$2:$D$676,4,0)</f>
        <v>80814</v>
      </c>
      <c r="E12198" s="36">
        <v>4</v>
      </c>
    </row>
    <row r="12199" spans="1:5">
      <c r="A12199" s="35">
        <v>44483</v>
      </c>
      <c r="B12199" s="36">
        <v>44483</v>
      </c>
      <c r="C12199" s="36" t="s">
        <v>1018</v>
      </c>
      <c r="D12199" s="37">
        <f>VLOOKUP(Pag_Inicio_Corr_mas_casos[[#This Row],[Corregimiento]],Hoja3!$A$2:$D$676,4,0)</f>
        <v>80820</v>
      </c>
      <c r="E12199" s="36">
        <v>4</v>
      </c>
    </row>
    <row r="12200" spans="1:5">
      <c r="A12200" s="35">
        <v>44483</v>
      </c>
      <c r="B12200" s="36">
        <v>44483</v>
      </c>
      <c r="C12200" s="36" t="s">
        <v>1069</v>
      </c>
      <c r="D12200" s="37">
        <f>VLOOKUP(Pag_Inicio_Corr_mas_casos[[#This Row],[Corregimiento]],Hoja3!$A$2:$D$676,4,0)</f>
        <v>40611</v>
      </c>
      <c r="E12200" s="36">
        <v>4</v>
      </c>
    </row>
    <row r="12201" spans="1:5">
      <c r="A12201" s="35">
        <v>44483</v>
      </c>
      <c r="B12201" s="36">
        <v>44483</v>
      </c>
      <c r="C12201" s="36" t="s">
        <v>1017</v>
      </c>
      <c r="D12201" s="37">
        <f>VLOOKUP(Pag_Inicio_Corr_mas_casos[[#This Row],[Corregimiento]],Hoja3!$A$2:$D$676,4,0)</f>
        <v>80813</v>
      </c>
      <c r="E12201" s="36">
        <v>4</v>
      </c>
    </row>
    <row r="12202" spans="1:5">
      <c r="A12202" s="35">
        <v>44483</v>
      </c>
      <c r="B12202" s="36">
        <v>44483</v>
      </c>
      <c r="C12202" s="36" t="s">
        <v>1013</v>
      </c>
      <c r="D12202" s="37">
        <f>VLOOKUP(Pag_Inicio_Corr_mas_casos[[#This Row],[Corregimiento]],Hoja3!$A$2:$D$676,4,0)</f>
        <v>80826</v>
      </c>
      <c r="E12202" s="36">
        <v>4</v>
      </c>
    </row>
    <row r="12203" spans="1:5">
      <c r="A12203" s="35">
        <v>44483</v>
      </c>
      <c r="B12203" s="36">
        <v>44483</v>
      </c>
      <c r="C12203" s="36" t="s">
        <v>1014</v>
      </c>
      <c r="D12203" s="37">
        <f>VLOOKUP(Pag_Inicio_Corr_mas_casos[[#This Row],[Corregimiento]],Hoja3!$A$2:$D$676,4,0)</f>
        <v>80811</v>
      </c>
      <c r="E12203" s="36">
        <v>4</v>
      </c>
    </row>
    <row r="12204" spans="1:5">
      <c r="A12204" s="35">
        <v>44483</v>
      </c>
      <c r="B12204" s="36">
        <v>44483</v>
      </c>
      <c r="C12204" s="36" t="s">
        <v>1087</v>
      </c>
      <c r="D12204" s="37">
        <f>VLOOKUP(Pag_Inicio_Corr_mas_casos[[#This Row],[Corregimiento]],Hoja3!$A$2:$D$676,4,0)</f>
        <v>81003</v>
      </c>
      <c r="E12204" s="36">
        <v>4</v>
      </c>
    </row>
    <row r="12205" spans="1:5">
      <c r="A12205" s="35">
        <v>44483</v>
      </c>
      <c r="B12205" s="36">
        <v>44483</v>
      </c>
      <c r="C12205" s="36" t="s">
        <v>1003</v>
      </c>
      <c r="D12205" s="37">
        <f>VLOOKUP(Pag_Inicio_Corr_mas_casos[[#This Row],[Corregimiento]],Hoja3!$A$2:$D$676,4,0)</f>
        <v>80810</v>
      </c>
      <c r="E12205" s="36">
        <v>3</v>
      </c>
    </row>
    <row r="12206" spans="1:5">
      <c r="A12206" s="35">
        <v>44483</v>
      </c>
      <c r="B12206" s="36">
        <v>44483</v>
      </c>
      <c r="C12206" s="36" t="s">
        <v>1127</v>
      </c>
      <c r="D12206" s="37">
        <f>VLOOKUP(Pag_Inicio_Corr_mas_casos[[#This Row],[Corregimiento]],Hoja3!$A$2:$D$676,4,0)</f>
        <v>60401</v>
      </c>
      <c r="E12206" s="36">
        <v>3</v>
      </c>
    </row>
    <row r="12207" spans="1:5">
      <c r="A12207" s="35">
        <v>44483</v>
      </c>
      <c r="B12207" s="36">
        <v>44483</v>
      </c>
      <c r="C12207" s="36" t="s">
        <v>1008</v>
      </c>
      <c r="D12207" s="37">
        <f>VLOOKUP(Pag_Inicio_Corr_mas_casos[[#This Row],[Corregimiento]],Hoja3!$A$2:$D$676,4,0)</f>
        <v>80807</v>
      </c>
      <c r="E12207" s="36">
        <v>3</v>
      </c>
    </row>
    <row r="12208" spans="1:5">
      <c r="A12208" s="32">
        <v>44484</v>
      </c>
      <c r="B12208" s="33">
        <v>44484</v>
      </c>
      <c r="C12208" s="33" t="s">
        <v>1033</v>
      </c>
      <c r="D12208" s="34">
        <f>VLOOKUP(Pag_Inicio_Corr_mas_casos[[#This Row],[Corregimiento]],Hoja3!$A$2:$D$676,4,0)</f>
        <v>30107</v>
      </c>
      <c r="E12208" s="33">
        <v>15</v>
      </c>
    </row>
    <row r="12209" spans="1:5">
      <c r="A12209" s="32">
        <v>44484</v>
      </c>
      <c r="B12209" s="33">
        <v>44484</v>
      </c>
      <c r="C12209" s="33" t="s">
        <v>1112</v>
      </c>
      <c r="D12209" s="34">
        <f>VLOOKUP(Pag_Inicio_Corr_mas_casos[[#This Row],[Corregimiento]],Hoja3!$A$2:$D$676,4,0)</f>
        <v>80812</v>
      </c>
      <c r="E12209" s="33">
        <v>10</v>
      </c>
    </row>
    <row r="12210" spans="1:5">
      <c r="A12210" s="32">
        <v>44484</v>
      </c>
      <c r="B12210" s="33">
        <v>44484</v>
      </c>
      <c r="C12210" s="33" t="s">
        <v>1126</v>
      </c>
      <c r="D12210" s="34">
        <f>VLOOKUP(Pag_Inicio_Corr_mas_casos[[#This Row],[Corregimiento]],Hoja3!$A$2:$D$676,4,0)</f>
        <v>40601</v>
      </c>
      <c r="E12210" s="33">
        <v>9</v>
      </c>
    </row>
    <row r="12211" spans="1:5">
      <c r="A12211" s="32">
        <v>44484</v>
      </c>
      <c r="B12211" s="33">
        <v>44484</v>
      </c>
      <c r="C12211" s="33" t="s">
        <v>1006</v>
      </c>
      <c r="D12211" s="34">
        <f>VLOOKUP(Pag_Inicio_Corr_mas_casos[[#This Row],[Corregimiento]],Hoja3!$A$2:$D$676,4,0)</f>
        <v>80806</v>
      </c>
      <c r="E12211" s="33">
        <v>8</v>
      </c>
    </row>
    <row r="12212" spans="1:5">
      <c r="A12212" s="32">
        <v>44484</v>
      </c>
      <c r="B12212" s="33">
        <v>44484</v>
      </c>
      <c r="C12212" s="33" t="s">
        <v>1008</v>
      </c>
      <c r="D12212" s="34">
        <f>VLOOKUP(Pag_Inicio_Corr_mas_casos[[#This Row],[Corregimiento]],Hoja3!$A$2:$D$676,4,0)</f>
        <v>80807</v>
      </c>
      <c r="E12212" s="33">
        <v>7</v>
      </c>
    </row>
    <row r="12213" spans="1:5">
      <c r="A12213" s="32">
        <v>44484</v>
      </c>
      <c r="B12213" s="33">
        <v>44484</v>
      </c>
      <c r="C12213" s="33" t="s">
        <v>1007</v>
      </c>
      <c r="D12213" s="34">
        <f>VLOOKUP(Pag_Inicio_Corr_mas_casos[[#This Row],[Corregimiento]],Hoja3!$A$2:$D$676,4,0)</f>
        <v>80823</v>
      </c>
      <c r="E12213" s="33">
        <v>6</v>
      </c>
    </row>
    <row r="12214" spans="1:5">
      <c r="A12214" s="32">
        <v>44484</v>
      </c>
      <c r="B12214" s="33">
        <v>44484</v>
      </c>
      <c r="C12214" s="33" t="s">
        <v>1077</v>
      </c>
      <c r="D12214" s="34">
        <f>VLOOKUP(Pag_Inicio_Corr_mas_casos[[#This Row],[Corregimiento]],Hoja3!$A$2:$D$676,4,0)</f>
        <v>80809</v>
      </c>
      <c r="E12214" s="33">
        <v>6</v>
      </c>
    </row>
    <row r="12215" spans="1:5">
      <c r="A12215" s="32">
        <v>44484</v>
      </c>
      <c r="B12215" s="33">
        <v>44484</v>
      </c>
      <c r="C12215" s="33" t="s">
        <v>1036</v>
      </c>
      <c r="D12215" s="34">
        <f>VLOOKUP(Pag_Inicio_Corr_mas_casos[[#This Row],[Corregimiento]],Hoja3!$A$2:$D$676,4,0)</f>
        <v>40606</v>
      </c>
      <c r="E12215" s="33">
        <v>5</v>
      </c>
    </row>
    <row r="12216" spans="1:5">
      <c r="A12216" s="32">
        <v>44484</v>
      </c>
      <c r="B12216" s="33">
        <v>44484</v>
      </c>
      <c r="C12216" s="33" t="s">
        <v>1020</v>
      </c>
      <c r="D12216" s="34">
        <f>VLOOKUP(Pag_Inicio_Corr_mas_casos[[#This Row],[Corregimiento]],Hoja3!$A$2:$D$676,4,0)</f>
        <v>80822</v>
      </c>
      <c r="E12216" s="33">
        <v>5</v>
      </c>
    </row>
    <row r="12217" spans="1:5">
      <c r="A12217" s="32">
        <v>44484</v>
      </c>
      <c r="B12217" s="33">
        <v>44484</v>
      </c>
      <c r="C12217" s="33" t="s">
        <v>1023</v>
      </c>
      <c r="D12217" s="34">
        <f>VLOOKUP(Pag_Inicio_Corr_mas_casos[[#This Row],[Corregimiento]],Hoja3!$A$2:$D$676,4,0)</f>
        <v>130716</v>
      </c>
      <c r="E12217" s="33">
        <v>4</v>
      </c>
    </row>
    <row r="12218" spans="1:5">
      <c r="A12218" s="32">
        <v>44484</v>
      </c>
      <c r="B12218" s="33">
        <v>44484</v>
      </c>
      <c r="C12218" s="33" t="s">
        <v>1022</v>
      </c>
      <c r="D12218" s="34">
        <f>VLOOKUP(Pag_Inicio_Corr_mas_casos[[#This Row],[Corregimiento]],Hoja3!$A$2:$D$676,4,0)</f>
        <v>80815</v>
      </c>
      <c r="E12218" s="33">
        <v>4</v>
      </c>
    </row>
    <row r="12219" spans="1:5">
      <c r="A12219" s="32">
        <v>44484</v>
      </c>
      <c r="B12219" s="33">
        <v>44484</v>
      </c>
      <c r="C12219" s="33" t="s">
        <v>1078</v>
      </c>
      <c r="D12219" s="34">
        <f>VLOOKUP(Pag_Inicio_Corr_mas_casos[[#This Row],[Corregimiento]],Hoja3!$A$2:$D$676,4,0)</f>
        <v>80819</v>
      </c>
      <c r="E12219" s="33">
        <v>4</v>
      </c>
    </row>
    <row r="12220" spans="1:5">
      <c r="A12220" s="32">
        <v>44484</v>
      </c>
      <c r="B12220" s="33">
        <v>44484</v>
      </c>
      <c r="C12220" s="33" t="s">
        <v>1069</v>
      </c>
      <c r="D12220" s="34">
        <f>VLOOKUP(Pag_Inicio_Corr_mas_casos[[#This Row],[Corregimiento]],Hoja3!$A$2:$D$676,4,0)</f>
        <v>40611</v>
      </c>
      <c r="E12220" s="33">
        <v>4</v>
      </c>
    </row>
    <row r="12221" spans="1:5">
      <c r="A12221" s="32">
        <v>44484</v>
      </c>
      <c r="B12221" s="33">
        <v>44484</v>
      </c>
      <c r="C12221" s="33" t="s">
        <v>1455</v>
      </c>
      <c r="D12221" s="34">
        <f>VLOOKUP(Pag_Inicio_Corr_mas_casos[[#This Row],[Corregimiento]],Hoja3!$A$2:$D$676,4,0)</f>
        <v>91002</v>
      </c>
      <c r="E12221" s="33">
        <v>4</v>
      </c>
    </row>
    <row r="12222" spans="1:5">
      <c r="A12222" s="32">
        <v>44484</v>
      </c>
      <c r="B12222" s="33">
        <v>44484</v>
      </c>
      <c r="C12222" s="33" t="s">
        <v>1019</v>
      </c>
      <c r="D12222" s="34">
        <f>VLOOKUP(Pag_Inicio_Corr_mas_casos[[#This Row],[Corregimiento]],Hoja3!$A$2:$D$676,4,0)</f>
        <v>80817</v>
      </c>
      <c r="E12222" s="33">
        <v>3</v>
      </c>
    </row>
    <row r="12223" spans="1:5">
      <c r="A12223" s="32">
        <v>44484</v>
      </c>
      <c r="B12223" s="33">
        <v>44484</v>
      </c>
      <c r="C12223" s="33" t="s">
        <v>1173</v>
      </c>
      <c r="D12223" s="34">
        <f>VLOOKUP(Pag_Inicio_Corr_mas_casos[[#This Row],[Corregimiento]],Hoja3!$A$2:$D$676,4,0)</f>
        <v>50207</v>
      </c>
      <c r="E12223" s="33">
        <v>3</v>
      </c>
    </row>
    <row r="12224" spans="1:5">
      <c r="A12224" s="32">
        <v>44484</v>
      </c>
      <c r="B12224" s="33">
        <v>44484</v>
      </c>
      <c r="C12224" s="33" t="s">
        <v>1131</v>
      </c>
      <c r="D12224" s="34">
        <f>VLOOKUP(Pag_Inicio_Corr_mas_casos[[#This Row],[Corregimiento]],Hoja3!$A$2:$D$676,4,0)</f>
        <v>30110</v>
      </c>
      <c r="E12224" s="33">
        <v>3</v>
      </c>
    </row>
    <row r="12225" spans="1:5">
      <c r="A12225" s="32">
        <v>44484</v>
      </c>
      <c r="B12225" s="33">
        <v>44484</v>
      </c>
      <c r="C12225" s="33" t="s">
        <v>1093</v>
      </c>
      <c r="D12225" s="34">
        <f>VLOOKUP(Pag_Inicio_Corr_mas_casos[[#This Row],[Corregimiento]],Hoja3!$A$2:$D$676,4,0)</f>
        <v>30103</v>
      </c>
      <c r="E12225" s="33">
        <v>3</v>
      </c>
    </row>
    <row r="12226" spans="1:5">
      <c r="A12226" s="32">
        <v>44484</v>
      </c>
      <c r="B12226" s="33">
        <v>44484</v>
      </c>
      <c r="C12226" s="33" t="s">
        <v>1139</v>
      </c>
      <c r="D12226" s="34">
        <f>VLOOKUP(Pag_Inicio_Corr_mas_casos[[#This Row],[Corregimiento]],Hoja3!$A$2:$D$676,4,0)</f>
        <v>30101</v>
      </c>
      <c r="E12226" s="33">
        <v>3</v>
      </c>
    </row>
    <row r="12227" spans="1:5">
      <c r="A12227" s="32">
        <v>44484</v>
      </c>
      <c r="B12227" s="33">
        <v>44484</v>
      </c>
      <c r="C12227" s="33" t="s">
        <v>1144</v>
      </c>
      <c r="D12227" s="34">
        <f>VLOOKUP(Pag_Inicio_Corr_mas_casos[[#This Row],[Corregimiento]],Hoja3!$A$2:$D$676,4,0)</f>
        <v>40503</v>
      </c>
      <c r="E12227" s="33">
        <v>3</v>
      </c>
    </row>
    <row r="12228" spans="1:5">
      <c r="A12228" s="206">
        <v>44485</v>
      </c>
      <c r="B12228" s="207">
        <v>44485</v>
      </c>
      <c r="C12228" s="207" t="s">
        <v>1033</v>
      </c>
      <c r="D12228" s="208">
        <f>VLOOKUP(Pag_Inicio_Corr_mas_casos[[#This Row],[Corregimiento]],Hoja3!$A$2:$D$676,4,0)</f>
        <v>30107</v>
      </c>
      <c r="E12228" s="207">
        <v>8</v>
      </c>
    </row>
    <row r="12229" spans="1:5">
      <c r="A12229" s="206">
        <v>44485</v>
      </c>
      <c r="B12229" s="207">
        <v>44485</v>
      </c>
      <c r="C12229" s="207" t="s">
        <v>1184</v>
      </c>
      <c r="D12229" s="208">
        <f>VLOOKUP(Pag_Inicio_Corr_mas_casos[[#This Row],[Corregimiento]],Hoja3!$A$2:$D$676,4,0)</f>
        <v>30401</v>
      </c>
      <c r="E12229" s="207">
        <v>7</v>
      </c>
    </row>
    <row r="12230" spans="1:5">
      <c r="A12230" s="206">
        <v>44485</v>
      </c>
      <c r="B12230" s="207">
        <v>44485</v>
      </c>
      <c r="C12230" s="207" t="s">
        <v>1423</v>
      </c>
      <c r="D12230" s="208">
        <f>VLOOKUP(Pag_Inicio_Corr_mas_casos[[#This Row],[Corregimiento]],Hoja3!$A$2:$D$676,4,0)</f>
        <v>30109</v>
      </c>
      <c r="E12230" s="207">
        <v>7</v>
      </c>
    </row>
    <row r="12231" spans="1:5">
      <c r="A12231" s="206">
        <v>44485</v>
      </c>
      <c r="B12231" s="207">
        <v>44485</v>
      </c>
      <c r="C12231" s="207" t="s">
        <v>1077</v>
      </c>
      <c r="D12231" s="208">
        <f>VLOOKUP(Pag_Inicio_Corr_mas_casos[[#This Row],[Corregimiento]],Hoja3!$A$2:$D$676,4,0)</f>
        <v>80809</v>
      </c>
      <c r="E12231" s="207">
        <v>7</v>
      </c>
    </row>
    <row r="12232" spans="1:5">
      <c r="A12232" s="206">
        <v>44485</v>
      </c>
      <c r="B12232" s="207">
        <v>44485</v>
      </c>
      <c r="C12232" s="207" t="s">
        <v>1126</v>
      </c>
      <c r="D12232" s="208">
        <f>VLOOKUP(Pag_Inicio_Corr_mas_casos[[#This Row],[Corregimiento]],Hoja3!$A$2:$D$676,4,0)</f>
        <v>40601</v>
      </c>
      <c r="E12232" s="207">
        <v>6</v>
      </c>
    </row>
    <row r="12233" spans="1:5">
      <c r="A12233" s="206">
        <v>44485</v>
      </c>
      <c r="B12233" s="207">
        <v>44485</v>
      </c>
      <c r="C12233" s="207" t="s">
        <v>1112</v>
      </c>
      <c r="D12233" s="208">
        <f>VLOOKUP(Pag_Inicio_Corr_mas_casos[[#This Row],[Corregimiento]],Hoja3!$A$2:$D$676,4,0)</f>
        <v>80812</v>
      </c>
      <c r="E12233" s="207">
        <v>6</v>
      </c>
    </row>
    <row r="12234" spans="1:5">
      <c r="A12234" s="206">
        <v>44485</v>
      </c>
      <c r="B12234" s="207">
        <v>44485</v>
      </c>
      <c r="C12234" s="207" t="s">
        <v>1098</v>
      </c>
      <c r="D12234" s="208">
        <f>VLOOKUP(Pag_Inicio_Corr_mas_casos[[#This Row],[Corregimiento]],Hoja3!$A$2:$D$676,4,0)</f>
        <v>30104</v>
      </c>
      <c r="E12234" s="207">
        <v>5</v>
      </c>
    </row>
    <row r="12235" spans="1:5">
      <c r="A12235" s="206">
        <v>44485</v>
      </c>
      <c r="B12235" s="207">
        <v>44485</v>
      </c>
      <c r="C12235" s="207" t="s">
        <v>1232</v>
      </c>
      <c r="D12235" s="208">
        <f>VLOOKUP(Pag_Inicio_Corr_mas_casos[[#This Row],[Corregimiento]],Hoja3!$A$2:$D$676,4,0)</f>
        <v>40205</v>
      </c>
      <c r="E12235" s="207">
        <v>5</v>
      </c>
    </row>
    <row r="12236" spans="1:5">
      <c r="A12236" s="206">
        <v>44485</v>
      </c>
      <c r="B12236" s="207">
        <v>44485</v>
      </c>
      <c r="C12236" s="207" t="s">
        <v>1003</v>
      </c>
      <c r="D12236" s="208">
        <f>VLOOKUP(Pag_Inicio_Corr_mas_casos[[#This Row],[Corregimiento]],Hoja3!$A$2:$D$676,4,0)</f>
        <v>80810</v>
      </c>
      <c r="E12236" s="207">
        <v>4</v>
      </c>
    </row>
    <row r="12237" spans="1:5">
      <c r="A12237" s="206">
        <v>44485</v>
      </c>
      <c r="B12237" s="207">
        <v>44485</v>
      </c>
      <c r="C12237" s="207" t="s">
        <v>1019</v>
      </c>
      <c r="D12237" s="208">
        <f>VLOOKUP(Pag_Inicio_Corr_mas_casos[[#This Row],[Corregimiento]],Hoja3!$A$2:$D$676,4,0)</f>
        <v>80817</v>
      </c>
      <c r="E12237" s="207">
        <v>4</v>
      </c>
    </row>
    <row r="12238" spans="1:5">
      <c r="A12238" s="206">
        <v>44485</v>
      </c>
      <c r="B12238" s="207">
        <v>44485</v>
      </c>
      <c r="C12238" s="207" t="s">
        <v>1223</v>
      </c>
      <c r="D12238" s="208">
        <f>VLOOKUP(Pag_Inicio_Corr_mas_casos[[#This Row],[Corregimiento]],Hoja3!$A$2:$D$676,4,0)</f>
        <v>60101</v>
      </c>
      <c r="E12238" s="207">
        <v>4</v>
      </c>
    </row>
    <row r="12239" spans="1:5">
      <c r="A12239" s="206">
        <v>44485</v>
      </c>
      <c r="B12239" s="207">
        <v>44485</v>
      </c>
      <c r="C12239" s="207" t="s">
        <v>1007</v>
      </c>
      <c r="D12239" s="208">
        <f>VLOOKUP(Pag_Inicio_Corr_mas_casos[[#This Row],[Corregimiento]],Hoja3!$A$2:$D$676,4,0)</f>
        <v>80823</v>
      </c>
      <c r="E12239" s="207">
        <v>3</v>
      </c>
    </row>
    <row r="12240" spans="1:5">
      <c r="A12240" s="206">
        <v>44485</v>
      </c>
      <c r="B12240" s="207">
        <v>44485</v>
      </c>
      <c r="C12240" s="207" t="s">
        <v>1014</v>
      </c>
      <c r="D12240" s="208">
        <f>VLOOKUP(Pag_Inicio_Corr_mas_casos[[#This Row],[Corregimiento]],Hoja3!$A$2:$D$676,4,0)</f>
        <v>80811</v>
      </c>
      <c r="E12240" s="207">
        <v>3</v>
      </c>
    </row>
    <row r="12241" spans="1:5">
      <c r="A12241" s="206">
        <v>44485</v>
      </c>
      <c r="B12241" s="207">
        <v>44485</v>
      </c>
      <c r="C12241" s="207" t="s">
        <v>1456</v>
      </c>
      <c r="D12241" s="208">
        <f>VLOOKUP(Pag_Inicio_Corr_mas_casos[[#This Row],[Corregimiento]],Hoja3!$A$2:$D$676,4,0)</f>
        <v>40201</v>
      </c>
      <c r="E12241" s="207">
        <v>3</v>
      </c>
    </row>
    <row r="12242" spans="1:5">
      <c r="A12242" s="206">
        <v>44485</v>
      </c>
      <c r="B12242" s="207">
        <v>44485</v>
      </c>
      <c r="C12242" s="207" t="s">
        <v>1449</v>
      </c>
      <c r="D12242" s="208">
        <f>VLOOKUP(Pag_Inicio_Corr_mas_casos[[#This Row],[Corregimiento]],Hoja3!$A$2:$D$676,4,0)</f>
        <v>60105</v>
      </c>
      <c r="E12242" s="207">
        <v>3</v>
      </c>
    </row>
    <row r="12243" spans="1:5">
      <c r="A12243" s="206">
        <v>44485</v>
      </c>
      <c r="B12243" s="207">
        <v>44485</v>
      </c>
      <c r="C12243" s="207" t="s">
        <v>1457</v>
      </c>
      <c r="D12243" s="208">
        <f>VLOOKUP(Pag_Inicio_Corr_mas_casos[[#This Row],[Corregimiento]],Hoja3!$A$2:$D$676,4,0)</f>
        <v>130706</v>
      </c>
      <c r="E12243" s="207">
        <v>3</v>
      </c>
    </row>
    <row r="12244" spans="1:5">
      <c r="A12244" s="206">
        <v>44485</v>
      </c>
      <c r="B12244" s="207">
        <v>44485</v>
      </c>
      <c r="C12244" s="207" t="s">
        <v>979</v>
      </c>
      <c r="D12244" s="208">
        <f>VLOOKUP(Pag_Inicio_Corr_mas_casos[[#This Row],[Corregimiento]],Hoja3!$A$2:$D$676,4,0)</f>
        <v>80816</v>
      </c>
      <c r="E12244" s="207">
        <v>3</v>
      </c>
    </row>
    <row r="12245" spans="1:5">
      <c r="A12245" s="206">
        <v>44485</v>
      </c>
      <c r="B12245" s="207">
        <v>44485</v>
      </c>
      <c r="C12245" s="207" t="s">
        <v>1087</v>
      </c>
      <c r="D12245" s="208">
        <f>VLOOKUP(Pag_Inicio_Corr_mas_casos[[#This Row],[Corregimiento]],Hoja3!$A$2:$D$676,4,0)</f>
        <v>81003</v>
      </c>
      <c r="E12245" s="207">
        <v>3</v>
      </c>
    </row>
    <row r="12246" spans="1:5">
      <c r="A12246" s="206">
        <v>44485</v>
      </c>
      <c r="B12246" s="207">
        <v>44485</v>
      </c>
      <c r="C12246" s="207" t="s">
        <v>1008</v>
      </c>
      <c r="D12246" s="208">
        <f>VLOOKUP(Pag_Inicio_Corr_mas_casos[[#This Row],[Corregimiento]],Hoja3!$A$2:$D$676,4,0)</f>
        <v>80807</v>
      </c>
      <c r="E12246" s="207">
        <v>3</v>
      </c>
    </row>
    <row r="12247" spans="1:5">
      <c r="A12247" s="206">
        <v>44485</v>
      </c>
      <c r="B12247" s="207">
        <v>44485</v>
      </c>
      <c r="C12247" s="207" t="s">
        <v>1418</v>
      </c>
      <c r="D12247" s="208">
        <f>VLOOKUP(Pag_Inicio_Corr_mas_casos[[#This Row],[Corregimiento]],Hoja3!$A$2:$D$676,4,0)</f>
        <v>130717</v>
      </c>
      <c r="E12247" s="207">
        <v>3</v>
      </c>
    </row>
    <row r="12248" spans="1:5">
      <c r="A12248" s="209">
        <v>44486</v>
      </c>
      <c r="B12248" s="210">
        <v>44486</v>
      </c>
      <c r="C12248" s="210" t="s">
        <v>1077</v>
      </c>
      <c r="D12248" s="211">
        <f>VLOOKUP(Pag_Inicio_Corr_mas_casos[[#This Row],[Corregimiento]],Hoja3!$A$2:$D$676,4,0)</f>
        <v>80809</v>
      </c>
      <c r="E12248" s="210">
        <v>10</v>
      </c>
    </row>
    <row r="12249" spans="1:5">
      <c r="A12249" s="209">
        <v>44486</v>
      </c>
      <c r="B12249" s="210">
        <v>44486</v>
      </c>
      <c r="C12249" s="210" t="s">
        <v>1223</v>
      </c>
      <c r="D12249" s="211">
        <f>VLOOKUP(Pag_Inicio_Corr_mas_casos[[#This Row],[Corregimiento]],Hoja3!$A$2:$D$676,4,0)</f>
        <v>60101</v>
      </c>
      <c r="E12249" s="210">
        <v>5</v>
      </c>
    </row>
    <row r="12250" spans="1:5">
      <c r="A12250" s="209">
        <v>44486</v>
      </c>
      <c r="B12250" s="210">
        <v>44486</v>
      </c>
      <c r="C12250" s="210" t="s">
        <v>1126</v>
      </c>
      <c r="D12250" s="211">
        <f>VLOOKUP(Pag_Inicio_Corr_mas_casos[[#This Row],[Corregimiento]],Hoja3!$A$2:$D$676,4,0)</f>
        <v>40601</v>
      </c>
      <c r="E12250" s="210">
        <v>5</v>
      </c>
    </row>
    <row r="12251" spans="1:5">
      <c r="A12251" s="209">
        <v>44486</v>
      </c>
      <c r="B12251" s="210">
        <v>44486</v>
      </c>
      <c r="C12251" s="210" t="s">
        <v>1033</v>
      </c>
      <c r="D12251" s="211">
        <f>VLOOKUP(Pag_Inicio_Corr_mas_casos[[#This Row],[Corregimiento]],Hoja3!$A$2:$D$676,4,0)</f>
        <v>30107</v>
      </c>
      <c r="E12251" s="210">
        <v>4</v>
      </c>
    </row>
    <row r="12252" spans="1:5">
      <c r="A12252" s="209">
        <v>44486</v>
      </c>
      <c r="B12252" s="210">
        <v>44486</v>
      </c>
      <c r="C12252" s="210" t="s">
        <v>1006</v>
      </c>
      <c r="D12252" s="211">
        <f>VLOOKUP(Pag_Inicio_Corr_mas_casos[[#This Row],[Corregimiento]],Hoja3!$A$2:$D$676,4,0)</f>
        <v>80806</v>
      </c>
      <c r="E12252" s="210">
        <v>4</v>
      </c>
    </row>
    <row r="12253" spans="1:5">
      <c r="A12253" s="209">
        <v>44486</v>
      </c>
      <c r="B12253" s="210">
        <v>44486</v>
      </c>
      <c r="C12253" s="210" t="s">
        <v>1078</v>
      </c>
      <c r="D12253" s="211">
        <f>VLOOKUP(Pag_Inicio_Corr_mas_casos[[#This Row],[Corregimiento]],Hoja3!$A$2:$D$676,4,0)</f>
        <v>80819</v>
      </c>
      <c r="E12253" s="210">
        <v>4</v>
      </c>
    </row>
    <row r="12254" spans="1:5">
      <c r="A12254" s="209">
        <v>44486</v>
      </c>
      <c r="B12254" s="210">
        <v>44486</v>
      </c>
      <c r="C12254" s="210" t="s">
        <v>1232</v>
      </c>
      <c r="D12254" s="211">
        <f>VLOOKUP(Pag_Inicio_Corr_mas_casos[[#This Row],[Corregimiento]],Hoja3!$A$2:$D$676,4,0)</f>
        <v>40205</v>
      </c>
      <c r="E12254" s="210">
        <v>3</v>
      </c>
    </row>
    <row r="12255" spans="1:5">
      <c r="A12255" s="209">
        <v>44486</v>
      </c>
      <c r="B12255" s="210">
        <v>44486</v>
      </c>
      <c r="C12255" s="210" t="s">
        <v>1098</v>
      </c>
      <c r="D12255" s="211">
        <f>VLOOKUP(Pag_Inicio_Corr_mas_casos[[#This Row],[Corregimiento]],Hoja3!$A$2:$D$676,4,0)</f>
        <v>30104</v>
      </c>
      <c r="E12255" s="210">
        <v>3</v>
      </c>
    </row>
    <row r="12256" spans="1:5">
      <c r="A12256" s="209">
        <v>44486</v>
      </c>
      <c r="B12256" s="210">
        <v>44486</v>
      </c>
      <c r="C12256" s="210" t="s">
        <v>1008</v>
      </c>
      <c r="D12256" s="211">
        <f>VLOOKUP(Pag_Inicio_Corr_mas_casos[[#This Row],[Corregimiento]],Hoja3!$A$2:$D$676,4,0)</f>
        <v>80807</v>
      </c>
      <c r="E12256" s="210">
        <v>3</v>
      </c>
    </row>
    <row r="12257" spans="1:5">
      <c r="A12257" s="209">
        <v>44486</v>
      </c>
      <c r="B12257" s="210">
        <v>44486</v>
      </c>
      <c r="C12257" s="210" t="s">
        <v>1036</v>
      </c>
      <c r="D12257" s="211">
        <f>VLOOKUP(Pag_Inicio_Corr_mas_casos[[#This Row],[Corregimiento]],Hoja3!$A$2:$D$676,4,0)</f>
        <v>40606</v>
      </c>
      <c r="E12257" s="210">
        <v>3</v>
      </c>
    </row>
    <row r="12258" spans="1:5">
      <c r="A12258" s="209">
        <v>44486</v>
      </c>
      <c r="B12258" s="210">
        <v>44486</v>
      </c>
      <c r="C12258" s="210" t="s">
        <v>1386</v>
      </c>
      <c r="D12258" s="211">
        <f>VLOOKUP(Pag_Inicio_Corr_mas_casos[[#This Row],[Corregimiento]],Hoja3!$A$2:$D$676,4,0)</f>
        <v>80808</v>
      </c>
      <c r="E12258" s="210">
        <v>2</v>
      </c>
    </row>
    <row r="12259" spans="1:5">
      <c r="A12259" s="209">
        <v>44486</v>
      </c>
      <c r="B12259" s="210">
        <v>44486</v>
      </c>
      <c r="C12259" s="210" t="s">
        <v>1022</v>
      </c>
      <c r="D12259" s="211">
        <f>VLOOKUP(Pag_Inicio_Corr_mas_casos[[#This Row],[Corregimiento]],Hoja3!$A$2:$D$676,4,0)</f>
        <v>80815</v>
      </c>
      <c r="E12259" s="210">
        <v>2</v>
      </c>
    </row>
    <row r="12260" spans="1:5">
      <c r="A12260" s="209">
        <v>44486</v>
      </c>
      <c r="B12260" s="210">
        <v>44486</v>
      </c>
      <c r="C12260" s="210" t="s">
        <v>1458</v>
      </c>
      <c r="D12260" s="211">
        <f>VLOOKUP(Pag_Inicio_Corr_mas_casos[[#This Row],[Corregimiento]],Hoja3!$A$2:$D$676,4,0)</f>
        <v>60608</v>
      </c>
      <c r="E12260" s="210">
        <v>2</v>
      </c>
    </row>
    <row r="12261" spans="1:5">
      <c r="A12261" s="209">
        <v>44486</v>
      </c>
      <c r="B12261" s="210">
        <v>44486</v>
      </c>
      <c r="C12261" s="210" t="s">
        <v>1071</v>
      </c>
      <c r="D12261" s="211">
        <f>VLOOKUP(Pag_Inicio_Corr_mas_casos[[#This Row],[Corregimiento]],Hoja3!$A$2:$D$676,4,0)</f>
        <v>60103</v>
      </c>
      <c r="E12261" s="210">
        <v>2</v>
      </c>
    </row>
    <row r="12262" spans="1:5">
      <c r="A12262" s="209">
        <v>44486</v>
      </c>
      <c r="B12262" s="210">
        <v>44486</v>
      </c>
      <c r="C12262" s="210" t="s">
        <v>1089</v>
      </c>
      <c r="D12262" s="211">
        <f>VLOOKUP(Pag_Inicio_Corr_mas_casos[[#This Row],[Corregimiento]],Hoja3!$A$2:$D$676,4,0)</f>
        <v>30111</v>
      </c>
      <c r="E12262" s="210">
        <v>2</v>
      </c>
    </row>
    <row r="12263" spans="1:5">
      <c r="A12263" s="209">
        <v>44486</v>
      </c>
      <c r="B12263" s="210">
        <v>44486</v>
      </c>
      <c r="C12263" s="210" t="s">
        <v>1017</v>
      </c>
      <c r="D12263" s="211">
        <f>VLOOKUP(Pag_Inicio_Corr_mas_casos[[#This Row],[Corregimiento]],Hoja3!$A$2:$D$676,4,0)</f>
        <v>80813</v>
      </c>
      <c r="E12263" s="210">
        <v>2</v>
      </c>
    </row>
    <row r="12264" spans="1:5">
      <c r="A12264" s="209">
        <v>44486</v>
      </c>
      <c r="B12264" s="210">
        <v>44486</v>
      </c>
      <c r="C12264" s="210" t="s">
        <v>1459</v>
      </c>
      <c r="D12264" s="211">
        <f>VLOOKUP(Pag_Inicio_Corr_mas_casos[[#This Row],[Corregimiento]],Hoja3!$A$2:$D$676,4,0)</f>
        <v>40610</v>
      </c>
      <c r="E12264" s="210">
        <v>2</v>
      </c>
    </row>
    <row r="12265" spans="1:5">
      <c r="A12265" s="209">
        <v>44486</v>
      </c>
      <c r="B12265" s="210">
        <v>44486</v>
      </c>
      <c r="C12265" s="210" t="s">
        <v>1244</v>
      </c>
      <c r="D12265" s="211">
        <f>VLOOKUP(Pag_Inicio_Corr_mas_casos[[#This Row],[Corregimiento]],Hoja3!$A$2:$D$676,4,0)</f>
        <v>130102</v>
      </c>
      <c r="E12265" s="210">
        <v>2</v>
      </c>
    </row>
    <row r="12266" spans="1:5">
      <c r="A12266" s="209">
        <v>44486</v>
      </c>
      <c r="B12266" s="210">
        <v>44486</v>
      </c>
      <c r="C12266" s="210" t="s">
        <v>1112</v>
      </c>
      <c r="D12266" s="211">
        <f>VLOOKUP(Pag_Inicio_Corr_mas_casos[[#This Row],[Corregimiento]],Hoja3!$A$2:$D$676,4,0)</f>
        <v>80812</v>
      </c>
      <c r="E12266" s="210">
        <v>2</v>
      </c>
    </row>
    <row r="12267" spans="1:5">
      <c r="A12267" s="209">
        <v>44486</v>
      </c>
      <c r="B12267" s="210">
        <v>44486</v>
      </c>
      <c r="C12267" s="210" t="s">
        <v>838</v>
      </c>
      <c r="D12267" s="211">
        <f>VLOOKUP(Pag_Inicio_Corr_mas_casos[[#This Row],[Corregimiento]],Hoja3!$A$2:$D$676,4,0)</f>
        <v>80821</v>
      </c>
      <c r="E12267" s="210">
        <v>2</v>
      </c>
    </row>
    <row r="12268" spans="1:5">
      <c r="A12268" s="43">
        <v>44487</v>
      </c>
      <c r="B12268" s="41">
        <v>44487</v>
      </c>
      <c r="C12268" s="41" t="s">
        <v>1198</v>
      </c>
      <c r="D12268" s="42">
        <f>VLOOKUP(Pag_Inicio_Corr_mas_casos[[#This Row],[Corregimiento]],Hoja3!$A$2:$D$676,4,0)</f>
        <v>40401</v>
      </c>
      <c r="E12268" s="41">
        <v>8</v>
      </c>
    </row>
    <row r="12269" spans="1:5">
      <c r="A12269" s="43">
        <v>44487</v>
      </c>
      <c r="B12269" s="41">
        <v>44487</v>
      </c>
      <c r="C12269" s="41" t="s">
        <v>1120</v>
      </c>
      <c r="D12269" s="42">
        <f>VLOOKUP(Pag_Inicio_Corr_mas_casos[[#This Row],[Corregimiento]],Hoja3!$A$2:$D$676,4,0)</f>
        <v>130102</v>
      </c>
      <c r="E12269" s="41">
        <v>6</v>
      </c>
    </row>
    <row r="12270" spans="1:5">
      <c r="A12270" s="43">
        <v>44487</v>
      </c>
      <c r="B12270" s="41">
        <v>44487</v>
      </c>
      <c r="C12270" s="41" t="s">
        <v>1078</v>
      </c>
      <c r="D12270" s="42">
        <f>VLOOKUP(Pag_Inicio_Corr_mas_casos[[#This Row],[Corregimiento]],Hoja3!$A$2:$D$676,4,0)</f>
        <v>80819</v>
      </c>
      <c r="E12270" s="41">
        <v>6</v>
      </c>
    </row>
    <row r="12271" spans="1:5">
      <c r="A12271" s="43">
        <v>44487</v>
      </c>
      <c r="B12271" s="41">
        <v>44487</v>
      </c>
      <c r="C12271" s="41" t="s">
        <v>1131</v>
      </c>
      <c r="D12271" s="42">
        <f>VLOOKUP(Pag_Inicio_Corr_mas_casos[[#This Row],[Corregimiento]],Hoja3!$A$2:$D$676,4,0)</f>
        <v>30110</v>
      </c>
      <c r="E12271" s="41">
        <v>5</v>
      </c>
    </row>
    <row r="12272" spans="1:5">
      <c r="A12272" s="43">
        <v>44487</v>
      </c>
      <c r="B12272" s="41">
        <v>44487</v>
      </c>
      <c r="C12272" s="41" t="s">
        <v>1260</v>
      </c>
      <c r="D12272" s="42">
        <f>VLOOKUP(Pag_Inicio_Corr_mas_casos[[#This Row],[Corregimiento]],Hoja3!$A$2:$D$676,4,0)</f>
        <v>40706</v>
      </c>
      <c r="E12272" s="41">
        <v>5</v>
      </c>
    </row>
    <row r="12273" spans="1:5">
      <c r="A12273" s="43">
        <v>44487</v>
      </c>
      <c r="B12273" s="41">
        <v>44487</v>
      </c>
      <c r="C12273" s="41" t="s">
        <v>1085</v>
      </c>
      <c r="D12273" s="42">
        <f>VLOOKUP(Pag_Inicio_Corr_mas_casos[[#This Row],[Corregimiento]],Hoja3!$A$2:$D$676,4,0)</f>
        <v>81001</v>
      </c>
      <c r="E12273" s="41">
        <v>4</v>
      </c>
    </row>
    <row r="12274" spans="1:5">
      <c r="A12274" s="43">
        <v>44487</v>
      </c>
      <c r="B12274" s="41">
        <v>44487</v>
      </c>
      <c r="C12274" s="41" t="s">
        <v>1033</v>
      </c>
      <c r="D12274" s="42">
        <f>VLOOKUP(Pag_Inicio_Corr_mas_casos[[#This Row],[Corregimiento]],Hoja3!$A$2:$D$676,4,0)</f>
        <v>30107</v>
      </c>
      <c r="E12274" s="41">
        <v>4</v>
      </c>
    </row>
    <row r="12275" spans="1:5">
      <c r="A12275" s="43">
        <v>44487</v>
      </c>
      <c r="B12275" s="41">
        <v>44487</v>
      </c>
      <c r="C12275" s="41" t="s">
        <v>1126</v>
      </c>
      <c r="D12275" s="42">
        <f>VLOOKUP(Pag_Inicio_Corr_mas_casos[[#This Row],[Corregimiento]],Hoja3!$A$2:$D$676,4,0)</f>
        <v>40601</v>
      </c>
      <c r="E12275" s="41">
        <v>4</v>
      </c>
    </row>
    <row r="12276" spans="1:5">
      <c r="A12276" s="43">
        <v>44487</v>
      </c>
      <c r="B12276" s="41">
        <v>44487</v>
      </c>
      <c r="C12276" s="41" t="s">
        <v>1077</v>
      </c>
      <c r="D12276" s="42">
        <f>VLOOKUP(Pag_Inicio_Corr_mas_casos[[#This Row],[Corregimiento]],Hoja3!$A$2:$D$676,4,0)</f>
        <v>80809</v>
      </c>
      <c r="E12276" s="41">
        <v>3</v>
      </c>
    </row>
    <row r="12277" spans="1:5">
      <c r="A12277" s="43">
        <v>44487</v>
      </c>
      <c r="B12277" s="41">
        <v>44487</v>
      </c>
      <c r="C12277" s="41" t="s">
        <v>1012</v>
      </c>
      <c r="D12277" s="42">
        <f>VLOOKUP(Pag_Inicio_Corr_mas_casos[[#This Row],[Corregimiento]],Hoja3!$A$2:$D$676,4,0)</f>
        <v>80814</v>
      </c>
      <c r="E12277" s="41">
        <v>3</v>
      </c>
    </row>
    <row r="12278" spans="1:5">
      <c r="A12278" s="43">
        <v>44487</v>
      </c>
      <c r="B12278" s="41">
        <v>44487</v>
      </c>
      <c r="C12278" s="41" t="s">
        <v>1122</v>
      </c>
      <c r="D12278" s="42">
        <f>VLOOKUP(Pag_Inicio_Corr_mas_casos[[#This Row],[Corregimiento]],Hoja3!$A$2:$D$676,4,0)</f>
        <v>90605</v>
      </c>
      <c r="E12278" s="41">
        <v>3</v>
      </c>
    </row>
    <row r="12279" spans="1:5">
      <c r="A12279" s="43">
        <v>44487</v>
      </c>
      <c r="B12279" s="41">
        <v>44487</v>
      </c>
      <c r="C12279" s="41" t="s">
        <v>1098</v>
      </c>
      <c r="D12279" s="42">
        <f>VLOOKUP(Pag_Inicio_Corr_mas_casos[[#This Row],[Corregimiento]],Hoja3!$A$2:$D$676,4,0)</f>
        <v>30104</v>
      </c>
      <c r="E12279" s="41">
        <v>3</v>
      </c>
    </row>
    <row r="12280" spans="1:5">
      <c r="A12280" s="43">
        <v>44487</v>
      </c>
      <c r="B12280" s="41">
        <v>44487</v>
      </c>
      <c r="C12280" s="41" t="s">
        <v>1139</v>
      </c>
      <c r="D12280" s="42">
        <f>VLOOKUP(Pag_Inicio_Corr_mas_casos[[#This Row],[Corregimiento]],Hoja3!$A$2:$D$676,4,0)</f>
        <v>30101</v>
      </c>
      <c r="E12280" s="41">
        <v>3</v>
      </c>
    </row>
    <row r="12281" spans="1:5">
      <c r="A12281" s="43">
        <v>44487</v>
      </c>
      <c r="B12281" s="41">
        <v>44487</v>
      </c>
      <c r="C12281" s="41" t="s">
        <v>1013</v>
      </c>
      <c r="D12281" s="42">
        <f>VLOOKUP(Pag_Inicio_Corr_mas_casos[[#This Row],[Corregimiento]],Hoja3!$A$2:$D$676,4,0)</f>
        <v>80826</v>
      </c>
      <c r="E12281" s="41">
        <v>3</v>
      </c>
    </row>
    <row r="12282" spans="1:5">
      <c r="A12282" s="43">
        <v>44487</v>
      </c>
      <c r="B12282" s="41">
        <v>44487</v>
      </c>
      <c r="C12282" s="41" t="s">
        <v>1071</v>
      </c>
      <c r="D12282" s="42">
        <f>VLOOKUP(Pag_Inicio_Corr_mas_casos[[#This Row],[Corregimiento]],Hoja3!$A$2:$D$676,4,0)</f>
        <v>60103</v>
      </c>
      <c r="E12282" s="41">
        <v>3</v>
      </c>
    </row>
    <row r="12283" spans="1:5">
      <c r="A12283" s="43">
        <v>44487</v>
      </c>
      <c r="B12283" s="41">
        <v>44487</v>
      </c>
      <c r="C12283" s="41" t="s">
        <v>838</v>
      </c>
      <c r="D12283" s="42">
        <f>VLOOKUP(Pag_Inicio_Corr_mas_casos[[#This Row],[Corregimiento]],Hoja3!$A$2:$D$676,4,0)</f>
        <v>80821</v>
      </c>
      <c r="E12283" s="41">
        <v>3</v>
      </c>
    </row>
    <row r="12284" spans="1:5">
      <c r="A12284" s="43">
        <v>44487</v>
      </c>
      <c r="B12284" s="41">
        <v>44487</v>
      </c>
      <c r="C12284" s="41" t="s">
        <v>1065</v>
      </c>
      <c r="D12284" s="42">
        <f>VLOOKUP(Pag_Inicio_Corr_mas_casos[[#This Row],[Corregimiento]],Hoja3!$A$2:$D$676,4,0)</f>
        <v>60104</v>
      </c>
      <c r="E12284" s="41">
        <v>3</v>
      </c>
    </row>
    <row r="12285" spans="1:5">
      <c r="A12285" s="43">
        <v>44487</v>
      </c>
      <c r="B12285" s="41">
        <v>44487</v>
      </c>
      <c r="C12285" s="41" t="s">
        <v>1058</v>
      </c>
      <c r="D12285" s="42">
        <f>VLOOKUP(Pag_Inicio_Corr_mas_casos[[#This Row],[Corregimiento]],Hoja3!$A$2:$D$676,4,0)</f>
        <v>80808</v>
      </c>
      <c r="E12285" s="41">
        <v>2</v>
      </c>
    </row>
    <row r="12286" spans="1:5">
      <c r="A12286" s="43">
        <v>44487</v>
      </c>
      <c r="B12286" s="41">
        <v>44487</v>
      </c>
      <c r="C12286" s="41" t="s">
        <v>1006</v>
      </c>
      <c r="D12286" s="42">
        <f>VLOOKUP(Pag_Inicio_Corr_mas_casos[[#This Row],[Corregimiento]],Hoja3!$A$2:$D$676,4,0)</f>
        <v>80806</v>
      </c>
      <c r="E12286" s="41">
        <v>2</v>
      </c>
    </row>
    <row r="12287" spans="1:5">
      <c r="A12287" s="43">
        <v>44487</v>
      </c>
      <c r="B12287" s="41">
        <v>44487</v>
      </c>
      <c r="C12287" s="41" t="s">
        <v>1200</v>
      </c>
      <c r="D12287" s="42">
        <f>VLOOKUP(Pag_Inicio_Corr_mas_casos[[#This Row],[Corregimiento]],Hoja3!$A$2:$D$676,4,0)</f>
        <v>40603</v>
      </c>
      <c r="E12287" s="41">
        <v>2</v>
      </c>
    </row>
    <row r="12288" spans="1:5">
      <c r="A12288" s="35">
        <v>44488</v>
      </c>
      <c r="B12288" s="36">
        <v>44488</v>
      </c>
      <c r="C12288" s="36" t="s">
        <v>1077</v>
      </c>
      <c r="D12288" s="37">
        <f>VLOOKUP(Pag_Inicio_Corr_mas_casos[[#This Row],[Corregimiento]],Hoja3!$A$2:$D$676,4,0)</f>
        <v>80809</v>
      </c>
      <c r="E12288" s="36">
        <v>22</v>
      </c>
    </row>
    <row r="12289" spans="1:5">
      <c r="A12289" s="35">
        <v>44488</v>
      </c>
      <c r="B12289" s="36">
        <v>44488</v>
      </c>
      <c r="C12289" s="36" t="s">
        <v>1087</v>
      </c>
      <c r="D12289" s="37">
        <f>VLOOKUP(Pag_Inicio_Corr_mas_casos[[#This Row],[Corregimiento]],Hoja3!$A$2:$D$676,4,0)</f>
        <v>81003</v>
      </c>
      <c r="E12289" s="36">
        <v>6</v>
      </c>
    </row>
    <row r="12290" spans="1:5">
      <c r="A12290" s="35">
        <v>44488</v>
      </c>
      <c r="B12290" s="36">
        <v>44488</v>
      </c>
      <c r="C12290" s="36" t="s">
        <v>1126</v>
      </c>
      <c r="D12290" s="37">
        <f>VLOOKUP(Pag_Inicio_Corr_mas_casos[[#This Row],[Corregimiento]],Hoja3!$A$2:$D$676,4,0)</f>
        <v>40601</v>
      </c>
      <c r="E12290" s="36">
        <v>6</v>
      </c>
    </row>
    <row r="12291" spans="1:5">
      <c r="A12291" s="35">
        <v>44488</v>
      </c>
      <c r="B12291" s="36">
        <v>44488</v>
      </c>
      <c r="C12291" s="36" t="s">
        <v>1112</v>
      </c>
      <c r="D12291" s="37">
        <f>VLOOKUP(Pag_Inicio_Corr_mas_casos[[#This Row],[Corregimiento]],Hoja3!$A$2:$D$676,4,0)</f>
        <v>80812</v>
      </c>
      <c r="E12291" s="36">
        <v>5</v>
      </c>
    </row>
    <row r="12292" spans="1:5">
      <c r="A12292" s="35">
        <v>44488</v>
      </c>
      <c r="B12292" s="36">
        <v>44488</v>
      </c>
      <c r="C12292" s="36" t="s">
        <v>1120</v>
      </c>
      <c r="D12292" s="37">
        <f>VLOOKUP(Pag_Inicio_Corr_mas_casos[[#This Row],[Corregimiento]],Hoja3!$A$2:$D$676,4,0)</f>
        <v>130102</v>
      </c>
      <c r="E12292" s="36">
        <v>5</v>
      </c>
    </row>
    <row r="12293" spans="1:5">
      <c r="A12293" s="35">
        <v>44488</v>
      </c>
      <c r="B12293" s="36">
        <v>44488</v>
      </c>
      <c r="C12293" s="36" t="s">
        <v>1144</v>
      </c>
      <c r="D12293" s="37">
        <f>VLOOKUP(Pag_Inicio_Corr_mas_casos[[#This Row],[Corregimiento]],Hoja3!$A$2:$D$676,4,0)</f>
        <v>40503</v>
      </c>
      <c r="E12293" s="36">
        <v>5</v>
      </c>
    </row>
    <row r="12294" spans="1:5">
      <c r="A12294" s="35">
        <v>44488</v>
      </c>
      <c r="B12294" s="36">
        <v>44488</v>
      </c>
      <c r="C12294" s="36" t="s">
        <v>1033</v>
      </c>
      <c r="D12294" s="37">
        <f>VLOOKUP(Pag_Inicio_Corr_mas_casos[[#This Row],[Corregimiento]],Hoja3!$A$2:$D$676,4,0)</f>
        <v>30107</v>
      </c>
      <c r="E12294" s="36">
        <v>5</v>
      </c>
    </row>
    <row r="12295" spans="1:5">
      <c r="A12295" s="35">
        <v>44488</v>
      </c>
      <c r="B12295" s="36">
        <v>44488</v>
      </c>
      <c r="C12295" s="36" t="s">
        <v>1073</v>
      </c>
      <c r="D12295" s="37">
        <f>VLOOKUP(Pag_Inicio_Corr_mas_casos[[#This Row],[Corregimiento]],Hoja3!$A$2:$D$676,4,0)</f>
        <v>40612</v>
      </c>
      <c r="E12295" s="36">
        <v>5</v>
      </c>
    </row>
    <row r="12296" spans="1:5">
      <c r="A12296" s="35">
        <v>44488</v>
      </c>
      <c r="B12296" s="36">
        <v>44488</v>
      </c>
      <c r="C12296" s="36" t="s">
        <v>1098</v>
      </c>
      <c r="D12296" s="37">
        <f>VLOOKUP(Pag_Inicio_Corr_mas_casos[[#This Row],[Corregimiento]],Hoja3!$A$2:$D$676,4,0)</f>
        <v>30104</v>
      </c>
      <c r="E12296" s="36">
        <v>4</v>
      </c>
    </row>
    <row r="12297" spans="1:5">
      <c r="A12297" s="35">
        <v>44488</v>
      </c>
      <c r="B12297" s="36">
        <v>44488</v>
      </c>
      <c r="C12297" s="36" t="s">
        <v>1211</v>
      </c>
      <c r="D12297" s="37">
        <f>VLOOKUP(Pag_Inicio_Corr_mas_casos[[#This Row],[Corregimiento]],Hoja3!$A$2:$D$676,4,0)</f>
        <v>40506</v>
      </c>
      <c r="E12297" s="36">
        <v>4</v>
      </c>
    </row>
    <row r="12298" spans="1:5">
      <c r="A12298" s="35">
        <v>44488</v>
      </c>
      <c r="B12298" s="36">
        <v>44488</v>
      </c>
      <c r="C12298" s="36" t="s">
        <v>1003</v>
      </c>
      <c r="D12298" s="37">
        <f>VLOOKUP(Pag_Inicio_Corr_mas_casos[[#This Row],[Corregimiento]],Hoja3!$A$2:$D$676,4,0)</f>
        <v>80810</v>
      </c>
      <c r="E12298" s="36">
        <v>4</v>
      </c>
    </row>
    <row r="12299" spans="1:5">
      <c r="A12299" s="35">
        <v>44488</v>
      </c>
      <c r="B12299" s="36">
        <v>44488</v>
      </c>
      <c r="C12299" s="36" t="s">
        <v>1020</v>
      </c>
      <c r="D12299" s="37">
        <f>VLOOKUP(Pag_Inicio_Corr_mas_casos[[#This Row],[Corregimiento]],Hoja3!$A$2:$D$676,4,0)</f>
        <v>80822</v>
      </c>
      <c r="E12299" s="36">
        <v>4</v>
      </c>
    </row>
    <row r="12300" spans="1:5">
      <c r="A12300" s="35">
        <v>44488</v>
      </c>
      <c r="B12300" s="36">
        <v>44488</v>
      </c>
      <c r="C12300" s="36" t="s">
        <v>1016</v>
      </c>
      <c r="D12300" s="37">
        <f>VLOOKUP(Pag_Inicio_Corr_mas_casos[[#This Row],[Corregimiento]],Hoja3!$A$2:$D$676,4,0)</f>
        <v>130107</v>
      </c>
      <c r="E12300" s="36">
        <v>4</v>
      </c>
    </row>
    <row r="12301" spans="1:5">
      <c r="A12301" s="35">
        <v>44488</v>
      </c>
      <c r="B12301" s="36">
        <v>44488</v>
      </c>
      <c r="C12301" s="36" t="s">
        <v>1072</v>
      </c>
      <c r="D12301" s="37">
        <f>VLOOKUP(Pag_Inicio_Corr_mas_casos[[#This Row],[Corregimiento]],Hoja3!$A$2:$D$676,4,0)</f>
        <v>60101</v>
      </c>
      <c r="E12301" s="36">
        <v>4</v>
      </c>
    </row>
    <row r="12302" spans="1:5">
      <c r="A12302" s="35">
        <v>44488</v>
      </c>
      <c r="B12302" s="36">
        <v>44488</v>
      </c>
      <c r="C12302" s="36" t="s">
        <v>1071</v>
      </c>
      <c r="D12302" s="37">
        <f>VLOOKUP(Pag_Inicio_Corr_mas_casos[[#This Row],[Corregimiento]],Hoja3!$A$2:$D$676,4,0)</f>
        <v>60103</v>
      </c>
      <c r="E12302" s="36">
        <v>3</v>
      </c>
    </row>
    <row r="12303" spans="1:5">
      <c r="A12303" s="35">
        <v>44488</v>
      </c>
      <c r="B12303" s="36">
        <v>44488</v>
      </c>
      <c r="C12303" s="36" t="s">
        <v>1151</v>
      </c>
      <c r="D12303" s="37">
        <f>VLOOKUP(Pag_Inicio_Corr_mas_casos[[#This Row],[Corregimiento]],Hoja3!$A$2:$D$676,4,0)</f>
        <v>130407</v>
      </c>
      <c r="E12303" s="36">
        <v>3</v>
      </c>
    </row>
    <row r="12304" spans="1:5">
      <c r="A12304" s="35">
        <v>44488</v>
      </c>
      <c r="B12304" s="36">
        <v>44488</v>
      </c>
      <c r="C12304" s="36" t="s">
        <v>838</v>
      </c>
      <c r="D12304" s="37">
        <f>VLOOKUP(Pag_Inicio_Corr_mas_casos[[#This Row],[Corregimiento]],Hoja3!$A$2:$D$676,4,0)</f>
        <v>80821</v>
      </c>
      <c r="E12304" s="36">
        <v>3</v>
      </c>
    </row>
    <row r="12305" spans="1:5">
      <c r="A12305" s="35">
        <v>44488</v>
      </c>
      <c r="B12305" s="36">
        <v>44488</v>
      </c>
      <c r="C12305" s="36" t="s">
        <v>1005</v>
      </c>
      <c r="D12305" s="37">
        <f>VLOOKUP(Pag_Inicio_Corr_mas_casos[[#This Row],[Corregimiento]],Hoja3!$A$2:$D$676,4,0)</f>
        <v>81009</v>
      </c>
      <c r="E12305" s="36">
        <v>3</v>
      </c>
    </row>
    <row r="12306" spans="1:5">
      <c r="A12306" s="35">
        <v>44488</v>
      </c>
      <c r="B12306" s="36">
        <v>44488</v>
      </c>
      <c r="C12306" s="36" t="s">
        <v>1065</v>
      </c>
      <c r="D12306" s="37">
        <f>VLOOKUP(Pag_Inicio_Corr_mas_casos[[#This Row],[Corregimiento]],Hoja3!$A$2:$D$676,4,0)</f>
        <v>60104</v>
      </c>
      <c r="E12306" s="36">
        <v>3</v>
      </c>
    </row>
    <row r="12307" spans="1:5">
      <c r="A12307" s="35">
        <v>44488</v>
      </c>
      <c r="B12307" s="36">
        <v>44488</v>
      </c>
      <c r="C12307" s="36" t="s">
        <v>1124</v>
      </c>
      <c r="D12307" s="37">
        <f>VLOOKUP(Pag_Inicio_Corr_mas_casos[[#This Row],[Corregimiento]],Hoja3!$A$2:$D$676,4,0)</f>
        <v>40501</v>
      </c>
      <c r="E12307" s="36">
        <v>3</v>
      </c>
    </row>
    <row r="12308" spans="1:5">
      <c r="A12308" s="47">
        <v>44489</v>
      </c>
      <c r="B12308" s="48">
        <v>44489</v>
      </c>
      <c r="C12308" s="48" t="s">
        <v>1077</v>
      </c>
      <c r="D12308" s="49">
        <f>VLOOKUP(Pag_Inicio_Corr_mas_casos[[#This Row],[Corregimiento]],Hoja3!$A$2:$D$676,4,0)</f>
        <v>80809</v>
      </c>
      <c r="E12308" s="48">
        <v>17</v>
      </c>
    </row>
    <row r="12309" spans="1:5">
      <c r="A12309" s="47">
        <v>44489</v>
      </c>
      <c r="B12309" s="48">
        <v>44489</v>
      </c>
      <c r="C12309" s="48" t="s">
        <v>1126</v>
      </c>
      <c r="D12309" s="49">
        <f>VLOOKUP(Pag_Inicio_Corr_mas_casos[[#This Row],[Corregimiento]],Hoja3!$A$2:$D$676,4,0)</f>
        <v>40601</v>
      </c>
      <c r="E12309" s="48">
        <v>10</v>
      </c>
    </row>
    <row r="12310" spans="1:5">
      <c r="A12310" s="47">
        <v>44489</v>
      </c>
      <c r="B12310" s="48">
        <v>44489</v>
      </c>
      <c r="C12310" s="48" t="s">
        <v>1098</v>
      </c>
      <c r="D12310" s="49">
        <f>VLOOKUP(Pag_Inicio_Corr_mas_casos[[#This Row],[Corregimiento]],Hoja3!$A$2:$D$676,4,0)</f>
        <v>30104</v>
      </c>
      <c r="E12310" s="48">
        <v>10</v>
      </c>
    </row>
    <row r="12311" spans="1:5">
      <c r="A12311" s="47">
        <v>44489</v>
      </c>
      <c r="B12311" s="48">
        <v>44489</v>
      </c>
      <c r="C12311" s="48" t="s">
        <v>1118</v>
      </c>
      <c r="D12311" s="49">
        <f>VLOOKUP(Pag_Inicio_Corr_mas_casos[[#This Row],[Corregimiento]],Hoja3!$A$2:$D$676,4,0)</f>
        <v>40201</v>
      </c>
      <c r="E12311" s="48">
        <v>9</v>
      </c>
    </row>
    <row r="12312" spans="1:5">
      <c r="A12312" s="47">
        <v>44489</v>
      </c>
      <c r="B12312" s="48">
        <v>44489</v>
      </c>
      <c r="C12312" s="48" t="s">
        <v>1112</v>
      </c>
      <c r="D12312" s="49">
        <f>VLOOKUP(Pag_Inicio_Corr_mas_casos[[#This Row],[Corregimiento]],Hoja3!$A$2:$D$676,4,0)</f>
        <v>80812</v>
      </c>
      <c r="E12312" s="48">
        <v>9</v>
      </c>
    </row>
    <row r="12313" spans="1:5">
      <c r="A12313" s="47">
        <v>44489</v>
      </c>
      <c r="B12313" s="48">
        <v>44489</v>
      </c>
      <c r="C12313" s="48" t="s">
        <v>1033</v>
      </c>
      <c r="D12313" s="49">
        <f>VLOOKUP(Pag_Inicio_Corr_mas_casos[[#This Row],[Corregimiento]],Hoja3!$A$2:$D$676,4,0)</f>
        <v>30107</v>
      </c>
      <c r="E12313" s="48">
        <v>7</v>
      </c>
    </row>
    <row r="12314" spans="1:5">
      <c r="A12314" s="47">
        <v>44489</v>
      </c>
      <c r="B12314" s="48">
        <v>44489</v>
      </c>
      <c r="C12314" s="48" t="s">
        <v>1088</v>
      </c>
      <c r="D12314" s="49">
        <f>VLOOKUP(Pag_Inicio_Corr_mas_casos[[#This Row],[Corregimiento]],Hoja3!$A$2:$D$676,4,0)</f>
        <v>91001</v>
      </c>
      <c r="E12314" s="48">
        <v>6</v>
      </c>
    </row>
    <row r="12315" spans="1:5">
      <c r="A12315" s="47">
        <v>44489</v>
      </c>
      <c r="B12315" s="48">
        <v>44489</v>
      </c>
      <c r="C12315" s="48" t="s">
        <v>1078</v>
      </c>
      <c r="D12315" s="49">
        <f>VLOOKUP(Pag_Inicio_Corr_mas_casos[[#This Row],[Corregimiento]],Hoja3!$A$2:$D$676,4,0)</f>
        <v>80819</v>
      </c>
      <c r="E12315" s="48">
        <v>6</v>
      </c>
    </row>
    <row r="12316" spans="1:5">
      <c r="A12316" s="47">
        <v>44489</v>
      </c>
      <c r="B12316" s="48">
        <v>44489</v>
      </c>
      <c r="C12316" s="48" t="s">
        <v>1072</v>
      </c>
      <c r="D12316" s="49">
        <f>VLOOKUP(Pag_Inicio_Corr_mas_casos[[#This Row],[Corregimiento]],Hoja3!$A$2:$D$676,4,0)</f>
        <v>60101</v>
      </c>
      <c r="E12316" s="48">
        <v>6</v>
      </c>
    </row>
    <row r="12317" spans="1:5">
      <c r="A12317" s="47">
        <v>44489</v>
      </c>
      <c r="B12317" s="48">
        <v>44489</v>
      </c>
      <c r="C12317" s="48" t="s">
        <v>1089</v>
      </c>
      <c r="D12317" s="49">
        <f>VLOOKUP(Pag_Inicio_Corr_mas_casos[[#This Row],[Corregimiento]],Hoja3!$A$2:$D$676,4,0)</f>
        <v>30111</v>
      </c>
      <c r="E12317" s="48">
        <v>6</v>
      </c>
    </row>
    <row r="12318" spans="1:5">
      <c r="A12318" s="47">
        <v>44489</v>
      </c>
      <c r="B12318" s="48">
        <v>44489</v>
      </c>
      <c r="C12318" s="48" t="s">
        <v>1086</v>
      </c>
      <c r="D12318" s="49">
        <f>VLOOKUP(Pag_Inicio_Corr_mas_casos[[#This Row],[Corregimiento]],Hoja3!$A$2:$D$676,4,0)</f>
        <v>81002</v>
      </c>
      <c r="E12318" s="48">
        <v>5</v>
      </c>
    </row>
    <row r="12319" spans="1:5">
      <c r="A12319" s="47">
        <v>44489</v>
      </c>
      <c r="B12319" s="48">
        <v>44489</v>
      </c>
      <c r="C12319" s="48" t="s">
        <v>1012</v>
      </c>
      <c r="D12319" s="49">
        <f>VLOOKUP(Pag_Inicio_Corr_mas_casos[[#This Row],[Corregimiento]],Hoja3!$A$2:$D$676,4,0)</f>
        <v>80814</v>
      </c>
      <c r="E12319" s="48">
        <v>5</v>
      </c>
    </row>
    <row r="12320" spans="1:5">
      <c r="A12320" s="47">
        <v>44489</v>
      </c>
      <c r="B12320" s="48">
        <v>44489</v>
      </c>
      <c r="C12320" s="48" t="s">
        <v>1099</v>
      </c>
      <c r="D12320" s="49">
        <f>VLOOKUP(Pag_Inicio_Corr_mas_casos[[#This Row],[Corregimiento]],Hoja3!$A$2:$D$676,4,0)</f>
        <v>91008</v>
      </c>
      <c r="E12320" s="48">
        <v>5</v>
      </c>
    </row>
    <row r="12321" spans="1:5">
      <c r="A12321" s="47">
        <v>44489</v>
      </c>
      <c r="B12321" s="48">
        <v>44489</v>
      </c>
      <c r="C12321" s="48" t="s">
        <v>1017</v>
      </c>
      <c r="D12321" s="49">
        <f>VLOOKUP(Pag_Inicio_Corr_mas_casos[[#This Row],[Corregimiento]],Hoja3!$A$2:$D$676,4,0)</f>
        <v>80813</v>
      </c>
      <c r="E12321" s="48">
        <v>5</v>
      </c>
    </row>
    <row r="12322" spans="1:5">
      <c r="A12322" s="47">
        <v>44489</v>
      </c>
      <c r="B12322" s="48">
        <v>44489</v>
      </c>
      <c r="C12322" s="48" t="s">
        <v>1371</v>
      </c>
      <c r="D12322" s="49">
        <f>VLOOKUP(Pag_Inicio_Corr_mas_casos[[#This Row],[Corregimiento]],Hoja3!$A$2:$D$676,4,0)</f>
        <v>110102</v>
      </c>
      <c r="E12322" s="48">
        <v>5</v>
      </c>
    </row>
    <row r="12323" spans="1:5">
      <c r="A12323" s="47">
        <v>44489</v>
      </c>
      <c r="B12323" s="48">
        <v>44489</v>
      </c>
      <c r="C12323" s="48" t="s">
        <v>1124</v>
      </c>
      <c r="D12323" s="49">
        <f>VLOOKUP(Pag_Inicio_Corr_mas_casos[[#This Row],[Corregimiento]],Hoja3!$A$2:$D$676,4,0)</f>
        <v>40501</v>
      </c>
      <c r="E12323" s="48">
        <v>5</v>
      </c>
    </row>
    <row r="12324" spans="1:5">
      <c r="A12324" s="47">
        <v>44489</v>
      </c>
      <c r="B12324" s="48">
        <v>44489</v>
      </c>
      <c r="C12324" s="48" t="s">
        <v>1003</v>
      </c>
      <c r="D12324" s="49">
        <f>VLOOKUP(Pag_Inicio_Corr_mas_casos[[#This Row],[Corregimiento]],Hoja3!$A$2:$D$676,4,0)</f>
        <v>80810</v>
      </c>
      <c r="E12324" s="48">
        <v>5</v>
      </c>
    </row>
    <row r="12325" spans="1:5">
      <c r="A12325" s="47">
        <v>44489</v>
      </c>
      <c r="B12325" s="48">
        <v>44489</v>
      </c>
      <c r="C12325" s="48" t="s">
        <v>1068</v>
      </c>
      <c r="D12325" s="49">
        <f>VLOOKUP(Pag_Inicio_Corr_mas_casos[[#This Row],[Corregimiento]],Hoja3!$A$2:$D$676,4,0)</f>
        <v>30115</v>
      </c>
      <c r="E12325" s="48">
        <v>4</v>
      </c>
    </row>
    <row r="12326" spans="1:5">
      <c r="A12326" s="47">
        <v>44489</v>
      </c>
      <c r="B12326" s="48">
        <v>44489</v>
      </c>
      <c r="C12326" s="48" t="s">
        <v>1085</v>
      </c>
      <c r="D12326" s="49">
        <f>VLOOKUP(Pag_Inicio_Corr_mas_casos[[#This Row],[Corregimiento]],Hoja3!$A$2:$D$676,4,0)</f>
        <v>81001</v>
      </c>
      <c r="E12326" s="48">
        <v>4</v>
      </c>
    </row>
    <row r="12327" spans="1:5">
      <c r="A12327" s="47">
        <v>44489</v>
      </c>
      <c r="B12327" s="48">
        <v>44489</v>
      </c>
      <c r="C12327" s="48" t="s">
        <v>1020</v>
      </c>
      <c r="D12327" s="49">
        <f>VLOOKUP(Pag_Inicio_Corr_mas_casos[[#This Row],[Corregimiento]],Hoja3!$A$2:$D$676,4,0)</f>
        <v>80822</v>
      </c>
      <c r="E12327" s="48">
        <v>4</v>
      </c>
    </row>
    <row r="12328" spans="1:5">
      <c r="A12328" s="32">
        <v>44490</v>
      </c>
      <c r="B12328" s="33">
        <v>44490</v>
      </c>
      <c r="C12328" s="33" t="s">
        <v>1077</v>
      </c>
      <c r="D12328" s="34">
        <f>VLOOKUP(Pag_Inicio_Corr_mas_casos[[#This Row],[Corregimiento]],Hoja3!$A$2:$D$676,4,0)</f>
        <v>80809</v>
      </c>
      <c r="E12328" s="33">
        <v>12</v>
      </c>
    </row>
    <row r="12329" spans="1:5">
      <c r="A12329" s="32">
        <v>44490</v>
      </c>
      <c r="B12329" s="33">
        <v>44490</v>
      </c>
      <c r="C12329" s="33" t="s">
        <v>1003</v>
      </c>
      <c r="D12329" s="34">
        <f>VLOOKUP(Pag_Inicio_Corr_mas_casos[[#This Row],[Corregimiento]],Hoja3!$A$2:$D$676,4,0)</f>
        <v>80810</v>
      </c>
      <c r="E12329" s="33">
        <v>7</v>
      </c>
    </row>
    <row r="12330" spans="1:5">
      <c r="A12330" s="32">
        <v>44490</v>
      </c>
      <c r="B12330" s="33">
        <v>44490</v>
      </c>
      <c r="C12330" s="33" t="s">
        <v>1171</v>
      </c>
      <c r="D12330" s="34">
        <f>VLOOKUP(Pag_Inicio_Corr_mas_casos[[#This Row],[Corregimiento]],Hoja3!$A$2:$D$676,4,0)</f>
        <v>40404</v>
      </c>
      <c r="E12330" s="33">
        <v>7</v>
      </c>
    </row>
    <row r="12331" spans="1:5">
      <c r="A12331" s="32">
        <v>44490</v>
      </c>
      <c r="B12331" s="33">
        <v>44490</v>
      </c>
      <c r="C12331" s="33" t="s">
        <v>1073</v>
      </c>
      <c r="D12331" s="34">
        <f>VLOOKUP(Pag_Inicio_Corr_mas_casos[[#This Row],[Corregimiento]],Hoja3!$A$2:$D$676,4,0)</f>
        <v>40612</v>
      </c>
      <c r="E12331" s="33">
        <v>6</v>
      </c>
    </row>
    <row r="12332" spans="1:5">
      <c r="A12332" s="32">
        <v>44490</v>
      </c>
      <c r="B12332" s="33">
        <v>44490</v>
      </c>
      <c r="C12332" s="33" t="s">
        <v>1144</v>
      </c>
      <c r="D12332" s="34">
        <f>VLOOKUP(Pag_Inicio_Corr_mas_casos[[#This Row],[Corregimiento]],Hoja3!$A$2:$D$676,4,0)</f>
        <v>40503</v>
      </c>
      <c r="E12332" s="33">
        <v>6</v>
      </c>
    </row>
    <row r="12333" spans="1:5">
      <c r="A12333" s="32">
        <v>44490</v>
      </c>
      <c r="B12333" s="33">
        <v>44490</v>
      </c>
      <c r="C12333" s="33" t="s">
        <v>1005</v>
      </c>
      <c r="D12333" s="34">
        <f>VLOOKUP(Pag_Inicio_Corr_mas_casos[[#This Row],[Corregimiento]],Hoja3!$A$2:$D$676,4,0)</f>
        <v>81009</v>
      </c>
      <c r="E12333" s="33">
        <v>5</v>
      </c>
    </row>
    <row r="12334" spans="1:5">
      <c r="A12334" s="32">
        <v>44490</v>
      </c>
      <c r="B12334" s="33">
        <v>44490</v>
      </c>
      <c r="C12334" s="33" t="s">
        <v>1112</v>
      </c>
      <c r="D12334" s="34">
        <f>VLOOKUP(Pag_Inicio_Corr_mas_casos[[#This Row],[Corregimiento]],Hoja3!$A$2:$D$676,4,0)</f>
        <v>80812</v>
      </c>
      <c r="E12334" s="33">
        <v>5</v>
      </c>
    </row>
    <row r="12335" spans="1:5">
      <c r="A12335" s="32">
        <v>44490</v>
      </c>
      <c r="B12335" s="33">
        <v>44490</v>
      </c>
      <c r="C12335" s="33" t="s">
        <v>1081</v>
      </c>
      <c r="D12335" s="34">
        <f>VLOOKUP(Pag_Inicio_Corr_mas_casos[[#This Row],[Corregimiento]],Hoja3!$A$2:$D$676,4,0)</f>
        <v>130702</v>
      </c>
      <c r="E12335" s="33">
        <v>5</v>
      </c>
    </row>
    <row r="12336" spans="1:5">
      <c r="A12336" s="32">
        <v>44490</v>
      </c>
      <c r="B12336" s="33">
        <v>44490</v>
      </c>
      <c r="C12336" s="33" t="s">
        <v>1006</v>
      </c>
      <c r="D12336" s="34">
        <f>VLOOKUP(Pag_Inicio_Corr_mas_casos[[#This Row],[Corregimiento]],Hoja3!$A$2:$D$676,4,0)</f>
        <v>80806</v>
      </c>
      <c r="E12336" s="33">
        <v>5</v>
      </c>
    </row>
    <row r="12337" spans="1:5">
      <c r="A12337" s="32">
        <v>44490</v>
      </c>
      <c r="B12337" s="33">
        <v>44490</v>
      </c>
      <c r="C12337" s="33" t="s">
        <v>1033</v>
      </c>
      <c r="D12337" s="34">
        <f>VLOOKUP(Pag_Inicio_Corr_mas_casos[[#This Row],[Corregimiento]],Hoja3!$A$2:$D$676,4,0)</f>
        <v>30107</v>
      </c>
      <c r="E12337" s="33">
        <v>5</v>
      </c>
    </row>
    <row r="12338" spans="1:5">
      <c r="A12338" s="32">
        <v>44490</v>
      </c>
      <c r="B12338" s="33">
        <v>44490</v>
      </c>
      <c r="C12338" s="33" t="s">
        <v>1004</v>
      </c>
      <c r="D12338" s="34">
        <f>VLOOKUP(Pag_Inicio_Corr_mas_casos[[#This Row],[Corregimiento]],Hoja3!$A$2:$D$676,4,0)</f>
        <v>130717</v>
      </c>
      <c r="E12338" s="33">
        <v>4</v>
      </c>
    </row>
    <row r="12339" spans="1:5">
      <c r="A12339" s="32">
        <v>44490</v>
      </c>
      <c r="B12339" s="33">
        <v>44490</v>
      </c>
      <c r="C12339" s="33" t="s">
        <v>1211</v>
      </c>
      <c r="D12339" s="34">
        <f>VLOOKUP(Pag_Inicio_Corr_mas_casos[[#This Row],[Corregimiento]],Hoja3!$A$2:$D$676,4,0)</f>
        <v>40506</v>
      </c>
      <c r="E12339" s="33">
        <v>4</v>
      </c>
    </row>
    <row r="12340" spans="1:5">
      <c r="A12340" s="32">
        <v>44490</v>
      </c>
      <c r="B12340" s="33">
        <v>44490</v>
      </c>
      <c r="C12340" s="33" t="s">
        <v>1089</v>
      </c>
      <c r="D12340" s="34">
        <f>VLOOKUP(Pag_Inicio_Corr_mas_casos[[#This Row],[Corregimiento]],Hoja3!$A$2:$D$676,4,0)</f>
        <v>30111</v>
      </c>
      <c r="E12340" s="33">
        <v>4</v>
      </c>
    </row>
    <row r="12341" spans="1:5">
      <c r="A12341" s="32">
        <v>44490</v>
      </c>
      <c r="B12341" s="33">
        <v>44490</v>
      </c>
      <c r="C12341" s="33" t="s">
        <v>1012</v>
      </c>
      <c r="D12341" s="34">
        <f>VLOOKUP(Pag_Inicio_Corr_mas_casos[[#This Row],[Corregimiento]],Hoja3!$A$2:$D$676,4,0)</f>
        <v>80814</v>
      </c>
      <c r="E12341" s="33">
        <v>4</v>
      </c>
    </row>
    <row r="12342" spans="1:5">
      <c r="A12342" s="32">
        <v>44490</v>
      </c>
      <c r="B12342" s="33">
        <v>44490</v>
      </c>
      <c r="C12342" s="33" t="s">
        <v>1098</v>
      </c>
      <c r="D12342" s="34">
        <f>VLOOKUP(Pag_Inicio_Corr_mas_casos[[#This Row],[Corregimiento]],Hoja3!$A$2:$D$676,4,0)</f>
        <v>30104</v>
      </c>
      <c r="E12342" s="33">
        <v>4</v>
      </c>
    </row>
    <row r="12343" spans="1:5">
      <c r="A12343" s="32">
        <v>44490</v>
      </c>
      <c r="B12343" s="33">
        <v>44490</v>
      </c>
      <c r="C12343" s="33" t="s">
        <v>1010</v>
      </c>
      <c r="D12343" s="34">
        <f>VLOOKUP(Pag_Inicio_Corr_mas_casos[[#This Row],[Corregimiento]],Hoja3!$A$2:$D$676,4,0)</f>
        <v>130708</v>
      </c>
      <c r="E12343" s="33">
        <v>4</v>
      </c>
    </row>
    <row r="12344" spans="1:5">
      <c r="A12344" s="32">
        <v>44490</v>
      </c>
      <c r="B12344" s="33">
        <v>44490</v>
      </c>
      <c r="C12344" s="33" t="s">
        <v>1008</v>
      </c>
      <c r="D12344" s="34">
        <f>VLOOKUP(Pag_Inicio_Corr_mas_casos[[#This Row],[Corregimiento]],Hoja3!$A$2:$D$676,4,0)</f>
        <v>80807</v>
      </c>
      <c r="E12344" s="33">
        <v>4</v>
      </c>
    </row>
    <row r="12345" spans="1:5">
      <c r="A12345" s="32">
        <v>44490</v>
      </c>
      <c r="B12345" s="33">
        <v>44490</v>
      </c>
      <c r="C12345" s="33" t="s">
        <v>1120</v>
      </c>
      <c r="D12345" s="34">
        <f>VLOOKUP(Pag_Inicio_Corr_mas_casos[[#This Row],[Corregimiento]],Hoja3!$A$2:$D$676,4,0)</f>
        <v>130102</v>
      </c>
      <c r="E12345" s="33">
        <v>4</v>
      </c>
    </row>
    <row r="12346" spans="1:5">
      <c r="A12346" s="32">
        <v>44490</v>
      </c>
      <c r="B12346" s="33">
        <v>44490</v>
      </c>
      <c r="C12346" s="33" t="s">
        <v>1078</v>
      </c>
      <c r="D12346" s="34">
        <f>VLOOKUP(Pag_Inicio_Corr_mas_casos[[#This Row],[Corregimiento]],Hoja3!$A$2:$D$676,4,0)</f>
        <v>80819</v>
      </c>
      <c r="E12346" s="33">
        <v>4</v>
      </c>
    </row>
    <row r="12347" spans="1:5">
      <c r="A12347" s="32">
        <v>44490</v>
      </c>
      <c r="B12347" s="33">
        <v>44490</v>
      </c>
      <c r="C12347" s="33" t="s">
        <v>1180</v>
      </c>
      <c r="D12347" s="34">
        <f>VLOOKUP(Pag_Inicio_Corr_mas_casos[[#This Row],[Corregimiento]],Hoja3!$A$2:$D$676,4,0)</f>
        <v>130402</v>
      </c>
      <c r="E12347" s="33">
        <v>4</v>
      </c>
    </row>
    <row r="12348" spans="1:5">
      <c r="A12348" s="43">
        <v>44491</v>
      </c>
      <c r="B12348" s="41">
        <v>44491</v>
      </c>
      <c r="C12348" s="41" t="s">
        <v>1077</v>
      </c>
      <c r="D12348" s="42">
        <f>VLOOKUP(Pag_Inicio_Corr_mas_casos[[#This Row],[Corregimiento]],Hoja3!$A$2:$D$676,4,0)</f>
        <v>80809</v>
      </c>
      <c r="E12348" s="41">
        <v>12</v>
      </c>
    </row>
    <row r="12349" spans="1:5">
      <c r="A12349" s="43">
        <v>44491</v>
      </c>
      <c r="B12349" s="41">
        <v>44491</v>
      </c>
      <c r="C12349" s="41" t="s">
        <v>1089</v>
      </c>
      <c r="D12349" s="42">
        <f>VLOOKUP(Pag_Inicio_Corr_mas_casos[[#This Row],[Corregimiento]],Hoja3!$A$2:$D$676,4,0)</f>
        <v>30111</v>
      </c>
      <c r="E12349" s="41">
        <v>9</v>
      </c>
    </row>
    <row r="12350" spans="1:5">
      <c r="A12350" s="43">
        <v>44491</v>
      </c>
      <c r="B12350" s="41">
        <v>44491</v>
      </c>
      <c r="C12350" s="41" t="s">
        <v>1033</v>
      </c>
      <c r="D12350" s="42">
        <f>VLOOKUP(Pag_Inicio_Corr_mas_casos[[#This Row],[Corregimiento]],Hoja3!$A$2:$D$676,4,0)</f>
        <v>30107</v>
      </c>
      <c r="E12350" s="41">
        <v>8</v>
      </c>
    </row>
    <row r="12351" spans="1:5">
      <c r="A12351" s="43">
        <v>44491</v>
      </c>
      <c r="B12351" s="41">
        <v>44491</v>
      </c>
      <c r="C12351" s="41" t="s">
        <v>1008</v>
      </c>
      <c r="D12351" s="42">
        <f>VLOOKUP(Pag_Inicio_Corr_mas_casos[[#This Row],[Corregimiento]],Hoja3!$A$2:$D$676,4,0)</f>
        <v>80807</v>
      </c>
      <c r="E12351" s="41">
        <v>7</v>
      </c>
    </row>
    <row r="12352" spans="1:5">
      <c r="A12352" s="43">
        <v>44491</v>
      </c>
      <c r="B12352" s="41">
        <v>44491</v>
      </c>
      <c r="C12352" s="41" t="s">
        <v>1078</v>
      </c>
      <c r="D12352" s="42">
        <f>VLOOKUP(Pag_Inicio_Corr_mas_casos[[#This Row],[Corregimiento]],Hoja3!$A$2:$D$676,4,0)</f>
        <v>80819</v>
      </c>
      <c r="E12352" s="41">
        <v>6</v>
      </c>
    </row>
    <row r="12353" spans="1:5">
      <c r="A12353" s="43">
        <v>44491</v>
      </c>
      <c r="B12353" s="41">
        <v>44491</v>
      </c>
      <c r="C12353" s="41" t="s">
        <v>1071</v>
      </c>
      <c r="D12353" s="42">
        <f>VLOOKUP(Pag_Inicio_Corr_mas_casos[[#This Row],[Corregimiento]],Hoja3!$A$2:$D$676,4,0)</f>
        <v>60103</v>
      </c>
      <c r="E12353" s="41">
        <v>5</v>
      </c>
    </row>
    <row r="12354" spans="1:5">
      <c r="A12354" s="43">
        <v>44491</v>
      </c>
      <c r="B12354" s="41">
        <v>44491</v>
      </c>
      <c r="C12354" s="41" t="s">
        <v>1072</v>
      </c>
      <c r="D12354" s="42">
        <f>VLOOKUP(Pag_Inicio_Corr_mas_casos[[#This Row],[Corregimiento]],Hoja3!$A$2:$D$676,4,0)</f>
        <v>60101</v>
      </c>
      <c r="E12354" s="41">
        <v>5</v>
      </c>
    </row>
    <row r="12355" spans="1:5">
      <c r="A12355" s="43">
        <v>44491</v>
      </c>
      <c r="B12355" s="41">
        <v>44491</v>
      </c>
      <c r="C12355" s="41" t="s">
        <v>1005</v>
      </c>
      <c r="D12355" s="42">
        <f>VLOOKUP(Pag_Inicio_Corr_mas_casos[[#This Row],[Corregimiento]],Hoja3!$A$2:$D$676,4,0)</f>
        <v>81009</v>
      </c>
      <c r="E12355" s="41">
        <v>5</v>
      </c>
    </row>
    <row r="12356" spans="1:5">
      <c r="A12356" s="43">
        <v>44491</v>
      </c>
      <c r="B12356" s="41">
        <v>44491</v>
      </c>
      <c r="C12356" s="41" t="s">
        <v>1098</v>
      </c>
      <c r="D12356" s="42">
        <f>VLOOKUP(Pag_Inicio_Corr_mas_casos[[#This Row],[Corregimiento]],Hoja3!$A$2:$D$676,4,0)</f>
        <v>30104</v>
      </c>
      <c r="E12356" s="41">
        <v>5</v>
      </c>
    </row>
    <row r="12357" spans="1:5">
      <c r="A12357" s="43">
        <v>44491</v>
      </c>
      <c r="B12357" s="41">
        <v>44491</v>
      </c>
      <c r="C12357" s="41" t="s">
        <v>1175</v>
      </c>
      <c r="D12357" s="42">
        <f>VLOOKUP(Pag_Inicio_Corr_mas_casos[[#This Row],[Corregimiento]],Hoja3!$A$2:$D$676,4,0)</f>
        <v>40301</v>
      </c>
      <c r="E12357" s="41">
        <v>5</v>
      </c>
    </row>
    <row r="12358" spans="1:5">
      <c r="A12358" s="43">
        <v>44491</v>
      </c>
      <c r="B12358" s="41">
        <v>44491</v>
      </c>
      <c r="C12358" s="41" t="s">
        <v>1058</v>
      </c>
      <c r="D12358" s="42">
        <f>VLOOKUP(Pag_Inicio_Corr_mas_casos[[#This Row],[Corregimiento]],Hoja3!$A$2:$D$676,4,0)</f>
        <v>80808</v>
      </c>
      <c r="E12358" s="41">
        <v>4</v>
      </c>
    </row>
    <row r="12359" spans="1:5">
      <c r="A12359" s="43">
        <v>44491</v>
      </c>
      <c r="B12359" s="41">
        <v>44491</v>
      </c>
      <c r="C12359" s="41" t="s">
        <v>1012</v>
      </c>
      <c r="D12359" s="42">
        <f>VLOOKUP(Pag_Inicio_Corr_mas_casos[[#This Row],[Corregimiento]],Hoja3!$A$2:$D$676,4,0)</f>
        <v>80814</v>
      </c>
      <c r="E12359" s="41">
        <v>4</v>
      </c>
    </row>
    <row r="12360" spans="1:5">
      <c r="A12360" s="43">
        <v>44491</v>
      </c>
      <c r="B12360" s="41">
        <v>44491</v>
      </c>
      <c r="C12360" s="41" t="s">
        <v>1139</v>
      </c>
      <c r="D12360" s="42">
        <f>VLOOKUP(Pag_Inicio_Corr_mas_casos[[#This Row],[Corregimiento]],Hoja3!$A$2:$D$676,4,0)</f>
        <v>30101</v>
      </c>
      <c r="E12360" s="41">
        <v>4</v>
      </c>
    </row>
    <row r="12361" spans="1:5">
      <c r="A12361" s="43">
        <v>44491</v>
      </c>
      <c r="B12361" s="41">
        <v>44491</v>
      </c>
      <c r="C12361" s="41" t="s">
        <v>1036</v>
      </c>
      <c r="D12361" s="42">
        <f>VLOOKUP(Pag_Inicio_Corr_mas_casos[[#This Row],[Corregimiento]],Hoja3!$A$2:$D$676,4,0)</f>
        <v>40606</v>
      </c>
      <c r="E12361" s="41">
        <v>4</v>
      </c>
    </row>
    <row r="12362" spans="1:5">
      <c r="A12362" s="43">
        <v>44491</v>
      </c>
      <c r="B12362" s="41">
        <v>44491</v>
      </c>
      <c r="C12362" s="41" t="s">
        <v>1093</v>
      </c>
      <c r="D12362" s="42">
        <f>VLOOKUP(Pag_Inicio_Corr_mas_casos[[#This Row],[Corregimiento]],Hoja3!$A$2:$D$676,4,0)</f>
        <v>30103</v>
      </c>
      <c r="E12362" s="41">
        <v>4</v>
      </c>
    </row>
    <row r="12363" spans="1:5">
      <c r="A12363" s="43">
        <v>44491</v>
      </c>
      <c r="B12363" s="41">
        <v>44491</v>
      </c>
      <c r="C12363" s="41" t="s">
        <v>1073</v>
      </c>
      <c r="D12363" s="42">
        <f>VLOOKUP(Pag_Inicio_Corr_mas_casos[[#This Row],[Corregimiento]],Hoja3!$A$2:$D$676,4,0)</f>
        <v>40612</v>
      </c>
      <c r="E12363" s="41">
        <v>4</v>
      </c>
    </row>
    <row r="12364" spans="1:5">
      <c r="A12364" s="43">
        <v>44491</v>
      </c>
      <c r="B12364" s="41">
        <v>44491</v>
      </c>
      <c r="C12364" s="41" t="s">
        <v>838</v>
      </c>
      <c r="D12364" s="42">
        <f>VLOOKUP(Pag_Inicio_Corr_mas_casos[[#This Row],[Corregimiento]],Hoja3!$A$2:$D$676,4,0)</f>
        <v>80821</v>
      </c>
      <c r="E12364" s="41">
        <v>4</v>
      </c>
    </row>
    <row r="12365" spans="1:5">
      <c r="A12365" s="43">
        <v>44491</v>
      </c>
      <c r="B12365" s="41">
        <v>44491</v>
      </c>
      <c r="C12365" s="41" t="s">
        <v>1124</v>
      </c>
      <c r="D12365" s="42">
        <f>VLOOKUP(Pag_Inicio_Corr_mas_casos[[#This Row],[Corregimiento]],Hoja3!$A$2:$D$676,4,0)</f>
        <v>40501</v>
      </c>
      <c r="E12365" s="41">
        <v>4</v>
      </c>
    </row>
    <row r="12366" spans="1:5">
      <c r="A12366" s="43">
        <v>44491</v>
      </c>
      <c r="B12366" s="41">
        <v>44491</v>
      </c>
      <c r="C12366" s="41" t="s">
        <v>1013</v>
      </c>
      <c r="D12366" s="42">
        <f>VLOOKUP(Pag_Inicio_Corr_mas_casos[[#This Row],[Corregimiento]],Hoja3!$A$2:$D$676,4,0)</f>
        <v>80826</v>
      </c>
      <c r="E12366" s="41">
        <v>3</v>
      </c>
    </row>
    <row r="12367" spans="1:5">
      <c r="A12367" s="203">
        <v>44492</v>
      </c>
      <c r="B12367" s="204">
        <v>44492</v>
      </c>
      <c r="C12367" s="204" t="s">
        <v>1077</v>
      </c>
      <c r="D12367" s="205">
        <f>VLOOKUP(Pag_Inicio_Corr_mas_casos[[#This Row],[Corregimiento]],Hoja3!$A$2:$D$676,4,0)</f>
        <v>80809</v>
      </c>
      <c r="E12367" s="204">
        <v>12</v>
      </c>
    </row>
    <row r="12368" spans="1:5">
      <c r="A12368" s="203">
        <v>44492</v>
      </c>
      <c r="B12368" s="204">
        <v>44492</v>
      </c>
      <c r="C12368" s="204" t="s">
        <v>1089</v>
      </c>
      <c r="D12368" s="205">
        <f>VLOOKUP(Pag_Inicio_Corr_mas_casos[[#This Row],[Corregimiento]],Hoja3!$A$2:$D$676,4,0)</f>
        <v>30111</v>
      </c>
      <c r="E12368" s="204">
        <v>9</v>
      </c>
    </row>
    <row r="12369" spans="1:5">
      <c r="A12369" s="203">
        <v>44492</v>
      </c>
      <c r="B12369" s="204">
        <v>44492</v>
      </c>
      <c r="C12369" s="204" t="s">
        <v>1033</v>
      </c>
      <c r="D12369" s="205">
        <f>VLOOKUP(Pag_Inicio_Corr_mas_casos[[#This Row],[Corregimiento]],Hoja3!$A$2:$D$676,4,0)</f>
        <v>30107</v>
      </c>
      <c r="E12369" s="204">
        <v>8</v>
      </c>
    </row>
    <row r="12370" spans="1:5">
      <c r="A12370" s="203">
        <v>44492</v>
      </c>
      <c r="B12370" s="204">
        <v>44492</v>
      </c>
      <c r="C12370" s="204" t="s">
        <v>1008</v>
      </c>
      <c r="D12370" s="205">
        <f>VLOOKUP(Pag_Inicio_Corr_mas_casos[[#This Row],[Corregimiento]],Hoja3!$A$2:$D$676,4,0)</f>
        <v>80807</v>
      </c>
      <c r="E12370" s="204">
        <v>7</v>
      </c>
    </row>
    <row r="12371" spans="1:5">
      <c r="A12371" s="203">
        <v>44492</v>
      </c>
      <c r="B12371" s="204">
        <v>44492</v>
      </c>
      <c r="C12371" s="204" t="s">
        <v>1078</v>
      </c>
      <c r="D12371" s="205">
        <f>VLOOKUP(Pag_Inicio_Corr_mas_casos[[#This Row],[Corregimiento]],Hoja3!$A$2:$D$676,4,0)</f>
        <v>80819</v>
      </c>
      <c r="E12371" s="204">
        <v>6</v>
      </c>
    </row>
    <row r="12372" spans="1:5">
      <c r="A12372" s="203">
        <v>44492</v>
      </c>
      <c r="B12372" s="204">
        <v>44492</v>
      </c>
      <c r="C12372" s="204" t="s">
        <v>1071</v>
      </c>
      <c r="D12372" s="205">
        <f>VLOOKUP(Pag_Inicio_Corr_mas_casos[[#This Row],[Corregimiento]],Hoja3!$A$2:$D$676,4,0)</f>
        <v>60103</v>
      </c>
      <c r="E12372" s="204">
        <v>5</v>
      </c>
    </row>
    <row r="12373" spans="1:5">
      <c r="A12373" s="203">
        <v>44492</v>
      </c>
      <c r="B12373" s="204">
        <v>44492</v>
      </c>
      <c r="C12373" s="204" t="s">
        <v>1072</v>
      </c>
      <c r="D12373" s="205">
        <f>VLOOKUP(Pag_Inicio_Corr_mas_casos[[#This Row],[Corregimiento]],Hoja3!$A$2:$D$676,4,0)</f>
        <v>60101</v>
      </c>
      <c r="E12373" s="204">
        <v>5</v>
      </c>
    </row>
    <row r="12374" spans="1:5">
      <c r="A12374" s="203">
        <v>44492</v>
      </c>
      <c r="B12374" s="204">
        <v>44492</v>
      </c>
      <c r="C12374" s="204" t="s">
        <v>1005</v>
      </c>
      <c r="D12374" s="205">
        <f>VLOOKUP(Pag_Inicio_Corr_mas_casos[[#This Row],[Corregimiento]],Hoja3!$A$2:$D$676,4,0)</f>
        <v>81009</v>
      </c>
      <c r="E12374" s="204">
        <v>5</v>
      </c>
    </row>
    <row r="12375" spans="1:5">
      <c r="A12375" s="203">
        <v>44492</v>
      </c>
      <c r="B12375" s="204">
        <v>44492</v>
      </c>
      <c r="C12375" s="204" t="s">
        <v>1098</v>
      </c>
      <c r="D12375" s="205">
        <f>VLOOKUP(Pag_Inicio_Corr_mas_casos[[#This Row],[Corregimiento]],Hoja3!$A$2:$D$676,4,0)</f>
        <v>30104</v>
      </c>
      <c r="E12375" s="204">
        <v>5</v>
      </c>
    </row>
    <row r="12376" spans="1:5">
      <c r="A12376" s="203">
        <v>44492</v>
      </c>
      <c r="B12376" s="204">
        <v>44492</v>
      </c>
      <c r="C12376" s="204" t="s">
        <v>1175</v>
      </c>
      <c r="D12376" s="205">
        <f>VLOOKUP(Pag_Inicio_Corr_mas_casos[[#This Row],[Corregimiento]],Hoja3!$A$2:$D$676,4,0)</f>
        <v>40301</v>
      </c>
      <c r="E12376" s="204">
        <v>5</v>
      </c>
    </row>
    <row r="12377" spans="1:5">
      <c r="A12377" s="203">
        <v>44492</v>
      </c>
      <c r="B12377" s="204">
        <v>44492</v>
      </c>
      <c r="C12377" s="204" t="s">
        <v>1058</v>
      </c>
      <c r="D12377" s="205">
        <f>VLOOKUP(Pag_Inicio_Corr_mas_casos[[#This Row],[Corregimiento]],Hoja3!$A$2:$D$676,4,0)</f>
        <v>80808</v>
      </c>
      <c r="E12377" s="204">
        <v>4</v>
      </c>
    </row>
    <row r="12378" spans="1:5">
      <c r="A12378" s="203">
        <v>44492</v>
      </c>
      <c r="B12378" s="204">
        <v>44492</v>
      </c>
      <c r="C12378" s="204" t="s">
        <v>1012</v>
      </c>
      <c r="D12378" s="205">
        <f>VLOOKUP(Pag_Inicio_Corr_mas_casos[[#This Row],[Corregimiento]],Hoja3!$A$2:$D$676,4,0)</f>
        <v>80814</v>
      </c>
      <c r="E12378" s="204">
        <v>4</v>
      </c>
    </row>
    <row r="12379" spans="1:5">
      <c r="A12379" s="203">
        <v>44492</v>
      </c>
      <c r="B12379" s="204">
        <v>44492</v>
      </c>
      <c r="C12379" s="204" t="s">
        <v>1139</v>
      </c>
      <c r="D12379" s="205">
        <f>VLOOKUP(Pag_Inicio_Corr_mas_casos[[#This Row],[Corregimiento]],Hoja3!$A$2:$D$676,4,0)</f>
        <v>30101</v>
      </c>
      <c r="E12379" s="204">
        <v>4</v>
      </c>
    </row>
    <row r="12380" spans="1:5">
      <c r="A12380" s="203">
        <v>44492</v>
      </c>
      <c r="B12380" s="204">
        <v>44492</v>
      </c>
      <c r="C12380" s="204" t="s">
        <v>1036</v>
      </c>
      <c r="D12380" s="205">
        <f>VLOOKUP(Pag_Inicio_Corr_mas_casos[[#This Row],[Corregimiento]],Hoja3!$A$2:$D$676,4,0)</f>
        <v>40606</v>
      </c>
      <c r="E12380" s="204">
        <v>4</v>
      </c>
    </row>
    <row r="12381" spans="1:5">
      <c r="A12381" s="203">
        <v>44492</v>
      </c>
      <c r="B12381" s="204">
        <v>44492</v>
      </c>
      <c r="C12381" s="204" t="s">
        <v>1093</v>
      </c>
      <c r="D12381" s="205">
        <f>VLOOKUP(Pag_Inicio_Corr_mas_casos[[#This Row],[Corregimiento]],Hoja3!$A$2:$D$676,4,0)</f>
        <v>30103</v>
      </c>
      <c r="E12381" s="204">
        <v>4</v>
      </c>
    </row>
    <row r="12382" spans="1:5">
      <c r="A12382" s="203">
        <v>44492</v>
      </c>
      <c r="B12382" s="204">
        <v>44492</v>
      </c>
      <c r="C12382" s="204" t="s">
        <v>1073</v>
      </c>
      <c r="D12382" s="205">
        <f>VLOOKUP(Pag_Inicio_Corr_mas_casos[[#This Row],[Corregimiento]],Hoja3!$A$2:$D$676,4,0)</f>
        <v>40612</v>
      </c>
      <c r="E12382" s="204">
        <v>4</v>
      </c>
    </row>
    <row r="12383" spans="1:5">
      <c r="A12383" s="203">
        <v>44492</v>
      </c>
      <c r="B12383" s="204">
        <v>44492</v>
      </c>
      <c r="C12383" s="204" t="s">
        <v>838</v>
      </c>
      <c r="D12383" s="205">
        <f>VLOOKUP(Pag_Inicio_Corr_mas_casos[[#This Row],[Corregimiento]],Hoja3!$A$2:$D$676,4,0)</f>
        <v>80821</v>
      </c>
      <c r="E12383" s="204">
        <v>4</v>
      </c>
    </row>
    <row r="12384" spans="1:5">
      <c r="A12384" s="203">
        <v>44492</v>
      </c>
      <c r="B12384" s="204">
        <v>44492</v>
      </c>
      <c r="C12384" s="204" t="s">
        <v>1124</v>
      </c>
      <c r="D12384" s="205">
        <f>VLOOKUP(Pag_Inicio_Corr_mas_casos[[#This Row],[Corregimiento]],Hoja3!$A$2:$D$676,4,0)</f>
        <v>40501</v>
      </c>
      <c r="E12384" s="204">
        <v>4</v>
      </c>
    </row>
    <row r="12385" spans="1:5">
      <c r="A12385" s="203">
        <v>44492</v>
      </c>
      <c r="B12385" s="204">
        <v>44492</v>
      </c>
      <c r="C12385" s="204" t="s">
        <v>1013</v>
      </c>
      <c r="D12385" s="205">
        <f>VLOOKUP(Pag_Inicio_Corr_mas_casos[[#This Row],[Corregimiento]],Hoja3!$A$2:$D$676,4,0)</f>
        <v>80826</v>
      </c>
      <c r="E12385" s="204">
        <v>3</v>
      </c>
    </row>
    <row r="12386" spans="1:5">
      <c r="A12386" s="47">
        <v>44493</v>
      </c>
      <c r="B12386" s="48">
        <v>44493</v>
      </c>
      <c r="C12386" s="48" t="s">
        <v>1077</v>
      </c>
      <c r="D12386" s="49">
        <f>VLOOKUP(Pag_Inicio_Corr_mas_casos[[#This Row],[Corregimiento]],Hoja3!$A$2:$D$676,4,0)</f>
        <v>80809</v>
      </c>
      <c r="E12386" s="48">
        <v>10</v>
      </c>
    </row>
    <row r="12387" spans="1:5">
      <c r="A12387" s="47">
        <v>44493</v>
      </c>
      <c r="B12387" s="48">
        <v>44493</v>
      </c>
      <c r="C12387" s="48" t="s">
        <v>1065</v>
      </c>
      <c r="D12387" s="49">
        <f>VLOOKUP(Pag_Inicio_Corr_mas_casos[[#This Row],[Corregimiento]],Hoja3!$A$2:$D$676,4,0)</f>
        <v>60104</v>
      </c>
      <c r="E12387" s="48">
        <v>7</v>
      </c>
    </row>
    <row r="12388" spans="1:5">
      <c r="A12388" s="47">
        <v>44493</v>
      </c>
      <c r="B12388" s="48">
        <v>44493</v>
      </c>
      <c r="C12388" s="48" t="s">
        <v>1033</v>
      </c>
      <c r="D12388" s="49">
        <f>VLOOKUP(Pag_Inicio_Corr_mas_casos[[#This Row],[Corregimiento]],Hoja3!$A$2:$D$676,4,0)</f>
        <v>30107</v>
      </c>
      <c r="E12388" s="48">
        <v>7</v>
      </c>
    </row>
    <row r="12389" spans="1:5">
      <c r="A12389" s="47">
        <v>44493</v>
      </c>
      <c r="B12389" s="48">
        <v>44493</v>
      </c>
      <c r="C12389" s="48" t="s">
        <v>1099</v>
      </c>
      <c r="D12389" s="49">
        <f>VLOOKUP(Pag_Inicio_Corr_mas_casos[[#This Row],[Corregimiento]],Hoja3!$A$2:$D$676,4,0)</f>
        <v>91008</v>
      </c>
      <c r="E12389" s="48">
        <v>5</v>
      </c>
    </row>
    <row r="12390" spans="1:5">
      <c r="A12390" s="47">
        <v>44493</v>
      </c>
      <c r="B12390" s="48">
        <v>44493</v>
      </c>
      <c r="C12390" s="48" t="s">
        <v>1118</v>
      </c>
      <c r="D12390" s="49">
        <f>VLOOKUP(Pag_Inicio_Corr_mas_casos[[#This Row],[Corregimiento]],Hoja3!$A$2:$D$676,4,0)</f>
        <v>40201</v>
      </c>
      <c r="E12390" s="48">
        <v>5</v>
      </c>
    </row>
    <row r="12391" spans="1:5">
      <c r="A12391" s="47">
        <v>44493</v>
      </c>
      <c r="B12391" s="48">
        <v>44493</v>
      </c>
      <c r="C12391" s="48" t="s">
        <v>1112</v>
      </c>
      <c r="D12391" s="49">
        <f>VLOOKUP(Pag_Inicio_Corr_mas_casos[[#This Row],[Corregimiento]],Hoja3!$A$2:$D$676,4,0)</f>
        <v>80812</v>
      </c>
      <c r="E12391" s="48">
        <v>5</v>
      </c>
    </row>
    <row r="12392" spans="1:5">
      <c r="A12392" s="47">
        <v>44493</v>
      </c>
      <c r="B12392" s="48">
        <v>44493</v>
      </c>
      <c r="C12392" s="48" t="s">
        <v>1126</v>
      </c>
      <c r="D12392" s="49">
        <f>VLOOKUP(Pag_Inicio_Corr_mas_casos[[#This Row],[Corregimiento]],Hoja3!$A$2:$D$676,4,0)</f>
        <v>40601</v>
      </c>
      <c r="E12392" s="48">
        <v>4</v>
      </c>
    </row>
    <row r="12393" spans="1:5">
      <c r="A12393" s="47">
        <v>44493</v>
      </c>
      <c r="B12393" s="48">
        <v>44493</v>
      </c>
      <c r="C12393" s="48" t="s">
        <v>1087</v>
      </c>
      <c r="D12393" s="49">
        <f>VLOOKUP(Pag_Inicio_Corr_mas_casos[[#This Row],[Corregimiento]],Hoja3!$A$2:$D$676,4,0)</f>
        <v>81003</v>
      </c>
      <c r="E12393" s="48">
        <v>3</v>
      </c>
    </row>
    <row r="12394" spans="1:5">
      <c r="A12394" s="47">
        <v>44493</v>
      </c>
      <c r="B12394" s="48">
        <v>44493</v>
      </c>
      <c r="C12394" s="48" t="s">
        <v>1008</v>
      </c>
      <c r="D12394" s="49">
        <f>VLOOKUP(Pag_Inicio_Corr_mas_casos[[#This Row],[Corregimiento]],Hoja3!$A$2:$D$676,4,0)</f>
        <v>80807</v>
      </c>
      <c r="E12394" s="48">
        <v>3</v>
      </c>
    </row>
    <row r="12395" spans="1:5">
      <c r="A12395" s="47">
        <v>44493</v>
      </c>
      <c r="B12395" s="48">
        <v>44493</v>
      </c>
      <c r="C12395" s="48" t="s">
        <v>1460</v>
      </c>
      <c r="D12395" s="49">
        <f>VLOOKUP(Pag_Inicio_Corr_mas_casos[[#This Row],[Corregimiento]],Hoja3!$A$2:$D$676,4,0)</f>
        <v>130305</v>
      </c>
      <c r="E12395" s="48">
        <v>3</v>
      </c>
    </row>
    <row r="12396" spans="1:5">
      <c r="A12396" s="47">
        <v>44493</v>
      </c>
      <c r="B12396" s="48">
        <v>44493</v>
      </c>
      <c r="C12396" s="48" t="s">
        <v>1233</v>
      </c>
      <c r="D12396" s="49">
        <f>VLOOKUP(Pag_Inicio_Corr_mas_casos[[#This Row],[Corregimiento]],Hoja3!$A$2:$D$676,4,0)</f>
        <v>10201</v>
      </c>
      <c r="E12396" s="48">
        <v>3</v>
      </c>
    </row>
    <row r="12397" spans="1:5">
      <c r="A12397" s="47">
        <v>44493</v>
      </c>
      <c r="B12397" s="48">
        <v>44493</v>
      </c>
      <c r="C12397" s="48" t="s">
        <v>1098</v>
      </c>
      <c r="D12397" s="49">
        <f>VLOOKUP(Pag_Inicio_Corr_mas_casos[[#This Row],[Corregimiento]],Hoja3!$A$2:$D$676,4,0)</f>
        <v>30104</v>
      </c>
      <c r="E12397" s="48">
        <v>3</v>
      </c>
    </row>
    <row r="12398" spans="1:5">
      <c r="A12398" s="47">
        <v>44493</v>
      </c>
      <c r="B12398" s="48">
        <v>44493</v>
      </c>
      <c r="C12398" s="48" t="s">
        <v>1036</v>
      </c>
      <c r="D12398" s="49">
        <f>VLOOKUP(Pag_Inicio_Corr_mas_casos[[#This Row],[Corregimiento]],Hoja3!$A$2:$D$676,4,0)</f>
        <v>40606</v>
      </c>
      <c r="E12398" s="48">
        <v>3</v>
      </c>
    </row>
    <row r="12399" spans="1:5">
      <c r="A12399" s="47">
        <v>44493</v>
      </c>
      <c r="B12399" s="48">
        <v>44493</v>
      </c>
      <c r="C12399" s="48" t="s">
        <v>1196</v>
      </c>
      <c r="D12399" s="49">
        <f>VLOOKUP(Pag_Inicio_Corr_mas_casos[[#This Row],[Corregimiento]],Hoja3!$A$2:$D$676,4,0)</f>
        <v>130309</v>
      </c>
      <c r="E12399" s="48">
        <v>3</v>
      </c>
    </row>
    <row r="12400" spans="1:5">
      <c r="A12400" s="47">
        <v>44493</v>
      </c>
      <c r="B12400" s="48">
        <v>44493</v>
      </c>
      <c r="C12400" s="48" t="s">
        <v>1020</v>
      </c>
      <c r="D12400" s="49">
        <f>VLOOKUP(Pag_Inicio_Corr_mas_casos[[#This Row],[Corregimiento]],Hoja3!$A$2:$D$676,4,0)</f>
        <v>80822</v>
      </c>
      <c r="E12400" s="48">
        <v>3</v>
      </c>
    </row>
    <row r="12401" spans="1:5">
      <c r="A12401" s="47">
        <v>44493</v>
      </c>
      <c r="B12401" s="48">
        <v>44493</v>
      </c>
      <c r="C12401" s="48" t="s">
        <v>1019</v>
      </c>
      <c r="D12401" s="49">
        <f>VLOOKUP(Pag_Inicio_Corr_mas_casos[[#This Row],[Corregimiento]],Hoja3!$A$2:$D$676,4,0)</f>
        <v>80817</v>
      </c>
      <c r="E12401" s="48">
        <v>2</v>
      </c>
    </row>
    <row r="12402" spans="1:5">
      <c r="A12402" s="47">
        <v>44493</v>
      </c>
      <c r="B12402" s="48">
        <v>44493</v>
      </c>
      <c r="C12402" s="48" t="s">
        <v>1089</v>
      </c>
      <c r="D12402" s="49">
        <f>VLOOKUP(Pag_Inicio_Corr_mas_casos[[#This Row],[Corregimiento]],Hoja3!$A$2:$D$676,4,0)</f>
        <v>30111</v>
      </c>
      <c r="E12402" s="48">
        <v>2</v>
      </c>
    </row>
    <row r="12403" spans="1:5">
      <c r="A12403" s="47">
        <v>44493</v>
      </c>
      <c r="B12403" s="48">
        <v>44493</v>
      </c>
      <c r="C12403" s="48" t="s">
        <v>1040</v>
      </c>
      <c r="D12403" s="49">
        <f>VLOOKUP(Pag_Inicio_Corr_mas_casos[[#This Row],[Corregimiento]],Hoja3!$A$2:$D$676,4,0)</f>
        <v>40203</v>
      </c>
      <c r="E12403" s="48">
        <v>2</v>
      </c>
    </row>
    <row r="12404" spans="1:5">
      <c r="A12404" s="47">
        <v>44493</v>
      </c>
      <c r="B12404" s="48">
        <v>44493</v>
      </c>
      <c r="C12404" s="48" t="s">
        <v>1072</v>
      </c>
      <c r="D12404" s="49">
        <f>VLOOKUP(Pag_Inicio_Corr_mas_casos[[#This Row],[Corregimiento]],Hoja3!$A$2:$D$676,4,0)</f>
        <v>60101</v>
      </c>
      <c r="E12404" s="48">
        <v>2</v>
      </c>
    </row>
    <row r="12405" spans="1:5">
      <c r="A12405" s="47">
        <v>44493</v>
      </c>
      <c r="B12405" s="48">
        <v>44493</v>
      </c>
      <c r="C12405" s="48" t="s">
        <v>1084</v>
      </c>
      <c r="D12405" s="49">
        <f>VLOOKUP(Pag_Inicio_Corr_mas_casos[[#This Row],[Corregimiento]],Hoja3!$A$2:$D$676,4,0)</f>
        <v>81008</v>
      </c>
      <c r="E12405" s="48">
        <v>2</v>
      </c>
    </row>
    <row r="12406" spans="1:5">
      <c r="A12406" s="32">
        <v>44494</v>
      </c>
      <c r="B12406" s="33">
        <v>44494</v>
      </c>
      <c r="C12406" s="33" t="s">
        <v>1098</v>
      </c>
      <c r="D12406" s="34">
        <f>VLOOKUP(Pag_Inicio_Corr_mas_casos[[#This Row],[Corregimiento]],Hoja3!$A$2:$D$676,4,0)</f>
        <v>30104</v>
      </c>
      <c r="E12406" s="33">
        <v>13</v>
      </c>
    </row>
    <row r="12407" spans="1:5">
      <c r="A12407" s="32">
        <v>44494</v>
      </c>
      <c r="B12407" s="33">
        <v>44494</v>
      </c>
      <c r="C12407" s="33" t="s">
        <v>1036</v>
      </c>
      <c r="D12407" s="34">
        <f>VLOOKUP(Pag_Inicio_Corr_mas_casos[[#This Row],[Corregimiento]],Hoja3!$A$2:$D$676,4,0)</f>
        <v>40606</v>
      </c>
      <c r="E12407" s="33">
        <v>8</v>
      </c>
    </row>
    <row r="12408" spans="1:5">
      <c r="A12408" s="32">
        <v>44494</v>
      </c>
      <c r="B12408" s="33">
        <v>44494</v>
      </c>
      <c r="C12408" s="33" t="s">
        <v>1089</v>
      </c>
      <c r="D12408" s="34">
        <f>VLOOKUP(Pag_Inicio_Corr_mas_casos[[#This Row],[Corregimiento]],Hoja3!$A$2:$D$676,4,0)</f>
        <v>30111</v>
      </c>
      <c r="E12408" s="33">
        <v>7</v>
      </c>
    </row>
    <row r="12409" spans="1:5">
      <c r="A12409" s="32">
        <v>44494</v>
      </c>
      <c r="B12409" s="33">
        <v>44494</v>
      </c>
      <c r="C12409" s="33" t="s">
        <v>1033</v>
      </c>
      <c r="D12409" s="34">
        <f>VLOOKUP(Pag_Inicio_Corr_mas_casos[[#This Row],[Corregimiento]],Hoja3!$A$2:$D$676,4,0)</f>
        <v>30107</v>
      </c>
      <c r="E12409" s="33">
        <v>7</v>
      </c>
    </row>
    <row r="12410" spans="1:5">
      <c r="A12410" s="32">
        <v>44494</v>
      </c>
      <c r="B12410" s="33">
        <v>44494</v>
      </c>
      <c r="C12410" s="33" t="s">
        <v>1077</v>
      </c>
      <c r="D12410" s="34">
        <f>VLOOKUP(Pag_Inicio_Corr_mas_casos[[#This Row],[Corregimiento]],Hoja3!$A$2:$D$676,4,0)</f>
        <v>80809</v>
      </c>
      <c r="E12410" s="33">
        <v>6</v>
      </c>
    </row>
    <row r="12411" spans="1:5">
      <c r="A12411" s="32">
        <v>44494</v>
      </c>
      <c r="B12411" s="33">
        <v>44494</v>
      </c>
      <c r="C12411" s="33" t="s">
        <v>1112</v>
      </c>
      <c r="D12411" s="34">
        <f>VLOOKUP(Pag_Inicio_Corr_mas_casos[[#This Row],[Corregimiento]],Hoja3!$A$2:$D$676,4,0)</f>
        <v>80812</v>
      </c>
      <c r="E12411" s="33">
        <v>6</v>
      </c>
    </row>
    <row r="12412" spans="1:5">
      <c r="A12412" s="32">
        <v>44494</v>
      </c>
      <c r="B12412" s="33">
        <v>44494</v>
      </c>
      <c r="C12412" s="33" t="s">
        <v>1003</v>
      </c>
      <c r="D12412" s="34">
        <f>VLOOKUP(Pag_Inicio_Corr_mas_casos[[#This Row],[Corregimiento]],Hoja3!$A$2:$D$676,4,0)</f>
        <v>80810</v>
      </c>
      <c r="E12412" s="33">
        <v>5</v>
      </c>
    </row>
    <row r="12413" spans="1:5">
      <c r="A12413" s="32">
        <v>44494</v>
      </c>
      <c r="B12413" s="33">
        <v>44494</v>
      </c>
      <c r="C12413" s="33" t="s">
        <v>1390</v>
      </c>
      <c r="D12413" s="34">
        <f>VLOOKUP(Pag_Inicio_Corr_mas_casos[[#This Row],[Corregimiento]],Hoja3!$A$2:$D$676,4,0)</f>
        <v>20208</v>
      </c>
      <c r="E12413" s="33">
        <v>4</v>
      </c>
    </row>
    <row r="12414" spans="1:5">
      <c r="A12414" s="32">
        <v>44494</v>
      </c>
      <c r="B12414" s="33">
        <v>44494</v>
      </c>
      <c r="C12414" s="33" t="s">
        <v>1198</v>
      </c>
      <c r="D12414" s="34">
        <f>VLOOKUP(Pag_Inicio_Corr_mas_casos[[#This Row],[Corregimiento]],Hoja3!$A$2:$D$676,4,0)</f>
        <v>40401</v>
      </c>
      <c r="E12414" s="33">
        <v>4</v>
      </c>
    </row>
    <row r="12415" spans="1:5">
      <c r="A12415" s="32">
        <v>44494</v>
      </c>
      <c r="B12415" s="33">
        <v>44494</v>
      </c>
      <c r="C12415" s="33" t="s">
        <v>1024</v>
      </c>
      <c r="D12415" s="34">
        <f>VLOOKUP(Pag_Inicio_Corr_mas_casos[[#This Row],[Corregimiento]],Hoja3!$A$2:$D$676,4,0)</f>
        <v>50208</v>
      </c>
      <c r="E12415" s="33">
        <v>3</v>
      </c>
    </row>
    <row r="12416" spans="1:5">
      <c r="A12416" s="32">
        <v>44494</v>
      </c>
      <c r="B12416" s="33">
        <v>44494</v>
      </c>
      <c r="C12416" s="33" t="s">
        <v>1126</v>
      </c>
      <c r="D12416" s="34">
        <f>VLOOKUP(Pag_Inicio_Corr_mas_casos[[#This Row],[Corregimiento]],Hoja3!$A$2:$D$676,4,0)</f>
        <v>40601</v>
      </c>
      <c r="E12416" s="33">
        <v>3</v>
      </c>
    </row>
    <row r="12417" spans="1:5">
      <c r="A12417" s="32">
        <v>44494</v>
      </c>
      <c r="B12417" s="33">
        <v>44494</v>
      </c>
      <c r="C12417" s="33" t="s">
        <v>1004</v>
      </c>
      <c r="D12417" s="34">
        <f>VLOOKUP(Pag_Inicio_Corr_mas_casos[[#This Row],[Corregimiento]],Hoja3!$A$2:$D$676,4,0)</f>
        <v>130717</v>
      </c>
      <c r="E12417" s="33">
        <v>3</v>
      </c>
    </row>
    <row r="12418" spans="1:5">
      <c r="A12418" s="32">
        <v>44494</v>
      </c>
      <c r="B12418" s="33">
        <v>44494</v>
      </c>
      <c r="C12418" s="33" t="s">
        <v>1125</v>
      </c>
      <c r="D12418" s="34">
        <f>VLOOKUP(Pag_Inicio_Corr_mas_casos[[#This Row],[Corregimiento]],Hoja3!$A$2:$D$676,4,0)</f>
        <v>91007</v>
      </c>
      <c r="E12418" s="33">
        <v>3</v>
      </c>
    </row>
    <row r="12419" spans="1:5">
      <c r="A12419" s="32">
        <v>44494</v>
      </c>
      <c r="B12419" s="33">
        <v>44494</v>
      </c>
      <c r="C12419" s="33" t="s">
        <v>838</v>
      </c>
      <c r="D12419" s="34">
        <f>VLOOKUP(Pag_Inicio_Corr_mas_casos[[#This Row],[Corregimiento]],Hoja3!$A$2:$D$676,4,0)</f>
        <v>80821</v>
      </c>
      <c r="E12419" s="33">
        <v>2</v>
      </c>
    </row>
    <row r="12420" spans="1:5">
      <c r="A12420" s="32">
        <v>44494</v>
      </c>
      <c r="B12420" s="33">
        <v>44494</v>
      </c>
      <c r="C12420" s="33" t="s">
        <v>1132</v>
      </c>
      <c r="D12420" s="34">
        <f>VLOOKUP(Pag_Inicio_Corr_mas_casos[[#This Row],[Corregimiento]],Hoja3!$A$2:$D$676,4,0)</f>
        <v>40610</v>
      </c>
      <c r="E12420" s="33">
        <v>2</v>
      </c>
    </row>
    <row r="12421" spans="1:5">
      <c r="A12421" s="32">
        <v>44494</v>
      </c>
      <c r="B12421" s="33">
        <v>44494</v>
      </c>
      <c r="C12421" s="33" t="s">
        <v>1133</v>
      </c>
      <c r="D12421" s="34">
        <f>VLOOKUP(Pag_Inicio_Corr_mas_casos[[#This Row],[Corregimiento]],Hoja3!$A$2:$D$676,4,0)</f>
        <v>20201</v>
      </c>
      <c r="E12421" s="33">
        <v>2</v>
      </c>
    </row>
    <row r="12422" spans="1:5">
      <c r="A12422" s="32">
        <v>44494</v>
      </c>
      <c r="B12422" s="33">
        <v>44494</v>
      </c>
      <c r="C12422" s="33" t="s">
        <v>1116</v>
      </c>
      <c r="D12422" s="34">
        <f>VLOOKUP(Pag_Inicio_Corr_mas_casos[[#This Row],[Corregimiento]],Hoja3!$A$2:$D$676,4,0)</f>
        <v>80501</v>
      </c>
      <c r="E12422" s="33">
        <v>2</v>
      </c>
    </row>
    <row r="12423" spans="1:5">
      <c r="A12423" s="32">
        <v>44494</v>
      </c>
      <c r="B12423" s="33">
        <v>44494</v>
      </c>
      <c r="C12423" s="33" t="s">
        <v>1008</v>
      </c>
      <c r="D12423" s="34">
        <f>VLOOKUP(Pag_Inicio_Corr_mas_casos[[#This Row],[Corregimiento]],Hoja3!$A$2:$D$676,4,0)</f>
        <v>80807</v>
      </c>
      <c r="E12423" s="33">
        <v>2</v>
      </c>
    </row>
    <row r="12424" spans="1:5">
      <c r="A12424" s="32">
        <v>44494</v>
      </c>
      <c r="B12424" s="33">
        <v>44494</v>
      </c>
      <c r="C12424" s="33" t="s">
        <v>1022</v>
      </c>
      <c r="D12424" s="34">
        <f>VLOOKUP(Pag_Inicio_Corr_mas_casos[[#This Row],[Corregimiento]],Hoja3!$A$2:$D$676,4,0)</f>
        <v>80815</v>
      </c>
      <c r="E12424" s="33">
        <v>2</v>
      </c>
    </row>
    <row r="12425" spans="1:5">
      <c r="A12425" s="32">
        <v>44494</v>
      </c>
      <c r="B12425" s="33">
        <v>44494</v>
      </c>
      <c r="C12425" s="33" t="s">
        <v>1017</v>
      </c>
      <c r="D12425" s="34">
        <f>VLOOKUP(Pag_Inicio_Corr_mas_casos[[#This Row],[Corregimiento]],Hoja3!$A$2:$D$676,4,0)</f>
        <v>80813</v>
      </c>
      <c r="E12425" s="33">
        <v>2</v>
      </c>
    </row>
    <row r="12426" spans="1:5">
      <c r="A12426" s="35">
        <v>44495</v>
      </c>
      <c r="B12426" s="36">
        <v>44495</v>
      </c>
      <c r="C12426" s="36" t="s">
        <v>1126</v>
      </c>
      <c r="D12426" s="37">
        <f>VLOOKUP(Pag_Inicio_Corr_mas_casos[[#This Row],[Corregimiento]],Hoja3!$A$2:$D$676,4,0)</f>
        <v>40601</v>
      </c>
      <c r="E12426" s="36">
        <v>10</v>
      </c>
    </row>
    <row r="12427" spans="1:5">
      <c r="A12427" s="35">
        <v>44495</v>
      </c>
      <c r="B12427" s="36">
        <v>44495</v>
      </c>
      <c r="C12427" s="36" t="s">
        <v>1008</v>
      </c>
      <c r="D12427" s="37">
        <f>VLOOKUP(Pag_Inicio_Corr_mas_casos[[#This Row],[Corregimiento]],Hoja3!$A$2:$D$676,4,0)</f>
        <v>80807</v>
      </c>
      <c r="E12427" s="36">
        <v>10</v>
      </c>
    </row>
    <row r="12428" spans="1:5">
      <c r="A12428" s="35">
        <v>44495</v>
      </c>
      <c r="B12428" s="36">
        <v>44495</v>
      </c>
      <c r="C12428" s="36" t="s">
        <v>1077</v>
      </c>
      <c r="D12428" s="37">
        <f>VLOOKUP(Pag_Inicio_Corr_mas_casos[[#This Row],[Corregimiento]],Hoja3!$A$2:$D$676,4,0)</f>
        <v>80809</v>
      </c>
      <c r="E12428" s="36">
        <v>9</v>
      </c>
    </row>
    <row r="12429" spans="1:5">
      <c r="A12429" s="35">
        <v>44495</v>
      </c>
      <c r="B12429" s="36">
        <v>44495</v>
      </c>
      <c r="C12429" s="36" t="s">
        <v>1171</v>
      </c>
      <c r="D12429" s="37">
        <f>VLOOKUP(Pag_Inicio_Corr_mas_casos[[#This Row],[Corregimiento]],Hoja3!$A$2:$D$676,4,0)</f>
        <v>40404</v>
      </c>
      <c r="E12429" s="36">
        <v>9</v>
      </c>
    </row>
    <row r="12430" spans="1:5">
      <c r="A12430" s="35">
        <v>44495</v>
      </c>
      <c r="B12430" s="36">
        <v>44495</v>
      </c>
      <c r="C12430" s="36" t="s">
        <v>1112</v>
      </c>
      <c r="D12430" s="37">
        <f>VLOOKUP(Pag_Inicio_Corr_mas_casos[[#This Row],[Corregimiento]],Hoja3!$A$2:$D$676,4,0)</f>
        <v>80812</v>
      </c>
      <c r="E12430" s="36">
        <v>8</v>
      </c>
    </row>
    <row r="12431" spans="1:5">
      <c r="A12431" s="35">
        <v>44495</v>
      </c>
      <c r="B12431" s="36">
        <v>44495</v>
      </c>
      <c r="C12431" s="36" t="s">
        <v>1087</v>
      </c>
      <c r="D12431" s="37">
        <f>VLOOKUP(Pag_Inicio_Corr_mas_casos[[#This Row],[Corregimiento]],Hoja3!$A$2:$D$676,4,0)</f>
        <v>81003</v>
      </c>
      <c r="E12431" s="36">
        <v>8</v>
      </c>
    </row>
    <row r="12432" spans="1:5">
      <c r="A12432" s="35">
        <v>44495</v>
      </c>
      <c r="B12432" s="36">
        <v>44495</v>
      </c>
      <c r="C12432" s="36" t="s">
        <v>1036</v>
      </c>
      <c r="D12432" s="37">
        <f>VLOOKUP(Pag_Inicio_Corr_mas_casos[[#This Row],[Corregimiento]],Hoja3!$A$2:$D$676,4,0)</f>
        <v>40606</v>
      </c>
      <c r="E12432" s="36">
        <v>7</v>
      </c>
    </row>
    <row r="12433" spans="1:5">
      <c r="A12433" s="35">
        <v>44495</v>
      </c>
      <c r="B12433" s="36">
        <v>44495</v>
      </c>
      <c r="C12433" s="36" t="s">
        <v>1017</v>
      </c>
      <c r="D12433" s="37">
        <f>VLOOKUP(Pag_Inicio_Corr_mas_casos[[#This Row],[Corregimiento]],Hoja3!$A$2:$D$676,4,0)</f>
        <v>80813</v>
      </c>
      <c r="E12433" s="36">
        <v>5</v>
      </c>
    </row>
    <row r="12434" spans="1:5">
      <c r="A12434" s="35">
        <v>44495</v>
      </c>
      <c r="B12434" s="36">
        <v>44495</v>
      </c>
      <c r="C12434" s="36" t="s">
        <v>1072</v>
      </c>
      <c r="D12434" s="37">
        <f>VLOOKUP(Pag_Inicio_Corr_mas_casos[[#This Row],[Corregimiento]],Hoja3!$A$2:$D$676,4,0)</f>
        <v>60101</v>
      </c>
      <c r="E12434" s="36">
        <v>5</v>
      </c>
    </row>
    <row r="12435" spans="1:5">
      <c r="A12435" s="35">
        <v>44495</v>
      </c>
      <c r="B12435" s="36">
        <v>44495</v>
      </c>
      <c r="C12435" s="36" t="s">
        <v>1019</v>
      </c>
      <c r="D12435" s="37">
        <f>VLOOKUP(Pag_Inicio_Corr_mas_casos[[#This Row],[Corregimiento]],Hoja3!$A$2:$D$676,4,0)</f>
        <v>80817</v>
      </c>
      <c r="E12435" s="36">
        <v>4</v>
      </c>
    </row>
    <row r="12436" spans="1:5">
      <c r="A12436" s="35">
        <v>44495</v>
      </c>
      <c r="B12436" s="36">
        <v>44495</v>
      </c>
      <c r="C12436" s="36" t="s">
        <v>1175</v>
      </c>
      <c r="D12436" s="37">
        <f>VLOOKUP(Pag_Inicio_Corr_mas_casos[[#This Row],[Corregimiento]],Hoja3!$A$2:$D$676,4,0)</f>
        <v>40301</v>
      </c>
      <c r="E12436" s="36">
        <v>4</v>
      </c>
    </row>
    <row r="12437" spans="1:5">
      <c r="A12437" s="35">
        <v>44495</v>
      </c>
      <c r="B12437" s="36">
        <v>44495</v>
      </c>
      <c r="C12437" s="36" t="s">
        <v>1003</v>
      </c>
      <c r="D12437" s="37">
        <f>VLOOKUP(Pag_Inicio_Corr_mas_casos[[#This Row],[Corregimiento]],Hoja3!$A$2:$D$676,4,0)</f>
        <v>80810</v>
      </c>
      <c r="E12437" s="36">
        <v>4</v>
      </c>
    </row>
    <row r="12438" spans="1:5">
      <c r="A12438" s="35">
        <v>44495</v>
      </c>
      <c r="B12438" s="36">
        <v>44495</v>
      </c>
      <c r="C12438" s="36" t="s">
        <v>1007</v>
      </c>
      <c r="D12438" s="37">
        <f>VLOOKUP(Pag_Inicio_Corr_mas_casos[[#This Row],[Corregimiento]],Hoja3!$A$2:$D$676,4,0)</f>
        <v>80823</v>
      </c>
      <c r="E12438" s="36">
        <v>4</v>
      </c>
    </row>
    <row r="12439" spans="1:5">
      <c r="A12439" s="35">
        <v>44495</v>
      </c>
      <c r="B12439" s="36">
        <v>44495</v>
      </c>
      <c r="C12439" s="36" t="s">
        <v>1120</v>
      </c>
      <c r="D12439" s="37">
        <f>VLOOKUP(Pag_Inicio_Corr_mas_casos[[#This Row],[Corregimiento]],Hoja3!$A$2:$D$676,4,0)</f>
        <v>130102</v>
      </c>
      <c r="E12439" s="36">
        <v>4</v>
      </c>
    </row>
    <row r="12440" spans="1:5">
      <c r="A12440" s="35">
        <v>44495</v>
      </c>
      <c r="B12440" s="36">
        <v>44495</v>
      </c>
      <c r="C12440" s="36" t="s">
        <v>1439</v>
      </c>
      <c r="D12440" s="37">
        <f>VLOOKUP(Pag_Inicio_Corr_mas_casos[[#This Row],[Corregimiento]],Hoja3!$A$2:$D$676,4,0)</f>
        <v>30108</v>
      </c>
      <c r="E12440" s="36">
        <v>3</v>
      </c>
    </row>
    <row r="12441" spans="1:5">
      <c r="A12441" s="35">
        <v>44495</v>
      </c>
      <c r="B12441" s="36">
        <v>44495</v>
      </c>
      <c r="C12441" s="36" t="s">
        <v>1009</v>
      </c>
      <c r="D12441" s="37">
        <f>VLOOKUP(Pag_Inicio_Corr_mas_casos[[#This Row],[Corregimiento]],Hoja3!$A$2:$D$676,4,0)</f>
        <v>80816</v>
      </c>
      <c r="E12441" s="36">
        <v>3</v>
      </c>
    </row>
    <row r="12442" spans="1:5">
      <c r="A12442" s="35">
        <v>44495</v>
      </c>
      <c r="B12442" s="36">
        <v>44495</v>
      </c>
      <c r="C12442" s="36" t="s">
        <v>838</v>
      </c>
      <c r="D12442" s="37">
        <f>VLOOKUP(Pag_Inicio_Corr_mas_casos[[#This Row],[Corregimiento]],Hoja3!$A$2:$D$676,4,0)</f>
        <v>80821</v>
      </c>
      <c r="E12442" s="36">
        <v>3</v>
      </c>
    </row>
    <row r="12443" spans="1:5">
      <c r="A12443" s="35">
        <v>44495</v>
      </c>
      <c r="B12443" s="36">
        <v>44495</v>
      </c>
      <c r="C12443" s="36" t="s">
        <v>1020</v>
      </c>
      <c r="D12443" s="37">
        <f>VLOOKUP(Pag_Inicio_Corr_mas_casos[[#This Row],[Corregimiento]],Hoja3!$A$2:$D$676,4,0)</f>
        <v>80822</v>
      </c>
      <c r="E12443" s="36">
        <v>3</v>
      </c>
    </row>
    <row r="12444" spans="1:5">
      <c r="A12444" s="35">
        <v>44495</v>
      </c>
      <c r="B12444" s="36">
        <v>44495</v>
      </c>
      <c r="C12444" s="36" t="s">
        <v>1010</v>
      </c>
      <c r="D12444" s="37">
        <f>VLOOKUP(Pag_Inicio_Corr_mas_casos[[#This Row],[Corregimiento]],Hoja3!$A$2:$D$676,4,0)</f>
        <v>130708</v>
      </c>
      <c r="E12444" s="36">
        <v>3</v>
      </c>
    </row>
    <row r="12445" spans="1:5">
      <c r="A12445" s="35">
        <v>44495</v>
      </c>
      <c r="B12445" s="36">
        <v>44495</v>
      </c>
      <c r="C12445" s="36" t="s">
        <v>1004</v>
      </c>
      <c r="D12445" s="37">
        <f>VLOOKUP(Pag_Inicio_Corr_mas_casos[[#This Row],[Corregimiento]],Hoja3!$A$2:$D$676,4,0)</f>
        <v>130717</v>
      </c>
      <c r="E12445" s="36">
        <v>3</v>
      </c>
    </row>
    <row r="12446" spans="1:5">
      <c r="A12446" s="47">
        <v>44496</v>
      </c>
      <c r="B12446" s="48">
        <v>44496</v>
      </c>
      <c r="C12446" s="48" t="s">
        <v>1126</v>
      </c>
      <c r="D12446" s="49">
        <f>VLOOKUP(Pag_Inicio_Corr_mas_casos[[#This Row],[Corregimiento]],Hoja3!$A$2:$D$676,4,0)</f>
        <v>40601</v>
      </c>
      <c r="E12446" s="48">
        <v>10</v>
      </c>
    </row>
    <row r="12447" spans="1:5">
      <c r="A12447" s="47">
        <v>44496</v>
      </c>
      <c r="B12447" s="48">
        <v>44496</v>
      </c>
      <c r="C12447" s="48" t="s">
        <v>1077</v>
      </c>
      <c r="D12447" s="49">
        <f>VLOOKUP(Pag_Inicio_Corr_mas_casos[[#This Row],[Corregimiento]],Hoja3!$A$2:$D$676,4,0)</f>
        <v>80809</v>
      </c>
      <c r="E12447" s="48">
        <v>7</v>
      </c>
    </row>
    <row r="12448" spans="1:5">
      <c r="A12448" s="47">
        <v>44496</v>
      </c>
      <c r="B12448" s="48">
        <v>44496</v>
      </c>
      <c r="C12448" s="48" t="s">
        <v>1008</v>
      </c>
      <c r="D12448" s="49">
        <f>VLOOKUP(Pag_Inicio_Corr_mas_casos[[#This Row],[Corregimiento]],Hoja3!$A$2:$D$676,4,0)</f>
        <v>80807</v>
      </c>
      <c r="E12448" s="48">
        <v>6</v>
      </c>
    </row>
    <row r="12449" spans="1:5">
      <c r="A12449" s="47">
        <v>44496</v>
      </c>
      <c r="B12449" s="48">
        <v>44496</v>
      </c>
      <c r="C12449" s="48" t="s">
        <v>1071</v>
      </c>
      <c r="D12449" s="49">
        <f>VLOOKUP(Pag_Inicio_Corr_mas_casos[[#This Row],[Corregimiento]],Hoja3!$A$2:$D$676,4,0)</f>
        <v>60103</v>
      </c>
      <c r="E12449" s="48">
        <v>5</v>
      </c>
    </row>
    <row r="12450" spans="1:5">
      <c r="A12450" s="47">
        <v>44496</v>
      </c>
      <c r="B12450" s="48">
        <v>44496</v>
      </c>
      <c r="C12450" s="48" t="s">
        <v>1058</v>
      </c>
      <c r="D12450" s="49">
        <f>VLOOKUP(Pag_Inicio_Corr_mas_casos[[#This Row],[Corregimiento]],Hoja3!$A$2:$D$676,4,0)</f>
        <v>80808</v>
      </c>
      <c r="E12450" s="48">
        <v>5</v>
      </c>
    </row>
    <row r="12451" spans="1:5">
      <c r="A12451" s="47">
        <v>44496</v>
      </c>
      <c r="B12451" s="48">
        <v>44496</v>
      </c>
      <c r="C12451" s="48" t="s">
        <v>1004</v>
      </c>
      <c r="D12451" s="49">
        <f>VLOOKUP(Pag_Inicio_Corr_mas_casos[[#This Row],[Corregimiento]],Hoja3!$A$2:$D$676,4,0)</f>
        <v>130717</v>
      </c>
      <c r="E12451" s="48">
        <v>5</v>
      </c>
    </row>
    <row r="12452" spans="1:5">
      <c r="A12452" s="47">
        <v>44496</v>
      </c>
      <c r="B12452" s="48">
        <v>44496</v>
      </c>
      <c r="C12452" s="48" t="s">
        <v>1012</v>
      </c>
      <c r="D12452" s="49">
        <f>VLOOKUP(Pag_Inicio_Corr_mas_casos[[#This Row],[Corregimiento]],Hoja3!$A$2:$D$676,4,0)</f>
        <v>80814</v>
      </c>
      <c r="E12452" s="48">
        <v>5</v>
      </c>
    </row>
    <row r="12453" spans="1:5">
      <c r="A12453" s="47">
        <v>44496</v>
      </c>
      <c r="B12453" s="48">
        <v>44496</v>
      </c>
      <c r="C12453" s="48" t="s">
        <v>1073</v>
      </c>
      <c r="D12453" s="49">
        <f>VLOOKUP(Pag_Inicio_Corr_mas_casos[[#This Row],[Corregimiento]],Hoja3!$A$2:$D$676,4,0)</f>
        <v>40612</v>
      </c>
      <c r="E12453" s="48">
        <v>5</v>
      </c>
    </row>
    <row r="12454" spans="1:5">
      <c r="A12454" s="47">
        <v>44496</v>
      </c>
      <c r="B12454" s="48">
        <v>44496</v>
      </c>
      <c r="C12454" s="48" t="s">
        <v>1007</v>
      </c>
      <c r="D12454" s="49">
        <f>VLOOKUP(Pag_Inicio_Corr_mas_casos[[#This Row],[Corregimiento]],Hoja3!$A$2:$D$676,4,0)</f>
        <v>80823</v>
      </c>
      <c r="E12454" s="48">
        <v>5</v>
      </c>
    </row>
    <row r="12455" spans="1:5">
      <c r="A12455" s="47">
        <v>44496</v>
      </c>
      <c r="B12455" s="48">
        <v>44496</v>
      </c>
      <c r="C12455" s="48" t="s">
        <v>1081</v>
      </c>
      <c r="D12455" s="49">
        <f>VLOOKUP(Pag_Inicio_Corr_mas_casos[[#This Row],[Corregimiento]],Hoja3!$A$2:$D$676,4,0)</f>
        <v>130702</v>
      </c>
      <c r="E12455" s="48">
        <v>4</v>
      </c>
    </row>
    <row r="12456" spans="1:5">
      <c r="A12456" s="47">
        <v>44496</v>
      </c>
      <c r="B12456" s="48">
        <v>44496</v>
      </c>
      <c r="C12456" s="48" t="s">
        <v>1009</v>
      </c>
      <c r="D12456" s="49">
        <f>VLOOKUP(Pag_Inicio_Corr_mas_casos[[#This Row],[Corregimiento]],Hoja3!$A$2:$D$676,4,0)</f>
        <v>80816</v>
      </c>
      <c r="E12456" s="48">
        <v>4</v>
      </c>
    </row>
    <row r="12457" spans="1:5">
      <c r="A12457" s="47">
        <v>44496</v>
      </c>
      <c r="B12457" s="48">
        <v>44496</v>
      </c>
      <c r="C12457" s="48" t="s">
        <v>1460</v>
      </c>
      <c r="D12457" s="49">
        <f>VLOOKUP(Pag_Inicio_Corr_mas_casos[[#This Row],[Corregimiento]],Hoja3!$A$2:$D$676,4,0)</f>
        <v>130305</v>
      </c>
      <c r="E12457" s="48">
        <v>4</v>
      </c>
    </row>
    <row r="12458" spans="1:5">
      <c r="A12458" s="47">
        <v>44496</v>
      </c>
      <c r="B12458" s="48">
        <v>44496</v>
      </c>
      <c r="C12458" s="48" t="s">
        <v>1112</v>
      </c>
      <c r="D12458" s="49">
        <f>VLOOKUP(Pag_Inicio_Corr_mas_casos[[#This Row],[Corregimiento]],Hoja3!$A$2:$D$676,4,0)</f>
        <v>80812</v>
      </c>
      <c r="E12458" s="48">
        <v>4</v>
      </c>
    </row>
    <row r="12459" spans="1:5">
      <c r="A12459" s="47">
        <v>44496</v>
      </c>
      <c r="B12459" s="48">
        <v>44496</v>
      </c>
      <c r="C12459" s="48" t="s">
        <v>1020</v>
      </c>
      <c r="D12459" s="49">
        <f>VLOOKUP(Pag_Inicio_Corr_mas_casos[[#This Row],[Corregimiento]],Hoja3!$A$2:$D$676,4,0)</f>
        <v>80822</v>
      </c>
      <c r="E12459" s="48">
        <v>3</v>
      </c>
    </row>
    <row r="12460" spans="1:5">
      <c r="A12460" s="47">
        <v>44496</v>
      </c>
      <c r="B12460" s="48">
        <v>44496</v>
      </c>
      <c r="C12460" s="48" t="s">
        <v>1160</v>
      </c>
      <c r="D12460" s="49">
        <f>VLOOKUP(Pag_Inicio_Corr_mas_casos[[#This Row],[Corregimiento]],Hoja3!$A$2:$D$676,4,0)</f>
        <v>30109</v>
      </c>
      <c r="E12460" s="48">
        <v>3</v>
      </c>
    </row>
    <row r="12461" spans="1:5">
      <c r="A12461" s="47">
        <v>44496</v>
      </c>
      <c r="B12461" s="48">
        <v>44496</v>
      </c>
      <c r="C12461" s="48" t="s">
        <v>1013</v>
      </c>
      <c r="D12461" s="49">
        <f>VLOOKUP(Pag_Inicio_Corr_mas_casos[[#This Row],[Corregimiento]],Hoja3!$A$2:$D$676,4,0)</f>
        <v>80826</v>
      </c>
      <c r="E12461" s="48">
        <v>3</v>
      </c>
    </row>
    <row r="12462" spans="1:5">
      <c r="A12462" s="47">
        <v>44496</v>
      </c>
      <c r="B12462" s="48">
        <v>44496</v>
      </c>
      <c r="C12462" s="48" t="s">
        <v>1087</v>
      </c>
      <c r="D12462" s="49">
        <f>VLOOKUP(Pag_Inicio_Corr_mas_casos[[#This Row],[Corregimiento]],Hoja3!$A$2:$D$676,4,0)</f>
        <v>81003</v>
      </c>
      <c r="E12462" s="48">
        <v>3</v>
      </c>
    </row>
    <row r="12463" spans="1:5">
      <c r="A12463" s="47">
        <v>44496</v>
      </c>
      <c r="B12463" s="48">
        <v>44496</v>
      </c>
      <c r="C12463" s="48" t="s">
        <v>1003</v>
      </c>
      <c r="D12463" s="49">
        <f>VLOOKUP(Pag_Inicio_Corr_mas_casos[[#This Row],[Corregimiento]],Hoja3!$A$2:$D$676,4,0)</f>
        <v>80810</v>
      </c>
      <c r="E12463" s="48">
        <v>3</v>
      </c>
    </row>
    <row r="12464" spans="1:5">
      <c r="A12464" s="47">
        <v>44496</v>
      </c>
      <c r="B12464" s="48">
        <v>44496</v>
      </c>
      <c r="C12464" s="48" t="s">
        <v>1089</v>
      </c>
      <c r="D12464" s="49">
        <f>VLOOKUP(Pag_Inicio_Corr_mas_casos[[#This Row],[Corregimiento]],Hoja3!$A$2:$D$676,4,0)</f>
        <v>30111</v>
      </c>
      <c r="E12464" s="48">
        <v>3</v>
      </c>
    </row>
    <row r="12465" spans="1:5">
      <c r="A12465" s="47">
        <v>44496</v>
      </c>
      <c r="B12465" s="48">
        <v>44496</v>
      </c>
      <c r="C12465" s="48" t="s">
        <v>1085</v>
      </c>
      <c r="D12465" s="49">
        <f>VLOOKUP(Pag_Inicio_Corr_mas_casos[[#This Row],[Corregimiento]],Hoja3!$A$2:$D$676,4,0)</f>
        <v>81001</v>
      </c>
      <c r="E12465" s="48">
        <v>3</v>
      </c>
    </row>
    <row r="12466" spans="1:5">
      <c r="A12466" s="43">
        <v>44497</v>
      </c>
      <c r="B12466" s="41">
        <v>44497</v>
      </c>
      <c r="C12466" s="41" t="s">
        <v>1077</v>
      </c>
      <c r="D12466" s="42">
        <f>VLOOKUP(Pag_Inicio_Corr_mas_casos[[#This Row],[Corregimiento]],Hoja3!$A$2:$D$676,4,0)</f>
        <v>80809</v>
      </c>
      <c r="E12466" s="41">
        <v>9</v>
      </c>
    </row>
    <row r="12467" spans="1:5">
      <c r="A12467" s="43">
        <v>44497</v>
      </c>
      <c r="B12467" s="41">
        <v>44497</v>
      </c>
      <c r="C12467" s="41" t="s">
        <v>1005</v>
      </c>
      <c r="D12467" s="42">
        <f>VLOOKUP(Pag_Inicio_Corr_mas_casos[[#This Row],[Corregimiento]],Hoja3!$A$2:$D$676,4,0)</f>
        <v>81009</v>
      </c>
      <c r="E12467" s="41">
        <v>7</v>
      </c>
    </row>
    <row r="12468" spans="1:5">
      <c r="A12468" s="43">
        <v>44497</v>
      </c>
      <c r="B12468" s="41">
        <v>44497</v>
      </c>
      <c r="C12468" s="41" t="s">
        <v>1036</v>
      </c>
      <c r="D12468" s="42">
        <f>VLOOKUP(Pag_Inicio_Corr_mas_casos[[#This Row],[Corregimiento]],Hoja3!$A$2:$D$676,4,0)</f>
        <v>40606</v>
      </c>
      <c r="E12468" s="41">
        <v>6</v>
      </c>
    </row>
    <row r="12469" spans="1:5">
      <c r="A12469" s="43">
        <v>44497</v>
      </c>
      <c r="B12469" s="41">
        <v>44497</v>
      </c>
      <c r="C12469" s="41" t="s">
        <v>1112</v>
      </c>
      <c r="D12469" s="42">
        <f>VLOOKUP(Pag_Inicio_Corr_mas_casos[[#This Row],[Corregimiento]],Hoja3!$A$2:$D$676,4,0)</f>
        <v>80812</v>
      </c>
      <c r="E12469" s="41">
        <v>6</v>
      </c>
    </row>
    <row r="12470" spans="1:5">
      <c r="A12470" s="43">
        <v>44497</v>
      </c>
      <c r="B12470" s="41">
        <v>44497</v>
      </c>
      <c r="C12470" s="41" t="s">
        <v>1008</v>
      </c>
      <c r="D12470" s="42">
        <f>VLOOKUP(Pag_Inicio_Corr_mas_casos[[#This Row],[Corregimiento]],Hoja3!$A$2:$D$676,4,0)</f>
        <v>80807</v>
      </c>
      <c r="E12470" s="41">
        <v>5</v>
      </c>
    </row>
    <row r="12471" spans="1:5">
      <c r="A12471" s="43">
        <v>44497</v>
      </c>
      <c r="B12471" s="41">
        <v>44497</v>
      </c>
      <c r="C12471" s="41" t="s">
        <v>1024</v>
      </c>
      <c r="D12471" s="42">
        <f>VLOOKUP(Pag_Inicio_Corr_mas_casos[[#This Row],[Corregimiento]],Hoja3!$A$2:$D$676,4,0)</f>
        <v>50208</v>
      </c>
      <c r="E12471" s="41">
        <v>5</v>
      </c>
    </row>
    <row r="12472" spans="1:5">
      <c r="A12472" s="43">
        <v>44497</v>
      </c>
      <c r="B12472" s="41">
        <v>44497</v>
      </c>
      <c r="C12472" s="41" t="s">
        <v>1134</v>
      </c>
      <c r="D12472" s="42">
        <f>VLOOKUP(Pag_Inicio_Corr_mas_casos[[#This Row],[Corregimiento]],Hoja3!$A$2:$D$676,4,0)</f>
        <v>130101</v>
      </c>
      <c r="E12472" s="41">
        <v>5</v>
      </c>
    </row>
    <row r="12473" spans="1:5">
      <c r="A12473" s="43">
        <v>44497</v>
      </c>
      <c r="B12473" s="41">
        <v>44497</v>
      </c>
      <c r="C12473" s="41" t="s">
        <v>1144</v>
      </c>
      <c r="D12473" s="42">
        <f>VLOOKUP(Pag_Inicio_Corr_mas_casos[[#This Row],[Corregimiento]],Hoja3!$A$2:$D$676,4,0)</f>
        <v>40503</v>
      </c>
      <c r="E12473" s="41">
        <v>4</v>
      </c>
    </row>
    <row r="12474" spans="1:5">
      <c r="A12474" s="43">
        <v>44497</v>
      </c>
      <c r="B12474" s="41">
        <v>44497</v>
      </c>
      <c r="C12474" s="41" t="s">
        <v>1069</v>
      </c>
      <c r="D12474" s="42">
        <f>VLOOKUP(Pag_Inicio_Corr_mas_casos[[#This Row],[Corregimiento]],Hoja3!$A$2:$D$676,4,0)</f>
        <v>40611</v>
      </c>
      <c r="E12474" s="41">
        <v>4</v>
      </c>
    </row>
    <row r="12475" spans="1:5">
      <c r="A12475" s="43">
        <v>44497</v>
      </c>
      <c r="B12475" s="41">
        <v>44497</v>
      </c>
      <c r="C12475" s="41" t="s">
        <v>1185</v>
      </c>
      <c r="D12475" s="42">
        <f>VLOOKUP(Pag_Inicio_Corr_mas_casos[[#This Row],[Corregimiento]],Hoja3!$A$2:$D$676,4,0)</f>
        <v>90105</v>
      </c>
      <c r="E12475" s="41">
        <v>3</v>
      </c>
    </row>
    <row r="12476" spans="1:5">
      <c r="A12476" s="43">
        <v>44497</v>
      </c>
      <c r="B12476" s="41">
        <v>44497</v>
      </c>
      <c r="C12476" s="41" t="s">
        <v>1039</v>
      </c>
      <c r="D12476" s="42">
        <f>VLOOKUP(Pag_Inicio_Corr_mas_casos[[#This Row],[Corregimiento]],Hoja3!$A$2:$D$676,4,0)</f>
        <v>20606</v>
      </c>
      <c r="E12476" s="41">
        <v>3</v>
      </c>
    </row>
    <row r="12477" spans="1:5">
      <c r="A12477" s="43">
        <v>44497</v>
      </c>
      <c r="B12477" s="41">
        <v>44497</v>
      </c>
      <c r="C12477" s="41" t="s">
        <v>1116</v>
      </c>
      <c r="D12477" s="42">
        <f>VLOOKUP(Pag_Inicio_Corr_mas_casos[[#This Row],[Corregimiento]],Hoja3!$A$2:$D$676,4,0)</f>
        <v>80501</v>
      </c>
      <c r="E12477" s="41">
        <v>3</v>
      </c>
    </row>
    <row r="12478" spans="1:5">
      <c r="A12478" s="43">
        <v>44497</v>
      </c>
      <c r="B12478" s="41">
        <v>44497</v>
      </c>
      <c r="C12478" s="41" t="s">
        <v>1072</v>
      </c>
      <c r="D12478" s="42">
        <f>VLOOKUP(Pag_Inicio_Corr_mas_casos[[#This Row],[Corregimiento]],Hoja3!$A$2:$D$676,4,0)</f>
        <v>60101</v>
      </c>
      <c r="E12478" s="41">
        <v>3</v>
      </c>
    </row>
    <row r="12479" spans="1:5">
      <c r="A12479" s="43">
        <v>44497</v>
      </c>
      <c r="B12479" s="41">
        <v>44497</v>
      </c>
      <c r="C12479" s="41" t="s">
        <v>1118</v>
      </c>
      <c r="D12479" s="42">
        <f>VLOOKUP(Pag_Inicio_Corr_mas_casos[[#This Row],[Corregimiento]],Hoja3!$A$2:$D$676,4,0)</f>
        <v>40201</v>
      </c>
      <c r="E12479" s="41">
        <v>3</v>
      </c>
    </row>
    <row r="12480" spans="1:5">
      <c r="A12480" s="43">
        <v>44497</v>
      </c>
      <c r="B12480" s="41">
        <v>44497</v>
      </c>
      <c r="C12480" s="41" t="s">
        <v>1061</v>
      </c>
      <c r="D12480" s="42">
        <f>VLOOKUP(Pag_Inicio_Corr_mas_casos[[#This Row],[Corregimiento]],Hoja3!$A$2:$D$676,4,0)</f>
        <v>81005</v>
      </c>
      <c r="E12480" s="41">
        <v>3</v>
      </c>
    </row>
    <row r="12481" spans="1:5">
      <c r="A12481" s="43">
        <v>44497</v>
      </c>
      <c r="B12481" s="41">
        <v>44497</v>
      </c>
      <c r="C12481" s="41" t="s">
        <v>1120</v>
      </c>
      <c r="D12481" s="42">
        <f>VLOOKUP(Pag_Inicio_Corr_mas_casos[[#This Row],[Corregimiento]],Hoja3!$A$2:$D$676,4,0)</f>
        <v>130102</v>
      </c>
      <c r="E12481" s="41">
        <v>3</v>
      </c>
    </row>
    <row r="12482" spans="1:5">
      <c r="A12482" s="43">
        <v>44497</v>
      </c>
      <c r="B12482" s="41">
        <v>44497</v>
      </c>
      <c r="C12482" s="41" t="s">
        <v>1011</v>
      </c>
      <c r="D12482" s="42">
        <f>VLOOKUP(Pag_Inicio_Corr_mas_casos[[#This Row],[Corregimiento]],Hoja3!$A$2:$D$676,4,0)</f>
        <v>81007</v>
      </c>
      <c r="E12482" s="41">
        <v>3</v>
      </c>
    </row>
    <row r="12483" spans="1:5">
      <c r="A12483" s="43">
        <v>44497</v>
      </c>
      <c r="B12483" s="41">
        <v>44497</v>
      </c>
      <c r="C12483" s="41" t="s">
        <v>1198</v>
      </c>
      <c r="D12483" s="42">
        <f>VLOOKUP(Pag_Inicio_Corr_mas_casos[[#This Row],[Corregimiento]],Hoja3!$A$2:$D$676,4,0)</f>
        <v>40401</v>
      </c>
      <c r="E12483" s="41">
        <v>2</v>
      </c>
    </row>
    <row r="12484" spans="1:5">
      <c r="A12484" s="43">
        <v>44497</v>
      </c>
      <c r="B12484" s="41">
        <v>44497</v>
      </c>
      <c r="C12484" s="41" t="s">
        <v>1139</v>
      </c>
      <c r="D12484" s="42">
        <f>VLOOKUP(Pag_Inicio_Corr_mas_casos[[#This Row],[Corregimiento]],Hoja3!$A$2:$D$676,4,0)</f>
        <v>30101</v>
      </c>
      <c r="E12484" s="41">
        <v>2</v>
      </c>
    </row>
    <row r="12485" spans="1:5">
      <c r="A12485" s="43">
        <v>44497</v>
      </c>
      <c r="B12485" s="41">
        <v>44497</v>
      </c>
      <c r="C12485" s="41" t="s">
        <v>1003</v>
      </c>
      <c r="D12485" s="42">
        <f>VLOOKUP(Pag_Inicio_Corr_mas_casos[[#This Row],[Corregimiento]],Hoja3!$A$2:$D$676,4,0)</f>
        <v>80810</v>
      </c>
      <c r="E12485" s="41">
        <v>2</v>
      </c>
    </row>
    <row r="12486" spans="1:5">
      <c r="A12486" s="203">
        <v>44498</v>
      </c>
      <c r="B12486" s="204">
        <v>44498</v>
      </c>
      <c r="C12486" s="204" t="s">
        <v>1077</v>
      </c>
      <c r="D12486" s="205">
        <f>VLOOKUP(Pag_Inicio_Corr_mas_casos[[#This Row],[Corregimiento]],Hoja3!$A$2:$D$676,4,0)</f>
        <v>80809</v>
      </c>
      <c r="E12486" s="204">
        <v>17</v>
      </c>
    </row>
    <row r="12487" spans="1:5">
      <c r="A12487" s="203">
        <v>44498</v>
      </c>
      <c r="B12487" s="204">
        <v>44498</v>
      </c>
      <c r="C12487" s="204" t="s">
        <v>1126</v>
      </c>
      <c r="D12487" s="205">
        <f>VLOOKUP(Pag_Inicio_Corr_mas_casos[[#This Row],[Corregimiento]],Hoja3!$A$2:$D$676,4,0)</f>
        <v>40601</v>
      </c>
      <c r="E12487" s="204">
        <v>7</v>
      </c>
    </row>
    <row r="12488" spans="1:5">
      <c r="A12488" s="203">
        <v>44498</v>
      </c>
      <c r="B12488" s="204">
        <v>44498</v>
      </c>
      <c r="C12488" s="204" t="s">
        <v>1012</v>
      </c>
      <c r="D12488" s="205">
        <f>VLOOKUP(Pag_Inicio_Corr_mas_casos[[#This Row],[Corregimiento]],Hoja3!$A$2:$D$676,4,0)</f>
        <v>80814</v>
      </c>
      <c r="E12488" s="204">
        <v>6</v>
      </c>
    </row>
    <row r="12489" spans="1:5">
      <c r="A12489" s="203">
        <v>44498</v>
      </c>
      <c r="B12489" s="204">
        <v>44498</v>
      </c>
      <c r="C12489" s="204" t="s">
        <v>1003</v>
      </c>
      <c r="D12489" s="205">
        <f>VLOOKUP(Pag_Inicio_Corr_mas_casos[[#This Row],[Corregimiento]],Hoja3!$A$2:$D$676,4,0)</f>
        <v>80810</v>
      </c>
      <c r="E12489" s="204">
        <v>6</v>
      </c>
    </row>
    <row r="12490" spans="1:5">
      <c r="A12490" s="203">
        <v>44498</v>
      </c>
      <c r="B12490" s="204">
        <v>44498</v>
      </c>
      <c r="C12490" s="204" t="s">
        <v>1005</v>
      </c>
      <c r="D12490" s="205">
        <f>VLOOKUP(Pag_Inicio_Corr_mas_casos[[#This Row],[Corregimiento]],Hoja3!$A$2:$D$676,4,0)</f>
        <v>81009</v>
      </c>
      <c r="E12490" s="204">
        <v>5</v>
      </c>
    </row>
    <row r="12491" spans="1:5">
      <c r="A12491" s="203">
        <v>44498</v>
      </c>
      <c r="B12491" s="204">
        <v>44498</v>
      </c>
      <c r="C12491" s="204" t="s">
        <v>1008</v>
      </c>
      <c r="D12491" s="205">
        <f>VLOOKUP(Pag_Inicio_Corr_mas_casos[[#This Row],[Corregimiento]],Hoja3!$A$2:$D$676,4,0)</f>
        <v>80807</v>
      </c>
      <c r="E12491" s="204">
        <v>5</v>
      </c>
    </row>
    <row r="12492" spans="1:5">
      <c r="A12492" s="203">
        <v>44498</v>
      </c>
      <c r="B12492" s="204">
        <v>44498</v>
      </c>
      <c r="C12492" s="204" t="s">
        <v>1171</v>
      </c>
      <c r="D12492" s="205">
        <f>VLOOKUP(Pag_Inicio_Corr_mas_casos[[#This Row],[Corregimiento]],Hoja3!$A$2:$D$676,4,0)</f>
        <v>40404</v>
      </c>
      <c r="E12492" s="204">
        <v>5</v>
      </c>
    </row>
    <row r="12493" spans="1:5">
      <c r="A12493" s="203">
        <v>44498</v>
      </c>
      <c r="B12493" s="204">
        <v>44498</v>
      </c>
      <c r="C12493" s="204" t="s">
        <v>970</v>
      </c>
      <c r="D12493" s="205">
        <f>VLOOKUP(Pag_Inicio_Corr_mas_casos[[#This Row],[Corregimiento]],Hoja3!$A$2:$D$676,4,0)</f>
        <v>80820</v>
      </c>
      <c r="E12493" s="204">
        <v>5</v>
      </c>
    </row>
    <row r="12494" spans="1:5">
      <c r="A12494" s="203">
        <v>44498</v>
      </c>
      <c r="B12494" s="204">
        <v>44498</v>
      </c>
      <c r="C12494" s="204" t="s">
        <v>1461</v>
      </c>
      <c r="D12494" s="205">
        <f>VLOOKUP(Pag_Inicio_Corr_mas_casos[[#This Row],[Corregimiento]],Hoja3!$A$2:$D$676,4,0)</f>
        <v>130301</v>
      </c>
      <c r="E12494" s="204">
        <v>5</v>
      </c>
    </row>
    <row r="12495" spans="1:5">
      <c r="A12495" s="203">
        <v>44498</v>
      </c>
      <c r="B12495" s="204">
        <v>44498</v>
      </c>
      <c r="C12495" s="204" t="s">
        <v>763</v>
      </c>
      <c r="D12495" s="205">
        <f>VLOOKUP(Pag_Inicio_Corr_mas_casos[[#This Row],[Corregimiento]],Hoja3!$A$2:$D$676,4,0)</f>
        <v>80806</v>
      </c>
      <c r="E12495" s="204">
        <v>5</v>
      </c>
    </row>
    <row r="12496" spans="1:5">
      <c r="A12496" s="203">
        <v>44498</v>
      </c>
      <c r="B12496" s="204">
        <v>44498</v>
      </c>
      <c r="C12496" s="204" t="s">
        <v>1020</v>
      </c>
      <c r="D12496" s="205">
        <f>VLOOKUP(Pag_Inicio_Corr_mas_casos[[#This Row],[Corregimiento]],Hoja3!$A$2:$D$676,4,0)</f>
        <v>80822</v>
      </c>
      <c r="E12496" s="204">
        <v>5</v>
      </c>
    </row>
    <row r="12497" spans="1:5">
      <c r="A12497" s="203">
        <v>44498</v>
      </c>
      <c r="B12497" s="204">
        <v>44498</v>
      </c>
      <c r="C12497" s="204" t="s">
        <v>1426</v>
      </c>
      <c r="D12497" s="205">
        <f>VLOOKUP(Pag_Inicio_Corr_mas_casos[[#This Row],[Corregimiento]],Hoja3!$A$2:$D$676,4,0)</f>
        <v>30110</v>
      </c>
      <c r="E12497" s="204">
        <v>4</v>
      </c>
    </row>
    <row r="12498" spans="1:5">
      <c r="A12498" s="203">
        <v>44498</v>
      </c>
      <c r="B12498" s="204">
        <v>44498</v>
      </c>
      <c r="C12498" s="204" t="s">
        <v>1071</v>
      </c>
      <c r="D12498" s="205">
        <f>VLOOKUP(Pag_Inicio_Corr_mas_casos[[#This Row],[Corregimiento]],Hoja3!$A$2:$D$676,4,0)</f>
        <v>60103</v>
      </c>
      <c r="E12498" s="204">
        <v>4</v>
      </c>
    </row>
    <row r="12499" spans="1:5">
      <c r="A12499" s="203">
        <v>44498</v>
      </c>
      <c r="B12499" s="204">
        <v>44498</v>
      </c>
      <c r="C12499" s="204" t="s">
        <v>1132</v>
      </c>
      <c r="D12499" s="205">
        <f>VLOOKUP(Pag_Inicio_Corr_mas_casos[[#This Row],[Corregimiento]],Hoja3!$A$2:$D$676,4,0)</f>
        <v>40610</v>
      </c>
      <c r="E12499" s="204">
        <v>4</v>
      </c>
    </row>
    <row r="12500" spans="1:5">
      <c r="A12500" s="203">
        <v>44498</v>
      </c>
      <c r="B12500" s="204">
        <v>44498</v>
      </c>
      <c r="C12500" s="204" t="s">
        <v>1457</v>
      </c>
      <c r="D12500" s="205">
        <f>VLOOKUP(Pag_Inicio_Corr_mas_casos[[#This Row],[Corregimiento]],Hoja3!$A$2:$D$676,4,0)</f>
        <v>130706</v>
      </c>
      <c r="E12500" s="204">
        <v>4</v>
      </c>
    </row>
    <row r="12501" spans="1:5">
      <c r="A12501" s="203">
        <v>44498</v>
      </c>
      <c r="B12501" s="204">
        <v>44498</v>
      </c>
      <c r="C12501" s="204" t="s">
        <v>1112</v>
      </c>
      <c r="D12501" s="205">
        <f>VLOOKUP(Pag_Inicio_Corr_mas_casos[[#This Row],[Corregimiento]],Hoja3!$A$2:$D$676,4,0)</f>
        <v>80812</v>
      </c>
      <c r="E12501" s="204">
        <v>4</v>
      </c>
    </row>
    <row r="12502" spans="1:5">
      <c r="A12502" s="203">
        <v>44498</v>
      </c>
      <c r="B12502" s="204">
        <v>44498</v>
      </c>
      <c r="C12502" s="204" t="s">
        <v>1007</v>
      </c>
      <c r="D12502" s="205">
        <f>VLOOKUP(Pag_Inicio_Corr_mas_casos[[#This Row],[Corregimiento]],Hoja3!$A$2:$D$676,4,0)</f>
        <v>80823</v>
      </c>
      <c r="E12502" s="204">
        <v>3</v>
      </c>
    </row>
    <row r="12503" spans="1:5">
      <c r="A12503" s="203">
        <v>44498</v>
      </c>
      <c r="B12503" s="204">
        <v>44498</v>
      </c>
      <c r="C12503" s="204" t="s">
        <v>1462</v>
      </c>
      <c r="D12503" s="205">
        <f>VLOOKUP(Pag_Inicio_Corr_mas_casos[[#This Row],[Corregimiento]],Hoja3!$A$2:$D$676,4,0)</f>
        <v>40609</v>
      </c>
      <c r="E12503" s="204">
        <v>3</v>
      </c>
    </row>
    <row r="12504" spans="1:5">
      <c r="A12504" s="203">
        <v>44498</v>
      </c>
      <c r="B12504" s="204">
        <v>44498</v>
      </c>
      <c r="C12504" s="204" t="s">
        <v>1198</v>
      </c>
      <c r="D12504" s="205">
        <f>VLOOKUP(Pag_Inicio_Corr_mas_casos[[#This Row],[Corregimiento]],Hoja3!$A$2:$D$676,4,0)</f>
        <v>40401</v>
      </c>
      <c r="E12504" s="204">
        <v>3</v>
      </c>
    </row>
    <row r="12505" spans="1:5">
      <c r="A12505" s="203">
        <v>44498</v>
      </c>
      <c r="B12505" s="204">
        <v>44498</v>
      </c>
      <c r="C12505" s="204" t="s">
        <v>1022</v>
      </c>
      <c r="D12505" s="205">
        <f>VLOOKUP(Pag_Inicio_Corr_mas_casos[[#This Row],[Corregimiento]],Hoja3!$A$2:$D$676,4,0)</f>
        <v>80815</v>
      </c>
      <c r="E12505" s="204">
        <v>3</v>
      </c>
    </row>
    <row r="12506" spans="1:5">
      <c r="A12506" s="209">
        <v>44499</v>
      </c>
      <c r="B12506" s="210">
        <v>44499</v>
      </c>
      <c r="C12506" s="210" t="s">
        <v>1112</v>
      </c>
      <c r="D12506" s="211">
        <f>VLOOKUP(Pag_Inicio_Corr_mas_casos[[#This Row],[Corregimiento]],Hoja3!$A$2:$D$676,4,0)</f>
        <v>80812</v>
      </c>
      <c r="E12506" s="210">
        <v>6</v>
      </c>
    </row>
    <row r="12507" spans="1:5">
      <c r="A12507" s="209">
        <v>44499</v>
      </c>
      <c r="B12507" s="210">
        <v>44499</v>
      </c>
      <c r="C12507" s="210" t="s">
        <v>1089</v>
      </c>
      <c r="D12507" s="211">
        <f>VLOOKUP(Pag_Inicio_Corr_mas_casos[[#This Row],[Corregimiento]],Hoja3!$A$2:$D$676,4,0)</f>
        <v>30111</v>
      </c>
      <c r="E12507" s="210">
        <v>5</v>
      </c>
    </row>
    <row r="12508" spans="1:5">
      <c r="A12508" s="209">
        <v>44499</v>
      </c>
      <c r="B12508" s="210">
        <v>44499</v>
      </c>
      <c r="C12508" s="210" t="s">
        <v>1013</v>
      </c>
      <c r="D12508" s="211">
        <f>VLOOKUP(Pag_Inicio_Corr_mas_casos[[#This Row],[Corregimiento]],Hoja3!$A$2:$D$676,4,0)</f>
        <v>80826</v>
      </c>
      <c r="E12508" s="210">
        <v>5</v>
      </c>
    </row>
    <row r="12509" spans="1:5">
      <c r="A12509" s="209">
        <v>44499</v>
      </c>
      <c r="B12509" s="210">
        <v>44499</v>
      </c>
      <c r="C12509" s="210" t="s">
        <v>1134</v>
      </c>
      <c r="D12509" s="211">
        <f>VLOOKUP(Pag_Inicio_Corr_mas_casos[[#This Row],[Corregimiento]],Hoja3!$A$2:$D$676,4,0)</f>
        <v>130101</v>
      </c>
      <c r="E12509" s="210">
        <v>5</v>
      </c>
    </row>
    <row r="12510" spans="1:5">
      <c r="A12510" s="209">
        <v>44499</v>
      </c>
      <c r="B12510" s="210">
        <v>44499</v>
      </c>
      <c r="C12510" s="210" t="s">
        <v>1126</v>
      </c>
      <c r="D12510" s="211">
        <f>VLOOKUP(Pag_Inicio_Corr_mas_casos[[#This Row],[Corregimiento]],Hoja3!$A$2:$D$676,4,0)</f>
        <v>40601</v>
      </c>
      <c r="E12510" s="210">
        <v>5</v>
      </c>
    </row>
    <row r="12511" spans="1:5">
      <c r="A12511" s="209">
        <v>44499</v>
      </c>
      <c r="B12511" s="210">
        <v>44499</v>
      </c>
      <c r="C12511" s="210" t="s">
        <v>1077</v>
      </c>
      <c r="D12511" s="211">
        <f>VLOOKUP(Pag_Inicio_Corr_mas_casos[[#This Row],[Corregimiento]],Hoja3!$A$2:$D$676,4,0)</f>
        <v>80809</v>
      </c>
      <c r="E12511" s="210">
        <v>4</v>
      </c>
    </row>
    <row r="12512" spans="1:5">
      <c r="A12512" s="209">
        <v>44499</v>
      </c>
      <c r="B12512" s="210">
        <v>44499</v>
      </c>
      <c r="C12512" s="210" t="s">
        <v>763</v>
      </c>
      <c r="D12512" s="211">
        <f>VLOOKUP(Pag_Inicio_Corr_mas_casos[[#This Row],[Corregimiento]],Hoja3!$A$2:$D$676,4,0)</f>
        <v>80806</v>
      </c>
      <c r="E12512" s="210">
        <v>4</v>
      </c>
    </row>
    <row r="12513" spans="1:5">
      <c r="A12513" s="209">
        <v>44499</v>
      </c>
      <c r="B12513" s="210">
        <v>44499</v>
      </c>
      <c r="C12513" s="210" t="s">
        <v>1010</v>
      </c>
      <c r="D12513" s="211">
        <f>VLOOKUP(Pag_Inicio_Corr_mas_casos[[#This Row],[Corregimiento]],Hoja3!$A$2:$D$676,4,0)</f>
        <v>130708</v>
      </c>
      <c r="E12513" s="210">
        <v>4</v>
      </c>
    </row>
    <row r="12514" spans="1:5">
      <c r="A12514" s="209">
        <v>44499</v>
      </c>
      <c r="B12514" s="210">
        <v>44499</v>
      </c>
      <c r="C12514" s="210" t="s">
        <v>1005</v>
      </c>
      <c r="D12514" s="211">
        <f>VLOOKUP(Pag_Inicio_Corr_mas_casos[[#This Row],[Corregimiento]],Hoja3!$A$2:$D$676,4,0)</f>
        <v>81009</v>
      </c>
      <c r="E12514" s="210">
        <v>3</v>
      </c>
    </row>
    <row r="12515" spans="1:5">
      <c r="A12515" s="209">
        <v>44499</v>
      </c>
      <c r="B12515" s="210">
        <v>44499</v>
      </c>
      <c r="C12515" s="210" t="s">
        <v>1003</v>
      </c>
      <c r="D12515" s="211">
        <f>VLOOKUP(Pag_Inicio_Corr_mas_casos[[#This Row],[Corregimiento]],Hoja3!$A$2:$D$676,4,0)</f>
        <v>80810</v>
      </c>
      <c r="E12515" s="210">
        <v>3</v>
      </c>
    </row>
    <row r="12516" spans="1:5">
      <c r="A12516" s="209">
        <v>44499</v>
      </c>
      <c r="B12516" s="210">
        <v>44499</v>
      </c>
      <c r="C12516" s="210" t="s">
        <v>1071</v>
      </c>
      <c r="D12516" s="211">
        <f>VLOOKUP(Pag_Inicio_Corr_mas_casos[[#This Row],[Corregimiento]],Hoja3!$A$2:$D$676,4,0)</f>
        <v>60103</v>
      </c>
      <c r="E12516" s="210">
        <v>3</v>
      </c>
    </row>
    <row r="12517" spans="1:5">
      <c r="A12517" s="209">
        <v>44499</v>
      </c>
      <c r="B12517" s="210">
        <v>44499</v>
      </c>
      <c r="C12517" s="210" t="s">
        <v>1008</v>
      </c>
      <c r="D12517" s="211">
        <f>VLOOKUP(Pag_Inicio_Corr_mas_casos[[#This Row],[Corregimiento]],Hoja3!$A$2:$D$676,4,0)</f>
        <v>80807</v>
      </c>
      <c r="E12517" s="210">
        <v>3</v>
      </c>
    </row>
    <row r="12518" spans="1:5">
      <c r="A12518" s="209">
        <v>44499</v>
      </c>
      <c r="B12518" s="210">
        <v>44499</v>
      </c>
      <c r="C12518" s="210" t="s">
        <v>1017</v>
      </c>
      <c r="D12518" s="211">
        <f>VLOOKUP(Pag_Inicio_Corr_mas_casos[[#This Row],[Corregimiento]],Hoja3!$A$2:$D$676,4,0)</f>
        <v>80813</v>
      </c>
      <c r="E12518" s="210">
        <v>3</v>
      </c>
    </row>
    <row r="12519" spans="1:5">
      <c r="A12519" s="209">
        <v>44499</v>
      </c>
      <c r="B12519" s="210">
        <v>44499</v>
      </c>
      <c r="C12519" s="210" t="s">
        <v>739</v>
      </c>
      <c r="D12519" s="211">
        <f>VLOOKUP(Pag_Inicio_Corr_mas_casos[[#This Row],[Corregimiento]],Hoja3!$A$2:$D$676,4,0)</f>
        <v>40604</v>
      </c>
      <c r="E12519" s="210">
        <v>3</v>
      </c>
    </row>
    <row r="12520" spans="1:5">
      <c r="A12520" s="209">
        <v>44499</v>
      </c>
      <c r="B12520" s="210">
        <v>44499</v>
      </c>
      <c r="C12520" s="210" t="s">
        <v>766</v>
      </c>
      <c r="D12520" s="211">
        <f>VLOOKUP(Pag_Inicio_Corr_mas_casos[[#This Row],[Corregimiento]],Hoja3!$A$2:$D$676,4,0)</f>
        <v>30107</v>
      </c>
      <c r="E12520" s="210">
        <v>3</v>
      </c>
    </row>
    <row r="12521" spans="1:5">
      <c r="A12521" s="209">
        <v>44499</v>
      </c>
      <c r="B12521" s="210">
        <v>44499</v>
      </c>
      <c r="C12521" s="210" t="s">
        <v>791</v>
      </c>
      <c r="D12521" s="211">
        <f>VLOOKUP(Pag_Inicio_Corr_mas_casos[[#This Row],[Corregimiento]],Hoja3!$A$2:$D$676,4,0)</f>
        <v>30104</v>
      </c>
      <c r="E12521" s="210">
        <v>3</v>
      </c>
    </row>
    <row r="12522" spans="1:5">
      <c r="A12522" s="209">
        <v>44499</v>
      </c>
      <c r="B12522" s="210">
        <v>44499</v>
      </c>
      <c r="C12522" s="210" t="s">
        <v>1073</v>
      </c>
      <c r="D12522" s="211">
        <f>VLOOKUP(Pag_Inicio_Corr_mas_casos[[#This Row],[Corregimiento]],Hoja3!$A$2:$D$676,4,0)</f>
        <v>40612</v>
      </c>
      <c r="E12522" s="210">
        <v>3</v>
      </c>
    </row>
    <row r="12523" spans="1:5">
      <c r="A12523" s="209">
        <v>44499</v>
      </c>
      <c r="B12523" s="210">
        <v>44499</v>
      </c>
      <c r="C12523" s="210" t="s">
        <v>838</v>
      </c>
      <c r="D12523" s="211">
        <f>VLOOKUP(Pag_Inicio_Corr_mas_casos[[#This Row],[Corregimiento]],Hoja3!$A$2:$D$676,4,0)</f>
        <v>80821</v>
      </c>
      <c r="E12523" s="210">
        <v>3</v>
      </c>
    </row>
    <row r="12524" spans="1:5">
      <c r="A12524" s="209">
        <v>44499</v>
      </c>
      <c r="B12524" s="210">
        <v>44499</v>
      </c>
      <c r="C12524" s="210" t="s">
        <v>1024</v>
      </c>
      <c r="D12524" s="211">
        <f>VLOOKUP(Pag_Inicio_Corr_mas_casos[[#This Row],[Corregimiento]],Hoja3!$A$2:$D$676,4,0)</f>
        <v>50208</v>
      </c>
      <c r="E12524" s="210">
        <v>2</v>
      </c>
    </row>
    <row r="12525" spans="1:5">
      <c r="A12525" s="209">
        <v>44499</v>
      </c>
      <c r="B12525" s="210">
        <v>44499</v>
      </c>
      <c r="C12525" s="210" t="s">
        <v>1449</v>
      </c>
      <c r="D12525" s="211">
        <f>VLOOKUP(Pag_Inicio_Corr_mas_casos[[#This Row],[Corregimiento]],Hoja3!$A$2:$D$676,4,0)</f>
        <v>60105</v>
      </c>
      <c r="E12525" s="210">
        <v>2</v>
      </c>
    </row>
    <row r="12526" spans="1:5">
      <c r="A12526" s="216">
        <v>44500</v>
      </c>
      <c r="B12526" s="217">
        <v>44500</v>
      </c>
      <c r="C12526" s="217" t="s">
        <v>1304</v>
      </c>
      <c r="D12526" s="218">
        <f>VLOOKUP(Pag_Inicio_Corr_mas_casos[[#This Row],[Corregimiento]],Hoja3!$A$2:$D$676,4,0)</f>
        <v>40405</v>
      </c>
      <c r="E12526" s="217">
        <v>10</v>
      </c>
    </row>
    <row r="12527" spans="1:5">
      <c r="A12527" s="216">
        <v>44500</v>
      </c>
      <c r="B12527" s="217">
        <v>44500</v>
      </c>
      <c r="C12527" s="217" t="s">
        <v>766</v>
      </c>
      <c r="D12527" s="218">
        <f>VLOOKUP(Pag_Inicio_Corr_mas_casos[[#This Row],[Corregimiento]],Hoja3!$A$2:$D$676,4,0)</f>
        <v>30107</v>
      </c>
      <c r="E12527" s="217">
        <v>7</v>
      </c>
    </row>
    <row r="12528" spans="1:5">
      <c r="A12528" s="216">
        <v>44500</v>
      </c>
      <c r="B12528" s="217">
        <v>44500</v>
      </c>
      <c r="C12528" s="217" t="s">
        <v>1224</v>
      </c>
      <c r="D12528" s="218">
        <f>VLOOKUP(Pag_Inicio_Corr_mas_casos[[#This Row],[Corregimiento]],Hoja3!$A$2:$D$676,4,0)</f>
        <v>10201</v>
      </c>
      <c r="E12528" s="217">
        <v>6</v>
      </c>
    </row>
    <row r="12529" spans="1:5">
      <c r="A12529" s="216">
        <v>44500</v>
      </c>
      <c r="B12529" s="217">
        <v>44500</v>
      </c>
      <c r="C12529" s="217" t="s">
        <v>1077</v>
      </c>
      <c r="D12529" s="218">
        <f>VLOOKUP(Pag_Inicio_Corr_mas_casos[[#This Row],[Corregimiento]],Hoja3!$A$2:$D$676,4,0)</f>
        <v>80809</v>
      </c>
      <c r="E12529" s="217">
        <v>6</v>
      </c>
    </row>
    <row r="12530" spans="1:5">
      <c r="A12530" s="216">
        <v>44500</v>
      </c>
      <c r="B12530" s="217">
        <v>44500</v>
      </c>
      <c r="C12530" s="217" t="s">
        <v>1463</v>
      </c>
      <c r="D12530" s="218">
        <f>VLOOKUP(Pag_Inicio_Corr_mas_casos[[#This Row],[Corregimiento]],Hoja3!$A$2:$D$676,4,0)</f>
        <v>91007</v>
      </c>
      <c r="E12530" s="217">
        <v>5</v>
      </c>
    </row>
    <row r="12531" spans="1:5">
      <c r="A12531" s="216">
        <v>44500</v>
      </c>
      <c r="B12531" s="217">
        <v>44500</v>
      </c>
      <c r="C12531" s="217" t="s">
        <v>1457</v>
      </c>
      <c r="D12531" s="218">
        <f>VLOOKUP(Pag_Inicio_Corr_mas_casos[[#This Row],[Corregimiento]],Hoja3!$A$2:$D$676,4,0)</f>
        <v>130706</v>
      </c>
      <c r="E12531" s="217">
        <v>5</v>
      </c>
    </row>
    <row r="12532" spans="1:5">
      <c r="A12532" s="216">
        <v>44500</v>
      </c>
      <c r="B12532" s="217">
        <v>44500</v>
      </c>
      <c r="C12532" s="217" t="s">
        <v>1073</v>
      </c>
      <c r="D12532" s="218">
        <f>VLOOKUP(Pag_Inicio_Corr_mas_casos[[#This Row],[Corregimiento]],Hoja3!$A$2:$D$676,4,0)</f>
        <v>40612</v>
      </c>
      <c r="E12532" s="217">
        <v>5</v>
      </c>
    </row>
    <row r="12533" spans="1:5">
      <c r="A12533" s="216">
        <v>44500</v>
      </c>
      <c r="B12533" s="217">
        <v>44500</v>
      </c>
      <c r="C12533" s="217" t="s">
        <v>1020</v>
      </c>
      <c r="D12533" s="218">
        <f>VLOOKUP(Pag_Inicio_Corr_mas_casos[[#This Row],[Corregimiento]],Hoja3!$A$2:$D$676,4,0)</f>
        <v>80822</v>
      </c>
      <c r="E12533" s="217">
        <v>4</v>
      </c>
    </row>
    <row r="12534" spans="1:5">
      <c r="A12534" s="216">
        <v>44500</v>
      </c>
      <c r="B12534" s="217">
        <v>44500</v>
      </c>
      <c r="C12534" s="217" t="s">
        <v>1126</v>
      </c>
      <c r="D12534" s="218">
        <f>VLOOKUP(Pag_Inicio_Corr_mas_casos[[#This Row],[Corregimiento]],Hoja3!$A$2:$D$676,4,0)</f>
        <v>40601</v>
      </c>
      <c r="E12534" s="217">
        <v>4</v>
      </c>
    </row>
    <row r="12535" spans="1:5">
      <c r="A12535" s="216">
        <v>44500</v>
      </c>
      <c r="B12535" s="217">
        <v>44500</v>
      </c>
      <c r="C12535" s="217" t="s">
        <v>1017</v>
      </c>
      <c r="D12535" s="218">
        <f>VLOOKUP(Pag_Inicio_Corr_mas_casos[[#This Row],[Corregimiento]],Hoja3!$A$2:$D$676,4,0)</f>
        <v>80813</v>
      </c>
      <c r="E12535" s="217">
        <v>3</v>
      </c>
    </row>
    <row r="12536" spans="1:5">
      <c r="A12536" s="216">
        <v>44500</v>
      </c>
      <c r="B12536" s="217">
        <v>44500</v>
      </c>
      <c r="C12536" s="217" t="s">
        <v>986</v>
      </c>
      <c r="D12536" s="218">
        <f>VLOOKUP(Pag_Inicio_Corr_mas_casos[[#This Row],[Corregimiento]],Hoja3!$A$2:$D$676,4,0)</f>
        <v>91008</v>
      </c>
      <c r="E12536" s="217">
        <v>3</v>
      </c>
    </row>
    <row r="12537" spans="1:5">
      <c r="A12537" s="216">
        <v>44500</v>
      </c>
      <c r="B12537" s="217">
        <v>44500</v>
      </c>
      <c r="C12537" s="217" t="s">
        <v>1132</v>
      </c>
      <c r="D12537" s="218">
        <f>VLOOKUP(Pag_Inicio_Corr_mas_casos[[#This Row],[Corregimiento]],Hoja3!$A$2:$D$676,4,0)</f>
        <v>40610</v>
      </c>
      <c r="E12537" s="217">
        <v>3</v>
      </c>
    </row>
    <row r="12538" spans="1:5">
      <c r="A12538" s="216">
        <v>44500</v>
      </c>
      <c r="B12538" s="217">
        <v>44500</v>
      </c>
      <c r="C12538" s="217" t="s">
        <v>1171</v>
      </c>
      <c r="D12538" s="218">
        <f>VLOOKUP(Pag_Inicio_Corr_mas_casos[[#This Row],[Corregimiento]],Hoja3!$A$2:$D$676,4,0)</f>
        <v>40404</v>
      </c>
      <c r="E12538" s="217">
        <v>3</v>
      </c>
    </row>
    <row r="12539" spans="1:5">
      <c r="A12539" s="216">
        <v>44500</v>
      </c>
      <c r="B12539" s="217">
        <v>44500</v>
      </c>
      <c r="C12539" s="217" t="s">
        <v>1071</v>
      </c>
      <c r="D12539" s="218">
        <f>VLOOKUP(Pag_Inicio_Corr_mas_casos[[#This Row],[Corregimiento]],Hoja3!$A$2:$D$676,4,0)</f>
        <v>60103</v>
      </c>
      <c r="E12539" s="217">
        <v>3</v>
      </c>
    </row>
    <row r="12540" spans="1:5">
      <c r="A12540" s="216">
        <v>44500</v>
      </c>
      <c r="B12540" s="217">
        <v>44500</v>
      </c>
      <c r="C12540" s="217" t="s">
        <v>794</v>
      </c>
      <c r="D12540" s="218">
        <f>VLOOKUP(Pag_Inicio_Corr_mas_casos[[#This Row],[Corregimiento]],Hoja3!$A$2:$D$676,4,0)</f>
        <v>80508</v>
      </c>
      <c r="E12540" s="217">
        <v>3</v>
      </c>
    </row>
    <row r="12541" spans="1:5">
      <c r="A12541" s="216">
        <v>44500</v>
      </c>
      <c r="B12541" s="217">
        <v>44500</v>
      </c>
      <c r="C12541" s="217" t="s">
        <v>1134</v>
      </c>
      <c r="D12541" s="218">
        <f>VLOOKUP(Pag_Inicio_Corr_mas_casos[[#This Row],[Corregimiento]],Hoja3!$A$2:$D$676,4,0)</f>
        <v>130101</v>
      </c>
      <c r="E12541" s="217">
        <v>3</v>
      </c>
    </row>
    <row r="12542" spans="1:5">
      <c r="A12542" s="216">
        <v>44500</v>
      </c>
      <c r="B12542" s="217">
        <v>44500</v>
      </c>
      <c r="C12542" s="217" t="s">
        <v>888</v>
      </c>
      <c r="D12542" s="218">
        <f>VLOOKUP(Pag_Inicio_Corr_mas_casos[[#This Row],[Corregimiento]],Hoja3!$A$2:$D$676,4,0)</f>
        <v>40204</v>
      </c>
      <c r="E12542" s="217">
        <v>3</v>
      </c>
    </row>
    <row r="12543" spans="1:5">
      <c r="A12543" s="216">
        <v>44500</v>
      </c>
      <c r="B12543" s="217">
        <v>44500</v>
      </c>
      <c r="C12543" s="217" t="s">
        <v>1005</v>
      </c>
      <c r="D12543" s="218">
        <f>VLOOKUP(Pag_Inicio_Corr_mas_casos[[#This Row],[Corregimiento]],Hoja3!$A$2:$D$676,4,0)</f>
        <v>81009</v>
      </c>
      <c r="E12543" s="217">
        <v>2</v>
      </c>
    </row>
    <row r="12544" spans="1:5">
      <c r="A12544" s="216">
        <v>44500</v>
      </c>
      <c r="B12544" s="217">
        <v>44500</v>
      </c>
      <c r="C12544" s="217" t="s">
        <v>1085</v>
      </c>
      <c r="D12544" s="218">
        <f>VLOOKUP(Pag_Inicio_Corr_mas_casos[[#This Row],[Corregimiento]],Hoja3!$A$2:$D$676,4,0)</f>
        <v>81001</v>
      </c>
      <c r="E12544" s="217">
        <v>2</v>
      </c>
    </row>
    <row r="12545" spans="1:5">
      <c r="A12545" s="216">
        <v>44500</v>
      </c>
      <c r="B12545" s="217">
        <v>44500</v>
      </c>
      <c r="C12545" s="217" t="s">
        <v>758</v>
      </c>
      <c r="D12545" s="218">
        <f>VLOOKUP(Pag_Inicio_Corr_mas_casos[[#This Row],[Corregimiento]],Hoja3!$A$2:$D$676,4,0)</f>
        <v>130107</v>
      </c>
      <c r="E12545" s="217">
        <v>2</v>
      </c>
    </row>
    <row r="12546" spans="1:5">
      <c r="A12546" s="206">
        <v>44501</v>
      </c>
      <c r="B12546" s="207">
        <v>44501</v>
      </c>
      <c r="C12546" s="207" t="s">
        <v>763</v>
      </c>
      <c r="D12546" s="208">
        <f>VLOOKUP(Pag_Inicio_Corr_mas_casos[[#This Row],[Corregimiento]],Hoja3!$A$2:$D$676,4,0)</f>
        <v>80806</v>
      </c>
      <c r="E12546" s="207">
        <v>4</v>
      </c>
    </row>
    <row r="12547" spans="1:5">
      <c r="A12547" s="206">
        <v>44501</v>
      </c>
      <c r="B12547" s="207">
        <v>44501</v>
      </c>
      <c r="C12547" s="207" t="s">
        <v>1071</v>
      </c>
      <c r="D12547" s="208">
        <f>VLOOKUP(Pag_Inicio_Corr_mas_casos[[#This Row],[Corregimiento]],Hoja3!$A$2:$D$676,4,0)</f>
        <v>60103</v>
      </c>
      <c r="E12547" s="207">
        <v>4</v>
      </c>
    </row>
    <row r="12548" spans="1:5">
      <c r="A12548" s="206">
        <v>44501</v>
      </c>
      <c r="B12548" s="207">
        <v>44501</v>
      </c>
      <c r="C12548" s="207" t="s">
        <v>1126</v>
      </c>
      <c r="D12548" s="208">
        <f>VLOOKUP(Pag_Inicio_Corr_mas_casos[[#This Row],[Corregimiento]],Hoja3!$A$2:$D$676,4,0)</f>
        <v>40601</v>
      </c>
      <c r="E12548" s="207">
        <v>4</v>
      </c>
    </row>
    <row r="12549" spans="1:5">
      <c r="A12549" s="206">
        <v>44501</v>
      </c>
      <c r="B12549" s="207">
        <v>44501</v>
      </c>
      <c r="C12549" s="207" t="s">
        <v>986</v>
      </c>
      <c r="D12549" s="208">
        <f>VLOOKUP(Pag_Inicio_Corr_mas_casos[[#This Row],[Corregimiento]],Hoja3!$A$2:$D$676,4,0)</f>
        <v>91008</v>
      </c>
      <c r="E12549" s="207">
        <v>3</v>
      </c>
    </row>
    <row r="12550" spans="1:5">
      <c r="A12550" s="206">
        <v>44501</v>
      </c>
      <c r="B12550" s="207">
        <v>44501</v>
      </c>
      <c r="C12550" s="207" t="s">
        <v>1036</v>
      </c>
      <c r="D12550" s="208">
        <f>VLOOKUP(Pag_Inicio_Corr_mas_casos[[#This Row],[Corregimiento]],Hoja3!$A$2:$D$676,4,0)</f>
        <v>40606</v>
      </c>
      <c r="E12550" s="207">
        <v>3</v>
      </c>
    </row>
    <row r="12551" spans="1:5">
      <c r="A12551" s="206">
        <v>44501</v>
      </c>
      <c r="B12551" s="207">
        <v>44501</v>
      </c>
      <c r="C12551" s="207" t="s">
        <v>1077</v>
      </c>
      <c r="D12551" s="208">
        <f>VLOOKUP(Pag_Inicio_Corr_mas_casos[[#This Row],[Corregimiento]],Hoja3!$A$2:$D$676,4,0)</f>
        <v>80809</v>
      </c>
      <c r="E12551" s="207">
        <v>3</v>
      </c>
    </row>
    <row r="12552" spans="1:5">
      <c r="A12552" s="206">
        <v>44501</v>
      </c>
      <c r="B12552" s="207">
        <v>44501</v>
      </c>
      <c r="C12552" s="207" t="s">
        <v>1008</v>
      </c>
      <c r="D12552" s="208">
        <f>VLOOKUP(Pag_Inicio_Corr_mas_casos[[#This Row],[Corregimiento]],Hoja3!$A$2:$D$676,4,0)</f>
        <v>80807</v>
      </c>
      <c r="E12552" s="207">
        <v>2</v>
      </c>
    </row>
    <row r="12553" spans="1:5">
      <c r="A12553" s="206">
        <v>44501</v>
      </c>
      <c r="B12553" s="207">
        <v>44501</v>
      </c>
      <c r="C12553" s="207" t="s">
        <v>970</v>
      </c>
      <c r="D12553" s="208">
        <f>VLOOKUP(Pag_Inicio_Corr_mas_casos[[#This Row],[Corregimiento]],Hoja3!$A$2:$D$676,4,0)</f>
        <v>80820</v>
      </c>
      <c r="E12553" s="207">
        <v>2</v>
      </c>
    </row>
    <row r="12554" spans="1:5">
      <c r="A12554" s="206">
        <v>44501</v>
      </c>
      <c r="B12554" s="207">
        <v>44501</v>
      </c>
      <c r="C12554" s="207" t="s">
        <v>1384</v>
      </c>
      <c r="D12554" s="208">
        <f>VLOOKUP(Pag_Inicio_Corr_mas_casos[[#This Row],[Corregimiento]],Hoja3!$A$2:$D$676,4,0)</f>
        <v>81003</v>
      </c>
      <c r="E12554" s="207">
        <v>2</v>
      </c>
    </row>
    <row r="12555" spans="1:5">
      <c r="A12555" s="206">
        <v>44501</v>
      </c>
      <c r="B12555" s="207">
        <v>44501</v>
      </c>
      <c r="C12555" s="207" t="s">
        <v>1464</v>
      </c>
      <c r="D12555" s="208">
        <f>VLOOKUP(Pag_Inicio_Corr_mas_casos[[#This Row],[Corregimiento]],Hoja3!$A$2:$D$676,4,0)</f>
        <v>120208</v>
      </c>
      <c r="E12555" s="207">
        <v>2</v>
      </c>
    </row>
    <row r="12556" spans="1:5">
      <c r="A12556" s="206">
        <v>44501</v>
      </c>
      <c r="B12556" s="207">
        <v>44501</v>
      </c>
      <c r="C12556" s="207" t="s">
        <v>940</v>
      </c>
      <c r="D12556" s="208">
        <f>VLOOKUP(Pag_Inicio_Corr_mas_casos[[#This Row],[Corregimiento]],Hoja3!$A$2:$D$676,4,0)</f>
        <v>91103</v>
      </c>
      <c r="E12556" s="207">
        <v>2</v>
      </c>
    </row>
    <row r="12557" spans="1:5">
      <c r="A12557" s="206">
        <v>44501</v>
      </c>
      <c r="B12557" s="207">
        <v>44501</v>
      </c>
      <c r="C12557" s="207" t="s">
        <v>1419</v>
      </c>
      <c r="D12557" s="208">
        <f>VLOOKUP(Pag_Inicio_Corr_mas_casos[[#This Row],[Corregimiento]],Hoja3!$A$2:$D$676,4,0)</f>
        <v>30113</v>
      </c>
      <c r="E12557" s="207">
        <v>2</v>
      </c>
    </row>
    <row r="12558" spans="1:5">
      <c r="A12558" s="206">
        <v>44501</v>
      </c>
      <c r="B12558" s="207">
        <v>44501</v>
      </c>
      <c r="C12558" s="207" t="s">
        <v>1089</v>
      </c>
      <c r="D12558" s="208">
        <f>VLOOKUP(Pag_Inicio_Corr_mas_casos[[#This Row],[Corregimiento]],Hoja3!$A$2:$D$676,4,0)</f>
        <v>30111</v>
      </c>
      <c r="E12558" s="207">
        <v>2</v>
      </c>
    </row>
    <row r="12559" spans="1:5">
      <c r="A12559" s="206">
        <v>44501</v>
      </c>
      <c r="B12559" s="207">
        <v>44501</v>
      </c>
      <c r="C12559" s="207" t="s">
        <v>1061</v>
      </c>
      <c r="D12559" s="208">
        <f>VLOOKUP(Pag_Inicio_Corr_mas_casos[[#This Row],[Corregimiento]],Hoja3!$A$2:$D$676,4,0)</f>
        <v>81005</v>
      </c>
      <c r="E12559" s="207">
        <v>2</v>
      </c>
    </row>
    <row r="12560" spans="1:5">
      <c r="A12560" s="206">
        <v>44501</v>
      </c>
      <c r="B12560" s="207">
        <v>44501</v>
      </c>
      <c r="C12560" s="207" t="s">
        <v>1144</v>
      </c>
      <c r="D12560" s="208">
        <f>VLOOKUP(Pag_Inicio_Corr_mas_casos[[#This Row],[Corregimiento]],Hoja3!$A$2:$D$676,4,0)</f>
        <v>40503</v>
      </c>
      <c r="E12560" s="207">
        <v>2</v>
      </c>
    </row>
    <row r="12561" spans="1:5">
      <c r="A12561" s="206">
        <v>44501</v>
      </c>
      <c r="B12561" s="207">
        <v>44501</v>
      </c>
      <c r="C12561" s="207" t="s">
        <v>1112</v>
      </c>
      <c r="D12561" s="208">
        <v>20206</v>
      </c>
      <c r="E12561" s="207">
        <v>2</v>
      </c>
    </row>
    <row r="12562" spans="1:5">
      <c r="A12562" s="206">
        <v>44501</v>
      </c>
      <c r="B12562" s="207">
        <v>44501</v>
      </c>
      <c r="C12562" s="207" t="s">
        <v>757</v>
      </c>
      <c r="D12562" s="208">
        <f>VLOOKUP(Pag_Inicio_Corr_mas_casos[[#This Row],[Corregimiento]],Hoja3!$A$2:$D$676,4,0)</f>
        <v>80819</v>
      </c>
      <c r="E12562" s="207">
        <v>2</v>
      </c>
    </row>
    <row r="12563" spans="1:5">
      <c r="A12563" s="206">
        <v>44501</v>
      </c>
      <c r="B12563" s="207">
        <v>44501</v>
      </c>
      <c r="C12563" s="207" t="s">
        <v>1112</v>
      </c>
      <c r="D12563" s="208">
        <f>VLOOKUP(Pag_Inicio_Corr_mas_casos[[#This Row],[Corregimiento]],Hoja3!$A$2:$D$676,4,0)</f>
        <v>80812</v>
      </c>
      <c r="E12563" s="207">
        <v>2</v>
      </c>
    </row>
    <row r="12564" spans="1:5">
      <c r="A12564" s="206">
        <v>44501</v>
      </c>
      <c r="B12564" s="207">
        <v>44501</v>
      </c>
      <c r="C12564" s="207" t="s">
        <v>1005</v>
      </c>
      <c r="D12564" s="208">
        <f>VLOOKUP(Pag_Inicio_Corr_mas_casos[[#This Row],[Corregimiento]],Hoja3!$A$2:$D$676,4,0)</f>
        <v>81009</v>
      </c>
      <c r="E12564" s="207">
        <v>1</v>
      </c>
    </row>
    <row r="12565" spans="1:5">
      <c r="A12565" s="206">
        <v>44501</v>
      </c>
      <c r="B12565" s="207">
        <v>44501</v>
      </c>
      <c r="C12565" s="207" t="s">
        <v>1251</v>
      </c>
      <c r="D12565" s="208">
        <f>VLOOKUP(Pag_Inicio_Corr_mas_casos[[#This Row],[Corregimiento]],Hoja3!$A$2:$D$676,4,0)</f>
        <v>91101</v>
      </c>
      <c r="E12565" s="207">
        <v>1</v>
      </c>
    </row>
    <row r="12566" spans="1:5">
      <c r="A12566" s="209">
        <v>44502</v>
      </c>
      <c r="B12566" s="210">
        <v>44502</v>
      </c>
      <c r="C12566" s="210" t="s">
        <v>1077</v>
      </c>
      <c r="D12566" s="211">
        <f>VLOOKUP(Pag_Inicio_Corr_mas_casos[[#This Row],[Corregimiento]],Hoja3!$A$2:$D$676,4,0)</f>
        <v>80809</v>
      </c>
      <c r="E12566" s="210">
        <v>10</v>
      </c>
    </row>
    <row r="12567" spans="1:5">
      <c r="A12567" s="209">
        <v>44502</v>
      </c>
      <c r="B12567" s="210">
        <v>44502</v>
      </c>
      <c r="C12567" s="210" t="s">
        <v>1126</v>
      </c>
      <c r="D12567" s="211">
        <f>VLOOKUP(Pag_Inicio_Corr_mas_casos[[#This Row],[Corregimiento]],Hoja3!$A$2:$D$676,4,0)</f>
        <v>40601</v>
      </c>
      <c r="E12567" s="210">
        <v>6</v>
      </c>
    </row>
    <row r="12568" spans="1:5">
      <c r="A12568" s="209">
        <v>44502</v>
      </c>
      <c r="B12568" s="210">
        <v>44502</v>
      </c>
      <c r="C12568" s="210" t="s">
        <v>888</v>
      </c>
      <c r="D12568" s="211">
        <f>VLOOKUP(Pag_Inicio_Corr_mas_casos[[#This Row],[Corregimiento]],Hoja3!$A$2:$D$676,4,0)</f>
        <v>40204</v>
      </c>
      <c r="E12568" s="210">
        <v>6</v>
      </c>
    </row>
    <row r="12569" spans="1:5">
      <c r="A12569" s="209">
        <v>44502</v>
      </c>
      <c r="B12569" s="210">
        <v>44502</v>
      </c>
      <c r="C12569" s="210" t="s">
        <v>1005</v>
      </c>
      <c r="D12569" s="211">
        <f>VLOOKUP(Pag_Inicio_Corr_mas_casos[[#This Row],[Corregimiento]],Hoja3!$A$2:$D$676,4,0)</f>
        <v>81009</v>
      </c>
      <c r="E12569" s="210">
        <v>6</v>
      </c>
    </row>
    <row r="12570" spans="1:5">
      <c r="A12570" s="209">
        <v>44502</v>
      </c>
      <c r="B12570" s="210">
        <v>44502</v>
      </c>
      <c r="C12570" s="210" t="s">
        <v>763</v>
      </c>
      <c r="D12570" s="211">
        <f>VLOOKUP(Pag_Inicio_Corr_mas_casos[[#This Row],[Corregimiento]],Hoja3!$A$2:$D$676,4,0)</f>
        <v>80806</v>
      </c>
      <c r="E12570" s="210">
        <v>4</v>
      </c>
    </row>
    <row r="12571" spans="1:5">
      <c r="A12571" s="209">
        <v>44502</v>
      </c>
      <c r="B12571" s="210">
        <v>44502</v>
      </c>
      <c r="C12571" s="210" t="s">
        <v>1024</v>
      </c>
      <c r="D12571" s="211">
        <f>VLOOKUP(Pag_Inicio_Corr_mas_casos[[#This Row],[Corregimiento]],Hoja3!$A$2:$D$676,4,0)</f>
        <v>50208</v>
      </c>
      <c r="E12571" s="210">
        <v>4</v>
      </c>
    </row>
    <row r="12572" spans="1:5">
      <c r="A12572" s="209">
        <v>44502</v>
      </c>
      <c r="B12572" s="210">
        <v>44502</v>
      </c>
      <c r="C12572" s="210" t="s">
        <v>1243</v>
      </c>
      <c r="D12572" s="211">
        <f>VLOOKUP(Pag_Inicio_Corr_mas_casos[[#This Row],[Corregimiento]],Hoja3!$A$2:$D$676,4,0)</f>
        <v>40501</v>
      </c>
      <c r="E12572" s="210">
        <v>4</v>
      </c>
    </row>
    <row r="12573" spans="1:5">
      <c r="A12573" s="209">
        <v>44502</v>
      </c>
      <c r="B12573" s="210">
        <v>44502</v>
      </c>
      <c r="C12573" s="210" t="s">
        <v>766</v>
      </c>
      <c r="D12573" s="211">
        <f>VLOOKUP(Pag_Inicio_Corr_mas_casos[[#This Row],[Corregimiento]],Hoja3!$A$2:$D$676,4,0)</f>
        <v>30107</v>
      </c>
      <c r="E12573" s="210">
        <v>4</v>
      </c>
    </row>
    <row r="12574" spans="1:5">
      <c r="A12574" s="209">
        <v>44502</v>
      </c>
      <c r="B12574" s="210">
        <v>44502</v>
      </c>
      <c r="C12574" s="210" t="s">
        <v>1017</v>
      </c>
      <c r="D12574" s="211">
        <f>VLOOKUP(Pag_Inicio_Corr_mas_casos[[#This Row],[Corregimiento]],Hoja3!$A$2:$D$676,4,0)</f>
        <v>80813</v>
      </c>
      <c r="E12574" s="210">
        <v>4</v>
      </c>
    </row>
    <row r="12575" spans="1:5">
      <c r="A12575" s="209">
        <v>44502</v>
      </c>
      <c r="B12575" s="210">
        <v>44502</v>
      </c>
      <c r="C12575" s="210" t="s">
        <v>1073</v>
      </c>
      <c r="D12575" s="211">
        <f>VLOOKUP(Pag_Inicio_Corr_mas_casos[[#This Row],[Corregimiento]],Hoja3!$A$2:$D$676,4,0)</f>
        <v>40612</v>
      </c>
      <c r="E12575" s="210">
        <v>4</v>
      </c>
    </row>
    <row r="12576" spans="1:5">
      <c r="A12576" s="209">
        <v>44502</v>
      </c>
      <c r="B12576" s="210">
        <v>44502</v>
      </c>
      <c r="C12576" s="210" t="s">
        <v>1112</v>
      </c>
      <c r="D12576" s="211">
        <f>VLOOKUP(Pag_Inicio_Corr_mas_casos[[#This Row],[Corregimiento]],Hoja3!$A$2:$D$676,4,0)</f>
        <v>80812</v>
      </c>
      <c r="E12576" s="210">
        <v>4</v>
      </c>
    </row>
    <row r="12577" spans="1:5">
      <c r="A12577" s="209">
        <v>44502</v>
      </c>
      <c r="B12577" s="210">
        <v>44502</v>
      </c>
      <c r="C12577" s="210" t="s">
        <v>753</v>
      </c>
      <c r="D12577" s="211">
        <f>VLOOKUP(Pag_Inicio_Corr_mas_casos[[#This Row],[Corregimiento]],Hoja3!$A$2:$D$676,4,0)</f>
        <v>80817</v>
      </c>
      <c r="E12577" s="210">
        <v>3</v>
      </c>
    </row>
    <row r="12578" spans="1:5">
      <c r="A12578" s="209">
        <v>44502</v>
      </c>
      <c r="B12578" s="210">
        <v>44502</v>
      </c>
      <c r="C12578" s="210" t="s">
        <v>1008</v>
      </c>
      <c r="D12578" s="211">
        <f>VLOOKUP(Pag_Inicio_Corr_mas_casos[[#This Row],[Corregimiento]],Hoja3!$A$2:$D$676,4,0)</f>
        <v>80807</v>
      </c>
      <c r="E12578" s="210">
        <v>3</v>
      </c>
    </row>
    <row r="12579" spans="1:5">
      <c r="A12579" s="209">
        <v>44502</v>
      </c>
      <c r="B12579" s="210">
        <v>44502</v>
      </c>
      <c r="C12579" s="210" t="s">
        <v>1456</v>
      </c>
      <c r="D12579" s="211">
        <f>VLOOKUP(Pag_Inicio_Corr_mas_casos[[#This Row],[Corregimiento]],Hoja3!$A$2:$D$676,4,0)</f>
        <v>40201</v>
      </c>
      <c r="E12579" s="210">
        <v>3</v>
      </c>
    </row>
    <row r="12580" spans="1:5">
      <c r="A12580" s="209">
        <v>44502</v>
      </c>
      <c r="B12580" s="210">
        <v>44502</v>
      </c>
      <c r="C12580" s="210" t="s">
        <v>1010</v>
      </c>
      <c r="D12580" s="211">
        <f>VLOOKUP(Pag_Inicio_Corr_mas_casos[[#This Row],[Corregimiento]],Hoja3!$A$2:$D$676,4,0)</f>
        <v>130708</v>
      </c>
      <c r="E12580" s="210">
        <v>3</v>
      </c>
    </row>
    <row r="12581" spans="1:5">
      <c r="A12581" s="209">
        <v>44502</v>
      </c>
      <c r="B12581" s="210">
        <v>44502</v>
      </c>
      <c r="C12581" s="210" t="s">
        <v>1221</v>
      </c>
      <c r="D12581" s="211">
        <f>VLOOKUP(Pag_Inicio_Corr_mas_casos[[#This Row],[Corregimiento]],Hoja3!$A$2:$D$676,4,0)</f>
        <v>30103</v>
      </c>
      <c r="E12581" s="210">
        <v>3</v>
      </c>
    </row>
    <row r="12582" spans="1:5">
      <c r="A12582" s="209">
        <v>44502</v>
      </c>
      <c r="B12582" s="210">
        <v>44502</v>
      </c>
      <c r="C12582" s="210" t="s">
        <v>1223</v>
      </c>
      <c r="D12582" s="211">
        <f>VLOOKUP(Pag_Inicio_Corr_mas_casos[[#This Row],[Corregimiento]],Hoja3!$A$2:$D$676,4,0)</f>
        <v>60101</v>
      </c>
      <c r="E12582" s="210">
        <v>2</v>
      </c>
    </row>
    <row r="12583" spans="1:5">
      <c r="A12583" s="209">
        <v>44502</v>
      </c>
      <c r="B12583" s="210">
        <v>44502</v>
      </c>
      <c r="C12583" s="210" t="s">
        <v>1132</v>
      </c>
      <c r="D12583" s="211">
        <f>VLOOKUP(Pag_Inicio_Corr_mas_casos[[#This Row],[Corregimiento]],Hoja3!$A$2:$D$676,4,0)</f>
        <v>40610</v>
      </c>
      <c r="E12583" s="210">
        <v>2</v>
      </c>
    </row>
    <row r="12584" spans="1:5">
      <c r="A12584" s="209">
        <v>44502</v>
      </c>
      <c r="B12584" s="210">
        <v>44502</v>
      </c>
      <c r="C12584" s="210" t="s">
        <v>1465</v>
      </c>
      <c r="D12584" s="211">
        <f>VLOOKUP(Pag_Inicio_Corr_mas_casos[[#This Row],[Corregimiento]],Hoja3!$A$2:$D$676,4,0)</f>
        <v>91002</v>
      </c>
      <c r="E12584" s="210">
        <v>2</v>
      </c>
    </row>
    <row r="12585" spans="1:5">
      <c r="A12585" s="209">
        <v>44502</v>
      </c>
      <c r="B12585" s="210">
        <v>44502</v>
      </c>
      <c r="C12585" s="210" t="s">
        <v>1466</v>
      </c>
      <c r="D12585" s="211">
        <f>VLOOKUP(Pag_Inicio_Corr_mas_casos[[#This Row],[Corregimiento]],Hoja3!$A$2:$D$676,4,0)</f>
        <v>40106</v>
      </c>
      <c r="E12585" s="210">
        <v>2</v>
      </c>
    </row>
    <row r="12586" spans="1:5">
      <c r="A12586" s="38">
        <v>44503</v>
      </c>
      <c r="B12586" s="39">
        <v>44503</v>
      </c>
      <c r="C12586" s="39" t="s">
        <v>1077</v>
      </c>
      <c r="D12586" s="40">
        <f>VLOOKUP(Pag_Inicio_Corr_mas_casos[[#This Row],[Corregimiento]],Hoja3!$A$2:$D$676,4,0)</f>
        <v>80809</v>
      </c>
      <c r="E12586" s="39">
        <v>9</v>
      </c>
    </row>
    <row r="12587" spans="1:5">
      <c r="A12587" s="38">
        <v>44503</v>
      </c>
      <c r="B12587" s="39">
        <v>44503</v>
      </c>
      <c r="C12587" s="39" t="s">
        <v>1328</v>
      </c>
      <c r="D12587" s="40">
        <f>VLOOKUP(Pag_Inicio_Corr_mas_casos[[#This Row],[Corregimiento]],Hoja3!$A$2:$D$676,4,0)</f>
        <v>41401</v>
      </c>
      <c r="E12587" s="39">
        <v>8</v>
      </c>
    </row>
    <row r="12588" spans="1:5">
      <c r="A12588" s="38">
        <v>44503</v>
      </c>
      <c r="B12588" s="39">
        <v>44503</v>
      </c>
      <c r="C12588" s="39" t="s">
        <v>1126</v>
      </c>
      <c r="D12588" s="40">
        <f>VLOOKUP(Pag_Inicio_Corr_mas_casos[[#This Row],[Corregimiento]],Hoja3!$A$2:$D$676,4,0)</f>
        <v>40601</v>
      </c>
      <c r="E12588" s="39">
        <v>6</v>
      </c>
    </row>
    <row r="12589" spans="1:5">
      <c r="A12589" s="38">
        <v>44503</v>
      </c>
      <c r="B12589" s="39">
        <v>44503</v>
      </c>
      <c r="C12589" s="39" t="s">
        <v>1007</v>
      </c>
      <c r="D12589" s="40">
        <f>VLOOKUP(Pag_Inicio_Corr_mas_casos[[#This Row],[Corregimiento]],Hoja3!$A$2:$D$676,4,0)</f>
        <v>80823</v>
      </c>
      <c r="E12589" s="39">
        <v>5</v>
      </c>
    </row>
    <row r="12590" spans="1:5">
      <c r="A12590" s="38">
        <v>44503</v>
      </c>
      <c r="B12590" s="39">
        <v>44503</v>
      </c>
      <c r="C12590" s="39" t="s">
        <v>1241</v>
      </c>
      <c r="D12590" s="40">
        <f>VLOOKUP(Pag_Inicio_Corr_mas_casos[[#This Row],[Corregimiento]],Hoja3!$A$2:$D$676,4,0)</f>
        <v>40701</v>
      </c>
      <c r="E12590" s="39">
        <v>4</v>
      </c>
    </row>
    <row r="12591" spans="1:5">
      <c r="A12591" s="38">
        <v>44503</v>
      </c>
      <c r="B12591" s="39">
        <v>44503</v>
      </c>
      <c r="C12591" s="39" t="s">
        <v>1099</v>
      </c>
      <c r="D12591" s="40">
        <f>VLOOKUP(Pag_Inicio_Corr_mas_casos[[#This Row],[Corregimiento]],Hoja3!$A$2:$D$676,4,0)</f>
        <v>91008</v>
      </c>
      <c r="E12591" s="39">
        <v>4</v>
      </c>
    </row>
    <row r="12592" spans="1:5">
      <c r="A12592" s="38">
        <v>44503</v>
      </c>
      <c r="B12592" s="39">
        <v>44503</v>
      </c>
      <c r="C12592" s="39" t="s">
        <v>1087</v>
      </c>
      <c r="D12592" s="40">
        <f>VLOOKUP(Pag_Inicio_Corr_mas_casos[[#This Row],[Corregimiento]],Hoja3!$A$2:$D$676,4,0)</f>
        <v>81003</v>
      </c>
      <c r="E12592" s="39">
        <v>4</v>
      </c>
    </row>
    <row r="12593" spans="1:5">
      <c r="A12593" s="38">
        <v>44503</v>
      </c>
      <c r="B12593" s="39">
        <v>44503</v>
      </c>
      <c r="C12593" s="39" t="s">
        <v>1130</v>
      </c>
      <c r="D12593" s="40">
        <f>VLOOKUP(Pag_Inicio_Corr_mas_casos[[#This Row],[Corregimiento]],Hoja3!$A$2:$D$676,4,0)</f>
        <v>30405</v>
      </c>
      <c r="E12593" s="39">
        <v>3</v>
      </c>
    </row>
    <row r="12594" spans="1:5">
      <c r="A12594" s="38">
        <v>44503</v>
      </c>
      <c r="B12594" s="39">
        <v>44503</v>
      </c>
      <c r="C12594" s="39" t="s">
        <v>1069</v>
      </c>
      <c r="D12594" s="40">
        <f>VLOOKUP(Pag_Inicio_Corr_mas_casos[[#This Row],[Corregimiento]],Hoja3!$A$2:$D$676,4,0)</f>
        <v>40611</v>
      </c>
      <c r="E12594" s="39">
        <v>3</v>
      </c>
    </row>
    <row r="12595" spans="1:5">
      <c r="A12595" s="38">
        <v>44503</v>
      </c>
      <c r="B12595" s="39">
        <v>44503</v>
      </c>
      <c r="C12595" s="39" t="s">
        <v>1160</v>
      </c>
      <c r="D12595" s="40">
        <f>VLOOKUP(Pag_Inicio_Corr_mas_casos[[#This Row],[Corregimiento]],Hoja3!$A$2:$D$676,4,0)</f>
        <v>30109</v>
      </c>
      <c r="E12595" s="39">
        <v>3</v>
      </c>
    </row>
    <row r="12596" spans="1:5">
      <c r="A12596" s="38">
        <v>44503</v>
      </c>
      <c r="B12596" s="39">
        <v>44503</v>
      </c>
      <c r="C12596" s="39" t="s">
        <v>1144</v>
      </c>
      <c r="D12596" s="40">
        <f>VLOOKUP(Pag_Inicio_Corr_mas_casos[[#This Row],[Corregimiento]],Hoja3!$A$2:$D$676,4,0)</f>
        <v>40503</v>
      </c>
      <c r="E12596" s="39">
        <v>3</v>
      </c>
    </row>
    <row r="12597" spans="1:5">
      <c r="A12597" s="38">
        <v>44503</v>
      </c>
      <c r="B12597" s="39">
        <v>44503</v>
      </c>
      <c r="C12597" s="39" t="s">
        <v>1025</v>
      </c>
      <c r="D12597" s="40">
        <f>VLOOKUP(Pag_Inicio_Corr_mas_casos[[#This Row],[Corregimiento]],Hoja3!$A$2:$D$676,4,0)</f>
        <v>130701</v>
      </c>
      <c r="E12597" s="39">
        <v>3</v>
      </c>
    </row>
    <row r="12598" spans="1:5">
      <c r="A12598" s="38">
        <v>44503</v>
      </c>
      <c r="B12598" s="39">
        <v>44503</v>
      </c>
      <c r="C12598" s="39" t="s">
        <v>1033</v>
      </c>
      <c r="D12598" s="40">
        <f>VLOOKUP(Pag_Inicio_Corr_mas_casos[[#This Row],[Corregimiento]],Hoja3!$A$2:$D$676,4,0)</f>
        <v>30107</v>
      </c>
      <c r="E12598" s="39">
        <v>2</v>
      </c>
    </row>
    <row r="12599" spans="1:5">
      <c r="A12599" s="38">
        <v>44503</v>
      </c>
      <c r="B12599" s="39">
        <v>44503</v>
      </c>
      <c r="C12599" s="39" t="s">
        <v>1006</v>
      </c>
      <c r="D12599" s="40">
        <f>VLOOKUP(Pag_Inicio_Corr_mas_casos[[#This Row],[Corregimiento]],Hoja3!$A$2:$D$676,4,0)</f>
        <v>80806</v>
      </c>
      <c r="E12599" s="39">
        <v>2</v>
      </c>
    </row>
    <row r="12600" spans="1:5">
      <c r="A12600" s="38">
        <v>44503</v>
      </c>
      <c r="B12600" s="39">
        <v>44503</v>
      </c>
      <c r="C12600" s="39" t="s">
        <v>1195</v>
      </c>
      <c r="D12600" s="40">
        <f>VLOOKUP(Pag_Inicio_Corr_mas_casos[[#This Row],[Corregimiento]],Hoja3!$A$2:$D$676,4,0)</f>
        <v>40204</v>
      </c>
      <c r="E12600" s="39">
        <v>2</v>
      </c>
    </row>
    <row r="12601" spans="1:5">
      <c r="A12601" s="38">
        <v>44503</v>
      </c>
      <c r="B12601" s="39">
        <v>44503</v>
      </c>
      <c r="C12601" s="39" t="s">
        <v>1300</v>
      </c>
      <c r="D12601" s="40">
        <f>VLOOKUP(Pag_Inicio_Corr_mas_casos[[#This Row],[Corregimiento]],Hoja3!$A$2:$D$676,4,0)</f>
        <v>60202</v>
      </c>
      <c r="E12601" s="39">
        <v>2</v>
      </c>
    </row>
    <row r="12602" spans="1:5">
      <c r="A12602" s="38">
        <v>44503</v>
      </c>
      <c r="B12602" s="39">
        <v>44503</v>
      </c>
      <c r="C12602" s="39" t="s">
        <v>1072</v>
      </c>
      <c r="D12602" s="40">
        <f>VLOOKUP(Pag_Inicio_Corr_mas_casos[[#This Row],[Corregimiento]],Hoja3!$A$2:$D$676,4,0)</f>
        <v>60101</v>
      </c>
      <c r="E12602" s="39">
        <v>2</v>
      </c>
    </row>
    <row r="12603" spans="1:5">
      <c r="A12603" s="38">
        <v>44503</v>
      </c>
      <c r="B12603" s="39">
        <v>44503</v>
      </c>
      <c r="C12603" s="39" t="s">
        <v>1011</v>
      </c>
      <c r="D12603" s="40">
        <f>VLOOKUP(Pag_Inicio_Corr_mas_casos[[#This Row],[Corregimiento]],Hoja3!$A$2:$D$676,4,0)</f>
        <v>81007</v>
      </c>
      <c r="E12603" s="39">
        <v>2</v>
      </c>
    </row>
    <row r="12604" spans="1:5">
      <c r="A12604" s="38">
        <v>44503</v>
      </c>
      <c r="B12604" s="39">
        <v>44503</v>
      </c>
      <c r="C12604" s="39" t="s">
        <v>1012</v>
      </c>
      <c r="D12604" s="40">
        <f>VLOOKUP(Pag_Inicio_Corr_mas_casos[[#This Row],[Corregimiento]],Hoja3!$A$2:$D$676,4,0)</f>
        <v>80814</v>
      </c>
      <c r="E12604" s="39">
        <v>2</v>
      </c>
    </row>
    <row r="12605" spans="1:5">
      <c r="A12605" s="38">
        <v>44503</v>
      </c>
      <c r="B12605" s="39">
        <v>44503</v>
      </c>
      <c r="C12605" s="39" t="s">
        <v>1132</v>
      </c>
      <c r="D12605" s="40">
        <f>VLOOKUP(Pag_Inicio_Corr_mas_casos[[#This Row],[Corregimiento]],Hoja3!$A$2:$D$676,4,0)</f>
        <v>40610</v>
      </c>
      <c r="E12605" s="39">
        <v>2</v>
      </c>
    </row>
    <row r="12606" spans="1:5">
      <c r="A12606" s="43">
        <v>44504</v>
      </c>
      <c r="B12606" s="41">
        <v>44504</v>
      </c>
      <c r="C12606" s="41" t="s">
        <v>1077</v>
      </c>
      <c r="D12606" s="42">
        <f>VLOOKUP(Pag_Inicio_Corr_mas_casos[[#This Row],[Corregimiento]],Hoja3!$A$2:$D$676,4,0)</f>
        <v>80809</v>
      </c>
      <c r="E12606" s="41">
        <v>4</v>
      </c>
    </row>
    <row r="12607" spans="1:5">
      <c r="A12607" s="43">
        <v>44504</v>
      </c>
      <c r="B12607" s="41">
        <v>44504</v>
      </c>
      <c r="C12607" s="41" t="s">
        <v>1018</v>
      </c>
      <c r="D12607" s="42">
        <f>VLOOKUP(Pag_Inicio_Corr_mas_casos[[#This Row],[Corregimiento]],Hoja3!$A$2:$D$676,4,0)</f>
        <v>80820</v>
      </c>
      <c r="E12607" s="41">
        <v>4</v>
      </c>
    </row>
    <row r="12608" spans="1:5">
      <c r="A12608" s="43">
        <v>44504</v>
      </c>
      <c r="B12608" s="41">
        <v>44504</v>
      </c>
      <c r="C12608" s="41" t="s">
        <v>1087</v>
      </c>
      <c r="D12608" s="42">
        <f>VLOOKUP(Pag_Inicio_Corr_mas_casos[[#This Row],[Corregimiento]],Hoja3!$A$2:$D$676,4,0)</f>
        <v>81003</v>
      </c>
      <c r="E12608" s="41">
        <v>4</v>
      </c>
    </row>
    <row r="12609" spans="1:5">
      <c r="A12609" s="43">
        <v>44504</v>
      </c>
      <c r="B12609" s="41">
        <v>44504</v>
      </c>
      <c r="C12609" s="41" t="s">
        <v>1120</v>
      </c>
      <c r="D12609" s="42">
        <f>VLOOKUP(Pag_Inicio_Corr_mas_casos[[#This Row],[Corregimiento]],Hoja3!$A$2:$D$676,4,0)</f>
        <v>130102</v>
      </c>
      <c r="E12609" s="41">
        <v>4</v>
      </c>
    </row>
    <row r="12610" spans="1:5">
      <c r="A12610" s="43">
        <v>44504</v>
      </c>
      <c r="B12610" s="41">
        <v>44504</v>
      </c>
      <c r="C12610" s="41" t="s">
        <v>1088</v>
      </c>
      <c r="D12610" s="42">
        <f>VLOOKUP(Pag_Inicio_Corr_mas_casos[[#This Row],[Corregimiento]],Hoja3!$A$2:$D$676,4,0)</f>
        <v>91001</v>
      </c>
      <c r="E12610" s="41">
        <v>3</v>
      </c>
    </row>
    <row r="12611" spans="1:5">
      <c r="A12611" s="43">
        <v>44504</v>
      </c>
      <c r="B12611" s="41">
        <v>44504</v>
      </c>
      <c r="C12611" s="41" t="s">
        <v>1324</v>
      </c>
      <c r="D12611" s="42">
        <f>VLOOKUP(Pag_Inicio_Corr_mas_casos[[#This Row],[Corregimiento]],Hoja3!$A$2:$D$676,4,0)</f>
        <v>40703</v>
      </c>
      <c r="E12611" s="41">
        <v>3</v>
      </c>
    </row>
    <row r="12612" spans="1:5">
      <c r="A12612" s="43">
        <v>44504</v>
      </c>
      <c r="B12612" s="41">
        <v>44504</v>
      </c>
      <c r="C12612" s="41" t="s">
        <v>1300</v>
      </c>
      <c r="D12612" s="42">
        <f>VLOOKUP(Pag_Inicio_Corr_mas_casos[[#This Row],[Corregimiento]],Hoja3!$A$2:$D$676,4,0)</f>
        <v>60202</v>
      </c>
      <c r="E12612" s="41">
        <v>3</v>
      </c>
    </row>
    <row r="12613" spans="1:5">
      <c r="A12613" s="43">
        <v>44504</v>
      </c>
      <c r="B12613" s="41">
        <v>44504</v>
      </c>
      <c r="C12613" s="41" t="s">
        <v>1112</v>
      </c>
      <c r="D12613" s="42">
        <f>VLOOKUP(Pag_Inicio_Corr_mas_casos[[#This Row],[Corregimiento]],Hoja3!$A$2:$D$676,4,0)</f>
        <v>80812</v>
      </c>
      <c r="E12613" s="41">
        <v>3</v>
      </c>
    </row>
    <row r="12614" spans="1:5">
      <c r="A12614" s="43">
        <v>44504</v>
      </c>
      <c r="B12614" s="41">
        <v>44504</v>
      </c>
      <c r="C12614" s="41" t="s">
        <v>1003</v>
      </c>
      <c r="D12614" s="42">
        <f>VLOOKUP(Pag_Inicio_Corr_mas_casos[[#This Row],[Corregimiento]],Hoja3!$A$2:$D$676,4,0)</f>
        <v>80810</v>
      </c>
      <c r="E12614" s="41">
        <v>2</v>
      </c>
    </row>
    <row r="12615" spans="1:5">
      <c r="A12615" s="43">
        <v>44504</v>
      </c>
      <c r="B12615" s="41">
        <v>44504</v>
      </c>
      <c r="C12615" s="41" t="s">
        <v>1467</v>
      </c>
      <c r="D12615" s="42">
        <f>VLOOKUP(Pag_Inicio_Corr_mas_casos[[#This Row],[Corregimiento]],Hoja3!$A$2:$D$676,4,0)</f>
        <v>70214</v>
      </c>
      <c r="E12615" s="41">
        <v>2</v>
      </c>
    </row>
    <row r="12616" spans="1:5">
      <c r="A12616" s="43">
        <v>44504</v>
      </c>
      <c r="B12616" s="41">
        <v>44504</v>
      </c>
      <c r="C12616" s="41" t="s">
        <v>1089</v>
      </c>
      <c r="D12616" s="42">
        <f>VLOOKUP(Pag_Inicio_Corr_mas_casos[[#This Row],[Corregimiento]],Hoja3!$A$2:$D$676,4,0)</f>
        <v>30111</v>
      </c>
      <c r="E12616" s="41">
        <v>2</v>
      </c>
    </row>
    <row r="12617" spans="1:5">
      <c r="A12617" s="43">
        <v>44504</v>
      </c>
      <c r="B12617" s="41">
        <v>44504</v>
      </c>
      <c r="C12617" s="41" t="s">
        <v>1169</v>
      </c>
      <c r="D12617" s="42">
        <f>VLOOKUP(Pag_Inicio_Corr_mas_casos[[#This Row],[Corregimiento]],Hoja3!$A$2:$D$676,4,0)</f>
        <v>130301</v>
      </c>
      <c r="E12617" s="41">
        <v>2</v>
      </c>
    </row>
    <row r="12618" spans="1:5">
      <c r="A12618" s="43">
        <v>44504</v>
      </c>
      <c r="B12618" s="41">
        <v>44504</v>
      </c>
      <c r="C12618" s="41" t="s">
        <v>1008</v>
      </c>
      <c r="D12618" s="42">
        <f>VLOOKUP(Pag_Inicio_Corr_mas_casos[[#This Row],[Corregimiento]],Hoja3!$A$2:$D$676,4,0)</f>
        <v>80807</v>
      </c>
      <c r="E12618" s="41">
        <v>2</v>
      </c>
    </row>
    <row r="12619" spans="1:5">
      <c r="A12619" s="43">
        <v>44504</v>
      </c>
      <c r="B12619" s="41">
        <v>44504</v>
      </c>
      <c r="C12619" s="41" t="s">
        <v>1069</v>
      </c>
      <c r="D12619" s="42">
        <f>VLOOKUP(Pag_Inicio_Corr_mas_casos[[#This Row],[Corregimiento]],Hoja3!$A$2:$D$676,4,0)</f>
        <v>40611</v>
      </c>
      <c r="E12619" s="41">
        <v>2</v>
      </c>
    </row>
    <row r="12620" spans="1:5">
      <c r="A12620" s="43">
        <v>44504</v>
      </c>
      <c r="B12620" s="41">
        <v>44504</v>
      </c>
      <c r="C12620" s="41" t="s">
        <v>1005</v>
      </c>
      <c r="D12620" s="42">
        <f>VLOOKUP(Pag_Inicio_Corr_mas_casos[[#This Row],[Corregimiento]],Hoja3!$A$2:$D$676,4,0)</f>
        <v>81009</v>
      </c>
      <c r="E12620" s="41">
        <v>2</v>
      </c>
    </row>
    <row r="12621" spans="1:5">
      <c r="A12621" s="43">
        <v>44504</v>
      </c>
      <c r="B12621" s="41">
        <v>44504</v>
      </c>
      <c r="C12621" s="41" t="s">
        <v>1134</v>
      </c>
      <c r="D12621" s="42">
        <f>VLOOKUP(Pag_Inicio_Corr_mas_casos[[#This Row],[Corregimiento]],Hoja3!$A$2:$D$676,4,0)</f>
        <v>130101</v>
      </c>
      <c r="E12621" s="41">
        <v>2</v>
      </c>
    </row>
    <row r="12622" spans="1:5">
      <c r="A12622" s="43">
        <v>44504</v>
      </c>
      <c r="B12622" s="41">
        <v>44504</v>
      </c>
      <c r="C12622" s="41" t="s">
        <v>1012</v>
      </c>
      <c r="D12622" s="42">
        <f>VLOOKUP(Pag_Inicio_Corr_mas_casos[[#This Row],[Corregimiento]],Hoja3!$A$2:$D$676,4,0)</f>
        <v>80814</v>
      </c>
      <c r="E12622" s="41">
        <v>2</v>
      </c>
    </row>
    <row r="12623" spans="1:5">
      <c r="A12623" s="43">
        <v>44504</v>
      </c>
      <c r="B12623" s="41">
        <v>44504</v>
      </c>
      <c r="C12623" s="41" t="s">
        <v>1455</v>
      </c>
      <c r="D12623" s="42">
        <f>VLOOKUP(Pag_Inicio_Corr_mas_casos[[#This Row],[Corregimiento]],Hoja3!$A$2:$D$676,4,0)</f>
        <v>91002</v>
      </c>
      <c r="E12623" s="41">
        <v>2</v>
      </c>
    </row>
    <row r="12624" spans="1:5">
      <c r="A12624" s="43">
        <v>44504</v>
      </c>
      <c r="B12624" s="41">
        <v>44504</v>
      </c>
      <c r="C12624" s="41" t="s">
        <v>1009</v>
      </c>
      <c r="D12624" s="42">
        <f>VLOOKUP(Pag_Inicio_Corr_mas_casos[[#This Row],[Corregimiento]],Hoja3!$A$2:$D$676,4,0)</f>
        <v>80816</v>
      </c>
      <c r="E12624" s="41">
        <v>2</v>
      </c>
    </row>
    <row r="12625" spans="1:5">
      <c r="A12625" s="43">
        <v>44504</v>
      </c>
      <c r="B12625" s="41">
        <v>44504</v>
      </c>
      <c r="C12625" s="41" t="s">
        <v>1043</v>
      </c>
      <c r="D12625" s="42">
        <f>VLOOKUP(Pag_Inicio_Corr_mas_casos[[#This Row],[Corregimiento]],Hoja3!$A$2:$D$676,4,0)</f>
        <v>80803</v>
      </c>
      <c r="E12625" s="41">
        <v>1</v>
      </c>
    </row>
    <row r="12626" spans="1:5">
      <c r="A12626" s="35">
        <v>44505</v>
      </c>
      <c r="B12626" s="36">
        <v>44505</v>
      </c>
      <c r="C12626" s="36" t="s">
        <v>1329</v>
      </c>
      <c r="D12626" s="37">
        <f>VLOOKUP(Pag_Inicio_Corr_mas_casos[[#This Row],[Corregimiento]],Hoja3!$A$2:$D$676,4,0)</f>
        <v>40406</v>
      </c>
      <c r="E12626" s="36">
        <v>6</v>
      </c>
    </row>
    <row r="12627" spans="1:5">
      <c r="A12627" s="35">
        <v>44505</v>
      </c>
      <c r="B12627" s="36">
        <v>44505</v>
      </c>
      <c r="C12627" s="36" t="s">
        <v>1008</v>
      </c>
      <c r="D12627" s="37">
        <f>VLOOKUP(Pag_Inicio_Corr_mas_casos[[#This Row],[Corregimiento]],Hoja3!$A$2:$D$676,4,0)</f>
        <v>80807</v>
      </c>
      <c r="E12627" s="36">
        <v>5</v>
      </c>
    </row>
    <row r="12628" spans="1:5">
      <c r="A12628" s="35">
        <v>44505</v>
      </c>
      <c r="B12628" s="36">
        <v>44505</v>
      </c>
      <c r="C12628" s="36" t="s">
        <v>1033</v>
      </c>
      <c r="D12628" s="37">
        <f>VLOOKUP(Pag_Inicio_Corr_mas_casos[[#This Row],[Corregimiento]],Hoja3!$A$2:$D$676,4,0)</f>
        <v>30107</v>
      </c>
      <c r="E12628" s="36">
        <v>5</v>
      </c>
    </row>
    <row r="12629" spans="1:5">
      <c r="A12629" s="35">
        <v>44505</v>
      </c>
      <c r="B12629" s="36">
        <v>44505</v>
      </c>
      <c r="C12629" s="36" t="s">
        <v>1195</v>
      </c>
      <c r="D12629" s="37">
        <f>VLOOKUP(Pag_Inicio_Corr_mas_casos[[#This Row],[Corregimiento]],Hoja3!$A$2:$D$676,4,0)</f>
        <v>40204</v>
      </c>
      <c r="E12629" s="36">
        <v>4</v>
      </c>
    </row>
    <row r="12630" spans="1:5">
      <c r="A12630" s="35">
        <v>44505</v>
      </c>
      <c r="B12630" s="36">
        <v>44505</v>
      </c>
      <c r="C12630" s="36" t="s">
        <v>1073</v>
      </c>
      <c r="D12630" s="37">
        <f>VLOOKUP(Pag_Inicio_Corr_mas_casos[[#This Row],[Corregimiento]],Hoja3!$A$2:$D$676,4,0)</f>
        <v>40612</v>
      </c>
      <c r="E12630" s="36">
        <v>4</v>
      </c>
    </row>
    <row r="12631" spans="1:5">
      <c r="A12631" s="35">
        <v>44505</v>
      </c>
      <c r="B12631" s="36">
        <v>44505</v>
      </c>
      <c r="C12631" s="36" t="s">
        <v>1020</v>
      </c>
      <c r="D12631" s="37">
        <f>VLOOKUP(Pag_Inicio_Corr_mas_casos[[#This Row],[Corregimiento]],Hoja3!$A$2:$D$676,4,0)</f>
        <v>80822</v>
      </c>
      <c r="E12631" s="36">
        <v>3</v>
      </c>
    </row>
    <row r="12632" spans="1:5">
      <c r="A12632" s="35">
        <v>44505</v>
      </c>
      <c r="B12632" s="36">
        <v>44505</v>
      </c>
      <c r="C12632" s="36" t="s">
        <v>1089</v>
      </c>
      <c r="D12632" s="37">
        <f>VLOOKUP(Pag_Inicio_Corr_mas_casos[[#This Row],[Corregimiento]],Hoja3!$A$2:$D$676,4,0)</f>
        <v>30111</v>
      </c>
      <c r="E12632" s="36">
        <v>3</v>
      </c>
    </row>
    <row r="12633" spans="1:5">
      <c r="A12633" s="35">
        <v>44505</v>
      </c>
      <c r="B12633" s="36">
        <v>44505</v>
      </c>
      <c r="C12633" s="36" t="s">
        <v>1004</v>
      </c>
      <c r="D12633" s="37">
        <f>VLOOKUP(Pag_Inicio_Corr_mas_casos[[#This Row],[Corregimiento]],Hoja3!$A$2:$D$676,4,0)</f>
        <v>130717</v>
      </c>
      <c r="E12633" s="36">
        <v>3</v>
      </c>
    </row>
    <row r="12634" spans="1:5">
      <c r="A12634" s="35">
        <v>44505</v>
      </c>
      <c r="B12634" s="36">
        <v>44505</v>
      </c>
      <c r="C12634" s="36" t="s">
        <v>1075</v>
      </c>
      <c r="D12634" s="37">
        <f>VLOOKUP(Pag_Inicio_Corr_mas_casos[[#This Row],[Corregimiento]],Hoja3!$A$2:$D$676,4,0)</f>
        <v>40608</v>
      </c>
      <c r="E12634" s="36">
        <v>3</v>
      </c>
    </row>
    <row r="12635" spans="1:5">
      <c r="A12635" s="35">
        <v>44505</v>
      </c>
      <c r="B12635" s="36">
        <v>44505</v>
      </c>
      <c r="C12635" s="36" t="s">
        <v>1069</v>
      </c>
      <c r="D12635" s="37">
        <f>VLOOKUP(Pag_Inicio_Corr_mas_casos[[#This Row],[Corregimiento]],Hoja3!$A$2:$D$676,4,0)</f>
        <v>40611</v>
      </c>
      <c r="E12635" s="36">
        <v>3</v>
      </c>
    </row>
    <row r="12636" spans="1:5">
      <c r="A12636" s="35">
        <v>44505</v>
      </c>
      <c r="B12636" s="36">
        <v>44505</v>
      </c>
      <c r="C12636" s="36" t="s">
        <v>1077</v>
      </c>
      <c r="D12636" s="37">
        <f>VLOOKUP(Pag_Inicio_Corr_mas_casos[[#This Row],[Corregimiento]],Hoja3!$A$2:$D$676,4,0)</f>
        <v>80809</v>
      </c>
      <c r="E12636" s="36">
        <v>3</v>
      </c>
    </row>
    <row r="12637" spans="1:5">
      <c r="A12637" s="35">
        <v>44505</v>
      </c>
      <c r="B12637" s="36">
        <v>44505</v>
      </c>
      <c r="C12637" s="36" t="s">
        <v>1126</v>
      </c>
      <c r="D12637" s="37">
        <f>VLOOKUP(Pag_Inicio_Corr_mas_casos[[#This Row],[Corregimiento]],Hoja3!$A$2:$D$676,4,0)</f>
        <v>40601</v>
      </c>
      <c r="E12637" s="36">
        <v>3</v>
      </c>
    </row>
    <row r="12638" spans="1:5">
      <c r="A12638" s="35">
        <v>44505</v>
      </c>
      <c r="B12638" s="36">
        <v>44505</v>
      </c>
      <c r="C12638" s="36" t="s">
        <v>1102</v>
      </c>
      <c r="D12638" s="37">
        <f>VLOOKUP(Pag_Inicio_Corr_mas_casos[[#This Row],[Corregimiento]],Hoja3!$A$2:$D$676,4,0)</f>
        <v>130106</v>
      </c>
      <c r="E12638" s="36">
        <v>3</v>
      </c>
    </row>
    <row r="12639" spans="1:5">
      <c r="A12639" s="35">
        <v>44505</v>
      </c>
      <c r="B12639" s="36">
        <v>44505</v>
      </c>
      <c r="C12639" s="36" t="s">
        <v>1003</v>
      </c>
      <c r="D12639" s="37">
        <f>VLOOKUP(Pag_Inicio_Corr_mas_casos[[#This Row],[Corregimiento]],Hoja3!$A$2:$D$676,4,0)</f>
        <v>80810</v>
      </c>
      <c r="E12639" s="36">
        <v>2</v>
      </c>
    </row>
    <row r="12640" spans="1:5">
      <c r="A12640" s="35">
        <v>44505</v>
      </c>
      <c r="B12640" s="36">
        <v>44505</v>
      </c>
      <c r="C12640" s="36" t="s">
        <v>1099</v>
      </c>
      <c r="D12640" s="37">
        <f>VLOOKUP(Pag_Inicio_Corr_mas_casos[[#This Row],[Corregimiento]],Hoja3!$A$2:$D$676,4,0)</f>
        <v>91008</v>
      </c>
      <c r="E12640" s="36">
        <v>2</v>
      </c>
    </row>
    <row r="12641" spans="1:5">
      <c r="A12641" s="35">
        <v>44505</v>
      </c>
      <c r="B12641" s="36">
        <v>44505</v>
      </c>
      <c r="C12641" s="36" t="s">
        <v>1171</v>
      </c>
      <c r="D12641" s="37">
        <f>VLOOKUP(Pag_Inicio_Corr_mas_casos[[#This Row],[Corregimiento]],Hoja3!$A$2:$D$676,4,0)</f>
        <v>40404</v>
      </c>
      <c r="E12641" s="36">
        <v>2</v>
      </c>
    </row>
    <row r="12642" spans="1:5">
      <c r="A12642" s="35">
        <v>44505</v>
      </c>
      <c r="B12642" s="36">
        <v>44505</v>
      </c>
      <c r="C12642" s="36" t="s">
        <v>1022</v>
      </c>
      <c r="D12642" s="37">
        <f>VLOOKUP(Pag_Inicio_Corr_mas_casos[[#This Row],[Corregimiento]],Hoja3!$A$2:$D$676,4,0)</f>
        <v>80815</v>
      </c>
      <c r="E12642" s="36">
        <v>2</v>
      </c>
    </row>
    <row r="12643" spans="1:5">
      <c r="A12643" s="35">
        <v>44505</v>
      </c>
      <c r="B12643" s="36">
        <v>44505</v>
      </c>
      <c r="C12643" s="36" t="s">
        <v>1037</v>
      </c>
      <c r="D12643" s="37">
        <f>VLOOKUP(Pag_Inicio_Corr_mas_casos[[#This Row],[Corregimiento]],Hoja3!$A$2:$D$676,4,0)</f>
        <v>130103</v>
      </c>
      <c r="E12643" s="36">
        <v>2</v>
      </c>
    </row>
    <row r="12644" spans="1:5">
      <c r="A12644" s="35">
        <v>44505</v>
      </c>
      <c r="B12644" s="36">
        <v>44505</v>
      </c>
      <c r="C12644" s="36" t="s">
        <v>1085</v>
      </c>
      <c r="D12644" s="37">
        <f>VLOOKUP(Pag_Inicio_Corr_mas_casos[[#This Row],[Corregimiento]],Hoja3!$A$2:$D$676,4,0)</f>
        <v>81001</v>
      </c>
      <c r="E12644" s="36">
        <v>2</v>
      </c>
    </row>
    <row r="12645" spans="1:5">
      <c r="A12645" s="35">
        <v>44505</v>
      </c>
      <c r="B12645" s="36">
        <v>44505</v>
      </c>
      <c r="C12645" s="36" t="s">
        <v>1017</v>
      </c>
      <c r="D12645" s="37">
        <f>VLOOKUP(Pag_Inicio_Corr_mas_casos[[#This Row],[Corregimiento]],Hoja3!$A$2:$D$676,4,0)</f>
        <v>80813</v>
      </c>
      <c r="E12645" s="36">
        <v>2</v>
      </c>
    </row>
    <row r="12646" spans="1:5">
      <c r="A12646" s="209">
        <v>44506</v>
      </c>
      <c r="B12646" s="210">
        <v>44506</v>
      </c>
      <c r="C12646" s="210" t="s">
        <v>1077</v>
      </c>
      <c r="D12646" s="211">
        <f>VLOOKUP(Pag_Inicio_Corr_mas_casos[[#This Row],[Corregimiento]],Hoja3!$A$2:$D$676,4,0)</f>
        <v>80809</v>
      </c>
      <c r="E12646" s="210">
        <v>8</v>
      </c>
    </row>
    <row r="12647" spans="1:5">
      <c r="A12647" s="209">
        <v>44506</v>
      </c>
      <c r="B12647" s="210">
        <v>44506</v>
      </c>
      <c r="C12647" s="210" t="s">
        <v>1329</v>
      </c>
      <c r="D12647" s="211">
        <f>VLOOKUP(Pag_Inicio_Corr_mas_casos[[#This Row],[Corregimiento]],Hoja3!$A$2:$D$676,4,0)</f>
        <v>40406</v>
      </c>
      <c r="E12647" s="210">
        <v>6</v>
      </c>
    </row>
    <row r="12648" spans="1:5">
      <c r="A12648" s="209">
        <v>44506</v>
      </c>
      <c r="B12648" s="210">
        <v>44506</v>
      </c>
      <c r="C12648" s="210" t="s">
        <v>1132</v>
      </c>
      <c r="D12648" s="211">
        <f>VLOOKUP(Pag_Inicio_Corr_mas_casos[[#This Row],[Corregimiento]],Hoja3!$A$2:$D$676,4,0)</f>
        <v>40610</v>
      </c>
      <c r="E12648" s="210">
        <v>6</v>
      </c>
    </row>
    <row r="12649" spans="1:5">
      <c r="A12649" s="209">
        <v>44506</v>
      </c>
      <c r="B12649" s="210">
        <v>44506</v>
      </c>
      <c r="C12649" s="210" t="s">
        <v>1075</v>
      </c>
      <c r="D12649" s="211">
        <f>VLOOKUP(Pag_Inicio_Corr_mas_casos[[#This Row],[Corregimiento]],Hoja3!$A$2:$D$676,4,0)</f>
        <v>40608</v>
      </c>
      <c r="E12649" s="210">
        <v>5</v>
      </c>
    </row>
    <row r="12650" spans="1:5">
      <c r="A12650" s="209">
        <v>44506</v>
      </c>
      <c r="B12650" s="210">
        <v>44506</v>
      </c>
      <c r="C12650" s="210" t="s">
        <v>1007</v>
      </c>
      <c r="D12650" s="211">
        <f>VLOOKUP(Pag_Inicio_Corr_mas_casos[[#This Row],[Corregimiento]],Hoja3!$A$2:$D$676,4,0)</f>
        <v>80823</v>
      </c>
      <c r="E12650" s="210">
        <v>5</v>
      </c>
    </row>
    <row r="12651" spans="1:5">
      <c r="A12651" s="209">
        <v>44506</v>
      </c>
      <c r="B12651" s="210">
        <v>44506</v>
      </c>
      <c r="C12651" s="210" t="s">
        <v>1126</v>
      </c>
      <c r="D12651" s="211">
        <f>VLOOKUP(Pag_Inicio_Corr_mas_casos[[#This Row],[Corregimiento]],Hoja3!$A$2:$D$676,4,0)</f>
        <v>40601</v>
      </c>
      <c r="E12651" s="210">
        <v>4</v>
      </c>
    </row>
    <row r="12652" spans="1:5">
      <c r="A12652" s="209">
        <v>44506</v>
      </c>
      <c r="B12652" s="210">
        <v>44506</v>
      </c>
      <c r="C12652" s="210" t="s">
        <v>1009</v>
      </c>
      <c r="D12652" s="211">
        <f>VLOOKUP(Pag_Inicio_Corr_mas_casos[[#This Row],[Corregimiento]],Hoja3!$A$2:$D$676,4,0)</f>
        <v>80816</v>
      </c>
      <c r="E12652" s="210">
        <v>4</v>
      </c>
    </row>
    <row r="12653" spans="1:5">
      <c r="A12653" s="209">
        <v>44506</v>
      </c>
      <c r="B12653" s="210">
        <v>44506</v>
      </c>
      <c r="C12653" s="210" t="s">
        <v>1004</v>
      </c>
      <c r="D12653" s="211">
        <f>VLOOKUP(Pag_Inicio_Corr_mas_casos[[#This Row],[Corregimiento]],Hoja3!$A$2:$D$676,4,0)</f>
        <v>130717</v>
      </c>
      <c r="E12653" s="210">
        <v>4</v>
      </c>
    </row>
    <row r="12654" spans="1:5">
      <c r="A12654" s="209">
        <v>44506</v>
      </c>
      <c r="B12654" s="210">
        <v>44506</v>
      </c>
      <c r="C12654" s="210" t="s">
        <v>1069</v>
      </c>
      <c r="D12654" s="211">
        <f>VLOOKUP(Pag_Inicio_Corr_mas_casos[[#This Row],[Corregimiento]],Hoja3!$A$2:$D$676,4,0)</f>
        <v>40611</v>
      </c>
      <c r="E12654" s="210">
        <v>4</v>
      </c>
    </row>
    <row r="12655" spans="1:5">
      <c r="A12655" s="209">
        <v>44506</v>
      </c>
      <c r="B12655" s="210">
        <v>44506</v>
      </c>
      <c r="C12655" s="210" t="s">
        <v>1022</v>
      </c>
      <c r="D12655" s="211">
        <f>VLOOKUP(Pag_Inicio_Corr_mas_casos[[#This Row],[Corregimiento]],Hoja3!$A$2:$D$676,4,0)</f>
        <v>80815</v>
      </c>
      <c r="E12655" s="210">
        <v>3</v>
      </c>
    </row>
    <row r="12656" spans="1:5">
      <c r="A12656" s="209">
        <v>44506</v>
      </c>
      <c r="B12656" s="210">
        <v>44506</v>
      </c>
      <c r="C12656" s="210" t="s">
        <v>1012</v>
      </c>
      <c r="D12656" s="211">
        <f>VLOOKUP(Pag_Inicio_Corr_mas_casos[[#This Row],[Corregimiento]],Hoja3!$A$2:$D$676,4,0)</f>
        <v>80814</v>
      </c>
      <c r="E12656" s="210">
        <v>3</v>
      </c>
    </row>
    <row r="12657" spans="1:5">
      <c r="A12657" s="209">
        <v>44506</v>
      </c>
      <c r="B12657" s="210">
        <v>44506</v>
      </c>
      <c r="C12657" s="210" t="s">
        <v>766</v>
      </c>
      <c r="D12657" s="211">
        <f>VLOOKUP(Pag_Inicio_Corr_mas_casos[[#This Row],[Corregimiento]],Hoja3!$A$2:$D$676,4,0)</f>
        <v>30107</v>
      </c>
      <c r="E12657" s="210">
        <v>3</v>
      </c>
    </row>
    <row r="12658" spans="1:5">
      <c r="A12658" s="209">
        <v>44506</v>
      </c>
      <c r="B12658" s="210">
        <v>44506</v>
      </c>
      <c r="C12658" s="210" t="s">
        <v>1221</v>
      </c>
      <c r="D12658" s="211">
        <f>VLOOKUP(Pag_Inicio_Corr_mas_casos[[#This Row],[Corregimiento]],Hoja3!$A$2:$D$676,4,0)</f>
        <v>30103</v>
      </c>
      <c r="E12658" s="210">
        <v>3</v>
      </c>
    </row>
    <row r="12659" spans="1:5">
      <c r="A12659" s="209">
        <v>44506</v>
      </c>
      <c r="B12659" s="210">
        <v>44506</v>
      </c>
      <c r="C12659" s="210" t="s">
        <v>907</v>
      </c>
      <c r="D12659" s="211">
        <f>VLOOKUP(Pag_Inicio_Corr_mas_casos[[#This Row],[Corregimiento]],Hoja3!$A$2:$D$676,4,0)</f>
        <v>80811</v>
      </c>
      <c r="E12659" s="210">
        <v>3</v>
      </c>
    </row>
    <row r="12660" spans="1:5">
      <c r="A12660" s="209">
        <v>44506</v>
      </c>
      <c r="B12660" s="210">
        <v>44506</v>
      </c>
      <c r="C12660" s="210" t="s">
        <v>1282</v>
      </c>
      <c r="D12660" s="211">
        <f>VLOOKUP(Pag_Inicio_Corr_mas_casos[[#This Row],[Corregimiento]],Hoja3!$A$2:$D$676,4,0)</f>
        <v>91003</v>
      </c>
      <c r="E12660" s="210">
        <v>3</v>
      </c>
    </row>
    <row r="12661" spans="1:5">
      <c r="A12661" s="209">
        <v>44506</v>
      </c>
      <c r="B12661" s="210">
        <v>44506</v>
      </c>
      <c r="C12661" s="210" t="s">
        <v>1169</v>
      </c>
      <c r="D12661" s="211">
        <f>VLOOKUP(Pag_Inicio_Corr_mas_casos[[#This Row],[Corregimiento]],Hoja3!$A$2:$D$676,4,0)</f>
        <v>130301</v>
      </c>
      <c r="E12661" s="210">
        <v>2</v>
      </c>
    </row>
    <row r="12662" spans="1:5">
      <c r="A12662" s="209">
        <v>44506</v>
      </c>
      <c r="B12662" s="210">
        <v>44506</v>
      </c>
      <c r="C12662" s="210" t="s">
        <v>998</v>
      </c>
      <c r="D12662" s="211">
        <f>VLOOKUP(Pag_Inicio_Corr_mas_casos[[#This Row],[Corregimiento]],Hoja3!$A$2:$D$676,4,0)</f>
        <v>90605</v>
      </c>
      <c r="E12662" s="210">
        <v>2</v>
      </c>
    </row>
    <row r="12663" spans="1:5">
      <c r="A12663" s="209">
        <v>44506</v>
      </c>
      <c r="B12663" s="210">
        <v>44506</v>
      </c>
      <c r="C12663" s="210" t="s">
        <v>1468</v>
      </c>
      <c r="D12663" s="211">
        <f>VLOOKUP(Pag_Inicio_Corr_mas_casos[[#This Row],[Corregimiento]],Hoja3!$A$2:$D$676,4,0)</f>
        <v>70501</v>
      </c>
      <c r="E12663" s="210">
        <v>2</v>
      </c>
    </row>
    <row r="12664" spans="1:5">
      <c r="A12664" s="209">
        <v>44506</v>
      </c>
      <c r="B12664" s="210">
        <v>44506</v>
      </c>
      <c r="C12664" s="210" t="s">
        <v>1134</v>
      </c>
      <c r="D12664" s="211">
        <f>VLOOKUP(Pag_Inicio_Corr_mas_casos[[#This Row],[Corregimiento]],Hoja3!$A$2:$D$676,4,0)</f>
        <v>130101</v>
      </c>
      <c r="E12664" s="210">
        <v>2</v>
      </c>
    </row>
    <row r="12665" spans="1:5">
      <c r="A12665" s="209">
        <v>44506</v>
      </c>
      <c r="B12665" s="210">
        <v>44506</v>
      </c>
      <c r="C12665" s="210" t="s">
        <v>1462</v>
      </c>
      <c r="D12665" s="211">
        <f>VLOOKUP(Pag_Inicio_Corr_mas_casos[[#This Row],[Corregimiento]],Hoja3!$A$2:$D$676,4,0)</f>
        <v>40609</v>
      </c>
      <c r="E12665" s="210">
        <v>2</v>
      </c>
    </row>
    <row r="12666" spans="1:5">
      <c r="A12666" s="43">
        <v>44507</v>
      </c>
      <c r="B12666" s="41">
        <v>44507</v>
      </c>
      <c r="C12666" s="41" t="s">
        <v>1126</v>
      </c>
      <c r="D12666" s="42">
        <f>VLOOKUP(Pag_Inicio_Corr_mas_casos[[#This Row],[Corregimiento]],Hoja3!$A$2:$D$676,4,0)</f>
        <v>40601</v>
      </c>
      <c r="E12666" s="41">
        <v>9</v>
      </c>
    </row>
    <row r="12667" spans="1:5">
      <c r="A12667" s="43">
        <v>44507</v>
      </c>
      <c r="B12667" s="41">
        <v>44507</v>
      </c>
      <c r="C12667" s="41" t="s">
        <v>1099</v>
      </c>
      <c r="D12667" s="42">
        <f>VLOOKUP(Pag_Inicio_Corr_mas_casos[[#This Row],[Corregimiento]],Hoja3!$A$2:$D$676,4,0)</f>
        <v>91008</v>
      </c>
      <c r="E12667" s="41">
        <v>8</v>
      </c>
    </row>
    <row r="12668" spans="1:5">
      <c r="A12668" s="43">
        <v>44507</v>
      </c>
      <c r="B12668" s="41">
        <v>44507</v>
      </c>
      <c r="C12668" s="41" t="s">
        <v>1005</v>
      </c>
      <c r="D12668" s="42">
        <f>VLOOKUP(Pag_Inicio_Corr_mas_casos[[#This Row],[Corregimiento]],Hoja3!$A$2:$D$676,4,0)</f>
        <v>81009</v>
      </c>
      <c r="E12668" s="41">
        <v>6</v>
      </c>
    </row>
    <row r="12669" spans="1:5">
      <c r="A12669" s="43">
        <v>44507</v>
      </c>
      <c r="B12669" s="41">
        <v>44507</v>
      </c>
      <c r="C12669" s="41" t="s">
        <v>1036</v>
      </c>
      <c r="D12669" s="42">
        <f>VLOOKUP(Pag_Inicio_Corr_mas_casos[[#This Row],[Corregimiento]],Hoja3!$A$2:$D$676,4,0)</f>
        <v>40606</v>
      </c>
      <c r="E12669" s="41">
        <v>5</v>
      </c>
    </row>
    <row r="12670" spans="1:5">
      <c r="A12670" s="43">
        <v>44507</v>
      </c>
      <c r="B12670" s="41">
        <v>44507</v>
      </c>
      <c r="C12670" s="41" t="s">
        <v>1089</v>
      </c>
      <c r="D12670" s="42">
        <f>VLOOKUP(Pag_Inicio_Corr_mas_casos[[#This Row],[Corregimiento]],Hoja3!$A$2:$D$676,4,0)</f>
        <v>30111</v>
      </c>
      <c r="E12670" s="41">
        <v>5</v>
      </c>
    </row>
    <row r="12671" spans="1:5">
      <c r="A12671" s="43">
        <v>44507</v>
      </c>
      <c r="B12671" s="41">
        <v>44507</v>
      </c>
      <c r="C12671" s="41" t="s">
        <v>1037</v>
      </c>
      <c r="D12671" s="42">
        <f>VLOOKUP(Pag_Inicio_Corr_mas_casos[[#This Row],[Corregimiento]],Hoja3!$A$2:$D$676,4,0)</f>
        <v>130103</v>
      </c>
      <c r="E12671" s="41">
        <v>3</v>
      </c>
    </row>
    <row r="12672" spans="1:5">
      <c r="A12672" s="43">
        <v>44507</v>
      </c>
      <c r="B12672" s="41">
        <v>44507</v>
      </c>
      <c r="C12672" s="41" t="s">
        <v>1300</v>
      </c>
      <c r="D12672" s="42">
        <f>VLOOKUP(Pag_Inicio_Corr_mas_casos[[#This Row],[Corregimiento]],Hoja3!$A$2:$D$676,4,0)</f>
        <v>60202</v>
      </c>
      <c r="E12672" s="41">
        <v>3</v>
      </c>
    </row>
    <row r="12673" spans="1:5">
      <c r="A12673" s="43">
        <v>44507</v>
      </c>
      <c r="B12673" s="41">
        <v>44507</v>
      </c>
      <c r="C12673" s="41" t="s">
        <v>1006</v>
      </c>
      <c r="D12673" s="42">
        <f>VLOOKUP(Pag_Inicio_Corr_mas_casos[[#This Row],[Corregimiento]],Hoja3!$A$2:$D$676,4,0)</f>
        <v>80806</v>
      </c>
      <c r="E12673" s="41">
        <v>3</v>
      </c>
    </row>
    <row r="12674" spans="1:5">
      <c r="A12674" s="43">
        <v>44507</v>
      </c>
      <c r="B12674" s="41">
        <v>44507</v>
      </c>
      <c r="C12674" s="41" t="s">
        <v>1328</v>
      </c>
      <c r="D12674" s="42">
        <f>VLOOKUP(Pag_Inicio_Corr_mas_casos[[#This Row],[Corregimiento]],Hoja3!$A$2:$D$676,4,0)</f>
        <v>41401</v>
      </c>
      <c r="E12674" s="41">
        <v>3</v>
      </c>
    </row>
    <row r="12675" spans="1:5">
      <c r="A12675" s="43">
        <v>44507</v>
      </c>
      <c r="B12675" s="41">
        <v>44507</v>
      </c>
      <c r="C12675" s="41" t="s">
        <v>1033</v>
      </c>
      <c r="D12675" s="42">
        <f>VLOOKUP(Pag_Inicio_Corr_mas_casos[[#This Row],[Corregimiento]],Hoja3!$A$2:$D$676,4,0)</f>
        <v>30107</v>
      </c>
      <c r="E12675" s="41">
        <v>2</v>
      </c>
    </row>
    <row r="12676" spans="1:5">
      <c r="A12676" s="43">
        <v>44507</v>
      </c>
      <c r="B12676" s="41">
        <v>44507</v>
      </c>
      <c r="C12676" s="41" t="s">
        <v>1017</v>
      </c>
      <c r="D12676" s="42">
        <f>VLOOKUP(Pag_Inicio_Corr_mas_casos[[#This Row],[Corregimiento]],Hoja3!$A$2:$D$676,4,0)</f>
        <v>80813</v>
      </c>
      <c r="E12676" s="41">
        <v>2</v>
      </c>
    </row>
    <row r="12677" spans="1:5">
      <c r="A12677" s="43">
        <v>44507</v>
      </c>
      <c r="B12677" s="41">
        <v>44507</v>
      </c>
      <c r="C12677" s="41" t="s">
        <v>1077</v>
      </c>
      <c r="D12677" s="42">
        <f>VLOOKUP(Pag_Inicio_Corr_mas_casos[[#This Row],[Corregimiento]],Hoja3!$A$2:$D$676,4,0)</f>
        <v>80809</v>
      </c>
      <c r="E12677" s="41">
        <v>2</v>
      </c>
    </row>
    <row r="12678" spans="1:5">
      <c r="A12678" s="43">
        <v>44507</v>
      </c>
      <c r="B12678" s="41">
        <v>44507</v>
      </c>
      <c r="C12678" s="41" t="s">
        <v>1132</v>
      </c>
      <c r="D12678" s="42">
        <f>VLOOKUP(Pag_Inicio_Corr_mas_casos[[#This Row],[Corregimiento]],Hoja3!$A$2:$D$676,4,0)</f>
        <v>40610</v>
      </c>
      <c r="E12678" s="41">
        <v>2</v>
      </c>
    </row>
    <row r="12679" spans="1:5">
      <c r="A12679" s="43">
        <v>44507</v>
      </c>
      <c r="B12679" s="41">
        <v>44507</v>
      </c>
      <c r="C12679" s="41" t="s">
        <v>1027</v>
      </c>
      <c r="D12679" s="42">
        <f>VLOOKUP(Pag_Inicio_Corr_mas_casos[[#This Row],[Corregimiento]],Hoja3!$A$2:$D$676,4,0)</f>
        <v>20601</v>
      </c>
      <c r="E12679" s="41">
        <v>2</v>
      </c>
    </row>
    <row r="12680" spans="1:5">
      <c r="A12680" s="43">
        <v>44507</v>
      </c>
      <c r="B12680" s="41">
        <v>44507</v>
      </c>
      <c r="C12680" s="41" t="s">
        <v>1160</v>
      </c>
      <c r="D12680" s="42">
        <f>VLOOKUP(Pag_Inicio_Corr_mas_casos[[#This Row],[Corregimiento]],Hoja3!$A$2:$D$676,4,0)</f>
        <v>30109</v>
      </c>
      <c r="E12680" s="41">
        <v>2</v>
      </c>
    </row>
    <row r="12681" spans="1:5">
      <c r="A12681" s="43">
        <v>44507</v>
      </c>
      <c r="B12681" s="41">
        <v>44507</v>
      </c>
      <c r="C12681" s="41" t="s">
        <v>1179</v>
      </c>
      <c r="D12681" s="42">
        <f>VLOOKUP(Pag_Inicio_Corr_mas_casos[[#This Row],[Corregimiento]],Hoja3!$A$2:$D$676,4,0)</f>
        <v>20307</v>
      </c>
      <c r="E12681" s="41">
        <v>2</v>
      </c>
    </row>
    <row r="12682" spans="1:5">
      <c r="A12682" s="43">
        <v>44507</v>
      </c>
      <c r="B12682" s="41">
        <v>44507</v>
      </c>
      <c r="C12682" s="41" t="s">
        <v>1007</v>
      </c>
      <c r="D12682" s="42">
        <f>VLOOKUP(Pag_Inicio_Corr_mas_casos[[#This Row],[Corregimiento]],Hoja3!$A$2:$D$676,4,0)</f>
        <v>80823</v>
      </c>
      <c r="E12682" s="41">
        <v>2</v>
      </c>
    </row>
    <row r="12683" spans="1:5">
      <c r="A12683" s="43">
        <v>44507</v>
      </c>
      <c r="B12683" s="41">
        <v>44507</v>
      </c>
      <c r="C12683" s="41" t="s">
        <v>1084</v>
      </c>
      <c r="D12683" s="42">
        <f>VLOOKUP(Pag_Inicio_Corr_mas_casos[[#This Row],[Corregimiento]],Hoja3!$A$2:$D$676,4,0)</f>
        <v>81008</v>
      </c>
      <c r="E12683" s="41">
        <v>2</v>
      </c>
    </row>
    <row r="12684" spans="1:5">
      <c r="A12684" s="43">
        <v>44507</v>
      </c>
      <c r="B12684" s="41">
        <v>44507</v>
      </c>
      <c r="C12684" s="41" t="s">
        <v>1144</v>
      </c>
      <c r="D12684" s="42">
        <f>VLOOKUP(Pag_Inicio_Corr_mas_casos[[#This Row],[Corregimiento]],Hoja3!$A$2:$D$676,4,0)</f>
        <v>40503</v>
      </c>
      <c r="E12684" s="41">
        <v>2</v>
      </c>
    </row>
    <row r="12685" spans="1:5">
      <c r="A12685" s="43">
        <v>44507</v>
      </c>
      <c r="B12685" s="41">
        <v>44507</v>
      </c>
      <c r="C12685" s="41" t="s">
        <v>1071</v>
      </c>
      <c r="D12685" s="42">
        <f>VLOOKUP(Pag_Inicio_Corr_mas_casos[[#This Row],[Corregimiento]],Hoja3!$A$2:$D$676,4,0)</f>
        <v>60103</v>
      </c>
      <c r="E12685" s="41">
        <v>2</v>
      </c>
    </row>
    <row r="12686" spans="1:5">
      <c r="A12686" s="47">
        <v>44508</v>
      </c>
      <c r="B12686" s="48">
        <v>44508</v>
      </c>
      <c r="C12686" s="48" t="s">
        <v>1126</v>
      </c>
      <c r="D12686" s="49">
        <f>VLOOKUP(Pag_Inicio_Corr_mas_casos[[#This Row],[Corregimiento]],Hoja3!$A$2:$D$676,4,0)</f>
        <v>40601</v>
      </c>
      <c r="E12686" s="48">
        <v>7</v>
      </c>
    </row>
    <row r="12687" spans="1:5">
      <c r="A12687" s="47">
        <v>44508</v>
      </c>
      <c r="B12687" s="48">
        <v>44508</v>
      </c>
      <c r="C12687" s="48" t="s">
        <v>1077</v>
      </c>
      <c r="D12687" s="49">
        <f>VLOOKUP(Pag_Inicio_Corr_mas_casos[[#This Row],[Corregimiento]],Hoja3!$A$2:$D$676,4,0)</f>
        <v>80809</v>
      </c>
      <c r="E12687" s="48">
        <v>6</v>
      </c>
    </row>
    <row r="12688" spans="1:5">
      <c r="A12688" s="47">
        <v>44508</v>
      </c>
      <c r="B12688" s="48">
        <v>44508</v>
      </c>
      <c r="C12688" s="48" t="s">
        <v>1112</v>
      </c>
      <c r="D12688" s="49">
        <f>VLOOKUP(Pag_Inicio_Corr_mas_casos[[#This Row],[Corregimiento]],Hoja3!$A$2:$D$676,4,0)</f>
        <v>80812</v>
      </c>
      <c r="E12688" s="48">
        <v>6</v>
      </c>
    </row>
    <row r="12689" spans="1:5">
      <c r="A12689" s="47">
        <v>44508</v>
      </c>
      <c r="B12689" s="48">
        <v>44508</v>
      </c>
      <c r="C12689" s="48" t="s">
        <v>1469</v>
      </c>
      <c r="D12689" s="49">
        <f>VLOOKUP(Pag_Inicio_Corr_mas_casos[[#This Row],[Corregimiento]],Hoja3!$A$2:$D$676,4,0)</f>
        <v>70313</v>
      </c>
      <c r="E12689" s="48">
        <v>5</v>
      </c>
    </row>
    <row r="12690" spans="1:5">
      <c r="A12690" s="47">
        <v>44508</v>
      </c>
      <c r="B12690" s="48">
        <v>44508</v>
      </c>
      <c r="C12690" s="48" t="s">
        <v>1195</v>
      </c>
      <c r="D12690" s="49">
        <f>VLOOKUP(Pag_Inicio_Corr_mas_casos[[#This Row],[Corregimiento]],Hoja3!$A$2:$D$676,4,0)</f>
        <v>40204</v>
      </c>
      <c r="E12690" s="48">
        <v>4</v>
      </c>
    </row>
    <row r="12691" spans="1:5">
      <c r="A12691" s="47">
        <v>44508</v>
      </c>
      <c r="B12691" s="48">
        <v>44508</v>
      </c>
      <c r="C12691" s="48" t="s">
        <v>1005</v>
      </c>
      <c r="D12691" s="49">
        <f>VLOOKUP(Pag_Inicio_Corr_mas_casos[[#This Row],[Corregimiento]],Hoja3!$A$2:$D$676,4,0)</f>
        <v>81009</v>
      </c>
      <c r="E12691" s="48">
        <v>3</v>
      </c>
    </row>
    <row r="12692" spans="1:5">
      <c r="A12692" s="47">
        <v>44508</v>
      </c>
      <c r="B12692" s="48">
        <v>44508</v>
      </c>
      <c r="C12692" s="48" t="s">
        <v>1012</v>
      </c>
      <c r="D12692" s="49">
        <f>VLOOKUP(Pag_Inicio_Corr_mas_casos[[#This Row],[Corregimiento]],Hoja3!$A$2:$D$676,4,0)</f>
        <v>80814</v>
      </c>
      <c r="E12692" s="48">
        <v>3</v>
      </c>
    </row>
    <row r="12693" spans="1:5">
      <c r="A12693" s="47">
        <v>44508</v>
      </c>
      <c r="B12693" s="48">
        <v>44508</v>
      </c>
      <c r="C12693" s="48" t="s">
        <v>1085</v>
      </c>
      <c r="D12693" s="49">
        <f>VLOOKUP(Pag_Inicio_Corr_mas_casos[[#This Row],[Corregimiento]],Hoja3!$A$2:$D$676,4,0)</f>
        <v>81001</v>
      </c>
      <c r="E12693" s="48">
        <v>3</v>
      </c>
    </row>
    <row r="12694" spans="1:5">
      <c r="A12694" s="47">
        <v>44508</v>
      </c>
      <c r="B12694" s="48">
        <v>44508</v>
      </c>
      <c r="C12694" s="48" t="s">
        <v>1009</v>
      </c>
      <c r="D12694" s="49">
        <f>VLOOKUP(Pag_Inicio_Corr_mas_casos[[#This Row],[Corregimiento]],Hoja3!$A$2:$D$676,4,0)</f>
        <v>80816</v>
      </c>
      <c r="E12694" s="48">
        <v>3</v>
      </c>
    </row>
    <row r="12695" spans="1:5">
      <c r="A12695" s="47">
        <v>44508</v>
      </c>
      <c r="B12695" s="48">
        <v>44508</v>
      </c>
      <c r="C12695" s="48" t="s">
        <v>1070</v>
      </c>
      <c r="D12695" s="49">
        <f>VLOOKUP(Pag_Inicio_Corr_mas_casos[[#This Row],[Corregimiento]],Hoja3!$A$2:$D$676,4,0)</f>
        <v>130310</v>
      </c>
      <c r="E12695" s="48">
        <v>3</v>
      </c>
    </row>
    <row r="12696" spans="1:5">
      <c r="A12696" s="47">
        <v>44508</v>
      </c>
      <c r="B12696" s="48">
        <v>44508</v>
      </c>
      <c r="C12696" s="48" t="s">
        <v>1146</v>
      </c>
      <c r="D12696" s="49">
        <f>VLOOKUP(Pag_Inicio_Corr_mas_casos[[#This Row],[Corregimiento]],Hoja3!$A$2:$D$676,4,0)</f>
        <v>130401</v>
      </c>
      <c r="E12696" s="48">
        <v>3</v>
      </c>
    </row>
    <row r="12697" spans="1:5">
      <c r="A12697" s="47">
        <v>44508</v>
      </c>
      <c r="B12697" s="48">
        <v>44508</v>
      </c>
      <c r="C12697" s="48" t="s">
        <v>1089</v>
      </c>
      <c r="D12697" s="49">
        <f>VLOOKUP(Pag_Inicio_Corr_mas_casos[[#This Row],[Corregimiento]],Hoja3!$A$2:$D$676,4,0)</f>
        <v>30111</v>
      </c>
      <c r="E12697" s="48">
        <v>3</v>
      </c>
    </row>
    <row r="12698" spans="1:5">
      <c r="A12698" s="47">
        <v>44508</v>
      </c>
      <c r="B12698" s="48">
        <v>44508</v>
      </c>
      <c r="C12698" s="48" t="s">
        <v>1004</v>
      </c>
      <c r="D12698" s="49">
        <f>VLOOKUP(Pag_Inicio_Corr_mas_casos[[#This Row],[Corregimiento]],Hoja3!$A$2:$D$676,4,0)</f>
        <v>130717</v>
      </c>
      <c r="E12698" s="48">
        <v>2</v>
      </c>
    </row>
    <row r="12699" spans="1:5">
      <c r="A12699" s="47">
        <v>44508</v>
      </c>
      <c r="B12699" s="48">
        <v>44508</v>
      </c>
      <c r="C12699" s="48" t="s">
        <v>1187</v>
      </c>
      <c r="D12699" s="49">
        <f>VLOOKUP(Pag_Inicio_Corr_mas_casos[[#This Row],[Corregimiento]],Hoja3!$A$2:$D$676,4,0)</f>
        <v>20603</v>
      </c>
      <c r="E12699" s="48">
        <v>2</v>
      </c>
    </row>
    <row r="12700" spans="1:5">
      <c r="A12700" s="47">
        <v>44508</v>
      </c>
      <c r="B12700" s="48">
        <v>44508</v>
      </c>
      <c r="C12700" s="48" t="s">
        <v>1036</v>
      </c>
      <c r="D12700" s="49">
        <f>VLOOKUP(Pag_Inicio_Corr_mas_casos[[#This Row],[Corregimiento]],Hoja3!$A$2:$D$676,4,0)</f>
        <v>40606</v>
      </c>
      <c r="E12700" s="48">
        <v>2</v>
      </c>
    </row>
    <row r="12701" spans="1:5">
      <c r="A12701" s="47">
        <v>44508</v>
      </c>
      <c r="B12701" s="48">
        <v>44508</v>
      </c>
      <c r="C12701" s="48" t="s">
        <v>1102</v>
      </c>
      <c r="D12701" s="49">
        <f>VLOOKUP(Pag_Inicio_Corr_mas_casos[[#This Row],[Corregimiento]],Hoja3!$A$2:$D$676,4,0)</f>
        <v>130106</v>
      </c>
      <c r="E12701" s="48">
        <v>2</v>
      </c>
    </row>
    <row r="12702" spans="1:5">
      <c r="A12702" s="47">
        <v>44508</v>
      </c>
      <c r="B12702" s="48">
        <v>44508</v>
      </c>
      <c r="C12702" s="48" t="s">
        <v>1099</v>
      </c>
      <c r="D12702" s="49">
        <f>VLOOKUP(Pag_Inicio_Corr_mas_casos[[#This Row],[Corregimiento]],Hoja3!$A$2:$D$676,4,0)</f>
        <v>91008</v>
      </c>
      <c r="E12702" s="48">
        <v>2</v>
      </c>
    </row>
    <row r="12703" spans="1:5">
      <c r="A12703" s="47">
        <v>44508</v>
      </c>
      <c r="B12703" s="48">
        <v>44508</v>
      </c>
      <c r="C12703" s="48" t="s">
        <v>1033</v>
      </c>
      <c r="D12703" s="49">
        <f>VLOOKUP(Pag_Inicio_Corr_mas_casos[[#This Row],[Corregimiento]],Hoja3!$A$2:$D$676,4,0)</f>
        <v>30107</v>
      </c>
      <c r="E12703" s="48">
        <v>2</v>
      </c>
    </row>
    <row r="12704" spans="1:5">
      <c r="A12704" s="47">
        <v>44508</v>
      </c>
      <c r="B12704" s="48">
        <v>44508</v>
      </c>
      <c r="C12704" s="48" t="s">
        <v>1020</v>
      </c>
      <c r="D12704" s="49">
        <f>VLOOKUP(Pag_Inicio_Corr_mas_casos[[#This Row],[Corregimiento]],Hoja3!$A$2:$D$676,4,0)</f>
        <v>80822</v>
      </c>
      <c r="E12704" s="48">
        <v>2</v>
      </c>
    </row>
    <row r="12705" spans="1:5">
      <c r="A12705" s="47">
        <v>44508</v>
      </c>
      <c r="B12705" s="48">
        <v>44508</v>
      </c>
      <c r="C12705" s="48" t="s">
        <v>1098</v>
      </c>
      <c r="D12705" s="49">
        <f>VLOOKUP(Pag_Inicio_Corr_mas_casos[[#This Row],[Corregimiento]],Hoja3!$A$2:$D$676,4,0)</f>
        <v>30104</v>
      </c>
      <c r="E12705" s="48">
        <v>2</v>
      </c>
    </row>
    <row r="12706" spans="1:5">
      <c r="A12706" s="209">
        <v>44509</v>
      </c>
      <c r="B12706" s="210">
        <v>44509</v>
      </c>
      <c r="C12706" s="210" t="s">
        <v>1126</v>
      </c>
      <c r="D12706" s="211">
        <f>VLOOKUP(Pag_Inicio_Corr_mas_casos[[#This Row],[Corregimiento]],Hoja3!$A$2:$D$676,4,0)</f>
        <v>40601</v>
      </c>
      <c r="E12706" s="210">
        <v>10</v>
      </c>
    </row>
    <row r="12707" spans="1:5">
      <c r="A12707" s="209">
        <v>44509</v>
      </c>
      <c r="B12707" s="210">
        <v>44509</v>
      </c>
      <c r="C12707" s="210" t="s">
        <v>1077</v>
      </c>
      <c r="D12707" s="211">
        <f>VLOOKUP(Pag_Inicio_Corr_mas_casos[[#This Row],[Corregimiento]],Hoja3!$A$2:$D$676,4,0)</f>
        <v>80809</v>
      </c>
      <c r="E12707" s="210">
        <v>9</v>
      </c>
    </row>
    <row r="12708" spans="1:5">
      <c r="A12708" s="209">
        <v>44509</v>
      </c>
      <c r="B12708" s="210">
        <v>44509</v>
      </c>
      <c r="C12708" s="210" t="s">
        <v>1453</v>
      </c>
      <c r="D12708" s="211">
        <f>VLOOKUP(Pag_Inicio_Corr_mas_casos[[#This Row],[Corregimiento]],Hoja3!$A$2:$D$676,4,0)</f>
        <v>20201</v>
      </c>
      <c r="E12708" s="210">
        <v>8</v>
      </c>
    </row>
    <row r="12709" spans="1:5">
      <c r="A12709" s="209">
        <v>44509</v>
      </c>
      <c r="B12709" s="210">
        <v>44509</v>
      </c>
      <c r="C12709" s="210" t="s">
        <v>1470</v>
      </c>
      <c r="D12709" s="211">
        <f>VLOOKUP(Pag_Inicio_Corr_mas_casos[[#This Row],[Corregimiento]],Hoja3!$A$2:$D$676,4,0)</f>
        <v>70101</v>
      </c>
      <c r="E12709" s="210">
        <v>7</v>
      </c>
    </row>
    <row r="12710" spans="1:5">
      <c r="A12710" s="209">
        <v>44509</v>
      </c>
      <c r="B12710" s="210">
        <v>44509</v>
      </c>
      <c r="C12710" s="210" t="s">
        <v>1005</v>
      </c>
      <c r="D12710" s="211">
        <f>VLOOKUP(Pag_Inicio_Corr_mas_casos[[#This Row],[Corregimiento]],Hoja3!$A$2:$D$676,4,0)</f>
        <v>81009</v>
      </c>
      <c r="E12710" s="210">
        <v>6</v>
      </c>
    </row>
    <row r="12711" spans="1:5">
      <c r="A12711" s="209">
        <v>44509</v>
      </c>
      <c r="B12711" s="210">
        <v>44509</v>
      </c>
      <c r="C12711" s="210" t="s">
        <v>1006</v>
      </c>
      <c r="D12711" s="211">
        <f>VLOOKUP(Pag_Inicio_Corr_mas_casos[[#This Row],[Corregimiento]],Hoja3!$A$2:$D$676,4,0)</f>
        <v>80806</v>
      </c>
      <c r="E12711" s="210">
        <v>6</v>
      </c>
    </row>
    <row r="12712" spans="1:5">
      <c r="A12712" s="209">
        <v>44509</v>
      </c>
      <c r="B12712" s="210">
        <v>44509</v>
      </c>
      <c r="C12712" s="210" t="s">
        <v>1112</v>
      </c>
      <c r="D12712" s="211">
        <f>VLOOKUP(Pag_Inicio_Corr_mas_casos[[#This Row],[Corregimiento]],Hoja3!$A$2:$D$676,4,0)</f>
        <v>80812</v>
      </c>
      <c r="E12712" s="210">
        <v>6</v>
      </c>
    </row>
    <row r="12713" spans="1:5">
      <c r="A12713" s="209">
        <v>44509</v>
      </c>
      <c r="B12713" s="210">
        <v>44509</v>
      </c>
      <c r="C12713" s="210" t="s">
        <v>1471</v>
      </c>
      <c r="D12713" s="211">
        <f>VLOOKUP(Pag_Inicio_Corr_mas_casos[[#This Row],[Corregimiento]],Hoja3!$A$2:$D$676,4,0)</f>
        <v>70204</v>
      </c>
      <c r="E12713" s="210">
        <v>5</v>
      </c>
    </row>
    <row r="12714" spans="1:5">
      <c r="A12714" s="209">
        <v>44509</v>
      </c>
      <c r="B12714" s="210">
        <v>44509</v>
      </c>
      <c r="C12714" s="210" t="s">
        <v>1221</v>
      </c>
      <c r="D12714" s="211">
        <f>VLOOKUP(Pag_Inicio_Corr_mas_casos[[#This Row],[Corregimiento]],Hoja3!$A$2:$D$676,4,0)</f>
        <v>30103</v>
      </c>
      <c r="E12714" s="210">
        <v>5</v>
      </c>
    </row>
    <row r="12715" spans="1:5">
      <c r="A12715" s="209">
        <v>44509</v>
      </c>
      <c r="B12715" s="210">
        <v>44509</v>
      </c>
      <c r="C12715" s="210" t="s">
        <v>1009</v>
      </c>
      <c r="D12715" s="211">
        <f>VLOOKUP(Pag_Inicio_Corr_mas_casos[[#This Row],[Corregimiento]],Hoja3!$A$2:$D$676,4,0)</f>
        <v>80816</v>
      </c>
      <c r="E12715" s="210">
        <v>5</v>
      </c>
    </row>
    <row r="12716" spans="1:5">
      <c r="A12716" s="209">
        <v>44509</v>
      </c>
      <c r="B12716" s="210">
        <v>44509</v>
      </c>
      <c r="C12716" s="210" t="s">
        <v>1003</v>
      </c>
      <c r="D12716" s="211">
        <f>VLOOKUP(Pag_Inicio_Corr_mas_casos[[#This Row],[Corregimiento]],Hoja3!$A$2:$D$676,4,0)</f>
        <v>80810</v>
      </c>
      <c r="E12716" s="210">
        <v>4</v>
      </c>
    </row>
    <row r="12717" spans="1:5">
      <c r="A12717" s="209">
        <v>44509</v>
      </c>
      <c r="B12717" s="210">
        <v>44509</v>
      </c>
      <c r="C12717" s="210" t="s">
        <v>1071</v>
      </c>
      <c r="D12717" s="211">
        <f>VLOOKUP(Pag_Inicio_Corr_mas_casos[[#This Row],[Corregimiento]],Hoja3!$A$2:$D$676,4,0)</f>
        <v>60103</v>
      </c>
      <c r="E12717" s="210">
        <v>4</v>
      </c>
    </row>
    <row r="12718" spans="1:5">
      <c r="A12718" s="209">
        <v>44509</v>
      </c>
      <c r="B12718" s="210">
        <v>44509</v>
      </c>
      <c r="C12718" s="210" t="s">
        <v>1017</v>
      </c>
      <c r="D12718" s="211">
        <f>VLOOKUP(Pag_Inicio_Corr_mas_casos[[#This Row],[Corregimiento]],Hoja3!$A$2:$D$676,4,0)</f>
        <v>80813</v>
      </c>
      <c r="E12718" s="210">
        <v>4</v>
      </c>
    </row>
    <row r="12719" spans="1:5">
      <c r="A12719" s="209">
        <v>44509</v>
      </c>
      <c r="B12719" s="210">
        <v>44509</v>
      </c>
      <c r="C12719" s="210" t="s">
        <v>1099</v>
      </c>
      <c r="D12719" s="211">
        <f>VLOOKUP(Pag_Inicio_Corr_mas_casos[[#This Row],[Corregimiento]],Hoja3!$A$2:$D$676,4,0)</f>
        <v>91008</v>
      </c>
      <c r="E12719" s="210">
        <v>4</v>
      </c>
    </row>
    <row r="12720" spans="1:5">
      <c r="A12720" s="209">
        <v>44509</v>
      </c>
      <c r="B12720" s="210">
        <v>44509</v>
      </c>
      <c r="C12720" s="210" t="s">
        <v>1305</v>
      </c>
      <c r="D12720" s="211">
        <f>VLOOKUP(Pag_Inicio_Corr_mas_casos[[#This Row],[Corregimiento]],Hoja3!$A$2:$D$676,4,0)</f>
        <v>10207</v>
      </c>
      <c r="E12720" s="210">
        <v>4</v>
      </c>
    </row>
    <row r="12721" spans="1:5">
      <c r="A12721" s="209">
        <v>44509</v>
      </c>
      <c r="B12721" s="210">
        <v>44509</v>
      </c>
      <c r="C12721" s="210" t="s">
        <v>1033</v>
      </c>
      <c r="D12721" s="211">
        <f>VLOOKUP(Pag_Inicio_Corr_mas_casos[[#This Row],[Corregimiento]],Hoja3!$A$2:$D$676,4,0)</f>
        <v>30107</v>
      </c>
      <c r="E12721" s="210">
        <v>3</v>
      </c>
    </row>
    <row r="12722" spans="1:5">
      <c r="A12722" s="209">
        <v>44509</v>
      </c>
      <c r="B12722" s="210">
        <v>44509</v>
      </c>
      <c r="C12722" s="210" t="s">
        <v>1134</v>
      </c>
      <c r="D12722" s="211">
        <f>VLOOKUP(Pag_Inicio_Corr_mas_casos[[#This Row],[Corregimiento]],Hoja3!$A$2:$D$676,4,0)</f>
        <v>130101</v>
      </c>
      <c r="E12722" s="210">
        <v>3</v>
      </c>
    </row>
    <row r="12723" spans="1:5">
      <c r="A12723" s="209">
        <v>44509</v>
      </c>
      <c r="B12723" s="210">
        <v>44509</v>
      </c>
      <c r="C12723" s="210" t="s">
        <v>1069</v>
      </c>
      <c r="D12723" s="211">
        <f>VLOOKUP(Pag_Inicio_Corr_mas_casos[[#This Row],[Corregimiento]],Hoja3!$A$2:$D$676,4,0)</f>
        <v>40611</v>
      </c>
      <c r="E12723" s="210">
        <v>3</v>
      </c>
    </row>
    <row r="12724" spans="1:5">
      <c r="A12724" s="209">
        <v>44509</v>
      </c>
      <c r="B12724" s="210">
        <v>44509</v>
      </c>
      <c r="C12724" s="210" t="s">
        <v>1472</v>
      </c>
      <c r="D12724" s="211">
        <f>VLOOKUP(Pag_Inicio_Corr_mas_casos[[#This Row],[Corregimiento]],Hoja3!$A$2:$D$676,4,0)</f>
        <v>70301</v>
      </c>
      <c r="E12724" s="210">
        <v>3</v>
      </c>
    </row>
    <row r="12725" spans="1:5">
      <c r="A12725" s="209">
        <v>44509</v>
      </c>
      <c r="B12725" s="210">
        <v>44509</v>
      </c>
      <c r="C12725" s="210" t="s">
        <v>1073</v>
      </c>
      <c r="D12725" s="211">
        <f>VLOOKUP(Pag_Inicio_Corr_mas_casos[[#This Row],[Corregimiento]],Hoja3!$A$2:$D$676,4,0)</f>
        <v>40612</v>
      </c>
      <c r="E12725" s="210">
        <v>3</v>
      </c>
    </row>
    <row r="12726" spans="1:5">
      <c r="A12726" s="203">
        <v>44510</v>
      </c>
      <c r="B12726" s="204">
        <v>44510</v>
      </c>
      <c r="C12726" s="204" t="s">
        <v>1077</v>
      </c>
      <c r="D12726" s="205">
        <f>VLOOKUP(Pag_Inicio_Corr_mas_casos[[#This Row],[Corregimiento]],Hoja3!$A$2:$D$676,4,0)</f>
        <v>80809</v>
      </c>
      <c r="E12726" s="204">
        <v>10</v>
      </c>
    </row>
    <row r="12727" spans="1:5">
      <c r="A12727" s="203">
        <v>44510</v>
      </c>
      <c r="B12727" s="204">
        <v>44510</v>
      </c>
      <c r="C12727" s="204" t="s">
        <v>1027</v>
      </c>
      <c r="D12727" s="205">
        <f>VLOOKUP(Pag_Inicio_Corr_mas_casos[[#This Row],[Corregimiento]],Hoja3!$A$2:$D$676,4,0)</f>
        <v>20601</v>
      </c>
      <c r="E12727" s="204">
        <v>9</v>
      </c>
    </row>
    <row r="12728" spans="1:5">
      <c r="A12728" s="203">
        <v>44510</v>
      </c>
      <c r="B12728" s="204">
        <v>44510</v>
      </c>
      <c r="C12728" s="204" t="s">
        <v>1126</v>
      </c>
      <c r="D12728" s="205">
        <f>VLOOKUP(Pag_Inicio_Corr_mas_casos[[#This Row],[Corregimiento]],Hoja3!$A$2:$D$676,4,0)</f>
        <v>40601</v>
      </c>
      <c r="E12728" s="204">
        <v>7</v>
      </c>
    </row>
    <row r="12729" spans="1:5">
      <c r="A12729" s="203">
        <v>44510</v>
      </c>
      <c r="B12729" s="204">
        <v>44510</v>
      </c>
      <c r="C12729" s="204" t="s">
        <v>1112</v>
      </c>
      <c r="D12729" s="205">
        <f>VLOOKUP(Pag_Inicio_Corr_mas_casos[[#This Row],[Corregimiento]],Hoja3!$A$2:$D$676,4,0)</f>
        <v>80812</v>
      </c>
      <c r="E12729" s="204">
        <v>7</v>
      </c>
    </row>
    <row r="12730" spans="1:5">
      <c r="A12730" s="203">
        <v>44510</v>
      </c>
      <c r="B12730" s="204">
        <v>44510</v>
      </c>
      <c r="C12730" s="204" t="s">
        <v>753</v>
      </c>
      <c r="D12730" s="205">
        <f>VLOOKUP(Pag_Inicio_Corr_mas_casos[[#This Row],[Corregimiento]],Hoja3!$A$2:$D$676,4,0)</f>
        <v>80817</v>
      </c>
      <c r="E12730" s="204">
        <v>6</v>
      </c>
    </row>
    <row r="12731" spans="1:5">
      <c r="A12731" s="203">
        <v>44510</v>
      </c>
      <c r="B12731" s="204">
        <v>44510</v>
      </c>
      <c r="C12731" s="204" t="s">
        <v>1408</v>
      </c>
      <c r="D12731" s="205">
        <f>VLOOKUP(Pag_Inicio_Corr_mas_casos[[#This Row],[Corregimiento]],Hoja3!$A$2:$D$676,4,0)</f>
        <v>130702</v>
      </c>
      <c r="E12731" s="204">
        <v>5</v>
      </c>
    </row>
    <row r="12732" spans="1:5">
      <c r="A12732" s="203">
        <v>44510</v>
      </c>
      <c r="B12732" s="204">
        <v>44510</v>
      </c>
      <c r="C12732" s="204" t="s">
        <v>1223</v>
      </c>
      <c r="D12732" s="205">
        <f>VLOOKUP(Pag_Inicio_Corr_mas_casos[[#This Row],[Corregimiento]],Hoja3!$A$2:$D$676,4,0)</f>
        <v>60101</v>
      </c>
      <c r="E12732" s="204">
        <v>5</v>
      </c>
    </row>
    <row r="12733" spans="1:5">
      <c r="A12733" s="203">
        <v>44510</v>
      </c>
      <c r="B12733" s="204">
        <v>44510</v>
      </c>
      <c r="C12733" s="204" t="s">
        <v>1300</v>
      </c>
      <c r="D12733" s="205">
        <f>VLOOKUP(Pag_Inicio_Corr_mas_casos[[#This Row],[Corregimiento]],Hoja3!$A$2:$D$676,4,0)</f>
        <v>60202</v>
      </c>
      <c r="E12733" s="204">
        <v>5</v>
      </c>
    </row>
    <row r="12734" spans="1:5">
      <c r="A12734" s="203">
        <v>44510</v>
      </c>
      <c r="B12734" s="204">
        <v>44510</v>
      </c>
      <c r="C12734" s="204" t="s">
        <v>1098</v>
      </c>
      <c r="D12734" s="205">
        <f>VLOOKUP(Pag_Inicio_Corr_mas_casos[[#This Row],[Corregimiento]],Hoja3!$A$2:$D$676,4,0)</f>
        <v>30104</v>
      </c>
      <c r="E12734" s="204">
        <v>5</v>
      </c>
    </row>
    <row r="12735" spans="1:5">
      <c r="A12735" s="203">
        <v>44510</v>
      </c>
      <c r="B12735" s="204">
        <v>44510</v>
      </c>
      <c r="C12735" s="204" t="s">
        <v>1003</v>
      </c>
      <c r="D12735" s="205">
        <f>VLOOKUP(Pag_Inicio_Corr_mas_casos[[#This Row],[Corregimiento]],Hoja3!$A$2:$D$676,4,0)</f>
        <v>80810</v>
      </c>
      <c r="E12735" s="204">
        <v>4</v>
      </c>
    </row>
    <row r="12736" spans="1:5">
      <c r="A12736" s="203">
        <v>44510</v>
      </c>
      <c r="B12736" s="204">
        <v>44510</v>
      </c>
      <c r="C12736" s="204" t="s">
        <v>1244</v>
      </c>
      <c r="D12736" s="205">
        <f>VLOOKUP(Pag_Inicio_Corr_mas_casos[[#This Row],[Corregimiento]],Hoja3!$A$2:$D$676,4,0)</f>
        <v>130102</v>
      </c>
      <c r="E12736" s="204">
        <v>4</v>
      </c>
    </row>
    <row r="12737" spans="1:5">
      <c r="A12737" s="203">
        <v>44510</v>
      </c>
      <c r="B12737" s="204">
        <v>44510</v>
      </c>
      <c r="C12737" s="204" t="s">
        <v>1073</v>
      </c>
      <c r="D12737" s="205">
        <f>VLOOKUP(Pag_Inicio_Corr_mas_casos[[#This Row],[Corregimiento]],Hoja3!$A$2:$D$676,4,0)</f>
        <v>40612</v>
      </c>
      <c r="E12737" s="204">
        <v>4</v>
      </c>
    </row>
    <row r="12738" spans="1:5">
      <c r="A12738" s="203">
        <v>44510</v>
      </c>
      <c r="B12738" s="204">
        <v>44510</v>
      </c>
      <c r="C12738" s="204" t="s">
        <v>1472</v>
      </c>
      <c r="D12738" s="205">
        <f>VLOOKUP(Pag_Inicio_Corr_mas_casos[[#This Row],[Corregimiento]],Hoja3!$A$2:$D$676,4,0)</f>
        <v>70301</v>
      </c>
      <c r="E12738" s="204">
        <v>4</v>
      </c>
    </row>
    <row r="12739" spans="1:5">
      <c r="A12739" s="203">
        <v>44510</v>
      </c>
      <c r="B12739" s="204">
        <v>44510</v>
      </c>
      <c r="C12739" s="204" t="s">
        <v>766</v>
      </c>
      <c r="D12739" s="205">
        <f>VLOOKUP(Pag_Inicio_Corr_mas_casos[[#This Row],[Corregimiento]],Hoja3!$A$2:$D$676,4,0)</f>
        <v>30107</v>
      </c>
      <c r="E12739" s="204">
        <v>4</v>
      </c>
    </row>
    <row r="12740" spans="1:5">
      <c r="A12740" s="203">
        <v>44510</v>
      </c>
      <c r="B12740" s="204">
        <v>44510</v>
      </c>
      <c r="C12740" s="204" t="s">
        <v>1017</v>
      </c>
      <c r="D12740" s="205">
        <f>VLOOKUP(Pag_Inicio_Corr_mas_casos[[#This Row],[Corregimiento]],Hoja3!$A$2:$D$676,4,0)</f>
        <v>80813</v>
      </c>
      <c r="E12740" s="204">
        <v>4</v>
      </c>
    </row>
    <row r="12741" spans="1:5">
      <c r="A12741" s="203">
        <v>44510</v>
      </c>
      <c r="B12741" s="204">
        <v>44510</v>
      </c>
      <c r="C12741" s="204" t="s">
        <v>1069</v>
      </c>
      <c r="D12741" s="205">
        <f>VLOOKUP(Pag_Inicio_Corr_mas_casos[[#This Row],[Corregimiento]],Hoja3!$A$2:$D$676,4,0)</f>
        <v>40611</v>
      </c>
      <c r="E12741" s="204">
        <v>4</v>
      </c>
    </row>
    <row r="12742" spans="1:5">
      <c r="A12742" s="203">
        <v>44510</v>
      </c>
      <c r="B12742" s="204">
        <v>44510</v>
      </c>
      <c r="C12742" s="204" t="s">
        <v>1280</v>
      </c>
      <c r="D12742" s="205">
        <f>VLOOKUP(Pag_Inicio_Corr_mas_casos[[#This Row],[Corregimiento]],Hoja3!$A$2:$D$676,4,0)</f>
        <v>20103</v>
      </c>
      <c r="E12742" s="204">
        <v>4</v>
      </c>
    </row>
    <row r="12743" spans="1:5">
      <c r="A12743" s="203">
        <v>44510</v>
      </c>
      <c r="B12743" s="204">
        <v>44510</v>
      </c>
      <c r="C12743" s="204" t="s">
        <v>940</v>
      </c>
      <c r="D12743" s="205">
        <f>VLOOKUP(Pag_Inicio_Corr_mas_casos[[#This Row],[Corregimiento]],Hoja3!$A$2:$D$676,4,0)</f>
        <v>91103</v>
      </c>
      <c r="E12743" s="204">
        <v>3</v>
      </c>
    </row>
    <row r="12744" spans="1:5">
      <c r="A12744" s="203">
        <v>44510</v>
      </c>
      <c r="B12744" s="204">
        <v>44510</v>
      </c>
      <c r="C12744" s="204" t="s">
        <v>1195</v>
      </c>
      <c r="D12744" s="205">
        <f>VLOOKUP(Pag_Inicio_Corr_mas_casos[[#This Row],[Corregimiento]],Hoja3!$A$2:$D$676,4,0)</f>
        <v>40204</v>
      </c>
      <c r="E12744" s="204">
        <v>3</v>
      </c>
    </row>
    <row r="12745" spans="1:5">
      <c r="A12745" s="203">
        <v>44510</v>
      </c>
      <c r="B12745" s="204">
        <v>44510</v>
      </c>
      <c r="C12745" s="204" t="s">
        <v>1007</v>
      </c>
      <c r="D12745" s="205">
        <f>VLOOKUP(Pag_Inicio_Corr_mas_casos[[#This Row],[Corregimiento]],Hoja3!$A$2:$D$676,4,0)</f>
        <v>80823</v>
      </c>
      <c r="E12745" s="204">
        <v>3</v>
      </c>
    </row>
    <row r="12746" spans="1:5">
      <c r="A12746" s="206">
        <v>44511</v>
      </c>
      <c r="B12746" s="207">
        <v>44511</v>
      </c>
      <c r="C12746" s="207" t="s">
        <v>1126</v>
      </c>
      <c r="D12746" s="208">
        <f>VLOOKUP(Pag_Inicio_Corr_mas_casos[[#This Row],[Corregimiento]],Hoja3!$A$2:$D$676,4,0)</f>
        <v>40601</v>
      </c>
      <c r="E12746" s="207">
        <v>11</v>
      </c>
    </row>
    <row r="12747" spans="1:5">
      <c r="A12747" s="206">
        <v>44511</v>
      </c>
      <c r="B12747" s="207">
        <v>44511</v>
      </c>
      <c r="C12747" s="207" t="s">
        <v>1077</v>
      </c>
      <c r="D12747" s="208">
        <f>VLOOKUP(Pag_Inicio_Corr_mas_casos[[#This Row],[Corregimiento]],Hoja3!$A$2:$D$676,4,0)</f>
        <v>80809</v>
      </c>
      <c r="E12747" s="207">
        <v>7</v>
      </c>
    </row>
    <row r="12748" spans="1:5">
      <c r="A12748" s="206">
        <v>44511</v>
      </c>
      <c r="B12748" s="207">
        <v>44511</v>
      </c>
      <c r="C12748" s="207" t="s">
        <v>1012</v>
      </c>
      <c r="D12748" s="208">
        <f>VLOOKUP(Pag_Inicio_Corr_mas_casos[[#This Row],[Corregimiento]],Hoja3!$A$2:$D$676,4,0)</f>
        <v>80814</v>
      </c>
      <c r="E12748" s="207">
        <v>4</v>
      </c>
    </row>
    <row r="12749" spans="1:5">
      <c r="A12749" s="206">
        <v>44511</v>
      </c>
      <c r="B12749" s="207">
        <v>44511</v>
      </c>
      <c r="C12749" s="207" t="s">
        <v>1003</v>
      </c>
      <c r="D12749" s="208">
        <f>VLOOKUP(Pag_Inicio_Corr_mas_casos[[#This Row],[Corregimiento]],Hoja3!$A$2:$D$676,4,0)</f>
        <v>80810</v>
      </c>
      <c r="E12749" s="207">
        <v>4</v>
      </c>
    </row>
    <row r="12750" spans="1:5">
      <c r="A12750" s="206">
        <v>44511</v>
      </c>
      <c r="B12750" s="207">
        <v>44511</v>
      </c>
      <c r="C12750" s="207" t="s">
        <v>1112</v>
      </c>
      <c r="D12750" s="208">
        <f>VLOOKUP(Pag_Inicio_Corr_mas_casos[[#This Row],[Corregimiento]],Hoja3!$A$2:$D$676,4,0)</f>
        <v>80812</v>
      </c>
      <c r="E12750" s="207">
        <v>3</v>
      </c>
    </row>
    <row r="12751" spans="1:5">
      <c r="A12751" s="206">
        <v>44511</v>
      </c>
      <c r="B12751" s="207">
        <v>44511</v>
      </c>
      <c r="C12751" s="207" t="s">
        <v>1005</v>
      </c>
      <c r="D12751" s="208">
        <f>VLOOKUP(Pag_Inicio_Corr_mas_casos[[#This Row],[Corregimiento]],Hoja3!$A$2:$D$676,4,0)</f>
        <v>81009</v>
      </c>
      <c r="E12751" s="207">
        <v>3</v>
      </c>
    </row>
    <row r="12752" spans="1:5">
      <c r="A12752" s="206">
        <v>44511</v>
      </c>
      <c r="B12752" s="207">
        <v>44511</v>
      </c>
      <c r="C12752" s="207" t="s">
        <v>1244</v>
      </c>
      <c r="D12752" s="208">
        <f>VLOOKUP(Pag_Inicio_Corr_mas_casos[[#This Row],[Corregimiento]],Hoja3!$A$2:$D$676,4,0)</f>
        <v>130102</v>
      </c>
      <c r="E12752" s="207">
        <v>3</v>
      </c>
    </row>
    <row r="12753" spans="1:5">
      <c r="A12753" s="206">
        <v>44511</v>
      </c>
      <c r="B12753" s="207">
        <v>44511</v>
      </c>
      <c r="C12753" s="207" t="s">
        <v>1304</v>
      </c>
      <c r="D12753" s="208">
        <f>VLOOKUP(Pag_Inicio_Corr_mas_casos[[#This Row],[Corregimiento]],Hoja3!$A$2:$D$676,4,0)</f>
        <v>40405</v>
      </c>
      <c r="E12753" s="207">
        <v>3</v>
      </c>
    </row>
    <row r="12754" spans="1:5">
      <c r="A12754" s="206">
        <v>44511</v>
      </c>
      <c r="B12754" s="207">
        <v>44511</v>
      </c>
      <c r="C12754" s="207" t="s">
        <v>1036</v>
      </c>
      <c r="D12754" s="208">
        <f>VLOOKUP(Pag_Inicio_Corr_mas_casos[[#This Row],[Corregimiento]],Hoja3!$A$2:$D$676,4,0)</f>
        <v>40606</v>
      </c>
      <c r="E12754" s="207">
        <v>3</v>
      </c>
    </row>
    <row r="12755" spans="1:5">
      <c r="A12755" s="206">
        <v>44511</v>
      </c>
      <c r="B12755" s="207">
        <v>44511</v>
      </c>
      <c r="C12755" s="207" t="s">
        <v>1473</v>
      </c>
      <c r="D12755" s="208">
        <f>VLOOKUP(Pag_Inicio_Corr_mas_casos[[#This Row],[Corregimiento]],Hoja3!$A$2:$D$676,4,0)</f>
        <v>60104</v>
      </c>
      <c r="E12755" s="207">
        <v>2</v>
      </c>
    </row>
    <row r="12756" spans="1:5">
      <c r="A12756" s="206">
        <v>44511</v>
      </c>
      <c r="B12756" s="207">
        <v>44511</v>
      </c>
      <c r="C12756" s="207" t="s">
        <v>1383</v>
      </c>
      <c r="D12756" s="208">
        <f>VLOOKUP(Pag_Inicio_Corr_mas_casos[[#This Row],[Corregimiento]],Hoja3!$A$2:$D$676,4,0)</f>
        <v>80807</v>
      </c>
      <c r="E12756" s="207">
        <v>2</v>
      </c>
    </row>
    <row r="12757" spans="1:5">
      <c r="A12757" s="206">
        <v>44511</v>
      </c>
      <c r="B12757" s="207">
        <v>44511</v>
      </c>
      <c r="C12757" s="207" t="s">
        <v>1474</v>
      </c>
      <c r="D12757" s="208">
        <f>VLOOKUP(Pag_Inicio_Corr_mas_casos[[#This Row],[Corregimiento]],Hoja3!$A$2:$D$676,4,0)</f>
        <v>120307</v>
      </c>
      <c r="E12757" s="207">
        <v>2</v>
      </c>
    </row>
    <row r="12758" spans="1:5">
      <c r="A12758" s="206">
        <v>44511</v>
      </c>
      <c r="B12758" s="207">
        <v>44511</v>
      </c>
      <c r="C12758" s="207" t="s">
        <v>1300</v>
      </c>
      <c r="D12758" s="208">
        <f>VLOOKUP(Pag_Inicio_Corr_mas_casos[[#This Row],[Corregimiento]],Hoja3!$A$2:$D$676,4,0)</f>
        <v>60202</v>
      </c>
      <c r="E12758" s="207">
        <v>2</v>
      </c>
    </row>
    <row r="12759" spans="1:5">
      <c r="A12759" s="206">
        <v>44511</v>
      </c>
      <c r="B12759" s="207">
        <v>44511</v>
      </c>
      <c r="C12759" s="207" t="s">
        <v>1475</v>
      </c>
      <c r="D12759" s="208">
        <f>VLOOKUP(Pag_Inicio_Corr_mas_casos[[#This Row],[Corregimiento]],Hoja3!$A$2:$D$676,4,0)</f>
        <v>70213</v>
      </c>
      <c r="E12759" s="207">
        <v>2</v>
      </c>
    </row>
    <row r="12760" spans="1:5">
      <c r="A12760" s="206">
        <v>44511</v>
      </c>
      <c r="B12760" s="207">
        <v>44511</v>
      </c>
      <c r="C12760" s="207" t="s">
        <v>1069</v>
      </c>
      <c r="D12760" s="208">
        <f>VLOOKUP(Pag_Inicio_Corr_mas_casos[[#This Row],[Corregimiento]],Hoja3!$A$2:$D$676,4,0)</f>
        <v>40611</v>
      </c>
      <c r="E12760" s="207">
        <v>2</v>
      </c>
    </row>
    <row r="12761" spans="1:5">
      <c r="A12761" s="206">
        <v>44511</v>
      </c>
      <c r="B12761" s="207">
        <v>44511</v>
      </c>
      <c r="C12761" s="207" t="s">
        <v>1099</v>
      </c>
      <c r="D12761" s="208">
        <f>VLOOKUP(Pag_Inicio_Corr_mas_casos[[#This Row],[Corregimiento]],Hoja3!$A$2:$D$676,4,0)</f>
        <v>91008</v>
      </c>
      <c r="E12761" s="207">
        <v>2</v>
      </c>
    </row>
    <row r="12762" spans="1:5">
      <c r="A12762" s="206">
        <v>44511</v>
      </c>
      <c r="B12762" s="207">
        <v>44511</v>
      </c>
      <c r="C12762" s="207" t="s">
        <v>1073</v>
      </c>
      <c r="D12762" s="208">
        <f>VLOOKUP(Pag_Inicio_Corr_mas_casos[[#This Row],[Corregimiento]],Hoja3!$A$2:$D$676,4,0)</f>
        <v>40612</v>
      </c>
      <c r="E12762" s="207">
        <v>2</v>
      </c>
    </row>
    <row r="12763" spans="1:5">
      <c r="A12763" s="206">
        <v>44511</v>
      </c>
      <c r="B12763" s="207">
        <v>44511</v>
      </c>
      <c r="C12763" s="207" t="s">
        <v>1405</v>
      </c>
      <c r="D12763" s="208">
        <f>VLOOKUP(Pag_Inicio_Corr_mas_casos[[#This Row],[Corregimiento]],Hoja3!$A$2:$D$676,4,0)</f>
        <v>20401</v>
      </c>
      <c r="E12763" s="207">
        <v>2</v>
      </c>
    </row>
    <row r="12764" spans="1:5">
      <c r="A12764" s="206">
        <v>44511</v>
      </c>
      <c r="B12764" s="207">
        <v>44511</v>
      </c>
      <c r="C12764" s="207" t="s">
        <v>1457</v>
      </c>
      <c r="D12764" s="208">
        <f>VLOOKUP(Pag_Inicio_Corr_mas_casos[[#This Row],[Corregimiento]],Hoja3!$A$2:$D$676,4,0)</f>
        <v>130706</v>
      </c>
      <c r="E12764" s="207">
        <v>2</v>
      </c>
    </row>
    <row r="12765" spans="1:5">
      <c r="A12765" s="206">
        <v>44511</v>
      </c>
      <c r="B12765" s="207">
        <v>44511</v>
      </c>
      <c r="C12765" s="207" t="s">
        <v>757</v>
      </c>
      <c r="D12765" s="208">
        <f>VLOOKUP(Pag_Inicio_Corr_mas_casos[[#This Row],[Corregimiento]],Hoja3!$A$2:$D$676,4,0)</f>
        <v>80819</v>
      </c>
      <c r="E12765" s="207">
        <v>2</v>
      </c>
    </row>
    <row r="12766" spans="1:5">
      <c r="A12766" s="203">
        <v>44512</v>
      </c>
      <c r="B12766" s="204">
        <v>44512</v>
      </c>
      <c r="C12766" s="204" t="s">
        <v>1073</v>
      </c>
      <c r="D12766" s="205">
        <f>VLOOKUP(Pag_Inicio_Corr_mas_casos[[#This Row],[Corregimiento]],Hoja3!$A$2:$D$676,4,0)</f>
        <v>40612</v>
      </c>
      <c r="E12766" s="204">
        <v>8</v>
      </c>
    </row>
    <row r="12767" spans="1:5">
      <c r="A12767" s="203">
        <v>44512</v>
      </c>
      <c r="B12767" s="204">
        <v>44512</v>
      </c>
      <c r="C12767" s="204" t="s">
        <v>1077</v>
      </c>
      <c r="D12767" s="205">
        <f>VLOOKUP(Pag_Inicio_Corr_mas_casos[[#This Row],[Corregimiento]],Hoja3!$A$2:$D$676,4,0)</f>
        <v>80809</v>
      </c>
      <c r="E12767" s="204">
        <v>7</v>
      </c>
    </row>
    <row r="12768" spans="1:5">
      <c r="A12768" s="203">
        <v>44512</v>
      </c>
      <c r="B12768" s="204">
        <v>44512</v>
      </c>
      <c r="C12768" s="204" t="s">
        <v>1453</v>
      </c>
      <c r="D12768" s="205">
        <f>VLOOKUP(Pag_Inicio_Corr_mas_casos[[#This Row],[Corregimiento]],Hoja3!$A$2:$D$676,4,0)</f>
        <v>20201</v>
      </c>
      <c r="E12768" s="204">
        <v>7</v>
      </c>
    </row>
    <row r="12769" spans="1:5">
      <c r="A12769" s="203">
        <v>44512</v>
      </c>
      <c r="B12769" s="204">
        <v>44512</v>
      </c>
      <c r="C12769" s="204" t="s">
        <v>1069</v>
      </c>
      <c r="D12769" s="205">
        <f>VLOOKUP(Pag_Inicio_Corr_mas_casos[[#This Row],[Corregimiento]],Hoja3!$A$2:$D$676,4,0)</f>
        <v>40611</v>
      </c>
      <c r="E12769" s="204">
        <v>7</v>
      </c>
    </row>
    <row r="12770" spans="1:5">
      <c r="A12770" s="203">
        <v>44512</v>
      </c>
      <c r="B12770" s="204">
        <v>44512</v>
      </c>
      <c r="C12770" s="204" t="s">
        <v>1006</v>
      </c>
      <c r="D12770" s="205">
        <f>VLOOKUP(Pag_Inicio_Corr_mas_casos[[#This Row],[Corregimiento]],Hoja3!$A$2:$D$676,4,0)</f>
        <v>80806</v>
      </c>
      <c r="E12770" s="204">
        <v>6</v>
      </c>
    </row>
    <row r="12771" spans="1:5">
      <c r="A12771" s="203">
        <v>44512</v>
      </c>
      <c r="B12771" s="204">
        <v>44512</v>
      </c>
      <c r="C12771" s="204" t="s">
        <v>1305</v>
      </c>
      <c r="D12771" s="205">
        <f>VLOOKUP(Pag_Inicio_Corr_mas_casos[[#This Row],[Corregimiento]],Hoja3!$A$2:$D$676,4,0)</f>
        <v>10207</v>
      </c>
      <c r="E12771" s="204">
        <v>6</v>
      </c>
    </row>
    <row r="12772" spans="1:5">
      <c r="A12772" s="203">
        <v>44512</v>
      </c>
      <c r="B12772" s="204">
        <v>44512</v>
      </c>
      <c r="C12772" s="204" t="s">
        <v>775</v>
      </c>
      <c r="D12772" s="205">
        <f>VLOOKUP(Pag_Inicio_Corr_mas_casos[[#This Row],[Corregimiento]],Hoja3!$A$2:$D$676,4,0)</f>
        <v>80815</v>
      </c>
      <c r="E12772" s="204">
        <v>6</v>
      </c>
    </row>
    <row r="12773" spans="1:5">
      <c r="A12773" s="203">
        <v>44512</v>
      </c>
      <c r="B12773" s="204">
        <v>44512</v>
      </c>
      <c r="C12773" s="204" t="s">
        <v>1126</v>
      </c>
      <c r="D12773" s="205">
        <f>VLOOKUP(Pag_Inicio_Corr_mas_casos[[#This Row],[Corregimiento]],Hoja3!$A$2:$D$676,4,0)</f>
        <v>40601</v>
      </c>
      <c r="E12773" s="204">
        <v>6</v>
      </c>
    </row>
    <row r="12774" spans="1:5">
      <c r="A12774" s="203">
        <v>44512</v>
      </c>
      <c r="B12774" s="204">
        <v>44512</v>
      </c>
      <c r="C12774" s="204" t="s">
        <v>1017</v>
      </c>
      <c r="D12774" s="205">
        <f>VLOOKUP(Pag_Inicio_Corr_mas_casos[[#This Row],[Corregimiento]],Hoja3!$A$2:$D$676,4,0)</f>
        <v>80813</v>
      </c>
      <c r="E12774" s="204">
        <v>6</v>
      </c>
    </row>
    <row r="12775" spans="1:5">
      <c r="A12775" s="203">
        <v>44512</v>
      </c>
      <c r="B12775" s="204">
        <v>44512</v>
      </c>
      <c r="C12775" s="204" t="s">
        <v>1012</v>
      </c>
      <c r="D12775" s="205">
        <f>VLOOKUP(Pag_Inicio_Corr_mas_casos[[#This Row],[Corregimiento]],Hoja3!$A$2:$D$676,4,0)</f>
        <v>80814</v>
      </c>
      <c r="E12775" s="204">
        <v>6</v>
      </c>
    </row>
    <row r="12776" spans="1:5">
      <c r="A12776" s="203">
        <v>44512</v>
      </c>
      <c r="B12776" s="204">
        <v>44512</v>
      </c>
      <c r="C12776" s="204" t="s">
        <v>1476</v>
      </c>
      <c r="D12776" s="205">
        <f>VLOOKUP(Pag_Inicio_Corr_mas_casos[[#This Row],[Corregimiento]],Hoja3!$A$2:$D$676,4,0)</f>
        <v>70206</v>
      </c>
      <c r="E12776" s="204">
        <v>6</v>
      </c>
    </row>
    <row r="12777" spans="1:5">
      <c r="A12777" s="203">
        <v>44512</v>
      </c>
      <c r="B12777" s="204">
        <v>44512</v>
      </c>
      <c r="C12777" s="204" t="s">
        <v>1005</v>
      </c>
      <c r="D12777" s="205">
        <f>VLOOKUP(Pag_Inicio_Corr_mas_casos[[#This Row],[Corregimiento]],Hoja3!$A$2:$D$676,4,0)</f>
        <v>81009</v>
      </c>
      <c r="E12777" s="204">
        <v>5</v>
      </c>
    </row>
    <row r="12778" spans="1:5">
      <c r="A12778" s="203">
        <v>44512</v>
      </c>
      <c r="B12778" s="204">
        <v>44512</v>
      </c>
      <c r="C12778" s="204" t="s">
        <v>1071</v>
      </c>
      <c r="D12778" s="205">
        <f>VLOOKUP(Pag_Inicio_Corr_mas_casos[[#This Row],[Corregimiento]],Hoja3!$A$2:$D$676,4,0)</f>
        <v>60103</v>
      </c>
      <c r="E12778" s="204">
        <v>5</v>
      </c>
    </row>
    <row r="12779" spans="1:5">
      <c r="A12779" s="203">
        <v>44512</v>
      </c>
      <c r="B12779" s="204">
        <v>44512</v>
      </c>
      <c r="C12779" s="204" t="s">
        <v>1251</v>
      </c>
      <c r="D12779" s="205">
        <f>VLOOKUP(Pag_Inicio_Corr_mas_casos[[#This Row],[Corregimiento]],Hoja3!$A$2:$D$676,4,0)</f>
        <v>91101</v>
      </c>
      <c r="E12779" s="204">
        <v>5</v>
      </c>
    </row>
    <row r="12780" spans="1:5">
      <c r="A12780" s="203">
        <v>44512</v>
      </c>
      <c r="B12780" s="204">
        <v>44512</v>
      </c>
      <c r="C12780" s="204" t="s">
        <v>1102</v>
      </c>
      <c r="D12780" s="205">
        <f>VLOOKUP(Pag_Inicio_Corr_mas_casos[[#This Row],[Corregimiento]],Hoja3!$A$2:$D$676,4,0)</f>
        <v>130106</v>
      </c>
      <c r="E12780" s="204">
        <v>4</v>
      </c>
    </row>
    <row r="12781" spans="1:5">
      <c r="A12781" s="203">
        <v>44512</v>
      </c>
      <c r="B12781" s="204">
        <v>44512</v>
      </c>
      <c r="C12781" s="204" t="s">
        <v>1419</v>
      </c>
      <c r="D12781" s="205">
        <f>VLOOKUP(Pag_Inicio_Corr_mas_casos[[#This Row],[Corregimiento]],Hoja3!$A$2:$D$676,4,0)</f>
        <v>30113</v>
      </c>
      <c r="E12781" s="204">
        <v>4</v>
      </c>
    </row>
    <row r="12782" spans="1:5">
      <c r="A12782" s="203">
        <v>44512</v>
      </c>
      <c r="B12782" s="204">
        <v>44512</v>
      </c>
      <c r="C12782" s="204" t="s">
        <v>1473</v>
      </c>
      <c r="D12782" s="205">
        <f>VLOOKUP(Pag_Inicio_Corr_mas_casos[[#This Row],[Corregimiento]],Hoja3!$A$2:$D$676,4,0)</f>
        <v>60104</v>
      </c>
      <c r="E12782" s="204">
        <v>4</v>
      </c>
    </row>
    <row r="12783" spans="1:5">
      <c r="A12783" s="203">
        <v>44512</v>
      </c>
      <c r="B12783" s="204">
        <v>44512</v>
      </c>
      <c r="C12783" s="204" t="s">
        <v>1099</v>
      </c>
      <c r="D12783" s="205">
        <v>40708</v>
      </c>
      <c r="E12783" s="204">
        <v>4</v>
      </c>
    </row>
    <row r="12784" spans="1:5">
      <c r="A12784" s="203">
        <v>44512</v>
      </c>
      <c r="B12784" s="204">
        <v>44512</v>
      </c>
      <c r="C12784" s="204" t="s">
        <v>1049</v>
      </c>
      <c r="D12784" s="205">
        <f>VLOOKUP(Pag_Inicio_Corr_mas_casos[[#This Row],[Corregimiento]],Hoja3!$A$2:$D$676,4,0)</f>
        <v>130716</v>
      </c>
      <c r="E12784" s="204">
        <v>4</v>
      </c>
    </row>
    <row r="12785" spans="1:5">
      <c r="A12785" s="203">
        <v>44512</v>
      </c>
      <c r="B12785" s="204">
        <v>44512</v>
      </c>
      <c r="C12785" s="204" t="s">
        <v>1099</v>
      </c>
      <c r="D12785" s="205">
        <f>VLOOKUP(Pag_Inicio_Corr_mas_casos[[#This Row],[Corregimiento]],Hoja3!$A$2:$D$676,4,0)</f>
        <v>91008</v>
      </c>
      <c r="E12785" s="204">
        <v>4</v>
      </c>
    </row>
    <row r="12786" spans="1:5">
      <c r="A12786" s="209">
        <v>44513</v>
      </c>
      <c r="B12786" s="210">
        <v>44513</v>
      </c>
      <c r="C12786" s="210" t="s">
        <v>757</v>
      </c>
      <c r="D12786" s="211">
        <f>VLOOKUP(Pag_Inicio_Corr_mas_casos[[#This Row],[Corregimiento]],Hoja3!$A$2:$D$676,4,0)</f>
        <v>80819</v>
      </c>
      <c r="E12786" s="210">
        <v>16</v>
      </c>
    </row>
    <row r="12787" spans="1:5">
      <c r="A12787" s="209">
        <v>44513</v>
      </c>
      <c r="B12787" s="210">
        <v>44513</v>
      </c>
      <c r="C12787" s="210" t="s">
        <v>1305</v>
      </c>
      <c r="D12787" s="211">
        <f>VLOOKUP(Pag_Inicio_Corr_mas_casos[[#This Row],[Corregimiento]],Hoja3!$A$2:$D$676,4,0)</f>
        <v>10207</v>
      </c>
      <c r="E12787" s="210">
        <v>15</v>
      </c>
    </row>
    <row r="12788" spans="1:5">
      <c r="A12788" s="209">
        <v>44513</v>
      </c>
      <c r="B12788" s="210">
        <v>44513</v>
      </c>
      <c r="C12788" s="210" t="s">
        <v>1077</v>
      </c>
      <c r="D12788" s="211">
        <f>VLOOKUP(Pag_Inicio_Corr_mas_casos[[#This Row],[Corregimiento]],Hoja3!$A$2:$D$676,4,0)</f>
        <v>80809</v>
      </c>
      <c r="E12788" s="210">
        <v>12</v>
      </c>
    </row>
    <row r="12789" spans="1:5">
      <c r="A12789" s="209">
        <v>44513</v>
      </c>
      <c r="B12789" s="210">
        <v>44513</v>
      </c>
      <c r="C12789" s="210" t="s">
        <v>1012</v>
      </c>
      <c r="D12789" s="211">
        <f>VLOOKUP(Pag_Inicio_Corr_mas_casos[[#This Row],[Corregimiento]],Hoja3!$A$2:$D$676,4,0)</f>
        <v>80814</v>
      </c>
      <c r="E12789" s="210">
        <v>11</v>
      </c>
    </row>
    <row r="12790" spans="1:5">
      <c r="A12790" s="209">
        <v>44513</v>
      </c>
      <c r="B12790" s="210">
        <v>44513</v>
      </c>
      <c r="C12790" s="210" t="s">
        <v>1005</v>
      </c>
      <c r="D12790" s="211">
        <f>VLOOKUP(Pag_Inicio_Corr_mas_casos[[#This Row],[Corregimiento]],Hoja3!$A$2:$D$676,4,0)</f>
        <v>81009</v>
      </c>
      <c r="E12790" s="210">
        <v>7</v>
      </c>
    </row>
    <row r="12791" spans="1:5">
      <c r="A12791" s="209">
        <v>44513</v>
      </c>
      <c r="B12791" s="210">
        <v>44513</v>
      </c>
      <c r="C12791" s="210" t="s">
        <v>1112</v>
      </c>
      <c r="D12791" s="211">
        <f>VLOOKUP(Pag_Inicio_Corr_mas_casos[[#This Row],[Corregimiento]],Hoja3!$A$2:$D$676,4,0)</f>
        <v>80812</v>
      </c>
      <c r="E12791" s="210">
        <v>7</v>
      </c>
    </row>
    <row r="12792" spans="1:5">
      <c r="A12792" s="209">
        <v>44513</v>
      </c>
      <c r="B12792" s="210">
        <v>44513</v>
      </c>
      <c r="C12792" s="210" t="s">
        <v>1384</v>
      </c>
      <c r="D12792" s="211">
        <f>VLOOKUP(Pag_Inicio_Corr_mas_casos[[#This Row],[Corregimiento]],Hoja3!$A$2:$D$676,4,0)</f>
        <v>81003</v>
      </c>
      <c r="E12792" s="210">
        <v>7</v>
      </c>
    </row>
    <row r="12793" spans="1:5">
      <c r="A12793" s="209">
        <v>44513</v>
      </c>
      <c r="B12793" s="210">
        <v>44513</v>
      </c>
      <c r="C12793" s="210" t="s">
        <v>1003</v>
      </c>
      <c r="D12793" s="211">
        <f>VLOOKUP(Pag_Inicio_Corr_mas_casos[[#This Row],[Corregimiento]],Hoja3!$A$2:$D$676,4,0)</f>
        <v>80810</v>
      </c>
      <c r="E12793" s="210">
        <v>6</v>
      </c>
    </row>
    <row r="12794" spans="1:5">
      <c r="A12794" s="209">
        <v>44513</v>
      </c>
      <c r="B12794" s="210">
        <v>44513</v>
      </c>
      <c r="C12794" s="210" t="s">
        <v>1126</v>
      </c>
      <c r="D12794" s="211">
        <f>VLOOKUP(Pag_Inicio_Corr_mas_casos[[#This Row],[Corregimiento]],Hoja3!$A$2:$D$676,4,0)</f>
        <v>40601</v>
      </c>
      <c r="E12794" s="210">
        <v>5</v>
      </c>
    </row>
    <row r="12795" spans="1:5">
      <c r="A12795" s="209">
        <v>44513</v>
      </c>
      <c r="B12795" s="210">
        <v>44513</v>
      </c>
      <c r="C12795" s="210" t="s">
        <v>1453</v>
      </c>
      <c r="D12795" s="211">
        <f>VLOOKUP(Pag_Inicio_Corr_mas_casos[[#This Row],[Corregimiento]],Hoja3!$A$2:$D$676,4,0)</f>
        <v>20201</v>
      </c>
      <c r="E12795" s="210">
        <v>4</v>
      </c>
    </row>
    <row r="12796" spans="1:5">
      <c r="A12796" s="209">
        <v>44513</v>
      </c>
      <c r="B12796" s="210">
        <v>44513</v>
      </c>
      <c r="C12796" s="210" t="s">
        <v>814</v>
      </c>
      <c r="D12796" s="211">
        <f>VLOOKUP(Pag_Inicio_Corr_mas_casos[[#This Row],[Corregimiento]],Hoja3!$A$2:$D$676,4,0)</f>
        <v>40503</v>
      </c>
      <c r="E12796" s="210">
        <v>4</v>
      </c>
    </row>
    <row r="12797" spans="1:5">
      <c r="A12797" s="209">
        <v>44513</v>
      </c>
      <c r="B12797" s="210">
        <v>44513</v>
      </c>
      <c r="C12797" s="210" t="s">
        <v>1383</v>
      </c>
      <c r="D12797" s="211">
        <f>VLOOKUP(Pag_Inicio_Corr_mas_casos[[#This Row],[Corregimiento]],Hoja3!$A$2:$D$676,4,0)</f>
        <v>80807</v>
      </c>
      <c r="E12797" s="210">
        <v>4</v>
      </c>
    </row>
    <row r="12798" spans="1:5">
      <c r="A12798" s="209">
        <v>44513</v>
      </c>
      <c r="B12798" s="210">
        <v>44513</v>
      </c>
      <c r="C12798" s="210" t="s">
        <v>1017</v>
      </c>
      <c r="D12798" s="211">
        <f>VLOOKUP(Pag_Inicio_Corr_mas_casos[[#This Row],[Corregimiento]],Hoja3!$A$2:$D$676,4,0)</f>
        <v>80813</v>
      </c>
      <c r="E12798" s="210">
        <v>4</v>
      </c>
    </row>
    <row r="12799" spans="1:5">
      <c r="A12799" s="209">
        <v>44513</v>
      </c>
      <c r="B12799" s="210">
        <v>44513</v>
      </c>
      <c r="C12799" s="210" t="s">
        <v>1475</v>
      </c>
      <c r="D12799" s="211">
        <f>VLOOKUP(Pag_Inicio_Corr_mas_casos[[#This Row],[Corregimiento]],Hoja3!$A$2:$D$676,4,0)</f>
        <v>70213</v>
      </c>
      <c r="E12799" s="210">
        <v>4</v>
      </c>
    </row>
    <row r="12800" spans="1:5">
      <c r="A12800" s="209">
        <v>44513</v>
      </c>
      <c r="B12800" s="210">
        <v>44513</v>
      </c>
      <c r="C12800" s="210" t="s">
        <v>1073</v>
      </c>
      <c r="D12800" s="211">
        <f>VLOOKUP(Pag_Inicio_Corr_mas_casos[[#This Row],[Corregimiento]],Hoja3!$A$2:$D$676,4,0)</f>
        <v>40612</v>
      </c>
      <c r="E12800" s="210">
        <v>4</v>
      </c>
    </row>
    <row r="12801" spans="1:5">
      <c r="A12801" s="209">
        <v>44513</v>
      </c>
      <c r="B12801" s="210">
        <v>44513</v>
      </c>
      <c r="C12801" s="210" t="s">
        <v>1280</v>
      </c>
      <c r="D12801" s="211">
        <f>VLOOKUP(Pag_Inicio_Corr_mas_casos[[#This Row],[Corregimiento]],Hoja3!$A$2:$D$676,4,0)</f>
        <v>20103</v>
      </c>
      <c r="E12801" s="210">
        <v>4</v>
      </c>
    </row>
    <row r="12802" spans="1:5">
      <c r="A12802" s="209">
        <v>44513</v>
      </c>
      <c r="B12802" s="210">
        <v>44513</v>
      </c>
      <c r="C12802" s="210" t="s">
        <v>1053</v>
      </c>
      <c r="D12802" s="211">
        <f>VLOOKUP(Pag_Inicio_Corr_mas_casos[[#This Row],[Corregimiento]],Hoja3!$A$2:$D$676,4,0)</f>
        <v>80826</v>
      </c>
      <c r="E12802" s="210">
        <v>4</v>
      </c>
    </row>
    <row r="12803" spans="1:5">
      <c r="A12803" s="209">
        <v>44513</v>
      </c>
      <c r="B12803" s="210">
        <v>44513</v>
      </c>
      <c r="C12803" s="210" t="s">
        <v>1020</v>
      </c>
      <c r="D12803" s="211">
        <f>VLOOKUP(Pag_Inicio_Corr_mas_casos[[#This Row],[Corregimiento]],Hoja3!$A$2:$D$676,4,0)</f>
        <v>80822</v>
      </c>
      <c r="E12803" s="210">
        <v>3</v>
      </c>
    </row>
    <row r="12804" spans="1:5">
      <c r="A12804" s="209">
        <v>44513</v>
      </c>
      <c r="B12804" s="210">
        <v>44513</v>
      </c>
      <c r="C12804" s="210" t="s">
        <v>1006</v>
      </c>
      <c r="D12804" s="211">
        <f>VLOOKUP(Pag_Inicio_Corr_mas_casos[[#This Row],[Corregimiento]],Hoja3!$A$2:$D$676,4,0)</f>
        <v>80806</v>
      </c>
      <c r="E12804" s="210">
        <v>3</v>
      </c>
    </row>
    <row r="12805" spans="1:5">
      <c r="A12805" s="209">
        <v>44513</v>
      </c>
      <c r="B12805" s="210">
        <v>44513</v>
      </c>
      <c r="C12805" s="210" t="s">
        <v>1477</v>
      </c>
      <c r="D12805" s="211">
        <f>VLOOKUP(Pag_Inicio_Corr_mas_casos[[#This Row],[Corregimiento]],Hoja3!$A$2:$D$676,4,0)</f>
        <v>40511</v>
      </c>
      <c r="E12805" s="210">
        <v>3</v>
      </c>
    </row>
    <row r="12806" spans="1:5">
      <c r="A12806" s="216">
        <v>44514</v>
      </c>
      <c r="B12806" s="217">
        <v>44514</v>
      </c>
      <c r="C12806" s="217" t="s">
        <v>1305</v>
      </c>
      <c r="D12806" s="218">
        <f>VLOOKUP(Pag_Inicio_Corr_mas_casos[[#This Row],[Corregimiento]],Hoja3!$A$2:$D$676,4,0)</f>
        <v>10207</v>
      </c>
      <c r="E12806" s="217">
        <v>10</v>
      </c>
    </row>
    <row r="12807" spans="1:5">
      <c r="A12807" s="216">
        <v>44514</v>
      </c>
      <c r="B12807" s="217">
        <v>44514</v>
      </c>
      <c r="C12807" s="217" t="s">
        <v>1098</v>
      </c>
      <c r="D12807" s="218">
        <f>VLOOKUP(Pag_Inicio_Corr_mas_casos[[#This Row],[Corregimiento]],Hoja3!$A$2:$D$676,4,0)</f>
        <v>30104</v>
      </c>
      <c r="E12807" s="217">
        <v>10</v>
      </c>
    </row>
    <row r="12808" spans="1:5">
      <c r="A12808" s="216">
        <v>44514</v>
      </c>
      <c r="B12808" s="217">
        <v>44514</v>
      </c>
      <c r="C12808" s="217" t="s">
        <v>1243</v>
      </c>
      <c r="D12808" s="218">
        <f>VLOOKUP(Pag_Inicio_Corr_mas_casos[[#This Row],[Corregimiento]],Hoja3!$A$2:$D$676,4,0)</f>
        <v>40501</v>
      </c>
      <c r="E12808" s="217">
        <v>8</v>
      </c>
    </row>
    <row r="12809" spans="1:5">
      <c r="A12809" s="216">
        <v>44514</v>
      </c>
      <c r="B12809" s="217">
        <v>44514</v>
      </c>
      <c r="C12809" s="217" t="s">
        <v>1006</v>
      </c>
      <c r="D12809" s="218">
        <f>VLOOKUP(Pag_Inicio_Corr_mas_casos[[#This Row],[Corregimiento]],Hoja3!$A$2:$D$676,4,0)</f>
        <v>80806</v>
      </c>
      <c r="E12809" s="217">
        <v>6</v>
      </c>
    </row>
    <row r="12810" spans="1:5">
      <c r="A12810" s="216">
        <v>44514</v>
      </c>
      <c r="B12810" s="217">
        <v>44514</v>
      </c>
      <c r="C12810" s="217" t="s">
        <v>1383</v>
      </c>
      <c r="D12810" s="218">
        <f>VLOOKUP(Pag_Inicio_Corr_mas_casos[[#This Row],[Corregimiento]],Hoja3!$A$2:$D$676,4,0)</f>
        <v>80807</v>
      </c>
      <c r="E12810" s="217">
        <v>5</v>
      </c>
    </row>
    <row r="12811" spans="1:5">
      <c r="A12811" s="216">
        <v>44514</v>
      </c>
      <c r="B12811" s="217">
        <v>44514</v>
      </c>
      <c r="C12811" s="217" t="s">
        <v>1426</v>
      </c>
      <c r="D12811" s="218">
        <f>VLOOKUP(Pag_Inicio_Corr_mas_casos[[#This Row],[Corregimiento]],Hoja3!$A$2:$D$676,4,0)</f>
        <v>30110</v>
      </c>
      <c r="E12811" s="217">
        <v>5</v>
      </c>
    </row>
    <row r="12812" spans="1:5">
      <c r="A12812" s="216">
        <v>44514</v>
      </c>
      <c r="B12812" s="217">
        <v>44514</v>
      </c>
      <c r="C12812" s="217" t="s">
        <v>1112</v>
      </c>
      <c r="D12812" s="218">
        <f>VLOOKUP(Pag_Inicio_Corr_mas_casos[[#This Row],[Corregimiento]],Hoja3!$A$2:$D$676,4,0)</f>
        <v>80812</v>
      </c>
      <c r="E12812" s="217">
        <v>5</v>
      </c>
    </row>
    <row r="12813" spans="1:5">
      <c r="A12813" s="216">
        <v>44514</v>
      </c>
      <c r="B12813" s="217">
        <v>44514</v>
      </c>
      <c r="C12813" s="217" t="s">
        <v>1073</v>
      </c>
      <c r="D12813" s="218">
        <f>VLOOKUP(Pag_Inicio_Corr_mas_casos[[#This Row],[Corregimiento]],Hoja3!$A$2:$D$676,4,0)</f>
        <v>40612</v>
      </c>
      <c r="E12813" s="217">
        <v>5</v>
      </c>
    </row>
    <row r="12814" spans="1:5">
      <c r="A12814" s="216">
        <v>44514</v>
      </c>
      <c r="B12814" s="217">
        <v>44514</v>
      </c>
      <c r="C12814" s="217" t="s">
        <v>1126</v>
      </c>
      <c r="D12814" s="218">
        <f>VLOOKUP(Pag_Inicio_Corr_mas_casos[[#This Row],[Corregimiento]],Hoja3!$A$2:$D$676,4,0)</f>
        <v>40601</v>
      </c>
      <c r="E12814" s="217">
        <v>4</v>
      </c>
    </row>
    <row r="12815" spans="1:5">
      <c r="A12815" s="216">
        <v>44514</v>
      </c>
      <c r="B12815" s="217">
        <v>44514</v>
      </c>
      <c r="C12815" s="217" t="s">
        <v>760</v>
      </c>
      <c r="D12815" s="218">
        <v>20206</v>
      </c>
      <c r="E12815" s="217">
        <v>4</v>
      </c>
    </row>
    <row r="12816" spans="1:5">
      <c r="A12816" s="216">
        <v>44514</v>
      </c>
      <c r="B12816" s="217">
        <v>44514</v>
      </c>
      <c r="C12816" s="217" t="s">
        <v>1462</v>
      </c>
      <c r="D12816" s="218">
        <f>VLOOKUP(Pag_Inicio_Corr_mas_casos[[#This Row],[Corregimiento]],Hoja3!$A$2:$D$676,4,0)</f>
        <v>40609</v>
      </c>
      <c r="E12816" s="217">
        <v>4</v>
      </c>
    </row>
    <row r="12817" spans="1:5">
      <c r="A12817" s="216">
        <v>44514</v>
      </c>
      <c r="B12817" s="217">
        <v>44514</v>
      </c>
      <c r="C12817" s="217" t="s">
        <v>979</v>
      </c>
      <c r="D12817" s="218">
        <f>VLOOKUP(Pag_Inicio_Corr_mas_casos[[#This Row],[Corregimiento]],Hoja3!$A$2:$D$676,4,0)</f>
        <v>80816</v>
      </c>
      <c r="E12817" s="217">
        <v>4</v>
      </c>
    </row>
    <row r="12818" spans="1:5">
      <c r="A12818" s="216">
        <v>44514</v>
      </c>
      <c r="B12818" s="217">
        <v>44514</v>
      </c>
      <c r="C12818" s="217" t="s">
        <v>1442</v>
      </c>
      <c r="D12818" s="218">
        <f>VLOOKUP(Pag_Inicio_Corr_mas_casos[[#This Row],[Corregimiento]],Hoja3!$A$2:$D$676,4,0)</f>
        <v>130312</v>
      </c>
      <c r="E12818" s="217">
        <v>4</v>
      </c>
    </row>
    <row r="12819" spans="1:5">
      <c r="A12819" s="216">
        <v>44514</v>
      </c>
      <c r="B12819" s="217">
        <v>44514</v>
      </c>
      <c r="C12819" s="217" t="s">
        <v>1244</v>
      </c>
      <c r="D12819" s="218">
        <f>VLOOKUP(Pag_Inicio_Corr_mas_casos[[#This Row],[Corregimiento]],Hoja3!$A$2:$D$676,4,0)</f>
        <v>130102</v>
      </c>
      <c r="E12819" s="217">
        <v>3</v>
      </c>
    </row>
    <row r="12820" spans="1:5">
      <c r="A12820" s="216">
        <v>44514</v>
      </c>
      <c r="B12820" s="217">
        <v>44514</v>
      </c>
      <c r="C12820" s="217" t="s">
        <v>1003</v>
      </c>
      <c r="D12820" s="218">
        <f>VLOOKUP(Pag_Inicio_Corr_mas_casos[[#This Row],[Corregimiento]],Hoja3!$A$2:$D$676,4,0)</f>
        <v>80810</v>
      </c>
      <c r="E12820" s="217">
        <v>3</v>
      </c>
    </row>
    <row r="12821" spans="1:5">
      <c r="A12821" s="216">
        <v>44514</v>
      </c>
      <c r="B12821" s="217">
        <v>44514</v>
      </c>
      <c r="C12821" s="217" t="s">
        <v>1459</v>
      </c>
      <c r="D12821" s="218">
        <f>VLOOKUP(Pag_Inicio_Corr_mas_casos[[#This Row],[Corregimiento]],Hoja3!$A$2:$D$676,4,0)</f>
        <v>40610</v>
      </c>
      <c r="E12821" s="217">
        <v>3</v>
      </c>
    </row>
    <row r="12822" spans="1:5">
      <c r="A12822" s="216">
        <v>44514</v>
      </c>
      <c r="B12822" s="217">
        <v>44514</v>
      </c>
      <c r="C12822" s="217" t="s">
        <v>1223</v>
      </c>
      <c r="D12822" s="218">
        <f>VLOOKUP(Pag_Inicio_Corr_mas_casos[[#This Row],[Corregimiento]],Hoja3!$A$2:$D$676,4,0)</f>
        <v>60101</v>
      </c>
      <c r="E12822" s="217">
        <v>3</v>
      </c>
    </row>
    <row r="12823" spans="1:5">
      <c r="A12823" s="216">
        <v>44514</v>
      </c>
      <c r="B12823" s="217">
        <v>44514</v>
      </c>
      <c r="C12823" s="217" t="s">
        <v>814</v>
      </c>
      <c r="D12823" s="218">
        <f>VLOOKUP(Pag_Inicio_Corr_mas_casos[[#This Row],[Corregimiento]],Hoja3!$A$2:$D$676,4,0)</f>
        <v>40503</v>
      </c>
      <c r="E12823" s="217">
        <v>3</v>
      </c>
    </row>
    <row r="12824" spans="1:5">
      <c r="A12824" s="216">
        <v>44514</v>
      </c>
      <c r="B12824" s="217">
        <v>44514</v>
      </c>
      <c r="C12824" s="217" t="s">
        <v>1007</v>
      </c>
      <c r="D12824" s="218">
        <f>VLOOKUP(Pag_Inicio_Corr_mas_casos[[#This Row],[Corregimiento]],Hoja3!$A$2:$D$676,4,0)</f>
        <v>80823</v>
      </c>
      <c r="E12824" s="217">
        <v>3</v>
      </c>
    </row>
    <row r="12825" spans="1:5">
      <c r="A12825" s="216">
        <v>44514</v>
      </c>
      <c r="B12825" s="217">
        <v>44514</v>
      </c>
      <c r="C12825" s="217" t="s">
        <v>1477</v>
      </c>
      <c r="D12825" s="218">
        <f>VLOOKUP(Pag_Inicio_Corr_mas_casos[[#This Row],[Corregimiento]],Hoja3!$A$2:$D$676,4,0)</f>
        <v>40511</v>
      </c>
      <c r="E12825" s="217">
        <v>3</v>
      </c>
    </row>
    <row r="12826" spans="1:5">
      <c r="A12826" s="35">
        <v>44515</v>
      </c>
      <c r="B12826" s="36">
        <v>44515</v>
      </c>
      <c r="C12826" s="36" t="s">
        <v>1470</v>
      </c>
      <c r="D12826" s="37">
        <f>VLOOKUP(Pag_Inicio_Corr_mas_casos[[#This Row],[Corregimiento]],Hoja3!$A$2:$D$676,4,0)</f>
        <v>70101</v>
      </c>
      <c r="E12826" s="36">
        <v>5</v>
      </c>
    </row>
    <row r="12827" spans="1:5">
      <c r="A12827" s="35">
        <v>44515</v>
      </c>
      <c r="B12827" s="36">
        <v>44515</v>
      </c>
      <c r="C12827" s="36" t="s">
        <v>806</v>
      </c>
      <c r="D12827" s="37">
        <f>VLOOKUP(Pag_Inicio_Corr_mas_casos[[#This Row],[Corregimiento]],Hoja3!$A$2:$D$676,4,0)</f>
        <v>81005</v>
      </c>
      <c r="E12827" s="36">
        <v>4</v>
      </c>
    </row>
    <row r="12828" spans="1:5">
      <c r="A12828" s="35">
        <v>44515</v>
      </c>
      <c r="B12828" s="36">
        <v>44515</v>
      </c>
      <c r="C12828" s="36" t="s">
        <v>785</v>
      </c>
      <c r="D12828" s="37">
        <f>VLOOKUP(Pag_Inicio_Corr_mas_casos[[#This Row],[Corregimiento]],Hoja3!$A$2:$D$676,4,0)</f>
        <v>80809</v>
      </c>
      <c r="E12828" s="36">
        <v>4</v>
      </c>
    </row>
    <row r="12829" spans="1:5">
      <c r="A12829" s="35">
        <v>44515</v>
      </c>
      <c r="B12829" s="36">
        <v>44515</v>
      </c>
      <c r="C12829" s="36" t="s">
        <v>766</v>
      </c>
      <c r="D12829" s="37">
        <f>VLOOKUP(Pag_Inicio_Corr_mas_casos[[#This Row],[Corregimiento]],Hoja3!$A$2:$D$676,4,0)</f>
        <v>30107</v>
      </c>
      <c r="E12829" s="36">
        <v>4</v>
      </c>
    </row>
    <row r="12830" spans="1:5">
      <c r="A12830" s="35">
        <v>44515</v>
      </c>
      <c r="B12830" s="36">
        <v>44515</v>
      </c>
      <c r="C12830" s="36" t="s">
        <v>823</v>
      </c>
      <c r="D12830" s="37">
        <f>VLOOKUP(Pag_Inicio_Corr_mas_casos[[#This Row],[Corregimiento]],Hoja3!$A$2:$D$676,4,0)</f>
        <v>40611</v>
      </c>
      <c r="E12830" s="36">
        <v>4</v>
      </c>
    </row>
    <row r="12831" spans="1:5">
      <c r="A12831" s="35">
        <v>44515</v>
      </c>
      <c r="B12831" s="36">
        <v>44515</v>
      </c>
      <c r="C12831" s="36" t="s">
        <v>1228</v>
      </c>
      <c r="D12831" s="37">
        <f>VLOOKUP(Pag_Inicio_Corr_mas_casos[[#This Row],[Corregimiento]],Hoja3!$A$2:$D$676,4,0)</f>
        <v>40601</v>
      </c>
      <c r="E12831" s="36">
        <v>3</v>
      </c>
    </row>
    <row r="12832" spans="1:5">
      <c r="A12832" s="35">
        <v>44515</v>
      </c>
      <c r="B12832" s="36">
        <v>44515</v>
      </c>
      <c r="C12832" s="36" t="s">
        <v>1478</v>
      </c>
      <c r="D12832" s="37">
        <f>VLOOKUP(Pag_Inicio_Corr_mas_casos[[#This Row],[Corregimiento]],Hoja3!$A$2:$D$676,4,0)</f>
        <v>40301</v>
      </c>
      <c r="E12832" s="36">
        <v>3</v>
      </c>
    </row>
    <row r="12833" spans="1:5">
      <c r="A12833" s="35">
        <v>44515</v>
      </c>
      <c r="B12833" s="36">
        <v>44515</v>
      </c>
      <c r="C12833" s="36" t="s">
        <v>761</v>
      </c>
      <c r="D12833" s="37">
        <f>VLOOKUP(Pag_Inicio_Corr_mas_casos[[#This Row],[Corregimiento]],Hoja3!$A$2:$D$676,4,0)</f>
        <v>130702</v>
      </c>
      <c r="E12833" s="36">
        <v>3</v>
      </c>
    </row>
    <row r="12834" spans="1:5">
      <c r="A12834" s="35">
        <v>44515</v>
      </c>
      <c r="B12834" s="36">
        <v>44515</v>
      </c>
      <c r="C12834" s="36" t="s">
        <v>814</v>
      </c>
      <c r="D12834" s="37">
        <f>VLOOKUP(Pag_Inicio_Corr_mas_casos[[#This Row],[Corregimiento]],Hoja3!$A$2:$D$676,4,0)</f>
        <v>40503</v>
      </c>
      <c r="E12834" s="36">
        <v>3</v>
      </c>
    </row>
    <row r="12835" spans="1:5">
      <c r="A12835" s="35">
        <v>44515</v>
      </c>
      <c r="B12835" s="36">
        <v>44515</v>
      </c>
      <c r="C12835" s="36" t="s">
        <v>796</v>
      </c>
      <c r="D12835" s="37">
        <f>VLOOKUP(Pag_Inicio_Corr_mas_casos[[#This Row],[Corregimiento]],Hoja3!$A$2:$D$676,4,0)</f>
        <v>80814</v>
      </c>
      <c r="E12835" s="36">
        <v>3</v>
      </c>
    </row>
    <row r="12836" spans="1:5">
      <c r="A12836" s="35">
        <v>44515</v>
      </c>
      <c r="B12836" s="36">
        <v>44515</v>
      </c>
      <c r="C12836" s="36" t="s">
        <v>1220</v>
      </c>
      <c r="D12836" s="37">
        <f>VLOOKUP(Pag_Inicio_Corr_mas_casos[[#This Row],[Corregimiento]],Hoja3!$A$2:$D$676,4,0)</f>
        <v>40612</v>
      </c>
      <c r="E12836" s="36">
        <v>3</v>
      </c>
    </row>
    <row r="12837" spans="1:5">
      <c r="A12837" s="35">
        <v>44515</v>
      </c>
      <c r="B12837" s="36">
        <v>44515</v>
      </c>
      <c r="C12837" s="36" t="s">
        <v>1053</v>
      </c>
      <c r="D12837" s="37">
        <f>VLOOKUP(Pag_Inicio_Corr_mas_casos[[#This Row],[Corregimiento]],Hoja3!$A$2:$D$676,4,0)</f>
        <v>80826</v>
      </c>
      <c r="E12837" s="36">
        <v>3</v>
      </c>
    </row>
    <row r="12838" spans="1:5">
      <c r="A12838" s="35">
        <v>44515</v>
      </c>
      <c r="B12838" s="36">
        <v>44515</v>
      </c>
      <c r="C12838" s="36" t="s">
        <v>1244</v>
      </c>
      <c r="D12838" s="37">
        <f>VLOOKUP(Pag_Inicio_Corr_mas_casos[[#This Row],[Corregimiento]],Hoja3!$A$2:$D$676,4,0)</f>
        <v>130102</v>
      </c>
      <c r="E12838" s="36">
        <v>3</v>
      </c>
    </row>
    <row r="12839" spans="1:5">
      <c r="A12839" s="35">
        <v>44515</v>
      </c>
      <c r="B12839" s="36">
        <v>44515</v>
      </c>
      <c r="C12839" s="36" t="s">
        <v>1387</v>
      </c>
      <c r="D12839" s="37">
        <f>VLOOKUP(Pag_Inicio_Corr_mas_casos[[#This Row],[Corregimiento]],Hoja3!$A$2:$D$676,4,0)</f>
        <v>80810</v>
      </c>
      <c r="E12839" s="36">
        <v>2</v>
      </c>
    </row>
    <row r="12840" spans="1:5">
      <c r="A12840" s="35">
        <v>44515</v>
      </c>
      <c r="B12840" s="36">
        <v>44515</v>
      </c>
      <c r="C12840" s="36" t="s">
        <v>763</v>
      </c>
      <c r="D12840" s="37">
        <f>VLOOKUP(Pag_Inicio_Corr_mas_casos[[#This Row],[Corregimiento]],Hoja3!$A$2:$D$676,4,0)</f>
        <v>80806</v>
      </c>
      <c r="E12840" s="36">
        <v>2</v>
      </c>
    </row>
    <row r="12841" spans="1:5">
      <c r="A12841" s="35">
        <v>44515</v>
      </c>
      <c r="B12841" s="36">
        <v>44515</v>
      </c>
      <c r="C12841" s="36" t="s">
        <v>945</v>
      </c>
      <c r="D12841" s="37">
        <f>VLOOKUP(Pag_Inicio_Corr_mas_casos[[#This Row],[Corregimiento]],Hoja3!$A$2:$D$676,4,0)</f>
        <v>60202</v>
      </c>
      <c r="E12841" s="36">
        <v>2</v>
      </c>
    </row>
    <row r="12842" spans="1:5">
      <c r="A12842" s="35">
        <v>44515</v>
      </c>
      <c r="B12842" s="36">
        <v>44515</v>
      </c>
      <c r="C12842" s="36" t="s">
        <v>1479</v>
      </c>
      <c r="D12842" s="37">
        <f>VLOOKUP(Pag_Inicio_Corr_mas_casos[[#This Row],[Corregimiento]],Hoja3!$A$2:$D$676,4,0)</f>
        <v>70213</v>
      </c>
      <c r="E12842" s="36">
        <v>2</v>
      </c>
    </row>
    <row r="12843" spans="1:5">
      <c r="A12843" s="35">
        <v>44515</v>
      </c>
      <c r="B12843" s="36">
        <v>44515</v>
      </c>
      <c r="C12843" s="36" t="s">
        <v>753</v>
      </c>
      <c r="D12843" s="37">
        <f>VLOOKUP(Pag_Inicio_Corr_mas_casos[[#This Row],[Corregimiento]],Hoja3!$A$2:$D$676,4,0)</f>
        <v>80817</v>
      </c>
      <c r="E12843" s="36">
        <v>2</v>
      </c>
    </row>
    <row r="12844" spans="1:5">
      <c r="A12844" s="35">
        <v>44515</v>
      </c>
      <c r="B12844" s="36">
        <v>44515</v>
      </c>
      <c r="C12844" s="36" t="s">
        <v>757</v>
      </c>
      <c r="D12844" s="37">
        <f>VLOOKUP(Pag_Inicio_Corr_mas_casos[[#This Row],[Corregimiento]],Hoja3!$A$2:$D$676,4,0)</f>
        <v>80819</v>
      </c>
      <c r="E12844" s="36">
        <v>2</v>
      </c>
    </row>
    <row r="12845" spans="1:5">
      <c r="A12845" s="47">
        <v>44516</v>
      </c>
      <c r="B12845" s="48">
        <v>44516</v>
      </c>
      <c r="C12845" s="48" t="s">
        <v>1126</v>
      </c>
      <c r="D12845" s="49">
        <f>VLOOKUP(Pag_Inicio_Corr_mas_casos[[#This Row],[Corregimiento]],Hoja3!$A$2:$D$676,4,0)</f>
        <v>40601</v>
      </c>
      <c r="E12845" s="48">
        <v>8</v>
      </c>
    </row>
    <row r="12846" spans="1:5">
      <c r="A12846" s="47">
        <v>44516</v>
      </c>
      <c r="B12846" s="48">
        <v>44516</v>
      </c>
      <c r="C12846" s="48" t="s">
        <v>1378</v>
      </c>
      <c r="D12846" s="49">
        <f>VLOOKUP(Pag_Inicio_Corr_mas_casos[[#This Row],[Corregimiento]],Hoja3!$A$2:$D$676,4,0)</f>
        <v>80809</v>
      </c>
      <c r="E12846" s="48">
        <v>6</v>
      </c>
    </row>
    <row r="12847" spans="1:5">
      <c r="A12847" s="47">
        <v>44516</v>
      </c>
      <c r="B12847" s="48">
        <v>44516</v>
      </c>
      <c r="C12847" s="48" t="s">
        <v>1012</v>
      </c>
      <c r="D12847" s="49">
        <f>VLOOKUP(Pag_Inicio_Corr_mas_casos[[#This Row],[Corregimiento]],Hoja3!$A$2:$D$676,4,0)</f>
        <v>80814</v>
      </c>
      <c r="E12847" s="48">
        <v>6</v>
      </c>
    </row>
    <row r="12848" spans="1:5">
      <c r="A12848" s="47">
        <v>44516</v>
      </c>
      <c r="B12848" s="48">
        <v>44516</v>
      </c>
      <c r="C12848" s="48" t="s">
        <v>1078</v>
      </c>
      <c r="D12848" s="49">
        <f>VLOOKUP(Pag_Inicio_Corr_mas_casos[[#This Row],[Corregimiento]],Hoja3!$A$2:$D$676,4,0)</f>
        <v>80819</v>
      </c>
      <c r="E12848" s="48">
        <v>6</v>
      </c>
    </row>
    <row r="12849" spans="1:5">
      <c r="A12849" s="47">
        <v>44516</v>
      </c>
      <c r="B12849" s="48">
        <v>44516</v>
      </c>
      <c r="C12849" s="48" t="s">
        <v>1112</v>
      </c>
      <c r="D12849" s="49">
        <f>VLOOKUP(Pag_Inicio_Corr_mas_casos[[#This Row],[Corregimiento]],Hoja3!$A$2:$D$676,4,0)</f>
        <v>80812</v>
      </c>
      <c r="E12849" s="48">
        <v>6</v>
      </c>
    </row>
    <row r="12850" spans="1:5">
      <c r="A12850" s="47">
        <v>44516</v>
      </c>
      <c r="B12850" s="48">
        <v>44516</v>
      </c>
      <c r="C12850" s="48" t="s">
        <v>1098</v>
      </c>
      <c r="D12850" s="49">
        <f>VLOOKUP(Pag_Inicio_Corr_mas_casos[[#This Row],[Corregimiento]],Hoja3!$A$2:$D$676,4,0)</f>
        <v>30104</v>
      </c>
      <c r="E12850" s="48">
        <v>5</v>
      </c>
    </row>
    <row r="12851" spans="1:5">
      <c r="A12851" s="47">
        <v>44516</v>
      </c>
      <c r="B12851" s="48">
        <v>44516</v>
      </c>
      <c r="C12851" s="48" t="s">
        <v>1005</v>
      </c>
      <c r="D12851" s="49">
        <f>VLOOKUP(Pag_Inicio_Corr_mas_casos[[#This Row],[Corregimiento]],Hoja3!$A$2:$D$676,4,0)</f>
        <v>81009</v>
      </c>
      <c r="E12851" s="48">
        <v>5</v>
      </c>
    </row>
    <row r="12852" spans="1:5">
      <c r="A12852" s="47">
        <v>44516</v>
      </c>
      <c r="B12852" s="48">
        <v>44516</v>
      </c>
      <c r="C12852" s="48" t="s">
        <v>1017</v>
      </c>
      <c r="D12852" s="49">
        <f>VLOOKUP(Pag_Inicio_Corr_mas_casos[[#This Row],[Corregimiento]],Hoja3!$A$2:$D$676,4,0)</f>
        <v>80813</v>
      </c>
      <c r="E12852" s="48">
        <v>5</v>
      </c>
    </row>
    <row r="12853" spans="1:5">
      <c r="A12853" s="47">
        <v>44516</v>
      </c>
      <c r="B12853" s="48">
        <v>44516</v>
      </c>
      <c r="C12853" s="48" t="s">
        <v>1299</v>
      </c>
      <c r="D12853" s="49">
        <f>VLOOKUP(Pag_Inicio_Corr_mas_casos[[#This Row],[Corregimiento]],Hoja3!$A$2:$D$676,4,0)</f>
        <v>90201</v>
      </c>
      <c r="E12853" s="48">
        <v>4</v>
      </c>
    </row>
    <row r="12854" spans="1:5">
      <c r="A12854" s="47">
        <v>44516</v>
      </c>
      <c r="B12854" s="48">
        <v>44516</v>
      </c>
      <c r="C12854" s="48" t="s">
        <v>1006</v>
      </c>
      <c r="D12854" s="49">
        <f>VLOOKUP(Pag_Inicio_Corr_mas_casos[[#This Row],[Corregimiento]],Hoja3!$A$2:$D$676,4,0)</f>
        <v>80806</v>
      </c>
      <c r="E12854" s="48">
        <v>4</v>
      </c>
    </row>
    <row r="12855" spans="1:5">
      <c r="A12855" s="47">
        <v>44516</v>
      </c>
      <c r="B12855" s="48">
        <v>44516</v>
      </c>
      <c r="C12855" s="48" t="s">
        <v>1017</v>
      </c>
      <c r="D12855" s="49">
        <v>40607</v>
      </c>
      <c r="E12855" s="48">
        <v>4</v>
      </c>
    </row>
    <row r="12856" spans="1:5">
      <c r="A12856" s="47">
        <v>44516</v>
      </c>
      <c r="B12856" s="48">
        <v>44516</v>
      </c>
      <c r="C12856" s="48" t="s">
        <v>1072</v>
      </c>
      <c r="D12856" s="49">
        <f>VLOOKUP(Pag_Inicio_Corr_mas_casos[[#This Row],[Corregimiento]],Hoja3!$A$2:$D$676,4,0)</f>
        <v>60101</v>
      </c>
      <c r="E12856" s="48">
        <v>4</v>
      </c>
    </row>
    <row r="12857" spans="1:5">
      <c r="A12857" s="47">
        <v>44516</v>
      </c>
      <c r="B12857" s="48">
        <v>44516</v>
      </c>
      <c r="C12857" s="48" t="s">
        <v>1086</v>
      </c>
      <c r="D12857" s="49">
        <f>VLOOKUP(Pag_Inicio_Corr_mas_casos[[#This Row],[Corregimiento]],Hoja3!$A$2:$D$676,4,0)</f>
        <v>81002</v>
      </c>
      <c r="E12857" s="48">
        <v>4</v>
      </c>
    </row>
    <row r="12858" spans="1:5">
      <c r="A12858" s="47">
        <v>44516</v>
      </c>
      <c r="B12858" s="48">
        <v>44516</v>
      </c>
      <c r="C12858" s="48" t="s">
        <v>1089</v>
      </c>
      <c r="D12858" s="49">
        <f>VLOOKUP(Pag_Inicio_Corr_mas_casos[[#This Row],[Corregimiento]],Hoja3!$A$2:$D$676,4,0)</f>
        <v>30111</v>
      </c>
      <c r="E12858" s="48">
        <v>4</v>
      </c>
    </row>
    <row r="12859" spans="1:5">
      <c r="A12859" s="47">
        <v>44516</v>
      </c>
      <c r="B12859" s="48">
        <v>44516</v>
      </c>
      <c r="C12859" s="48" t="s">
        <v>1008</v>
      </c>
      <c r="D12859" s="49">
        <f>VLOOKUP(Pag_Inicio_Corr_mas_casos[[#This Row],[Corregimiento]],Hoja3!$A$2:$D$676,4,0)</f>
        <v>80807</v>
      </c>
      <c r="E12859" s="48">
        <v>4</v>
      </c>
    </row>
    <row r="12860" spans="1:5">
      <c r="A12860" s="47">
        <v>44516</v>
      </c>
      <c r="B12860" s="48">
        <v>44516</v>
      </c>
      <c r="C12860" s="48" t="s">
        <v>1088</v>
      </c>
      <c r="D12860" s="49">
        <f>VLOOKUP(Pag_Inicio_Corr_mas_casos[[#This Row],[Corregimiento]],Hoja3!$A$2:$D$676,4,0)</f>
        <v>91001</v>
      </c>
      <c r="E12860" s="48">
        <v>4</v>
      </c>
    </row>
    <row r="12861" spans="1:5">
      <c r="A12861" s="47">
        <v>44516</v>
      </c>
      <c r="B12861" s="48">
        <v>44516</v>
      </c>
      <c r="C12861" s="48" t="s">
        <v>1271</v>
      </c>
      <c r="D12861" s="49">
        <f>VLOOKUP(Pag_Inicio_Corr_mas_casos[[#This Row],[Corregimiento]],Hoja3!$A$2:$D$676,4,0)</f>
        <v>10207</v>
      </c>
      <c r="E12861" s="48">
        <v>4</v>
      </c>
    </row>
    <row r="12862" spans="1:5">
      <c r="A12862" s="47">
        <v>44516</v>
      </c>
      <c r="B12862" s="48">
        <v>44516</v>
      </c>
      <c r="C12862" s="48" t="s">
        <v>1099</v>
      </c>
      <c r="D12862" s="49">
        <f>VLOOKUP(Pag_Inicio_Corr_mas_casos[[#This Row],[Corregimiento]],Hoja3!$A$2:$D$676,4,0)</f>
        <v>91008</v>
      </c>
      <c r="E12862" s="48">
        <v>4</v>
      </c>
    </row>
    <row r="12863" spans="1:5">
      <c r="A12863" s="47">
        <v>44516</v>
      </c>
      <c r="B12863" s="48">
        <v>44516</v>
      </c>
      <c r="C12863" s="48" t="s">
        <v>1211</v>
      </c>
      <c r="D12863" s="49">
        <f>VLOOKUP(Pag_Inicio_Corr_mas_casos[[#This Row],[Corregimiento]],Hoja3!$A$2:$D$676,4,0)</f>
        <v>40506</v>
      </c>
      <c r="E12863" s="48">
        <v>4</v>
      </c>
    </row>
    <row r="12864" spans="1:5">
      <c r="A12864" s="47">
        <v>44516</v>
      </c>
      <c r="B12864" s="48">
        <v>44516</v>
      </c>
      <c r="C12864" s="48" t="s">
        <v>1019</v>
      </c>
      <c r="D12864" s="49">
        <f>VLOOKUP(Pag_Inicio_Corr_mas_casos[[#This Row],[Corregimiento]],Hoja3!$A$2:$D$676,4,0)</f>
        <v>80817</v>
      </c>
      <c r="E12864" s="48">
        <v>3</v>
      </c>
    </row>
    <row r="12865" spans="1:5">
      <c r="A12865" s="43">
        <v>44517</v>
      </c>
      <c r="B12865" s="41">
        <v>44517</v>
      </c>
      <c r="C12865" s="41" t="s">
        <v>785</v>
      </c>
      <c r="D12865" s="42">
        <f>VLOOKUP(Pag_Inicio_Corr_mas_casos[[#This Row],[Corregimiento]],Hoja3!$A$2:$D$676,4,0)</f>
        <v>80809</v>
      </c>
      <c r="E12865" s="41">
        <v>16</v>
      </c>
    </row>
    <row r="12866" spans="1:5">
      <c r="A12866" s="43">
        <v>44517</v>
      </c>
      <c r="B12866" s="41">
        <v>44517</v>
      </c>
      <c r="C12866" s="41" t="s">
        <v>1271</v>
      </c>
      <c r="D12866" s="42">
        <f>VLOOKUP(Pag_Inicio_Corr_mas_casos[[#This Row],[Corregimiento]],Hoja3!$A$2:$D$676,4,0)</f>
        <v>10207</v>
      </c>
      <c r="E12866" s="41">
        <v>14</v>
      </c>
    </row>
    <row r="12867" spans="1:5">
      <c r="A12867" s="43">
        <v>44517</v>
      </c>
      <c r="B12867" s="41">
        <v>44517</v>
      </c>
      <c r="C12867" s="41" t="s">
        <v>1078</v>
      </c>
      <c r="D12867" s="42">
        <f>VLOOKUP(Pag_Inicio_Corr_mas_casos[[#This Row],[Corregimiento]],Hoja3!$A$2:$D$676,4,0)</f>
        <v>80819</v>
      </c>
      <c r="E12867" s="41">
        <v>10</v>
      </c>
    </row>
    <row r="12868" spans="1:5">
      <c r="A12868" s="43">
        <v>44517</v>
      </c>
      <c r="B12868" s="41">
        <v>44517</v>
      </c>
      <c r="C12868" s="41" t="s">
        <v>823</v>
      </c>
      <c r="D12868" s="42">
        <f>VLOOKUP(Pag_Inicio_Corr_mas_casos[[#This Row],[Corregimiento]],Hoja3!$A$2:$D$676,4,0)</f>
        <v>40611</v>
      </c>
      <c r="E12868" s="41">
        <v>7</v>
      </c>
    </row>
    <row r="12869" spans="1:5">
      <c r="A12869" s="43">
        <v>44517</v>
      </c>
      <c r="B12869" s="41">
        <v>44517</v>
      </c>
      <c r="C12869" s="41" t="s">
        <v>1112</v>
      </c>
      <c r="D12869" s="42">
        <f>VLOOKUP(Pag_Inicio_Corr_mas_casos[[#This Row],[Corregimiento]],Hoja3!$A$2:$D$676,4,0)</f>
        <v>80812</v>
      </c>
      <c r="E12869" s="41">
        <v>7</v>
      </c>
    </row>
    <row r="12870" spans="1:5">
      <c r="A12870" s="43">
        <v>44517</v>
      </c>
      <c r="B12870" s="41">
        <v>44517</v>
      </c>
      <c r="C12870" s="41" t="s">
        <v>1058</v>
      </c>
      <c r="D12870" s="42">
        <f>VLOOKUP(Pag_Inicio_Corr_mas_casos[[#This Row],[Corregimiento]],Hoja3!$A$2:$D$676,4,0)</f>
        <v>80808</v>
      </c>
      <c r="E12870" s="41">
        <v>6</v>
      </c>
    </row>
    <row r="12871" spans="1:5">
      <c r="A12871" s="43">
        <v>44517</v>
      </c>
      <c r="B12871" s="41">
        <v>44517</v>
      </c>
      <c r="C12871" s="41" t="s">
        <v>1244</v>
      </c>
      <c r="D12871" s="42">
        <f>VLOOKUP(Pag_Inicio_Corr_mas_casos[[#This Row],[Corregimiento]],Hoja3!$A$2:$D$676,4,0)</f>
        <v>130102</v>
      </c>
      <c r="E12871" s="41">
        <v>6</v>
      </c>
    </row>
    <row r="12872" spans="1:5">
      <c r="A12872" s="43">
        <v>44517</v>
      </c>
      <c r="B12872" s="41">
        <v>44517</v>
      </c>
      <c r="C12872" s="41" t="s">
        <v>1005</v>
      </c>
      <c r="D12872" s="42">
        <f>VLOOKUP(Pag_Inicio_Corr_mas_casos[[#This Row],[Corregimiento]],Hoja3!$A$2:$D$676,4,0)</f>
        <v>81009</v>
      </c>
      <c r="E12872" s="41">
        <v>5</v>
      </c>
    </row>
    <row r="12873" spans="1:5">
      <c r="A12873" s="43">
        <v>44517</v>
      </c>
      <c r="B12873" s="41">
        <v>44517</v>
      </c>
      <c r="C12873" s="41" t="s">
        <v>1033</v>
      </c>
      <c r="D12873" s="42">
        <f>VLOOKUP(Pag_Inicio_Corr_mas_casos[[#This Row],[Corregimiento]],Hoja3!$A$2:$D$676,4,0)</f>
        <v>30107</v>
      </c>
      <c r="E12873" s="41">
        <v>5</v>
      </c>
    </row>
    <row r="12874" spans="1:5">
      <c r="A12874" s="43">
        <v>44517</v>
      </c>
      <c r="B12874" s="41">
        <v>44517</v>
      </c>
      <c r="C12874" s="41" t="s">
        <v>1072</v>
      </c>
      <c r="D12874" s="42">
        <f>VLOOKUP(Pag_Inicio_Corr_mas_casos[[#This Row],[Corregimiento]],Hoja3!$A$2:$D$676,4,0)</f>
        <v>60101</v>
      </c>
      <c r="E12874" s="41">
        <v>5</v>
      </c>
    </row>
    <row r="12875" spans="1:5">
      <c r="A12875" s="43">
        <v>44517</v>
      </c>
      <c r="B12875" s="41">
        <v>44517</v>
      </c>
      <c r="C12875" s="41" t="s">
        <v>1013</v>
      </c>
      <c r="D12875" s="42">
        <f>VLOOKUP(Pag_Inicio_Corr_mas_casos[[#This Row],[Corregimiento]],Hoja3!$A$2:$D$676,4,0)</f>
        <v>80826</v>
      </c>
      <c r="E12875" s="41">
        <v>5</v>
      </c>
    </row>
    <row r="12876" spans="1:5">
      <c r="A12876" s="43">
        <v>44517</v>
      </c>
      <c r="B12876" s="41">
        <v>44517</v>
      </c>
      <c r="C12876" s="41" t="s">
        <v>753</v>
      </c>
      <c r="D12876" s="42">
        <f>VLOOKUP(Pag_Inicio_Corr_mas_casos[[#This Row],[Corregimiento]],Hoja3!$A$2:$D$676,4,0)</f>
        <v>80817</v>
      </c>
      <c r="E12876" s="41">
        <v>4</v>
      </c>
    </row>
    <row r="12877" spans="1:5">
      <c r="A12877" s="43">
        <v>44517</v>
      </c>
      <c r="B12877" s="41">
        <v>44517</v>
      </c>
      <c r="C12877" s="41" t="s">
        <v>1008</v>
      </c>
      <c r="D12877" s="42">
        <f>VLOOKUP(Pag_Inicio_Corr_mas_casos[[#This Row],[Corregimiento]],Hoja3!$A$2:$D$676,4,0)</f>
        <v>80807</v>
      </c>
      <c r="E12877" s="41">
        <v>4</v>
      </c>
    </row>
    <row r="12878" spans="1:5">
      <c r="A12878" s="43">
        <v>44517</v>
      </c>
      <c r="B12878" s="41">
        <v>44517</v>
      </c>
      <c r="C12878" s="41" t="s">
        <v>1003</v>
      </c>
      <c r="D12878" s="42">
        <f>VLOOKUP(Pag_Inicio_Corr_mas_casos[[#This Row],[Corregimiento]],Hoja3!$A$2:$D$676,4,0)</f>
        <v>80810</v>
      </c>
      <c r="E12878" s="41">
        <v>4</v>
      </c>
    </row>
    <row r="12879" spans="1:5">
      <c r="A12879" s="43">
        <v>44517</v>
      </c>
      <c r="B12879" s="41">
        <v>44517</v>
      </c>
      <c r="C12879" s="41" t="s">
        <v>1088</v>
      </c>
      <c r="D12879" s="42">
        <f>VLOOKUP(Pag_Inicio_Corr_mas_casos[[#This Row],[Corregimiento]],Hoja3!$A$2:$D$676,4,0)</f>
        <v>91001</v>
      </c>
      <c r="E12879" s="41">
        <v>4</v>
      </c>
    </row>
    <row r="12880" spans="1:5">
      <c r="A12880" s="43">
        <v>44517</v>
      </c>
      <c r="B12880" s="41">
        <v>44517</v>
      </c>
      <c r="C12880" s="41" t="s">
        <v>1228</v>
      </c>
      <c r="D12880" s="42">
        <f>VLOOKUP(Pag_Inicio_Corr_mas_casos[[#This Row],[Corregimiento]],Hoja3!$A$2:$D$676,4,0)</f>
        <v>40601</v>
      </c>
      <c r="E12880" s="41">
        <v>4</v>
      </c>
    </row>
    <row r="12881" spans="1:5">
      <c r="A12881" s="43">
        <v>44517</v>
      </c>
      <c r="B12881" s="41">
        <v>44517</v>
      </c>
      <c r="C12881" s="41" t="s">
        <v>1012</v>
      </c>
      <c r="D12881" s="42">
        <f>VLOOKUP(Pag_Inicio_Corr_mas_casos[[#This Row],[Corregimiento]],Hoja3!$A$2:$D$676,4,0)</f>
        <v>80814</v>
      </c>
      <c r="E12881" s="41">
        <v>4</v>
      </c>
    </row>
    <row r="12882" spans="1:5">
      <c r="A12882" s="43">
        <v>44517</v>
      </c>
      <c r="B12882" s="41">
        <v>44517</v>
      </c>
      <c r="C12882" s="41" t="s">
        <v>1009</v>
      </c>
      <c r="D12882" s="42">
        <f>VLOOKUP(Pag_Inicio_Corr_mas_casos[[#This Row],[Corregimiento]],Hoja3!$A$2:$D$676,4,0)</f>
        <v>80816</v>
      </c>
      <c r="E12882" s="41">
        <v>4</v>
      </c>
    </row>
    <row r="12883" spans="1:5">
      <c r="A12883" s="43">
        <v>44517</v>
      </c>
      <c r="B12883" s="41">
        <v>44517</v>
      </c>
      <c r="C12883" s="41" t="s">
        <v>1098</v>
      </c>
      <c r="D12883" s="42">
        <f>VLOOKUP(Pag_Inicio_Corr_mas_casos[[#This Row],[Corregimiento]],Hoja3!$A$2:$D$676,4,0)</f>
        <v>30104</v>
      </c>
      <c r="E12883" s="41">
        <v>3</v>
      </c>
    </row>
    <row r="12884" spans="1:5">
      <c r="A12884" s="43">
        <v>44517</v>
      </c>
      <c r="B12884" s="41">
        <v>44517</v>
      </c>
      <c r="C12884" s="41" t="s">
        <v>1134</v>
      </c>
      <c r="D12884" s="42">
        <f>VLOOKUP(Pag_Inicio_Corr_mas_casos[[#This Row],[Corregimiento]],Hoja3!$A$2:$D$676,4,0)</f>
        <v>130101</v>
      </c>
      <c r="E12884" s="41">
        <v>3</v>
      </c>
    </row>
    <row r="12885" spans="1:5">
      <c r="A12885" s="32">
        <v>44518</v>
      </c>
      <c r="B12885" s="33">
        <v>44518</v>
      </c>
      <c r="C12885" s="33" t="s">
        <v>1382</v>
      </c>
      <c r="D12885" s="34">
        <f>VLOOKUP(Pag_Inicio_Corr_mas_casos[[#This Row],[Corregimiento]],Hoja3!$A$2:$D$676,4,0)</f>
        <v>80809</v>
      </c>
      <c r="E12885" s="33">
        <v>10</v>
      </c>
    </row>
    <row r="12886" spans="1:5">
      <c r="A12886" s="32">
        <v>44518</v>
      </c>
      <c r="B12886" s="33">
        <v>44518</v>
      </c>
      <c r="C12886" s="33" t="s">
        <v>757</v>
      </c>
      <c r="D12886" s="34">
        <f>VLOOKUP(Pag_Inicio_Corr_mas_casos[[#This Row],[Corregimiento]],Hoja3!$A$2:$D$676,4,0)</f>
        <v>80819</v>
      </c>
      <c r="E12886" s="33">
        <v>7</v>
      </c>
    </row>
    <row r="12887" spans="1:5">
      <c r="A12887" s="32">
        <v>44518</v>
      </c>
      <c r="B12887" s="33">
        <v>44518</v>
      </c>
      <c r="C12887" s="33" t="s">
        <v>796</v>
      </c>
      <c r="D12887" s="34">
        <f>VLOOKUP(Pag_Inicio_Corr_mas_casos[[#This Row],[Corregimiento]],Hoja3!$A$2:$D$676,4,0)</f>
        <v>80814</v>
      </c>
      <c r="E12887" s="33">
        <v>7</v>
      </c>
    </row>
    <row r="12888" spans="1:5">
      <c r="A12888" s="32">
        <v>44518</v>
      </c>
      <c r="B12888" s="33">
        <v>44518</v>
      </c>
      <c r="C12888" s="33" t="s">
        <v>1479</v>
      </c>
      <c r="D12888" s="34">
        <f>VLOOKUP(Pag_Inicio_Corr_mas_casos[[#This Row],[Corregimiento]],Hoja3!$A$2:$D$676,4,0)</f>
        <v>70213</v>
      </c>
      <c r="E12888" s="33">
        <v>6</v>
      </c>
    </row>
    <row r="12889" spans="1:5">
      <c r="A12889" s="32">
        <v>44518</v>
      </c>
      <c r="B12889" s="33">
        <v>44518</v>
      </c>
      <c r="C12889" s="33" t="s">
        <v>749</v>
      </c>
      <c r="D12889" s="34">
        <f>VLOOKUP(Pag_Inicio_Corr_mas_casos[[#This Row],[Corregimiento]],Hoja3!$A$2:$D$676,4,0)</f>
        <v>80821</v>
      </c>
      <c r="E12889" s="33">
        <v>6</v>
      </c>
    </row>
    <row r="12890" spans="1:5">
      <c r="A12890" s="32">
        <v>44518</v>
      </c>
      <c r="B12890" s="33">
        <v>44518</v>
      </c>
      <c r="C12890" s="33" t="s">
        <v>1112</v>
      </c>
      <c r="D12890" s="34">
        <f>VLOOKUP(Pag_Inicio_Corr_mas_casos[[#This Row],[Corregimiento]],Hoja3!$A$2:$D$676,4,0)</f>
        <v>80812</v>
      </c>
      <c r="E12890" s="33">
        <v>5</v>
      </c>
    </row>
    <row r="12891" spans="1:5">
      <c r="A12891" s="32">
        <v>44518</v>
      </c>
      <c r="B12891" s="33">
        <v>44518</v>
      </c>
      <c r="C12891" s="33" t="s">
        <v>1271</v>
      </c>
      <c r="D12891" s="34">
        <f>VLOOKUP(Pag_Inicio_Corr_mas_casos[[#This Row],[Corregimiento]],Hoja3!$A$2:$D$676,4,0)</f>
        <v>10207</v>
      </c>
      <c r="E12891" s="33">
        <v>5</v>
      </c>
    </row>
    <row r="12892" spans="1:5">
      <c r="A12892" s="32">
        <v>44518</v>
      </c>
      <c r="B12892" s="33">
        <v>44518</v>
      </c>
      <c r="C12892" s="33" t="s">
        <v>1002</v>
      </c>
      <c r="D12892" s="34">
        <f>VLOOKUP(Pag_Inicio_Corr_mas_casos[[#This Row],[Corregimiento]],Hoja3!$A$2:$D$676,4,0)</f>
        <v>81001</v>
      </c>
      <c r="E12892" s="33">
        <v>5</v>
      </c>
    </row>
    <row r="12893" spans="1:5">
      <c r="A12893" s="32">
        <v>44518</v>
      </c>
      <c r="B12893" s="33">
        <v>44518</v>
      </c>
      <c r="C12893" s="33" t="s">
        <v>1383</v>
      </c>
      <c r="D12893" s="34">
        <f>VLOOKUP(Pag_Inicio_Corr_mas_casos[[#This Row],[Corregimiento]],Hoja3!$A$2:$D$676,4,0)</f>
        <v>80807</v>
      </c>
      <c r="E12893" s="33">
        <v>5</v>
      </c>
    </row>
    <row r="12894" spans="1:5">
      <c r="A12894" s="32">
        <v>44518</v>
      </c>
      <c r="B12894" s="33">
        <v>44518</v>
      </c>
      <c r="C12894" s="33" t="s">
        <v>839</v>
      </c>
      <c r="D12894" s="34">
        <f>VLOOKUP(Pag_Inicio_Corr_mas_casos[[#This Row],[Corregimiento]],Hoja3!$A$2:$D$676,4,0)</f>
        <v>81009</v>
      </c>
      <c r="E12894" s="33">
        <v>5</v>
      </c>
    </row>
    <row r="12895" spans="1:5">
      <c r="A12895" s="32">
        <v>44518</v>
      </c>
      <c r="B12895" s="33">
        <v>44518</v>
      </c>
      <c r="C12895" s="33" t="s">
        <v>766</v>
      </c>
      <c r="D12895" s="34">
        <f>VLOOKUP(Pag_Inicio_Corr_mas_casos[[#This Row],[Corregimiento]],Hoja3!$A$2:$D$676,4,0)</f>
        <v>30107</v>
      </c>
      <c r="E12895" s="33">
        <v>5</v>
      </c>
    </row>
    <row r="12896" spans="1:5">
      <c r="A12896" s="32">
        <v>44518</v>
      </c>
      <c r="B12896" s="33">
        <v>44518</v>
      </c>
      <c r="C12896" s="33" t="s">
        <v>783</v>
      </c>
      <c r="D12896" s="34">
        <f>VLOOKUP(Pag_Inicio_Corr_mas_casos[[#This Row],[Corregimiento]],Hoja3!$A$2:$D$676,4,0)</f>
        <v>130105</v>
      </c>
      <c r="E12896" s="33">
        <v>5</v>
      </c>
    </row>
    <row r="12897" spans="1:5">
      <c r="A12897" s="32">
        <v>44518</v>
      </c>
      <c r="B12897" s="33">
        <v>44518</v>
      </c>
      <c r="C12897" s="33" t="s">
        <v>823</v>
      </c>
      <c r="D12897" s="34">
        <f>VLOOKUP(Pag_Inicio_Corr_mas_casos[[#This Row],[Corregimiento]],Hoja3!$A$2:$D$676,4,0)</f>
        <v>40611</v>
      </c>
      <c r="E12897" s="33">
        <v>4</v>
      </c>
    </row>
    <row r="12898" spans="1:5">
      <c r="A12898" s="32">
        <v>44518</v>
      </c>
      <c r="B12898" s="33">
        <v>44518</v>
      </c>
      <c r="C12898" s="33" t="s">
        <v>1051</v>
      </c>
      <c r="D12898" s="34">
        <f>VLOOKUP(Pag_Inicio_Corr_mas_casos[[#This Row],[Corregimiento]],Hoja3!$A$2:$D$676,4,0)</f>
        <v>80822</v>
      </c>
      <c r="E12898" s="33">
        <v>4</v>
      </c>
    </row>
    <row r="12899" spans="1:5">
      <c r="A12899" s="32">
        <v>44518</v>
      </c>
      <c r="B12899" s="33">
        <v>44518</v>
      </c>
      <c r="C12899" s="33" t="s">
        <v>1480</v>
      </c>
      <c r="D12899" s="34">
        <f>VLOOKUP(Pag_Inicio_Corr_mas_casos[[#This Row],[Corregimiento]],Hoja3!$A$2:$D$676,4,0)</f>
        <v>70205</v>
      </c>
      <c r="E12899" s="33">
        <v>4</v>
      </c>
    </row>
    <row r="12900" spans="1:5">
      <c r="A12900" s="32">
        <v>44518</v>
      </c>
      <c r="B12900" s="33">
        <v>44518</v>
      </c>
      <c r="C12900" s="33" t="s">
        <v>1112</v>
      </c>
      <c r="D12900" s="34">
        <v>20206</v>
      </c>
      <c r="E12900" s="33">
        <v>4</v>
      </c>
    </row>
    <row r="12901" spans="1:5">
      <c r="A12901" s="32">
        <v>44518</v>
      </c>
      <c r="B12901" s="33">
        <v>44518</v>
      </c>
      <c r="C12901" s="33" t="s">
        <v>1244</v>
      </c>
      <c r="D12901" s="34">
        <f>VLOOKUP(Pag_Inicio_Corr_mas_casos[[#This Row],[Corregimiento]],Hoja3!$A$2:$D$676,4,0)</f>
        <v>130102</v>
      </c>
      <c r="E12901" s="33">
        <v>4</v>
      </c>
    </row>
    <row r="12902" spans="1:5">
      <c r="A12902" s="32">
        <v>44518</v>
      </c>
      <c r="B12902" s="33">
        <v>44518</v>
      </c>
      <c r="C12902" s="33" t="s">
        <v>814</v>
      </c>
      <c r="D12902" s="34">
        <f>VLOOKUP(Pag_Inicio_Corr_mas_casos[[#This Row],[Corregimiento]],Hoja3!$A$2:$D$676,4,0)</f>
        <v>40503</v>
      </c>
      <c r="E12902" s="33">
        <v>4</v>
      </c>
    </row>
    <row r="12903" spans="1:5">
      <c r="A12903" s="32">
        <v>44518</v>
      </c>
      <c r="B12903" s="33">
        <v>44518</v>
      </c>
      <c r="C12903" s="33" t="s">
        <v>746</v>
      </c>
      <c r="D12903" s="34">
        <f>VLOOKUP(Pag_Inicio_Corr_mas_casos[[#This Row],[Corregimiento]],Hoja3!$A$2:$D$676,4,0)</f>
        <v>130106</v>
      </c>
      <c r="E12903" s="33">
        <v>4</v>
      </c>
    </row>
    <row r="12904" spans="1:5">
      <c r="A12904" s="32">
        <v>44518</v>
      </c>
      <c r="B12904" s="33">
        <v>44518</v>
      </c>
      <c r="C12904" s="33" t="s">
        <v>791</v>
      </c>
      <c r="D12904" s="34">
        <f>VLOOKUP(Pag_Inicio_Corr_mas_casos[[#This Row],[Corregimiento]],Hoja3!$A$2:$D$676,4,0)</f>
        <v>30104</v>
      </c>
      <c r="E12904" s="33">
        <v>3</v>
      </c>
    </row>
    <row r="12905" spans="1:5">
      <c r="A12905" s="35">
        <v>44519</v>
      </c>
      <c r="B12905" s="36">
        <v>44519</v>
      </c>
      <c r="C12905" s="36" t="s">
        <v>839</v>
      </c>
      <c r="D12905" s="37">
        <f>VLOOKUP(Pag_Inicio_Corr_mas_casos[[#This Row],[Corregimiento]],Hoja3!$A$2:$D$676,4,0)</f>
        <v>81009</v>
      </c>
      <c r="E12905" s="36">
        <v>10</v>
      </c>
    </row>
    <row r="12906" spans="1:5">
      <c r="A12906" s="35">
        <v>44519</v>
      </c>
      <c r="B12906" s="36">
        <v>44519</v>
      </c>
      <c r="C12906" s="36" t="s">
        <v>1033</v>
      </c>
      <c r="D12906" s="37">
        <f>VLOOKUP(Pag_Inicio_Corr_mas_casos[[#This Row],[Corregimiento]],Hoja3!$A$2:$D$676,4,0)</f>
        <v>30107</v>
      </c>
      <c r="E12906" s="36">
        <v>10</v>
      </c>
    </row>
    <row r="12907" spans="1:5">
      <c r="A12907" s="35">
        <v>44519</v>
      </c>
      <c r="B12907" s="36">
        <v>44519</v>
      </c>
      <c r="C12907" s="36" t="s">
        <v>1439</v>
      </c>
      <c r="D12907" s="37">
        <f>VLOOKUP(Pag_Inicio_Corr_mas_casos[[#This Row],[Corregimiento]],Hoja3!$A$2:$D$676,4,0)</f>
        <v>30108</v>
      </c>
      <c r="E12907" s="36">
        <v>8</v>
      </c>
    </row>
    <row r="12908" spans="1:5">
      <c r="A12908" s="35">
        <v>44519</v>
      </c>
      <c r="B12908" s="36">
        <v>44519</v>
      </c>
      <c r="C12908" s="36" t="s">
        <v>1017</v>
      </c>
      <c r="D12908" s="37">
        <f>VLOOKUP(Pag_Inicio_Corr_mas_casos[[#This Row],[Corregimiento]],Hoja3!$A$2:$D$676,4,0)</f>
        <v>80813</v>
      </c>
      <c r="E12908" s="36">
        <v>7</v>
      </c>
    </row>
    <row r="12909" spans="1:5">
      <c r="A12909" s="35">
        <v>44519</v>
      </c>
      <c r="B12909" s="36">
        <v>44519</v>
      </c>
      <c r="C12909" s="36" t="s">
        <v>1006</v>
      </c>
      <c r="D12909" s="37">
        <f>VLOOKUP(Pag_Inicio_Corr_mas_casos[[#This Row],[Corregimiento]],Hoja3!$A$2:$D$676,4,0)</f>
        <v>80806</v>
      </c>
      <c r="E12909" s="36">
        <v>7</v>
      </c>
    </row>
    <row r="12910" spans="1:5">
      <c r="A12910" s="35">
        <v>44519</v>
      </c>
      <c r="B12910" s="36">
        <v>44519</v>
      </c>
      <c r="C12910" s="36" t="s">
        <v>1077</v>
      </c>
      <c r="D12910" s="37">
        <f>VLOOKUP(Pag_Inicio_Corr_mas_casos[[#This Row],[Corregimiento]],Hoja3!$A$2:$D$676,4,0)</f>
        <v>80809</v>
      </c>
      <c r="E12910" s="36">
        <v>7</v>
      </c>
    </row>
    <row r="12911" spans="1:5">
      <c r="A12911" s="35">
        <v>44519</v>
      </c>
      <c r="B12911" s="36">
        <v>44519</v>
      </c>
      <c r="C12911" s="36" t="s">
        <v>1078</v>
      </c>
      <c r="D12911" s="37">
        <f>VLOOKUP(Pag_Inicio_Corr_mas_casos[[#This Row],[Corregimiento]],Hoja3!$A$2:$D$676,4,0)</f>
        <v>80819</v>
      </c>
      <c r="E12911" s="36">
        <v>7</v>
      </c>
    </row>
    <row r="12912" spans="1:5">
      <c r="A12912" s="35">
        <v>44519</v>
      </c>
      <c r="B12912" s="36">
        <v>44519</v>
      </c>
      <c r="C12912" s="36" t="s">
        <v>1112</v>
      </c>
      <c r="D12912" s="37">
        <f>VLOOKUP(Pag_Inicio_Corr_mas_casos[[#This Row],[Corregimiento]],Hoja3!$A$2:$D$676,4,0)</f>
        <v>80812</v>
      </c>
      <c r="E12912" s="36">
        <v>6</v>
      </c>
    </row>
    <row r="12913" spans="1:5">
      <c r="A12913" s="35">
        <v>44519</v>
      </c>
      <c r="B12913" s="36">
        <v>44519</v>
      </c>
      <c r="C12913" s="36" t="s">
        <v>1481</v>
      </c>
      <c r="D12913" s="37">
        <f>VLOOKUP(Pag_Inicio_Corr_mas_casos[[#This Row],[Corregimiento]],Hoja3!$A$2:$D$676,4,0)</f>
        <v>70206</v>
      </c>
      <c r="E12913" s="36">
        <v>5</v>
      </c>
    </row>
    <row r="12914" spans="1:5">
      <c r="A12914" s="35">
        <v>44519</v>
      </c>
      <c r="B12914" s="36">
        <v>44519</v>
      </c>
      <c r="C12914" s="36" t="s">
        <v>1073</v>
      </c>
      <c r="D12914" s="37">
        <f>VLOOKUP(Pag_Inicio_Corr_mas_casos[[#This Row],[Corregimiento]],Hoja3!$A$2:$D$676,4,0)</f>
        <v>40612</v>
      </c>
      <c r="E12914" s="36">
        <v>5</v>
      </c>
    </row>
    <row r="12915" spans="1:5">
      <c r="A12915" s="35">
        <v>44519</v>
      </c>
      <c r="B12915" s="36">
        <v>44519</v>
      </c>
      <c r="C12915" s="36" t="s">
        <v>1482</v>
      </c>
      <c r="D12915" s="37">
        <f>VLOOKUP(Pag_Inicio_Corr_mas_casos[[#This Row],[Corregimiento]],Hoja3!$A$2:$D$676,4,0)</f>
        <v>70605</v>
      </c>
      <c r="E12915" s="36">
        <v>5</v>
      </c>
    </row>
    <row r="12916" spans="1:5">
      <c r="A12916" s="35">
        <v>44519</v>
      </c>
      <c r="B12916" s="36">
        <v>44519</v>
      </c>
      <c r="C12916" s="36" t="s">
        <v>1088</v>
      </c>
      <c r="D12916" s="37">
        <f>VLOOKUP(Pag_Inicio_Corr_mas_casos[[#This Row],[Corregimiento]],Hoja3!$A$2:$D$676,4,0)</f>
        <v>91001</v>
      </c>
      <c r="E12916" s="36">
        <v>5</v>
      </c>
    </row>
    <row r="12917" spans="1:5">
      <c r="A12917" s="35">
        <v>44519</v>
      </c>
      <c r="B12917" s="36">
        <v>44519</v>
      </c>
      <c r="C12917" s="36" t="s">
        <v>1271</v>
      </c>
      <c r="D12917" s="37">
        <f>VLOOKUP(Pag_Inicio_Corr_mas_casos[[#This Row],[Corregimiento]],Hoja3!$A$2:$D$676,4,0)</f>
        <v>10207</v>
      </c>
      <c r="E12917" s="36">
        <v>5</v>
      </c>
    </row>
    <row r="12918" spans="1:5">
      <c r="A12918" s="35">
        <v>44519</v>
      </c>
      <c r="B12918" s="36">
        <v>44519</v>
      </c>
      <c r="C12918" s="36" t="s">
        <v>1483</v>
      </c>
      <c r="D12918" s="37">
        <f>VLOOKUP(Pag_Inicio_Corr_mas_casos[[#This Row],[Corregimiento]],Hoja3!$A$2:$D$676,4,0)</f>
        <v>70213</v>
      </c>
      <c r="E12918" s="36">
        <v>4</v>
      </c>
    </row>
    <row r="12919" spans="1:5">
      <c r="A12919" s="35">
        <v>44519</v>
      </c>
      <c r="B12919" s="36">
        <v>44519</v>
      </c>
      <c r="C12919" s="36" t="s">
        <v>1030</v>
      </c>
      <c r="D12919" s="37">
        <f>VLOOKUP(Pag_Inicio_Corr_mas_casos[[#This Row],[Corregimiento]],Hoja3!$A$2:$D$676,4,0)</f>
        <v>30113</v>
      </c>
      <c r="E12919" s="36">
        <v>4</v>
      </c>
    </row>
    <row r="12920" spans="1:5">
      <c r="A12920" s="35">
        <v>44519</v>
      </c>
      <c r="B12920" s="36">
        <v>44519</v>
      </c>
      <c r="C12920" s="36" t="s">
        <v>1064</v>
      </c>
      <c r="D12920" s="37">
        <f>VLOOKUP(Pag_Inicio_Corr_mas_casos[[#This Row],[Corregimiento]],Hoja3!$A$2:$D$676,4,0)</f>
        <v>81004</v>
      </c>
      <c r="E12920" s="36">
        <v>4</v>
      </c>
    </row>
    <row r="12921" spans="1:5">
      <c r="A12921" s="35">
        <v>44519</v>
      </c>
      <c r="B12921" s="36">
        <v>44519</v>
      </c>
      <c r="C12921" s="36" t="s">
        <v>1097</v>
      </c>
      <c r="D12921" s="37">
        <f>VLOOKUP(Pag_Inicio_Corr_mas_casos[[#This Row],[Corregimiento]],Hoja3!$A$2:$D$676,4,0)</f>
        <v>60102</v>
      </c>
      <c r="E12921" s="36">
        <v>4</v>
      </c>
    </row>
    <row r="12922" spans="1:5">
      <c r="A12922" s="35">
        <v>44519</v>
      </c>
      <c r="B12922" s="36">
        <v>44519</v>
      </c>
      <c r="C12922" s="36" t="s">
        <v>1107</v>
      </c>
      <c r="D12922" s="37">
        <f>VLOOKUP(Pag_Inicio_Corr_mas_casos[[#This Row],[Corregimiento]],Hoja3!$A$2:$D$676,4,0)</f>
        <v>70301</v>
      </c>
      <c r="E12922" s="36">
        <v>4</v>
      </c>
    </row>
    <row r="12923" spans="1:5">
      <c r="A12923" s="35">
        <v>44519</v>
      </c>
      <c r="B12923" s="36">
        <v>44519</v>
      </c>
      <c r="C12923" s="36" t="s">
        <v>1087</v>
      </c>
      <c r="D12923" s="37">
        <f>VLOOKUP(Pag_Inicio_Corr_mas_casos[[#This Row],[Corregimiento]],Hoja3!$A$2:$D$676,4,0)</f>
        <v>81003</v>
      </c>
      <c r="E12923" s="36">
        <v>3</v>
      </c>
    </row>
    <row r="12924" spans="1:5">
      <c r="A12924" s="35">
        <v>44519</v>
      </c>
      <c r="B12924" s="36">
        <v>44519</v>
      </c>
      <c r="C12924" s="36" t="s">
        <v>1126</v>
      </c>
      <c r="D12924" s="37">
        <f>VLOOKUP(Pag_Inicio_Corr_mas_casos[[#This Row],[Corregimiento]],Hoja3!$A$2:$D$676,4,0)</f>
        <v>40601</v>
      </c>
      <c r="E12924" s="36">
        <v>3</v>
      </c>
    </row>
    <row r="12925" spans="1:5">
      <c r="A12925" s="219">
        <v>44520</v>
      </c>
      <c r="B12925" s="220">
        <v>44520</v>
      </c>
      <c r="C12925" s="220" t="s">
        <v>749</v>
      </c>
      <c r="D12925" s="221">
        <f>VLOOKUP(Pag_Inicio_Corr_mas_casos[[#This Row],[Corregimiento]],Hoja3!$A$2:$D$676,4,0)</f>
        <v>80821</v>
      </c>
      <c r="E12925" s="220">
        <v>10</v>
      </c>
    </row>
    <row r="12926" spans="1:5">
      <c r="A12926" s="219">
        <v>44520</v>
      </c>
      <c r="B12926" s="220">
        <v>44520</v>
      </c>
      <c r="C12926" s="220" t="s">
        <v>1484</v>
      </c>
      <c r="D12926" s="221">
        <f>VLOOKUP(Pag_Inicio_Corr_mas_casos[[#This Row],[Corregimiento]],Hoja3!$A$2:$D$676,4,0)</f>
        <v>40101</v>
      </c>
      <c r="E12926" s="220">
        <v>2</v>
      </c>
    </row>
    <row r="12927" spans="1:5">
      <c r="A12927" s="219">
        <v>44520</v>
      </c>
      <c r="B12927" s="220">
        <v>44520</v>
      </c>
      <c r="C12927" s="220" t="s">
        <v>1051</v>
      </c>
      <c r="D12927" s="221">
        <f>VLOOKUP(Pag_Inicio_Corr_mas_casos[[#This Row],[Corregimiento]],Hoja3!$A$2:$D$676,4,0)</f>
        <v>80822</v>
      </c>
      <c r="E12927" s="220">
        <v>5</v>
      </c>
    </row>
    <row r="12928" spans="1:5">
      <c r="A12928" s="219">
        <v>44520</v>
      </c>
      <c r="B12928" s="220">
        <v>44520</v>
      </c>
      <c r="C12928" s="220" t="s">
        <v>1485</v>
      </c>
      <c r="D12928" s="221">
        <f>VLOOKUP(Pag_Inicio_Corr_mas_casos[[#This Row],[Corregimiento]],Hoja3!$A$2:$D$676,4,0)</f>
        <v>70702</v>
      </c>
      <c r="E12928" s="220">
        <v>1</v>
      </c>
    </row>
    <row r="12929" spans="1:5">
      <c r="A12929" s="219">
        <v>44520</v>
      </c>
      <c r="B12929" s="220">
        <v>44520</v>
      </c>
      <c r="C12929" s="220" t="s">
        <v>1002</v>
      </c>
      <c r="D12929" s="221">
        <f>VLOOKUP(Pag_Inicio_Corr_mas_casos[[#This Row],[Corregimiento]],Hoja3!$A$2:$D$676,4,0)</f>
        <v>81001</v>
      </c>
      <c r="E12929" s="220">
        <v>7</v>
      </c>
    </row>
    <row r="12930" spans="1:5">
      <c r="A12930" s="219">
        <v>44520</v>
      </c>
      <c r="B12930" s="220">
        <v>44520</v>
      </c>
      <c r="C12930" s="220" t="s">
        <v>1012</v>
      </c>
      <c r="D12930" s="221">
        <f>VLOOKUP(Pag_Inicio_Corr_mas_casos[[#This Row],[Corregimiento]],Hoja3!$A$2:$D$676,4,0)</f>
        <v>80814</v>
      </c>
      <c r="E12930" s="220">
        <v>3</v>
      </c>
    </row>
    <row r="12931" spans="1:5">
      <c r="A12931" s="219">
        <v>44520</v>
      </c>
      <c r="B12931" s="220">
        <v>44520</v>
      </c>
      <c r="C12931" s="220" t="s">
        <v>1486</v>
      </c>
      <c r="D12931" s="221">
        <f>VLOOKUP(Pag_Inicio_Corr_mas_casos[[#This Row],[Corregimiento]],Hoja3!$A$2:$D$676,4,0)</f>
        <v>81006</v>
      </c>
      <c r="E12931" s="220">
        <v>2</v>
      </c>
    </row>
    <row r="12932" spans="1:5">
      <c r="A12932" s="219">
        <v>44520</v>
      </c>
      <c r="B12932" s="220">
        <v>44520</v>
      </c>
      <c r="C12932" s="220" t="s">
        <v>1134</v>
      </c>
      <c r="D12932" s="221">
        <f>VLOOKUP(Pag_Inicio_Corr_mas_casos[[#This Row],[Corregimiento]],Hoja3!$A$2:$D$676,4,0)</f>
        <v>130101</v>
      </c>
      <c r="E12932" s="220">
        <v>5</v>
      </c>
    </row>
    <row r="12933" spans="1:5">
      <c r="A12933" s="219">
        <v>44520</v>
      </c>
      <c r="B12933" s="220">
        <v>44520</v>
      </c>
      <c r="C12933" s="220" t="s">
        <v>888</v>
      </c>
      <c r="D12933" s="221">
        <f>VLOOKUP(Pag_Inicio_Corr_mas_casos[[#This Row],[Corregimiento]],Hoja3!$A$2:$D$676,4,0)</f>
        <v>40204</v>
      </c>
      <c r="E12933" s="220">
        <v>2</v>
      </c>
    </row>
    <row r="12934" spans="1:5">
      <c r="A12934" s="219">
        <v>44520</v>
      </c>
      <c r="B12934" s="220">
        <v>44520</v>
      </c>
      <c r="C12934" s="220" t="s">
        <v>1487</v>
      </c>
      <c r="D12934" s="221">
        <f>VLOOKUP(Pag_Inicio_Corr_mas_casos[[#This Row],[Corregimiento]],Hoja3!$A$2:$D$676,4,0)</f>
        <v>40302</v>
      </c>
      <c r="E12934" s="220">
        <v>2</v>
      </c>
    </row>
    <row r="12935" spans="1:5">
      <c r="A12935" s="219">
        <v>44520</v>
      </c>
      <c r="B12935" s="220">
        <v>44520</v>
      </c>
      <c r="C12935" s="220" t="s">
        <v>1488</v>
      </c>
      <c r="D12935" s="221">
        <f>VLOOKUP(Pag_Inicio_Corr_mas_casos[[#This Row],[Corregimiento]],Hoja3!$A$2:$D$676,4,0)</f>
        <v>130701</v>
      </c>
      <c r="E12935" s="220">
        <v>1</v>
      </c>
    </row>
    <row r="12936" spans="1:5">
      <c r="A12936" s="219">
        <v>44520</v>
      </c>
      <c r="B12936" s="220">
        <v>44520</v>
      </c>
      <c r="C12936" s="220" t="s">
        <v>1408</v>
      </c>
      <c r="D12936" s="221">
        <f>VLOOKUP(Pag_Inicio_Corr_mas_casos[[#This Row],[Corregimiento]],Hoja3!$A$2:$D$676,4,0)</f>
        <v>130702</v>
      </c>
      <c r="E12936" s="220">
        <v>2</v>
      </c>
    </row>
    <row r="12937" spans="1:5">
      <c r="A12937" s="219">
        <v>44520</v>
      </c>
      <c r="B12937" s="220">
        <v>44520</v>
      </c>
      <c r="C12937" s="220" t="s">
        <v>1052</v>
      </c>
      <c r="D12937" s="221">
        <f>VLOOKUP(Pag_Inicio_Corr_mas_casos[[#This Row],[Corregimiento]],Hoja3!$A$2:$D$676,4,0)</f>
        <v>81007</v>
      </c>
      <c r="E12937" s="220">
        <v>2</v>
      </c>
    </row>
    <row r="12938" spans="1:5">
      <c r="A12938" s="219">
        <v>44520</v>
      </c>
      <c r="B12938" s="220">
        <v>44520</v>
      </c>
      <c r="C12938" s="220" t="s">
        <v>1086</v>
      </c>
      <c r="D12938" s="221">
        <f>VLOOKUP(Pag_Inicio_Corr_mas_casos[[#This Row],[Corregimiento]],Hoja3!$A$2:$D$676,4,0)</f>
        <v>81002</v>
      </c>
      <c r="E12938" s="220">
        <v>2</v>
      </c>
    </row>
    <row r="12939" spans="1:5">
      <c r="A12939" s="219">
        <v>44520</v>
      </c>
      <c r="B12939" s="220">
        <v>44520</v>
      </c>
      <c r="C12939" s="220" t="s">
        <v>1008</v>
      </c>
      <c r="D12939" s="221">
        <f>VLOOKUP(Pag_Inicio_Corr_mas_casos[[#This Row],[Corregimiento]],Hoja3!$A$2:$D$676,4,0)</f>
        <v>80807</v>
      </c>
      <c r="E12939" s="220">
        <v>2</v>
      </c>
    </row>
    <row r="12940" spans="1:5">
      <c r="A12940" s="219">
        <v>44520</v>
      </c>
      <c r="B12940" s="220">
        <v>44520</v>
      </c>
      <c r="C12940" s="220" t="s">
        <v>1006</v>
      </c>
      <c r="D12940" s="221">
        <f>VLOOKUP(Pag_Inicio_Corr_mas_casos[[#This Row],[Corregimiento]],Hoja3!$A$2:$D$676,4,0)</f>
        <v>80806</v>
      </c>
      <c r="E12940" s="220">
        <v>9</v>
      </c>
    </row>
    <row r="12941" spans="1:5">
      <c r="A12941" s="219">
        <v>44520</v>
      </c>
      <c r="B12941" s="220">
        <v>44520</v>
      </c>
      <c r="C12941" s="220" t="s">
        <v>814</v>
      </c>
      <c r="D12941" s="221">
        <f>VLOOKUP(Pag_Inicio_Corr_mas_casos[[#This Row],[Corregimiento]],Hoja3!$A$2:$D$676,4,0)</f>
        <v>40503</v>
      </c>
      <c r="E12941" s="220">
        <v>4</v>
      </c>
    </row>
    <row r="12942" spans="1:5">
      <c r="A12942" s="219">
        <v>44520</v>
      </c>
      <c r="B12942" s="220">
        <v>44520</v>
      </c>
      <c r="C12942" s="220" t="s">
        <v>758</v>
      </c>
      <c r="D12942" s="221">
        <f>VLOOKUP(Pag_Inicio_Corr_mas_casos[[#This Row],[Corregimiento]],Hoja3!$A$2:$D$676,4,0)</f>
        <v>130107</v>
      </c>
      <c r="E12942" s="220">
        <v>2</v>
      </c>
    </row>
    <row r="12943" spans="1:5">
      <c r="A12943" s="219">
        <v>44520</v>
      </c>
      <c r="B12943" s="220">
        <v>44520</v>
      </c>
      <c r="C12943" s="220" t="s">
        <v>940</v>
      </c>
      <c r="D12943" s="221">
        <f>VLOOKUP(Pag_Inicio_Corr_mas_casos[[#This Row],[Corregimiento]],Hoja3!$A$2:$D$676,4,0)</f>
        <v>91103</v>
      </c>
      <c r="E12943" s="220">
        <v>1</v>
      </c>
    </row>
    <row r="12944" spans="1:5">
      <c r="A12944" s="216">
        <v>44521</v>
      </c>
      <c r="B12944" s="217">
        <v>44521</v>
      </c>
      <c r="C12944" s="217" t="s">
        <v>1072</v>
      </c>
      <c r="D12944" s="218">
        <f>VLOOKUP(Pag_Inicio_Corr_mas_casos[[#This Row],[Corregimiento]],Hoja3!$A$2:$D$676,4,0)</f>
        <v>60101</v>
      </c>
      <c r="E12944" s="217">
        <v>9</v>
      </c>
    </row>
    <row r="12945" spans="1:5">
      <c r="A12945" s="216">
        <v>44521</v>
      </c>
      <c r="B12945" s="217">
        <v>44521</v>
      </c>
      <c r="C12945" s="217" t="s">
        <v>970</v>
      </c>
      <c r="D12945" s="218">
        <f>VLOOKUP(Pag_Inicio_Corr_mas_casos[[#This Row],[Corregimiento]],Hoja3!$A$2:$D$676,4,0)</f>
        <v>80820</v>
      </c>
      <c r="E12945" s="217">
        <v>7</v>
      </c>
    </row>
    <row r="12946" spans="1:5">
      <c r="A12946" s="216">
        <v>44521</v>
      </c>
      <c r="B12946" s="217">
        <v>44521</v>
      </c>
      <c r="C12946" s="217" t="s">
        <v>1006</v>
      </c>
      <c r="D12946" s="218">
        <f>VLOOKUP(Pag_Inicio_Corr_mas_casos[[#This Row],[Corregimiento]],Hoja3!$A$2:$D$676,4,0)</f>
        <v>80806</v>
      </c>
      <c r="E12946" s="217">
        <v>6</v>
      </c>
    </row>
    <row r="12947" spans="1:5">
      <c r="A12947" s="216">
        <v>44521</v>
      </c>
      <c r="B12947" s="217">
        <v>44521</v>
      </c>
      <c r="C12947" s="217" t="s">
        <v>1228</v>
      </c>
      <c r="D12947" s="218">
        <f>VLOOKUP(Pag_Inicio_Corr_mas_casos[[#This Row],[Corregimiento]],Hoja3!$A$2:$D$676,4,0)</f>
        <v>40601</v>
      </c>
      <c r="E12947" s="217">
        <v>6</v>
      </c>
    </row>
    <row r="12948" spans="1:5">
      <c r="A12948" s="216">
        <v>44521</v>
      </c>
      <c r="B12948" s="217">
        <v>44521</v>
      </c>
      <c r="C12948" s="217" t="s">
        <v>1012</v>
      </c>
      <c r="D12948" s="218">
        <f>VLOOKUP(Pag_Inicio_Corr_mas_casos[[#This Row],[Corregimiento]],Hoja3!$A$2:$D$676,4,0)</f>
        <v>80814</v>
      </c>
      <c r="E12948" s="217">
        <v>6</v>
      </c>
    </row>
    <row r="12949" spans="1:5">
      <c r="A12949" s="216">
        <v>44521</v>
      </c>
      <c r="B12949" s="217">
        <v>44521</v>
      </c>
      <c r="C12949" s="217" t="s">
        <v>1013</v>
      </c>
      <c r="D12949" s="218">
        <f>VLOOKUP(Pag_Inicio_Corr_mas_casos[[#This Row],[Corregimiento]],Hoja3!$A$2:$D$676,4,0)</f>
        <v>80826</v>
      </c>
      <c r="E12949" s="217">
        <v>5</v>
      </c>
    </row>
    <row r="12950" spans="1:5">
      <c r="A12950" s="216">
        <v>44521</v>
      </c>
      <c r="B12950" s="217">
        <v>44521</v>
      </c>
      <c r="C12950" s="217" t="s">
        <v>1017</v>
      </c>
      <c r="D12950" s="218">
        <f>VLOOKUP(Pag_Inicio_Corr_mas_casos[[#This Row],[Corregimiento]],Hoja3!$A$2:$D$676,4,0)</f>
        <v>80813</v>
      </c>
      <c r="E12950" s="217">
        <v>5</v>
      </c>
    </row>
    <row r="12951" spans="1:5">
      <c r="A12951" s="216">
        <v>44521</v>
      </c>
      <c r="B12951" s="217">
        <v>44521</v>
      </c>
      <c r="C12951" s="217" t="s">
        <v>1489</v>
      </c>
      <c r="D12951" s="218">
        <f>VLOOKUP(Pag_Inicio_Corr_mas_casos[[#This Row],[Corregimiento]],Hoja3!$A$2:$D$676,4,0)</f>
        <v>70701</v>
      </c>
      <c r="E12951" s="217">
        <v>5</v>
      </c>
    </row>
    <row r="12952" spans="1:5">
      <c r="A12952" s="216">
        <v>44521</v>
      </c>
      <c r="B12952" s="217">
        <v>44521</v>
      </c>
      <c r="C12952" s="217" t="s">
        <v>1449</v>
      </c>
      <c r="D12952" s="218">
        <f>VLOOKUP(Pag_Inicio_Corr_mas_casos[[#This Row],[Corregimiento]],Hoja3!$A$2:$D$676,4,0)</f>
        <v>60105</v>
      </c>
      <c r="E12952" s="217">
        <v>4</v>
      </c>
    </row>
    <row r="12953" spans="1:5">
      <c r="A12953" s="216">
        <v>44521</v>
      </c>
      <c r="B12953" s="217">
        <v>44521</v>
      </c>
      <c r="C12953" s="217" t="s">
        <v>1002</v>
      </c>
      <c r="D12953" s="218">
        <f>VLOOKUP(Pag_Inicio_Corr_mas_casos[[#This Row],[Corregimiento]],Hoja3!$A$2:$D$676,4,0)</f>
        <v>81001</v>
      </c>
      <c r="E12953" s="217">
        <v>4</v>
      </c>
    </row>
    <row r="12954" spans="1:5">
      <c r="A12954" s="216">
        <v>44521</v>
      </c>
      <c r="B12954" s="217">
        <v>44521</v>
      </c>
      <c r="C12954" s="217" t="s">
        <v>1078</v>
      </c>
      <c r="D12954" s="218">
        <f>VLOOKUP(Pag_Inicio_Corr_mas_casos[[#This Row],[Corregimiento]],Hoja3!$A$2:$D$676,4,0)</f>
        <v>80819</v>
      </c>
      <c r="E12954" s="217">
        <v>4</v>
      </c>
    </row>
    <row r="12955" spans="1:5">
      <c r="A12955" s="216">
        <v>44521</v>
      </c>
      <c r="B12955" s="217">
        <v>44521</v>
      </c>
      <c r="C12955" s="217" t="s">
        <v>1112</v>
      </c>
      <c r="D12955" s="218">
        <f>VLOOKUP(Pag_Inicio_Corr_mas_casos[[#This Row],[Corregimiento]],Hoja3!$A$2:$D$676,4,0)</f>
        <v>80812</v>
      </c>
      <c r="E12955" s="217">
        <v>4</v>
      </c>
    </row>
    <row r="12956" spans="1:5">
      <c r="A12956" s="216">
        <v>44521</v>
      </c>
      <c r="B12956" s="217">
        <v>44521</v>
      </c>
      <c r="C12956" s="217" t="s">
        <v>1107</v>
      </c>
      <c r="D12956" s="218">
        <f>VLOOKUP(Pag_Inicio_Corr_mas_casos[[#This Row],[Corregimiento]],Hoja3!$A$2:$D$676,4,0)</f>
        <v>70301</v>
      </c>
      <c r="E12956" s="217">
        <v>3</v>
      </c>
    </row>
    <row r="12957" spans="1:5">
      <c r="A12957" s="216">
        <v>44521</v>
      </c>
      <c r="B12957" s="217">
        <v>44521</v>
      </c>
      <c r="C12957" s="217" t="s">
        <v>1426</v>
      </c>
      <c r="D12957" s="218">
        <f>VLOOKUP(Pag_Inicio_Corr_mas_casos[[#This Row],[Corregimiento]],Hoja3!$A$2:$D$676,4,0)</f>
        <v>30110</v>
      </c>
      <c r="E12957" s="217">
        <v>3</v>
      </c>
    </row>
    <row r="12958" spans="1:5">
      <c r="A12958" s="216">
        <v>44521</v>
      </c>
      <c r="B12958" s="217">
        <v>44521</v>
      </c>
      <c r="C12958" s="217" t="s">
        <v>1225</v>
      </c>
      <c r="D12958" s="218">
        <f>VLOOKUP(Pag_Inicio_Corr_mas_casos[[#This Row],[Corregimiento]],Hoja3!$A$2:$D$676,4,0)</f>
        <v>40606</v>
      </c>
      <c r="E12958" s="217">
        <v>3</v>
      </c>
    </row>
    <row r="12959" spans="1:5">
      <c r="A12959" s="216">
        <v>44521</v>
      </c>
      <c r="B12959" s="217">
        <v>44521</v>
      </c>
      <c r="C12959" s="217" t="s">
        <v>1490</v>
      </c>
      <c r="D12959" s="218">
        <f>VLOOKUP(Pag_Inicio_Corr_mas_casos[[#This Row],[Corregimiento]],Hoja3!$A$2:$D$676,4,0)</f>
        <v>40510</v>
      </c>
      <c r="E12959" s="217">
        <v>3</v>
      </c>
    </row>
    <row r="12960" spans="1:5">
      <c r="A12960" s="216">
        <v>44521</v>
      </c>
      <c r="B12960" s="217">
        <v>44521</v>
      </c>
      <c r="C12960" s="217" t="s">
        <v>746</v>
      </c>
      <c r="D12960" s="218">
        <f>VLOOKUP(Pag_Inicio_Corr_mas_casos[[#This Row],[Corregimiento]],Hoja3!$A$2:$D$676,4,0)</f>
        <v>130106</v>
      </c>
      <c r="E12960" s="217">
        <v>3</v>
      </c>
    </row>
    <row r="12961" spans="1:5">
      <c r="A12961" s="216">
        <v>44521</v>
      </c>
      <c r="B12961" s="217">
        <v>44521</v>
      </c>
      <c r="C12961" s="217" t="s">
        <v>1473</v>
      </c>
      <c r="D12961" s="218">
        <f>VLOOKUP(Pag_Inicio_Corr_mas_casos[[#This Row],[Corregimiento]],Hoja3!$A$2:$D$676,4,0)</f>
        <v>60104</v>
      </c>
      <c r="E12961" s="217">
        <v>3</v>
      </c>
    </row>
    <row r="12962" spans="1:5">
      <c r="A12962" s="216">
        <v>44521</v>
      </c>
      <c r="B12962" s="217">
        <v>44521</v>
      </c>
      <c r="C12962" s="217" t="s">
        <v>1003</v>
      </c>
      <c r="D12962" s="218">
        <f>VLOOKUP(Pag_Inicio_Corr_mas_casos[[#This Row],[Corregimiento]],Hoja3!$A$2:$D$676,4,0)</f>
        <v>80810</v>
      </c>
      <c r="E12962" s="217">
        <v>3</v>
      </c>
    </row>
    <row r="12963" spans="1:5">
      <c r="A12963" s="216">
        <v>44521</v>
      </c>
      <c r="B12963" s="217">
        <v>44521</v>
      </c>
      <c r="C12963" s="217" t="s">
        <v>1134</v>
      </c>
      <c r="D12963" s="218">
        <f>VLOOKUP(Pag_Inicio_Corr_mas_casos[[#This Row],[Corregimiento]],Hoja3!$A$2:$D$676,4,0)</f>
        <v>130101</v>
      </c>
      <c r="E12963" s="217">
        <v>3</v>
      </c>
    </row>
    <row r="12964" spans="1:5">
      <c r="A12964" s="35">
        <v>44522</v>
      </c>
      <c r="B12964" s="36">
        <v>44522</v>
      </c>
      <c r="C12964" s="36" t="s">
        <v>1296</v>
      </c>
      <c r="D12964" s="37">
        <f>VLOOKUP(Pag_Inicio_Corr_mas_casos[[#This Row],[Corregimiento]],Hoja3!$A$2:$D$676,4,0)</f>
        <v>20302</v>
      </c>
      <c r="E12964" s="36">
        <v>7</v>
      </c>
    </row>
    <row r="12965" spans="1:5">
      <c r="A12965" s="35">
        <v>44522</v>
      </c>
      <c r="B12965" s="36">
        <v>44522</v>
      </c>
      <c r="C12965" s="36" t="s">
        <v>1126</v>
      </c>
      <c r="D12965" s="37">
        <f>VLOOKUP(Pag_Inicio_Corr_mas_casos[[#This Row],[Corregimiento]],Hoja3!$A$2:$D$676,4,0)</f>
        <v>40601</v>
      </c>
      <c r="E12965" s="36">
        <v>5</v>
      </c>
    </row>
    <row r="12966" spans="1:5">
      <c r="A12966" s="35">
        <v>44522</v>
      </c>
      <c r="B12966" s="36">
        <v>44522</v>
      </c>
      <c r="C12966" s="36" t="s">
        <v>1120</v>
      </c>
      <c r="D12966" s="37">
        <f>VLOOKUP(Pag_Inicio_Corr_mas_casos[[#This Row],[Corregimiento]],Hoja3!$A$2:$D$676,4,0)</f>
        <v>130102</v>
      </c>
      <c r="E12966" s="36">
        <v>5</v>
      </c>
    </row>
    <row r="12967" spans="1:5">
      <c r="A12967" s="35">
        <v>44522</v>
      </c>
      <c r="B12967" s="36">
        <v>44522</v>
      </c>
      <c r="C12967" s="36" t="s">
        <v>1077</v>
      </c>
      <c r="D12967" s="37">
        <f>VLOOKUP(Pag_Inicio_Corr_mas_casos[[#This Row],[Corregimiento]],Hoja3!$A$2:$D$676,4,0)</f>
        <v>80809</v>
      </c>
      <c r="E12967" s="36">
        <v>4</v>
      </c>
    </row>
    <row r="12968" spans="1:5">
      <c r="A12968" s="35">
        <v>44522</v>
      </c>
      <c r="B12968" s="36">
        <v>44522</v>
      </c>
      <c r="C12968" s="36" t="s">
        <v>1006</v>
      </c>
      <c r="D12968" s="37">
        <f>VLOOKUP(Pag_Inicio_Corr_mas_casos[[#This Row],[Corregimiento]],Hoja3!$A$2:$D$676,4,0)</f>
        <v>80806</v>
      </c>
      <c r="E12968" s="36">
        <v>4</v>
      </c>
    </row>
    <row r="12969" spans="1:5">
      <c r="A12969" s="35">
        <v>44522</v>
      </c>
      <c r="B12969" s="36">
        <v>44522</v>
      </c>
      <c r="C12969" s="36" t="s">
        <v>1134</v>
      </c>
      <c r="D12969" s="37">
        <f>VLOOKUP(Pag_Inicio_Corr_mas_casos[[#This Row],[Corregimiento]],Hoja3!$A$2:$D$676,4,0)</f>
        <v>130101</v>
      </c>
      <c r="E12969" s="36">
        <v>4</v>
      </c>
    </row>
    <row r="12970" spans="1:5">
      <c r="A12970" s="35">
        <v>44522</v>
      </c>
      <c r="B12970" s="36">
        <v>44522</v>
      </c>
      <c r="C12970" s="36" t="s">
        <v>1491</v>
      </c>
      <c r="D12970" s="37">
        <f>VLOOKUP(Pag_Inicio_Corr_mas_casos[[#This Row],[Corregimiento]],Hoja3!$A$2:$D$676,4,0)</f>
        <v>70701</v>
      </c>
      <c r="E12970" s="36">
        <v>4</v>
      </c>
    </row>
    <row r="12971" spans="1:5">
      <c r="A12971" s="35">
        <v>44522</v>
      </c>
      <c r="B12971" s="36">
        <v>44522</v>
      </c>
      <c r="C12971" s="36" t="s">
        <v>1027</v>
      </c>
      <c r="D12971" s="37">
        <f>VLOOKUP(Pag_Inicio_Corr_mas_casos[[#This Row],[Corregimiento]],Hoja3!$A$2:$D$676,4,0)</f>
        <v>20601</v>
      </c>
      <c r="E12971" s="36">
        <v>3</v>
      </c>
    </row>
    <row r="12972" spans="1:5">
      <c r="A12972" s="35">
        <v>44522</v>
      </c>
      <c r="B12972" s="36">
        <v>44522</v>
      </c>
      <c r="C12972" s="36" t="s">
        <v>1033</v>
      </c>
      <c r="D12972" s="37">
        <f>VLOOKUP(Pag_Inicio_Corr_mas_casos[[#This Row],[Corregimiento]],Hoja3!$A$2:$D$676,4,0)</f>
        <v>30107</v>
      </c>
      <c r="E12972" s="36">
        <v>3</v>
      </c>
    </row>
    <row r="12973" spans="1:5">
      <c r="A12973" s="35">
        <v>44522</v>
      </c>
      <c r="B12973" s="36">
        <v>44522</v>
      </c>
      <c r="C12973" s="36" t="s">
        <v>1184</v>
      </c>
      <c r="D12973" s="37">
        <f>VLOOKUP(Pag_Inicio_Corr_mas_casos[[#This Row],[Corregimiento]],Hoja3!$A$2:$D$676,4,0)</f>
        <v>30401</v>
      </c>
      <c r="E12973" s="36">
        <v>3</v>
      </c>
    </row>
    <row r="12974" spans="1:5">
      <c r="A12974" s="35">
        <v>44522</v>
      </c>
      <c r="B12974" s="36">
        <v>44522</v>
      </c>
      <c r="C12974" s="36" t="s">
        <v>1012</v>
      </c>
      <c r="D12974" s="37">
        <f>VLOOKUP(Pag_Inicio_Corr_mas_casos[[#This Row],[Corregimiento]],Hoja3!$A$2:$D$676,4,0)</f>
        <v>80814</v>
      </c>
      <c r="E12974" s="36">
        <v>3</v>
      </c>
    </row>
    <row r="12975" spans="1:5">
      <c r="A12975" s="35">
        <v>44522</v>
      </c>
      <c r="B12975" s="36">
        <v>44522</v>
      </c>
      <c r="C12975" s="36" t="s">
        <v>1039</v>
      </c>
      <c r="D12975" s="37">
        <f>VLOOKUP(Pag_Inicio_Corr_mas_casos[[#This Row],[Corregimiento]],Hoja3!$A$2:$D$676,4,0)</f>
        <v>20606</v>
      </c>
      <c r="E12975" s="36">
        <v>3</v>
      </c>
    </row>
    <row r="12976" spans="1:5">
      <c r="A12976" s="35">
        <v>44522</v>
      </c>
      <c r="B12976" s="36">
        <v>44522</v>
      </c>
      <c r="C12976" s="36" t="s">
        <v>1112</v>
      </c>
      <c r="D12976" s="37">
        <f>VLOOKUP(Pag_Inicio_Corr_mas_casos[[#This Row],[Corregimiento]],Hoja3!$A$2:$D$676,4,0)</f>
        <v>80812</v>
      </c>
      <c r="E12976" s="36">
        <v>3</v>
      </c>
    </row>
    <row r="12977" spans="1:5">
      <c r="A12977" s="35">
        <v>44522</v>
      </c>
      <c r="B12977" s="36">
        <v>44522</v>
      </c>
      <c r="C12977" s="36" t="s">
        <v>1007</v>
      </c>
      <c r="D12977" s="37">
        <f>VLOOKUP(Pag_Inicio_Corr_mas_casos[[#This Row],[Corregimiento]],Hoja3!$A$2:$D$676,4,0)</f>
        <v>80823</v>
      </c>
      <c r="E12977" s="36">
        <v>2</v>
      </c>
    </row>
    <row r="12978" spans="1:5">
      <c r="A12978" s="35">
        <v>44522</v>
      </c>
      <c r="B12978" s="36">
        <v>44522</v>
      </c>
      <c r="C12978" s="36" t="s">
        <v>1085</v>
      </c>
      <c r="D12978" s="37">
        <f>VLOOKUP(Pag_Inicio_Corr_mas_casos[[#This Row],[Corregimiento]],Hoja3!$A$2:$D$676,4,0)</f>
        <v>81001</v>
      </c>
      <c r="E12978" s="36">
        <v>2</v>
      </c>
    </row>
    <row r="12979" spans="1:5">
      <c r="A12979" s="35">
        <v>44522</v>
      </c>
      <c r="B12979" s="36">
        <v>44522</v>
      </c>
      <c r="C12979" s="36" t="s">
        <v>1078</v>
      </c>
      <c r="D12979" s="37">
        <f>VLOOKUP(Pag_Inicio_Corr_mas_casos[[#This Row],[Corregimiento]],Hoja3!$A$2:$D$676,4,0)</f>
        <v>80819</v>
      </c>
      <c r="E12979" s="36">
        <v>2</v>
      </c>
    </row>
    <row r="12980" spans="1:5">
      <c r="A12980" s="35">
        <v>44522</v>
      </c>
      <c r="B12980" s="36">
        <v>44522</v>
      </c>
      <c r="C12980" s="36" t="s">
        <v>1295</v>
      </c>
      <c r="D12980" s="37">
        <f>VLOOKUP(Pag_Inicio_Corr_mas_casos[[#This Row],[Corregimiento]],Hoja3!$A$2:$D$676,4,0)</f>
        <v>40405</v>
      </c>
      <c r="E12980" s="36">
        <v>2</v>
      </c>
    </row>
    <row r="12981" spans="1:5">
      <c r="A12981" s="35">
        <v>44522</v>
      </c>
      <c r="B12981" s="36">
        <v>44522</v>
      </c>
      <c r="C12981" s="36" t="s">
        <v>1131</v>
      </c>
      <c r="D12981" s="37">
        <f>VLOOKUP(Pag_Inicio_Corr_mas_casos[[#This Row],[Corregimiento]],Hoja3!$A$2:$D$676,4,0)</f>
        <v>30110</v>
      </c>
      <c r="E12981" s="36">
        <v>2</v>
      </c>
    </row>
    <row r="12982" spans="1:5">
      <c r="A12982" s="35">
        <v>44522</v>
      </c>
      <c r="B12982" s="36">
        <v>44522</v>
      </c>
      <c r="C12982" s="36" t="s">
        <v>1087</v>
      </c>
      <c r="D12982" s="37">
        <f>VLOOKUP(Pag_Inicio_Corr_mas_casos[[#This Row],[Corregimiento]],Hoja3!$A$2:$D$676,4,0)</f>
        <v>81003</v>
      </c>
      <c r="E12982" s="36">
        <v>2</v>
      </c>
    </row>
    <row r="12983" spans="1:5">
      <c r="A12983" s="35">
        <v>44522</v>
      </c>
      <c r="B12983" s="36">
        <v>44522</v>
      </c>
      <c r="C12983" s="36" t="s">
        <v>1132</v>
      </c>
      <c r="D12983" s="37">
        <f>VLOOKUP(Pag_Inicio_Corr_mas_casos[[#This Row],[Corregimiento]],Hoja3!$A$2:$D$676,4,0)</f>
        <v>40610</v>
      </c>
      <c r="E12983" s="36">
        <v>2</v>
      </c>
    </row>
    <row r="12984" spans="1:5">
      <c r="A12984" s="209">
        <v>44523</v>
      </c>
      <c r="B12984" s="210">
        <v>44523</v>
      </c>
      <c r="C12984" s="210" t="s">
        <v>1112</v>
      </c>
      <c r="D12984" s="211">
        <f>VLOOKUP(Pag_Inicio_Corr_mas_casos[[#This Row],[Corregimiento]],Hoja3!$A$2:$D$676,4,0)</f>
        <v>80812</v>
      </c>
      <c r="E12984" s="210">
        <v>11</v>
      </c>
    </row>
    <row r="12985" spans="1:5">
      <c r="A12985" s="209">
        <v>44523</v>
      </c>
      <c r="B12985" s="210">
        <v>44523</v>
      </c>
      <c r="C12985" s="210" t="s">
        <v>1013</v>
      </c>
      <c r="D12985" s="211">
        <f>VLOOKUP(Pag_Inicio_Corr_mas_casos[[#This Row],[Corregimiento]],Hoja3!$A$2:$D$676,4,0)</f>
        <v>80826</v>
      </c>
      <c r="E12985" s="210">
        <v>10</v>
      </c>
    </row>
    <row r="12986" spans="1:5">
      <c r="A12986" s="209">
        <v>44523</v>
      </c>
      <c r="B12986" s="210">
        <v>44523</v>
      </c>
      <c r="C12986" s="210" t="s">
        <v>1077</v>
      </c>
      <c r="D12986" s="211">
        <f>VLOOKUP(Pag_Inicio_Corr_mas_casos[[#This Row],[Corregimiento]],Hoja3!$A$2:$D$676,4,0)</f>
        <v>80809</v>
      </c>
      <c r="E12986" s="210">
        <v>9</v>
      </c>
    </row>
    <row r="12987" spans="1:5">
      <c r="A12987" s="209">
        <v>44523</v>
      </c>
      <c r="B12987" s="210">
        <v>44523</v>
      </c>
      <c r="C12987" s="210" t="s">
        <v>1008</v>
      </c>
      <c r="D12987" s="211">
        <f>VLOOKUP(Pag_Inicio_Corr_mas_casos[[#This Row],[Corregimiento]],Hoja3!$A$2:$D$676,4,0)</f>
        <v>80807</v>
      </c>
      <c r="E12987" s="210">
        <v>8</v>
      </c>
    </row>
    <row r="12988" spans="1:5">
      <c r="A12988" s="209">
        <v>44523</v>
      </c>
      <c r="B12988" s="210">
        <v>44523</v>
      </c>
      <c r="C12988" s="210" t="s">
        <v>1492</v>
      </c>
      <c r="D12988" s="211">
        <f>VLOOKUP(Pag_Inicio_Corr_mas_casos[[#This Row],[Corregimiento]],Hoja3!$A$2:$D$676,4,0)</f>
        <v>70504</v>
      </c>
      <c r="E12988" s="210">
        <v>7</v>
      </c>
    </row>
    <row r="12989" spans="1:5">
      <c r="A12989" s="209">
        <v>44523</v>
      </c>
      <c r="B12989" s="210">
        <v>44523</v>
      </c>
      <c r="C12989" s="210" t="s">
        <v>1072</v>
      </c>
      <c r="D12989" s="211">
        <f>VLOOKUP(Pag_Inicio_Corr_mas_casos[[#This Row],[Corregimiento]],Hoja3!$A$2:$D$676,4,0)</f>
        <v>60101</v>
      </c>
      <c r="E12989" s="210">
        <v>7</v>
      </c>
    </row>
    <row r="12990" spans="1:5">
      <c r="A12990" s="209">
        <v>44523</v>
      </c>
      <c r="B12990" s="210">
        <v>44523</v>
      </c>
      <c r="C12990" s="210" t="s">
        <v>1126</v>
      </c>
      <c r="D12990" s="211">
        <f>VLOOKUP(Pag_Inicio_Corr_mas_casos[[#This Row],[Corregimiento]],Hoja3!$A$2:$D$676,4,0)</f>
        <v>40601</v>
      </c>
      <c r="E12990" s="210">
        <v>6</v>
      </c>
    </row>
    <row r="12991" spans="1:5">
      <c r="A12991" s="209">
        <v>44523</v>
      </c>
      <c r="B12991" s="210">
        <v>44523</v>
      </c>
      <c r="C12991" s="210" t="s">
        <v>1225</v>
      </c>
      <c r="D12991" s="211">
        <f>VLOOKUP(Pag_Inicio_Corr_mas_casos[[#This Row],[Corregimiento]],Hoja3!$A$2:$D$676,4,0)</f>
        <v>40606</v>
      </c>
      <c r="E12991" s="210">
        <v>6</v>
      </c>
    </row>
    <row r="12992" spans="1:5">
      <c r="A12992" s="209">
        <v>44523</v>
      </c>
      <c r="B12992" s="210">
        <v>44523</v>
      </c>
      <c r="C12992" s="210" t="s">
        <v>839</v>
      </c>
      <c r="D12992" s="211">
        <f>VLOOKUP(Pag_Inicio_Corr_mas_casos[[#This Row],[Corregimiento]],Hoja3!$A$2:$D$676,4,0)</f>
        <v>81009</v>
      </c>
      <c r="E12992" s="210">
        <v>5</v>
      </c>
    </row>
    <row r="12993" spans="1:5">
      <c r="A12993" s="209">
        <v>44523</v>
      </c>
      <c r="B12993" s="210">
        <v>44523</v>
      </c>
      <c r="C12993" s="210" t="s">
        <v>1073</v>
      </c>
      <c r="D12993" s="211">
        <f>VLOOKUP(Pag_Inicio_Corr_mas_casos[[#This Row],[Corregimiento]],Hoja3!$A$2:$D$676,4,0)</f>
        <v>40612</v>
      </c>
      <c r="E12993" s="210">
        <v>5</v>
      </c>
    </row>
    <row r="12994" spans="1:5">
      <c r="A12994" s="209">
        <v>44523</v>
      </c>
      <c r="B12994" s="210">
        <v>44523</v>
      </c>
      <c r="C12994" s="210" t="s">
        <v>1030</v>
      </c>
      <c r="D12994" s="211">
        <f>VLOOKUP(Pag_Inicio_Corr_mas_casos[[#This Row],[Corregimiento]],Hoja3!$A$2:$D$676,4,0)</f>
        <v>30113</v>
      </c>
      <c r="E12994" s="210">
        <v>5</v>
      </c>
    </row>
    <row r="12995" spans="1:5">
      <c r="A12995" s="209">
        <v>44523</v>
      </c>
      <c r="B12995" s="210">
        <v>44523</v>
      </c>
      <c r="C12995" s="210" t="s">
        <v>1243</v>
      </c>
      <c r="D12995" s="211">
        <f>VLOOKUP(Pag_Inicio_Corr_mas_casos[[#This Row],[Corregimiento]],Hoja3!$A$2:$D$676,4,0)</f>
        <v>40501</v>
      </c>
      <c r="E12995" s="210">
        <v>5</v>
      </c>
    </row>
    <row r="12996" spans="1:5">
      <c r="A12996" s="209">
        <v>44523</v>
      </c>
      <c r="B12996" s="210">
        <v>44523</v>
      </c>
      <c r="C12996" s="210" t="s">
        <v>1473</v>
      </c>
      <c r="D12996" s="211">
        <f>VLOOKUP(Pag_Inicio_Corr_mas_casos[[#This Row],[Corregimiento]],Hoja3!$A$2:$D$676,4,0)</f>
        <v>60104</v>
      </c>
      <c r="E12996" s="210">
        <v>4</v>
      </c>
    </row>
    <row r="12997" spans="1:5">
      <c r="A12997" s="209">
        <v>44523</v>
      </c>
      <c r="B12997" s="210">
        <v>44523</v>
      </c>
      <c r="C12997" s="210" t="s">
        <v>1003</v>
      </c>
      <c r="D12997" s="211">
        <f>VLOOKUP(Pag_Inicio_Corr_mas_casos[[#This Row],[Corregimiento]],Hoja3!$A$2:$D$676,4,0)</f>
        <v>80810</v>
      </c>
      <c r="E12997" s="210">
        <v>4</v>
      </c>
    </row>
    <row r="12998" spans="1:5">
      <c r="A12998" s="209">
        <v>44523</v>
      </c>
      <c r="B12998" s="210">
        <v>44523</v>
      </c>
      <c r="C12998" s="210" t="s">
        <v>1423</v>
      </c>
      <c r="D12998" s="211">
        <f>VLOOKUP(Pag_Inicio_Corr_mas_casos[[#This Row],[Corregimiento]],Hoja3!$A$2:$D$676,4,0)</f>
        <v>30109</v>
      </c>
      <c r="E12998" s="210">
        <v>4</v>
      </c>
    </row>
    <row r="12999" spans="1:5">
      <c r="A12999" s="209">
        <v>44523</v>
      </c>
      <c r="B12999" s="210">
        <v>44523</v>
      </c>
      <c r="C12999" s="210" t="s">
        <v>1078</v>
      </c>
      <c r="D12999" s="211">
        <f>VLOOKUP(Pag_Inicio_Corr_mas_casos[[#This Row],[Corregimiento]],Hoja3!$A$2:$D$676,4,0)</f>
        <v>80819</v>
      </c>
      <c r="E12999" s="210">
        <v>4</v>
      </c>
    </row>
    <row r="13000" spans="1:5">
      <c r="A13000" s="209">
        <v>44523</v>
      </c>
      <c r="B13000" s="210">
        <v>44523</v>
      </c>
      <c r="C13000" s="210" t="s">
        <v>1051</v>
      </c>
      <c r="D13000" s="211">
        <f>VLOOKUP(Pag_Inicio_Corr_mas_casos[[#This Row],[Corregimiento]],Hoja3!$A$2:$D$676,4,0)</f>
        <v>80822</v>
      </c>
      <c r="E13000" s="210">
        <v>4</v>
      </c>
    </row>
    <row r="13001" spans="1:5">
      <c r="A13001" s="209">
        <v>44523</v>
      </c>
      <c r="B13001" s="210">
        <v>44523</v>
      </c>
      <c r="C13001" s="210" t="s">
        <v>906</v>
      </c>
      <c r="D13001" s="211">
        <f>VLOOKUP(Pag_Inicio_Corr_mas_casos[[#This Row],[Corregimiento]],Hoja3!$A$2:$D$676,4,0)</f>
        <v>60103</v>
      </c>
      <c r="E13001" s="210">
        <v>4</v>
      </c>
    </row>
    <row r="13002" spans="1:5">
      <c r="A13002" s="209">
        <v>44523</v>
      </c>
      <c r="B13002" s="210">
        <v>44523</v>
      </c>
      <c r="C13002" s="210" t="s">
        <v>1493</v>
      </c>
      <c r="D13002" s="211">
        <f>VLOOKUP(Pag_Inicio_Corr_mas_casos[[#This Row],[Corregimiento]],Hoja3!$A$2:$D$676,4,0)</f>
        <v>91013</v>
      </c>
      <c r="E13002" s="210">
        <v>3</v>
      </c>
    </row>
    <row r="13003" spans="1:5">
      <c r="A13003" s="209">
        <v>44523</v>
      </c>
      <c r="B13003" s="210">
        <v>44523</v>
      </c>
      <c r="C13003" s="210" t="s">
        <v>1386</v>
      </c>
      <c r="D13003" s="211">
        <f>VLOOKUP(Pag_Inicio_Corr_mas_casos[[#This Row],[Corregimiento]],Hoja3!$A$2:$D$676,4,0)</f>
        <v>80808</v>
      </c>
      <c r="E13003" s="210">
        <v>3</v>
      </c>
    </row>
    <row r="13004" spans="1:5">
      <c r="A13004" s="206">
        <v>44524</v>
      </c>
      <c r="B13004" s="207">
        <v>44524</v>
      </c>
      <c r="C13004" s="207" t="s">
        <v>1077</v>
      </c>
      <c r="D13004" s="208">
        <f>VLOOKUP(Pag_Inicio_Corr_mas_casos[[#This Row],[Corregimiento]],Hoja3!$A$2:$D$676,4,0)</f>
        <v>80809</v>
      </c>
      <c r="E13004" s="207">
        <v>11</v>
      </c>
    </row>
    <row r="13005" spans="1:5">
      <c r="A13005" s="206">
        <v>44524</v>
      </c>
      <c r="B13005" s="207">
        <v>44524</v>
      </c>
      <c r="C13005" s="207" t="s">
        <v>1305</v>
      </c>
      <c r="D13005" s="208">
        <f>VLOOKUP(Pag_Inicio_Corr_mas_casos[[#This Row],[Corregimiento]],Hoja3!$A$2:$D$676,4,0)</f>
        <v>10207</v>
      </c>
      <c r="E13005" s="207">
        <v>10</v>
      </c>
    </row>
    <row r="13006" spans="1:5">
      <c r="A13006" s="206">
        <v>44524</v>
      </c>
      <c r="B13006" s="207">
        <v>44524</v>
      </c>
      <c r="C13006" s="207" t="s">
        <v>1078</v>
      </c>
      <c r="D13006" s="208">
        <f>VLOOKUP(Pag_Inicio_Corr_mas_casos[[#This Row],[Corregimiento]],Hoja3!$A$2:$D$676,4,0)</f>
        <v>80819</v>
      </c>
      <c r="E13006" s="207">
        <v>10</v>
      </c>
    </row>
    <row r="13007" spans="1:5">
      <c r="A13007" s="206">
        <v>44524</v>
      </c>
      <c r="B13007" s="207">
        <v>44524</v>
      </c>
      <c r="C13007" s="207" t="s">
        <v>1112</v>
      </c>
      <c r="D13007" s="208">
        <f>VLOOKUP(Pag_Inicio_Corr_mas_casos[[#This Row],[Corregimiento]],Hoja3!$A$2:$D$676,4,0)</f>
        <v>80812</v>
      </c>
      <c r="E13007" s="207">
        <v>8</v>
      </c>
    </row>
    <row r="13008" spans="1:5">
      <c r="A13008" s="206">
        <v>44524</v>
      </c>
      <c r="B13008" s="207">
        <v>44524</v>
      </c>
      <c r="C13008" s="207" t="s">
        <v>1449</v>
      </c>
      <c r="D13008" s="208">
        <f>VLOOKUP(Pag_Inicio_Corr_mas_casos[[#This Row],[Corregimiento]],Hoja3!$A$2:$D$676,4,0)</f>
        <v>60105</v>
      </c>
      <c r="E13008" s="207">
        <v>6</v>
      </c>
    </row>
    <row r="13009" spans="1:5">
      <c r="A13009" s="206">
        <v>44524</v>
      </c>
      <c r="B13009" s="207">
        <v>44524</v>
      </c>
      <c r="C13009" s="207" t="s">
        <v>1126</v>
      </c>
      <c r="D13009" s="208">
        <f>VLOOKUP(Pag_Inicio_Corr_mas_casos[[#This Row],[Corregimiento]],Hoja3!$A$2:$D$676,4,0)</f>
        <v>40601</v>
      </c>
      <c r="E13009" s="207">
        <v>6</v>
      </c>
    </row>
    <row r="13010" spans="1:5">
      <c r="A13010" s="206">
        <v>44524</v>
      </c>
      <c r="B13010" s="207">
        <v>44524</v>
      </c>
      <c r="C13010" s="207" t="s">
        <v>1051</v>
      </c>
      <c r="D13010" s="208">
        <f>VLOOKUP(Pag_Inicio_Corr_mas_casos[[#This Row],[Corregimiento]],Hoja3!$A$2:$D$676,4,0)</f>
        <v>80822</v>
      </c>
      <c r="E13010" s="207">
        <v>6</v>
      </c>
    </row>
    <row r="13011" spans="1:5">
      <c r="A13011" s="206">
        <v>44524</v>
      </c>
      <c r="B13011" s="207">
        <v>44524</v>
      </c>
      <c r="C13011" s="207" t="s">
        <v>1072</v>
      </c>
      <c r="D13011" s="208">
        <f>VLOOKUP(Pag_Inicio_Corr_mas_casos[[#This Row],[Corregimiento]],Hoja3!$A$2:$D$676,4,0)</f>
        <v>60101</v>
      </c>
      <c r="E13011" s="207">
        <v>6</v>
      </c>
    </row>
    <row r="13012" spans="1:5">
      <c r="A13012" s="206">
        <v>44524</v>
      </c>
      <c r="B13012" s="207">
        <v>44524</v>
      </c>
      <c r="C13012" s="207" t="s">
        <v>1087</v>
      </c>
      <c r="D13012" s="208">
        <f>VLOOKUP(Pag_Inicio_Corr_mas_casos[[#This Row],[Corregimiento]],Hoja3!$A$2:$D$676,4,0)</f>
        <v>81003</v>
      </c>
      <c r="E13012" s="207">
        <v>6</v>
      </c>
    </row>
    <row r="13013" spans="1:5">
      <c r="A13013" s="206">
        <v>44524</v>
      </c>
      <c r="B13013" s="207">
        <v>44524</v>
      </c>
      <c r="C13013" s="207" t="s">
        <v>1013</v>
      </c>
      <c r="D13013" s="208">
        <f>VLOOKUP(Pag_Inicio_Corr_mas_casos[[#This Row],[Corregimiento]],Hoja3!$A$2:$D$676,4,0)</f>
        <v>80826</v>
      </c>
      <c r="E13013" s="207">
        <v>5</v>
      </c>
    </row>
    <row r="13014" spans="1:5">
      <c r="A13014" s="206">
        <v>44524</v>
      </c>
      <c r="B13014" s="207">
        <v>44524</v>
      </c>
      <c r="C13014" s="207" t="s">
        <v>839</v>
      </c>
      <c r="D13014" s="208">
        <f>VLOOKUP(Pag_Inicio_Corr_mas_casos[[#This Row],[Corregimiento]],Hoja3!$A$2:$D$676,4,0)</f>
        <v>81009</v>
      </c>
      <c r="E13014" s="207">
        <v>5</v>
      </c>
    </row>
    <row r="13015" spans="1:5">
      <c r="A13015" s="206">
        <v>44524</v>
      </c>
      <c r="B13015" s="207">
        <v>44524</v>
      </c>
      <c r="C13015" s="207" t="s">
        <v>1006</v>
      </c>
      <c r="D13015" s="208">
        <f>VLOOKUP(Pag_Inicio_Corr_mas_casos[[#This Row],[Corregimiento]],Hoja3!$A$2:$D$676,4,0)</f>
        <v>80806</v>
      </c>
      <c r="E13015" s="207">
        <v>5</v>
      </c>
    </row>
    <row r="13016" spans="1:5">
      <c r="A13016" s="206">
        <v>44524</v>
      </c>
      <c r="B13016" s="207">
        <v>44524</v>
      </c>
      <c r="C13016" s="207" t="s">
        <v>1073</v>
      </c>
      <c r="D13016" s="208">
        <f>VLOOKUP(Pag_Inicio_Corr_mas_casos[[#This Row],[Corregimiento]],Hoja3!$A$2:$D$676,4,0)</f>
        <v>40612</v>
      </c>
      <c r="E13016" s="207">
        <v>5</v>
      </c>
    </row>
    <row r="13017" spans="1:5">
      <c r="A13017" s="206">
        <v>44524</v>
      </c>
      <c r="B13017" s="207">
        <v>44524</v>
      </c>
      <c r="C13017" s="207" t="s">
        <v>1030</v>
      </c>
      <c r="D13017" s="208">
        <f>VLOOKUP(Pag_Inicio_Corr_mas_casos[[#This Row],[Corregimiento]],Hoja3!$A$2:$D$676,4,0)</f>
        <v>30113</v>
      </c>
      <c r="E13017" s="207">
        <v>4</v>
      </c>
    </row>
    <row r="13018" spans="1:5">
      <c r="A13018" s="206">
        <v>44524</v>
      </c>
      <c r="B13018" s="207">
        <v>44524</v>
      </c>
      <c r="C13018" s="207" t="s">
        <v>1107</v>
      </c>
      <c r="D13018" s="208">
        <f>VLOOKUP(Pag_Inicio_Corr_mas_casos[[#This Row],[Corregimiento]],Hoja3!$A$2:$D$676,4,0)</f>
        <v>70301</v>
      </c>
      <c r="E13018" s="207">
        <v>4</v>
      </c>
    </row>
    <row r="13019" spans="1:5">
      <c r="A13019" s="206">
        <v>44524</v>
      </c>
      <c r="B13019" s="207">
        <v>44524</v>
      </c>
      <c r="C13019" s="207" t="s">
        <v>791</v>
      </c>
      <c r="D13019" s="208">
        <f>VLOOKUP(Pag_Inicio_Corr_mas_casos[[#This Row],[Corregimiento]],Hoja3!$A$2:$D$676,4,0)</f>
        <v>30104</v>
      </c>
      <c r="E13019" s="207">
        <v>4</v>
      </c>
    </row>
    <row r="13020" spans="1:5">
      <c r="A13020" s="206">
        <v>44524</v>
      </c>
      <c r="B13020" s="207">
        <v>44524</v>
      </c>
      <c r="C13020" s="207" t="s">
        <v>1002</v>
      </c>
      <c r="D13020" s="208">
        <f>VLOOKUP(Pag_Inicio_Corr_mas_casos[[#This Row],[Corregimiento]],Hoja3!$A$2:$D$676,4,0)</f>
        <v>81001</v>
      </c>
      <c r="E13020" s="207">
        <v>4</v>
      </c>
    </row>
    <row r="13021" spans="1:5">
      <c r="A13021" s="206">
        <v>44524</v>
      </c>
      <c r="B13021" s="207">
        <v>44524</v>
      </c>
      <c r="C13021" s="207" t="s">
        <v>959</v>
      </c>
      <c r="D13021" s="208">
        <f>VLOOKUP(Pag_Inicio_Corr_mas_casos[[#This Row],[Corregimiento]],Hoja3!$A$2:$D$676,4,0)</f>
        <v>91001</v>
      </c>
      <c r="E13021" s="207">
        <v>4</v>
      </c>
    </row>
    <row r="13022" spans="1:5">
      <c r="A13022" s="206">
        <v>44524</v>
      </c>
      <c r="B13022" s="207">
        <v>44524</v>
      </c>
      <c r="C13022" s="207" t="s">
        <v>986</v>
      </c>
      <c r="D13022" s="208">
        <f>VLOOKUP(Pag_Inicio_Corr_mas_casos[[#This Row],[Corregimiento]],Hoja3!$A$2:$D$676,4,0)</f>
        <v>91008</v>
      </c>
      <c r="E13022" s="207">
        <v>4</v>
      </c>
    </row>
    <row r="13023" spans="1:5">
      <c r="A13023" s="206">
        <v>44524</v>
      </c>
      <c r="B13023" s="207">
        <v>44524</v>
      </c>
      <c r="C13023" s="207" t="s">
        <v>1474</v>
      </c>
      <c r="D13023" s="208">
        <f>VLOOKUP(Pag_Inicio_Corr_mas_casos[[#This Row],[Corregimiento]],Hoja3!$A$2:$D$676,4,0)</f>
        <v>120307</v>
      </c>
      <c r="E13023" s="207">
        <v>4</v>
      </c>
    </row>
    <row r="13024" spans="1:5">
      <c r="A13024" s="203">
        <v>44525</v>
      </c>
      <c r="B13024" s="204">
        <v>44525</v>
      </c>
      <c r="C13024" s="204" t="s">
        <v>1112</v>
      </c>
      <c r="D13024" s="205">
        <f>VLOOKUP(Pag_Inicio_Corr_mas_casos[[#This Row],[Corregimiento]],Hoja3!$A$2:$D$676,4,0)</f>
        <v>80812</v>
      </c>
      <c r="E13024" s="204">
        <v>19</v>
      </c>
    </row>
    <row r="13025" spans="1:5">
      <c r="A13025" s="203">
        <v>44525</v>
      </c>
      <c r="B13025" s="204">
        <v>44525</v>
      </c>
      <c r="C13025" s="204" t="s">
        <v>1008</v>
      </c>
      <c r="D13025" s="205">
        <f>VLOOKUP(Pag_Inicio_Corr_mas_casos[[#This Row],[Corregimiento]],Hoja3!$A$2:$D$676,4,0)</f>
        <v>80807</v>
      </c>
      <c r="E13025" s="204">
        <v>11</v>
      </c>
    </row>
    <row r="13026" spans="1:5">
      <c r="A13026" s="203">
        <v>44525</v>
      </c>
      <c r="B13026" s="204">
        <v>44525</v>
      </c>
      <c r="C13026" s="204" t="s">
        <v>839</v>
      </c>
      <c r="D13026" s="205">
        <f>VLOOKUP(Pag_Inicio_Corr_mas_casos[[#This Row],[Corregimiento]],Hoja3!$A$2:$D$676,4,0)</f>
        <v>81009</v>
      </c>
      <c r="E13026" s="204">
        <v>11</v>
      </c>
    </row>
    <row r="13027" spans="1:5">
      <c r="A13027" s="203">
        <v>44525</v>
      </c>
      <c r="B13027" s="204">
        <v>44525</v>
      </c>
      <c r="C13027" s="204" t="s">
        <v>1013</v>
      </c>
      <c r="D13027" s="205">
        <f>VLOOKUP(Pag_Inicio_Corr_mas_casos[[#This Row],[Corregimiento]],Hoja3!$A$2:$D$676,4,0)</f>
        <v>80826</v>
      </c>
      <c r="E13027" s="204">
        <v>10</v>
      </c>
    </row>
    <row r="13028" spans="1:5">
      <c r="A13028" s="203">
        <v>44525</v>
      </c>
      <c r="B13028" s="204">
        <v>44525</v>
      </c>
      <c r="C13028" s="204" t="s">
        <v>1077</v>
      </c>
      <c r="D13028" s="205">
        <f>VLOOKUP(Pag_Inicio_Corr_mas_casos[[#This Row],[Corregimiento]],Hoja3!$A$2:$D$676,4,0)</f>
        <v>80809</v>
      </c>
      <c r="E13028" s="204">
        <v>8</v>
      </c>
    </row>
    <row r="13029" spans="1:5">
      <c r="A13029" s="203">
        <v>44525</v>
      </c>
      <c r="B13029" s="204">
        <v>44525</v>
      </c>
      <c r="C13029" s="204" t="s">
        <v>1489</v>
      </c>
      <c r="D13029" s="205">
        <f>VLOOKUP(Pag_Inicio_Corr_mas_casos[[#This Row],[Corregimiento]],Hoja3!$A$2:$D$676,4,0)</f>
        <v>70701</v>
      </c>
      <c r="E13029" s="204">
        <v>7</v>
      </c>
    </row>
    <row r="13030" spans="1:5">
      <c r="A13030" s="203">
        <v>44525</v>
      </c>
      <c r="B13030" s="204">
        <v>44525</v>
      </c>
      <c r="C13030" s="204" t="s">
        <v>1003</v>
      </c>
      <c r="D13030" s="205">
        <f>VLOOKUP(Pag_Inicio_Corr_mas_casos[[#This Row],[Corregimiento]],Hoja3!$A$2:$D$676,4,0)</f>
        <v>80810</v>
      </c>
      <c r="E13030" s="204">
        <v>7</v>
      </c>
    </row>
    <row r="13031" spans="1:5">
      <c r="A13031" s="203">
        <v>44525</v>
      </c>
      <c r="B13031" s="204">
        <v>44525</v>
      </c>
      <c r="C13031" s="204" t="s">
        <v>1007</v>
      </c>
      <c r="D13031" s="205">
        <f>VLOOKUP(Pag_Inicio_Corr_mas_casos[[#This Row],[Corregimiento]],Hoja3!$A$2:$D$676,4,0)</f>
        <v>80823</v>
      </c>
      <c r="E13031" s="204">
        <v>7</v>
      </c>
    </row>
    <row r="13032" spans="1:5">
      <c r="A13032" s="203">
        <v>44525</v>
      </c>
      <c r="B13032" s="204">
        <v>44525</v>
      </c>
      <c r="C13032" s="204" t="s">
        <v>838</v>
      </c>
      <c r="D13032" s="205">
        <f>VLOOKUP(Pag_Inicio_Corr_mas_casos[[#This Row],[Corregimiento]],Hoja3!$A$2:$D$676,4,0)</f>
        <v>80821</v>
      </c>
      <c r="E13032" s="204">
        <v>7</v>
      </c>
    </row>
    <row r="13033" spans="1:5">
      <c r="A13033" s="203">
        <v>44525</v>
      </c>
      <c r="B13033" s="204">
        <v>44525</v>
      </c>
      <c r="C13033" s="204" t="s">
        <v>1494</v>
      </c>
      <c r="D13033" s="205">
        <f>VLOOKUP(Pag_Inicio_Corr_mas_casos[[#This Row],[Corregimiento]],Hoja3!$A$2:$D$676,4,0)</f>
        <v>60102</v>
      </c>
      <c r="E13033" s="204">
        <v>7</v>
      </c>
    </row>
    <row r="13034" spans="1:5">
      <c r="A13034" s="203">
        <v>44525</v>
      </c>
      <c r="B13034" s="204">
        <v>44525</v>
      </c>
      <c r="C13034" s="204" t="s">
        <v>907</v>
      </c>
      <c r="D13034" s="205">
        <f>VLOOKUP(Pag_Inicio_Corr_mas_casos[[#This Row],[Corregimiento]],Hoja3!$A$2:$D$676,4,0)</f>
        <v>80811</v>
      </c>
      <c r="E13034" s="204">
        <v>6</v>
      </c>
    </row>
    <row r="13035" spans="1:5">
      <c r="A13035" s="203">
        <v>44525</v>
      </c>
      <c r="B13035" s="204">
        <v>44525</v>
      </c>
      <c r="C13035" s="204" t="s">
        <v>1078</v>
      </c>
      <c r="D13035" s="205">
        <f>VLOOKUP(Pag_Inicio_Corr_mas_casos[[#This Row],[Corregimiento]],Hoja3!$A$2:$D$676,4,0)</f>
        <v>80819</v>
      </c>
      <c r="E13035" s="204">
        <v>6</v>
      </c>
    </row>
    <row r="13036" spans="1:5">
      <c r="A13036" s="203">
        <v>44525</v>
      </c>
      <c r="B13036" s="204">
        <v>44525</v>
      </c>
      <c r="C13036" s="204" t="s">
        <v>906</v>
      </c>
      <c r="D13036" s="205">
        <f>VLOOKUP(Pag_Inicio_Corr_mas_casos[[#This Row],[Corregimiento]],Hoja3!$A$2:$D$676,4,0)</f>
        <v>60103</v>
      </c>
      <c r="E13036" s="204">
        <v>6</v>
      </c>
    </row>
    <row r="13037" spans="1:5">
      <c r="A13037" s="203">
        <v>44525</v>
      </c>
      <c r="B13037" s="204">
        <v>44525</v>
      </c>
      <c r="C13037" s="204" t="s">
        <v>1017</v>
      </c>
      <c r="D13037" s="205">
        <f>VLOOKUP(Pag_Inicio_Corr_mas_casos[[#This Row],[Corregimiento]],Hoja3!$A$2:$D$676,4,0)</f>
        <v>80813</v>
      </c>
      <c r="E13037" s="204">
        <v>5</v>
      </c>
    </row>
    <row r="13038" spans="1:5">
      <c r="A13038" s="203">
        <v>44525</v>
      </c>
      <c r="B13038" s="204">
        <v>44525</v>
      </c>
      <c r="C13038" s="204" t="s">
        <v>783</v>
      </c>
      <c r="D13038" s="205">
        <f>VLOOKUP(Pag_Inicio_Corr_mas_casos[[#This Row],[Corregimiento]],Hoja3!$A$2:$D$676,4,0)</f>
        <v>130105</v>
      </c>
      <c r="E13038" s="204">
        <v>5</v>
      </c>
    </row>
    <row r="13039" spans="1:5">
      <c r="A13039" s="203">
        <v>44525</v>
      </c>
      <c r="B13039" s="204">
        <v>44525</v>
      </c>
      <c r="C13039" s="204" t="s">
        <v>1006</v>
      </c>
      <c r="D13039" s="205">
        <f>VLOOKUP(Pag_Inicio_Corr_mas_casos[[#This Row],[Corregimiento]],Hoja3!$A$2:$D$676,4,0)</f>
        <v>80806</v>
      </c>
      <c r="E13039" s="204">
        <v>5</v>
      </c>
    </row>
    <row r="13040" spans="1:5">
      <c r="A13040" s="203">
        <v>44525</v>
      </c>
      <c r="B13040" s="204">
        <v>44525</v>
      </c>
      <c r="C13040" s="204" t="s">
        <v>1463</v>
      </c>
      <c r="D13040" s="205">
        <f>VLOOKUP(Pag_Inicio_Corr_mas_casos[[#This Row],[Corregimiento]],Hoja3!$A$2:$D$676,4,0)</f>
        <v>91007</v>
      </c>
      <c r="E13040" s="204">
        <v>4</v>
      </c>
    </row>
    <row r="13041" spans="1:5">
      <c r="A13041" s="203">
        <v>44525</v>
      </c>
      <c r="B13041" s="204">
        <v>44525</v>
      </c>
      <c r="C13041" s="204" t="s">
        <v>1012</v>
      </c>
      <c r="D13041" s="205">
        <f>VLOOKUP(Pag_Inicio_Corr_mas_casos[[#This Row],[Corregimiento]],Hoja3!$A$2:$D$676,4,0)</f>
        <v>80814</v>
      </c>
      <c r="E13041" s="204">
        <v>4</v>
      </c>
    </row>
    <row r="13042" spans="1:5">
      <c r="A13042" s="203">
        <v>44525</v>
      </c>
      <c r="B13042" s="204">
        <v>44525</v>
      </c>
      <c r="C13042" s="204" t="s">
        <v>1134</v>
      </c>
      <c r="D13042" s="205">
        <f>VLOOKUP(Pag_Inicio_Corr_mas_casos[[#This Row],[Corregimiento]],Hoja3!$A$2:$D$676,4,0)</f>
        <v>130101</v>
      </c>
      <c r="E13042" s="204">
        <v>4</v>
      </c>
    </row>
    <row r="13043" spans="1:5">
      <c r="A13043" s="203">
        <v>44525</v>
      </c>
      <c r="B13043" s="204">
        <v>44525</v>
      </c>
      <c r="C13043" s="204" t="s">
        <v>1072</v>
      </c>
      <c r="D13043" s="205">
        <f>VLOOKUP(Pag_Inicio_Corr_mas_casos[[#This Row],[Corregimiento]],Hoja3!$A$2:$D$676,4,0)</f>
        <v>60101</v>
      </c>
      <c r="E13043" s="204">
        <v>4</v>
      </c>
    </row>
    <row r="13044" spans="1:5">
      <c r="A13044" s="209">
        <v>44526</v>
      </c>
      <c r="B13044" s="210">
        <v>44526</v>
      </c>
      <c r="C13044" s="210" t="s">
        <v>1112</v>
      </c>
      <c r="D13044" s="211">
        <f>VLOOKUP(Pag_Inicio_Corr_mas_casos[[#This Row],[Corregimiento]],Hoja3!$A$2:$D$676,4,0)</f>
        <v>80812</v>
      </c>
      <c r="E13044" s="210">
        <v>16</v>
      </c>
    </row>
    <row r="13045" spans="1:5">
      <c r="A13045" s="209">
        <v>44526</v>
      </c>
      <c r="B13045" s="210">
        <v>44526</v>
      </c>
      <c r="C13045" s="210" t="s">
        <v>1006</v>
      </c>
      <c r="D13045" s="211">
        <f>VLOOKUP(Pag_Inicio_Corr_mas_casos[[#This Row],[Corregimiento]],Hoja3!$A$2:$D$676,4,0)</f>
        <v>80806</v>
      </c>
      <c r="E13045" s="210">
        <v>9</v>
      </c>
    </row>
    <row r="13046" spans="1:5">
      <c r="A13046" s="209">
        <v>44526</v>
      </c>
      <c r="B13046" s="210">
        <v>44526</v>
      </c>
      <c r="C13046" s="210" t="s">
        <v>1077</v>
      </c>
      <c r="D13046" s="211">
        <f>VLOOKUP(Pag_Inicio_Corr_mas_casos[[#This Row],[Corregimiento]],Hoja3!$A$2:$D$676,4,0)</f>
        <v>80809</v>
      </c>
      <c r="E13046" s="210">
        <v>8</v>
      </c>
    </row>
    <row r="13047" spans="1:5">
      <c r="A13047" s="209">
        <v>44526</v>
      </c>
      <c r="B13047" s="210">
        <v>44526</v>
      </c>
      <c r="C13047" s="210" t="s">
        <v>839</v>
      </c>
      <c r="D13047" s="211">
        <f>VLOOKUP(Pag_Inicio_Corr_mas_casos[[#This Row],[Corregimiento]],Hoja3!$A$2:$D$676,4,0)</f>
        <v>81009</v>
      </c>
      <c r="E13047" s="210">
        <v>7</v>
      </c>
    </row>
    <row r="13048" spans="1:5">
      <c r="A13048" s="209">
        <v>44526</v>
      </c>
      <c r="B13048" s="210">
        <v>44526</v>
      </c>
      <c r="C13048" s="210" t="s">
        <v>1008</v>
      </c>
      <c r="D13048" s="211">
        <f>VLOOKUP(Pag_Inicio_Corr_mas_casos[[#This Row],[Corregimiento]],Hoja3!$A$2:$D$676,4,0)</f>
        <v>80807</v>
      </c>
      <c r="E13048" s="210">
        <v>6</v>
      </c>
    </row>
    <row r="13049" spans="1:5">
      <c r="A13049" s="209">
        <v>44526</v>
      </c>
      <c r="B13049" s="210">
        <v>44526</v>
      </c>
      <c r="C13049" s="210" t="s">
        <v>1078</v>
      </c>
      <c r="D13049" s="211">
        <f>VLOOKUP(Pag_Inicio_Corr_mas_casos[[#This Row],[Corregimiento]],Hoja3!$A$2:$D$676,4,0)</f>
        <v>80819</v>
      </c>
      <c r="E13049" s="210">
        <v>6</v>
      </c>
    </row>
    <row r="13050" spans="1:5">
      <c r="A13050" s="209">
        <v>44526</v>
      </c>
      <c r="B13050" s="210">
        <v>44526</v>
      </c>
      <c r="C13050" s="210" t="s">
        <v>1012</v>
      </c>
      <c r="D13050" s="211">
        <f>VLOOKUP(Pag_Inicio_Corr_mas_casos[[#This Row],[Corregimiento]],Hoja3!$A$2:$D$676,4,0)</f>
        <v>80814</v>
      </c>
      <c r="E13050" s="210">
        <v>5</v>
      </c>
    </row>
    <row r="13051" spans="1:5">
      <c r="A13051" s="209">
        <v>44526</v>
      </c>
      <c r="B13051" s="210">
        <v>44526</v>
      </c>
      <c r="C13051" s="210" t="s">
        <v>1007</v>
      </c>
      <c r="D13051" s="211">
        <f>VLOOKUP(Pag_Inicio_Corr_mas_casos[[#This Row],[Corregimiento]],Hoja3!$A$2:$D$676,4,0)</f>
        <v>80823</v>
      </c>
      <c r="E13051" s="210">
        <v>5</v>
      </c>
    </row>
    <row r="13052" spans="1:5">
      <c r="A13052" s="209">
        <v>44526</v>
      </c>
      <c r="B13052" s="210">
        <v>44526</v>
      </c>
      <c r="C13052" s="210" t="s">
        <v>959</v>
      </c>
      <c r="D13052" s="211">
        <f>VLOOKUP(Pag_Inicio_Corr_mas_casos[[#This Row],[Corregimiento]],Hoja3!$A$2:$D$676,4,0)</f>
        <v>91001</v>
      </c>
      <c r="E13052" s="210">
        <v>4</v>
      </c>
    </row>
    <row r="13053" spans="1:5">
      <c r="A13053" s="209">
        <v>44526</v>
      </c>
      <c r="B13053" s="210">
        <v>44526</v>
      </c>
      <c r="C13053" s="210" t="s">
        <v>1418</v>
      </c>
      <c r="D13053" s="211">
        <f>VLOOKUP(Pag_Inicio_Corr_mas_casos[[#This Row],[Corregimiento]],Hoja3!$A$2:$D$676,4,0)</f>
        <v>130717</v>
      </c>
      <c r="E13053" s="210">
        <v>4</v>
      </c>
    </row>
    <row r="13054" spans="1:5">
      <c r="A13054" s="209">
        <v>44526</v>
      </c>
      <c r="B13054" s="210">
        <v>44526</v>
      </c>
      <c r="C13054" s="210" t="s">
        <v>906</v>
      </c>
      <c r="D13054" s="211">
        <f>VLOOKUP(Pag_Inicio_Corr_mas_casos[[#This Row],[Corregimiento]],Hoja3!$A$2:$D$676,4,0)</f>
        <v>60103</v>
      </c>
      <c r="E13054" s="210">
        <v>4</v>
      </c>
    </row>
    <row r="13055" spans="1:5">
      <c r="A13055" s="209">
        <v>44526</v>
      </c>
      <c r="B13055" s="210">
        <v>44526</v>
      </c>
      <c r="C13055" s="210" t="s">
        <v>1134</v>
      </c>
      <c r="D13055" s="211">
        <f>VLOOKUP(Pag_Inicio_Corr_mas_casos[[#This Row],[Corregimiento]],Hoja3!$A$2:$D$676,4,0)</f>
        <v>130101</v>
      </c>
      <c r="E13055" s="210">
        <v>4</v>
      </c>
    </row>
    <row r="13056" spans="1:5">
      <c r="A13056" s="209">
        <v>44526</v>
      </c>
      <c r="B13056" s="210">
        <v>44526</v>
      </c>
      <c r="C13056" s="210" t="s">
        <v>775</v>
      </c>
      <c r="D13056" s="211">
        <f>VLOOKUP(Pag_Inicio_Corr_mas_casos[[#This Row],[Corregimiento]],Hoja3!$A$2:$D$676,4,0)</f>
        <v>80815</v>
      </c>
      <c r="E13056" s="210">
        <v>4</v>
      </c>
    </row>
    <row r="13057" spans="1:5">
      <c r="A13057" s="209">
        <v>44526</v>
      </c>
      <c r="B13057" s="210">
        <v>44526</v>
      </c>
      <c r="C13057" s="210" t="s">
        <v>1491</v>
      </c>
      <c r="D13057" s="211">
        <f>VLOOKUP(Pag_Inicio_Corr_mas_casos[[#This Row],[Corregimiento]],Hoja3!$A$2:$D$676,4,0)</f>
        <v>70701</v>
      </c>
      <c r="E13057" s="210">
        <v>4</v>
      </c>
    </row>
    <row r="13058" spans="1:5">
      <c r="A13058" s="209">
        <v>44526</v>
      </c>
      <c r="B13058" s="210">
        <v>44526</v>
      </c>
      <c r="C13058" s="210" t="s">
        <v>1408</v>
      </c>
      <c r="D13058" s="211">
        <f>VLOOKUP(Pag_Inicio_Corr_mas_casos[[#This Row],[Corregimiento]],Hoja3!$A$2:$D$676,4,0)</f>
        <v>130702</v>
      </c>
      <c r="E13058" s="210">
        <v>3</v>
      </c>
    </row>
    <row r="13059" spans="1:5">
      <c r="A13059" s="209">
        <v>44526</v>
      </c>
      <c r="B13059" s="210">
        <v>44526</v>
      </c>
      <c r="C13059" s="210" t="s">
        <v>1495</v>
      </c>
      <c r="D13059" s="211">
        <f>VLOOKUP(Pag_Inicio_Corr_mas_casos[[#This Row],[Corregimiento]],Hoja3!$A$2:$D$676,4,0)</f>
        <v>70405</v>
      </c>
      <c r="E13059" s="210">
        <v>3</v>
      </c>
    </row>
    <row r="13060" spans="1:5">
      <c r="A13060" s="209">
        <v>44526</v>
      </c>
      <c r="B13060" s="210">
        <v>44526</v>
      </c>
      <c r="C13060" s="210" t="s">
        <v>1496</v>
      </c>
      <c r="D13060" s="211">
        <f>VLOOKUP(Pag_Inicio_Corr_mas_casos[[#This Row],[Corregimiento]],Hoja3!$A$2:$D$676,4,0)</f>
        <v>60501</v>
      </c>
      <c r="E13060" s="210">
        <v>3</v>
      </c>
    </row>
    <row r="13061" spans="1:5">
      <c r="A13061" s="209">
        <v>44526</v>
      </c>
      <c r="B13061" s="210">
        <v>44526</v>
      </c>
      <c r="C13061" s="210" t="s">
        <v>1120</v>
      </c>
      <c r="D13061" s="211">
        <f>VLOOKUP(Pag_Inicio_Corr_mas_casos[[#This Row],[Corregimiento]],Hoja3!$A$2:$D$676,4,0)</f>
        <v>130102</v>
      </c>
      <c r="E13061" s="210">
        <v>3</v>
      </c>
    </row>
    <row r="13062" spans="1:5">
      <c r="A13062" s="209">
        <v>44526</v>
      </c>
      <c r="B13062" s="210">
        <v>44526</v>
      </c>
      <c r="C13062" s="210" t="s">
        <v>907</v>
      </c>
      <c r="D13062" s="211">
        <f>VLOOKUP(Pag_Inicio_Corr_mas_casos[[#This Row],[Corregimiento]],Hoja3!$A$2:$D$676,4,0)</f>
        <v>80811</v>
      </c>
      <c r="E13062" s="210">
        <v>3</v>
      </c>
    </row>
    <row r="13063" spans="1:5">
      <c r="A13063" s="209">
        <v>44526</v>
      </c>
      <c r="B13063" s="210">
        <v>44526</v>
      </c>
      <c r="C13063" s="210" t="s">
        <v>1072</v>
      </c>
      <c r="D13063" s="211">
        <f>VLOOKUP(Pag_Inicio_Corr_mas_casos[[#This Row],[Corregimiento]],Hoja3!$A$2:$D$676,4,0)</f>
        <v>60101</v>
      </c>
      <c r="E13063" s="210">
        <v>3</v>
      </c>
    </row>
    <row r="13064" spans="1:5">
      <c r="A13064" s="47">
        <v>44527</v>
      </c>
      <c r="B13064" s="48">
        <v>44527</v>
      </c>
      <c r="C13064" s="48" t="s">
        <v>1112</v>
      </c>
      <c r="D13064" s="49">
        <f>VLOOKUP(Pag_Inicio_Corr_mas_casos[[#This Row],[Corregimiento]],Hoja3!$A$2:$D$676,4,0)</f>
        <v>80812</v>
      </c>
      <c r="E13064" s="48">
        <v>16</v>
      </c>
    </row>
    <row r="13065" spans="1:5">
      <c r="A13065" s="47">
        <v>44527</v>
      </c>
      <c r="B13065" s="48">
        <v>44527</v>
      </c>
      <c r="C13065" s="48" t="s">
        <v>1006</v>
      </c>
      <c r="D13065" s="49">
        <f>VLOOKUP(Pag_Inicio_Corr_mas_casos[[#This Row],[Corregimiento]],Hoja3!$A$2:$D$676,4,0)</f>
        <v>80806</v>
      </c>
      <c r="E13065" s="48">
        <v>9</v>
      </c>
    </row>
    <row r="13066" spans="1:5">
      <c r="A13066" s="47">
        <v>44527</v>
      </c>
      <c r="B13066" s="48">
        <v>44527</v>
      </c>
      <c r="C13066" s="48" t="s">
        <v>1077</v>
      </c>
      <c r="D13066" s="49">
        <f>VLOOKUP(Pag_Inicio_Corr_mas_casos[[#This Row],[Corregimiento]],Hoja3!$A$2:$D$676,4,0)</f>
        <v>80809</v>
      </c>
      <c r="E13066" s="48">
        <v>8</v>
      </c>
    </row>
    <row r="13067" spans="1:5">
      <c r="A13067" s="47">
        <v>44527</v>
      </c>
      <c r="B13067" s="48">
        <v>44527</v>
      </c>
      <c r="C13067" s="48" t="s">
        <v>839</v>
      </c>
      <c r="D13067" s="49">
        <f>VLOOKUP(Pag_Inicio_Corr_mas_casos[[#This Row],[Corregimiento]],Hoja3!$A$2:$D$676,4,0)</f>
        <v>81009</v>
      </c>
      <c r="E13067" s="48">
        <v>7</v>
      </c>
    </row>
    <row r="13068" spans="1:5">
      <c r="A13068" s="47">
        <v>44527</v>
      </c>
      <c r="B13068" s="48">
        <v>44527</v>
      </c>
      <c r="C13068" s="48" t="s">
        <v>1008</v>
      </c>
      <c r="D13068" s="49">
        <f>VLOOKUP(Pag_Inicio_Corr_mas_casos[[#This Row],[Corregimiento]],Hoja3!$A$2:$D$676,4,0)</f>
        <v>80807</v>
      </c>
      <c r="E13068" s="48">
        <v>6</v>
      </c>
    </row>
    <row r="13069" spans="1:5">
      <c r="A13069" s="47">
        <v>44527</v>
      </c>
      <c r="B13069" s="48">
        <v>44527</v>
      </c>
      <c r="C13069" s="48" t="s">
        <v>1078</v>
      </c>
      <c r="D13069" s="49">
        <f>VLOOKUP(Pag_Inicio_Corr_mas_casos[[#This Row],[Corregimiento]],Hoja3!$A$2:$D$676,4,0)</f>
        <v>80819</v>
      </c>
      <c r="E13069" s="48">
        <v>6</v>
      </c>
    </row>
    <row r="13070" spans="1:5">
      <c r="A13070" s="47">
        <v>44527</v>
      </c>
      <c r="B13070" s="48">
        <v>44527</v>
      </c>
      <c r="C13070" s="48" t="s">
        <v>1012</v>
      </c>
      <c r="D13070" s="49">
        <f>VLOOKUP(Pag_Inicio_Corr_mas_casos[[#This Row],[Corregimiento]],Hoja3!$A$2:$D$676,4,0)</f>
        <v>80814</v>
      </c>
      <c r="E13070" s="48">
        <v>5</v>
      </c>
    </row>
    <row r="13071" spans="1:5">
      <c r="A13071" s="47">
        <v>44527</v>
      </c>
      <c r="B13071" s="48">
        <v>44527</v>
      </c>
      <c r="C13071" s="48" t="s">
        <v>1007</v>
      </c>
      <c r="D13071" s="49">
        <f>VLOOKUP(Pag_Inicio_Corr_mas_casos[[#This Row],[Corregimiento]],Hoja3!$A$2:$D$676,4,0)</f>
        <v>80823</v>
      </c>
      <c r="E13071" s="48">
        <v>5</v>
      </c>
    </row>
    <row r="13072" spans="1:5">
      <c r="A13072" s="47">
        <v>44527</v>
      </c>
      <c r="B13072" s="48">
        <v>44527</v>
      </c>
      <c r="C13072" s="48" t="s">
        <v>959</v>
      </c>
      <c r="D13072" s="49">
        <f>VLOOKUP(Pag_Inicio_Corr_mas_casos[[#This Row],[Corregimiento]],Hoja3!$A$2:$D$676,4,0)</f>
        <v>91001</v>
      </c>
      <c r="E13072" s="48">
        <v>4</v>
      </c>
    </row>
    <row r="13073" spans="1:5">
      <c r="A13073" s="47">
        <v>44527</v>
      </c>
      <c r="B13073" s="48">
        <v>44527</v>
      </c>
      <c r="C13073" s="48" t="s">
        <v>1418</v>
      </c>
      <c r="D13073" s="49">
        <f>VLOOKUP(Pag_Inicio_Corr_mas_casos[[#This Row],[Corregimiento]],Hoja3!$A$2:$D$676,4,0)</f>
        <v>130717</v>
      </c>
      <c r="E13073" s="48">
        <v>4</v>
      </c>
    </row>
    <row r="13074" spans="1:5">
      <c r="A13074" s="47">
        <v>44527</v>
      </c>
      <c r="B13074" s="48">
        <v>44527</v>
      </c>
      <c r="C13074" s="48" t="s">
        <v>906</v>
      </c>
      <c r="D13074" s="49">
        <f>VLOOKUP(Pag_Inicio_Corr_mas_casos[[#This Row],[Corregimiento]],Hoja3!$A$2:$D$676,4,0)</f>
        <v>60103</v>
      </c>
      <c r="E13074" s="48">
        <v>4</v>
      </c>
    </row>
    <row r="13075" spans="1:5">
      <c r="A13075" s="47">
        <v>44527</v>
      </c>
      <c r="B13075" s="48">
        <v>44527</v>
      </c>
      <c r="C13075" s="48" t="s">
        <v>1134</v>
      </c>
      <c r="D13075" s="49">
        <f>VLOOKUP(Pag_Inicio_Corr_mas_casos[[#This Row],[Corregimiento]],Hoja3!$A$2:$D$676,4,0)</f>
        <v>130101</v>
      </c>
      <c r="E13075" s="48">
        <v>4</v>
      </c>
    </row>
    <row r="13076" spans="1:5">
      <c r="A13076" s="47">
        <v>44527</v>
      </c>
      <c r="B13076" s="48">
        <v>44527</v>
      </c>
      <c r="C13076" s="48" t="s">
        <v>775</v>
      </c>
      <c r="D13076" s="49">
        <f>VLOOKUP(Pag_Inicio_Corr_mas_casos[[#This Row],[Corregimiento]],Hoja3!$A$2:$D$676,4,0)</f>
        <v>80815</v>
      </c>
      <c r="E13076" s="48">
        <v>4</v>
      </c>
    </row>
    <row r="13077" spans="1:5">
      <c r="A13077" s="47">
        <v>44527</v>
      </c>
      <c r="B13077" s="48">
        <v>44527</v>
      </c>
      <c r="C13077" s="48" t="s">
        <v>1491</v>
      </c>
      <c r="D13077" s="49">
        <f>VLOOKUP(Pag_Inicio_Corr_mas_casos[[#This Row],[Corregimiento]],Hoja3!$A$2:$D$676,4,0)</f>
        <v>70701</v>
      </c>
      <c r="E13077" s="48">
        <v>4</v>
      </c>
    </row>
    <row r="13078" spans="1:5">
      <c r="A13078" s="47">
        <v>44527</v>
      </c>
      <c r="B13078" s="48">
        <v>44527</v>
      </c>
      <c r="C13078" s="48" t="s">
        <v>1408</v>
      </c>
      <c r="D13078" s="49">
        <f>VLOOKUP(Pag_Inicio_Corr_mas_casos[[#This Row],[Corregimiento]],Hoja3!$A$2:$D$676,4,0)</f>
        <v>130702</v>
      </c>
      <c r="E13078" s="48">
        <v>3</v>
      </c>
    </row>
    <row r="13079" spans="1:5">
      <c r="A13079" s="47">
        <v>44527</v>
      </c>
      <c r="B13079" s="48">
        <v>44527</v>
      </c>
      <c r="C13079" s="48" t="s">
        <v>1495</v>
      </c>
      <c r="D13079" s="49">
        <f>VLOOKUP(Pag_Inicio_Corr_mas_casos[[#This Row],[Corregimiento]],Hoja3!$A$2:$D$676,4,0)</f>
        <v>70405</v>
      </c>
      <c r="E13079" s="48">
        <v>3</v>
      </c>
    </row>
    <row r="13080" spans="1:5">
      <c r="A13080" s="47">
        <v>44527</v>
      </c>
      <c r="B13080" s="48">
        <v>44527</v>
      </c>
      <c r="C13080" s="48" t="s">
        <v>1496</v>
      </c>
      <c r="D13080" s="49">
        <f>VLOOKUP(Pag_Inicio_Corr_mas_casos[[#This Row],[Corregimiento]],Hoja3!$A$2:$D$676,4,0)</f>
        <v>60501</v>
      </c>
      <c r="E13080" s="48">
        <v>3</v>
      </c>
    </row>
    <row r="13081" spans="1:5">
      <c r="A13081" s="47">
        <v>44527</v>
      </c>
      <c r="B13081" s="48">
        <v>44527</v>
      </c>
      <c r="C13081" s="48" t="s">
        <v>1120</v>
      </c>
      <c r="D13081" s="49">
        <f>VLOOKUP(Pag_Inicio_Corr_mas_casos[[#This Row],[Corregimiento]],Hoja3!$A$2:$D$676,4,0)</f>
        <v>130102</v>
      </c>
      <c r="E13081" s="48">
        <v>3</v>
      </c>
    </row>
    <row r="13082" spans="1:5">
      <c r="A13082" s="47">
        <v>44527</v>
      </c>
      <c r="B13082" s="48">
        <v>44527</v>
      </c>
      <c r="C13082" s="48" t="s">
        <v>907</v>
      </c>
      <c r="D13082" s="49">
        <f>VLOOKUP(Pag_Inicio_Corr_mas_casos[[#This Row],[Corregimiento]],Hoja3!$A$2:$D$676,4,0)</f>
        <v>80811</v>
      </c>
      <c r="E13082" s="48">
        <v>3</v>
      </c>
    </row>
    <row r="13083" spans="1:5">
      <c r="A13083" s="47">
        <v>44527</v>
      </c>
      <c r="B13083" s="48">
        <v>44527</v>
      </c>
      <c r="C13083" s="48" t="s">
        <v>1072</v>
      </c>
      <c r="D13083" s="49">
        <f>VLOOKUP(Pag_Inicio_Corr_mas_casos[[#This Row],[Corregimiento]],Hoja3!$A$2:$D$676,4,0)</f>
        <v>60101</v>
      </c>
      <c r="E13083" s="48">
        <v>3</v>
      </c>
    </row>
    <row r="13084" spans="1:5">
      <c r="A13084" s="203">
        <v>44528</v>
      </c>
      <c r="B13084" s="204">
        <v>44528</v>
      </c>
      <c r="C13084" s="204" t="s">
        <v>1077</v>
      </c>
      <c r="D13084" s="205">
        <f>VLOOKUP(Pag_Inicio_Corr_mas_casos[[#This Row],[Corregimiento]],Hoja3!$A$2:$D$676,4,0)</f>
        <v>80809</v>
      </c>
      <c r="E13084" s="204">
        <v>9</v>
      </c>
    </row>
    <row r="13085" spans="1:5">
      <c r="A13085" s="203">
        <v>44528</v>
      </c>
      <c r="B13085" s="204">
        <v>44528</v>
      </c>
      <c r="C13085" s="204" t="s">
        <v>1497</v>
      </c>
      <c r="D13085" s="205">
        <f>VLOOKUP(Pag_Inicio_Corr_mas_casos[[#This Row],[Corregimiento]],Hoja3!$A$2:$D$676,4,0)</f>
        <v>90503</v>
      </c>
      <c r="E13085" s="204">
        <v>9</v>
      </c>
    </row>
    <row r="13086" spans="1:5">
      <c r="A13086" s="203">
        <v>44528</v>
      </c>
      <c r="B13086" s="204">
        <v>44528</v>
      </c>
      <c r="C13086" s="204" t="s">
        <v>1219</v>
      </c>
      <c r="D13086" s="205">
        <f>VLOOKUP(Pag_Inicio_Corr_mas_casos[[#This Row],[Corregimiento]],Hoja3!$A$2:$D$676,4,0)</f>
        <v>20601</v>
      </c>
      <c r="E13086" s="204">
        <v>8</v>
      </c>
    </row>
    <row r="13087" spans="1:5">
      <c r="A13087" s="203">
        <v>44528</v>
      </c>
      <c r="B13087" s="204">
        <v>44528</v>
      </c>
      <c r="C13087" s="204" t="s">
        <v>1162</v>
      </c>
      <c r="D13087" s="205">
        <f>VLOOKUP(Pag_Inicio_Corr_mas_casos[[#This Row],[Corregimiento]],Hoja3!$A$2:$D$676,4,0)</f>
        <v>130106</v>
      </c>
      <c r="E13087" s="204">
        <v>7</v>
      </c>
    </row>
    <row r="13088" spans="1:5">
      <c r="A13088" s="203">
        <v>44528</v>
      </c>
      <c r="B13088" s="204">
        <v>44528</v>
      </c>
      <c r="C13088" s="204" t="s">
        <v>1072</v>
      </c>
      <c r="D13088" s="205">
        <f>VLOOKUP(Pag_Inicio_Corr_mas_casos[[#This Row],[Corregimiento]],Hoja3!$A$2:$D$676,4,0)</f>
        <v>60101</v>
      </c>
      <c r="E13088" s="204">
        <v>7</v>
      </c>
    </row>
    <row r="13089" spans="1:5">
      <c r="A13089" s="203">
        <v>44528</v>
      </c>
      <c r="B13089" s="204">
        <v>44528</v>
      </c>
      <c r="C13089" s="204" t="s">
        <v>1120</v>
      </c>
      <c r="D13089" s="205">
        <f>VLOOKUP(Pag_Inicio_Corr_mas_casos[[#This Row],[Corregimiento]],Hoja3!$A$2:$D$676,4,0)</f>
        <v>130102</v>
      </c>
      <c r="E13089" s="204">
        <v>6</v>
      </c>
    </row>
    <row r="13090" spans="1:5">
      <c r="A13090" s="203">
        <v>44528</v>
      </c>
      <c r="B13090" s="204">
        <v>44528</v>
      </c>
      <c r="C13090" s="204" t="s">
        <v>838</v>
      </c>
      <c r="D13090" s="205">
        <f>VLOOKUP(Pag_Inicio_Corr_mas_casos[[#This Row],[Corregimiento]],Hoja3!$A$2:$D$676,4,0)</f>
        <v>80821</v>
      </c>
      <c r="E13090" s="204">
        <v>6</v>
      </c>
    </row>
    <row r="13091" spans="1:5">
      <c r="A13091" s="203">
        <v>44528</v>
      </c>
      <c r="B13091" s="204">
        <v>44528</v>
      </c>
      <c r="C13091" s="204" t="s">
        <v>1051</v>
      </c>
      <c r="D13091" s="205">
        <f>VLOOKUP(Pag_Inicio_Corr_mas_casos[[#This Row],[Corregimiento]],Hoja3!$A$2:$D$676,4,0)</f>
        <v>80822</v>
      </c>
      <c r="E13091" s="204">
        <v>5</v>
      </c>
    </row>
    <row r="13092" spans="1:5">
      <c r="A13092" s="203">
        <v>44528</v>
      </c>
      <c r="B13092" s="204">
        <v>44528</v>
      </c>
      <c r="C13092" s="204" t="s">
        <v>1489</v>
      </c>
      <c r="D13092" s="205">
        <f>VLOOKUP(Pag_Inicio_Corr_mas_casos[[#This Row],[Corregimiento]],Hoja3!$A$2:$D$676,4,0)</f>
        <v>70701</v>
      </c>
      <c r="E13092" s="204">
        <v>5</v>
      </c>
    </row>
    <row r="13093" spans="1:5">
      <c r="A13093" s="203">
        <v>44528</v>
      </c>
      <c r="B13093" s="204">
        <v>44528</v>
      </c>
      <c r="C13093" s="204" t="s">
        <v>839</v>
      </c>
      <c r="D13093" s="205">
        <f>VLOOKUP(Pag_Inicio_Corr_mas_casos[[#This Row],[Corregimiento]],Hoja3!$A$2:$D$676,4,0)</f>
        <v>81009</v>
      </c>
      <c r="E13093" s="204">
        <v>5</v>
      </c>
    </row>
    <row r="13094" spans="1:5">
      <c r="A13094" s="203">
        <v>44528</v>
      </c>
      <c r="B13094" s="204">
        <v>44528</v>
      </c>
      <c r="C13094" s="204" t="s">
        <v>1112</v>
      </c>
      <c r="D13094" s="205">
        <f>VLOOKUP(Pag_Inicio_Corr_mas_casos[[#This Row],[Corregimiento]],Hoja3!$A$2:$D$676,4,0)</f>
        <v>80812</v>
      </c>
      <c r="E13094" s="204">
        <v>5</v>
      </c>
    </row>
    <row r="13095" spans="1:5">
      <c r="A13095" s="203">
        <v>44528</v>
      </c>
      <c r="B13095" s="204">
        <v>44528</v>
      </c>
      <c r="C13095" s="204" t="s">
        <v>1078</v>
      </c>
      <c r="D13095" s="205">
        <f>VLOOKUP(Pag_Inicio_Corr_mas_casos[[#This Row],[Corregimiento]],Hoja3!$A$2:$D$676,4,0)</f>
        <v>80819</v>
      </c>
      <c r="E13095" s="204">
        <v>5</v>
      </c>
    </row>
    <row r="13096" spans="1:5">
      <c r="A13096" s="203">
        <v>44528</v>
      </c>
      <c r="B13096" s="204">
        <v>44528</v>
      </c>
      <c r="C13096" s="204" t="s">
        <v>1030</v>
      </c>
      <c r="D13096" s="205">
        <f>VLOOKUP(Pag_Inicio_Corr_mas_casos[[#This Row],[Corregimiento]],Hoja3!$A$2:$D$676,4,0)</f>
        <v>30113</v>
      </c>
      <c r="E13096" s="204">
        <v>4</v>
      </c>
    </row>
    <row r="13097" spans="1:5">
      <c r="A13097" s="203">
        <v>44528</v>
      </c>
      <c r="B13097" s="204">
        <v>44528</v>
      </c>
      <c r="C13097" s="204" t="s">
        <v>798</v>
      </c>
      <c r="D13097" s="205">
        <f>VLOOKUP(Pag_Inicio_Corr_mas_casos[[#This Row],[Corregimiento]],Hoja3!$A$2:$D$676,4,0)</f>
        <v>30111</v>
      </c>
      <c r="E13097" s="204">
        <v>4</v>
      </c>
    </row>
    <row r="13098" spans="1:5">
      <c r="A13098" s="203">
        <v>44528</v>
      </c>
      <c r="B13098" s="204">
        <v>44528</v>
      </c>
      <c r="C13098" s="204" t="s">
        <v>1008</v>
      </c>
      <c r="D13098" s="205">
        <f>VLOOKUP(Pag_Inicio_Corr_mas_casos[[#This Row],[Corregimiento]],Hoja3!$A$2:$D$676,4,0)</f>
        <v>80807</v>
      </c>
      <c r="E13098" s="204">
        <v>4</v>
      </c>
    </row>
    <row r="13099" spans="1:5">
      <c r="A13099" s="203">
        <v>44528</v>
      </c>
      <c r="B13099" s="204">
        <v>44528</v>
      </c>
      <c r="C13099" s="204" t="s">
        <v>1449</v>
      </c>
      <c r="D13099" s="205">
        <f>VLOOKUP(Pag_Inicio_Corr_mas_casos[[#This Row],[Corregimiento]],Hoja3!$A$2:$D$676,4,0)</f>
        <v>60105</v>
      </c>
      <c r="E13099" s="204">
        <v>4</v>
      </c>
    </row>
    <row r="13100" spans="1:5">
      <c r="A13100" s="203">
        <v>44528</v>
      </c>
      <c r="B13100" s="204">
        <v>44528</v>
      </c>
      <c r="C13100" s="204" t="s">
        <v>1013</v>
      </c>
      <c r="D13100" s="205">
        <f>VLOOKUP(Pag_Inicio_Corr_mas_casos[[#This Row],[Corregimiento]],Hoja3!$A$2:$D$676,4,0)</f>
        <v>80826</v>
      </c>
      <c r="E13100" s="204">
        <v>4</v>
      </c>
    </row>
    <row r="13101" spans="1:5">
      <c r="A13101" s="203">
        <v>44528</v>
      </c>
      <c r="B13101" s="204">
        <v>44528</v>
      </c>
      <c r="C13101" s="204" t="s">
        <v>1087</v>
      </c>
      <c r="D13101" s="205">
        <f>VLOOKUP(Pag_Inicio_Corr_mas_casos[[#This Row],[Corregimiento]],Hoja3!$A$2:$D$676,4,0)</f>
        <v>81003</v>
      </c>
      <c r="E13101" s="204">
        <v>4</v>
      </c>
    </row>
    <row r="13102" spans="1:5">
      <c r="A13102" s="203">
        <v>44528</v>
      </c>
      <c r="B13102" s="204">
        <v>44528</v>
      </c>
      <c r="C13102" s="204" t="s">
        <v>1498</v>
      </c>
      <c r="D13102" s="205">
        <f>VLOOKUP(Pag_Inicio_Corr_mas_casos[[#This Row],[Corregimiento]],Hoja3!$A$2:$D$676,4,0)</f>
        <v>60301</v>
      </c>
      <c r="E13102" s="204">
        <v>4</v>
      </c>
    </row>
    <row r="13103" spans="1:5">
      <c r="A13103" s="203">
        <v>44528</v>
      </c>
      <c r="B13103" s="204">
        <v>44528</v>
      </c>
      <c r="C13103" s="204" t="s">
        <v>1002</v>
      </c>
      <c r="D13103" s="205">
        <f>VLOOKUP(Pag_Inicio_Corr_mas_casos[[#This Row],[Corregimiento]],Hoja3!$A$2:$D$676,4,0)</f>
        <v>81001</v>
      </c>
      <c r="E13103" s="204">
        <v>4</v>
      </c>
    </row>
    <row r="13104" spans="1:5">
      <c r="A13104" s="216">
        <v>44529</v>
      </c>
      <c r="B13104" s="217">
        <v>44529</v>
      </c>
      <c r="C13104" s="217" t="s">
        <v>1078</v>
      </c>
      <c r="D13104" s="218">
        <f>VLOOKUP(Pag_Inicio_Corr_mas_casos[[#This Row],[Corregimiento]],Hoja3!$A$2:$D$676,4,0)</f>
        <v>80819</v>
      </c>
      <c r="E13104" s="217">
        <v>5</v>
      </c>
    </row>
    <row r="13105" spans="1:5">
      <c r="A13105" s="216">
        <v>44529</v>
      </c>
      <c r="B13105" s="217">
        <v>44529</v>
      </c>
      <c r="C13105" s="217" t="s">
        <v>1012</v>
      </c>
      <c r="D13105" s="218">
        <f>VLOOKUP(Pag_Inicio_Corr_mas_casos[[#This Row],[Corregimiento]],Hoja3!$A$2:$D$676,4,0)</f>
        <v>80814</v>
      </c>
      <c r="E13105" s="217">
        <v>5</v>
      </c>
    </row>
    <row r="13106" spans="1:5">
      <c r="A13106" s="216">
        <v>44529</v>
      </c>
      <c r="B13106" s="217">
        <v>44529</v>
      </c>
      <c r="C13106" s="217" t="s">
        <v>753</v>
      </c>
      <c r="D13106" s="218">
        <f>VLOOKUP(Pag_Inicio_Corr_mas_casos[[#This Row],[Corregimiento]],Hoja3!$A$2:$D$676,4,0)</f>
        <v>80817</v>
      </c>
      <c r="E13106" s="217">
        <v>4</v>
      </c>
    </row>
    <row r="13107" spans="1:5">
      <c r="A13107" s="216">
        <v>44529</v>
      </c>
      <c r="B13107" s="217">
        <v>44529</v>
      </c>
      <c r="C13107" s="217" t="s">
        <v>1077</v>
      </c>
      <c r="D13107" s="218">
        <f>VLOOKUP(Pag_Inicio_Corr_mas_casos[[#This Row],[Corregimiento]],Hoja3!$A$2:$D$676,4,0)</f>
        <v>80809</v>
      </c>
      <c r="E13107" s="217">
        <v>4</v>
      </c>
    </row>
    <row r="13108" spans="1:5">
      <c r="A13108" s="216">
        <v>44529</v>
      </c>
      <c r="B13108" s="217">
        <v>44529</v>
      </c>
      <c r="C13108" s="217" t="s">
        <v>1489</v>
      </c>
      <c r="D13108" s="218">
        <f>VLOOKUP(Pag_Inicio_Corr_mas_casos[[#This Row],[Corregimiento]],Hoja3!$A$2:$D$676,4,0)</f>
        <v>70701</v>
      </c>
      <c r="E13108" s="217">
        <v>4</v>
      </c>
    </row>
    <row r="13109" spans="1:5">
      <c r="A13109" s="216">
        <v>44529</v>
      </c>
      <c r="B13109" s="217">
        <v>44529</v>
      </c>
      <c r="C13109" s="217" t="s">
        <v>1499</v>
      </c>
      <c r="D13109" s="218">
        <f>VLOOKUP(Pag_Inicio_Corr_mas_casos[[#This Row],[Corregimiento]],Hoja3!$A$2:$D$676,4,0)</f>
        <v>91010</v>
      </c>
      <c r="E13109" s="217">
        <v>3</v>
      </c>
    </row>
    <row r="13110" spans="1:5">
      <c r="A13110" s="216">
        <v>44529</v>
      </c>
      <c r="B13110" s="217">
        <v>44529</v>
      </c>
      <c r="C13110" s="217" t="s">
        <v>1474</v>
      </c>
      <c r="D13110" s="218">
        <f>VLOOKUP(Pag_Inicio_Corr_mas_casos[[#This Row],[Corregimiento]],Hoja3!$A$2:$D$676,4,0)</f>
        <v>120307</v>
      </c>
      <c r="E13110" s="217">
        <v>2</v>
      </c>
    </row>
    <row r="13111" spans="1:5">
      <c r="A13111" s="216">
        <v>44529</v>
      </c>
      <c r="B13111" s="217">
        <v>44529</v>
      </c>
      <c r="C13111" s="217" t="s">
        <v>1456</v>
      </c>
      <c r="D13111" s="218">
        <f>VLOOKUP(Pag_Inicio_Corr_mas_casos[[#This Row],[Corregimiento]],Hoja3!$A$2:$D$676,4,0)</f>
        <v>40201</v>
      </c>
      <c r="E13111" s="217">
        <v>2</v>
      </c>
    </row>
    <row r="13112" spans="1:5">
      <c r="A13112" s="216">
        <v>44529</v>
      </c>
      <c r="B13112" s="217">
        <v>44529</v>
      </c>
      <c r="C13112" s="217" t="s">
        <v>1072</v>
      </c>
      <c r="D13112" s="218">
        <f>VLOOKUP(Pag_Inicio_Corr_mas_casos[[#This Row],[Corregimiento]],Hoja3!$A$2:$D$676,4,0)</f>
        <v>60101</v>
      </c>
      <c r="E13112" s="217">
        <v>2</v>
      </c>
    </row>
    <row r="13113" spans="1:5">
      <c r="A13113" s="216">
        <v>44529</v>
      </c>
      <c r="B13113" s="217">
        <v>44529</v>
      </c>
      <c r="C13113" s="217" t="s">
        <v>766</v>
      </c>
      <c r="D13113" s="218">
        <f>VLOOKUP(Pag_Inicio_Corr_mas_casos[[#This Row],[Corregimiento]],Hoja3!$A$2:$D$676,4,0)</f>
        <v>30107</v>
      </c>
      <c r="E13113" s="217">
        <v>2</v>
      </c>
    </row>
    <row r="13114" spans="1:5">
      <c r="A13114" s="216">
        <v>44529</v>
      </c>
      <c r="B13114" s="217">
        <v>44529</v>
      </c>
      <c r="C13114" s="217" t="s">
        <v>959</v>
      </c>
      <c r="D13114" s="218">
        <f>VLOOKUP(Pag_Inicio_Corr_mas_casos[[#This Row],[Corregimiento]],Hoja3!$A$2:$D$676,4,0)</f>
        <v>91001</v>
      </c>
      <c r="E13114" s="217">
        <v>2</v>
      </c>
    </row>
    <row r="13115" spans="1:5">
      <c r="A13115" s="216">
        <v>44529</v>
      </c>
      <c r="B13115" s="217">
        <v>44529</v>
      </c>
      <c r="C13115" s="217" t="s">
        <v>1220</v>
      </c>
      <c r="D13115" s="218">
        <f>VLOOKUP(Pag_Inicio_Corr_mas_casos[[#This Row],[Corregimiento]],Hoja3!$A$2:$D$676,4,0)</f>
        <v>40612</v>
      </c>
      <c r="E13115" s="217">
        <v>2</v>
      </c>
    </row>
    <row r="13116" spans="1:5">
      <c r="A13116" s="216">
        <v>44529</v>
      </c>
      <c r="B13116" s="217">
        <v>44529</v>
      </c>
      <c r="C13116" s="217" t="s">
        <v>1226</v>
      </c>
      <c r="D13116" s="218">
        <f>VLOOKUP(Pag_Inicio_Corr_mas_casos[[#This Row],[Corregimiento]],Hoja3!$A$2:$D$676,4,0)</f>
        <v>81008</v>
      </c>
      <c r="E13116" s="217">
        <v>2</v>
      </c>
    </row>
    <row r="13117" spans="1:5">
      <c r="A13117" s="216">
        <v>44529</v>
      </c>
      <c r="B13117" s="217">
        <v>44529</v>
      </c>
      <c r="C13117" s="217" t="s">
        <v>1496</v>
      </c>
      <c r="D13117" s="218">
        <f>VLOOKUP(Pag_Inicio_Corr_mas_casos[[#This Row],[Corregimiento]],Hoja3!$A$2:$D$676,4,0)</f>
        <v>60501</v>
      </c>
      <c r="E13117" s="217">
        <v>2</v>
      </c>
    </row>
    <row r="13118" spans="1:5">
      <c r="A13118" s="216">
        <v>44529</v>
      </c>
      <c r="B13118" s="217">
        <v>44529</v>
      </c>
      <c r="C13118" s="217" t="s">
        <v>1017</v>
      </c>
      <c r="D13118" s="218">
        <f>VLOOKUP(Pag_Inicio_Corr_mas_casos[[#This Row],[Corregimiento]],Hoja3!$A$2:$D$676,4,0)</f>
        <v>80813</v>
      </c>
      <c r="E13118" s="217">
        <v>2</v>
      </c>
    </row>
    <row r="13119" spans="1:5">
      <c r="A13119" s="216">
        <v>44529</v>
      </c>
      <c r="B13119" s="217">
        <v>44529</v>
      </c>
      <c r="C13119" s="217" t="s">
        <v>1386</v>
      </c>
      <c r="D13119" s="218">
        <f>VLOOKUP(Pag_Inicio_Corr_mas_casos[[#This Row],[Corregimiento]],Hoja3!$A$2:$D$676,4,0)</f>
        <v>80808</v>
      </c>
      <c r="E13119" s="217">
        <v>2</v>
      </c>
    </row>
    <row r="13120" spans="1:5">
      <c r="A13120" s="216">
        <v>44529</v>
      </c>
      <c r="B13120" s="217">
        <v>44529</v>
      </c>
      <c r="C13120" s="217" t="s">
        <v>1134</v>
      </c>
      <c r="D13120" s="218">
        <f>VLOOKUP(Pag_Inicio_Corr_mas_casos[[#This Row],[Corregimiento]],Hoja3!$A$2:$D$676,4,0)</f>
        <v>130101</v>
      </c>
      <c r="E13120" s="217">
        <v>2</v>
      </c>
    </row>
    <row r="13121" spans="1:5">
      <c r="A13121" s="216">
        <v>44529</v>
      </c>
      <c r="B13121" s="217">
        <v>44529</v>
      </c>
      <c r="C13121" s="217" t="s">
        <v>1500</v>
      </c>
      <c r="D13121" s="218">
        <f>VLOOKUP(Pag_Inicio_Corr_mas_casos[[#This Row],[Corregimiento]],Hoja3!$A$2:$D$676,4,0)</f>
        <v>70703</v>
      </c>
      <c r="E13121" s="217">
        <v>2</v>
      </c>
    </row>
    <row r="13122" spans="1:5">
      <c r="A13122" s="216">
        <v>44529</v>
      </c>
      <c r="B13122" s="217">
        <v>44529</v>
      </c>
      <c r="C13122" s="217" t="s">
        <v>838</v>
      </c>
      <c r="D13122" s="218">
        <f>VLOOKUP(Pag_Inicio_Corr_mas_casos[[#This Row],[Corregimiento]],Hoja3!$A$2:$D$676,4,0)</f>
        <v>80821</v>
      </c>
      <c r="E13122" s="217">
        <v>2</v>
      </c>
    </row>
    <row r="13123" spans="1:5">
      <c r="A13123" s="216">
        <v>44529</v>
      </c>
      <c r="B13123" s="217">
        <v>44529</v>
      </c>
      <c r="C13123" s="217" t="s">
        <v>1461</v>
      </c>
      <c r="D13123" s="218">
        <f>VLOOKUP(Pag_Inicio_Corr_mas_casos[[#This Row],[Corregimiento]],Hoja3!$A$2:$D$676,4,0)</f>
        <v>130301</v>
      </c>
      <c r="E13123" s="217">
        <v>2</v>
      </c>
    </row>
    <row r="13124" spans="1:5">
      <c r="A13124" s="206">
        <v>44530</v>
      </c>
      <c r="B13124" s="207">
        <v>44530</v>
      </c>
      <c r="C13124" s="207" t="s">
        <v>1112</v>
      </c>
      <c r="D13124" s="208">
        <f>VLOOKUP(Pag_Inicio_Corr_mas_casos[[#This Row],[Corregimiento]],Hoja3!$A$2:$D$676,4,0)</f>
        <v>80812</v>
      </c>
      <c r="E13124" s="207">
        <v>8</v>
      </c>
    </row>
    <row r="13125" spans="1:5">
      <c r="A13125" s="206">
        <v>44530</v>
      </c>
      <c r="B13125" s="207">
        <v>44530</v>
      </c>
      <c r="C13125" s="207" t="s">
        <v>1305</v>
      </c>
      <c r="D13125" s="208">
        <f>VLOOKUP(Pag_Inicio_Corr_mas_casos[[#This Row],[Corregimiento]],Hoja3!$A$2:$D$676,4,0)</f>
        <v>10207</v>
      </c>
      <c r="E13125" s="207">
        <v>6</v>
      </c>
    </row>
    <row r="13126" spans="1:5">
      <c r="A13126" s="206">
        <v>44530</v>
      </c>
      <c r="B13126" s="207">
        <v>44530</v>
      </c>
      <c r="C13126" s="207" t="s">
        <v>766</v>
      </c>
      <c r="D13126" s="208">
        <f>VLOOKUP(Pag_Inicio_Corr_mas_casos[[#This Row],[Corregimiento]],Hoja3!$A$2:$D$676,4,0)</f>
        <v>30107</v>
      </c>
      <c r="E13126" s="207">
        <v>6</v>
      </c>
    </row>
    <row r="13127" spans="1:5">
      <c r="A13127" s="206">
        <v>44530</v>
      </c>
      <c r="B13127" s="207">
        <v>44530</v>
      </c>
      <c r="C13127" s="207" t="s">
        <v>1491</v>
      </c>
      <c r="D13127" s="208">
        <f>VLOOKUP(Pag_Inicio_Corr_mas_casos[[#This Row],[Corregimiento]],Hoja3!$A$2:$D$676,4,0)</f>
        <v>70701</v>
      </c>
      <c r="E13127" s="207">
        <v>5</v>
      </c>
    </row>
    <row r="13128" spans="1:5">
      <c r="A13128" s="206">
        <v>44530</v>
      </c>
      <c r="B13128" s="207">
        <v>44530</v>
      </c>
      <c r="C13128" s="207" t="s">
        <v>1087</v>
      </c>
      <c r="D13128" s="208">
        <f>VLOOKUP(Pag_Inicio_Corr_mas_casos[[#This Row],[Corregimiento]],Hoja3!$A$2:$D$676,4,0)</f>
        <v>81003</v>
      </c>
      <c r="E13128" s="207">
        <v>5</v>
      </c>
    </row>
    <row r="13129" spans="1:5">
      <c r="A13129" s="206">
        <v>44530</v>
      </c>
      <c r="B13129" s="207">
        <v>44530</v>
      </c>
      <c r="C13129" s="207" t="s">
        <v>1488</v>
      </c>
      <c r="D13129" s="208">
        <f>VLOOKUP(Pag_Inicio_Corr_mas_casos[[#This Row],[Corregimiento]],Hoja3!$A$2:$D$676,4,0)</f>
        <v>130701</v>
      </c>
      <c r="E13129" s="207">
        <v>4</v>
      </c>
    </row>
    <row r="13130" spans="1:5">
      <c r="A13130" s="206">
        <v>44530</v>
      </c>
      <c r="B13130" s="207">
        <v>44530</v>
      </c>
      <c r="C13130" s="207" t="s">
        <v>839</v>
      </c>
      <c r="D13130" s="208">
        <f>VLOOKUP(Pag_Inicio_Corr_mas_casos[[#This Row],[Corregimiento]],Hoja3!$A$2:$D$676,4,0)</f>
        <v>81009</v>
      </c>
      <c r="E13130" s="207">
        <v>4</v>
      </c>
    </row>
    <row r="13131" spans="1:5">
      <c r="A13131" s="206">
        <v>44530</v>
      </c>
      <c r="B13131" s="207">
        <v>44530</v>
      </c>
      <c r="C13131" s="207" t="s">
        <v>1134</v>
      </c>
      <c r="D13131" s="208">
        <f>VLOOKUP(Pag_Inicio_Corr_mas_casos[[#This Row],[Corregimiento]],Hoja3!$A$2:$D$676,4,0)</f>
        <v>130101</v>
      </c>
      <c r="E13131" s="207">
        <v>4</v>
      </c>
    </row>
    <row r="13132" spans="1:5">
      <c r="A13132" s="206">
        <v>44530</v>
      </c>
      <c r="B13132" s="207">
        <v>44530</v>
      </c>
      <c r="C13132" s="207" t="s">
        <v>838</v>
      </c>
      <c r="D13132" s="208">
        <f>VLOOKUP(Pag_Inicio_Corr_mas_casos[[#This Row],[Corregimiento]],Hoja3!$A$2:$D$676,4,0)</f>
        <v>80821</v>
      </c>
      <c r="E13132" s="207">
        <v>4</v>
      </c>
    </row>
    <row r="13133" spans="1:5">
      <c r="A13133" s="206">
        <v>44530</v>
      </c>
      <c r="B13133" s="207">
        <v>44530</v>
      </c>
      <c r="C13133" s="207" t="s">
        <v>1051</v>
      </c>
      <c r="D13133" s="208">
        <f>VLOOKUP(Pag_Inicio_Corr_mas_casos[[#This Row],[Corregimiento]],Hoja3!$A$2:$D$676,4,0)</f>
        <v>80822</v>
      </c>
      <c r="E13133" s="207">
        <v>3</v>
      </c>
    </row>
    <row r="13134" spans="1:5">
      <c r="A13134" s="206">
        <v>44530</v>
      </c>
      <c r="B13134" s="207">
        <v>44530</v>
      </c>
      <c r="C13134" s="207" t="s">
        <v>1045</v>
      </c>
      <c r="D13134" s="208">
        <f>VLOOKUP(Pag_Inicio_Corr_mas_casos[[#This Row],[Corregimiento]],Hoja3!$A$2:$D$676,4,0)</f>
        <v>81002</v>
      </c>
      <c r="E13134" s="207">
        <v>3</v>
      </c>
    </row>
    <row r="13135" spans="1:5">
      <c r="A13135" s="206">
        <v>44530</v>
      </c>
      <c r="B13135" s="207">
        <v>44530</v>
      </c>
      <c r="C13135" s="207" t="s">
        <v>1077</v>
      </c>
      <c r="D13135" s="208">
        <f>VLOOKUP(Pag_Inicio_Corr_mas_casos[[#This Row],[Corregimiento]],Hoja3!$A$2:$D$676,4,0)</f>
        <v>80809</v>
      </c>
      <c r="E13135" s="207">
        <v>3</v>
      </c>
    </row>
    <row r="13136" spans="1:5">
      <c r="A13136" s="206">
        <v>44530</v>
      </c>
      <c r="B13136" s="207">
        <v>44530</v>
      </c>
      <c r="C13136" s="207" t="s">
        <v>1072</v>
      </c>
      <c r="D13136" s="208">
        <f>VLOOKUP(Pag_Inicio_Corr_mas_casos[[#This Row],[Corregimiento]],Hoja3!$A$2:$D$676,4,0)</f>
        <v>60101</v>
      </c>
      <c r="E13136" s="207">
        <v>3</v>
      </c>
    </row>
    <row r="13137" spans="1:5">
      <c r="A13137" s="206">
        <v>44530</v>
      </c>
      <c r="B13137" s="207">
        <v>44530</v>
      </c>
      <c r="C13137" s="207" t="s">
        <v>1387</v>
      </c>
      <c r="D13137" s="208">
        <f>VLOOKUP(Pag_Inicio_Corr_mas_casos[[#This Row],[Corregimiento]],Hoja3!$A$2:$D$676,4,0)</f>
        <v>80810</v>
      </c>
      <c r="E13137" s="207">
        <v>3</v>
      </c>
    </row>
    <row r="13138" spans="1:5">
      <c r="A13138" s="206">
        <v>44530</v>
      </c>
      <c r="B13138" s="207">
        <v>44530</v>
      </c>
      <c r="C13138" s="207" t="s">
        <v>1007</v>
      </c>
      <c r="D13138" s="208">
        <f>VLOOKUP(Pag_Inicio_Corr_mas_casos[[#This Row],[Corregimiento]],Hoja3!$A$2:$D$676,4,0)</f>
        <v>80823</v>
      </c>
      <c r="E13138" s="207">
        <v>3</v>
      </c>
    </row>
    <row r="13139" spans="1:5">
      <c r="A13139" s="206">
        <v>44530</v>
      </c>
      <c r="B13139" s="207">
        <v>44530</v>
      </c>
      <c r="C13139" s="207" t="s">
        <v>1449</v>
      </c>
      <c r="D13139" s="208">
        <f>VLOOKUP(Pag_Inicio_Corr_mas_casos[[#This Row],[Corregimiento]],Hoja3!$A$2:$D$676,4,0)</f>
        <v>60105</v>
      </c>
      <c r="E13139" s="207">
        <v>3</v>
      </c>
    </row>
    <row r="13140" spans="1:5">
      <c r="A13140" s="206">
        <v>44530</v>
      </c>
      <c r="B13140" s="207">
        <v>44530</v>
      </c>
      <c r="C13140" s="207" t="s">
        <v>798</v>
      </c>
      <c r="D13140" s="208">
        <f>VLOOKUP(Pag_Inicio_Corr_mas_casos[[#This Row],[Corregimiento]],Hoja3!$A$2:$D$676,4,0)</f>
        <v>30111</v>
      </c>
      <c r="E13140" s="207">
        <v>2</v>
      </c>
    </row>
    <row r="13141" spans="1:5">
      <c r="A13141" s="206">
        <v>44530</v>
      </c>
      <c r="B13141" s="207">
        <v>44530</v>
      </c>
      <c r="C13141" s="207" t="s">
        <v>1501</v>
      </c>
      <c r="D13141" s="208">
        <f>VLOOKUP(Pag_Inicio_Corr_mas_casos[[#This Row],[Corregimiento]],Hoja3!$A$2:$D$676,4,0)</f>
        <v>41001</v>
      </c>
      <c r="E13141" s="207">
        <v>2</v>
      </c>
    </row>
    <row r="13142" spans="1:5">
      <c r="A13142" s="206">
        <v>44530</v>
      </c>
      <c r="B13142" s="207">
        <v>44530</v>
      </c>
      <c r="C13142" s="207" t="s">
        <v>1502</v>
      </c>
      <c r="D13142" s="208">
        <f>VLOOKUP(Pag_Inicio_Corr_mas_casos[[#This Row],[Corregimiento]],Hoja3!$A$2:$D$676,4,0)</f>
        <v>40611</v>
      </c>
      <c r="E13142" s="207">
        <v>2</v>
      </c>
    </row>
    <row r="13143" spans="1:5">
      <c r="A13143" s="206">
        <v>44530</v>
      </c>
      <c r="B13143" s="207">
        <v>44530</v>
      </c>
      <c r="C13143" s="207" t="s">
        <v>1304</v>
      </c>
      <c r="D13143" s="208">
        <f>VLOOKUP(Pag_Inicio_Corr_mas_casos[[#This Row],[Corregimiento]],Hoja3!$A$2:$D$676,4,0)</f>
        <v>40405</v>
      </c>
      <c r="E13143" s="207">
        <v>2</v>
      </c>
    </row>
    <row r="13144" spans="1:5">
      <c r="A13144" s="203">
        <v>44531</v>
      </c>
      <c r="B13144" s="204">
        <v>44531</v>
      </c>
      <c r="C13144" s="204" t="s">
        <v>1112</v>
      </c>
      <c r="D13144" s="205">
        <f>VLOOKUP(Pag_Inicio_Corr_mas_casos[[#This Row],[Corregimiento]],Hoja3!$A$2:$D$676,4,0)</f>
        <v>80812</v>
      </c>
      <c r="E13144" s="204">
        <v>16</v>
      </c>
    </row>
    <row r="13145" spans="1:5">
      <c r="A13145" s="203">
        <v>44531</v>
      </c>
      <c r="B13145" s="204">
        <v>44531</v>
      </c>
      <c r="C13145" s="204" t="s">
        <v>1120</v>
      </c>
      <c r="D13145" s="205">
        <f>VLOOKUP(Pag_Inicio_Corr_mas_casos[[#This Row],[Corregimiento]],Hoja3!$A$2:$D$676,4,0)</f>
        <v>130102</v>
      </c>
      <c r="E13145" s="204">
        <v>9</v>
      </c>
    </row>
    <row r="13146" spans="1:5">
      <c r="A13146" s="203">
        <v>44531</v>
      </c>
      <c r="B13146" s="204">
        <v>44531</v>
      </c>
      <c r="C13146" s="204" t="s">
        <v>959</v>
      </c>
      <c r="D13146" s="205">
        <f>VLOOKUP(Pag_Inicio_Corr_mas_casos[[#This Row],[Corregimiento]],Hoja3!$A$2:$D$676,4,0)</f>
        <v>91001</v>
      </c>
      <c r="E13146" s="204">
        <v>8</v>
      </c>
    </row>
    <row r="13147" spans="1:5">
      <c r="A13147" s="203">
        <v>44531</v>
      </c>
      <c r="B13147" s="204">
        <v>44531</v>
      </c>
      <c r="C13147" s="204" t="s">
        <v>1134</v>
      </c>
      <c r="D13147" s="205">
        <f>VLOOKUP(Pag_Inicio_Corr_mas_casos[[#This Row],[Corregimiento]],Hoja3!$A$2:$D$676,4,0)</f>
        <v>130101</v>
      </c>
      <c r="E13147" s="204">
        <v>8</v>
      </c>
    </row>
    <row r="13148" spans="1:5">
      <c r="A13148" s="203">
        <v>44531</v>
      </c>
      <c r="B13148" s="204">
        <v>44531</v>
      </c>
      <c r="C13148" s="204" t="s">
        <v>1008</v>
      </c>
      <c r="D13148" s="205">
        <f>VLOOKUP(Pag_Inicio_Corr_mas_casos[[#This Row],[Corregimiento]],Hoja3!$A$2:$D$676,4,0)</f>
        <v>80807</v>
      </c>
      <c r="E13148" s="204">
        <v>8</v>
      </c>
    </row>
    <row r="13149" spans="1:5">
      <c r="A13149" s="203">
        <v>44531</v>
      </c>
      <c r="B13149" s="204">
        <v>44531</v>
      </c>
      <c r="C13149" s="204" t="s">
        <v>848</v>
      </c>
      <c r="D13149" s="205">
        <f>VLOOKUP(Pag_Inicio_Corr_mas_casos[[#This Row],[Corregimiento]],Hoja3!$A$2:$D$676,4,0)</f>
        <v>20606</v>
      </c>
      <c r="E13149" s="204">
        <v>7</v>
      </c>
    </row>
    <row r="13150" spans="1:5">
      <c r="A13150" s="203">
        <v>44531</v>
      </c>
      <c r="B13150" s="204">
        <v>44531</v>
      </c>
      <c r="C13150" s="204" t="s">
        <v>1472</v>
      </c>
      <c r="D13150" s="205">
        <f>VLOOKUP(Pag_Inicio_Corr_mas_casos[[#This Row],[Corregimiento]],Hoja3!$A$2:$D$676,4,0)</f>
        <v>70301</v>
      </c>
      <c r="E13150" s="204">
        <v>6</v>
      </c>
    </row>
    <row r="13151" spans="1:5">
      <c r="A13151" s="203">
        <v>44531</v>
      </c>
      <c r="B13151" s="204">
        <v>44531</v>
      </c>
      <c r="C13151" s="204" t="s">
        <v>1078</v>
      </c>
      <c r="D13151" s="205">
        <f>VLOOKUP(Pag_Inicio_Corr_mas_casos[[#This Row],[Corregimiento]],Hoja3!$A$2:$D$676,4,0)</f>
        <v>80819</v>
      </c>
      <c r="E13151" s="204">
        <v>6</v>
      </c>
    </row>
    <row r="13152" spans="1:5">
      <c r="A13152" s="203">
        <v>44531</v>
      </c>
      <c r="B13152" s="204">
        <v>44531</v>
      </c>
      <c r="C13152" s="204" t="s">
        <v>1449</v>
      </c>
      <c r="D13152" s="205">
        <f>VLOOKUP(Pag_Inicio_Corr_mas_casos[[#This Row],[Corregimiento]],Hoja3!$A$2:$D$676,4,0)</f>
        <v>60105</v>
      </c>
      <c r="E13152" s="204">
        <v>5</v>
      </c>
    </row>
    <row r="13153" spans="1:5">
      <c r="A13153" s="203">
        <v>44531</v>
      </c>
      <c r="B13153" s="204">
        <v>44531</v>
      </c>
      <c r="C13153" s="204" t="s">
        <v>1072</v>
      </c>
      <c r="D13153" s="205">
        <f>VLOOKUP(Pag_Inicio_Corr_mas_casos[[#This Row],[Corregimiento]],Hoja3!$A$2:$D$676,4,0)</f>
        <v>60101</v>
      </c>
      <c r="E13153" s="204">
        <v>5</v>
      </c>
    </row>
    <row r="13154" spans="1:5">
      <c r="A13154" s="203">
        <v>44531</v>
      </c>
      <c r="B13154" s="204">
        <v>44531</v>
      </c>
      <c r="C13154" s="204" t="s">
        <v>1317</v>
      </c>
      <c r="D13154" s="205">
        <f>VLOOKUP(Pag_Inicio_Corr_mas_casos[[#This Row],[Corregimiento]],Hoja3!$A$2:$D$676,4,0)</f>
        <v>10101</v>
      </c>
      <c r="E13154" s="204">
        <v>5</v>
      </c>
    </row>
    <row r="13155" spans="1:5">
      <c r="A13155" s="203">
        <v>44531</v>
      </c>
      <c r="B13155" s="204">
        <v>44531</v>
      </c>
      <c r="C13155" s="204" t="s">
        <v>1007</v>
      </c>
      <c r="D13155" s="205">
        <f>VLOOKUP(Pag_Inicio_Corr_mas_casos[[#This Row],[Corregimiento]],Hoja3!$A$2:$D$676,4,0)</f>
        <v>80823</v>
      </c>
      <c r="E13155" s="204">
        <v>5</v>
      </c>
    </row>
    <row r="13156" spans="1:5">
      <c r="A13156" s="203">
        <v>44531</v>
      </c>
      <c r="B13156" s="204">
        <v>44531</v>
      </c>
      <c r="C13156" s="204" t="s">
        <v>1006</v>
      </c>
      <c r="D13156" s="205">
        <f>VLOOKUP(Pag_Inicio_Corr_mas_casos[[#This Row],[Corregimiento]],Hoja3!$A$2:$D$676,4,0)</f>
        <v>80806</v>
      </c>
      <c r="E13156" s="204">
        <v>5</v>
      </c>
    </row>
    <row r="13157" spans="1:5">
      <c r="A13157" s="203">
        <v>44531</v>
      </c>
      <c r="B13157" s="204">
        <v>44531</v>
      </c>
      <c r="C13157" s="204" t="s">
        <v>1045</v>
      </c>
      <c r="D13157" s="205">
        <f>VLOOKUP(Pag_Inicio_Corr_mas_casos[[#This Row],[Corregimiento]],Hoja3!$A$2:$D$676,4,0)</f>
        <v>81002</v>
      </c>
      <c r="E13157" s="204">
        <v>5</v>
      </c>
    </row>
    <row r="13158" spans="1:5">
      <c r="A13158" s="203">
        <v>44531</v>
      </c>
      <c r="B13158" s="204">
        <v>44531</v>
      </c>
      <c r="C13158" s="204" t="s">
        <v>1012</v>
      </c>
      <c r="D13158" s="205">
        <f>VLOOKUP(Pag_Inicio_Corr_mas_casos[[#This Row],[Corregimiento]],Hoja3!$A$2:$D$676,4,0)</f>
        <v>80814</v>
      </c>
      <c r="E13158" s="204">
        <v>5</v>
      </c>
    </row>
    <row r="13159" spans="1:5">
      <c r="A13159" s="203">
        <v>44531</v>
      </c>
      <c r="B13159" s="204">
        <v>44531</v>
      </c>
      <c r="C13159" s="204" t="s">
        <v>839</v>
      </c>
      <c r="D13159" s="205">
        <f>VLOOKUP(Pag_Inicio_Corr_mas_casos[[#This Row],[Corregimiento]],Hoja3!$A$2:$D$676,4,0)</f>
        <v>81009</v>
      </c>
      <c r="E13159" s="204">
        <v>4</v>
      </c>
    </row>
    <row r="13160" spans="1:5">
      <c r="A13160" s="203">
        <v>44531</v>
      </c>
      <c r="B13160" s="204">
        <v>44531</v>
      </c>
      <c r="C13160" s="204" t="s">
        <v>1503</v>
      </c>
      <c r="D13160" s="205">
        <f>VLOOKUP(Pag_Inicio_Corr_mas_casos[[#This Row],[Corregimiento]],Hoja3!$A$2:$D$676,4,0)</f>
        <v>70704</v>
      </c>
      <c r="E13160" s="204">
        <v>4</v>
      </c>
    </row>
    <row r="13161" spans="1:5">
      <c r="A13161" s="203">
        <v>44531</v>
      </c>
      <c r="B13161" s="204">
        <v>44531</v>
      </c>
      <c r="C13161" s="204" t="s">
        <v>1077</v>
      </c>
      <c r="D13161" s="205">
        <f>VLOOKUP(Pag_Inicio_Corr_mas_casos[[#This Row],[Corregimiento]],Hoja3!$A$2:$D$676,4,0)</f>
        <v>80809</v>
      </c>
      <c r="E13161" s="204">
        <v>4</v>
      </c>
    </row>
    <row r="13162" spans="1:5">
      <c r="A13162" s="203">
        <v>44531</v>
      </c>
      <c r="B13162" s="204">
        <v>44531</v>
      </c>
      <c r="C13162" s="204" t="s">
        <v>1013</v>
      </c>
      <c r="D13162" s="205">
        <f>VLOOKUP(Pag_Inicio_Corr_mas_casos[[#This Row],[Corregimiento]],Hoja3!$A$2:$D$676,4,0)</f>
        <v>80826</v>
      </c>
      <c r="E13162" s="204">
        <v>4</v>
      </c>
    </row>
    <row r="13163" spans="1:5">
      <c r="A13163" s="203">
        <v>44531</v>
      </c>
      <c r="B13163" s="204">
        <v>44531</v>
      </c>
      <c r="C13163" s="204" t="s">
        <v>1486</v>
      </c>
      <c r="D13163" s="205">
        <f>VLOOKUP(Pag_Inicio_Corr_mas_casos[[#This Row],[Corregimiento]],Hoja3!$A$2:$D$676,4,0)</f>
        <v>81006</v>
      </c>
      <c r="E13163" s="204">
        <v>4</v>
      </c>
    </row>
    <row r="13164" spans="1:5">
      <c r="A13164" s="43">
        <v>44532</v>
      </c>
      <c r="B13164" s="41">
        <v>44532</v>
      </c>
      <c r="C13164" s="41" t="s">
        <v>1077</v>
      </c>
      <c r="D13164" s="42">
        <f>VLOOKUP(Pag_Inicio_Corr_mas_casos[[#This Row],[Corregimiento]],Hoja3!$A$2:$D$676,4,0)</f>
        <v>80809</v>
      </c>
      <c r="E13164" s="41">
        <v>14</v>
      </c>
    </row>
    <row r="13165" spans="1:5">
      <c r="A13165" s="43">
        <v>44532</v>
      </c>
      <c r="B13165" s="41">
        <v>44532</v>
      </c>
      <c r="C13165" s="41" t="s">
        <v>1008</v>
      </c>
      <c r="D13165" s="42">
        <f>VLOOKUP(Pag_Inicio_Corr_mas_casos[[#This Row],[Corregimiento]],Hoja3!$A$2:$D$676,4,0)</f>
        <v>80807</v>
      </c>
      <c r="E13165" s="41">
        <v>10</v>
      </c>
    </row>
    <row r="13166" spans="1:5">
      <c r="A13166" s="43">
        <v>44532</v>
      </c>
      <c r="B13166" s="41">
        <v>44532</v>
      </c>
      <c r="C13166" s="41" t="s">
        <v>1120</v>
      </c>
      <c r="D13166" s="42">
        <f>VLOOKUP(Pag_Inicio_Corr_mas_casos[[#This Row],[Corregimiento]],Hoja3!$A$2:$D$676,4,0)</f>
        <v>130102</v>
      </c>
      <c r="E13166" s="41">
        <v>9</v>
      </c>
    </row>
    <row r="13167" spans="1:5">
      <c r="A13167" s="43">
        <v>44532</v>
      </c>
      <c r="B13167" s="41">
        <v>44532</v>
      </c>
      <c r="C13167" s="41" t="s">
        <v>1006</v>
      </c>
      <c r="D13167" s="42">
        <f>VLOOKUP(Pag_Inicio_Corr_mas_casos[[#This Row],[Corregimiento]],Hoja3!$A$2:$D$676,4,0)</f>
        <v>80806</v>
      </c>
      <c r="E13167" s="41">
        <v>8</v>
      </c>
    </row>
    <row r="13168" spans="1:5">
      <c r="A13168" s="43">
        <v>44532</v>
      </c>
      <c r="B13168" s="41">
        <v>44532</v>
      </c>
      <c r="C13168" s="41" t="s">
        <v>1112</v>
      </c>
      <c r="D13168" s="42">
        <f>VLOOKUP(Pag_Inicio_Corr_mas_casos[[#This Row],[Corregimiento]],Hoja3!$A$2:$D$676,4,0)</f>
        <v>80812</v>
      </c>
      <c r="E13168" s="41">
        <v>8</v>
      </c>
    </row>
    <row r="13169" spans="1:5">
      <c r="A13169" s="43">
        <v>44532</v>
      </c>
      <c r="B13169" s="41">
        <v>44532</v>
      </c>
      <c r="C13169" s="41" t="s">
        <v>1078</v>
      </c>
      <c r="D13169" s="42">
        <f>VLOOKUP(Pag_Inicio_Corr_mas_casos[[#This Row],[Corregimiento]],Hoja3!$A$2:$D$676,4,0)</f>
        <v>80819</v>
      </c>
      <c r="E13169" s="41">
        <v>7</v>
      </c>
    </row>
    <row r="13170" spans="1:5">
      <c r="A13170" s="43">
        <v>44532</v>
      </c>
      <c r="B13170" s="41">
        <v>44532</v>
      </c>
      <c r="C13170" s="41" t="s">
        <v>1118</v>
      </c>
      <c r="D13170" s="42">
        <f>VLOOKUP(Pag_Inicio_Corr_mas_casos[[#This Row],[Corregimiento]],Hoja3!$A$2:$D$676,4,0)</f>
        <v>40201</v>
      </c>
      <c r="E13170" s="41">
        <v>7</v>
      </c>
    </row>
    <row r="13171" spans="1:5">
      <c r="A13171" s="43">
        <v>44532</v>
      </c>
      <c r="B13171" s="41">
        <v>44532</v>
      </c>
      <c r="C13171" s="41" t="s">
        <v>1169</v>
      </c>
      <c r="D13171" s="42">
        <f>VLOOKUP(Pag_Inicio_Corr_mas_casos[[#This Row],[Corregimiento]],Hoja3!$A$2:$D$676,4,0)</f>
        <v>130301</v>
      </c>
      <c r="E13171" s="41">
        <v>7</v>
      </c>
    </row>
    <row r="13172" spans="1:5">
      <c r="A13172" s="43">
        <v>44532</v>
      </c>
      <c r="B13172" s="41">
        <v>44532</v>
      </c>
      <c r="C13172" s="41" t="s">
        <v>1241</v>
      </c>
      <c r="D13172" s="42">
        <f>VLOOKUP(Pag_Inicio_Corr_mas_casos[[#This Row],[Corregimiento]],Hoja3!$A$2:$D$676,4,0)</f>
        <v>40701</v>
      </c>
      <c r="E13172" s="41">
        <v>6</v>
      </c>
    </row>
    <row r="13173" spans="1:5">
      <c r="A13173" s="43">
        <v>44532</v>
      </c>
      <c r="B13173" s="41">
        <v>44532</v>
      </c>
      <c r="C13173" s="41" t="s">
        <v>1072</v>
      </c>
      <c r="D13173" s="42">
        <f>VLOOKUP(Pag_Inicio_Corr_mas_casos[[#This Row],[Corregimiento]],Hoja3!$A$2:$D$676,4,0)</f>
        <v>60101</v>
      </c>
      <c r="E13173" s="41">
        <v>5</v>
      </c>
    </row>
    <row r="13174" spans="1:5">
      <c r="A13174" s="43">
        <v>44532</v>
      </c>
      <c r="B13174" s="41">
        <v>44532</v>
      </c>
      <c r="C13174" s="41" t="s">
        <v>1004</v>
      </c>
      <c r="D13174" s="42">
        <f>VLOOKUP(Pag_Inicio_Corr_mas_casos[[#This Row],[Corregimiento]],Hoja3!$A$2:$D$676,4,0)</f>
        <v>130717</v>
      </c>
      <c r="E13174" s="41">
        <v>5</v>
      </c>
    </row>
    <row r="13175" spans="1:5">
      <c r="A13175" s="43">
        <v>44532</v>
      </c>
      <c r="B13175" s="41">
        <v>44532</v>
      </c>
      <c r="C13175" s="41" t="s">
        <v>838</v>
      </c>
      <c r="D13175" s="42">
        <f>VLOOKUP(Pag_Inicio_Corr_mas_casos[[#This Row],[Corregimiento]],Hoja3!$A$2:$D$676,4,0)</f>
        <v>80821</v>
      </c>
      <c r="E13175" s="41">
        <v>5</v>
      </c>
    </row>
    <row r="13176" spans="1:5">
      <c r="A13176" s="43">
        <v>44532</v>
      </c>
      <c r="B13176" s="41">
        <v>44532</v>
      </c>
      <c r="C13176" s="41" t="s">
        <v>1504</v>
      </c>
      <c r="D13176" s="42">
        <f>VLOOKUP(Pag_Inicio_Corr_mas_casos[[#This Row],[Corregimiento]],Hoja3!$A$2:$D$676,4,0)</f>
        <v>70209</v>
      </c>
      <c r="E13176" s="41">
        <v>4</v>
      </c>
    </row>
    <row r="13177" spans="1:5">
      <c r="A13177" s="43">
        <v>44532</v>
      </c>
      <c r="B13177" s="41">
        <v>44532</v>
      </c>
      <c r="C13177" s="41" t="s">
        <v>1003</v>
      </c>
      <c r="D13177" s="42">
        <f>VLOOKUP(Pag_Inicio_Corr_mas_casos[[#This Row],[Corregimiento]],Hoja3!$A$2:$D$676,4,0)</f>
        <v>80810</v>
      </c>
      <c r="E13177" s="41">
        <v>4</v>
      </c>
    </row>
    <row r="13178" spans="1:5">
      <c r="A13178" s="43">
        <v>44532</v>
      </c>
      <c r="B13178" s="41">
        <v>44532</v>
      </c>
      <c r="C13178" s="41" t="s">
        <v>1271</v>
      </c>
      <c r="D13178" s="42">
        <f>VLOOKUP(Pag_Inicio_Corr_mas_casos[[#This Row],[Corregimiento]],Hoja3!$A$2:$D$676,4,0)</f>
        <v>10207</v>
      </c>
      <c r="E13178" s="41">
        <v>4</v>
      </c>
    </row>
    <row r="13179" spans="1:5">
      <c r="A13179" s="43">
        <v>44532</v>
      </c>
      <c r="B13179" s="41">
        <v>44532</v>
      </c>
      <c r="C13179" s="41" t="s">
        <v>1020</v>
      </c>
      <c r="D13179" s="42">
        <f>VLOOKUP(Pag_Inicio_Corr_mas_casos[[#This Row],[Corregimiento]],Hoja3!$A$2:$D$676,4,0)</f>
        <v>80822</v>
      </c>
      <c r="E13179" s="41">
        <v>4</v>
      </c>
    </row>
    <row r="13180" spans="1:5">
      <c r="A13180" s="43">
        <v>44532</v>
      </c>
      <c r="B13180" s="41">
        <v>44532</v>
      </c>
      <c r="C13180" s="41" t="s">
        <v>1041</v>
      </c>
      <c r="D13180" s="42">
        <f>VLOOKUP(Pag_Inicio_Corr_mas_casos[[#This Row],[Corregimiento]],Hoja3!$A$2:$D$676,4,0)</f>
        <v>20207</v>
      </c>
      <c r="E13180" s="41">
        <v>4</v>
      </c>
    </row>
    <row r="13181" spans="1:5">
      <c r="A13181" s="43">
        <v>44532</v>
      </c>
      <c r="B13181" s="41">
        <v>44532</v>
      </c>
      <c r="C13181" s="41" t="s">
        <v>1085</v>
      </c>
      <c r="D13181" s="42">
        <f>VLOOKUP(Pag_Inicio_Corr_mas_casos[[#This Row],[Corregimiento]],Hoja3!$A$2:$D$676,4,0)</f>
        <v>81001</v>
      </c>
      <c r="E13181" s="41">
        <v>4</v>
      </c>
    </row>
    <row r="13182" spans="1:5">
      <c r="A13182" s="43">
        <v>44532</v>
      </c>
      <c r="B13182" s="41">
        <v>44532</v>
      </c>
      <c r="C13182" s="41" t="s">
        <v>1009</v>
      </c>
      <c r="D13182" s="42">
        <f>VLOOKUP(Pag_Inicio_Corr_mas_casos[[#This Row],[Corregimiento]],Hoja3!$A$2:$D$676,4,0)</f>
        <v>80816</v>
      </c>
      <c r="E13182" s="41">
        <v>4</v>
      </c>
    </row>
    <row r="13183" spans="1:5">
      <c r="A13183" s="43">
        <v>44532</v>
      </c>
      <c r="B13183" s="41">
        <v>44532</v>
      </c>
      <c r="C13183" s="41" t="s">
        <v>1069</v>
      </c>
      <c r="D13183" s="42">
        <f>VLOOKUP(Pag_Inicio_Corr_mas_casos[[#This Row],[Corregimiento]],Hoja3!$A$2:$D$676,4,0)</f>
        <v>40611</v>
      </c>
      <c r="E13183" s="41">
        <v>4</v>
      </c>
    </row>
    <row r="13184" spans="1:5">
      <c r="A13184" s="206">
        <v>44533</v>
      </c>
      <c r="B13184" s="207">
        <v>44533</v>
      </c>
      <c r="C13184" s="207" t="s">
        <v>1489</v>
      </c>
      <c r="D13184" s="208">
        <f>VLOOKUP(Pag_Inicio_Corr_mas_casos[[#This Row],[Corregimiento]],Hoja3!$A$2:$D$676,4,0)</f>
        <v>70701</v>
      </c>
      <c r="E13184" s="207">
        <v>13</v>
      </c>
    </row>
    <row r="13185" spans="1:5">
      <c r="A13185" s="206">
        <v>44533</v>
      </c>
      <c r="B13185" s="207">
        <v>44533</v>
      </c>
      <c r="C13185" s="207" t="s">
        <v>1077</v>
      </c>
      <c r="D13185" s="208">
        <f>VLOOKUP(Pag_Inicio_Corr_mas_casos[[#This Row],[Corregimiento]],Hoja3!$A$2:$D$676,4,0)</f>
        <v>80809</v>
      </c>
      <c r="E13185" s="207">
        <v>12</v>
      </c>
    </row>
    <row r="13186" spans="1:5">
      <c r="A13186" s="206">
        <v>44533</v>
      </c>
      <c r="B13186" s="207">
        <v>44533</v>
      </c>
      <c r="C13186" s="207" t="s">
        <v>1078</v>
      </c>
      <c r="D13186" s="208">
        <f>VLOOKUP(Pag_Inicio_Corr_mas_casos[[#This Row],[Corregimiento]],Hoja3!$A$2:$D$676,4,0)</f>
        <v>80819</v>
      </c>
      <c r="E13186" s="207">
        <v>11</v>
      </c>
    </row>
    <row r="13187" spans="1:5">
      <c r="A13187" s="206">
        <v>44533</v>
      </c>
      <c r="B13187" s="207">
        <v>44533</v>
      </c>
      <c r="C13187" s="207" t="s">
        <v>1008</v>
      </c>
      <c r="D13187" s="208">
        <f>VLOOKUP(Pag_Inicio_Corr_mas_casos[[#This Row],[Corregimiento]],Hoja3!$A$2:$D$676,4,0)</f>
        <v>80807</v>
      </c>
      <c r="E13187" s="207">
        <v>9</v>
      </c>
    </row>
    <row r="13188" spans="1:5">
      <c r="A13188" s="206">
        <v>44533</v>
      </c>
      <c r="B13188" s="207">
        <v>44533</v>
      </c>
      <c r="C13188" s="207" t="s">
        <v>1505</v>
      </c>
      <c r="D13188" s="208">
        <f>VLOOKUP(Pag_Inicio_Corr_mas_casos[[#This Row],[Corregimiento]],Hoja3!$A$2:$D$676,4,0)</f>
        <v>130309</v>
      </c>
      <c r="E13188" s="207">
        <v>7</v>
      </c>
    </row>
    <row r="13189" spans="1:5">
      <c r="A13189" s="206">
        <v>44533</v>
      </c>
      <c r="B13189" s="207">
        <v>44533</v>
      </c>
      <c r="C13189" s="207" t="s">
        <v>1087</v>
      </c>
      <c r="D13189" s="208">
        <f>VLOOKUP(Pag_Inicio_Corr_mas_casos[[#This Row],[Corregimiento]],Hoja3!$A$2:$D$676,4,0)</f>
        <v>81003</v>
      </c>
      <c r="E13189" s="207">
        <v>7</v>
      </c>
    </row>
    <row r="13190" spans="1:5">
      <c r="A13190" s="206">
        <v>44533</v>
      </c>
      <c r="B13190" s="207">
        <v>44533</v>
      </c>
      <c r="C13190" s="207" t="s">
        <v>838</v>
      </c>
      <c r="D13190" s="208">
        <f>VLOOKUP(Pag_Inicio_Corr_mas_casos[[#This Row],[Corregimiento]],Hoja3!$A$2:$D$676,4,0)</f>
        <v>80821</v>
      </c>
      <c r="E13190" s="207">
        <v>7</v>
      </c>
    </row>
    <row r="13191" spans="1:5">
      <c r="A13191" s="206">
        <v>44533</v>
      </c>
      <c r="B13191" s="207">
        <v>44533</v>
      </c>
      <c r="C13191" s="207" t="s">
        <v>753</v>
      </c>
      <c r="D13191" s="208">
        <f>VLOOKUP(Pag_Inicio_Corr_mas_casos[[#This Row],[Corregimiento]],Hoja3!$A$2:$D$676,4,0)</f>
        <v>80817</v>
      </c>
      <c r="E13191" s="207">
        <v>6</v>
      </c>
    </row>
    <row r="13192" spans="1:5">
      <c r="A13192" s="206">
        <v>44533</v>
      </c>
      <c r="B13192" s="207">
        <v>44533</v>
      </c>
      <c r="C13192" s="207" t="s">
        <v>906</v>
      </c>
      <c r="D13192" s="208">
        <f>VLOOKUP(Pag_Inicio_Corr_mas_casos[[#This Row],[Corregimiento]],Hoja3!$A$2:$D$676,4,0)</f>
        <v>60103</v>
      </c>
      <c r="E13192" s="207">
        <v>6</v>
      </c>
    </row>
    <row r="13193" spans="1:5">
      <c r="A13193" s="206">
        <v>44533</v>
      </c>
      <c r="B13193" s="207">
        <v>44533</v>
      </c>
      <c r="C13193" s="207" t="s">
        <v>1112</v>
      </c>
      <c r="D13193" s="208">
        <f>VLOOKUP(Pag_Inicio_Corr_mas_casos[[#This Row],[Corregimiento]],Hoja3!$A$2:$D$676,4,0)</f>
        <v>80812</v>
      </c>
      <c r="E13193" s="207">
        <v>6</v>
      </c>
    </row>
    <row r="13194" spans="1:5">
      <c r="A13194" s="206">
        <v>44533</v>
      </c>
      <c r="B13194" s="207">
        <v>44533</v>
      </c>
      <c r="C13194" s="207" t="s">
        <v>961</v>
      </c>
      <c r="D13194" s="208">
        <f>VLOOKUP(Pag_Inicio_Corr_mas_casos[[#This Row],[Corregimiento]],Hoja3!$A$2:$D$676,4,0)</f>
        <v>40707</v>
      </c>
      <c r="E13194" s="207">
        <v>5</v>
      </c>
    </row>
    <row r="13195" spans="1:5">
      <c r="A13195" s="206">
        <v>44533</v>
      </c>
      <c r="B13195" s="207">
        <v>44533</v>
      </c>
      <c r="C13195" s="207" t="s">
        <v>775</v>
      </c>
      <c r="D13195" s="208">
        <f>VLOOKUP(Pag_Inicio_Corr_mas_casos[[#This Row],[Corregimiento]],Hoja3!$A$2:$D$676,4,0)</f>
        <v>80815</v>
      </c>
      <c r="E13195" s="207">
        <v>5</v>
      </c>
    </row>
    <row r="13196" spans="1:5">
      <c r="A13196" s="206">
        <v>44533</v>
      </c>
      <c r="B13196" s="207">
        <v>44533</v>
      </c>
      <c r="C13196" s="207" t="s">
        <v>1009</v>
      </c>
      <c r="D13196" s="208">
        <f>VLOOKUP(Pag_Inicio_Corr_mas_casos[[#This Row],[Corregimiento]],Hoja3!$A$2:$D$676,4,0)</f>
        <v>80816</v>
      </c>
      <c r="E13196" s="207">
        <v>5</v>
      </c>
    </row>
    <row r="13197" spans="1:5">
      <c r="A13197" s="206">
        <v>44533</v>
      </c>
      <c r="B13197" s="207">
        <v>44533</v>
      </c>
      <c r="C13197" s="207" t="s">
        <v>1052</v>
      </c>
      <c r="D13197" s="208">
        <f>VLOOKUP(Pag_Inicio_Corr_mas_casos[[#This Row],[Corregimiento]],Hoja3!$A$2:$D$676,4,0)</f>
        <v>81007</v>
      </c>
      <c r="E13197" s="207">
        <v>5</v>
      </c>
    </row>
    <row r="13198" spans="1:5">
      <c r="A13198" s="206">
        <v>44533</v>
      </c>
      <c r="B13198" s="207">
        <v>44533</v>
      </c>
      <c r="C13198" s="207" t="s">
        <v>1305</v>
      </c>
      <c r="D13198" s="208">
        <f>VLOOKUP(Pag_Inicio_Corr_mas_casos[[#This Row],[Corregimiento]],Hoja3!$A$2:$D$676,4,0)</f>
        <v>10207</v>
      </c>
      <c r="E13198" s="207">
        <v>5</v>
      </c>
    </row>
    <row r="13199" spans="1:5">
      <c r="A13199" s="206">
        <v>44533</v>
      </c>
      <c r="B13199" s="207">
        <v>44533</v>
      </c>
      <c r="C13199" s="207" t="s">
        <v>1002</v>
      </c>
      <c r="D13199" s="208">
        <f>VLOOKUP(Pag_Inicio_Corr_mas_casos[[#This Row],[Corregimiento]],Hoja3!$A$2:$D$676,4,0)</f>
        <v>81001</v>
      </c>
      <c r="E13199" s="207">
        <v>4</v>
      </c>
    </row>
    <row r="13200" spans="1:5">
      <c r="A13200" s="206">
        <v>44533</v>
      </c>
      <c r="B13200" s="207">
        <v>44533</v>
      </c>
      <c r="C13200" s="207" t="s">
        <v>1219</v>
      </c>
      <c r="D13200" s="208">
        <f>VLOOKUP(Pag_Inicio_Corr_mas_casos[[#This Row],[Corregimiento]],Hoja3!$A$2:$D$676,4,0)</f>
        <v>20601</v>
      </c>
      <c r="E13200" s="207">
        <v>4</v>
      </c>
    </row>
    <row r="13201" spans="1:5">
      <c r="A13201" s="206">
        <v>44533</v>
      </c>
      <c r="B13201" s="207">
        <v>44533</v>
      </c>
      <c r="C13201" s="207" t="s">
        <v>1120</v>
      </c>
      <c r="D13201" s="208">
        <f>VLOOKUP(Pag_Inicio_Corr_mas_casos[[#This Row],[Corregimiento]],Hoja3!$A$2:$D$676,4,0)</f>
        <v>130102</v>
      </c>
      <c r="E13201" s="207">
        <v>4</v>
      </c>
    </row>
    <row r="13202" spans="1:5">
      <c r="A13202" s="206">
        <v>44533</v>
      </c>
      <c r="B13202" s="207">
        <v>44533</v>
      </c>
      <c r="C13202" s="207" t="s">
        <v>1045</v>
      </c>
      <c r="D13202" s="208">
        <f>VLOOKUP(Pag_Inicio_Corr_mas_casos[[#This Row],[Corregimiento]],Hoja3!$A$2:$D$676,4,0)</f>
        <v>81002</v>
      </c>
      <c r="E13202" s="207">
        <v>4</v>
      </c>
    </row>
    <row r="13203" spans="1:5">
      <c r="A13203" s="206">
        <v>44533</v>
      </c>
      <c r="B13203" s="207">
        <v>44533</v>
      </c>
      <c r="C13203" s="207" t="s">
        <v>1221</v>
      </c>
      <c r="D13203" s="208">
        <f>VLOOKUP(Pag_Inicio_Corr_mas_casos[[#This Row],[Corregimiento]],Hoja3!$A$2:$D$676,4,0)</f>
        <v>30103</v>
      </c>
      <c r="E13203" s="207">
        <v>4</v>
      </c>
    </row>
    <row r="13204" spans="1:5">
      <c r="A13204" s="35">
        <v>44534</v>
      </c>
      <c r="B13204" s="36">
        <v>44534</v>
      </c>
      <c r="C13204" s="36" t="s">
        <v>1112</v>
      </c>
      <c r="D13204" s="37">
        <f>VLOOKUP(Pag_Inicio_Corr_mas_casos[[#This Row],[Corregimiento]],Hoja3!$A$2:$D$676,4,0)</f>
        <v>80812</v>
      </c>
      <c r="E13204" s="36">
        <v>15</v>
      </c>
    </row>
    <row r="13205" spans="1:5">
      <c r="A13205" s="35">
        <v>44534</v>
      </c>
      <c r="B13205" s="36">
        <v>44534</v>
      </c>
      <c r="C13205" s="36" t="s">
        <v>1134</v>
      </c>
      <c r="D13205" s="37">
        <f>VLOOKUP(Pag_Inicio_Corr_mas_casos[[#This Row],[Corregimiento]],Hoja3!$A$2:$D$676,4,0)</f>
        <v>130101</v>
      </c>
      <c r="E13205" s="36">
        <v>13</v>
      </c>
    </row>
    <row r="13206" spans="1:5">
      <c r="A13206" s="35">
        <v>44534</v>
      </c>
      <c r="B13206" s="36">
        <v>44534</v>
      </c>
      <c r="C13206" s="36" t="s">
        <v>1005</v>
      </c>
      <c r="D13206" s="37">
        <f>VLOOKUP(Pag_Inicio_Corr_mas_casos[[#This Row],[Corregimiento]],Hoja3!$A$2:$D$676,4,0)</f>
        <v>81009</v>
      </c>
      <c r="E13206" s="36">
        <v>9</v>
      </c>
    </row>
    <row r="13207" spans="1:5">
      <c r="A13207" s="35">
        <v>44534</v>
      </c>
      <c r="B13207" s="36">
        <v>44534</v>
      </c>
      <c r="C13207" s="36" t="s">
        <v>1077</v>
      </c>
      <c r="D13207" s="37">
        <f>VLOOKUP(Pag_Inicio_Corr_mas_casos[[#This Row],[Corregimiento]],Hoja3!$A$2:$D$676,4,0)</f>
        <v>80809</v>
      </c>
      <c r="E13207" s="36">
        <v>7</v>
      </c>
    </row>
    <row r="13208" spans="1:5">
      <c r="A13208" s="35">
        <v>44534</v>
      </c>
      <c r="B13208" s="36">
        <v>44534</v>
      </c>
      <c r="C13208" s="36" t="s">
        <v>1008</v>
      </c>
      <c r="D13208" s="37">
        <f>VLOOKUP(Pag_Inicio_Corr_mas_casos[[#This Row],[Corregimiento]],Hoja3!$A$2:$D$676,4,0)</f>
        <v>80807</v>
      </c>
      <c r="E13208" s="36">
        <v>7</v>
      </c>
    </row>
    <row r="13209" spans="1:5">
      <c r="A13209" s="35">
        <v>44534</v>
      </c>
      <c r="B13209" s="36">
        <v>44534</v>
      </c>
      <c r="C13209" s="36" t="s">
        <v>1012</v>
      </c>
      <c r="D13209" s="37">
        <f>VLOOKUP(Pag_Inicio_Corr_mas_casos[[#This Row],[Corregimiento]],Hoja3!$A$2:$D$676,4,0)</f>
        <v>80814</v>
      </c>
      <c r="E13209" s="36">
        <v>6</v>
      </c>
    </row>
    <row r="13210" spans="1:5">
      <c r="A13210" s="35">
        <v>44534</v>
      </c>
      <c r="B13210" s="36">
        <v>44534</v>
      </c>
      <c r="C13210" s="36" t="s">
        <v>1088</v>
      </c>
      <c r="D13210" s="37">
        <f>VLOOKUP(Pag_Inicio_Corr_mas_casos[[#This Row],[Corregimiento]],Hoja3!$A$2:$D$676,4,0)</f>
        <v>91001</v>
      </c>
      <c r="E13210" s="36">
        <v>6</v>
      </c>
    </row>
    <row r="13211" spans="1:5">
      <c r="A13211" s="35">
        <v>44534</v>
      </c>
      <c r="B13211" s="36">
        <v>44534</v>
      </c>
      <c r="C13211" s="36" t="s">
        <v>1070</v>
      </c>
      <c r="D13211" s="37">
        <f>VLOOKUP(Pag_Inicio_Corr_mas_casos[[#This Row],[Corregimiento]],Hoja3!$A$2:$D$676,4,0)</f>
        <v>130310</v>
      </c>
      <c r="E13211" s="36">
        <v>6</v>
      </c>
    </row>
    <row r="13212" spans="1:5">
      <c r="A13212" s="35">
        <v>44534</v>
      </c>
      <c r="B13212" s="36">
        <v>44534</v>
      </c>
      <c r="C13212" s="36" t="s">
        <v>1003</v>
      </c>
      <c r="D13212" s="37">
        <f>VLOOKUP(Pag_Inicio_Corr_mas_casos[[#This Row],[Corregimiento]],Hoja3!$A$2:$D$676,4,0)</f>
        <v>80810</v>
      </c>
      <c r="E13212" s="36">
        <v>6</v>
      </c>
    </row>
    <row r="13213" spans="1:5">
      <c r="A13213" s="35">
        <v>44534</v>
      </c>
      <c r="B13213" s="36">
        <v>44534</v>
      </c>
      <c r="C13213" s="36" t="s">
        <v>1006</v>
      </c>
      <c r="D13213" s="37">
        <f>VLOOKUP(Pag_Inicio_Corr_mas_casos[[#This Row],[Corregimiento]],Hoja3!$A$2:$D$676,4,0)</f>
        <v>80806</v>
      </c>
      <c r="E13213" s="36">
        <v>6</v>
      </c>
    </row>
    <row r="13214" spans="1:5">
      <c r="A13214" s="35">
        <v>44534</v>
      </c>
      <c r="B13214" s="36">
        <v>44534</v>
      </c>
      <c r="C13214" s="36" t="s">
        <v>1033</v>
      </c>
      <c r="D13214" s="37">
        <f>VLOOKUP(Pag_Inicio_Corr_mas_casos[[#This Row],[Corregimiento]],Hoja3!$A$2:$D$676,4,0)</f>
        <v>30107</v>
      </c>
      <c r="E13214" s="36">
        <v>6</v>
      </c>
    </row>
    <row r="13215" spans="1:5">
      <c r="A13215" s="35">
        <v>44534</v>
      </c>
      <c r="B13215" s="36">
        <v>44534</v>
      </c>
      <c r="C13215" s="36" t="s">
        <v>1017</v>
      </c>
      <c r="D13215" s="37">
        <f>VLOOKUP(Pag_Inicio_Corr_mas_casos[[#This Row],[Corregimiento]],Hoja3!$A$2:$D$676,4,0)</f>
        <v>80813</v>
      </c>
      <c r="E13215" s="36">
        <v>5</v>
      </c>
    </row>
    <row r="13216" spans="1:5">
      <c r="A13216" s="35">
        <v>44534</v>
      </c>
      <c r="B13216" s="36">
        <v>44534</v>
      </c>
      <c r="C13216" s="36" t="s">
        <v>1136</v>
      </c>
      <c r="D13216" s="37">
        <f>VLOOKUP(Pag_Inicio_Corr_mas_casos[[#This Row],[Corregimiento]],Hoja3!$A$2:$D$676,4,0)</f>
        <v>91011</v>
      </c>
      <c r="E13216" s="36">
        <v>5</v>
      </c>
    </row>
    <row r="13217" spans="1:5">
      <c r="A13217" s="35">
        <v>44534</v>
      </c>
      <c r="B13217" s="36">
        <v>44534</v>
      </c>
      <c r="C13217" s="36" t="s">
        <v>1076</v>
      </c>
      <c r="D13217" s="37">
        <f>VLOOKUP(Pag_Inicio_Corr_mas_casos[[#This Row],[Corregimiento]],Hoja3!$A$2:$D$676,4,0)</f>
        <v>130312</v>
      </c>
      <c r="E13217" s="36">
        <v>5</v>
      </c>
    </row>
    <row r="13218" spans="1:5">
      <c r="A13218" s="35">
        <v>44534</v>
      </c>
      <c r="B13218" s="36">
        <v>44534</v>
      </c>
      <c r="C13218" s="36" t="s">
        <v>1078</v>
      </c>
      <c r="D13218" s="37">
        <f>VLOOKUP(Pag_Inicio_Corr_mas_casos[[#This Row],[Corregimiento]],Hoja3!$A$2:$D$676,4,0)</f>
        <v>80819</v>
      </c>
      <c r="E13218" s="36">
        <v>5</v>
      </c>
    </row>
    <row r="13219" spans="1:5">
      <c r="A13219" s="35">
        <v>44534</v>
      </c>
      <c r="B13219" s="36">
        <v>44534</v>
      </c>
      <c r="C13219" s="36" t="s">
        <v>1007</v>
      </c>
      <c r="D13219" s="37">
        <f>VLOOKUP(Pag_Inicio_Corr_mas_casos[[#This Row],[Corregimiento]],Hoja3!$A$2:$D$676,4,0)</f>
        <v>80823</v>
      </c>
      <c r="E13219" s="36">
        <v>5</v>
      </c>
    </row>
    <row r="13220" spans="1:5">
      <c r="A13220" s="35">
        <v>44534</v>
      </c>
      <c r="B13220" s="36">
        <v>44534</v>
      </c>
      <c r="C13220" s="36" t="s">
        <v>1506</v>
      </c>
      <c r="D13220" s="37">
        <f>VLOOKUP(Pag_Inicio_Corr_mas_casos[[#This Row],[Corregimiento]],Hoja3!$A$2:$D$676,4,0)</f>
        <v>91010</v>
      </c>
      <c r="E13220" s="36">
        <v>5</v>
      </c>
    </row>
    <row r="13221" spans="1:5">
      <c r="A13221" s="35">
        <v>44534</v>
      </c>
      <c r="B13221" s="36">
        <v>44534</v>
      </c>
      <c r="C13221" s="36" t="s">
        <v>1081</v>
      </c>
      <c r="D13221" s="37">
        <f>VLOOKUP(Pag_Inicio_Corr_mas_casos[[#This Row],[Corregimiento]],Hoja3!$A$2:$D$676,4,0)</f>
        <v>130702</v>
      </c>
      <c r="E13221" s="36">
        <v>4</v>
      </c>
    </row>
    <row r="13222" spans="1:5">
      <c r="A13222" s="35">
        <v>44534</v>
      </c>
      <c r="B13222" s="36">
        <v>44534</v>
      </c>
      <c r="C13222" s="36" t="s">
        <v>1195</v>
      </c>
      <c r="D13222" s="37">
        <f>VLOOKUP(Pag_Inicio_Corr_mas_casos[[#This Row],[Corregimiento]],Hoja3!$A$2:$D$676,4,0)</f>
        <v>40204</v>
      </c>
      <c r="E13222" s="36">
        <v>4</v>
      </c>
    </row>
    <row r="13223" spans="1:5">
      <c r="A13223" s="35">
        <v>44534</v>
      </c>
      <c r="B13223" s="36">
        <v>44534</v>
      </c>
      <c r="C13223" s="36" t="s">
        <v>1013</v>
      </c>
      <c r="D13223" s="37">
        <f>VLOOKUP(Pag_Inicio_Corr_mas_casos[[#This Row],[Corregimiento]],Hoja3!$A$2:$D$676,4,0)</f>
        <v>80826</v>
      </c>
      <c r="E13223" s="36">
        <v>4</v>
      </c>
    </row>
    <row r="13224" spans="1:5">
      <c r="A13224" s="216">
        <v>44535</v>
      </c>
      <c r="B13224" s="217">
        <v>44535</v>
      </c>
      <c r="C13224" s="217" t="s">
        <v>1112</v>
      </c>
      <c r="D13224" s="218">
        <f>VLOOKUP(Pag_Inicio_Corr_mas_casos[[#This Row],[Corregimiento]],Hoja3!$A$2:$D$676,4,0)</f>
        <v>80812</v>
      </c>
      <c r="E13224" s="217">
        <v>25</v>
      </c>
    </row>
    <row r="13225" spans="1:5">
      <c r="A13225" s="216">
        <v>44535</v>
      </c>
      <c r="B13225" s="217">
        <v>44535</v>
      </c>
      <c r="C13225" s="217" t="s">
        <v>1078</v>
      </c>
      <c r="D13225" s="218">
        <f>VLOOKUP(Pag_Inicio_Corr_mas_casos[[#This Row],[Corregimiento]],Hoja3!$A$2:$D$676,4,0)</f>
        <v>80819</v>
      </c>
      <c r="E13225" s="217">
        <v>11</v>
      </c>
    </row>
    <row r="13226" spans="1:5">
      <c r="A13226" s="216">
        <v>44535</v>
      </c>
      <c r="B13226" s="217">
        <v>44535</v>
      </c>
      <c r="C13226" s="217" t="s">
        <v>1012</v>
      </c>
      <c r="D13226" s="218">
        <f>VLOOKUP(Pag_Inicio_Corr_mas_casos[[#This Row],[Corregimiento]],Hoja3!$A$2:$D$676,4,0)</f>
        <v>80814</v>
      </c>
      <c r="E13226" s="217">
        <v>10</v>
      </c>
    </row>
    <row r="13227" spans="1:5">
      <c r="A13227" s="216">
        <v>44535</v>
      </c>
      <c r="B13227" s="217">
        <v>44535</v>
      </c>
      <c r="C13227" s="217" t="s">
        <v>838</v>
      </c>
      <c r="D13227" s="218">
        <f>VLOOKUP(Pag_Inicio_Corr_mas_casos[[#This Row],[Corregimiento]],Hoja3!$A$2:$D$676,4,0)</f>
        <v>80821</v>
      </c>
      <c r="E13227" s="217">
        <v>9</v>
      </c>
    </row>
    <row r="13228" spans="1:5">
      <c r="A13228" s="216">
        <v>44535</v>
      </c>
      <c r="B13228" s="217">
        <v>44535</v>
      </c>
      <c r="C13228" s="217" t="s">
        <v>1489</v>
      </c>
      <c r="D13228" s="218">
        <f>VLOOKUP(Pag_Inicio_Corr_mas_casos[[#This Row],[Corregimiento]],Hoja3!$A$2:$D$676,4,0)</f>
        <v>70701</v>
      </c>
      <c r="E13228" s="217">
        <v>7</v>
      </c>
    </row>
    <row r="13229" spans="1:5">
      <c r="A13229" s="216">
        <v>44535</v>
      </c>
      <c r="B13229" s="217">
        <v>44535</v>
      </c>
      <c r="C13229" s="217" t="s">
        <v>1507</v>
      </c>
      <c r="D13229" s="218">
        <f>VLOOKUP(Pag_Inicio_Corr_mas_casos[[#This Row],[Corregimiento]],Hoja3!$A$2:$D$676,4,0)</f>
        <v>20301</v>
      </c>
      <c r="E13229" s="217">
        <v>6</v>
      </c>
    </row>
    <row r="13230" spans="1:5">
      <c r="A13230" s="216">
        <v>44535</v>
      </c>
      <c r="B13230" s="217">
        <v>44535</v>
      </c>
      <c r="C13230" s="217" t="s">
        <v>1077</v>
      </c>
      <c r="D13230" s="218">
        <f>VLOOKUP(Pag_Inicio_Corr_mas_casos[[#This Row],[Corregimiento]],Hoja3!$A$2:$D$676,4,0)</f>
        <v>80809</v>
      </c>
      <c r="E13230" s="217">
        <v>5</v>
      </c>
    </row>
    <row r="13231" spans="1:5">
      <c r="A13231" s="216">
        <v>44535</v>
      </c>
      <c r="B13231" s="217">
        <v>44535</v>
      </c>
      <c r="C13231" s="217" t="s">
        <v>1449</v>
      </c>
      <c r="D13231" s="218">
        <f>VLOOKUP(Pag_Inicio_Corr_mas_casos[[#This Row],[Corregimiento]],Hoja3!$A$2:$D$676,4,0)</f>
        <v>60105</v>
      </c>
      <c r="E13231" s="217">
        <v>5</v>
      </c>
    </row>
    <row r="13232" spans="1:5">
      <c r="A13232" s="216">
        <v>44535</v>
      </c>
      <c r="B13232" s="217">
        <v>44535</v>
      </c>
      <c r="C13232" s="217" t="s">
        <v>1008</v>
      </c>
      <c r="D13232" s="218">
        <f>VLOOKUP(Pag_Inicio_Corr_mas_casos[[#This Row],[Corregimiento]],Hoja3!$A$2:$D$676,4,0)</f>
        <v>80807</v>
      </c>
      <c r="E13232" s="217">
        <v>5</v>
      </c>
    </row>
    <row r="13233" spans="1:5">
      <c r="A13233" s="216">
        <v>44535</v>
      </c>
      <c r="B13233" s="217">
        <v>44535</v>
      </c>
      <c r="C13233" s="217" t="s">
        <v>1081</v>
      </c>
      <c r="D13233" s="218">
        <f>VLOOKUP(Pag_Inicio_Corr_mas_casos[[#This Row],[Corregimiento]],Hoja3!$A$2:$D$676,4,0)</f>
        <v>130702</v>
      </c>
      <c r="E13233" s="217">
        <v>4</v>
      </c>
    </row>
    <row r="13234" spans="1:5">
      <c r="A13234" s="216">
        <v>44535</v>
      </c>
      <c r="B13234" s="217">
        <v>44535</v>
      </c>
      <c r="C13234" s="217" t="s">
        <v>839</v>
      </c>
      <c r="D13234" s="218">
        <f>VLOOKUP(Pag_Inicio_Corr_mas_casos[[#This Row],[Corregimiento]],Hoja3!$A$2:$D$676,4,0)</f>
        <v>81009</v>
      </c>
      <c r="E13234" s="217">
        <v>4</v>
      </c>
    </row>
    <row r="13235" spans="1:5">
      <c r="A13235" s="216">
        <v>44535</v>
      </c>
      <c r="B13235" s="217">
        <v>44535</v>
      </c>
      <c r="C13235" s="217" t="s">
        <v>1134</v>
      </c>
      <c r="D13235" s="218">
        <f>VLOOKUP(Pag_Inicio_Corr_mas_casos[[#This Row],[Corregimiento]],Hoja3!$A$2:$D$676,4,0)</f>
        <v>130101</v>
      </c>
      <c r="E13235" s="217">
        <v>4</v>
      </c>
    </row>
    <row r="13236" spans="1:5">
      <c r="A13236" s="216">
        <v>44535</v>
      </c>
      <c r="B13236" s="217">
        <v>44535</v>
      </c>
      <c r="C13236" s="217" t="s">
        <v>1006</v>
      </c>
      <c r="D13236" s="218">
        <f>VLOOKUP(Pag_Inicio_Corr_mas_casos[[#This Row],[Corregimiento]],Hoja3!$A$2:$D$676,4,0)</f>
        <v>80806</v>
      </c>
      <c r="E13236" s="217">
        <v>4</v>
      </c>
    </row>
    <row r="13237" spans="1:5">
      <c r="A13237" s="216">
        <v>44535</v>
      </c>
      <c r="B13237" s="217">
        <v>44535</v>
      </c>
      <c r="C13237" s="217" t="s">
        <v>1072</v>
      </c>
      <c r="D13237" s="218">
        <f>VLOOKUP(Pag_Inicio_Corr_mas_casos[[#This Row],[Corregimiento]],Hoja3!$A$2:$D$676,4,0)</f>
        <v>60101</v>
      </c>
      <c r="E13237" s="217">
        <v>4</v>
      </c>
    </row>
    <row r="13238" spans="1:5">
      <c r="A13238" s="216">
        <v>44535</v>
      </c>
      <c r="B13238" s="217">
        <v>44535</v>
      </c>
      <c r="C13238" s="217" t="s">
        <v>1508</v>
      </c>
      <c r="D13238" s="218">
        <f>VLOOKUP(Pag_Inicio_Corr_mas_casos[[#This Row],[Corregimiento]],Hoja3!$A$2:$D$676,4,0)</f>
        <v>41003</v>
      </c>
      <c r="E13238" s="217">
        <v>3</v>
      </c>
    </row>
    <row r="13239" spans="1:5">
      <c r="A13239" s="216">
        <v>44535</v>
      </c>
      <c r="B13239" s="217">
        <v>44535</v>
      </c>
      <c r="C13239" s="217" t="s">
        <v>1409</v>
      </c>
      <c r="D13239" s="218">
        <f>VLOOKUP(Pag_Inicio_Corr_mas_casos[[#This Row],[Corregimiento]],Hoja3!$A$2:$D$676,4,0)</f>
        <v>130108</v>
      </c>
      <c r="E13239" s="217">
        <v>3</v>
      </c>
    </row>
    <row r="13240" spans="1:5">
      <c r="A13240" s="216">
        <v>44535</v>
      </c>
      <c r="B13240" s="217">
        <v>44535</v>
      </c>
      <c r="C13240" s="217" t="s">
        <v>1468</v>
      </c>
      <c r="D13240" s="218">
        <f>VLOOKUP(Pag_Inicio_Corr_mas_casos[[#This Row],[Corregimiento]],Hoja3!$A$2:$D$676,4,0)</f>
        <v>70501</v>
      </c>
      <c r="E13240" s="217">
        <v>3</v>
      </c>
    </row>
    <row r="13241" spans="1:5">
      <c r="A13241" s="216">
        <v>44535</v>
      </c>
      <c r="B13241" s="217">
        <v>44535</v>
      </c>
      <c r="C13241" s="217" t="s">
        <v>1494</v>
      </c>
      <c r="D13241" s="218">
        <f>VLOOKUP(Pag_Inicio_Corr_mas_casos[[#This Row],[Corregimiento]],Hoja3!$A$2:$D$676,4,0)</f>
        <v>60102</v>
      </c>
      <c r="E13241" s="217">
        <v>3</v>
      </c>
    </row>
    <row r="13242" spans="1:5">
      <c r="A13242" s="216">
        <v>44535</v>
      </c>
      <c r="B13242" s="217">
        <v>44535</v>
      </c>
      <c r="C13242" s="217" t="s">
        <v>775</v>
      </c>
      <c r="D13242" s="218">
        <f>VLOOKUP(Pag_Inicio_Corr_mas_casos[[#This Row],[Corregimiento]],Hoja3!$A$2:$D$676,4,0)</f>
        <v>80815</v>
      </c>
      <c r="E13242" s="217">
        <v>3</v>
      </c>
    </row>
    <row r="13243" spans="1:5">
      <c r="A13243" s="216">
        <v>44535</v>
      </c>
      <c r="B13243" s="217">
        <v>44535</v>
      </c>
      <c r="C13243" s="217" t="s">
        <v>1271</v>
      </c>
      <c r="D13243" s="218">
        <f>VLOOKUP(Pag_Inicio_Corr_mas_casos[[#This Row],[Corregimiento]],Hoja3!$A$2:$D$676,4,0)</f>
        <v>10207</v>
      </c>
      <c r="E13243" s="217">
        <v>3</v>
      </c>
    </row>
    <row r="13244" spans="1:5">
      <c r="A13244" s="209">
        <v>44536</v>
      </c>
      <c r="B13244" s="210">
        <v>44536</v>
      </c>
      <c r="C13244" s="210" t="s">
        <v>906</v>
      </c>
      <c r="D13244" s="211">
        <f>VLOOKUP(Pag_Inicio_Corr_mas_casos[[#This Row],[Corregimiento]],Hoja3!$A$2:$D$676,4,0)</f>
        <v>60103</v>
      </c>
      <c r="E13244" s="210">
        <v>7</v>
      </c>
    </row>
    <row r="13245" spans="1:5">
      <c r="A13245" s="209">
        <v>44536</v>
      </c>
      <c r="B13245" s="210">
        <v>44536</v>
      </c>
      <c r="C13245" s="210" t="s">
        <v>1077</v>
      </c>
      <c r="D13245" s="211">
        <f>VLOOKUP(Pag_Inicio_Corr_mas_casos[[#This Row],[Corregimiento]],Hoja3!$A$2:$D$676,4,0)</f>
        <v>80809</v>
      </c>
      <c r="E13245" s="210">
        <v>7</v>
      </c>
    </row>
    <row r="13246" spans="1:5">
      <c r="A13246" s="209">
        <v>44536</v>
      </c>
      <c r="B13246" s="210">
        <v>44536</v>
      </c>
      <c r="C13246" s="210" t="s">
        <v>1489</v>
      </c>
      <c r="D13246" s="211">
        <f>VLOOKUP(Pag_Inicio_Corr_mas_casos[[#This Row],[Corregimiento]],Hoja3!$A$2:$D$676,4,0)</f>
        <v>70701</v>
      </c>
      <c r="E13246" s="210">
        <v>7</v>
      </c>
    </row>
    <row r="13247" spans="1:5">
      <c r="A13247" s="209">
        <v>44536</v>
      </c>
      <c r="B13247" s="210">
        <v>44536</v>
      </c>
      <c r="C13247" s="210" t="s">
        <v>1072</v>
      </c>
      <c r="D13247" s="211">
        <f>VLOOKUP(Pag_Inicio_Corr_mas_casos[[#This Row],[Corregimiento]],Hoja3!$A$2:$D$676,4,0)</f>
        <v>60101</v>
      </c>
      <c r="E13247" s="210">
        <v>6</v>
      </c>
    </row>
    <row r="13248" spans="1:5">
      <c r="A13248" s="209">
        <v>44536</v>
      </c>
      <c r="B13248" s="210">
        <v>44536</v>
      </c>
      <c r="C13248" s="210" t="s">
        <v>1134</v>
      </c>
      <c r="D13248" s="211">
        <f>VLOOKUP(Pag_Inicio_Corr_mas_casos[[#This Row],[Corregimiento]],Hoja3!$A$2:$D$676,4,0)</f>
        <v>130101</v>
      </c>
      <c r="E13248" s="210">
        <v>5</v>
      </c>
    </row>
    <row r="13249" spans="1:5">
      <c r="A13249" s="209">
        <v>44536</v>
      </c>
      <c r="B13249" s="210">
        <v>44536</v>
      </c>
      <c r="C13249" s="210" t="s">
        <v>1471</v>
      </c>
      <c r="D13249" s="211">
        <f>VLOOKUP(Pag_Inicio_Corr_mas_casos[[#This Row],[Corregimiento]],Hoja3!$A$2:$D$676,4,0)</f>
        <v>70204</v>
      </c>
      <c r="E13249" s="210">
        <v>5</v>
      </c>
    </row>
    <row r="13250" spans="1:5">
      <c r="A13250" s="209">
        <v>44536</v>
      </c>
      <c r="B13250" s="210">
        <v>44536</v>
      </c>
      <c r="C13250" s="210" t="s">
        <v>1409</v>
      </c>
      <c r="D13250" s="211">
        <f>VLOOKUP(Pag_Inicio_Corr_mas_casos[[#This Row],[Corregimiento]],Hoja3!$A$2:$D$676,4,0)</f>
        <v>130108</v>
      </c>
      <c r="E13250" s="210">
        <v>5</v>
      </c>
    </row>
    <row r="13251" spans="1:5">
      <c r="A13251" s="209">
        <v>44536</v>
      </c>
      <c r="B13251" s="210">
        <v>44536</v>
      </c>
      <c r="C13251" s="210" t="s">
        <v>1008</v>
      </c>
      <c r="D13251" s="211">
        <f>VLOOKUP(Pag_Inicio_Corr_mas_casos[[#This Row],[Corregimiento]],Hoja3!$A$2:$D$676,4,0)</f>
        <v>80807</v>
      </c>
      <c r="E13251" s="210">
        <v>5</v>
      </c>
    </row>
    <row r="13252" spans="1:5">
      <c r="A13252" s="209">
        <v>44536</v>
      </c>
      <c r="B13252" s="210">
        <v>44536</v>
      </c>
      <c r="C13252" s="210" t="s">
        <v>1509</v>
      </c>
      <c r="D13252" s="211">
        <f>VLOOKUP(Pag_Inicio_Corr_mas_casos[[#This Row],[Corregimiento]],Hoja3!$A$2:$D$676,4,0)</f>
        <v>30108</v>
      </c>
      <c r="E13252" s="210">
        <v>5</v>
      </c>
    </row>
    <row r="13253" spans="1:5">
      <c r="A13253" s="209">
        <v>44536</v>
      </c>
      <c r="B13253" s="210">
        <v>44536</v>
      </c>
      <c r="C13253" s="210" t="s">
        <v>1005</v>
      </c>
      <c r="D13253" s="211">
        <f>VLOOKUP(Pag_Inicio_Corr_mas_casos[[#This Row],[Corregimiento]],Hoja3!$A$2:$D$676,4,0)</f>
        <v>81009</v>
      </c>
      <c r="E13253" s="210">
        <v>4</v>
      </c>
    </row>
    <row r="13254" spans="1:5">
      <c r="A13254" s="209">
        <v>44536</v>
      </c>
      <c r="B13254" s="210">
        <v>44536</v>
      </c>
      <c r="C13254" s="210" t="s">
        <v>1386</v>
      </c>
      <c r="D13254" s="211">
        <f>VLOOKUP(Pag_Inicio_Corr_mas_casos[[#This Row],[Corregimiento]],Hoja3!$A$2:$D$676,4,0)</f>
        <v>80808</v>
      </c>
      <c r="E13254" s="210">
        <v>4</v>
      </c>
    </row>
    <row r="13255" spans="1:5">
      <c r="A13255" s="209">
        <v>44536</v>
      </c>
      <c r="B13255" s="210">
        <v>44536</v>
      </c>
      <c r="C13255" s="210" t="s">
        <v>1088</v>
      </c>
      <c r="D13255" s="211">
        <f>VLOOKUP(Pag_Inicio_Corr_mas_casos[[#This Row],[Corregimiento]],Hoja3!$A$2:$D$676,4,0)</f>
        <v>91001</v>
      </c>
      <c r="E13255" s="210">
        <v>4</v>
      </c>
    </row>
    <row r="13256" spans="1:5">
      <c r="A13256" s="209">
        <v>44536</v>
      </c>
      <c r="B13256" s="210">
        <v>44536</v>
      </c>
      <c r="C13256" s="210" t="s">
        <v>1006</v>
      </c>
      <c r="D13256" s="211">
        <f>VLOOKUP(Pag_Inicio_Corr_mas_casos[[#This Row],[Corregimiento]],Hoja3!$A$2:$D$676,4,0)</f>
        <v>80806</v>
      </c>
      <c r="E13256" s="210">
        <v>4</v>
      </c>
    </row>
    <row r="13257" spans="1:5">
      <c r="A13257" s="209">
        <v>44536</v>
      </c>
      <c r="B13257" s="210">
        <v>44536</v>
      </c>
      <c r="C13257" s="210" t="s">
        <v>1510</v>
      </c>
      <c r="D13257" s="211">
        <f>VLOOKUP(Pag_Inicio_Corr_mas_casos[[#This Row],[Corregimiento]],Hoja3!$A$2:$D$676,4,0)</f>
        <v>60701</v>
      </c>
      <c r="E13257" s="210">
        <v>3</v>
      </c>
    </row>
    <row r="13258" spans="1:5">
      <c r="A13258" s="209">
        <v>44536</v>
      </c>
      <c r="B13258" s="210">
        <v>44536</v>
      </c>
      <c r="C13258" s="210" t="s">
        <v>1511</v>
      </c>
      <c r="D13258" s="211">
        <f>VLOOKUP(Pag_Inicio_Corr_mas_casos[[#This Row],[Corregimiento]],Hoja3!$A$2:$D$676,4,0)</f>
        <v>60601</v>
      </c>
      <c r="E13258" s="210">
        <v>3</v>
      </c>
    </row>
    <row r="13259" spans="1:5">
      <c r="A13259" s="209">
        <v>44536</v>
      </c>
      <c r="B13259" s="210">
        <v>44536</v>
      </c>
      <c r="C13259" s="210" t="s">
        <v>1426</v>
      </c>
      <c r="D13259" s="211">
        <f>VLOOKUP(Pag_Inicio_Corr_mas_casos[[#This Row],[Corregimiento]],Hoja3!$A$2:$D$676,4,0)</f>
        <v>30110</v>
      </c>
      <c r="E13259" s="210">
        <v>3</v>
      </c>
    </row>
    <row r="13260" spans="1:5">
      <c r="A13260" s="209">
        <v>44536</v>
      </c>
      <c r="B13260" s="210">
        <v>44536</v>
      </c>
      <c r="C13260" s="210" t="s">
        <v>735</v>
      </c>
      <c r="D13260" s="211">
        <f>VLOOKUP(Pag_Inicio_Corr_mas_casos[[#This Row],[Corregimiento]],Hoja3!$A$2:$D$676,4,0)</f>
        <v>20603</v>
      </c>
      <c r="E13260" s="210">
        <v>3</v>
      </c>
    </row>
    <row r="13261" spans="1:5">
      <c r="A13261" s="209">
        <v>44536</v>
      </c>
      <c r="B13261" s="210">
        <v>44536</v>
      </c>
      <c r="C13261" s="210" t="s">
        <v>1013</v>
      </c>
      <c r="D13261" s="211">
        <f>VLOOKUP(Pag_Inicio_Corr_mas_casos[[#This Row],[Corregimiento]],Hoja3!$A$2:$D$676,4,0)</f>
        <v>80826</v>
      </c>
      <c r="E13261" s="210">
        <v>3</v>
      </c>
    </row>
    <row r="13262" spans="1:5">
      <c r="A13262" s="209">
        <v>44536</v>
      </c>
      <c r="B13262" s="210">
        <v>44536</v>
      </c>
      <c r="C13262" s="210" t="s">
        <v>1496</v>
      </c>
      <c r="D13262" s="211">
        <f>VLOOKUP(Pag_Inicio_Corr_mas_casos[[#This Row],[Corregimiento]],Hoja3!$A$2:$D$676,4,0)</f>
        <v>60501</v>
      </c>
      <c r="E13262" s="210">
        <v>3</v>
      </c>
    </row>
    <row r="13263" spans="1:5">
      <c r="A13263" s="209">
        <v>44536</v>
      </c>
      <c r="B13263" s="210">
        <v>44536</v>
      </c>
      <c r="C13263" s="210" t="s">
        <v>791</v>
      </c>
      <c r="D13263" s="211">
        <f>VLOOKUP(Pag_Inicio_Corr_mas_casos[[#This Row],[Corregimiento]],Hoja3!$A$2:$D$676,4,0)</f>
        <v>30104</v>
      </c>
      <c r="E13263" s="210">
        <v>3</v>
      </c>
    </row>
    <row r="13264" spans="1:5">
      <c r="A13264" s="203">
        <v>44537</v>
      </c>
      <c r="B13264" s="204">
        <v>44537</v>
      </c>
      <c r="C13264" s="204" t="s">
        <v>906</v>
      </c>
      <c r="D13264" s="205">
        <f>VLOOKUP(Pag_Inicio_Corr_mas_casos[[#This Row],[Corregimiento]],Hoja3!$A$2:$D$676,4,0)</f>
        <v>60103</v>
      </c>
      <c r="E13264" s="204">
        <v>14</v>
      </c>
    </row>
    <row r="13265" spans="1:5">
      <c r="A13265" s="203">
        <v>44537</v>
      </c>
      <c r="B13265" s="204">
        <v>44537</v>
      </c>
      <c r="C13265" s="204" t="s">
        <v>1006</v>
      </c>
      <c r="D13265" s="205">
        <f>VLOOKUP(Pag_Inicio_Corr_mas_casos[[#This Row],[Corregimiento]],Hoja3!$A$2:$D$676,4,0)</f>
        <v>80806</v>
      </c>
      <c r="E13265" s="204">
        <v>14</v>
      </c>
    </row>
    <row r="13266" spans="1:5">
      <c r="A13266" s="203">
        <v>44537</v>
      </c>
      <c r="B13266" s="204">
        <v>44537</v>
      </c>
      <c r="C13266" s="204" t="s">
        <v>1489</v>
      </c>
      <c r="D13266" s="205">
        <f>VLOOKUP(Pag_Inicio_Corr_mas_casos[[#This Row],[Corregimiento]],Hoja3!$A$2:$D$676,4,0)</f>
        <v>70701</v>
      </c>
      <c r="E13266" s="204">
        <v>13</v>
      </c>
    </row>
    <row r="13267" spans="1:5">
      <c r="A13267" s="203">
        <v>44537</v>
      </c>
      <c r="B13267" s="204">
        <v>44537</v>
      </c>
      <c r="C13267" s="204" t="s">
        <v>1112</v>
      </c>
      <c r="D13267" s="205">
        <f>VLOOKUP(Pag_Inicio_Corr_mas_casos[[#This Row],[Corregimiento]],Hoja3!$A$2:$D$676,4,0)</f>
        <v>80812</v>
      </c>
      <c r="E13267" s="204">
        <v>13</v>
      </c>
    </row>
    <row r="13268" spans="1:5">
      <c r="A13268" s="203">
        <v>44537</v>
      </c>
      <c r="B13268" s="204">
        <v>44537</v>
      </c>
      <c r="C13268" s="204" t="s">
        <v>1088</v>
      </c>
      <c r="D13268" s="205">
        <f>VLOOKUP(Pag_Inicio_Corr_mas_casos[[#This Row],[Corregimiento]],Hoja3!$A$2:$D$676,4,0)</f>
        <v>91001</v>
      </c>
      <c r="E13268" s="204">
        <v>12</v>
      </c>
    </row>
    <row r="13269" spans="1:5">
      <c r="A13269" s="203">
        <v>44537</v>
      </c>
      <c r="B13269" s="204">
        <v>44537</v>
      </c>
      <c r="C13269" s="204" t="s">
        <v>1077</v>
      </c>
      <c r="D13269" s="205">
        <f>VLOOKUP(Pag_Inicio_Corr_mas_casos[[#This Row],[Corregimiento]],Hoja3!$A$2:$D$676,4,0)</f>
        <v>80809</v>
      </c>
      <c r="E13269" s="204">
        <v>12</v>
      </c>
    </row>
    <row r="13270" spans="1:5">
      <c r="A13270" s="203">
        <v>44537</v>
      </c>
      <c r="B13270" s="204">
        <v>44537</v>
      </c>
      <c r="C13270" s="204" t="s">
        <v>1012</v>
      </c>
      <c r="D13270" s="205">
        <f>VLOOKUP(Pag_Inicio_Corr_mas_casos[[#This Row],[Corregimiento]],Hoja3!$A$2:$D$676,4,0)</f>
        <v>80814</v>
      </c>
      <c r="E13270" s="204">
        <v>10</v>
      </c>
    </row>
    <row r="13271" spans="1:5">
      <c r="A13271" s="203">
        <v>44537</v>
      </c>
      <c r="B13271" s="204">
        <v>44537</v>
      </c>
      <c r="C13271" s="204" t="s">
        <v>1386</v>
      </c>
      <c r="D13271" s="205">
        <f>VLOOKUP(Pag_Inicio_Corr_mas_casos[[#This Row],[Corregimiento]],Hoja3!$A$2:$D$676,4,0)</f>
        <v>80808</v>
      </c>
      <c r="E13271" s="204">
        <v>10</v>
      </c>
    </row>
    <row r="13272" spans="1:5">
      <c r="A13272" s="203">
        <v>44537</v>
      </c>
      <c r="B13272" s="204">
        <v>44537</v>
      </c>
      <c r="C13272" s="204" t="s">
        <v>1512</v>
      </c>
      <c r="D13272" s="205">
        <f>VLOOKUP(Pag_Inicio_Corr_mas_casos[[#This Row],[Corregimiento]],Hoja3!$A$2:$D$676,4,0)</f>
        <v>70408</v>
      </c>
      <c r="E13272" s="204">
        <v>10</v>
      </c>
    </row>
    <row r="13273" spans="1:5">
      <c r="A13273" s="203">
        <v>44537</v>
      </c>
      <c r="B13273" s="204">
        <v>44537</v>
      </c>
      <c r="C13273" s="204" t="s">
        <v>1072</v>
      </c>
      <c r="D13273" s="205">
        <f>VLOOKUP(Pag_Inicio_Corr_mas_casos[[#This Row],[Corregimiento]],Hoja3!$A$2:$D$676,4,0)</f>
        <v>60101</v>
      </c>
      <c r="E13273" s="204">
        <v>9</v>
      </c>
    </row>
    <row r="13274" spans="1:5">
      <c r="A13274" s="203">
        <v>44537</v>
      </c>
      <c r="B13274" s="204">
        <v>44537</v>
      </c>
      <c r="C13274" s="204" t="s">
        <v>1051</v>
      </c>
      <c r="D13274" s="205">
        <f>VLOOKUP(Pag_Inicio_Corr_mas_casos[[#This Row],[Corregimiento]],Hoja3!$A$2:$D$676,4,0)</f>
        <v>80822</v>
      </c>
      <c r="E13274" s="204">
        <v>6</v>
      </c>
    </row>
    <row r="13275" spans="1:5">
      <c r="A13275" s="203">
        <v>44537</v>
      </c>
      <c r="B13275" s="204">
        <v>44537</v>
      </c>
      <c r="C13275" s="204" t="s">
        <v>1228</v>
      </c>
      <c r="D13275" s="205">
        <f>VLOOKUP(Pag_Inicio_Corr_mas_casos[[#This Row],[Corregimiento]],Hoja3!$A$2:$D$676,4,0)</f>
        <v>40601</v>
      </c>
      <c r="E13275" s="204">
        <v>6</v>
      </c>
    </row>
    <row r="13276" spans="1:5">
      <c r="A13276" s="203">
        <v>44537</v>
      </c>
      <c r="B13276" s="204">
        <v>44537</v>
      </c>
      <c r="C13276" s="204" t="s">
        <v>1305</v>
      </c>
      <c r="D13276" s="205">
        <f>VLOOKUP(Pag_Inicio_Corr_mas_casos[[#This Row],[Corregimiento]],Hoja3!$A$2:$D$676,4,0)</f>
        <v>10207</v>
      </c>
      <c r="E13276" s="204">
        <v>6</v>
      </c>
    </row>
    <row r="13277" spans="1:5">
      <c r="A13277" s="203">
        <v>44537</v>
      </c>
      <c r="B13277" s="204">
        <v>44537</v>
      </c>
      <c r="C13277" s="204" t="s">
        <v>1008</v>
      </c>
      <c r="D13277" s="205">
        <f>VLOOKUP(Pag_Inicio_Corr_mas_casos[[#This Row],[Corregimiento]],Hoja3!$A$2:$D$676,4,0)</f>
        <v>80807</v>
      </c>
      <c r="E13277" s="204">
        <v>6</v>
      </c>
    </row>
    <row r="13278" spans="1:5">
      <c r="A13278" s="203">
        <v>44537</v>
      </c>
      <c r="B13278" s="204">
        <v>44537</v>
      </c>
      <c r="C13278" s="204" t="s">
        <v>1449</v>
      </c>
      <c r="D13278" s="205">
        <f>VLOOKUP(Pag_Inicio_Corr_mas_casos[[#This Row],[Corregimiento]],Hoja3!$A$2:$D$676,4,0)</f>
        <v>60105</v>
      </c>
      <c r="E13278" s="204">
        <v>5</v>
      </c>
    </row>
    <row r="13279" spans="1:5">
      <c r="A13279" s="203">
        <v>44537</v>
      </c>
      <c r="B13279" s="204">
        <v>44537</v>
      </c>
      <c r="C13279" s="204" t="s">
        <v>1081</v>
      </c>
      <c r="D13279" s="205">
        <f>VLOOKUP(Pag_Inicio_Corr_mas_casos[[#This Row],[Corregimiento]],Hoja3!$A$2:$D$676,4,0)</f>
        <v>130702</v>
      </c>
      <c r="E13279" s="204">
        <v>5</v>
      </c>
    </row>
    <row r="13280" spans="1:5">
      <c r="A13280" s="203">
        <v>44537</v>
      </c>
      <c r="B13280" s="204">
        <v>44537</v>
      </c>
      <c r="C13280" s="204" t="s">
        <v>1488</v>
      </c>
      <c r="D13280" s="205">
        <f>VLOOKUP(Pag_Inicio_Corr_mas_casos[[#This Row],[Corregimiento]],Hoja3!$A$2:$D$676,4,0)</f>
        <v>130701</v>
      </c>
      <c r="E13280" s="204">
        <v>5</v>
      </c>
    </row>
    <row r="13281" spans="1:5">
      <c r="A13281" s="203">
        <v>44537</v>
      </c>
      <c r="B13281" s="204">
        <v>44537</v>
      </c>
      <c r="C13281" s="204" t="s">
        <v>1162</v>
      </c>
      <c r="D13281" s="205">
        <f>VLOOKUP(Pag_Inicio_Corr_mas_casos[[#This Row],[Corregimiento]],Hoja3!$A$2:$D$676,4,0)</f>
        <v>130106</v>
      </c>
      <c r="E13281" s="204">
        <v>5</v>
      </c>
    </row>
    <row r="13282" spans="1:5">
      <c r="A13282" s="203">
        <v>44537</v>
      </c>
      <c r="B13282" s="204">
        <v>44537</v>
      </c>
      <c r="C13282" s="204" t="s">
        <v>783</v>
      </c>
      <c r="D13282" s="205">
        <f>VLOOKUP(Pag_Inicio_Corr_mas_casos[[#This Row],[Corregimiento]],Hoja3!$A$2:$D$676,4,0)</f>
        <v>130105</v>
      </c>
      <c r="E13282" s="204">
        <v>5</v>
      </c>
    </row>
    <row r="13283" spans="1:5">
      <c r="A13283" s="203">
        <v>44537</v>
      </c>
      <c r="B13283" s="204">
        <v>44537</v>
      </c>
      <c r="C13283" s="204" t="s">
        <v>1005</v>
      </c>
      <c r="D13283" s="205">
        <f>VLOOKUP(Pag_Inicio_Corr_mas_casos[[#This Row],[Corregimiento]],Hoja3!$A$2:$D$676,4,0)</f>
        <v>81009</v>
      </c>
      <c r="E13283" s="204">
        <v>5</v>
      </c>
    </row>
    <row r="13284" spans="1:5">
      <c r="A13284" s="206">
        <v>44538</v>
      </c>
      <c r="B13284" s="207">
        <v>44538</v>
      </c>
      <c r="C13284" s="207" t="s">
        <v>1112</v>
      </c>
      <c r="D13284" s="208">
        <f>VLOOKUP(Pag_Inicio_Corr_mas_casos[[#This Row],[Corregimiento]],Hoja3!$A$2:$D$676,4,0)</f>
        <v>80812</v>
      </c>
      <c r="E13284" s="207">
        <v>15</v>
      </c>
    </row>
    <row r="13285" spans="1:5">
      <c r="A13285" s="206">
        <v>44538</v>
      </c>
      <c r="B13285" s="207">
        <v>44538</v>
      </c>
      <c r="C13285" s="207" t="s">
        <v>1513</v>
      </c>
      <c r="D13285" s="208">
        <f>VLOOKUP(Pag_Inicio_Corr_mas_casos[[#This Row],[Corregimiento]],Hoja3!$A$2:$D$676,4,0)</f>
        <v>41404</v>
      </c>
      <c r="E13285" s="207">
        <v>11</v>
      </c>
    </row>
    <row r="13286" spans="1:5">
      <c r="A13286" s="206">
        <v>44538</v>
      </c>
      <c r="B13286" s="207">
        <v>44538</v>
      </c>
      <c r="C13286" s="207" t="s">
        <v>838</v>
      </c>
      <c r="D13286" s="208">
        <f>VLOOKUP(Pag_Inicio_Corr_mas_casos[[#This Row],[Corregimiento]],Hoja3!$A$2:$D$676,4,0)</f>
        <v>80821</v>
      </c>
      <c r="E13286" s="207">
        <v>11</v>
      </c>
    </row>
    <row r="13287" spans="1:5">
      <c r="A13287" s="206">
        <v>44538</v>
      </c>
      <c r="B13287" s="207">
        <v>44538</v>
      </c>
      <c r="C13287" s="207" t="s">
        <v>1077</v>
      </c>
      <c r="D13287" s="208">
        <f>VLOOKUP(Pag_Inicio_Corr_mas_casos[[#This Row],[Corregimiento]],Hoja3!$A$2:$D$676,4,0)</f>
        <v>80809</v>
      </c>
      <c r="E13287" s="207">
        <v>9</v>
      </c>
    </row>
    <row r="13288" spans="1:5">
      <c r="A13288" s="206">
        <v>44538</v>
      </c>
      <c r="B13288" s="207">
        <v>44538</v>
      </c>
      <c r="C13288" s="207" t="s">
        <v>1008</v>
      </c>
      <c r="D13288" s="208">
        <f>VLOOKUP(Pag_Inicio_Corr_mas_casos[[#This Row],[Corregimiento]],Hoja3!$A$2:$D$676,4,0)</f>
        <v>80807</v>
      </c>
      <c r="E13288" s="207">
        <v>9</v>
      </c>
    </row>
    <row r="13289" spans="1:5">
      <c r="A13289" s="206">
        <v>44538</v>
      </c>
      <c r="B13289" s="207">
        <v>44538</v>
      </c>
      <c r="C13289" s="207" t="s">
        <v>906</v>
      </c>
      <c r="D13289" s="208">
        <f>VLOOKUP(Pag_Inicio_Corr_mas_casos[[#This Row],[Corregimiento]],Hoja3!$A$2:$D$676,4,0)</f>
        <v>60103</v>
      </c>
      <c r="E13289" s="207">
        <v>9</v>
      </c>
    </row>
    <row r="13290" spans="1:5">
      <c r="A13290" s="206">
        <v>44538</v>
      </c>
      <c r="B13290" s="207">
        <v>44538</v>
      </c>
      <c r="C13290" s="207" t="s">
        <v>1162</v>
      </c>
      <c r="D13290" s="208">
        <f>VLOOKUP(Pag_Inicio_Corr_mas_casos[[#This Row],[Corregimiento]],Hoja3!$A$2:$D$676,4,0)</f>
        <v>130106</v>
      </c>
      <c r="E13290" s="207">
        <v>8</v>
      </c>
    </row>
    <row r="13291" spans="1:5">
      <c r="A13291" s="206">
        <v>44538</v>
      </c>
      <c r="B13291" s="207">
        <v>44538</v>
      </c>
      <c r="C13291" s="207" t="s">
        <v>1005</v>
      </c>
      <c r="D13291" s="208">
        <f>VLOOKUP(Pag_Inicio_Corr_mas_casos[[#This Row],[Corregimiento]],Hoja3!$A$2:$D$676,4,0)</f>
        <v>81009</v>
      </c>
      <c r="E13291" s="207">
        <v>7</v>
      </c>
    </row>
    <row r="13292" spans="1:5">
      <c r="A13292" s="206">
        <v>44538</v>
      </c>
      <c r="B13292" s="207">
        <v>44538</v>
      </c>
      <c r="C13292" s="207" t="s">
        <v>1006</v>
      </c>
      <c r="D13292" s="208">
        <f>VLOOKUP(Pag_Inicio_Corr_mas_casos[[#This Row],[Corregimiento]],Hoja3!$A$2:$D$676,4,0)</f>
        <v>80806</v>
      </c>
      <c r="E13292" s="207">
        <v>6</v>
      </c>
    </row>
    <row r="13293" spans="1:5">
      <c r="A13293" s="206">
        <v>44538</v>
      </c>
      <c r="B13293" s="207">
        <v>44538</v>
      </c>
      <c r="C13293" s="207" t="s">
        <v>1514</v>
      </c>
      <c r="D13293" s="208">
        <f>VLOOKUP(Pag_Inicio_Corr_mas_casos[[#This Row],[Corregimiento]],Hoja3!$A$2:$D$676,4,0)</f>
        <v>60602</v>
      </c>
      <c r="E13293" s="207">
        <v>6</v>
      </c>
    </row>
    <row r="13294" spans="1:5">
      <c r="A13294" s="206">
        <v>44538</v>
      </c>
      <c r="B13294" s="207">
        <v>44538</v>
      </c>
      <c r="C13294" s="207" t="s">
        <v>753</v>
      </c>
      <c r="D13294" s="208">
        <f>VLOOKUP(Pag_Inicio_Corr_mas_casos[[#This Row],[Corregimiento]],Hoja3!$A$2:$D$676,4,0)</f>
        <v>80817</v>
      </c>
      <c r="E13294" s="207">
        <v>6</v>
      </c>
    </row>
    <row r="13295" spans="1:5">
      <c r="A13295" s="206">
        <v>44538</v>
      </c>
      <c r="B13295" s="207">
        <v>44538</v>
      </c>
      <c r="C13295" s="207" t="s">
        <v>1384</v>
      </c>
      <c r="D13295" s="208">
        <f>VLOOKUP(Pag_Inicio_Corr_mas_casos[[#This Row],[Corregimiento]],Hoja3!$A$2:$D$676,4,0)</f>
        <v>81003</v>
      </c>
      <c r="E13295" s="207">
        <v>5</v>
      </c>
    </row>
    <row r="13296" spans="1:5">
      <c r="A13296" s="206">
        <v>44538</v>
      </c>
      <c r="B13296" s="207">
        <v>44538</v>
      </c>
      <c r="C13296" s="207" t="s">
        <v>1134</v>
      </c>
      <c r="D13296" s="208">
        <f>VLOOKUP(Pag_Inicio_Corr_mas_casos[[#This Row],[Corregimiento]],Hoja3!$A$2:$D$676,4,0)</f>
        <v>130101</v>
      </c>
      <c r="E13296" s="207">
        <v>5</v>
      </c>
    </row>
    <row r="13297" spans="1:5">
      <c r="A13297" s="206">
        <v>44538</v>
      </c>
      <c r="B13297" s="207">
        <v>44538</v>
      </c>
      <c r="C13297" s="207" t="s">
        <v>1045</v>
      </c>
      <c r="D13297" s="208">
        <f>VLOOKUP(Pag_Inicio_Corr_mas_casos[[#This Row],[Corregimiento]],Hoja3!$A$2:$D$676,4,0)</f>
        <v>81002</v>
      </c>
      <c r="E13297" s="207">
        <v>5</v>
      </c>
    </row>
    <row r="13298" spans="1:5">
      <c r="A13298" s="206">
        <v>44538</v>
      </c>
      <c r="B13298" s="207">
        <v>44538</v>
      </c>
      <c r="C13298" s="207" t="s">
        <v>1496</v>
      </c>
      <c r="D13298" s="208">
        <f>VLOOKUP(Pag_Inicio_Corr_mas_casos[[#This Row],[Corregimiento]],Hoja3!$A$2:$D$676,4,0)</f>
        <v>60501</v>
      </c>
      <c r="E13298" s="207">
        <v>5</v>
      </c>
    </row>
    <row r="13299" spans="1:5">
      <c r="A13299" s="206">
        <v>44538</v>
      </c>
      <c r="B13299" s="207">
        <v>44538</v>
      </c>
      <c r="C13299" s="207" t="s">
        <v>758</v>
      </c>
      <c r="D13299" s="208">
        <f>VLOOKUP(Pag_Inicio_Corr_mas_casos[[#This Row],[Corregimiento]],Hoja3!$A$2:$D$676,4,0)</f>
        <v>130107</v>
      </c>
      <c r="E13299" s="207">
        <v>5</v>
      </c>
    </row>
    <row r="13300" spans="1:5">
      <c r="A13300" s="206">
        <v>44538</v>
      </c>
      <c r="B13300" s="207">
        <v>44538</v>
      </c>
      <c r="C13300" s="207" t="s">
        <v>1360</v>
      </c>
      <c r="D13300" s="208">
        <f>VLOOKUP(Pag_Inicio_Corr_mas_casos[[#This Row],[Corregimiento]],Hoja3!$A$2:$D$676,4,0)</f>
        <v>90101</v>
      </c>
      <c r="E13300" s="207">
        <v>5</v>
      </c>
    </row>
    <row r="13301" spans="1:5">
      <c r="A13301" s="206">
        <v>44538</v>
      </c>
      <c r="B13301" s="207">
        <v>44538</v>
      </c>
      <c r="C13301" s="207" t="s">
        <v>1386</v>
      </c>
      <c r="D13301" s="208">
        <f>VLOOKUP(Pag_Inicio_Corr_mas_casos[[#This Row],[Corregimiento]],Hoja3!$A$2:$D$676,4,0)</f>
        <v>80808</v>
      </c>
      <c r="E13301" s="207">
        <v>5</v>
      </c>
    </row>
    <row r="13302" spans="1:5">
      <c r="A13302" s="206">
        <v>44538</v>
      </c>
      <c r="B13302" s="207">
        <v>44538</v>
      </c>
      <c r="C13302" s="207" t="s">
        <v>940</v>
      </c>
      <c r="D13302" s="208">
        <f>VLOOKUP(Pag_Inicio_Corr_mas_casos[[#This Row],[Corregimiento]],Hoja3!$A$2:$D$676,4,0)</f>
        <v>91103</v>
      </c>
      <c r="E13302" s="207">
        <v>5</v>
      </c>
    </row>
    <row r="13303" spans="1:5">
      <c r="A13303" s="206">
        <v>44538</v>
      </c>
      <c r="B13303" s="207">
        <v>44538</v>
      </c>
      <c r="C13303" s="207" t="s">
        <v>1078</v>
      </c>
      <c r="D13303" s="208">
        <f>VLOOKUP(Pag_Inicio_Corr_mas_casos[[#This Row],[Corregimiento]],Hoja3!$A$2:$D$676,4,0)</f>
        <v>80819</v>
      </c>
      <c r="E13303" s="207">
        <v>5</v>
      </c>
    </row>
    <row r="13304" spans="1:5">
      <c r="A13304" s="203">
        <v>44539</v>
      </c>
      <c r="B13304" s="204">
        <v>44539</v>
      </c>
      <c r="C13304" s="204" t="s">
        <v>1078</v>
      </c>
      <c r="D13304" s="205">
        <f>VLOOKUP(Pag_Inicio_Corr_mas_casos[[#This Row],[Corregimiento]],Hoja3!$A$2:$D$676,4,0)</f>
        <v>80819</v>
      </c>
      <c r="E13304" s="204">
        <v>7</v>
      </c>
    </row>
    <row r="13305" spans="1:5">
      <c r="A13305" s="203">
        <v>44539</v>
      </c>
      <c r="B13305" s="204">
        <v>44539</v>
      </c>
      <c r="C13305" s="204" t="s">
        <v>1468</v>
      </c>
      <c r="D13305" s="205">
        <f>VLOOKUP(Pag_Inicio_Corr_mas_casos[[#This Row],[Corregimiento]],Hoja3!$A$2:$D$676,4,0)</f>
        <v>70501</v>
      </c>
      <c r="E13305" s="204">
        <v>6</v>
      </c>
    </row>
    <row r="13306" spans="1:5">
      <c r="A13306" s="203">
        <v>44539</v>
      </c>
      <c r="B13306" s="204">
        <v>44539</v>
      </c>
      <c r="C13306" s="204" t="s">
        <v>1012</v>
      </c>
      <c r="D13306" s="205">
        <f>VLOOKUP(Pag_Inicio_Corr_mas_casos[[#This Row],[Corregimiento]],Hoja3!$A$2:$D$676,4,0)</f>
        <v>80814</v>
      </c>
      <c r="E13306" s="204">
        <v>6</v>
      </c>
    </row>
    <row r="13307" spans="1:5">
      <c r="A13307" s="203">
        <v>44539</v>
      </c>
      <c r="B13307" s="204">
        <v>44539</v>
      </c>
      <c r="C13307" s="204" t="s">
        <v>1503</v>
      </c>
      <c r="D13307" s="205">
        <f>VLOOKUP(Pag_Inicio_Corr_mas_casos[[#This Row],[Corregimiento]],Hoja3!$A$2:$D$676,4,0)</f>
        <v>70704</v>
      </c>
      <c r="E13307" s="204">
        <v>6</v>
      </c>
    </row>
    <row r="13308" spans="1:5">
      <c r="A13308" s="203">
        <v>44539</v>
      </c>
      <c r="B13308" s="204">
        <v>44539</v>
      </c>
      <c r="C13308" s="204" t="s">
        <v>1088</v>
      </c>
      <c r="D13308" s="205">
        <f>VLOOKUP(Pag_Inicio_Corr_mas_casos[[#This Row],[Corregimiento]],Hoja3!$A$2:$D$676,4,0)</f>
        <v>91001</v>
      </c>
      <c r="E13308" s="204">
        <v>6</v>
      </c>
    </row>
    <row r="13309" spans="1:5">
      <c r="A13309" s="203">
        <v>44539</v>
      </c>
      <c r="B13309" s="204">
        <v>44539</v>
      </c>
      <c r="C13309" s="204" t="s">
        <v>906</v>
      </c>
      <c r="D13309" s="205">
        <f>VLOOKUP(Pag_Inicio_Corr_mas_casos[[#This Row],[Corregimiento]],Hoja3!$A$2:$D$676,4,0)</f>
        <v>60103</v>
      </c>
      <c r="E13309" s="204">
        <v>5</v>
      </c>
    </row>
    <row r="13310" spans="1:5">
      <c r="A13310" s="203">
        <v>44539</v>
      </c>
      <c r="B13310" s="204">
        <v>44539</v>
      </c>
      <c r="C13310" s="204" t="s">
        <v>839</v>
      </c>
      <c r="D13310" s="205">
        <f>VLOOKUP(Pag_Inicio_Corr_mas_casos[[#This Row],[Corregimiento]],Hoja3!$A$2:$D$676,4,0)</f>
        <v>81009</v>
      </c>
      <c r="E13310" s="204">
        <v>5</v>
      </c>
    </row>
    <row r="13311" spans="1:5">
      <c r="A13311" s="203">
        <v>44539</v>
      </c>
      <c r="B13311" s="204">
        <v>44539</v>
      </c>
      <c r="C13311" s="204" t="s">
        <v>753</v>
      </c>
      <c r="D13311" s="205">
        <f>VLOOKUP(Pag_Inicio_Corr_mas_casos[[#This Row],[Corregimiento]],Hoja3!$A$2:$D$676,4,0)</f>
        <v>80817</v>
      </c>
      <c r="E13311" s="204">
        <v>5</v>
      </c>
    </row>
    <row r="13312" spans="1:5">
      <c r="A13312" s="203">
        <v>44539</v>
      </c>
      <c r="B13312" s="204">
        <v>44539</v>
      </c>
      <c r="C13312" s="204" t="s">
        <v>1134</v>
      </c>
      <c r="D13312" s="205">
        <f>VLOOKUP(Pag_Inicio_Corr_mas_casos[[#This Row],[Corregimiento]],Hoja3!$A$2:$D$676,4,0)</f>
        <v>130101</v>
      </c>
      <c r="E13312" s="204">
        <v>5</v>
      </c>
    </row>
    <row r="13313" spans="1:5">
      <c r="A13313" s="203">
        <v>44539</v>
      </c>
      <c r="B13313" s="204">
        <v>44539</v>
      </c>
      <c r="C13313" s="204" t="s">
        <v>1008</v>
      </c>
      <c r="D13313" s="205">
        <f>VLOOKUP(Pag_Inicio_Corr_mas_casos[[#This Row],[Corregimiento]],Hoja3!$A$2:$D$676,4,0)</f>
        <v>80807</v>
      </c>
      <c r="E13313" s="204">
        <v>5</v>
      </c>
    </row>
    <row r="13314" spans="1:5">
      <c r="A13314" s="203">
        <v>44539</v>
      </c>
      <c r="B13314" s="204">
        <v>44539</v>
      </c>
      <c r="C13314" s="204" t="s">
        <v>1387</v>
      </c>
      <c r="D13314" s="205">
        <f>VLOOKUP(Pag_Inicio_Corr_mas_casos[[#This Row],[Corregimiento]],Hoja3!$A$2:$D$676,4,0)</f>
        <v>80810</v>
      </c>
      <c r="E13314" s="204">
        <v>4</v>
      </c>
    </row>
    <row r="13315" spans="1:5">
      <c r="A13315" s="203">
        <v>44539</v>
      </c>
      <c r="B13315" s="204">
        <v>44539</v>
      </c>
      <c r="C13315" s="204" t="s">
        <v>1247</v>
      </c>
      <c r="D13315" s="205">
        <f>VLOOKUP(Pag_Inicio_Corr_mas_casos[[#This Row],[Corregimiento]],Hoja3!$A$2:$D$676,4,0)</f>
        <v>20207</v>
      </c>
      <c r="E13315" s="204">
        <v>4</v>
      </c>
    </row>
    <row r="13316" spans="1:5">
      <c r="A13316" s="203">
        <v>44539</v>
      </c>
      <c r="B13316" s="204">
        <v>44539</v>
      </c>
      <c r="C13316" s="204" t="s">
        <v>1045</v>
      </c>
      <c r="D13316" s="205">
        <f>VLOOKUP(Pag_Inicio_Corr_mas_casos[[#This Row],[Corregimiento]],Hoja3!$A$2:$D$676,4,0)</f>
        <v>81002</v>
      </c>
      <c r="E13316" s="204">
        <v>4</v>
      </c>
    </row>
    <row r="13317" spans="1:5">
      <c r="A13317" s="203">
        <v>44539</v>
      </c>
      <c r="B13317" s="204">
        <v>44539</v>
      </c>
      <c r="C13317" s="204" t="s">
        <v>1077</v>
      </c>
      <c r="D13317" s="205">
        <f>VLOOKUP(Pag_Inicio_Corr_mas_casos[[#This Row],[Corregimiento]],Hoja3!$A$2:$D$676,4,0)</f>
        <v>80809</v>
      </c>
      <c r="E13317" s="204">
        <v>4</v>
      </c>
    </row>
    <row r="13318" spans="1:5">
      <c r="A13318" s="203">
        <v>44539</v>
      </c>
      <c r="B13318" s="204">
        <v>44539</v>
      </c>
      <c r="C13318" s="204" t="s">
        <v>1515</v>
      </c>
      <c r="D13318" s="205">
        <f>VLOOKUP(Pag_Inicio_Corr_mas_casos[[#This Row],[Corregimiento]],Hoja3!$A$2:$D$676,4,0)</f>
        <v>60605</v>
      </c>
      <c r="E13318" s="204">
        <v>4</v>
      </c>
    </row>
    <row r="13319" spans="1:5">
      <c r="A13319" s="203">
        <v>44539</v>
      </c>
      <c r="B13319" s="204">
        <v>44539</v>
      </c>
      <c r="C13319" s="204" t="s">
        <v>1453</v>
      </c>
      <c r="D13319" s="205">
        <f>VLOOKUP(Pag_Inicio_Corr_mas_casos[[#This Row],[Corregimiento]],Hoja3!$A$2:$D$676,4,0)</f>
        <v>20201</v>
      </c>
      <c r="E13319" s="204">
        <v>4</v>
      </c>
    </row>
    <row r="13320" spans="1:5">
      <c r="A13320" s="203">
        <v>44539</v>
      </c>
      <c r="B13320" s="204">
        <v>44539</v>
      </c>
      <c r="C13320" s="204" t="s">
        <v>889</v>
      </c>
      <c r="D13320" s="205">
        <f>VLOOKUP(Pag_Inicio_Corr_mas_casos[[#This Row],[Corregimiento]],Hoja3!$A$2:$D$676,4,0)</f>
        <v>130310</v>
      </c>
      <c r="E13320" s="204">
        <v>4</v>
      </c>
    </row>
    <row r="13321" spans="1:5">
      <c r="A13321" s="203">
        <v>44539</v>
      </c>
      <c r="B13321" s="204">
        <v>44539</v>
      </c>
      <c r="C13321" s="204" t="s">
        <v>1489</v>
      </c>
      <c r="D13321" s="205">
        <f>VLOOKUP(Pag_Inicio_Corr_mas_casos[[#This Row],[Corregimiento]],Hoja3!$A$2:$D$676,4,0)</f>
        <v>70701</v>
      </c>
      <c r="E13321" s="204">
        <v>4</v>
      </c>
    </row>
    <row r="13322" spans="1:5">
      <c r="A13322" s="203">
        <v>44539</v>
      </c>
      <c r="B13322" s="204">
        <v>44539</v>
      </c>
      <c r="C13322" s="204" t="s">
        <v>1112</v>
      </c>
      <c r="D13322" s="205">
        <f>VLOOKUP(Pag_Inicio_Corr_mas_casos[[#This Row],[Corregimiento]],Hoja3!$A$2:$D$676,4,0)</f>
        <v>80812</v>
      </c>
      <c r="E13322" s="204">
        <v>4</v>
      </c>
    </row>
    <row r="13323" spans="1:5">
      <c r="A13323" s="203">
        <v>44539</v>
      </c>
      <c r="B13323" s="204">
        <v>44539</v>
      </c>
      <c r="C13323" s="204" t="s">
        <v>986</v>
      </c>
      <c r="D13323" s="205">
        <f>VLOOKUP(Pag_Inicio_Corr_mas_casos[[#This Row],[Corregimiento]],Hoja3!$A$2:$D$676,4,0)</f>
        <v>91008</v>
      </c>
      <c r="E13323" s="204">
        <v>3</v>
      </c>
    </row>
    <row r="13324" spans="1:5">
      <c r="A13324" s="216">
        <v>44540</v>
      </c>
      <c r="B13324" s="217">
        <v>44540</v>
      </c>
      <c r="C13324" s="217" t="s">
        <v>1078</v>
      </c>
      <c r="D13324" s="218">
        <f>VLOOKUP(Pag_Inicio_Corr_mas_casos[[#This Row],[Corregimiento]],Hoja3!$A$2:$D$676,4,0)</f>
        <v>80819</v>
      </c>
      <c r="E13324" s="217">
        <v>7</v>
      </c>
    </row>
    <row r="13325" spans="1:5">
      <c r="A13325" s="216">
        <v>44540</v>
      </c>
      <c r="B13325" s="217">
        <v>44540</v>
      </c>
      <c r="C13325" s="217" t="s">
        <v>1468</v>
      </c>
      <c r="D13325" s="218">
        <f>VLOOKUP(Pag_Inicio_Corr_mas_casos[[#This Row],[Corregimiento]],Hoja3!$A$2:$D$676,4,0)</f>
        <v>70501</v>
      </c>
      <c r="E13325" s="217">
        <v>6</v>
      </c>
    </row>
    <row r="13326" spans="1:5">
      <c r="A13326" s="216">
        <v>44540</v>
      </c>
      <c r="B13326" s="217">
        <v>44540</v>
      </c>
      <c r="C13326" s="217" t="s">
        <v>1012</v>
      </c>
      <c r="D13326" s="218">
        <f>VLOOKUP(Pag_Inicio_Corr_mas_casos[[#This Row],[Corregimiento]],Hoja3!$A$2:$D$676,4,0)</f>
        <v>80814</v>
      </c>
      <c r="E13326" s="217">
        <v>6</v>
      </c>
    </row>
    <row r="13327" spans="1:5">
      <c r="A13327" s="216">
        <v>44540</v>
      </c>
      <c r="B13327" s="217">
        <v>44540</v>
      </c>
      <c r="C13327" s="217" t="s">
        <v>1503</v>
      </c>
      <c r="D13327" s="218">
        <f>VLOOKUP(Pag_Inicio_Corr_mas_casos[[#This Row],[Corregimiento]],Hoja3!$A$2:$D$676,4,0)</f>
        <v>70704</v>
      </c>
      <c r="E13327" s="217">
        <v>6</v>
      </c>
    </row>
    <row r="13328" spans="1:5">
      <c r="A13328" s="216">
        <v>44540</v>
      </c>
      <c r="B13328" s="217">
        <v>44540</v>
      </c>
      <c r="C13328" s="217" t="s">
        <v>1088</v>
      </c>
      <c r="D13328" s="218">
        <f>VLOOKUP(Pag_Inicio_Corr_mas_casos[[#This Row],[Corregimiento]],Hoja3!$A$2:$D$676,4,0)</f>
        <v>91001</v>
      </c>
      <c r="E13328" s="217">
        <v>6</v>
      </c>
    </row>
    <row r="13329" spans="1:5">
      <c r="A13329" s="216">
        <v>44540</v>
      </c>
      <c r="B13329" s="217">
        <v>44540</v>
      </c>
      <c r="C13329" s="217" t="s">
        <v>906</v>
      </c>
      <c r="D13329" s="218">
        <f>VLOOKUP(Pag_Inicio_Corr_mas_casos[[#This Row],[Corregimiento]],Hoja3!$A$2:$D$676,4,0)</f>
        <v>60103</v>
      </c>
      <c r="E13329" s="217">
        <v>5</v>
      </c>
    </row>
    <row r="13330" spans="1:5">
      <c r="A13330" s="216">
        <v>44540</v>
      </c>
      <c r="B13330" s="217">
        <v>44540</v>
      </c>
      <c r="C13330" s="217" t="s">
        <v>839</v>
      </c>
      <c r="D13330" s="218">
        <f>VLOOKUP(Pag_Inicio_Corr_mas_casos[[#This Row],[Corregimiento]],Hoja3!$A$2:$D$676,4,0)</f>
        <v>81009</v>
      </c>
      <c r="E13330" s="217">
        <v>5</v>
      </c>
    </row>
    <row r="13331" spans="1:5">
      <c r="A13331" s="216">
        <v>44540</v>
      </c>
      <c r="B13331" s="217">
        <v>44540</v>
      </c>
      <c r="C13331" s="217" t="s">
        <v>753</v>
      </c>
      <c r="D13331" s="218">
        <f>VLOOKUP(Pag_Inicio_Corr_mas_casos[[#This Row],[Corregimiento]],Hoja3!$A$2:$D$676,4,0)</f>
        <v>80817</v>
      </c>
      <c r="E13331" s="217">
        <v>5</v>
      </c>
    </row>
    <row r="13332" spans="1:5">
      <c r="A13332" s="216">
        <v>44540</v>
      </c>
      <c r="B13332" s="217">
        <v>44540</v>
      </c>
      <c r="C13332" s="217" t="s">
        <v>1134</v>
      </c>
      <c r="D13332" s="218">
        <f>VLOOKUP(Pag_Inicio_Corr_mas_casos[[#This Row],[Corregimiento]],Hoja3!$A$2:$D$676,4,0)</f>
        <v>130101</v>
      </c>
      <c r="E13332" s="217">
        <v>5</v>
      </c>
    </row>
    <row r="13333" spans="1:5">
      <c r="A13333" s="216">
        <v>44540</v>
      </c>
      <c r="B13333" s="217">
        <v>44540</v>
      </c>
      <c r="C13333" s="217" t="s">
        <v>1008</v>
      </c>
      <c r="D13333" s="218">
        <f>VLOOKUP(Pag_Inicio_Corr_mas_casos[[#This Row],[Corregimiento]],Hoja3!$A$2:$D$676,4,0)</f>
        <v>80807</v>
      </c>
      <c r="E13333" s="217">
        <v>5</v>
      </c>
    </row>
    <row r="13334" spans="1:5">
      <c r="A13334" s="216">
        <v>44540</v>
      </c>
      <c r="B13334" s="217">
        <v>44540</v>
      </c>
      <c r="C13334" s="217" t="s">
        <v>1387</v>
      </c>
      <c r="D13334" s="218">
        <f>VLOOKUP(Pag_Inicio_Corr_mas_casos[[#This Row],[Corregimiento]],Hoja3!$A$2:$D$676,4,0)</f>
        <v>80810</v>
      </c>
      <c r="E13334" s="217">
        <v>4</v>
      </c>
    </row>
    <row r="13335" spans="1:5">
      <c r="A13335" s="216">
        <v>44540</v>
      </c>
      <c r="B13335" s="217">
        <v>44540</v>
      </c>
      <c r="C13335" s="217" t="s">
        <v>1247</v>
      </c>
      <c r="D13335" s="218">
        <f>VLOOKUP(Pag_Inicio_Corr_mas_casos[[#This Row],[Corregimiento]],Hoja3!$A$2:$D$676,4,0)</f>
        <v>20207</v>
      </c>
      <c r="E13335" s="217">
        <v>4</v>
      </c>
    </row>
    <row r="13336" spans="1:5">
      <c r="A13336" s="216">
        <v>44540</v>
      </c>
      <c r="B13336" s="217">
        <v>44540</v>
      </c>
      <c r="C13336" s="217" t="s">
        <v>1045</v>
      </c>
      <c r="D13336" s="218">
        <f>VLOOKUP(Pag_Inicio_Corr_mas_casos[[#This Row],[Corregimiento]],Hoja3!$A$2:$D$676,4,0)</f>
        <v>81002</v>
      </c>
      <c r="E13336" s="217">
        <v>4</v>
      </c>
    </row>
    <row r="13337" spans="1:5">
      <c r="A13337" s="216">
        <v>44540</v>
      </c>
      <c r="B13337" s="217">
        <v>44540</v>
      </c>
      <c r="C13337" s="217" t="s">
        <v>1077</v>
      </c>
      <c r="D13337" s="218">
        <f>VLOOKUP(Pag_Inicio_Corr_mas_casos[[#This Row],[Corregimiento]],Hoja3!$A$2:$D$676,4,0)</f>
        <v>80809</v>
      </c>
      <c r="E13337" s="217">
        <v>4</v>
      </c>
    </row>
    <row r="13338" spans="1:5">
      <c r="A13338" s="216">
        <v>44540</v>
      </c>
      <c r="B13338" s="217">
        <v>44540</v>
      </c>
      <c r="C13338" s="217" t="s">
        <v>1515</v>
      </c>
      <c r="D13338" s="218">
        <f>VLOOKUP(Pag_Inicio_Corr_mas_casos[[#This Row],[Corregimiento]],Hoja3!$A$2:$D$676,4,0)</f>
        <v>60605</v>
      </c>
      <c r="E13338" s="217">
        <v>4</v>
      </c>
    </row>
    <row r="13339" spans="1:5">
      <c r="A13339" s="216">
        <v>44540</v>
      </c>
      <c r="B13339" s="217">
        <v>44540</v>
      </c>
      <c r="C13339" s="217" t="s">
        <v>1453</v>
      </c>
      <c r="D13339" s="218">
        <f>VLOOKUP(Pag_Inicio_Corr_mas_casos[[#This Row],[Corregimiento]],Hoja3!$A$2:$D$676,4,0)</f>
        <v>20201</v>
      </c>
      <c r="E13339" s="217">
        <v>4</v>
      </c>
    </row>
    <row r="13340" spans="1:5">
      <c r="A13340" s="216">
        <v>44540</v>
      </c>
      <c r="B13340" s="217">
        <v>44540</v>
      </c>
      <c r="C13340" s="217" t="s">
        <v>889</v>
      </c>
      <c r="D13340" s="218">
        <f>VLOOKUP(Pag_Inicio_Corr_mas_casos[[#This Row],[Corregimiento]],Hoja3!$A$2:$D$676,4,0)</f>
        <v>130310</v>
      </c>
      <c r="E13340" s="217">
        <v>4</v>
      </c>
    </row>
    <row r="13341" spans="1:5">
      <c r="A13341" s="216">
        <v>44540</v>
      </c>
      <c r="B13341" s="217">
        <v>44540</v>
      </c>
      <c r="C13341" s="217" t="s">
        <v>1489</v>
      </c>
      <c r="D13341" s="218">
        <f>VLOOKUP(Pag_Inicio_Corr_mas_casos[[#This Row],[Corregimiento]],Hoja3!$A$2:$D$676,4,0)</f>
        <v>70701</v>
      </c>
      <c r="E13341" s="217">
        <v>4</v>
      </c>
    </row>
    <row r="13342" spans="1:5">
      <c r="A13342" s="216">
        <v>44540</v>
      </c>
      <c r="B13342" s="217">
        <v>44540</v>
      </c>
      <c r="C13342" s="217" t="s">
        <v>1112</v>
      </c>
      <c r="D13342" s="218">
        <f>VLOOKUP(Pag_Inicio_Corr_mas_casos[[#This Row],[Corregimiento]],Hoja3!$A$2:$D$676,4,0)</f>
        <v>80812</v>
      </c>
      <c r="E13342" s="217">
        <v>4</v>
      </c>
    </row>
    <row r="13343" spans="1:5">
      <c r="A13343" s="216">
        <v>44540</v>
      </c>
      <c r="B13343" s="217">
        <v>44540</v>
      </c>
      <c r="C13343" s="217" t="s">
        <v>986</v>
      </c>
      <c r="D13343" s="218">
        <f>VLOOKUP(Pag_Inicio_Corr_mas_casos[[#This Row],[Corregimiento]],Hoja3!$A$2:$D$676,4,0)</f>
        <v>91008</v>
      </c>
      <c r="E13343" s="217">
        <v>3</v>
      </c>
    </row>
    <row r="13344" spans="1:5">
      <c r="A13344" s="206">
        <v>44541</v>
      </c>
      <c r="B13344" s="207">
        <v>44541</v>
      </c>
      <c r="C13344" s="207" t="s">
        <v>1078</v>
      </c>
      <c r="D13344" s="208">
        <f>VLOOKUP(Pag_Inicio_Corr_mas_casos[[#This Row],[Corregimiento]],Hoja3!$A$2:$D$676,4,0)</f>
        <v>80819</v>
      </c>
      <c r="E13344" s="207">
        <v>17</v>
      </c>
    </row>
    <row r="13345" spans="1:5">
      <c r="A13345" s="206">
        <v>44541</v>
      </c>
      <c r="B13345" s="207">
        <v>44541</v>
      </c>
      <c r="C13345" s="207" t="s">
        <v>1077</v>
      </c>
      <c r="D13345" s="208">
        <f>VLOOKUP(Pag_Inicio_Corr_mas_casos[[#This Row],[Corregimiento]],Hoja3!$A$2:$D$676,4,0)</f>
        <v>80809</v>
      </c>
      <c r="E13345" s="207">
        <v>12</v>
      </c>
    </row>
    <row r="13346" spans="1:5">
      <c r="A13346" s="206">
        <v>44541</v>
      </c>
      <c r="B13346" s="207">
        <v>44541</v>
      </c>
      <c r="C13346" s="207" t="s">
        <v>1008</v>
      </c>
      <c r="D13346" s="208">
        <f>VLOOKUP(Pag_Inicio_Corr_mas_casos[[#This Row],[Corregimiento]],Hoja3!$A$2:$D$676,4,0)</f>
        <v>80807</v>
      </c>
      <c r="E13346" s="207">
        <v>10</v>
      </c>
    </row>
    <row r="13347" spans="1:5">
      <c r="A13347" s="206">
        <v>44541</v>
      </c>
      <c r="B13347" s="207">
        <v>44541</v>
      </c>
      <c r="C13347" s="207" t="s">
        <v>770</v>
      </c>
      <c r="D13347" s="208">
        <f>VLOOKUP(Pag_Inicio_Corr_mas_casos[[#This Row],[Corregimiento]],Hoja3!$A$2:$D$676,4,0)</f>
        <v>80813</v>
      </c>
      <c r="E13347" s="207">
        <v>10</v>
      </c>
    </row>
    <row r="13348" spans="1:5">
      <c r="A13348" s="206">
        <v>44541</v>
      </c>
      <c r="B13348" s="207">
        <v>44541</v>
      </c>
      <c r="C13348" s="207" t="s">
        <v>1162</v>
      </c>
      <c r="D13348" s="208">
        <f>VLOOKUP(Pag_Inicio_Corr_mas_casos[[#This Row],[Corregimiento]],Hoja3!$A$2:$D$676,4,0)</f>
        <v>130106</v>
      </c>
      <c r="E13348" s="207">
        <v>10</v>
      </c>
    </row>
    <row r="13349" spans="1:5">
      <c r="A13349" s="206">
        <v>44541</v>
      </c>
      <c r="B13349" s="207">
        <v>44541</v>
      </c>
      <c r="C13349" s="207" t="s">
        <v>1112</v>
      </c>
      <c r="D13349" s="208">
        <f>VLOOKUP(Pag_Inicio_Corr_mas_casos[[#This Row],[Corregimiento]],Hoja3!$A$2:$D$676,4,0)</f>
        <v>80812</v>
      </c>
      <c r="E13349" s="207">
        <v>9</v>
      </c>
    </row>
    <row r="13350" spans="1:5">
      <c r="A13350" s="206">
        <v>44541</v>
      </c>
      <c r="B13350" s="207">
        <v>44541</v>
      </c>
      <c r="C13350" s="207" t="s">
        <v>1072</v>
      </c>
      <c r="D13350" s="208">
        <f>VLOOKUP(Pag_Inicio_Corr_mas_casos[[#This Row],[Corregimiento]],Hoja3!$A$2:$D$676,4,0)</f>
        <v>60101</v>
      </c>
      <c r="E13350" s="207">
        <v>9</v>
      </c>
    </row>
    <row r="13351" spans="1:5">
      <c r="A13351" s="206">
        <v>44541</v>
      </c>
      <c r="B13351" s="207">
        <v>44541</v>
      </c>
      <c r="C13351" s="207" t="s">
        <v>1081</v>
      </c>
      <c r="D13351" s="208">
        <f>VLOOKUP(Pag_Inicio_Corr_mas_casos[[#This Row],[Corregimiento]],Hoja3!$A$2:$D$676,4,0)</f>
        <v>130702</v>
      </c>
      <c r="E13351" s="207">
        <v>8</v>
      </c>
    </row>
    <row r="13352" spans="1:5">
      <c r="A13352" s="206">
        <v>44541</v>
      </c>
      <c r="B13352" s="207">
        <v>44541</v>
      </c>
      <c r="C13352" s="207" t="s">
        <v>1516</v>
      </c>
      <c r="D13352" s="208">
        <f>VLOOKUP(Pag_Inicio_Corr_mas_casos[[#This Row],[Corregimiento]],Hoja3!$A$2:$D$676,4,0)</f>
        <v>70705</v>
      </c>
      <c r="E13352" s="207">
        <v>8</v>
      </c>
    </row>
    <row r="13353" spans="1:5">
      <c r="A13353" s="206">
        <v>44541</v>
      </c>
      <c r="B13353" s="207">
        <v>44541</v>
      </c>
      <c r="C13353" s="207" t="s">
        <v>1006</v>
      </c>
      <c r="D13353" s="208">
        <f>VLOOKUP(Pag_Inicio_Corr_mas_casos[[#This Row],[Corregimiento]],Hoja3!$A$2:$D$676,4,0)</f>
        <v>80806</v>
      </c>
      <c r="E13353" s="207">
        <v>7</v>
      </c>
    </row>
    <row r="13354" spans="1:5">
      <c r="A13354" s="206">
        <v>44541</v>
      </c>
      <c r="B13354" s="207">
        <v>44541</v>
      </c>
      <c r="C13354" s="207" t="s">
        <v>1088</v>
      </c>
      <c r="D13354" s="208">
        <f>VLOOKUP(Pag_Inicio_Corr_mas_casos[[#This Row],[Corregimiento]],Hoja3!$A$2:$D$676,4,0)</f>
        <v>91001</v>
      </c>
      <c r="E13354" s="207">
        <v>7</v>
      </c>
    </row>
    <row r="13355" spans="1:5">
      <c r="A13355" s="206">
        <v>44541</v>
      </c>
      <c r="B13355" s="207">
        <v>44541</v>
      </c>
      <c r="C13355" s="207" t="s">
        <v>838</v>
      </c>
      <c r="D13355" s="208">
        <f>VLOOKUP(Pag_Inicio_Corr_mas_casos[[#This Row],[Corregimiento]],Hoja3!$A$2:$D$676,4,0)</f>
        <v>80821</v>
      </c>
      <c r="E13355" s="207">
        <v>7</v>
      </c>
    </row>
    <row r="13356" spans="1:5">
      <c r="A13356" s="206">
        <v>44541</v>
      </c>
      <c r="B13356" s="207">
        <v>44541</v>
      </c>
      <c r="C13356" s="207" t="s">
        <v>979</v>
      </c>
      <c r="D13356" s="208">
        <f>VLOOKUP(Pag_Inicio_Corr_mas_casos[[#This Row],[Corregimiento]],Hoja3!$A$2:$D$676,4,0)</f>
        <v>80816</v>
      </c>
      <c r="E13356" s="207">
        <v>6</v>
      </c>
    </row>
    <row r="13357" spans="1:5">
      <c r="A13357" s="206">
        <v>44541</v>
      </c>
      <c r="B13357" s="207">
        <v>44541</v>
      </c>
      <c r="C13357" s="207" t="s">
        <v>1219</v>
      </c>
      <c r="D13357" s="208">
        <f>VLOOKUP(Pag_Inicio_Corr_mas_casos[[#This Row],[Corregimiento]],Hoja3!$A$2:$D$676,4,0)</f>
        <v>20601</v>
      </c>
      <c r="E13357" s="207">
        <v>6</v>
      </c>
    </row>
    <row r="13358" spans="1:5">
      <c r="A13358" s="206">
        <v>44541</v>
      </c>
      <c r="B13358" s="207">
        <v>44541</v>
      </c>
      <c r="C13358" s="207" t="s">
        <v>1002</v>
      </c>
      <c r="D13358" s="208">
        <f>VLOOKUP(Pag_Inicio_Corr_mas_casos[[#This Row],[Corregimiento]],Hoja3!$A$2:$D$676,4,0)</f>
        <v>81001</v>
      </c>
      <c r="E13358" s="207">
        <v>6</v>
      </c>
    </row>
    <row r="13359" spans="1:5">
      <c r="A13359" s="206">
        <v>44541</v>
      </c>
      <c r="B13359" s="207">
        <v>44541</v>
      </c>
      <c r="C13359" s="207" t="s">
        <v>1244</v>
      </c>
      <c r="D13359" s="208">
        <f>VLOOKUP(Pag_Inicio_Corr_mas_casos[[#This Row],[Corregimiento]],Hoja3!$A$2:$D$676,4,0)</f>
        <v>130102</v>
      </c>
      <c r="E13359" s="207">
        <v>6</v>
      </c>
    </row>
    <row r="13360" spans="1:5">
      <c r="A13360" s="206">
        <v>44541</v>
      </c>
      <c r="B13360" s="207">
        <v>44541</v>
      </c>
      <c r="C13360" s="207" t="s">
        <v>1472</v>
      </c>
      <c r="D13360" s="208">
        <f>VLOOKUP(Pag_Inicio_Corr_mas_casos[[#This Row],[Corregimiento]],Hoja3!$A$2:$D$676,4,0)</f>
        <v>70301</v>
      </c>
      <c r="E13360" s="207">
        <v>6</v>
      </c>
    </row>
    <row r="13361" spans="1:5">
      <c r="A13361" s="206">
        <v>44541</v>
      </c>
      <c r="B13361" s="207">
        <v>44541</v>
      </c>
      <c r="C13361" s="207" t="s">
        <v>1360</v>
      </c>
      <c r="D13361" s="208">
        <f>VLOOKUP(Pag_Inicio_Corr_mas_casos[[#This Row],[Corregimiento]],Hoja3!$A$2:$D$676,4,0)</f>
        <v>90101</v>
      </c>
      <c r="E13361" s="207">
        <v>6</v>
      </c>
    </row>
    <row r="13362" spans="1:5">
      <c r="A13362" s="206">
        <v>44541</v>
      </c>
      <c r="B13362" s="207">
        <v>44541</v>
      </c>
      <c r="C13362" s="207" t="s">
        <v>906</v>
      </c>
      <c r="D13362" s="208">
        <f>VLOOKUP(Pag_Inicio_Corr_mas_casos[[#This Row],[Corregimiento]],Hoja3!$A$2:$D$676,4,0)</f>
        <v>60103</v>
      </c>
      <c r="E13362" s="207">
        <v>5</v>
      </c>
    </row>
    <row r="13363" spans="1:5">
      <c r="A13363" s="206">
        <v>44541</v>
      </c>
      <c r="B13363" s="207">
        <v>44541</v>
      </c>
      <c r="C13363" s="207" t="s">
        <v>1005</v>
      </c>
      <c r="D13363" s="208">
        <f>VLOOKUP(Pag_Inicio_Corr_mas_casos[[#This Row],[Corregimiento]],Hoja3!$A$2:$D$676,4,0)</f>
        <v>81009</v>
      </c>
      <c r="E13363" s="207">
        <v>5</v>
      </c>
    </row>
    <row r="13364" spans="1:5">
      <c r="A13364" s="203">
        <v>44542</v>
      </c>
      <c r="B13364" s="204">
        <v>44542</v>
      </c>
      <c r="C13364" s="204" t="s">
        <v>1112</v>
      </c>
      <c r="D13364" s="205">
        <f>VLOOKUP(Pag_Inicio_Corr_mas_casos[[#This Row],[Corregimiento]],Hoja3!$A$2:$D$676,4,0)</f>
        <v>80812</v>
      </c>
      <c r="E13364" s="204">
        <v>11</v>
      </c>
    </row>
    <row r="13365" spans="1:5">
      <c r="A13365" s="203">
        <v>44542</v>
      </c>
      <c r="B13365" s="204">
        <v>44542</v>
      </c>
      <c r="C13365" s="204" t="s">
        <v>906</v>
      </c>
      <c r="D13365" s="205">
        <f>VLOOKUP(Pag_Inicio_Corr_mas_casos[[#This Row],[Corregimiento]],Hoja3!$A$2:$D$676,4,0)</f>
        <v>60103</v>
      </c>
      <c r="E13365" s="204">
        <v>9</v>
      </c>
    </row>
    <row r="13366" spans="1:5">
      <c r="A13366" s="203">
        <v>44542</v>
      </c>
      <c r="B13366" s="204">
        <v>44542</v>
      </c>
      <c r="C13366" s="204" t="s">
        <v>1473</v>
      </c>
      <c r="D13366" s="205">
        <f>VLOOKUP(Pag_Inicio_Corr_mas_casos[[#This Row],[Corregimiento]],Hoja3!$A$2:$D$676,4,0)</f>
        <v>60104</v>
      </c>
      <c r="E13366" s="204">
        <v>6</v>
      </c>
    </row>
    <row r="13367" spans="1:5">
      <c r="A13367" s="203">
        <v>44542</v>
      </c>
      <c r="B13367" s="204">
        <v>44542</v>
      </c>
      <c r="C13367" s="204" t="s">
        <v>1502</v>
      </c>
      <c r="D13367" s="205">
        <f>VLOOKUP(Pag_Inicio_Corr_mas_casos[[#This Row],[Corregimiento]],Hoja3!$A$2:$D$676,4,0)</f>
        <v>40611</v>
      </c>
      <c r="E13367" s="204">
        <v>5</v>
      </c>
    </row>
    <row r="13368" spans="1:5">
      <c r="A13368" s="203">
        <v>44542</v>
      </c>
      <c r="B13368" s="204">
        <v>44542</v>
      </c>
      <c r="C13368" s="204" t="s">
        <v>1012</v>
      </c>
      <c r="D13368" s="205">
        <f>VLOOKUP(Pag_Inicio_Corr_mas_casos[[#This Row],[Corregimiento]],Hoja3!$A$2:$D$676,4,0)</f>
        <v>80814</v>
      </c>
      <c r="E13368" s="204">
        <v>5</v>
      </c>
    </row>
    <row r="13369" spans="1:5">
      <c r="A13369" s="203">
        <v>44542</v>
      </c>
      <c r="B13369" s="204">
        <v>44542</v>
      </c>
      <c r="C13369" s="204" t="s">
        <v>1488</v>
      </c>
      <c r="D13369" s="205">
        <f>VLOOKUP(Pag_Inicio_Corr_mas_casos[[#This Row],[Corregimiento]],Hoja3!$A$2:$D$676,4,0)</f>
        <v>130701</v>
      </c>
      <c r="E13369" s="204">
        <v>5</v>
      </c>
    </row>
    <row r="13370" spans="1:5">
      <c r="A13370" s="203">
        <v>44542</v>
      </c>
      <c r="B13370" s="204">
        <v>44542</v>
      </c>
      <c r="C13370" s="204" t="s">
        <v>1219</v>
      </c>
      <c r="D13370" s="205">
        <f>VLOOKUP(Pag_Inicio_Corr_mas_casos[[#This Row],[Corregimiento]],Hoja3!$A$2:$D$676,4,0)</f>
        <v>20601</v>
      </c>
      <c r="E13370" s="204">
        <v>5</v>
      </c>
    </row>
    <row r="13371" spans="1:5">
      <c r="A13371" s="203">
        <v>44542</v>
      </c>
      <c r="B13371" s="204">
        <v>44542</v>
      </c>
      <c r="C13371" s="204" t="s">
        <v>1078</v>
      </c>
      <c r="D13371" s="205">
        <f>VLOOKUP(Pag_Inicio_Corr_mas_casos[[#This Row],[Corregimiento]],Hoja3!$A$2:$D$676,4,0)</f>
        <v>80819</v>
      </c>
      <c r="E13371" s="204">
        <v>5</v>
      </c>
    </row>
    <row r="13372" spans="1:5">
      <c r="A13372" s="203">
        <v>44542</v>
      </c>
      <c r="B13372" s="204">
        <v>44542</v>
      </c>
      <c r="C13372" s="204" t="s">
        <v>1472</v>
      </c>
      <c r="D13372" s="205">
        <f>VLOOKUP(Pag_Inicio_Corr_mas_casos[[#This Row],[Corregimiento]],Hoja3!$A$2:$D$676,4,0)</f>
        <v>70301</v>
      </c>
      <c r="E13372" s="204">
        <v>4</v>
      </c>
    </row>
    <row r="13373" spans="1:5">
      <c r="A13373" s="203">
        <v>44542</v>
      </c>
      <c r="B13373" s="204">
        <v>44542</v>
      </c>
      <c r="C13373" s="204" t="s">
        <v>1006</v>
      </c>
      <c r="D13373" s="205">
        <f>VLOOKUP(Pag_Inicio_Corr_mas_casos[[#This Row],[Corregimiento]],Hoja3!$A$2:$D$676,4,0)</f>
        <v>80806</v>
      </c>
      <c r="E13373" s="204">
        <v>4</v>
      </c>
    </row>
    <row r="13374" spans="1:5">
      <c r="A13374" s="203">
        <v>44542</v>
      </c>
      <c r="B13374" s="204">
        <v>44542</v>
      </c>
      <c r="C13374" s="204" t="s">
        <v>1072</v>
      </c>
      <c r="D13374" s="205">
        <f>VLOOKUP(Pag_Inicio_Corr_mas_casos[[#This Row],[Corregimiento]],Hoja3!$A$2:$D$676,4,0)</f>
        <v>60101</v>
      </c>
      <c r="E13374" s="204">
        <v>4</v>
      </c>
    </row>
    <row r="13375" spans="1:5">
      <c r="A13375" s="203">
        <v>44542</v>
      </c>
      <c r="B13375" s="204">
        <v>44542</v>
      </c>
      <c r="C13375" s="204" t="s">
        <v>1387</v>
      </c>
      <c r="D13375" s="205">
        <f>VLOOKUP(Pag_Inicio_Corr_mas_casos[[#This Row],[Corregimiento]],Hoja3!$A$2:$D$676,4,0)</f>
        <v>80810</v>
      </c>
      <c r="E13375" s="204">
        <v>3</v>
      </c>
    </row>
    <row r="13376" spans="1:5">
      <c r="A13376" s="203">
        <v>44542</v>
      </c>
      <c r="B13376" s="204">
        <v>44542</v>
      </c>
      <c r="C13376" s="204" t="s">
        <v>1045</v>
      </c>
      <c r="D13376" s="205">
        <f>VLOOKUP(Pag_Inicio_Corr_mas_casos[[#This Row],[Corregimiento]],Hoja3!$A$2:$D$676,4,0)</f>
        <v>81002</v>
      </c>
      <c r="E13376" s="204">
        <v>3</v>
      </c>
    </row>
    <row r="13377" spans="1:5">
      <c r="A13377" s="203">
        <v>44542</v>
      </c>
      <c r="B13377" s="204">
        <v>44542</v>
      </c>
      <c r="C13377" s="204" t="s">
        <v>1244</v>
      </c>
      <c r="D13377" s="205">
        <f>VLOOKUP(Pag_Inicio_Corr_mas_casos[[#This Row],[Corregimiento]],Hoja3!$A$2:$D$676,4,0)</f>
        <v>130102</v>
      </c>
      <c r="E13377" s="204">
        <v>3</v>
      </c>
    </row>
    <row r="13378" spans="1:5">
      <c r="A13378" s="203">
        <v>44542</v>
      </c>
      <c r="B13378" s="204">
        <v>44542</v>
      </c>
      <c r="C13378" s="204" t="s">
        <v>791</v>
      </c>
      <c r="D13378" s="205">
        <f>VLOOKUP(Pag_Inicio_Corr_mas_casos[[#This Row],[Corregimiento]],Hoja3!$A$2:$D$676,4,0)</f>
        <v>30104</v>
      </c>
      <c r="E13378" s="204">
        <v>3</v>
      </c>
    </row>
    <row r="13379" spans="1:5">
      <c r="A13379" s="203">
        <v>44542</v>
      </c>
      <c r="B13379" s="204">
        <v>44542</v>
      </c>
      <c r="C13379" s="204" t="s">
        <v>1008</v>
      </c>
      <c r="D13379" s="205">
        <f>VLOOKUP(Pag_Inicio_Corr_mas_casos[[#This Row],[Corregimiento]],Hoja3!$A$2:$D$676,4,0)</f>
        <v>80807</v>
      </c>
      <c r="E13379" s="204">
        <v>3</v>
      </c>
    </row>
    <row r="13380" spans="1:5">
      <c r="A13380" s="203">
        <v>44542</v>
      </c>
      <c r="B13380" s="204">
        <v>44542</v>
      </c>
      <c r="C13380" s="204" t="s">
        <v>1418</v>
      </c>
      <c r="D13380" s="205">
        <f>VLOOKUP(Pag_Inicio_Corr_mas_casos[[#This Row],[Corregimiento]],Hoja3!$A$2:$D$676,4,0)</f>
        <v>130717</v>
      </c>
      <c r="E13380" s="204">
        <v>3</v>
      </c>
    </row>
    <row r="13381" spans="1:5">
      <c r="A13381" s="203">
        <v>44542</v>
      </c>
      <c r="B13381" s="204">
        <v>44542</v>
      </c>
      <c r="C13381" s="204" t="s">
        <v>1461</v>
      </c>
      <c r="D13381" s="205">
        <f>VLOOKUP(Pag_Inicio_Corr_mas_casos[[#This Row],[Corregimiento]],Hoja3!$A$2:$D$676,4,0)</f>
        <v>130301</v>
      </c>
      <c r="E13381" s="204">
        <v>3</v>
      </c>
    </row>
    <row r="13382" spans="1:5">
      <c r="A13382" s="203">
        <v>44542</v>
      </c>
      <c r="B13382" s="204">
        <v>44542</v>
      </c>
      <c r="C13382" s="204" t="s">
        <v>1458</v>
      </c>
      <c r="D13382" s="205">
        <f>VLOOKUP(Pag_Inicio_Corr_mas_casos[[#This Row],[Corregimiento]],Hoja3!$A$2:$D$676,4,0)</f>
        <v>60608</v>
      </c>
      <c r="E13382" s="204">
        <v>3</v>
      </c>
    </row>
    <row r="13383" spans="1:5">
      <c r="A13383" s="203">
        <v>44542</v>
      </c>
      <c r="B13383" s="204">
        <v>44542</v>
      </c>
      <c r="C13383" s="204" t="s">
        <v>1451</v>
      </c>
      <c r="D13383" s="205">
        <f>VLOOKUP(Pag_Inicio_Corr_mas_casos[[#This Row],[Corregimiento]],Hoja3!$A$2:$D$676,4,0)</f>
        <v>40404</v>
      </c>
      <c r="E13383" s="204">
        <v>3</v>
      </c>
    </row>
    <row r="13384" spans="1:5">
      <c r="A13384" s="209">
        <v>44543</v>
      </c>
      <c r="B13384" s="210">
        <v>44543</v>
      </c>
      <c r="C13384" s="210" t="s">
        <v>1134</v>
      </c>
      <c r="D13384" s="211">
        <f>VLOOKUP(Pag_Inicio_Corr_mas_casos[[#This Row],[Corregimiento]],Hoja3!$A$2:$D$676,4,0)</f>
        <v>130101</v>
      </c>
      <c r="E13384" s="210">
        <v>12</v>
      </c>
    </row>
    <row r="13385" spans="1:5">
      <c r="A13385" s="209">
        <v>44543</v>
      </c>
      <c r="B13385" s="210">
        <v>44543</v>
      </c>
      <c r="C13385" s="210" t="s">
        <v>1006</v>
      </c>
      <c r="D13385" s="211">
        <f>VLOOKUP(Pag_Inicio_Corr_mas_casos[[#This Row],[Corregimiento]],Hoja3!$A$2:$D$676,4,0)</f>
        <v>80806</v>
      </c>
      <c r="E13385" s="210">
        <v>11</v>
      </c>
    </row>
    <row r="13386" spans="1:5">
      <c r="A13386" s="209">
        <v>44543</v>
      </c>
      <c r="B13386" s="210">
        <v>44543</v>
      </c>
      <c r="C13386" s="210" t="s">
        <v>959</v>
      </c>
      <c r="D13386" s="211">
        <f>VLOOKUP(Pag_Inicio_Corr_mas_casos[[#This Row],[Corregimiento]],Hoja3!$A$2:$D$676,4,0)</f>
        <v>91001</v>
      </c>
      <c r="E13386" s="210">
        <v>10</v>
      </c>
    </row>
    <row r="13387" spans="1:5">
      <c r="A13387" s="209">
        <v>44543</v>
      </c>
      <c r="B13387" s="210">
        <v>44543</v>
      </c>
      <c r="C13387" s="210" t="s">
        <v>1112</v>
      </c>
      <c r="D13387" s="211">
        <f>VLOOKUP(Pag_Inicio_Corr_mas_casos[[#This Row],[Corregimiento]],Hoja3!$A$2:$D$676,4,0)</f>
        <v>80812</v>
      </c>
      <c r="E13387" s="210">
        <v>9</v>
      </c>
    </row>
    <row r="13388" spans="1:5">
      <c r="A13388" s="209">
        <v>44543</v>
      </c>
      <c r="B13388" s="210">
        <v>44543</v>
      </c>
      <c r="C13388" s="210" t="s">
        <v>1077</v>
      </c>
      <c r="D13388" s="211">
        <f>VLOOKUP(Pag_Inicio_Corr_mas_casos[[#This Row],[Corregimiento]],Hoja3!$A$2:$D$676,4,0)</f>
        <v>80809</v>
      </c>
      <c r="E13388" s="210">
        <v>9</v>
      </c>
    </row>
    <row r="13389" spans="1:5">
      <c r="A13389" s="209">
        <v>44543</v>
      </c>
      <c r="B13389" s="210">
        <v>44543</v>
      </c>
      <c r="C13389" s="210" t="s">
        <v>1012</v>
      </c>
      <c r="D13389" s="211">
        <f>VLOOKUP(Pag_Inicio_Corr_mas_casos[[#This Row],[Corregimiento]],Hoja3!$A$2:$D$676,4,0)</f>
        <v>80814</v>
      </c>
      <c r="E13389" s="210">
        <v>9</v>
      </c>
    </row>
    <row r="13390" spans="1:5">
      <c r="A13390" s="209">
        <v>44543</v>
      </c>
      <c r="B13390" s="210">
        <v>44543</v>
      </c>
      <c r="C13390" s="210" t="s">
        <v>1072</v>
      </c>
      <c r="D13390" s="211">
        <f>VLOOKUP(Pag_Inicio_Corr_mas_casos[[#This Row],[Corregimiento]],Hoja3!$A$2:$D$676,4,0)</f>
        <v>60101</v>
      </c>
      <c r="E13390" s="210">
        <v>9</v>
      </c>
    </row>
    <row r="13391" spans="1:5">
      <c r="A13391" s="209">
        <v>44543</v>
      </c>
      <c r="B13391" s="210">
        <v>44543</v>
      </c>
      <c r="C13391" s="210" t="s">
        <v>1449</v>
      </c>
      <c r="D13391" s="211">
        <f>VLOOKUP(Pag_Inicio_Corr_mas_casos[[#This Row],[Corregimiento]],Hoja3!$A$2:$D$676,4,0)</f>
        <v>60105</v>
      </c>
      <c r="E13391" s="210">
        <v>8</v>
      </c>
    </row>
    <row r="13392" spans="1:5">
      <c r="A13392" s="209">
        <v>44543</v>
      </c>
      <c r="B13392" s="210">
        <v>44543</v>
      </c>
      <c r="C13392" s="210" t="s">
        <v>1488</v>
      </c>
      <c r="D13392" s="211">
        <f>VLOOKUP(Pag_Inicio_Corr_mas_casos[[#This Row],[Corregimiento]],Hoja3!$A$2:$D$676,4,0)</f>
        <v>130701</v>
      </c>
      <c r="E13392" s="210">
        <v>8</v>
      </c>
    </row>
    <row r="13393" spans="1:5">
      <c r="A13393" s="209">
        <v>44543</v>
      </c>
      <c r="B13393" s="210">
        <v>44543</v>
      </c>
      <c r="C13393" s="210" t="s">
        <v>1219</v>
      </c>
      <c r="D13393" s="211">
        <f>VLOOKUP(Pag_Inicio_Corr_mas_casos[[#This Row],[Corregimiento]],Hoja3!$A$2:$D$676,4,0)</f>
        <v>20601</v>
      </c>
      <c r="E13393" s="210">
        <v>6</v>
      </c>
    </row>
    <row r="13394" spans="1:5">
      <c r="A13394" s="209">
        <v>44543</v>
      </c>
      <c r="B13394" s="210">
        <v>44543</v>
      </c>
      <c r="C13394" s="210" t="s">
        <v>1473</v>
      </c>
      <c r="D13394" s="211">
        <f>VLOOKUP(Pag_Inicio_Corr_mas_casos[[#This Row],[Corregimiento]],Hoja3!$A$2:$D$676,4,0)</f>
        <v>60104</v>
      </c>
      <c r="E13394" s="210">
        <v>6</v>
      </c>
    </row>
    <row r="13395" spans="1:5">
      <c r="A13395" s="209">
        <v>44543</v>
      </c>
      <c r="B13395" s="210">
        <v>44543</v>
      </c>
      <c r="C13395" s="210" t="s">
        <v>906</v>
      </c>
      <c r="D13395" s="211">
        <f>VLOOKUP(Pag_Inicio_Corr_mas_casos[[#This Row],[Corregimiento]],Hoja3!$A$2:$D$676,4,0)</f>
        <v>60103</v>
      </c>
      <c r="E13395" s="210">
        <v>6</v>
      </c>
    </row>
    <row r="13396" spans="1:5">
      <c r="A13396" s="209">
        <v>44543</v>
      </c>
      <c r="B13396" s="210">
        <v>44543</v>
      </c>
      <c r="C13396" s="210" t="s">
        <v>1244</v>
      </c>
      <c r="D13396" s="211">
        <f>VLOOKUP(Pag_Inicio_Corr_mas_casos[[#This Row],[Corregimiento]],Hoja3!$A$2:$D$676,4,0)</f>
        <v>130102</v>
      </c>
      <c r="E13396" s="210">
        <v>6</v>
      </c>
    </row>
    <row r="13397" spans="1:5">
      <c r="A13397" s="209">
        <v>44543</v>
      </c>
      <c r="B13397" s="210">
        <v>44543</v>
      </c>
      <c r="C13397" s="210" t="s">
        <v>1162</v>
      </c>
      <c r="D13397" s="211">
        <f>VLOOKUP(Pag_Inicio_Corr_mas_casos[[#This Row],[Corregimiento]],Hoja3!$A$2:$D$676,4,0)</f>
        <v>130106</v>
      </c>
      <c r="E13397" s="210">
        <v>6</v>
      </c>
    </row>
    <row r="13398" spans="1:5">
      <c r="A13398" s="209">
        <v>44543</v>
      </c>
      <c r="B13398" s="210">
        <v>44543</v>
      </c>
      <c r="C13398" s="210" t="s">
        <v>1386</v>
      </c>
      <c r="D13398" s="211">
        <f>VLOOKUP(Pag_Inicio_Corr_mas_casos[[#This Row],[Corregimiento]],Hoja3!$A$2:$D$676,4,0)</f>
        <v>80808</v>
      </c>
      <c r="E13398" s="210">
        <v>5</v>
      </c>
    </row>
    <row r="13399" spans="1:5">
      <c r="A13399" s="209">
        <v>44543</v>
      </c>
      <c r="B13399" s="210">
        <v>44543</v>
      </c>
      <c r="C13399" s="210" t="s">
        <v>1468</v>
      </c>
      <c r="D13399" s="211">
        <f>VLOOKUP(Pag_Inicio_Corr_mas_casos[[#This Row],[Corregimiento]],Hoja3!$A$2:$D$676,4,0)</f>
        <v>70501</v>
      </c>
      <c r="E13399" s="210">
        <v>5</v>
      </c>
    </row>
    <row r="13400" spans="1:5">
      <c r="A13400" s="209">
        <v>44543</v>
      </c>
      <c r="B13400" s="210">
        <v>44543</v>
      </c>
      <c r="C13400" s="210" t="s">
        <v>1232</v>
      </c>
      <c r="D13400" s="211">
        <f>VLOOKUP(Pag_Inicio_Corr_mas_casos[[#This Row],[Corregimiento]],Hoja3!$A$2:$D$676,4,0)</f>
        <v>40205</v>
      </c>
      <c r="E13400" s="210">
        <v>5</v>
      </c>
    </row>
    <row r="13401" spans="1:5">
      <c r="A13401" s="209">
        <v>44543</v>
      </c>
      <c r="B13401" s="210">
        <v>44543</v>
      </c>
      <c r="C13401" s="210" t="s">
        <v>1008</v>
      </c>
      <c r="D13401" s="211">
        <f>VLOOKUP(Pag_Inicio_Corr_mas_casos[[#This Row],[Corregimiento]],Hoja3!$A$2:$D$676,4,0)</f>
        <v>80807</v>
      </c>
      <c r="E13401" s="210">
        <v>4</v>
      </c>
    </row>
    <row r="13402" spans="1:5">
      <c r="A13402" s="209">
        <v>44543</v>
      </c>
      <c r="B13402" s="210">
        <v>44543</v>
      </c>
      <c r="C13402" s="210" t="s">
        <v>1228</v>
      </c>
      <c r="D13402" s="211">
        <f>VLOOKUP(Pag_Inicio_Corr_mas_casos[[#This Row],[Corregimiento]],Hoja3!$A$2:$D$676,4,0)</f>
        <v>40601</v>
      </c>
      <c r="E13402" s="210">
        <v>4</v>
      </c>
    </row>
    <row r="13403" spans="1:5">
      <c r="A13403" s="209">
        <v>44543</v>
      </c>
      <c r="B13403" s="210">
        <v>44543</v>
      </c>
      <c r="C13403" s="210" t="s">
        <v>1387</v>
      </c>
      <c r="D13403" s="211">
        <f>VLOOKUP(Pag_Inicio_Corr_mas_casos[[#This Row],[Corregimiento]],Hoja3!$A$2:$D$676,4,0)</f>
        <v>80810</v>
      </c>
      <c r="E13403" s="210">
        <v>4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CFE30-C772-4111-85DA-7541E8EDED04}">
  <dimension ref="A1:BI596"/>
  <sheetViews>
    <sheetView workbookViewId="0">
      <selection activeCell="BH6" sqref="BH6"/>
    </sheetView>
  </sheetViews>
  <sheetFormatPr defaultRowHeight="15"/>
  <cols>
    <col min="6" max="6" width="27.28515625" bestFit="1" customWidth="1"/>
    <col min="7" max="7" width="14.140625" bestFit="1" customWidth="1"/>
    <col min="13" max="13" width="27.28515625" bestFit="1" customWidth="1"/>
    <col min="14" max="14" width="14.140625" bestFit="1" customWidth="1"/>
    <col min="20" max="20" width="27.5703125" bestFit="1" customWidth="1"/>
    <col min="21" max="21" width="14.140625" bestFit="1" customWidth="1"/>
    <col min="26" max="26" width="27.5703125" bestFit="1" customWidth="1"/>
    <col min="27" max="27" width="14.140625" bestFit="1" customWidth="1"/>
    <col min="32" max="32" width="27.28515625" bestFit="1" customWidth="1"/>
    <col min="33" max="33" width="14.140625" bestFit="1" customWidth="1"/>
    <col min="38" max="38" width="27.28515625" bestFit="1" customWidth="1"/>
    <col min="39" max="39" width="15.7109375" bestFit="1" customWidth="1"/>
    <col min="45" max="45" width="27.28515625" bestFit="1" customWidth="1"/>
    <col min="46" max="46" width="14.140625" bestFit="1" customWidth="1"/>
    <col min="50" max="50" width="29" bestFit="1" customWidth="1"/>
    <col min="51" max="51" width="14.140625" bestFit="1" customWidth="1"/>
    <col min="55" max="55" width="27.28515625" bestFit="1" customWidth="1"/>
    <col min="56" max="56" width="14.140625" bestFit="1" customWidth="1"/>
    <col min="60" max="60" width="34.7109375" bestFit="1" customWidth="1"/>
    <col min="61" max="61" width="14.140625" bestFit="1" customWidth="1"/>
  </cols>
  <sheetData>
    <row r="1" spans="1:61">
      <c r="A1" t="s">
        <v>1517</v>
      </c>
      <c r="F1" s="174" t="s">
        <v>1517</v>
      </c>
      <c r="G1" t="s">
        <v>1518</v>
      </c>
      <c r="I1" t="s">
        <v>1517</v>
      </c>
      <c r="Q1" t="s">
        <v>1517</v>
      </c>
      <c r="W1" t="s">
        <v>1517</v>
      </c>
      <c r="AD1" t="s">
        <v>1517</v>
      </c>
      <c r="AI1" t="s">
        <v>1517</v>
      </c>
      <c r="AJ1" t="s">
        <v>1519</v>
      </c>
    </row>
    <row r="2" spans="1:61">
      <c r="A2" s="127" t="s">
        <v>1077</v>
      </c>
      <c r="F2" t="s">
        <v>1077</v>
      </c>
      <c r="G2">
        <v>8</v>
      </c>
      <c r="I2" t="s">
        <v>1077</v>
      </c>
      <c r="M2" s="174" t="s">
        <v>1517</v>
      </c>
      <c r="N2" t="s">
        <v>1518</v>
      </c>
      <c r="Q2" s="170" t="s">
        <v>1077</v>
      </c>
      <c r="T2" s="174" t="s">
        <v>1517</v>
      </c>
      <c r="U2" t="s">
        <v>1518</v>
      </c>
      <c r="W2" s="178" t="s">
        <v>1077</v>
      </c>
      <c r="Z2" s="174" t="s">
        <v>1517</v>
      </c>
      <c r="AA2" t="s">
        <v>1518</v>
      </c>
      <c r="AD2" t="s">
        <v>1077</v>
      </c>
      <c r="AF2" s="174" t="s">
        <v>1517</v>
      </c>
      <c r="AG2" t="s">
        <v>1518</v>
      </c>
      <c r="AI2" t="s">
        <v>1077</v>
      </c>
      <c r="AJ2">
        <v>34</v>
      </c>
      <c r="AL2" s="174" t="s">
        <v>1517</v>
      </c>
      <c r="AM2" t="s">
        <v>1520</v>
      </c>
      <c r="AP2" t="s">
        <v>1517</v>
      </c>
      <c r="BF2" t="s">
        <v>1517</v>
      </c>
      <c r="BH2" s="174" t="s">
        <v>1517</v>
      </c>
      <c r="BI2" t="s">
        <v>1518</v>
      </c>
    </row>
    <row r="3" spans="1:61">
      <c r="A3" s="127" t="s">
        <v>1124</v>
      </c>
      <c r="F3" t="s">
        <v>1005</v>
      </c>
      <c r="G3">
        <v>8</v>
      </c>
      <c r="I3" t="s">
        <v>1088</v>
      </c>
      <c r="M3" t="s">
        <v>1003</v>
      </c>
      <c r="N3">
        <v>6</v>
      </c>
      <c r="Q3" s="170" t="s">
        <v>1033</v>
      </c>
      <c r="T3" t="s">
        <v>1005</v>
      </c>
      <c r="U3">
        <v>7</v>
      </c>
      <c r="W3" s="178" t="s">
        <v>1112</v>
      </c>
      <c r="Z3" t="s">
        <v>1077</v>
      </c>
      <c r="AA3">
        <v>7</v>
      </c>
      <c r="AD3" t="s">
        <v>1005</v>
      </c>
      <c r="AF3" t="s">
        <v>1077</v>
      </c>
      <c r="AG3">
        <v>30</v>
      </c>
      <c r="AI3" t="s">
        <v>1005</v>
      </c>
      <c r="AJ3">
        <v>33</v>
      </c>
      <c r="AL3" t="s">
        <v>838</v>
      </c>
      <c r="AM3">
        <v>21</v>
      </c>
      <c r="AP3" t="s">
        <v>1120</v>
      </c>
      <c r="AS3" s="174" t="s">
        <v>1517</v>
      </c>
      <c r="AT3" t="s">
        <v>1518</v>
      </c>
      <c r="AV3" t="s">
        <v>1517</v>
      </c>
      <c r="AX3" s="174" t="s">
        <v>1517</v>
      </c>
      <c r="AY3" t="s">
        <v>1518</v>
      </c>
      <c r="BA3" t="s">
        <v>1517</v>
      </c>
      <c r="BC3" s="174" t="s">
        <v>1517</v>
      </c>
      <c r="BD3" t="s">
        <v>1518</v>
      </c>
      <c r="BF3" t="s">
        <v>1102</v>
      </c>
      <c r="BH3" t="s">
        <v>1102</v>
      </c>
      <c r="BI3">
        <v>7</v>
      </c>
    </row>
    <row r="4" spans="1:61">
      <c r="A4" s="127" t="s">
        <v>1112</v>
      </c>
      <c r="F4" t="s">
        <v>1112</v>
      </c>
      <c r="G4">
        <v>8</v>
      </c>
      <c r="I4" t="s">
        <v>1368</v>
      </c>
      <c r="M4" t="s">
        <v>1078</v>
      </c>
      <c r="N4">
        <v>6</v>
      </c>
      <c r="Q4" s="170" t="s">
        <v>1006</v>
      </c>
      <c r="T4" t="s">
        <v>1112</v>
      </c>
      <c r="U4">
        <v>7</v>
      </c>
      <c r="W4" s="178" t="s">
        <v>1005</v>
      </c>
      <c r="Z4" t="s">
        <v>1006</v>
      </c>
      <c r="AA4">
        <v>7</v>
      </c>
      <c r="AD4" t="s">
        <v>1112</v>
      </c>
      <c r="AF4" t="s">
        <v>1006</v>
      </c>
      <c r="AG4">
        <v>30</v>
      </c>
      <c r="AI4" t="s">
        <v>1112</v>
      </c>
      <c r="AJ4">
        <v>32</v>
      </c>
      <c r="AL4" t="s">
        <v>1368</v>
      </c>
      <c r="AM4">
        <v>5</v>
      </c>
      <c r="AP4" t="s">
        <v>838</v>
      </c>
      <c r="AS4" t="s">
        <v>1077</v>
      </c>
      <c r="AT4">
        <v>8</v>
      </c>
      <c r="AV4" t="s">
        <v>1077</v>
      </c>
      <c r="AX4" t="s">
        <v>1019</v>
      </c>
      <c r="AY4">
        <v>7</v>
      </c>
      <c r="BA4" t="s">
        <v>1041</v>
      </c>
      <c r="BC4" t="s">
        <v>1019</v>
      </c>
      <c r="BD4">
        <v>7</v>
      </c>
      <c r="BF4" t="s">
        <v>1078</v>
      </c>
      <c r="BH4" t="s">
        <v>1120</v>
      </c>
      <c r="BI4">
        <v>7</v>
      </c>
    </row>
    <row r="5" spans="1:61">
      <c r="A5" s="127" t="s">
        <v>1005</v>
      </c>
      <c r="F5" t="s">
        <v>1006</v>
      </c>
      <c r="G5">
        <v>8</v>
      </c>
      <c r="I5" t="s">
        <v>1380</v>
      </c>
      <c r="M5" t="s">
        <v>1077</v>
      </c>
      <c r="N5">
        <v>6</v>
      </c>
      <c r="Q5" s="170" t="s">
        <v>1004</v>
      </c>
      <c r="T5" t="s">
        <v>1077</v>
      </c>
      <c r="U5">
        <v>7</v>
      </c>
      <c r="W5" s="178" t="s">
        <v>1013</v>
      </c>
      <c r="Z5" t="s">
        <v>1005</v>
      </c>
      <c r="AA5">
        <v>6</v>
      </c>
      <c r="AD5" t="s">
        <v>1008</v>
      </c>
      <c r="AF5" t="s">
        <v>1078</v>
      </c>
      <c r="AG5">
        <v>28</v>
      </c>
      <c r="AI5" t="s">
        <v>1008</v>
      </c>
      <c r="AJ5">
        <v>27</v>
      </c>
      <c r="AL5" t="s">
        <v>1020</v>
      </c>
      <c r="AM5">
        <v>2</v>
      </c>
      <c r="AP5" t="s">
        <v>1176</v>
      </c>
      <c r="AS5" t="s">
        <v>1081</v>
      </c>
      <c r="AT5">
        <v>8</v>
      </c>
      <c r="AV5" t="s">
        <v>1006</v>
      </c>
      <c r="AX5" t="s">
        <v>1081</v>
      </c>
      <c r="AY5">
        <v>7</v>
      </c>
      <c r="BA5" t="s">
        <v>1071</v>
      </c>
      <c r="BC5" t="s">
        <v>1078</v>
      </c>
      <c r="BD5">
        <v>7</v>
      </c>
      <c r="BF5" t="s">
        <v>1019</v>
      </c>
      <c r="BH5" t="s">
        <v>1078</v>
      </c>
      <c r="BI5">
        <v>7</v>
      </c>
    </row>
    <row r="6" spans="1:61">
      <c r="A6" s="127" t="s">
        <v>1113</v>
      </c>
      <c r="F6" t="s">
        <v>1113</v>
      </c>
      <c r="G6">
        <v>8</v>
      </c>
      <c r="I6" t="s">
        <v>1381</v>
      </c>
      <c r="M6" t="s">
        <v>1006</v>
      </c>
      <c r="N6">
        <v>6</v>
      </c>
      <c r="Q6" s="170" t="s">
        <v>1112</v>
      </c>
      <c r="T6" t="s">
        <v>1006</v>
      </c>
      <c r="U6">
        <v>7</v>
      </c>
      <c r="W6" s="178" t="s">
        <v>1078</v>
      </c>
      <c r="Z6" t="s">
        <v>1388</v>
      </c>
      <c r="AA6">
        <v>6</v>
      </c>
      <c r="AD6" t="s">
        <v>1006</v>
      </c>
      <c r="AF6" t="s">
        <v>1112</v>
      </c>
      <c r="AG6">
        <v>28</v>
      </c>
      <c r="AI6" t="s">
        <v>1006</v>
      </c>
      <c r="AJ6">
        <v>23</v>
      </c>
      <c r="AL6" t="s">
        <v>1085</v>
      </c>
      <c r="AM6">
        <v>14</v>
      </c>
      <c r="AP6" t="s">
        <v>1088</v>
      </c>
      <c r="AS6" t="s">
        <v>1120</v>
      </c>
      <c r="AT6">
        <v>7</v>
      </c>
      <c r="AV6" t="s">
        <v>1078</v>
      </c>
      <c r="AX6" t="s">
        <v>1078</v>
      </c>
      <c r="AY6">
        <v>6</v>
      </c>
      <c r="BA6" t="s">
        <v>1008</v>
      </c>
      <c r="BC6" t="s">
        <v>1006</v>
      </c>
      <c r="BD6">
        <v>7</v>
      </c>
      <c r="BF6" t="s">
        <v>1120</v>
      </c>
      <c r="BH6" t="s">
        <v>1134</v>
      </c>
      <c r="BI6">
        <v>7</v>
      </c>
    </row>
    <row r="7" spans="1:61">
      <c r="A7" s="127" t="s">
        <v>1033</v>
      </c>
      <c r="F7" t="s">
        <v>1078</v>
      </c>
      <c r="G7">
        <v>8</v>
      </c>
      <c r="I7" t="s">
        <v>1008</v>
      </c>
      <c r="M7" t="s">
        <v>1381</v>
      </c>
      <c r="N7">
        <v>6</v>
      </c>
      <c r="Q7" s="170" t="s">
        <v>1008</v>
      </c>
      <c r="T7" t="s">
        <v>1078</v>
      </c>
      <c r="U7">
        <v>7</v>
      </c>
      <c r="W7" s="178" t="s">
        <v>1071</v>
      </c>
      <c r="Z7" t="s">
        <v>838</v>
      </c>
      <c r="AA7">
        <v>6</v>
      </c>
      <c r="AD7" t="s">
        <v>1069</v>
      </c>
      <c r="AF7" t="s">
        <v>1005</v>
      </c>
      <c r="AG7">
        <v>27</v>
      </c>
      <c r="AI7" t="s">
        <v>1069</v>
      </c>
      <c r="AJ7">
        <v>21</v>
      </c>
      <c r="AL7" t="s">
        <v>1012</v>
      </c>
      <c r="AM7">
        <v>20</v>
      </c>
      <c r="AP7" t="s">
        <v>1019</v>
      </c>
      <c r="AS7" t="s">
        <v>1078</v>
      </c>
      <c r="AT7">
        <v>7</v>
      </c>
      <c r="AV7" t="s">
        <v>1081</v>
      </c>
      <c r="AX7" t="s">
        <v>1102</v>
      </c>
      <c r="AY7">
        <v>6</v>
      </c>
      <c r="BA7" t="s">
        <v>1077</v>
      </c>
      <c r="BC7" t="s">
        <v>1102</v>
      </c>
      <c r="BD7">
        <v>6</v>
      </c>
      <c r="BF7" t="s">
        <v>1006</v>
      </c>
      <c r="BH7" t="s">
        <v>838</v>
      </c>
      <c r="BI7">
        <v>6</v>
      </c>
    </row>
    <row r="8" spans="1:61">
      <c r="A8" s="127" t="s">
        <v>1371</v>
      </c>
      <c r="F8" t="s">
        <v>1008</v>
      </c>
      <c r="G8">
        <v>7</v>
      </c>
      <c r="I8" t="s">
        <v>1033</v>
      </c>
      <c r="M8" t="s">
        <v>1087</v>
      </c>
      <c r="N8">
        <v>6</v>
      </c>
      <c r="Q8" s="170" t="s">
        <v>1003</v>
      </c>
      <c r="T8" t="s">
        <v>1012</v>
      </c>
      <c r="U8">
        <v>6</v>
      </c>
      <c r="W8" s="178" t="s">
        <v>1388</v>
      </c>
      <c r="Z8" t="s">
        <v>1013</v>
      </c>
      <c r="AA8">
        <v>5</v>
      </c>
      <c r="AD8" t="s">
        <v>1113</v>
      </c>
      <c r="AF8" t="s">
        <v>1120</v>
      </c>
      <c r="AG8">
        <v>25</v>
      </c>
      <c r="AI8" t="s">
        <v>1113</v>
      </c>
      <c r="AJ8">
        <v>19</v>
      </c>
      <c r="AL8" t="s">
        <v>1134</v>
      </c>
      <c r="AM8">
        <v>18</v>
      </c>
      <c r="AP8" t="s">
        <v>1271</v>
      </c>
      <c r="AS8" t="s">
        <v>1112</v>
      </c>
      <c r="AT8">
        <v>6</v>
      </c>
      <c r="AV8" t="s">
        <v>1133</v>
      </c>
      <c r="AX8" t="s">
        <v>1006</v>
      </c>
      <c r="AY8">
        <v>6</v>
      </c>
      <c r="BA8" t="s">
        <v>1112</v>
      </c>
      <c r="BC8" t="s">
        <v>1120</v>
      </c>
      <c r="BD8">
        <v>6</v>
      </c>
      <c r="BF8" t="s">
        <v>1008</v>
      </c>
      <c r="BH8" t="s">
        <v>1077</v>
      </c>
      <c r="BI8">
        <v>5</v>
      </c>
    </row>
    <row r="9" spans="1:61">
      <c r="A9" s="127" t="s">
        <v>1368</v>
      </c>
      <c r="F9" t="s">
        <v>1120</v>
      </c>
      <c r="G9">
        <v>7</v>
      </c>
      <c r="I9" t="s">
        <v>1113</v>
      </c>
      <c r="M9" t="s">
        <v>1380</v>
      </c>
      <c r="N9">
        <v>5</v>
      </c>
      <c r="Q9" s="170" t="s">
        <v>1126</v>
      </c>
      <c r="T9" t="s">
        <v>959</v>
      </c>
      <c r="U9">
        <v>6</v>
      </c>
      <c r="W9" s="178" t="s">
        <v>1389</v>
      </c>
      <c r="Z9" t="s">
        <v>1088</v>
      </c>
      <c r="AA9">
        <v>5</v>
      </c>
      <c r="AD9" t="s">
        <v>1078</v>
      </c>
      <c r="AF9" t="s">
        <v>1008</v>
      </c>
      <c r="AG9">
        <v>23</v>
      </c>
      <c r="AI9" t="s">
        <v>1078</v>
      </c>
      <c r="AJ9">
        <v>19</v>
      </c>
      <c r="AL9" t="s">
        <v>1325</v>
      </c>
      <c r="AM9">
        <v>2</v>
      </c>
      <c r="AP9" t="s">
        <v>1112</v>
      </c>
      <c r="AS9" t="s">
        <v>1025</v>
      </c>
      <c r="AT9">
        <v>6</v>
      </c>
      <c r="AV9" t="s">
        <v>1102</v>
      </c>
      <c r="AX9" t="s">
        <v>1120</v>
      </c>
      <c r="AY9">
        <v>6</v>
      </c>
      <c r="BA9" t="s">
        <v>1019</v>
      </c>
      <c r="BC9" t="s">
        <v>1392</v>
      </c>
      <c r="BD9">
        <v>5</v>
      </c>
      <c r="BF9" t="s">
        <v>838</v>
      </c>
      <c r="BH9" t="s">
        <v>1019</v>
      </c>
      <c r="BI9">
        <v>5</v>
      </c>
    </row>
    <row r="10" spans="1:61">
      <c r="A10" s="127" t="s">
        <v>1164</v>
      </c>
      <c r="F10" t="s">
        <v>1003</v>
      </c>
      <c r="G10">
        <v>7</v>
      </c>
      <c r="I10" t="s">
        <v>1006</v>
      </c>
      <c r="M10" t="s">
        <v>1088</v>
      </c>
      <c r="N10">
        <v>5</v>
      </c>
      <c r="Q10" s="170" t="s">
        <v>1078</v>
      </c>
      <c r="T10" t="s">
        <v>1033</v>
      </c>
      <c r="U10">
        <v>6</v>
      </c>
      <c r="W10" s="178" t="s">
        <v>1033</v>
      </c>
      <c r="Z10" t="s">
        <v>1008</v>
      </c>
      <c r="AA10">
        <v>5</v>
      </c>
      <c r="AD10" t="s">
        <v>1124</v>
      </c>
      <c r="AF10" t="s">
        <v>1013</v>
      </c>
      <c r="AG10">
        <v>22</v>
      </c>
      <c r="AI10" t="s">
        <v>1124</v>
      </c>
      <c r="AJ10">
        <v>18</v>
      </c>
      <c r="AL10" t="s">
        <v>1140</v>
      </c>
      <c r="AM10">
        <v>6</v>
      </c>
      <c r="AP10" t="s">
        <v>1007</v>
      </c>
      <c r="AS10" t="s">
        <v>1019</v>
      </c>
      <c r="AT10">
        <v>6</v>
      </c>
      <c r="AV10" t="s">
        <v>1134</v>
      </c>
      <c r="AX10" t="s">
        <v>1004</v>
      </c>
      <c r="AY10">
        <v>5</v>
      </c>
      <c r="BA10" t="s">
        <v>1120</v>
      </c>
      <c r="BC10" t="s">
        <v>1008</v>
      </c>
      <c r="BD10">
        <v>5</v>
      </c>
      <c r="BF10" t="s">
        <v>1134</v>
      </c>
      <c r="BH10" t="s">
        <v>1112</v>
      </c>
      <c r="BI10">
        <v>5</v>
      </c>
    </row>
    <row r="11" spans="1:61">
      <c r="A11" s="127" t="s">
        <v>1006</v>
      </c>
      <c r="F11" t="s">
        <v>1013</v>
      </c>
      <c r="G11">
        <v>6</v>
      </c>
      <c r="I11" t="s">
        <v>1078</v>
      </c>
      <c r="M11" t="s">
        <v>1120</v>
      </c>
      <c r="N11">
        <v>5</v>
      </c>
      <c r="Q11" s="170" t="s">
        <v>1071</v>
      </c>
      <c r="T11" t="s">
        <v>1385</v>
      </c>
      <c r="U11">
        <v>6</v>
      </c>
      <c r="W11" s="178" t="s">
        <v>838</v>
      </c>
      <c r="Z11" t="s">
        <v>1134</v>
      </c>
      <c r="AA11">
        <v>5</v>
      </c>
      <c r="AD11" t="s">
        <v>1003</v>
      </c>
      <c r="AF11" t="s">
        <v>838</v>
      </c>
      <c r="AG11">
        <v>21</v>
      </c>
      <c r="AI11" t="s">
        <v>1003</v>
      </c>
      <c r="AJ11">
        <v>16</v>
      </c>
      <c r="AL11" t="s">
        <v>1025</v>
      </c>
      <c r="AM11">
        <v>6</v>
      </c>
      <c r="AP11" t="s">
        <v>1081</v>
      </c>
      <c r="AS11" t="s">
        <v>1010</v>
      </c>
      <c r="AT11">
        <v>6</v>
      </c>
      <c r="AV11" t="s">
        <v>838</v>
      </c>
      <c r="AX11" t="s">
        <v>1134</v>
      </c>
      <c r="AY11">
        <v>5</v>
      </c>
      <c r="BA11" t="s">
        <v>1012</v>
      </c>
      <c r="BC11" t="s">
        <v>1112</v>
      </c>
      <c r="BD11">
        <v>5</v>
      </c>
      <c r="BF11" t="s">
        <v>1020</v>
      </c>
      <c r="BH11" t="s">
        <v>1006</v>
      </c>
      <c r="BI11">
        <v>5</v>
      </c>
    </row>
    <row r="12" spans="1:61">
      <c r="A12" s="127" t="s">
        <v>1272</v>
      </c>
      <c r="F12" t="s">
        <v>1007</v>
      </c>
      <c r="G12">
        <v>6</v>
      </c>
      <c r="I12" t="s">
        <v>1085</v>
      </c>
      <c r="M12" t="s">
        <v>1008</v>
      </c>
      <c r="N12">
        <v>5</v>
      </c>
      <c r="Q12" s="170" t="s">
        <v>1027</v>
      </c>
      <c r="T12" t="s">
        <v>1071</v>
      </c>
      <c r="U12">
        <v>5</v>
      </c>
      <c r="W12" s="178" t="s">
        <v>1006</v>
      </c>
      <c r="Z12" t="s">
        <v>1078</v>
      </c>
      <c r="AA12">
        <v>5</v>
      </c>
      <c r="AD12" t="s">
        <v>1007</v>
      </c>
      <c r="AF12" t="s">
        <v>1003</v>
      </c>
      <c r="AG12">
        <v>20</v>
      </c>
      <c r="AI12" t="s">
        <v>1007</v>
      </c>
      <c r="AJ12">
        <v>16</v>
      </c>
      <c r="AL12" t="s">
        <v>1081</v>
      </c>
      <c r="AM12">
        <v>7</v>
      </c>
      <c r="AP12" t="s">
        <v>1027</v>
      </c>
      <c r="AS12" t="s">
        <v>1134</v>
      </c>
      <c r="AT12">
        <v>6</v>
      </c>
      <c r="AV12" t="s">
        <v>1071</v>
      </c>
      <c r="AX12" t="s">
        <v>1071</v>
      </c>
      <c r="AY12">
        <v>5</v>
      </c>
      <c r="BA12" t="s">
        <v>1033</v>
      </c>
      <c r="BC12" t="s">
        <v>1134</v>
      </c>
      <c r="BD12">
        <v>5</v>
      </c>
      <c r="BF12" t="s">
        <v>1007</v>
      </c>
      <c r="BH12" t="s">
        <v>1016</v>
      </c>
      <c r="BI12">
        <v>5</v>
      </c>
    </row>
    <row r="13" spans="1:61">
      <c r="A13" s="127" t="s">
        <v>1372</v>
      </c>
      <c r="F13" t="s">
        <v>1058</v>
      </c>
      <c r="G13">
        <v>5</v>
      </c>
      <c r="I13" t="s">
        <v>1003</v>
      </c>
      <c r="M13" t="s">
        <v>1085</v>
      </c>
      <c r="N13">
        <v>5</v>
      </c>
      <c r="Q13" s="170" t="s">
        <v>1005</v>
      </c>
      <c r="T13" t="s">
        <v>1087</v>
      </c>
      <c r="U13">
        <v>5</v>
      </c>
      <c r="W13" s="178" t="s">
        <v>1014</v>
      </c>
      <c r="Z13" t="s">
        <v>1112</v>
      </c>
      <c r="AA13">
        <v>5</v>
      </c>
      <c r="AD13" t="s">
        <v>1087</v>
      </c>
      <c r="AF13" t="s">
        <v>1087</v>
      </c>
      <c r="AG13">
        <v>20</v>
      </c>
      <c r="AI13" t="s">
        <v>1087</v>
      </c>
      <c r="AJ13">
        <v>11</v>
      </c>
      <c r="AL13" t="s">
        <v>1011</v>
      </c>
      <c r="AM13">
        <v>1</v>
      </c>
      <c r="AP13" t="s">
        <v>1020</v>
      </c>
      <c r="AS13" t="s">
        <v>1006</v>
      </c>
      <c r="AT13">
        <v>6</v>
      </c>
      <c r="AV13" t="s">
        <v>1088</v>
      </c>
      <c r="AX13" t="s">
        <v>1112</v>
      </c>
      <c r="AY13">
        <v>5</v>
      </c>
      <c r="BA13" t="s">
        <v>1088</v>
      </c>
      <c r="BC13" t="s">
        <v>838</v>
      </c>
      <c r="BD13">
        <v>5</v>
      </c>
      <c r="BF13" t="s">
        <v>1042</v>
      </c>
      <c r="BH13" t="s">
        <v>1088</v>
      </c>
      <c r="BI13">
        <v>5</v>
      </c>
    </row>
    <row r="14" spans="1:61">
      <c r="A14" s="127" t="s">
        <v>1373</v>
      </c>
      <c r="F14" t="s">
        <v>1087</v>
      </c>
      <c r="G14">
        <v>5</v>
      </c>
      <c r="I14" t="s">
        <v>1102</v>
      </c>
      <c r="M14" t="s">
        <v>1013</v>
      </c>
      <c r="N14">
        <v>5</v>
      </c>
      <c r="Q14" s="170" t="s">
        <v>1102</v>
      </c>
      <c r="T14" t="s">
        <v>1013</v>
      </c>
      <c r="U14">
        <v>5</v>
      </c>
      <c r="W14" s="178" t="s">
        <v>1085</v>
      </c>
      <c r="Z14" t="s">
        <v>1071</v>
      </c>
      <c r="AA14">
        <v>5</v>
      </c>
      <c r="AD14" t="s">
        <v>1058</v>
      </c>
      <c r="AF14" t="s">
        <v>1012</v>
      </c>
      <c r="AG14">
        <v>20</v>
      </c>
      <c r="AI14" t="s">
        <v>1058</v>
      </c>
      <c r="AJ14">
        <v>10</v>
      </c>
      <c r="AL14" t="s">
        <v>1008</v>
      </c>
      <c r="AM14">
        <v>23</v>
      </c>
      <c r="AP14" t="s">
        <v>1077</v>
      </c>
      <c r="AS14" t="s">
        <v>838</v>
      </c>
      <c r="AT14">
        <v>6</v>
      </c>
      <c r="AV14" t="s">
        <v>1010</v>
      </c>
      <c r="AX14" t="s">
        <v>1027</v>
      </c>
      <c r="AY14">
        <v>4</v>
      </c>
      <c r="BA14" t="s">
        <v>1089</v>
      </c>
      <c r="BC14" t="s">
        <v>1023</v>
      </c>
      <c r="BD14">
        <v>4</v>
      </c>
      <c r="BF14" t="s">
        <v>1086</v>
      </c>
      <c r="BH14" t="s">
        <v>1271</v>
      </c>
      <c r="BI14">
        <v>4</v>
      </c>
    </row>
    <row r="15" spans="1:61">
      <c r="A15" s="127" t="s">
        <v>1102</v>
      </c>
      <c r="F15" t="s">
        <v>1085</v>
      </c>
      <c r="G15">
        <v>4</v>
      </c>
      <c r="I15" t="s">
        <v>1087</v>
      </c>
      <c r="M15" t="s">
        <v>1012</v>
      </c>
      <c r="N15">
        <v>5</v>
      </c>
      <c r="Q15" s="170" t="s">
        <v>1007</v>
      </c>
      <c r="T15" t="s">
        <v>838</v>
      </c>
      <c r="U15">
        <v>5</v>
      </c>
      <c r="W15" s="178" t="s">
        <v>1004</v>
      </c>
      <c r="Z15" t="s">
        <v>1023</v>
      </c>
      <c r="AA15">
        <v>4</v>
      </c>
      <c r="AD15" t="s">
        <v>1292</v>
      </c>
      <c r="AF15" t="s">
        <v>1088</v>
      </c>
      <c r="AG15">
        <v>19</v>
      </c>
      <c r="AI15" t="s">
        <v>1292</v>
      </c>
      <c r="AJ15">
        <v>10</v>
      </c>
      <c r="AL15" t="s">
        <v>1006</v>
      </c>
      <c r="AM15">
        <v>30</v>
      </c>
      <c r="AP15" t="s">
        <v>1006</v>
      </c>
      <c r="AS15" t="s">
        <v>1071</v>
      </c>
      <c r="AT15">
        <v>5</v>
      </c>
      <c r="AV15" t="s">
        <v>1025</v>
      </c>
      <c r="AX15" t="s">
        <v>1392</v>
      </c>
      <c r="AY15">
        <v>4</v>
      </c>
      <c r="BA15" t="s">
        <v>1023</v>
      </c>
      <c r="BC15" t="s">
        <v>1081</v>
      </c>
      <c r="BD15">
        <v>4</v>
      </c>
      <c r="BF15" t="s">
        <v>1033</v>
      </c>
      <c r="BH15" t="s">
        <v>1027</v>
      </c>
      <c r="BI15">
        <v>4</v>
      </c>
    </row>
    <row r="16" spans="1:61">
      <c r="A16" s="127" t="s">
        <v>1024</v>
      </c>
      <c r="F16" t="s">
        <v>1102</v>
      </c>
      <c r="G16">
        <v>4</v>
      </c>
      <c r="I16" t="s">
        <v>1120</v>
      </c>
      <c r="M16" t="s">
        <v>1058</v>
      </c>
      <c r="N16">
        <v>4</v>
      </c>
      <c r="Q16" s="170" t="s">
        <v>1134</v>
      </c>
      <c r="T16" t="s">
        <v>1019</v>
      </c>
      <c r="U16">
        <v>4</v>
      </c>
      <c r="W16" s="178" t="s">
        <v>1003</v>
      </c>
      <c r="Z16" t="s">
        <v>1007</v>
      </c>
      <c r="AA16">
        <v>4</v>
      </c>
      <c r="AD16" t="s">
        <v>1036</v>
      </c>
      <c r="AF16" t="s">
        <v>1007</v>
      </c>
      <c r="AG16">
        <v>18</v>
      </c>
      <c r="AI16" t="s">
        <v>1036</v>
      </c>
      <c r="AJ16">
        <v>10</v>
      </c>
      <c r="AL16" t="s">
        <v>1093</v>
      </c>
      <c r="AM16">
        <v>1</v>
      </c>
      <c r="AP16" t="s">
        <v>1389</v>
      </c>
      <c r="AS16" t="s">
        <v>1023</v>
      </c>
      <c r="AT16">
        <v>5</v>
      </c>
      <c r="AV16" t="s">
        <v>1013</v>
      </c>
      <c r="AX16" t="s">
        <v>1023</v>
      </c>
      <c r="AY16">
        <v>4</v>
      </c>
      <c r="BA16" t="s">
        <v>1006</v>
      </c>
      <c r="BC16" t="s">
        <v>1271</v>
      </c>
      <c r="BD16">
        <v>4</v>
      </c>
      <c r="BF16" t="s">
        <v>1009</v>
      </c>
      <c r="BH16" t="s">
        <v>1007</v>
      </c>
      <c r="BI16">
        <v>4</v>
      </c>
    </row>
    <row r="17" spans="1:61">
      <c r="A17" s="127" t="s">
        <v>1003</v>
      </c>
      <c r="F17" t="s">
        <v>838</v>
      </c>
      <c r="G17">
        <v>4</v>
      </c>
      <c r="I17" t="s">
        <v>1025</v>
      </c>
      <c r="M17" t="s">
        <v>1007</v>
      </c>
      <c r="N17">
        <v>4</v>
      </c>
      <c r="Q17" s="170" t="s">
        <v>1098</v>
      </c>
      <c r="T17" t="s">
        <v>1008</v>
      </c>
      <c r="U17">
        <v>4</v>
      </c>
      <c r="W17" s="178" t="s">
        <v>1088</v>
      </c>
      <c r="Z17" t="s">
        <v>1102</v>
      </c>
      <c r="AA17">
        <v>4</v>
      </c>
      <c r="AD17" t="s">
        <v>1160</v>
      </c>
      <c r="AF17" t="s">
        <v>1134</v>
      </c>
      <c r="AG17">
        <v>18</v>
      </c>
      <c r="AI17" t="s">
        <v>1160</v>
      </c>
      <c r="AJ17">
        <v>9</v>
      </c>
      <c r="AL17" t="s">
        <v>1016</v>
      </c>
      <c r="AM17">
        <v>3</v>
      </c>
      <c r="AP17" t="s">
        <v>1109</v>
      </c>
      <c r="AS17" t="s">
        <v>1271</v>
      </c>
      <c r="AT17">
        <v>5</v>
      </c>
      <c r="AV17" t="s">
        <v>1005</v>
      </c>
      <c r="AX17" t="s">
        <v>1009</v>
      </c>
      <c r="AY17">
        <v>4</v>
      </c>
      <c r="BA17" t="s">
        <v>1010</v>
      </c>
      <c r="BC17" t="s">
        <v>1087</v>
      </c>
      <c r="BD17">
        <v>4</v>
      </c>
      <c r="BF17" t="s">
        <v>1088</v>
      </c>
      <c r="BH17" t="s">
        <v>1010</v>
      </c>
      <c r="BI17">
        <v>4</v>
      </c>
    </row>
    <row r="18" spans="1:61">
      <c r="A18" s="127" t="s">
        <v>1120</v>
      </c>
      <c r="F18" t="s">
        <v>1368</v>
      </c>
      <c r="G18">
        <v>4</v>
      </c>
      <c r="I18" t="s">
        <v>1012</v>
      </c>
      <c r="M18" t="s">
        <v>838</v>
      </c>
      <c r="N18">
        <v>4</v>
      </c>
      <c r="Q18" s="170" t="s">
        <v>1019</v>
      </c>
      <c r="T18" t="s">
        <v>1004</v>
      </c>
      <c r="U18">
        <v>4</v>
      </c>
      <c r="W18" s="178" t="s">
        <v>1012</v>
      </c>
      <c r="Z18" t="s">
        <v>1012</v>
      </c>
      <c r="AA18">
        <v>4</v>
      </c>
      <c r="AD18" t="s">
        <v>1325</v>
      </c>
      <c r="AF18" t="s">
        <v>1113</v>
      </c>
      <c r="AG18">
        <v>17</v>
      </c>
      <c r="AI18" t="s">
        <v>1325</v>
      </c>
      <c r="AJ18">
        <v>9</v>
      </c>
      <c r="AL18" t="s">
        <v>1022</v>
      </c>
      <c r="AM18">
        <v>1</v>
      </c>
      <c r="AP18" t="s">
        <v>1012</v>
      </c>
      <c r="AS18" t="s">
        <v>1003</v>
      </c>
      <c r="AT18">
        <v>4</v>
      </c>
      <c r="AV18" t="s">
        <v>1019</v>
      </c>
      <c r="AX18" t="s">
        <v>1271</v>
      </c>
      <c r="AY18">
        <v>4</v>
      </c>
      <c r="BA18" t="s">
        <v>1025</v>
      </c>
      <c r="BC18" t="s">
        <v>1027</v>
      </c>
      <c r="BD18">
        <v>4</v>
      </c>
      <c r="BF18" t="s">
        <v>1004</v>
      </c>
      <c r="BH18" t="s">
        <v>1081</v>
      </c>
      <c r="BI18">
        <v>4</v>
      </c>
    </row>
    <row r="19" spans="1:61">
      <c r="A19" s="127" t="s">
        <v>1087</v>
      </c>
      <c r="F19" t="s">
        <v>1372</v>
      </c>
      <c r="G19">
        <v>3</v>
      </c>
      <c r="I19" t="s">
        <v>1058</v>
      </c>
      <c r="M19" t="s">
        <v>1134</v>
      </c>
      <c r="N19">
        <v>4</v>
      </c>
      <c r="Q19" s="170" t="s">
        <v>1087</v>
      </c>
      <c r="T19" t="s">
        <v>1134</v>
      </c>
      <c r="U19">
        <v>4</v>
      </c>
      <c r="W19" s="178" t="s">
        <v>1008</v>
      </c>
      <c r="Z19" t="s">
        <v>1389</v>
      </c>
      <c r="AA19">
        <v>4</v>
      </c>
      <c r="AD19" t="s">
        <v>838</v>
      </c>
      <c r="AF19" t="s">
        <v>1102</v>
      </c>
      <c r="AG19">
        <v>15</v>
      </c>
      <c r="AI19" t="s">
        <v>838</v>
      </c>
      <c r="AJ19">
        <v>8</v>
      </c>
      <c r="AL19" t="s">
        <v>1125</v>
      </c>
      <c r="AM19">
        <v>1</v>
      </c>
      <c r="AP19" t="s">
        <v>1185</v>
      </c>
      <c r="AS19" t="s">
        <v>1005</v>
      </c>
      <c r="AT19">
        <v>4</v>
      </c>
      <c r="AV19" t="s">
        <v>1271</v>
      </c>
      <c r="AX19" t="s">
        <v>1010</v>
      </c>
      <c r="AY19">
        <v>4</v>
      </c>
      <c r="BA19" t="s">
        <v>1036</v>
      </c>
      <c r="BC19" t="s">
        <v>1020</v>
      </c>
      <c r="BD19">
        <v>4</v>
      </c>
      <c r="BF19" t="s">
        <v>1127</v>
      </c>
      <c r="BH19" t="s">
        <v>1004</v>
      </c>
      <c r="BI19">
        <v>3</v>
      </c>
    </row>
    <row r="20" spans="1:61">
      <c r="A20" s="127" t="s">
        <v>1013</v>
      </c>
      <c r="F20" t="s">
        <v>1140</v>
      </c>
      <c r="G20">
        <v>3</v>
      </c>
      <c r="I20" t="s">
        <v>1007</v>
      </c>
      <c r="M20" t="s">
        <v>1102</v>
      </c>
      <c r="N20">
        <v>3</v>
      </c>
      <c r="Q20" s="170" t="s">
        <v>1014</v>
      </c>
      <c r="T20" t="s">
        <v>1126</v>
      </c>
      <c r="U20">
        <v>4</v>
      </c>
      <c r="W20" s="178" t="s">
        <v>1023</v>
      </c>
      <c r="Z20" t="s">
        <v>1004</v>
      </c>
      <c r="AA20">
        <v>3</v>
      </c>
      <c r="AD20" t="s">
        <v>1042</v>
      </c>
      <c r="AF20" t="s">
        <v>1085</v>
      </c>
      <c r="AG20">
        <v>14</v>
      </c>
      <c r="AI20" t="s">
        <v>1042</v>
      </c>
      <c r="AJ20">
        <v>8</v>
      </c>
      <c r="AL20" t="s">
        <v>1109</v>
      </c>
      <c r="AM20">
        <v>1</v>
      </c>
      <c r="AP20" t="s">
        <v>1073</v>
      </c>
      <c r="AS20" t="s">
        <v>1102</v>
      </c>
      <c r="AT20">
        <v>4</v>
      </c>
      <c r="AV20" t="s">
        <v>1023</v>
      </c>
      <c r="AX20" t="s">
        <v>1025</v>
      </c>
      <c r="AY20">
        <v>3</v>
      </c>
      <c r="BA20" t="s">
        <v>1058</v>
      </c>
      <c r="BC20" t="s">
        <v>1088</v>
      </c>
      <c r="BD20">
        <v>4</v>
      </c>
      <c r="BF20" t="s">
        <v>1081</v>
      </c>
      <c r="BH20" t="s">
        <v>1023</v>
      </c>
      <c r="BI20">
        <v>3</v>
      </c>
    </row>
    <row r="21" spans="1:61">
      <c r="A21" s="127" t="s">
        <v>1078</v>
      </c>
      <c r="F21" t="s">
        <v>1069</v>
      </c>
      <c r="G21">
        <v>3</v>
      </c>
      <c r="I21" t="s">
        <v>1098</v>
      </c>
      <c r="M21" t="s">
        <v>1098</v>
      </c>
      <c r="N21">
        <v>3</v>
      </c>
      <c r="Q21" s="170" t="s">
        <v>1012</v>
      </c>
      <c r="T21" t="s">
        <v>1007</v>
      </c>
      <c r="U21">
        <v>3</v>
      </c>
      <c r="W21" s="178" t="s">
        <v>1134</v>
      </c>
      <c r="Z21" t="s">
        <v>1003</v>
      </c>
      <c r="AA21">
        <v>3</v>
      </c>
      <c r="AD21" t="s">
        <v>1140</v>
      </c>
      <c r="AF21" t="s">
        <v>1019</v>
      </c>
      <c r="AG21">
        <v>14</v>
      </c>
      <c r="AI21" t="s">
        <v>1140</v>
      </c>
      <c r="AJ21">
        <v>8</v>
      </c>
      <c r="AL21" t="s">
        <v>1176</v>
      </c>
      <c r="AM21">
        <v>1</v>
      </c>
      <c r="AP21" t="s">
        <v>1013</v>
      </c>
      <c r="AS21" t="s">
        <v>1016</v>
      </c>
      <c r="AT21">
        <v>4</v>
      </c>
      <c r="AV21" t="s">
        <v>1120</v>
      </c>
      <c r="AX21" t="s">
        <v>1300</v>
      </c>
      <c r="AY21">
        <v>3</v>
      </c>
      <c r="BA21" t="s">
        <v>1078</v>
      </c>
      <c r="BC21" t="s">
        <v>1025</v>
      </c>
      <c r="BD21">
        <v>4</v>
      </c>
      <c r="BF21" t="s">
        <v>1071</v>
      </c>
      <c r="BH21" t="s">
        <v>1033</v>
      </c>
      <c r="BI21">
        <v>3</v>
      </c>
    </row>
    <row r="22" spans="1:61">
      <c r="A22" s="167" t="s">
        <v>1077</v>
      </c>
      <c r="F22" t="s">
        <v>1012</v>
      </c>
      <c r="G22">
        <v>3</v>
      </c>
      <c r="I22" t="s">
        <v>1077</v>
      </c>
      <c r="M22" t="s">
        <v>1019</v>
      </c>
      <c r="N22">
        <v>3</v>
      </c>
      <c r="Q22" s="177" t="s">
        <v>1382</v>
      </c>
      <c r="T22" t="s">
        <v>1098</v>
      </c>
      <c r="U22">
        <v>3</v>
      </c>
      <c r="W22" s="128" t="s">
        <v>1005</v>
      </c>
      <c r="Z22" t="s">
        <v>1126</v>
      </c>
      <c r="AA22">
        <v>3</v>
      </c>
      <c r="AD22" t="s">
        <v>1077</v>
      </c>
      <c r="AF22" t="s">
        <v>1071</v>
      </c>
      <c r="AG22">
        <v>12</v>
      </c>
      <c r="AI22" t="s">
        <v>1077</v>
      </c>
      <c r="AJ22">
        <v>40</v>
      </c>
      <c r="AL22" t="s">
        <v>1098</v>
      </c>
      <c r="AM22">
        <v>10</v>
      </c>
      <c r="AP22" t="s">
        <v>1102</v>
      </c>
      <c r="AS22" t="s">
        <v>1012</v>
      </c>
      <c r="AT22">
        <v>3</v>
      </c>
      <c r="AV22" t="s">
        <v>1027</v>
      </c>
      <c r="AX22" t="s">
        <v>1088</v>
      </c>
      <c r="AY22">
        <v>3</v>
      </c>
      <c r="BA22" t="s">
        <v>1009</v>
      </c>
      <c r="BC22" t="s">
        <v>1071</v>
      </c>
      <c r="BD22">
        <v>4</v>
      </c>
      <c r="BF22" t="s">
        <v>1060</v>
      </c>
      <c r="BH22" t="s">
        <v>1084</v>
      </c>
      <c r="BI22">
        <v>3</v>
      </c>
    </row>
    <row r="23" spans="1:61">
      <c r="A23" s="167" t="s">
        <v>1005</v>
      </c>
      <c r="F23" t="s">
        <v>1036</v>
      </c>
      <c r="G23">
        <v>3</v>
      </c>
      <c r="I23" t="s">
        <v>1006</v>
      </c>
      <c r="M23" t="s">
        <v>1017</v>
      </c>
      <c r="N23">
        <v>2</v>
      </c>
      <c r="Q23" s="177" t="s">
        <v>763</v>
      </c>
      <c r="T23" t="s">
        <v>1014</v>
      </c>
      <c r="U23">
        <v>3</v>
      </c>
      <c r="W23" s="128" t="s">
        <v>1112</v>
      </c>
      <c r="Z23" t="s">
        <v>1081</v>
      </c>
      <c r="AA23">
        <v>3</v>
      </c>
      <c r="AD23" t="s">
        <v>1112</v>
      </c>
      <c r="AF23" t="s">
        <v>1004</v>
      </c>
      <c r="AG23">
        <v>12</v>
      </c>
      <c r="AI23" t="s">
        <v>1112</v>
      </c>
      <c r="AJ23">
        <v>26</v>
      </c>
      <c r="AL23" t="s">
        <v>1104</v>
      </c>
      <c r="AM23">
        <v>2</v>
      </c>
      <c r="AP23" t="s">
        <v>1081</v>
      </c>
      <c r="AS23" t="s">
        <v>1126</v>
      </c>
      <c r="AT23">
        <v>3</v>
      </c>
      <c r="AV23" t="s">
        <v>1004</v>
      </c>
      <c r="AX23" t="s">
        <v>1033</v>
      </c>
      <c r="AY23">
        <v>3</v>
      </c>
      <c r="BA23" t="s">
        <v>1087</v>
      </c>
      <c r="BC23" t="s">
        <v>1041</v>
      </c>
      <c r="BD23">
        <v>3</v>
      </c>
      <c r="BF23" t="s">
        <v>1112</v>
      </c>
      <c r="BH23" t="s">
        <v>1022</v>
      </c>
      <c r="BI23">
        <v>2</v>
      </c>
    </row>
    <row r="24" spans="1:61">
      <c r="A24" s="167" t="s">
        <v>1112</v>
      </c>
      <c r="F24" t="s">
        <v>1124</v>
      </c>
      <c r="G24">
        <v>2</v>
      </c>
      <c r="I24" t="s">
        <v>1078</v>
      </c>
      <c r="M24" t="s">
        <v>1014</v>
      </c>
      <c r="N24">
        <v>2</v>
      </c>
      <c r="Q24" s="177" t="s">
        <v>766</v>
      </c>
      <c r="T24" t="s">
        <v>1102</v>
      </c>
      <c r="U24">
        <v>3</v>
      </c>
      <c r="W24" s="128" t="s">
        <v>1081</v>
      </c>
      <c r="Z24" t="s">
        <v>1027</v>
      </c>
      <c r="AA24">
        <v>3</v>
      </c>
      <c r="AD24" t="s">
        <v>1008</v>
      </c>
      <c r="AF24" t="s">
        <v>1033</v>
      </c>
      <c r="AG24">
        <v>12</v>
      </c>
      <c r="AI24" t="s">
        <v>1008</v>
      </c>
      <c r="AJ24">
        <v>26</v>
      </c>
      <c r="AL24" t="s">
        <v>1072</v>
      </c>
      <c r="AM24">
        <v>2</v>
      </c>
      <c r="AP24" t="s">
        <v>1077</v>
      </c>
      <c r="AS24" t="s">
        <v>1027</v>
      </c>
      <c r="AT24">
        <v>3</v>
      </c>
      <c r="AV24" t="s">
        <v>1120</v>
      </c>
      <c r="AX24" t="s">
        <v>1008</v>
      </c>
      <c r="AY24">
        <v>3</v>
      </c>
      <c r="BA24" t="s">
        <v>1010</v>
      </c>
      <c r="BC24" t="s">
        <v>1033</v>
      </c>
      <c r="BD24">
        <v>3</v>
      </c>
      <c r="BF24" t="s">
        <v>1088</v>
      </c>
      <c r="BH24" t="s">
        <v>1071</v>
      </c>
      <c r="BI24">
        <v>2</v>
      </c>
    </row>
    <row r="25" spans="1:61">
      <c r="A25" s="167" t="s">
        <v>1008</v>
      </c>
      <c r="F25" t="s">
        <v>1325</v>
      </c>
      <c r="G25">
        <v>2</v>
      </c>
      <c r="I25" t="s">
        <v>1005</v>
      </c>
      <c r="M25" t="s">
        <v>1033</v>
      </c>
      <c r="N25">
        <v>2</v>
      </c>
      <c r="Q25" s="177" t="s">
        <v>770</v>
      </c>
      <c r="T25" t="s">
        <v>1003</v>
      </c>
      <c r="U25">
        <v>3</v>
      </c>
      <c r="W25" s="128" t="s">
        <v>1006</v>
      </c>
      <c r="Z25" t="s">
        <v>1085</v>
      </c>
      <c r="AA25">
        <v>3</v>
      </c>
      <c r="AD25" t="s">
        <v>1006</v>
      </c>
      <c r="AF25" t="s">
        <v>1058</v>
      </c>
      <c r="AG25">
        <v>11</v>
      </c>
      <c r="AI25" t="s">
        <v>1006</v>
      </c>
      <c r="AJ25">
        <v>23</v>
      </c>
      <c r="AL25" t="s">
        <v>1033</v>
      </c>
      <c r="AM25">
        <v>12</v>
      </c>
      <c r="AP25" t="s">
        <v>1008</v>
      </c>
      <c r="AS25" t="s">
        <v>1007</v>
      </c>
      <c r="AT25">
        <v>3</v>
      </c>
      <c r="AV25" t="s">
        <v>1134</v>
      </c>
      <c r="AX25" t="s">
        <v>838</v>
      </c>
      <c r="AY25">
        <v>3</v>
      </c>
      <c r="BA25" t="s">
        <v>1102</v>
      </c>
      <c r="BC25" t="s">
        <v>1005</v>
      </c>
      <c r="BD25">
        <v>3</v>
      </c>
      <c r="BF25" t="s">
        <v>1077</v>
      </c>
      <c r="BH25" t="s">
        <v>1179</v>
      </c>
      <c r="BI25">
        <v>2</v>
      </c>
    </row>
    <row r="26" spans="1:61">
      <c r="A26" s="167" t="s">
        <v>1006</v>
      </c>
      <c r="F26" t="s">
        <v>1033</v>
      </c>
      <c r="G26">
        <v>2</v>
      </c>
      <c r="I26" t="s">
        <v>1112</v>
      </c>
      <c r="M26" t="s">
        <v>1004</v>
      </c>
      <c r="N26">
        <v>2</v>
      </c>
      <c r="Q26" s="177" t="s">
        <v>1383</v>
      </c>
      <c r="T26" t="s">
        <v>751</v>
      </c>
      <c r="U26">
        <v>3</v>
      </c>
      <c r="W26" s="128" t="s">
        <v>1008</v>
      </c>
      <c r="Z26" t="s">
        <v>1065</v>
      </c>
      <c r="AA26">
        <v>3</v>
      </c>
      <c r="AD26" t="s">
        <v>1003</v>
      </c>
      <c r="AF26" t="s">
        <v>1098</v>
      </c>
      <c r="AG26">
        <v>10</v>
      </c>
      <c r="AI26" t="s">
        <v>1003</v>
      </c>
      <c r="AJ26">
        <v>20</v>
      </c>
      <c r="AL26" t="s">
        <v>1113</v>
      </c>
      <c r="AM26">
        <v>17</v>
      </c>
      <c r="AP26" t="s">
        <v>1071</v>
      </c>
      <c r="AS26" t="s">
        <v>1004</v>
      </c>
      <c r="AT26">
        <v>3</v>
      </c>
      <c r="AV26" t="s">
        <v>1081</v>
      </c>
      <c r="AX26" t="s">
        <v>1007</v>
      </c>
      <c r="AY26">
        <v>2</v>
      </c>
      <c r="BA26" t="s">
        <v>1134</v>
      </c>
      <c r="BC26" t="s">
        <v>1010</v>
      </c>
      <c r="BD26">
        <v>3</v>
      </c>
      <c r="BF26" t="s">
        <v>1120</v>
      </c>
      <c r="BH26" t="s">
        <v>1020</v>
      </c>
      <c r="BI26">
        <v>2</v>
      </c>
    </row>
    <row r="27" spans="1:61">
      <c r="A27" s="167" t="s">
        <v>1069</v>
      </c>
      <c r="F27" t="s">
        <v>1018</v>
      </c>
      <c r="G27">
        <v>2</v>
      </c>
      <c r="I27" t="s">
        <v>1008</v>
      </c>
      <c r="M27" t="s">
        <v>1368</v>
      </c>
      <c r="N27">
        <v>2</v>
      </c>
      <c r="Q27" s="177" t="s">
        <v>796</v>
      </c>
      <c r="T27" t="s">
        <v>1271</v>
      </c>
      <c r="U27">
        <v>3</v>
      </c>
      <c r="W27" s="128" t="s">
        <v>1077</v>
      </c>
      <c r="Z27" t="s">
        <v>1019</v>
      </c>
      <c r="AA27">
        <v>3</v>
      </c>
      <c r="AD27" t="s">
        <v>1005</v>
      </c>
      <c r="AF27" t="s">
        <v>1014</v>
      </c>
      <c r="AG27">
        <v>9</v>
      </c>
      <c r="AI27" t="s">
        <v>1005</v>
      </c>
      <c r="AJ27">
        <v>17</v>
      </c>
      <c r="AL27" t="s">
        <v>1069</v>
      </c>
      <c r="AM27">
        <v>4</v>
      </c>
      <c r="AP27" t="s">
        <v>1112</v>
      </c>
      <c r="AS27" t="s">
        <v>1013</v>
      </c>
      <c r="AT27">
        <v>3</v>
      </c>
      <c r="AV27" t="s">
        <v>1016</v>
      </c>
      <c r="AX27" t="s">
        <v>1087</v>
      </c>
      <c r="AY27">
        <v>2</v>
      </c>
      <c r="BA27" t="s">
        <v>1006</v>
      </c>
      <c r="BC27" t="s">
        <v>1007</v>
      </c>
      <c r="BD27">
        <v>3</v>
      </c>
      <c r="BF27" t="s">
        <v>1010</v>
      </c>
      <c r="BH27" t="s">
        <v>1005</v>
      </c>
      <c r="BI27">
        <v>2</v>
      </c>
    </row>
    <row r="28" spans="1:61">
      <c r="A28" s="167" t="s">
        <v>1113</v>
      </c>
      <c r="F28" t="s">
        <v>1374</v>
      </c>
      <c r="G28">
        <v>2</v>
      </c>
      <c r="I28" t="s">
        <v>1120</v>
      </c>
      <c r="M28" t="s">
        <v>1374</v>
      </c>
      <c r="N28">
        <v>2</v>
      </c>
      <c r="Q28" s="177" t="s">
        <v>760</v>
      </c>
      <c r="T28" t="s">
        <v>1081</v>
      </c>
      <c r="U28">
        <v>2</v>
      </c>
      <c r="W28" s="128" t="s">
        <v>1088</v>
      </c>
      <c r="Z28" t="s">
        <v>1025</v>
      </c>
      <c r="AA28">
        <v>2</v>
      </c>
      <c r="AD28" t="s">
        <v>1007</v>
      </c>
      <c r="AF28" t="s">
        <v>1081</v>
      </c>
      <c r="AG28">
        <v>7</v>
      </c>
      <c r="AI28" t="s">
        <v>1007</v>
      </c>
      <c r="AJ28">
        <v>14</v>
      </c>
      <c r="AL28" t="s">
        <v>1073</v>
      </c>
      <c r="AM28">
        <v>1</v>
      </c>
      <c r="AP28" t="s">
        <v>1025</v>
      </c>
      <c r="AS28" t="s">
        <v>1088</v>
      </c>
      <c r="AT28">
        <v>3</v>
      </c>
      <c r="AV28" t="s">
        <v>1078</v>
      </c>
      <c r="AX28" t="s">
        <v>1041</v>
      </c>
      <c r="AY28">
        <v>2</v>
      </c>
      <c r="BA28" t="s">
        <v>1078</v>
      </c>
      <c r="BC28" t="s">
        <v>1011</v>
      </c>
      <c r="BD28">
        <v>2</v>
      </c>
      <c r="BF28" t="s">
        <v>1019</v>
      </c>
      <c r="BH28" t="s">
        <v>1025</v>
      </c>
      <c r="BI28">
        <v>2</v>
      </c>
    </row>
    <row r="29" spans="1:61">
      <c r="A29" s="167" t="s">
        <v>1078</v>
      </c>
      <c r="F29" t="s">
        <v>1134</v>
      </c>
      <c r="G29">
        <v>2</v>
      </c>
      <c r="I29" t="s">
        <v>1013</v>
      </c>
      <c r="M29" t="s">
        <v>1113</v>
      </c>
      <c r="N29">
        <v>1</v>
      </c>
      <c r="Q29" s="177" t="s">
        <v>1384</v>
      </c>
      <c r="T29" t="s">
        <v>1140</v>
      </c>
      <c r="U29">
        <v>2</v>
      </c>
      <c r="W29" s="128" t="s">
        <v>1004</v>
      </c>
      <c r="Z29" t="s">
        <v>791</v>
      </c>
      <c r="AA29">
        <v>2</v>
      </c>
      <c r="AD29" t="s">
        <v>1069</v>
      </c>
      <c r="AF29" t="s">
        <v>1025</v>
      </c>
      <c r="AG29">
        <v>6</v>
      </c>
      <c r="AI29" t="s">
        <v>1069</v>
      </c>
      <c r="AJ29">
        <v>14</v>
      </c>
      <c r="AL29" t="s">
        <v>1379</v>
      </c>
      <c r="AM29">
        <v>1</v>
      </c>
      <c r="AP29" t="s">
        <v>1078</v>
      </c>
      <c r="AS29" t="s">
        <v>1300</v>
      </c>
      <c r="AT29">
        <v>3</v>
      </c>
      <c r="AV29" t="s">
        <v>1004</v>
      </c>
      <c r="AX29" t="s">
        <v>1133</v>
      </c>
      <c r="AY29">
        <v>2</v>
      </c>
      <c r="BA29" t="s">
        <v>1019</v>
      </c>
      <c r="BC29" t="s">
        <v>1077</v>
      </c>
      <c r="BD29">
        <v>2</v>
      </c>
      <c r="BF29" t="s">
        <v>1084</v>
      </c>
      <c r="BH29" t="s">
        <v>1072</v>
      </c>
      <c r="BI29">
        <v>2</v>
      </c>
    </row>
    <row r="30" spans="1:61">
      <c r="A30" s="167" t="s">
        <v>1124</v>
      </c>
      <c r="F30" t="s">
        <v>1042</v>
      </c>
      <c r="G30">
        <v>1</v>
      </c>
      <c r="I30" t="s">
        <v>1058</v>
      </c>
      <c r="M30" t="s">
        <v>1018</v>
      </c>
      <c r="N30">
        <v>1</v>
      </c>
      <c r="Q30" s="177" t="s">
        <v>839</v>
      </c>
      <c r="T30" t="s">
        <v>770</v>
      </c>
      <c r="U30">
        <v>2</v>
      </c>
      <c r="W30" s="128" t="s">
        <v>1102</v>
      </c>
      <c r="Z30" t="s">
        <v>1014</v>
      </c>
      <c r="AA30">
        <v>2</v>
      </c>
      <c r="AD30" t="s">
        <v>1013</v>
      </c>
      <c r="AF30" t="s">
        <v>1140</v>
      </c>
      <c r="AG30">
        <v>6</v>
      </c>
      <c r="AI30" t="s">
        <v>1013</v>
      </c>
      <c r="AJ30">
        <v>13</v>
      </c>
      <c r="AL30" t="s">
        <v>1013</v>
      </c>
      <c r="AM30">
        <v>22</v>
      </c>
      <c r="AP30" t="s">
        <v>1007</v>
      </c>
      <c r="AS30" t="s">
        <v>1020</v>
      </c>
      <c r="AT30">
        <v>3</v>
      </c>
      <c r="AV30" t="s">
        <v>1392</v>
      </c>
      <c r="AX30" t="s">
        <v>1022</v>
      </c>
      <c r="AY30">
        <v>2</v>
      </c>
      <c r="BA30" t="s">
        <v>838</v>
      </c>
      <c r="BC30" t="s">
        <v>1004</v>
      </c>
      <c r="BD30">
        <v>2</v>
      </c>
      <c r="BF30" t="s">
        <v>838</v>
      </c>
      <c r="BH30" t="s">
        <v>1008</v>
      </c>
      <c r="BI30">
        <v>2</v>
      </c>
    </row>
    <row r="31" spans="1:61">
      <c r="A31" s="167" t="s">
        <v>1003</v>
      </c>
      <c r="F31" t="s">
        <v>1292</v>
      </c>
      <c r="G31">
        <v>1</v>
      </c>
      <c r="I31" t="s">
        <v>1007</v>
      </c>
      <c r="M31" t="s">
        <v>1069</v>
      </c>
      <c r="N31">
        <v>1</v>
      </c>
      <c r="Q31" s="177" t="s">
        <v>1228</v>
      </c>
      <c r="T31" t="s">
        <v>1085</v>
      </c>
      <c r="U31">
        <v>2</v>
      </c>
      <c r="W31" s="128" t="s">
        <v>1271</v>
      </c>
      <c r="Z31" t="s">
        <v>1271</v>
      </c>
      <c r="AA31">
        <v>2</v>
      </c>
      <c r="AD31" t="s">
        <v>1078</v>
      </c>
      <c r="AF31" t="s">
        <v>1017</v>
      </c>
      <c r="AG31">
        <v>6</v>
      </c>
      <c r="AI31" t="s">
        <v>1078</v>
      </c>
      <c r="AJ31">
        <v>12</v>
      </c>
      <c r="AL31" t="s">
        <v>1057</v>
      </c>
      <c r="AM31">
        <v>2</v>
      </c>
      <c r="AP31" t="s">
        <v>1023</v>
      </c>
      <c r="AS31" t="s">
        <v>1022</v>
      </c>
      <c r="AT31">
        <v>3</v>
      </c>
      <c r="AV31" t="s">
        <v>1112</v>
      </c>
      <c r="AX31" t="s">
        <v>1126</v>
      </c>
      <c r="AY31">
        <v>2</v>
      </c>
      <c r="BA31" t="s">
        <v>1023</v>
      </c>
      <c r="BC31" t="s">
        <v>1093</v>
      </c>
      <c r="BD31">
        <v>2</v>
      </c>
      <c r="BF31" t="s">
        <v>1033</v>
      </c>
      <c r="BH31" t="s">
        <v>1017</v>
      </c>
      <c r="BI31">
        <v>2</v>
      </c>
    </row>
    <row r="32" spans="1:61">
      <c r="A32" s="167" t="s">
        <v>1007</v>
      </c>
      <c r="F32" t="s">
        <v>1084</v>
      </c>
      <c r="G32">
        <v>1</v>
      </c>
      <c r="I32" t="s">
        <v>1368</v>
      </c>
      <c r="M32" t="s">
        <v>1027</v>
      </c>
      <c r="N32">
        <v>1</v>
      </c>
      <c r="Q32" s="177" t="s">
        <v>757</v>
      </c>
      <c r="T32" t="s">
        <v>1104</v>
      </c>
      <c r="U32">
        <v>1</v>
      </c>
      <c r="W32" s="128" t="s">
        <v>1013</v>
      </c>
      <c r="Z32" t="s">
        <v>779</v>
      </c>
      <c r="AA32">
        <v>2</v>
      </c>
      <c r="AD32" t="s">
        <v>1058</v>
      </c>
      <c r="AF32" t="s">
        <v>1271</v>
      </c>
      <c r="AG32">
        <v>6</v>
      </c>
      <c r="AI32" t="s">
        <v>1058</v>
      </c>
      <c r="AJ32">
        <v>12</v>
      </c>
      <c r="AL32" t="s">
        <v>1141</v>
      </c>
      <c r="AM32">
        <v>1</v>
      </c>
      <c r="AP32" t="s">
        <v>1126</v>
      </c>
      <c r="AS32" t="s">
        <v>1008</v>
      </c>
      <c r="AT32">
        <v>2</v>
      </c>
      <c r="AV32" t="s">
        <v>1010</v>
      </c>
      <c r="AX32" t="s">
        <v>1012</v>
      </c>
      <c r="AY32">
        <v>2</v>
      </c>
      <c r="BA32" t="s">
        <v>1271</v>
      </c>
      <c r="BC32" t="s">
        <v>1018</v>
      </c>
      <c r="BD32">
        <v>1</v>
      </c>
      <c r="BF32" t="s">
        <v>1081</v>
      </c>
      <c r="BH32" t="s">
        <v>1009</v>
      </c>
      <c r="BI32">
        <v>2</v>
      </c>
    </row>
    <row r="33" spans="1:61">
      <c r="A33" s="167" t="s">
        <v>1087</v>
      </c>
      <c r="F33" t="s">
        <v>1019</v>
      </c>
      <c r="G33">
        <v>1</v>
      </c>
      <c r="I33" t="s">
        <v>1003</v>
      </c>
      <c r="M33" t="s">
        <v>1022</v>
      </c>
      <c r="N33">
        <v>1</v>
      </c>
      <c r="Q33" s="177" t="s">
        <v>1385</v>
      </c>
      <c r="T33" t="s">
        <v>1371</v>
      </c>
      <c r="U33">
        <v>1</v>
      </c>
      <c r="W33" s="128" t="s">
        <v>1126</v>
      </c>
      <c r="Z33" t="s">
        <v>1033</v>
      </c>
      <c r="AA33">
        <v>2</v>
      </c>
      <c r="AD33" t="s">
        <v>1113</v>
      </c>
      <c r="AF33" t="s">
        <v>1084</v>
      </c>
      <c r="AG33">
        <v>5</v>
      </c>
      <c r="AI33" t="s">
        <v>1113</v>
      </c>
      <c r="AJ33">
        <v>12</v>
      </c>
      <c r="AL33" t="s">
        <v>1007</v>
      </c>
      <c r="AM33">
        <v>18</v>
      </c>
      <c r="AP33" t="s">
        <v>1004</v>
      </c>
      <c r="AS33" t="s">
        <v>1093</v>
      </c>
      <c r="AT33">
        <v>2</v>
      </c>
      <c r="AV33" t="s">
        <v>1019</v>
      </c>
      <c r="AX33" t="s">
        <v>1039</v>
      </c>
      <c r="AY33">
        <v>2</v>
      </c>
      <c r="BA33" t="s">
        <v>1120</v>
      </c>
      <c r="BC33" t="s">
        <v>1133</v>
      </c>
      <c r="BD33">
        <v>1</v>
      </c>
      <c r="BF33" t="s">
        <v>1078</v>
      </c>
      <c r="BH33" t="s">
        <v>1325</v>
      </c>
      <c r="BI33">
        <v>1</v>
      </c>
    </row>
    <row r="34" spans="1:61">
      <c r="A34" s="167" t="s">
        <v>1058</v>
      </c>
      <c r="F34" t="s">
        <v>1277</v>
      </c>
      <c r="G34">
        <v>1</v>
      </c>
      <c r="I34" t="s">
        <v>1012</v>
      </c>
      <c r="M34" t="s">
        <v>1025</v>
      </c>
      <c r="N34">
        <v>1</v>
      </c>
      <c r="Q34" s="177" t="s">
        <v>753</v>
      </c>
      <c r="T34" t="s">
        <v>1072</v>
      </c>
      <c r="U34">
        <v>1</v>
      </c>
      <c r="W34" s="128" t="s">
        <v>1007</v>
      </c>
      <c r="Z34" t="s">
        <v>1084</v>
      </c>
      <c r="AA34">
        <v>1</v>
      </c>
      <c r="AD34" t="s">
        <v>1033</v>
      </c>
      <c r="AF34" t="s">
        <v>1374</v>
      </c>
      <c r="AG34">
        <v>5</v>
      </c>
      <c r="AI34" t="s">
        <v>1033</v>
      </c>
      <c r="AJ34">
        <v>11</v>
      </c>
      <c r="AL34" t="s">
        <v>873</v>
      </c>
      <c r="AM34">
        <v>1</v>
      </c>
      <c r="AP34" t="s">
        <v>1019</v>
      </c>
      <c r="AS34" t="s">
        <v>1039</v>
      </c>
      <c r="AT34">
        <v>2</v>
      </c>
      <c r="AV34" t="s">
        <v>1102</v>
      </c>
      <c r="AX34" t="s">
        <v>1089</v>
      </c>
      <c r="AY34">
        <v>2</v>
      </c>
      <c r="BA34" t="s">
        <v>1081</v>
      </c>
      <c r="BC34" t="s">
        <v>1182</v>
      </c>
      <c r="BD34">
        <v>1</v>
      </c>
      <c r="BF34" t="s">
        <v>1022</v>
      </c>
      <c r="BH34" t="s">
        <v>1093</v>
      </c>
      <c r="BI34">
        <v>1</v>
      </c>
    </row>
    <row r="35" spans="1:61">
      <c r="A35" s="167" t="s">
        <v>1292</v>
      </c>
      <c r="F35" t="s">
        <v>1272</v>
      </c>
      <c r="G35">
        <v>1</v>
      </c>
      <c r="I35" t="s">
        <v>1085</v>
      </c>
      <c r="M35" t="s">
        <v>1095</v>
      </c>
      <c r="N35">
        <v>1</v>
      </c>
      <c r="Q35" s="177" t="s">
        <v>906</v>
      </c>
      <c r="T35" t="s">
        <v>1057</v>
      </c>
      <c r="U35">
        <v>1</v>
      </c>
      <c r="W35" s="128" t="s">
        <v>1014</v>
      </c>
      <c r="Z35" t="s">
        <v>1185</v>
      </c>
      <c r="AA35">
        <v>1</v>
      </c>
      <c r="AD35" t="s">
        <v>1085</v>
      </c>
      <c r="AF35" t="s">
        <v>1023</v>
      </c>
      <c r="AG35">
        <v>5</v>
      </c>
      <c r="AI35" t="s">
        <v>1085</v>
      </c>
      <c r="AJ35">
        <v>11</v>
      </c>
      <c r="AL35" t="s">
        <v>779</v>
      </c>
      <c r="AM35">
        <v>4</v>
      </c>
      <c r="AP35" t="s">
        <v>1072</v>
      </c>
      <c r="AS35" t="s">
        <v>1033</v>
      </c>
      <c r="AT35">
        <v>1</v>
      </c>
      <c r="AV35" t="s">
        <v>1071</v>
      </c>
      <c r="AX35" t="s">
        <v>1003</v>
      </c>
      <c r="AY35">
        <v>2</v>
      </c>
      <c r="BA35" t="s">
        <v>1025</v>
      </c>
      <c r="BC35" t="s">
        <v>1012</v>
      </c>
      <c r="BD35">
        <v>1</v>
      </c>
      <c r="BF35" t="s">
        <v>1271</v>
      </c>
      <c r="BH35" t="s">
        <v>1136</v>
      </c>
      <c r="BI35">
        <v>1</v>
      </c>
    </row>
    <row r="36" spans="1:61">
      <c r="A36" s="167" t="s">
        <v>1036</v>
      </c>
      <c r="F36" t="s">
        <v>1088</v>
      </c>
      <c r="G36">
        <v>1</v>
      </c>
      <c r="I36" t="s">
        <v>1017</v>
      </c>
      <c r="M36" t="s">
        <v>1141</v>
      </c>
      <c r="N36">
        <v>1</v>
      </c>
      <c r="Q36" s="177" t="s">
        <v>959</v>
      </c>
      <c r="T36" t="s">
        <v>1025</v>
      </c>
      <c r="U36">
        <v>1</v>
      </c>
      <c r="W36" s="128" t="s">
        <v>1012</v>
      </c>
      <c r="Z36" t="s">
        <v>1099</v>
      </c>
      <c r="AA36">
        <v>1</v>
      </c>
      <c r="AD36" t="s">
        <v>1120</v>
      </c>
      <c r="AF36" t="s">
        <v>1368</v>
      </c>
      <c r="AG36">
        <v>5</v>
      </c>
      <c r="AI36" t="s">
        <v>1120</v>
      </c>
      <c r="AJ36">
        <v>11</v>
      </c>
      <c r="AL36" t="s">
        <v>1087</v>
      </c>
      <c r="AM36">
        <v>20</v>
      </c>
      <c r="AP36" t="s">
        <v>1390</v>
      </c>
      <c r="AS36" t="s">
        <v>1185</v>
      </c>
      <c r="AT36">
        <v>1</v>
      </c>
      <c r="AV36" t="s">
        <v>1006</v>
      </c>
      <c r="AX36" t="s">
        <v>1016</v>
      </c>
      <c r="AY36">
        <v>2</v>
      </c>
      <c r="BA36" t="s">
        <v>1027</v>
      </c>
      <c r="BC36" t="s">
        <v>1089</v>
      </c>
      <c r="BD36">
        <v>1</v>
      </c>
      <c r="BF36" t="s">
        <v>1007</v>
      </c>
      <c r="BH36" t="s">
        <v>1065</v>
      </c>
      <c r="BI36">
        <v>1</v>
      </c>
    </row>
    <row r="37" spans="1:61">
      <c r="A37" s="167" t="s">
        <v>1160</v>
      </c>
      <c r="F37" t="s">
        <v>1017</v>
      </c>
      <c r="G37">
        <v>1</v>
      </c>
      <c r="I37" t="s">
        <v>1087</v>
      </c>
      <c r="M37" t="s">
        <v>1036</v>
      </c>
      <c r="N37">
        <v>1</v>
      </c>
      <c r="Q37" s="177" t="s">
        <v>1386</v>
      </c>
      <c r="T37" t="s">
        <v>1095</v>
      </c>
      <c r="U37">
        <v>1</v>
      </c>
      <c r="W37" s="128" t="s">
        <v>838</v>
      </c>
      <c r="Z37" t="s">
        <v>1073</v>
      </c>
      <c r="AA37">
        <v>1</v>
      </c>
      <c r="AD37" t="s">
        <v>1077</v>
      </c>
      <c r="AF37" t="s">
        <v>1065</v>
      </c>
      <c r="AG37">
        <v>5</v>
      </c>
      <c r="AI37" t="s">
        <v>1077</v>
      </c>
      <c r="AJ37">
        <v>44</v>
      </c>
      <c r="AL37" t="s">
        <v>1120</v>
      </c>
      <c r="AM37">
        <v>25</v>
      </c>
      <c r="AP37" t="s">
        <v>1065</v>
      </c>
      <c r="AS37" t="s">
        <v>1085</v>
      </c>
      <c r="AT37">
        <v>1</v>
      </c>
      <c r="AV37" t="s">
        <v>1027</v>
      </c>
      <c r="AX37" t="s">
        <v>1017</v>
      </c>
      <c r="AY37">
        <v>2</v>
      </c>
      <c r="BA37" t="s">
        <v>1004</v>
      </c>
      <c r="BC37" t="s">
        <v>1104</v>
      </c>
      <c r="BD37">
        <v>1</v>
      </c>
      <c r="BF37" t="s">
        <v>1134</v>
      </c>
      <c r="BH37" t="s">
        <v>1098</v>
      </c>
      <c r="BI37">
        <v>1</v>
      </c>
    </row>
    <row r="38" spans="1:61">
      <c r="A38" s="167" t="s">
        <v>1325</v>
      </c>
      <c r="F38" t="s">
        <v>873</v>
      </c>
      <c r="G38">
        <v>1</v>
      </c>
      <c r="I38" t="s">
        <v>1134</v>
      </c>
      <c r="M38" t="s">
        <v>1020</v>
      </c>
      <c r="N38">
        <v>1</v>
      </c>
      <c r="Q38" s="177" t="s">
        <v>791</v>
      </c>
      <c r="T38" t="s">
        <v>1009</v>
      </c>
      <c r="U38">
        <v>1</v>
      </c>
      <c r="W38" s="128" t="s">
        <v>1019</v>
      </c>
      <c r="Z38" t="s">
        <v>1093</v>
      </c>
      <c r="AA38">
        <v>1</v>
      </c>
      <c r="AD38" t="s">
        <v>1003</v>
      </c>
      <c r="AF38" t="s">
        <v>1027</v>
      </c>
      <c r="AG38">
        <v>5</v>
      </c>
      <c r="AI38" t="s">
        <v>1003</v>
      </c>
      <c r="AJ38">
        <v>27</v>
      </c>
      <c r="AL38" t="s">
        <v>1112</v>
      </c>
      <c r="AM38">
        <v>28</v>
      </c>
      <c r="AP38" t="s">
        <v>1120</v>
      </c>
      <c r="AS38" t="s">
        <v>1391</v>
      </c>
      <c r="AT38">
        <v>1</v>
      </c>
      <c r="AV38" t="s">
        <v>1271</v>
      </c>
      <c r="AX38" t="s">
        <v>1394</v>
      </c>
      <c r="AY38">
        <v>1</v>
      </c>
      <c r="BA38" t="s">
        <v>1008</v>
      </c>
      <c r="BC38" t="s">
        <v>1136</v>
      </c>
      <c r="BD38">
        <v>1</v>
      </c>
      <c r="BF38" t="s">
        <v>1102</v>
      </c>
      <c r="BH38" t="s">
        <v>1205</v>
      </c>
      <c r="BI38">
        <v>1</v>
      </c>
    </row>
    <row r="39" spans="1:61">
      <c r="A39" s="167" t="s">
        <v>838</v>
      </c>
      <c r="F39" t="s">
        <v>1373</v>
      </c>
      <c r="G39">
        <v>1</v>
      </c>
      <c r="I39" t="s">
        <v>1102</v>
      </c>
      <c r="M39" t="s">
        <v>1140</v>
      </c>
      <c r="N39">
        <v>1</v>
      </c>
      <c r="Q39" s="177" t="s">
        <v>751</v>
      </c>
      <c r="T39" t="s">
        <v>1016</v>
      </c>
      <c r="U39">
        <v>1</v>
      </c>
      <c r="W39" s="128" t="s">
        <v>1025</v>
      </c>
      <c r="Z39" t="s">
        <v>1018</v>
      </c>
      <c r="AA39">
        <v>1</v>
      </c>
      <c r="AD39" t="s">
        <v>1112</v>
      </c>
      <c r="AF39" t="s">
        <v>779</v>
      </c>
      <c r="AG39">
        <v>4</v>
      </c>
      <c r="AI39" t="s">
        <v>1112</v>
      </c>
      <c r="AJ39">
        <v>24</v>
      </c>
      <c r="AL39" t="s">
        <v>1124</v>
      </c>
      <c r="AM39">
        <v>1</v>
      </c>
      <c r="AP39" t="s">
        <v>1006</v>
      </c>
      <c r="AS39" t="s">
        <v>1327</v>
      </c>
      <c r="AT39">
        <v>1</v>
      </c>
      <c r="AV39" t="s">
        <v>1393</v>
      </c>
      <c r="AX39" t="s">
        <v>1035</v>
      </c>
      <c r="AY39">
        <v>1</v>
      </c>
      <c r="BA39" t="s">
        <v>1020</v>
      </c>
      <c r="BC39" t="s">
        <v>1039</v>
      </c>
      <c r="BD39">
        <v>1</v>
      </c>
      <c r="BF39" t="s">
        <v>1025</v>
      </c>
      <c r="BH39" t="s">
        <v>1399</v>
      </c>
      <c r="BI39">
        <v>1</v>
      </c>
    </row>
    <row r="40" spans="1:61">
      <c r="A40" s="167" t="s">
        <v>1042</v>
      </c>
      <c r="F40" t="s">
        <v>1236</v>
      </c>
      <c r="G40">
        <v>1</v>
      </c>
      <c r="I40" t="s">
        <v>1036</v>
      </c>
      <c r="M40" t="s">
        <v>1009</v>
      </c>
      <c r="N40">
        <v>1</v>
      </c>
      <c r="Q40" s="177" t="s">
        <v>838</v>
      </c>
      <c r="T40" t="s">
        <v>1125</v>
      </c>
      <c r="U40">
        <v>1</v>
      </c>
      <c r="W40" s="128" t="s">
        <v>1120</v>
      </c>
      <c r="Z40" t="s">
        <v>1020</v>
      </c>
      <c r="AA40">
        <v>1</v>
      </c>
      <c r="AD40" t="s">
        <v>1005</v>
      </c>
      <c r="AF40" t="s">
        <v>1018</v>
      </c>
      <c r="AG40">
        <v>4</v>
      </c>
      <c r="AI40" t="s">
        <v>1005</v>
      </c>
      <c r="AJ40">
        <v>24</v>
      </c>
      <c r="AL40" t="s">
        <v>1371</v>
      </c>
      <c r="AM40">
        <v>1</v>
      </c>
      <c r="AP40" t="s">
        <v>1134</v>
      </c>
      <c r="AS40" t="s">
        <v>1065</v>
      </c>
      <c r="AT40">
        <v>1</v>
      </c>
      <c r="AV40" t="s">
        <v>1023</v>
      </c>
      <c r="AX40" t="s">
        <v>1395</v>
      </c>
      <c r="AY40">
        <v>1</v>
      </c>
      <c r="BA40" t="s">
        <v>1071</v>
      </c>
      <c r="BC40" t="s">
        <v>1036</v>
      </c>
      <c r="BD40">
        <v>1</v>
      </c>
      <c r="BF40" t="s">
        <v>1023</v>
      </c>
      <c r="BH40" t="s">
        <v>1013</v>
      </c>
      <c r="BI40">
        <v>1</v>
      </c>
    </row>
    <row r="41" spans="1:61">
      <c r="A41" s="167" t="s">
        <v>1140</v>
      </c>
      <c r="F41" t="s">
        <v>1118</v>
      </c>
      <c r="G41">
        <v>1</v>
      </c>
      <c r="I41" t="s">
        <v>1374</v>
      </c>
      <c r="M41" t="s">
        <v>1521</v>
      </c>
      <c r="N41">
        <v>120</v>
      </c>
      <c r="Q41" s="177" t="s">
        <v>1387</v>
      </c>
      <c r="T41" t="s">
        <v>1027</v>
      </c>
      <c r="U41">
        <v>1</v>
      </c>
      <c r="W41" s="128" t="s">
        <v>1078</v>
      </c>
      <c r="Z41" t="s">
        <v>1017</v>
      </c>
      <c r="AA41">
        <v>1</v>
      </c>
      <c r="AD41" t="s">
        <v>1006</v>
      </c>
      <c r="AF41" t="s">
        <v>1036</v>
      </c>
      <c r="AG41">
        <v>4</v>
      </c>
      <c r="AI41" t="s">
        <v>1006</v>
      </c>
      <c r="AJ41">
        <v>21</v>
      </c>
      <c r="AL41" t="s">
        <v>1009</v>
      </c>
      <c r="AM41">
        <v>2</v>
      </c>
      <c r="AP41" t="s">
        <v>1088</v>
      </c>
      <c r="AS41" t="s">
        <v>1104</v>
      </c>
      <c r="AT41">
        <v>1</v>
      </c>
      <c r="AV41" t="s">
        <v>1033</v>
      </c>
      <c r="AX41" t="s">
        <v>1393</v>
      </c>
      <c r="AY41">
        <v>1</v>
      </c>
      <c r="BA41" t="s">
        <v>1112</v>
      </c>
      <c r="BC41" t="s">
        <v>1003</v>
      </c>
      <c r="BD41">
        <v>1</v>
      </c>
      <c r="BF41" t="s">
        <v>1089</v>
      </c>
      <c r="BH41" t="s">
        <v>1018</v>
      </c>
      <c r="BI41">
        <v>1</v>
      </c>
    </row>
    <row r="42" spans="1:61">
      <c r="A42" s="168" t="s">
        <v>1077</v>
      </c>
      <c r="F42" t="s">
        <v>1024</v>
      </c>
      <c r="G42">
        <v>1</v>
      </c>
      <c r="I42" t="s">
        <v>1077</v>
      </c>
      <c r="Q42" s="178" t="s">
        <v>1371</v>
      </c>
      <c r="T42" t="s">
        <v>1065</v>
      </c>
      <c r="U42">
        <v>1</v>
      </c>
      <c r="W42" s="169" t="s">
        <v>1078</v>
      </c>
      <c r="Z42" t="s">
        <v>1109</v>
      </c>
      <c r="AA42">
        <v>1</v>
      </c>
      <c r="AD42" t="s">
        <v>1008</v>
      </c>
      <c r="AF42" t="s">
        <v>1069</v>
      </c>
      <c r="AG42">
        <v>4</v>
      </c>
      <c r="AI42" t="s">
        <v>1008</v>
      </c>
      <c r="AJ42">
        <v>18</v>
      </c>
      <c r="AL42" t="s">
        <v>1036</v>
      </c>
      <c r="AM42">
        <v>4</v>
      </c>
      <c r="AP42" t="s">
        <v>1010</v>
      </c>
      <c r="AS42" t="s">
        <v>1176</v>
      </c>
      <c r="AT42">
        <v>1</v>
      </c>
      <c r="AV42" t="s">
        <v>1009</v>
      </c>
      <c r="AX42" t="s">
        <v>774</v>
      </c>
      <c r="AY42">
        <v>1</v>
      </c>
      <c r="BA42" t="s">
        <v>1392</v>
      </c>
      <c r="BC42" t="s">
        <v>758</v>
      </c>
      <c r="BD42">
        <v>1</v>
      </c>
      <c r="BF42" t="s">
        <v>1072</v>
      </c>
      <c r="BH42" t="s">
        <v>1064</v>
      </c>
      <c r="BI42">
        <v>1</v>
      </c>
    </row>
    <row r="43" spans="1:61">
      <c r="A43" s="168" t="s">
        <v>1112</v>
      </c>
      <c r="F43" t="s">
        <v>1379</v>
      </c>
      <c r="G43">
        <v>1</v>
      </c>
      <c r="I43" t="s">
        <v>1008</v>
      </c>
      <c r="Q43" s="178" t="s">
        <v>1077</v>
      </c>
      <c r="T43" t="s">
        <v>1386</v>
      </c>
      <c r="U43">
        <v>1</v>
      </c>
      <c r="W43" s="169" t="s">
        <v>1077</v>
      </c>
      <c r="Z43" t="s">
        <v>1104</v>
      </c>
      <c r="AA43">
        <v>1</v>
      </c>
      <c r="AD43" t="s">
        <v>1013</v>
      </c>
      <c r="AF43" t="s">
        <v>1016</v>
      </c>
      <c r="AG43">
        <v>3</v>
      </c>
      <c r="AI43" t="s">
        <v>1013</v>
      </c>
      <c r="AJ43">
        <v>17</v>
      </c>
      <c r="AL43" t="s">
        <v>1018</v>
      </c>
      <c r="AM43">
        <v>4</v>
      </c>
      <c r="AP43" t="s">
        <v>1019</v>
      </c>
      <c r="AS43" t="s">
        <v>1109</v>
      </c>
      <c r="AT43">
        <v>1</v>
      </c>
      <c r="AV43" t="s">
        <v>1025</v>
      </c>
      <c r="AX43" t="s">
        <v>1186</v>
      </c>
      <c r="AY43">
        <v>1</v>
      </c>
      <c r="BA43" t="s">
        <v>1013</v>
      </c>
      <c r="BC43" t="s">
        <v>1085</v>
      </c>
      <c r="BD43">
        <v>1</v>
      </c>
      <c r="BF43" t="s">
        <v>1102</v>
      </c>
      <c r="BH43" t="s">
        <v>1109</v>
      </c>
      <c r="BI43">
        <v>1</v>
      </c>
    </row>
    <row r="44" spans="1:61">
      <c r="A44" s="168" t="s">
        <v>1008</v>
      </c>
      <c r="F44" t="s">
        <v>1132</v>
      </c>
      <c r="G44">
        <v>1</v>
      </c>
      <c r="I44" t="s">
        <v>1013</v>
      </c>
      <c r="Q44" s="178" t="s">
        <v>1078</v>
      </c>
      <c r="T44" t="s">
        <v>1521</v>
      </c>
      <c r="U44">
        <v>140</v>
      </c>
      <c r="W44" s="169" t="s">
        <v>1120</v>
      </c>
      <c r="Z44" t="s">
        <v>1176</v>
      </c>
      <c r="AA44">
        <v>1</v>
      </c>
      <c r="AD44" t="s">
        <v>1087</v>
      </c>
      <c r="AF44" t="s">
        <v>1095</v>
      </c>
      <c r="AG44">
        <v>3</v>
      </c>
      <c r="AI44" t="s">
        <v>1087</v>
      </c>
      <c r="AJ44">
        <v>15</v>
      </c>
      <c r="AL44" t="s">
        <v>1271</v>
      </c>
      <c r="AM44">
        <v>6</v>
      </c>
      <c r="AP44" t="s">
        <v>1081</v>
      </c>
      <c r="AS44" t="s">
        <v>1073</v>
      </c>
      <c r="AT44">
        <v>1</v>
      </c>
      <c r="AV44" t="s">
        <v>1081</v>
      </c>
      <c r="AX44" t="s">
        <v>1005</v>
      </c>
      <c r="AY44">
        <v>1</v>
      </c>
      <c r="BA44" t="s">
        <v>1071</v>
      </c>
      <c r="BC44" t="s">
        <v>1193</v>
      </c>
      <c r="BD44">
        <v>1</v>
      </c>
      <c r="BF44" t="s">
        <v>1010</v>
      </c>
      <c r="BH44" t="s">
        <v>1057</v>
      </c>
      <c r="BI44">
        <v>1</v>
      </c>
    </row>
    <row r="45" spans="1:61">
      <c r="A45" s="168" t="s">
        <v>1006</v>
      </c>
      <c r="F45" t="s">
        <v>1371</v>
      </c>
      <c r="G45">
        <v>1</v>
      </c>
      <c r="I45" t="s">
        <v>1005</v>
      </c>
      <c r="Q45" s="178" t="s">
        <v>1071</v>
      </c>
      <c r="W45" s="169" t="s">
        <v>1006</v>
      </c>
      <c r="Z45" t="s">
        <v>1057</v>
      </c>
      <c r="AA45">
        <v>1</v>
      </c>
      <c r="AD45" t="s">
        <v>1078</v>
      </c>
      <c r="AF45" t="s">
        <v>1009</v>
      </c>
      <c r="AG45">
        <v>2</v>
      </c>
      <c r="AI45" t="s">
        <v>1078</v>
      </c>
      <c r="AJ45">
        <v>14</v>
      </c>
      <c r="AL45" t="s">
        <v>1065</v>
      </c>
      <c r="AM45">
        <v>5</v>
      </c>
      <c r="AP45" t="s">
        <v>1078</v>
      </c>
      <c r="AS45" t="s">
        <v>1076</v>
      </c>
      <c r="AT45">
        <v>1</v>
      </c>
      <c r="AV45" t="s">
        <v>1102</v>
      </c>
      <c r="AX45" t="s">
        <v>1040</v>
      </c>
      <c r="AY45">
        <v>1</v>
      </c>
      <c r="BA45" t="s">
        <v>1019</v>
      </c>
      <c r="BC45" t="s">
        <v>1137</v>
      </c>
      <c r="BD45">
        <v>1</v>
      </c>
      <c r="BF45" t="s">
        <v>1025</v>
      </c>
      <c r="BH45" t="s">
        <v>1164</v>
      </c>
      <c r="BI45">
        <v>1</v>
      </c>
    </row>
    <row r="46" spans="1:61">
      <c r="A46" s="168" t="s">
        <v>1003</v>
      </c>
      <c r="F46" t="s">
        <v>1160</v>
      </c>
      <c r="G46">
        <v>1</v>
      </c>
      <c r="I46" t="s">
        <v>1012</v>
      </c>
      <c r="Q46" s="178" t="s">
        <v>1112</v>
      </c>
      <c r="W46" s="169" t="s">
        <v>1005</v>
      </c>
      <c r="Z46" t="s">
        <v>1095</v>
      </c>
      <c r="AA46">
        <v>1</v>
      </c>
      <c r="AD46" t="s">
        <v>1058</v>
      </c>
      <c r="AF46" t="s">
        <v>1325</v>
      </c>
      <c r="AG46">
        <v>2</v>
      </c>
      <c r="AI46" t="s">
        <v>1058</v>
      </c>
      <c r="AJ46">
        <v>13</v>
      </c>
      <c r="AL46" t="s">
        <v>1099</v>
      </c>
      <c r="AM46">
        <v>1</v>
      </c>
      <c r="AP46" t="s">
        <v>1071</v>
      </c>
      <c r="AS46" t="s">
        <v>1136</v>
      </c>
      <c r="AT46">
        <v>1</v>
      </c>
      <c r="AV46" t="s">
        <v>1071</v>
      </c>
      <c r="AX46" t="s">
        <v>1077</v>
      </c>
      <c r="AY46">
        <v>1</v>
      </c>
      <c r="BA46" t="s">
        <v>1078</v>
      </c>
      <c r="BC46" t="s">
        <v>1098</v>
      </c>
      <c r="BD46">
        <v>1</v>
      </c>
      <c r="BF46" t="s">
        <v>838</v>
      </c>
      <c r="BH46" t="s">
        <v>1127</v>
      </c>
      <c r="BI46">
        <v>1</v>
      </c>
    </row>
    <row r="47" spans="1:61">
      <c r="A47" s="168" t="s">
        <v>1005</v>
      </c>
      <c r="F47" t="s">
        <v>1016</v>
      </c>
      <c r="G47">
        <v>1</v>
      </c>
      <c r="I47" t="s">
        <v>1006</v>
      </c>
      <c r="Q47" s="178" t="s">
        <v>1006</v>
      </c>
      <c r="W47" s="169" t="s">
        <v>1008</v>
      </c>
      <c r="Z47" t="s">
        <v>1016</v>
      </c>
      <c r="AA47">
        <v>1</v>
      </c>
      <c r="AD47" t="s">
        <v>1113</v>
      </c>
      <c r="AF47" t="s">
        <v>1372</v>
      </c>
      <c r="AG47">
        <v>2</v>
      </c>
      <c r="AI47" t="s">
        <v>1113</v>
      </c>
      <c r="AJ47">
        <v>13</v>
      </c>
      <c r="AL47" t="s">
        <v>1071</v>
      </c>
      <c r="AM47">
        <v>12</v>
      </c>
      <c r="AP47" t="s">
        <v>1112</v>
      </c>
      <c r="AS47" t="s">
        <v>1390</v>
      </c>
      <c r="AT47">
        <v>1</v>
      </c>
      <c r="AV47" t="s">
        <v>1112</v>
      </c>
      <c r="AX47" t="s">
        <v>1118</v>
      </c>
      <c r="AY47">
        <v>1</v>
      </c>
      <c r="BA47" t="s">
        <v>1081</v>
      </c>
      <c r="BC47" t="s">
        <v>1013</v>
      </c>
      <c r="BD47">
        <v>1</v>
      </c>
      <c r="BF47" t="s">
        <v>1134</v>
      </c>
      <c r="BH47" t="s">
        <v>1089</v>
      </c>
      <c r="BI47">
        <v>1</v>
      </c>
    </row>
    <row r="48" spans="1:61">
      <c r="A48" s="168" t="s">
        <v>1007</v>
      </c>
      <c r="F48" t="s">
        <v>1164</v>
      </c>
      <c r="G48">
        <v>1</v>
      </c>
      <c r="I48" t="s">
        <v>1112</v>
      </c>
      <c r="Q48" s="178" t="s">
        <v>838</v>
      </c>
      <c r="W48" s="169" t="s">
        <v>1112</v>
      </c>
      <c r="Z48" t="s">
        <v>1058</v>
      </c>
      <c r="AA48">
        <v>1</v>
      </c>
      <c r="AD48" t="s">
        <v>1120</v>
      </c>
      <c r="AF48" t="s">
        <v>1072</v>
      </c>
      <c r="AG48">
        <v>2</v>
      </c>
      <c r="AI48" t="s">
        <v>1120</v>
      </c>
      <c r="AJ48">
        <v>13</v>
      </c>
      <c r="AL48" t="s">
        <v>1160</v>
      </c>
      <c r="AM48">
        <v>1</v>
      </c>
      <c r="AP48" t="s">
        <v>1003</v>
      </c>
      <c r="AS48" t="s">
        <v>1137</v>
      </c>
      <c r="AT48">
        <v>1</v>
      </c>
      <c r="AV48" t="s">
        <v>1035</v>
      </c>
      <c r="AX48" t="s">
        <v>1042</v>
      </c>
      <c r="AY48">
        <v>1</v>
      </c>
      <c r="BA48" t="s">
        <v>1271</v>
      </c>
      <c r="BC48" t="s">
        <v>1179</v>
      </c>
      <c r="BD48">
        <v>1</v>
      </c>
      <c r="BF48" t="s">
        <v>1078</v>
      </c>
      <c r="BH48" t="s">
        <v>1086</v>
      </c>
      <c r="BI48">
        <v>1</v>
      </c>
    </row>
    <row r="49" spans="1:61">
      <c r="A49" s="168" t="s">
        <v>1069</v>
      </c>
      <c r="F49" t="s">
        <v>1004</v>
      </c>
      <c r="G49">
        <v>1</v>
      </c>
      <c r="I49" t="s">
        <v>1078</v>
      </c>
      <c r="Q49" s="178" t="s">
        <v>1013</v>
      </c>
      <c r="W49" s="169" t="s">
        <v>1134</v>
      </c>
      <c r="Z49" t="s">
        <v>1011</v>
      </c>
      <c r="AA49">
        <v>1</v>
      </c>
      <c r="AD49" t="s">
        <v>1277</v>
      </c>
      <c r="AF49" t="s">
        <v>1020</v>
      </c>
      <c r="AG49">
        <v>2</v>
      </c>
      <c r="AI49" t="s">
        <v>1277</v>
      </c>
      <c r="AJ49">
        <v>12</v>
      </c>
      <c r="AL49" t="s">
        <v>1084</v>
      </c>
      <c r="AM49">
        <v>5</v>
      </c>
      <c r="AP49" t="s">
        <v>1006</v>
      </c>
      <c r="AS49" t="s">
        <v>1009</v>
      </c>
      <c r="AT49">
        <v>1</v>
      </c>
      <c r="AV49" t="s">
        <v>1019</v>
      </c>
      <c r="AX49" t="s">
        <v>1020</v>
      </c>
      <c r="AY49">
        <v>1</v>
      </c>
      <c r="BA49" t="s">
        <v>1008</v>
      </c>
      <c r="BC49" t="s">
        <v>1058</v>
      </c>
      <c r="BD49">
        <v>1</v>
      </c>
      <c r="BF49" t="s">
        <v>1088</v>
      </c>
      <c r="BH49" t="s">
        <v>1042</v>
      </c>
      <c r="BI49">
        <v>1</v>
      </c>
    </row>
    <row r="50" spans="1:61">
      <c r="A50" s="168" t="s">
        <v>1013</v>
      </c>
      <c r="F50" t="s">
        <v>1014</v>
      </c>
      <c r="G50">
        <v>1</v>
      </c>
      <c r="I50" t="s">
        <v>1058</v>
      </c>
      <c r="Q50" s="178" t="s">
        <v>1008</v>
      </c>
      <c r="W50" s="169" t="s">
        <v>1102</v>
      </c>
      <c r="Z50" t="s">
        <v>1168</v>
      </c>
      <c r="AA50">
        <v>1</v>
      </c>
      <c r="AD50" t="s">
        <v>1088</v>
      </c>
      <c r="AF50" t="s">
        <v>1104</v>
      </c>
      <c r="AG50">
        <v>2</v>
      </c>
      <c r="AI50" t="s">
        <v>1088</v>
      </c>
      <c r="AJ50">
        <v>12</v>
      </c>
      <c r="AL50" t="s">
        <v>1019</v>
      </c>
      <c r="AM50">
        <v>14</v>
      </c>
      <c r="AP50" t="s">
        <v>838</v>
      </c>
      <c r="AS50" t="s">
        <v>1072</v>
      </c>
      <c r="AT50">
        <v>1</v>
      </c>
      <c r="AV50" t="s">
        <v>1004</v>
      </c>
      <c r="AX50" t="s">
        <v>1072</v>
      </c>
      <c r="AY50">
        <v>1</v>
      </c>
      <c r="BA50" t="s">
        <v>1033</v>
      </c>
      <c r="BC50" t="s">
        <v>1022</v>
      </c>
      <c r="BD50">
        <v>1</v>
      </c>
      <c r="BF50" t="s">
        <v>1004</v>
      </c>
      <c r="BH50" t="s">
        <v>1117</v>
      </c>
      <c r="BI50">
        <v>1</v>
      </c>
    </row>
    <row r="51" spans="1:61">
      <c r="A51" s="168" t="s">
        <v>1078</v>
      </c>
      <c r="F51" t="s">
        <v>1521</v>
      </c>
      <c r="G51">
        <v>155</v>
      </c>
      <c r="I51" t="s">
        <v>1088</v>
      </c>
      <c r="Q51" s="178" t="s">
        <v>1025</v>
      </c>
      <c r="W51" s="169" t="s">
        <v>1058</v>
      </c>
      <c r="Z51" t="s">
        <v>1521</v>
      </c>
      <c r="AA51">
        <v>140</v>
      </c>
      <c r="AD51" t="s">
        <v>1007</v>
      </c>
      <c r="AF51" t="s">
        <v>1057</v>
      </c>
      <c r="AG51">
        <v>2</v>
      </c>
      <c r="AI51" t="s">
        <v>1007</v>
      </c>
      <c r="AJ51">
        <v>12</v>
      </c>
      <c r="AL51" t="s">
        <v>1003</v>
      </c>
      <c r="AM51">
        <v>20</v>
      </c>
      <c r="AP51" t="s">
        <v>1102</v>
      </c>
      <c r="AS51" t="s">
        <v>1098</v>
      </c>
      <c r="AT51">
        <v>1</v>
      </c>
      <c r="AV51" t="s">
        <v>1025</v>
      </c>
      <c r="AX51" t="s">
        <v>1396</v>
      </c>
      <c r="AY51">
        <v>1</v>
      </c>
      <c r="BA51" t="s">
        <v>1088</v>
      </c>
      <c r="BC51" t="s">
        <v>1040</v>
      </c>
      <c r="BD51">
        <v>1</v>
      </c>
      <c r="BF51" t="s">
        <v>1006</v>
      </c>
      <c r="BH51" t="s">
        <v>1011</v>
      </c>
      <c r="BI51">
        <v>1</v>
      </c>
    </row>
    <row r="52" spans="1:61">
      <c r="A52" s="168" t="s">
        <v>1058</v>
      </c>
      <c r="I52" t="s">
        <v>1085</v>
      </c>
      <c r="Q52" s="178" t="s">
        <v>1087</v>
      </c>
      <c r="W52" s="169" t="s">
        <v>1389</v>
      </c>
      <c r="AD52" t="s">
        <v>1085</v>
      </c>
      <c r="AF52" t="s">
        <v>1042</v>
      </c>
      <c r="AG52">
        <v>1</v>
      </c>
      <c r="AI52" t="s">
        <v>1085</v>
      </c>
      <c r="AJ52">
        <v>11</v>
      </c>
      <c r="AL52" t="s">
        <v>1017</v>
      </c>
      <c r="AM52">
        <v>6</v>
      </c>
      <c r="AP52" t="s">
        <v>1126</v>
      </c>
      <c r="AS52" t="s">
        <v>1097</v>
      </c>
      <c r="AT52">
        <v>1</v>
      </c>
      <c r="AV52" t="s">
        <v>1033</v>
      </c>
      <c r="AX52" t="s">
        <v>1013</v>
      </c>
      <c r="AY52">
        <v>1</v>
      </c>
      <c r="BA52" t="s">
        <v>1120</v>
      </c>
      <c r="BC52" t="s">
        <v>1300</v>
      </c>
      <c r="BD52">
        <v>1</v>
      </c>
      <c r="BF52" t="s">
        <v>1019</v>
      </c>
      <c r="BH52" t="s">
        <v>848</v>
      </c>
      <c r="BI52">
        <v>1</v>
      </c>
    </row>
    <row r="53" spans="1:61">
      <c r="A53" s="168" t="s">
        <v>1113</v>
      </c>
      <c r="I53" t="s">
        <v>1007</v>
      </c>
      <c r="Q53" s="178" t="s">
        <v>1072</v>
      </c>
      <c r="W53" s="169" t="s">
        <v>1013</v>
      </c>
      <c r="AD53" t="s">
        <v>1004</v>
      </c>
      <c r="AF53" t="s">
        <v>1185</v>
      </c>
      <c r="AG53">
        <v>1</v>
      </c>
      <c r="AI53" t="s">
        <v>1004</v>
      </c>
      <c r="AJ53">
        <v>11</v>
      </c>
      <c r="AL53" t="s">
        <v>1027</v>
      </c>
      <c r="AM53">
        <v>5</v>
      </c>
      <c r="AP53" t="s">
        <v>1010</v>
      </c>
      <c r="AS53" t="s">
        <v>1057</v>
      </c>
      <c r="AT53">
        <v>1</v>
      </c>
      <c r="AV53" t="s">
        <v>1006</v>
      </c>
      <c r="AX53" t="s">
        <v>1107</v>
      </c>
      <c r="AY53">
        <v>1</v>
      </c>
      <c r="BA53" t="s">
        <v>1134</v>
      </c>
      <c r="BC53" t="s">
        <v>1009</v>
      </c>
      <c r="BD53">
        <v>1</v>
      </c>
      <c r="BF53" t="s">
        <v>1271</v>
      </c>
      <c r="BH53" t="s">
        <v>1060</v>
      </c>
      <c r="BI53">
        <v>1</v>
      </c>
    </row>
    <row r="54" spans="1:61">
      <c r="A54" s="168" t="s">
        <v>1033</v>
      </c>
      <c r="I54" t="s">
        <v>1003</v>
      </c>
      <c r="Q54" s="178" t="s">
        <v>1120</v>
      </c>
      <c r="W54" s="169" t="s">
        <v>1085</v>
      </c>
      <c r="AD54" t="s">
        <v>1368</v>
      </c>
      <c r="AF54" t="s">
        <v>873</v>
      </c>
      <c r="AG54">
        <v>1</v>
      </c>
      <c r="AI54" t="s">
        <v>1368</v>
      </c>
      <c r="AJ54">
        <v>11</v>
      </c>
      <c r="AL54" t="s">
        <v>1168</v>
      </c>
      <c r="AM54">
        <v>1</v>
      </c>
      <c r="AP54" t="s">
        <v>1025</v>
      </c>
      <c r="AS54" t="s">
        <v>1036</v>
      </c>
      <c r="AT54">
        <v>1</v>
      </c>
      <c r="AV54" t="s">
        <v>1392</v>
      </c>
      <c r="AX54" t="s">
        <v>1521</v>
      </c>
      <c r="AY54">
        <v>140</v>
      </c>
      <c r="BA54" t="s">
        <v>1102</v>
      </c>
      <c r="BC54" t="s">
        <v>1521</v>
      </c>
      <c r="BD54">
        <v>139</v>
      </c>
      <c r="BF54" t="s">
        <v>1077</v>
      </c>
      <c r="BH54" t="s">
        <v>1035</v>
      </c>
      <c r="BI54">
        <v>1</v>
      </c>
    </row>
    <row r="55" spans="1:61">
      <c r="A55" s="168" t="s">
        <v>1085</v>
      </c>
      <c r="I55" t="s">
        <v>1134</v>
      </c>
      <c r="Q55" s="178" t="s">
        <v>1012</v>
      </c>
      <c r="W55" s="169" t="s">
        <v>1033</v>
      </c>
      <c r="AD55" t="s">
        <v>1132</v>
      </c>
      <c r="AF55" t="s">
        <v>1125</v>
      </c>
      <c r="AG55">
        <v>1</v>
      </c>
      <c r="AI55" t="s">
        <v>1132</v>
      </c>
      <c r="AJ55">
        <v>9</v>
      </c>
      <c r="AL55" t="s">
        <v>1023</v>
      </c>
      <c r="AM55">
        <v>5</v>
      </c>
      <c r="AP55" t="s">
        <v>1134</v>
      </c>
      <c r="AS55" t="s">
        <v>1389</v>
      </c>
      <c r="AT55">
        <v>1</v>
      </c>
      <c r="AV55" t="s">
        <v>1016</v>
      </c>
      <c r="BA55" t="s">
        <v>1023</v>
      </c>
      <c r="BF55" t="s">
        <v>1016</v>
      </c>
      <c r="BH55" t="s">
        <v>1087</v>
      </c>
      <c r="BI55">
        <v>1</v>
      </c>
    </row>
    <row r="56" spans="1:61">
      <c r="A56" s="168" t="s">
        <v>1120</v>
      </c>
      <c r="I56" t="s">
        <v>1140</v>
      </c>
      <c r="Q56" s="178" t="s">
        <v>1102</v>
      </c>
      <c r="W56" s="169" t="s">
        <v>1027</v>
      </c>
      <c r="AD56" t="s">
        <v>1012</v>
      </c>
      <c r="AF56" t="s">
        <v>1277</v>
      </c>
      <c r="AG56">
        <v>1</v>
      </c>
      <c r="AI56" t="s">
        <v>1012</v>
      </c>
      <c r="AJ56">
        <v>9</v>
      </c>
      <c r="AL56" t="s">
        <v>1058</v>
      </c>
      <c r="AM56">
        <v>11</v>
      </c>
      <c r="AP56" t="s">
        <v>1271</v>
      </c>
      <c r="AS56" t="s">
        <v>1521</v>
      </c>
      <c r="AT56">
        <v>160</v>
      </c>
      <c r="AV56" t="s">
        <v>1020</v>
      </c>
      <c r="BA56" t="s">
        <v>838</v>
      </c>
      <c r="BF56" t="s">
        <v>1071</v>
      </c>
      <c r="BH56" t="s">
        <v>1124</v>
      </c>
      <c r="BI56">
        <v>1</v>
      </c>
    </row>
    <row r="57" spans="1:61">
      <c r="A57" s="128" t="s">
        <v>1077</v>
      </c>
      <c r="I57" t="s">
        <v>1087</v>
      </c>
      <c r="Q57" s="178" t="s">
        <v>1009</v>
      </c>
      <c r="W57" s="169" t="s">
        <v>1071</v>
      </c>
      <c r="AD57" t="s">
        <v>1005</v>
      </c>
      <c r="AF57" t="s">
        <v>1168</v>
      </c>
      <c r="AG57">
        <v>1</v>
      </c>
      <c r="AI57" t="s">
        <v>1005</v>
      </c>
      <c r="AJ57">
        <v>36</v>
      </c>
      <c r="AL57" t="s">
        <v>1118</v>
      </c>
      <c r="AM57">
        <v>1</v>
      </c>
      <c r="AP57" t="s">
        <v>1077</v>
      </c>
      <c r="AV57" t="s">
        <v>1134</v>
      </c>
      <c r="BA57" t="s">
        <v>1392</v>
      </c>
      <c r="BF57" t="s">
        <v>1023</v>
      </c>
      <c r="BH57" t="s">
        <v>1521</v>
      </c>
      <c r="BI57">
        <v>140</v>
      </c>
    </row>
    <row r="58" spans="1:61">
      <c r="A58" s="128" t="s">
        <v>1003</v>
      </c>
      <c r="I58" t="s">
        <v>1017</v>
      </c>
      <c r="Q58" s="178" t="s">
        <v>1095</v>
      </c>
      <c r="W58" s="169" t="s">
        <v>1007</v>
      </c>
      <c r="AD58" t="s">
        <v>1077</v>
      </c>
      <c r="AF58" t="s">
        <v>1022</v>
      </c>
      <c r="AG58">
        <v>1</v>
      </c>
      <c r="AI58" t="s">
        <v>1077</v>
      </c>
      <c r="AJ58">
        <v>29</v>
      </c>
      <c r="AL58" t="s">
        <v>1004</v>
      </c>
      <c r="AM58">
        <v>12</v>
      </c>
      <c r="AP58" t="s">
        <v>1033</v>
      </c>
      <c r="AV58" t="s">
        <v>1007</v>
      </c>
      <c r="BA58" t="s">
        <v>1006</v>
      </c>
      <c r="BF58" t="s">
        <v>1027</v>
      </c>
    </row>
    <row r="59" spans="1:61">
      <c r="A59" s="128" t="s">
        <v>1112</v>
      </c>
      <c r="I59" t="s">
        <v>838</v>
      </c>
      <c r="Q59" s="178" t="s">
        <v>1126</v>
      </c>
      <c r="W59" s="169" t="s">
        <v>838</v>
      </c>
      <c r="AD59" t="s">
        <v>1368</v>
      </c>
      <c r="AF59" t="s">
        <v>1176</v>
      </c>
      <c r="AG59">
        <v>1</v>
      </c>
      <c r="AI59" t="s">
        <v>1368</v>
      </c>
      <c r="AJ59">
        <v>26</v>
      </c>
      <c r="AL59" t="s">
        <v>1014</v>
      </c>
      <c r="AM59">
        <v>9</v>
      </c>
      <c r="AP59" t="s">
        <v>1005</v>
      </c>
      <c r="AV59" t="s">
        <v>1300</v>
      </c>
      <c r="BA59" t="s">
        <v>1093</v>
      </c>
      <c r="BF59" t="s">
        <v>1098</v>
      </c>
    </row>
    <row r="60" spans="1:61">
      <c r="A60" s="128" t="s">
        <v>1005</v>
      </c>
      <c r="I60" t="s">
        <v>1018</v>
      </c>
      <c r="Q60" s="178" t="s">
        <v>1088</v>
      </c>
      <c r="W60" s="169" t="s">
        <v>1084</v>
      </c>
      <c r="AD60" t="s">
        <v>1008</v>
      </c>
      <c r="AF60" t="s">
        <v>1292</v>
      </c>
      <c r="AG60">
        <v>1</v>
      </c>
      <c r="AI60" t="s">
        <v>1008</v>
      </c>
      <c r="AJ60">
        <v>25</v>
      </c>
      <c r="AL60" t="s">
        <v>1372</v>
      </c>
      <c r="AM60">
        <v>2</v>
      </c>
      <c r="AP60" t="s">
        <v>1012</v>
      </c>
      <c r="AV60" t="s">
        <v>1072</v>
      </c>
      <c r="BA60" t="s">
        <v>1005</v>
      </c>
      <c r="BF60" t="s">
        <v>1120</v>
      </c>
    </row>
    <row r="61" spans="1:61">
      <c r="A61" s="128" t="s">
        <v>1006</v>
      </c>
      <c r="I61" t="s">
        <v>1004</v>
      </c>
      <c r="Q61" s="178" t="s">
        <v>1005</v>
      </c>
      <c r="W61" s="169" t="s">
        <v>1017</v>
      </c>
      <c r="AD61" t="s">
        <v>1078</v>
      </c>
      <c r="AF61" t="s">
        <v>1132</v>
      </c>
      <c r="AG61">
        <v>1</v>
      </c>
      <c r="AI61" t="s">
        <v>1078</v>
      </c>
      <c r="AJ61">
        <v>24</v>
      </c>
      <c r="AL61" t="s">
        <v>1005</v>
      </c>
      <c r="AM61">
        <v>27</v>
      </c>
      <c r="AP61" t="s">
        <v>1013</v>
      </c>
      <c r="AV61" t="s">
        <v>1039</v>
      </c>
      <c r="BA61" t="s">
        <v>1087</v>
      </c>
      <c r="BF61" t="s">
        <v>1009</v>
      </c>
    </row>
    <row r="62" spans="1:61">
      <c r="A62" s="128" t="s">
        <v>1008</v>
      </c>
      <c r="I62" t="s">
        <v>1374</v>
      </c>
      <c r="Q62" s="128" t="s">
        <v>1077</v>
      </c>
      <c r="W62" s="170" t="s">
        <v>757</v>
      </c>
      <c r="AD62" t="s">
        <v>1372</v>
      </c>
      <c r="AF62" t="s">
        <v>1236</v>
      </c>
      <c r="AG62">
        <v>1</v>
      </c>
      <c r="AI62" t="s">
        <v>1372</v>
      </c>
      <c r="AJ62">
        <v>23</v>
      </c>
      <c r="AL62" t="s">
        <v>1292</v>
      </c>
      <c r="AM62">
        <v>1</v>
      </c>
      <c r="AP62" t="s">
        <v>1098</v>
      </c>
      <c r="AV62" t="s">
        <v>1009</v>
      </c>
      <c r="BA62" t="s">
        <v>1007</v>
      </c>
      <c r="BF62" t="s">
        <v>1072</v>
      </c>
    </row>
    <row r="63" spans="1:61">
      <c r="A63" s="128" t="s">
        <v>1013</v>
      </c>
      <c r="I63" t="s">
        <v>1077</v>
      </c>
      <c r="Q63" s="128" t="s">
        <v>1006</v>
      </c>
      <c r="W63" s="170" t="s">
        <v>1077</v>
      </c>
      <c r="AD63" t="s">
        <v>1112</v>
      </c>
      <c r="AF63" t="s">
        <v>1099</v>
      </c>
      <c r="AG63">
        <v>1</v>
      </c>
      <c r="AI63" t="s">
        <v>1112</v>
      </c>
      <c r="AJ63">
        <v>22</v>
      </c>
      <c r="AL63" t="s">
        <v>1185</v>
      </c>
      <c r="AM63">
        <v>1</v>
      </c>
      <c r="AP63" t="s">
        <v>1120</v>
      </c>
      <c r="AV63" t="s">
        <v>1008</v>
      </c>
      <c r="BA63" t="s">
        <v>1120</v>
      </c>
      <c r="BF63" t="s">
        <v>1078</v>
      </c>
    </row>
    <row r="64" spans="1:61">
      <c r="A64" s="128" t="s">
        <v>1087</v>
      </c>
      <c r="I64" t="s">
        <v>1005</v>
      </c>
      <c r="Q64" s="128" t="s">
        <v>1078</v>
      </c>
      <c r="W64" s="170" t="s">
        <v>1088</v>
      </c>
      <c r="AD64" t="s">
        <v>1374</v>
      </c>
      <c r="AF64" t="s">
        <v>1011</v>
      </c>
      <c r="AG64">
        <v>1</v>
      </c>
      <c r="AI64" t="s">
        <v>1374</v>
      </c>
      <c r="AJ64">
        <v>21</v>
      </c>
      <c r="AL64" t="s">
        <v>1236</v>
      </c>
      <c r="AM64">
        <v>1</v>
      </c>
      <c r="AP64" t="s">
        <v>1003</v>
      </c>
      <c r="AV64" t="s">
        <v>1102</v>
      </c>
      <c r="BA64" t="s">
        <v>1088</v>
      </c>
      <c r="BF64" t="s">
        <v>1102</v>
      </c>
    </row>
    <row r="65" spans="1:58">
      <c r="A65" s="128" t="s">
        <v>1078</v>
      </c>
      <c r="I65" t="s">
        <v>1112</v>
      </c>
      <c r="Q65" s="128" t="s">
        <v>1033</v>
      </c>
      <c r="W65" s="170" t="s">
        <v>1102</v>
      </c>
      <c r="AD65" t="s">
        <v>1006</v>
      </c>
      <c r="AF65" t="s">
        <v>1160</v>
      </c>
      <c r="AG65">
        <v>1</v>
      </c>
      <c r="AI65" t="s">
        <v>1006</v>
      </c>
      <c r="AJ65">
        <v>20</v>
      </c>
      <c r="AL65" t="s">
        <v>1277</v>
      </c>
      <c r="AM65">
        <v>1</v>
      </c>
      <c r="AP65" t="s">
        <v>1057</v>
      </c>
      <c r="AV65" t="s">
        <v>1004</v>
      </c>
      <c r="BA65" t="s">
        <v>1112</v>
      </c>
      <c r="BF65" t="s">
        <v>1007</v>
      </c>
    </row>
    <row r="66" spans="1:58">
      <c r="A66" s="128" t="s">
        <v>1058</v>
      </c>
      <c r="I66" t="s">
        <v>1087</v>
      </c>
      <c r="Q66" s="128" t="s">
        <v>1120</v>
      </c>
      <c r="W66" s="170" t="s">
        <v>1104</v>
      </c>
      <c r="AD66" t="s">
        <v>838</v>
      </c>
      <c r="AF66" t="s">
        <v>1390</v>
      </c>
      <c r="AG66">
        <v>1</v>
      </c>
      <c r="AI66" t="s">
        <v>838</v>
      </c>
      <c r="AJ66">
        <v>18</v>
      </c>
      <c r="AL66" t="s">
        <v>1077</v>
      </c>
      <c r="AM66">
        <v>30</v>
      </c>
      <c r="AP66" t="s">
        <v>1010</v>
      </c>
      <c r="AV66" t="s">
        <v>1186</v>
      </c>
      <c r="BA66" t="s">
        <v>1102</v>
      </c>
      <c r="BF66" t="s">
        <v>1022</v>
      </c>
    </row>
    <row r="67" spans="1:58">
      <c r="A67" s="128" t="s">
        <v>1113</v>
      </c>
      <c r="I67" t="s">
        <v>1008</v>
      </c>
      <c r="Q67" s="128" t="s">
        <v>838</v>
      </c>
      <c r="W67" s="170" t="s">
        <v>1012</v>
      </c>
      <c r="AD67" t="s">
        <v>1126</v>
      </c>
      <c r="AF67" t="s">
        <v>1379</v>
      </c>
      <c r="AG67">
        <v>1</v>
      </c>
      <c r="AI67" t="s">
        <v>1126</v>
      </c>
      <c r="AJ67">
        <v>18</v>
      </c>
      <c r="AL67" t="s">
        <v>1042</v>
      </c>
      <c r="AM67">
        <v>1</v>
      </c>
      <c r="AP67" t="s">
        <v>1005</v>
      </c>
      <c r="AV67" t="s">
        <v>1271</v>
      </c>
      <c r="BA67" t="s">
        <v>1078</v>
      </c>
      <c r="BF67" t="s">
        <v>1112</v>
      </c>
    </row>
    <row r="68" spans="1:58">
      <c r="A68" s="128" t="s">
        <v>1120</v>
      </c>
      <c r="I68" t="s">
        <v>1013</v>
      </c>
      <c r="Q68" s="128" t="s">
        <v>1005</v>
      </c>
      <c r="W68" s="170" t="s">
        <v>1120</v>
      </c>
      <c r="AD68" t="s">
        <v>1013</v>
      </c>
      <c r="AF68" t="s">
        <v>1109</v>
      </c>
      <c r="AG68">
        <v>1</v>
      </c>
      <c r="AI68" t="s">
        <v>1013</v>
      </c>
      <c r="AJ68">
        <v>18</v>
      </c>
      <c r="AL68" t="s">
        <v>1390</v>
      </c>
      <c r="AM68">
        <v>1</v>
      </c>
      <c r="AP68" t="s">
        <v>1078</v>
      </c>
      <c r="AV68" t="s">
        <v>1134</v>
      </c>
      <c r="BA68" t="s">
        <v>1179</v>
      </c>
      <c r="BF68" t="s">
        <v>1027</v>
      </c>
    </row>
    <row r="69" spans="1:58">
      <c r="A69" s="128" t="s">
        <v>1277</v>
      </c>
      <c r="I69" t="s">
        <v>1088</v>
      </c>
      <c r="Q69" s="128" t="s">
        <v>1112</v>
      </c>
      <c r="W69" s="170" t="s">
        <v>1019</v>
      </c>
      <c r="AD69" t="s">
        <v>1007</v>
      </c>
      <c r="AF69" t="s">
        <v>1141</v>
      </c>
      <c r="AG69">
        <v>1</v>
      </c>
      <c r="AI69" t="s">
        <v>1007</v>
      </c>
      <c r="AJ69">
        <v>18</v>
      </c>
      <c r="AL69" t="s">
        <v>1132</v>
      </c>
      <c r="AM69">
        <v>1</v>
      </c>
      <c r="AP69" t="s">
        <v>1085</v>
      </c>
      <c r="AV69" t="s">
        <v>1120</v>
      </c>
      <c r="BA69" t="s">
        <v>1134</v>
      </c>
      <c r="BF69" t="s">
        <v>1010</v>
      </c>
    </row>
    <row r="70" spans="1:58">
      <c r="A70" s="128" t="s">
        <v>1088</v>
      </c>
      <c r="I70" t="s">
        <v>1134</v>
      </c>
      <c r="Q70" s="128" t="s">
        <v>1087</v>
      </c>
      <c r="W70" s="170" t="s">
        <v>1065</v>
      </c>
      <c r="AD70" t="s">
        <v>1120</v>
      </c>
      <c r="AF70" t="s">
        <v>1124</v>
      </c>
      <c r="AG70">
        <v>1</v>
      </c>
      <c r="AI70" t="s">
        <v>1120</v>
      </c>
      <c r="AJ70">
        <v>17</v>
      </c>
      <c r="AL70" t="s">
        <v>1088</v>
      </c>
      <c r="AM70">
        <v>19</v>
      </c>
      <c r="AP70" t="s">
        <v>1016</v>
      </c>
      <c r="AV70" t="s">
        <v>1112</v>
      </c>
      <c r="BA70" t="s">
        <v>1027</v>
      </c>
      <c r="BF70" t="s">
        <v>1120</v>
      </c>
    </row>
    <row r="71" spans="1:58">
      <c r="A71" s="128" t="s">
        <v>1007</v>
      </c>
      <c r="I71" t="s">
        <v>1003</v>
      </c>
      <c r="Q71" s="128" t="s">
        <v>1019</v>
      </c>
      <c r="W71" s="170" t="s">
        <v>1005</v>
      </c>
      <c r="AD71" t="s">
        <v>1036</v>
      </c>
      <c r="AF71" t="s">
        <v>1093</v>
      </c>
      <c r="AG71">
        <v>1</v>
      </c>
      <c r="AI71" t="s">
        <v>1036</v>
      </c>
      <c r="AJ71">
        <v>17</v>
      </c>
      <c r="AL71" t="s">
        <v>1095</v>
      </c>
      <c r="AM71">
        <v>3</v>
      </c>
      <c r="AP71" t="s">
        <v>1025</v>
      </c>
      <c r="AV71" t="s">
        <v>1010</v>
      </c>
      <c r="BA71" t="s">
        <v>1010</v>
      </c>
      <c r="BF71" t="s">
        <v>1081</v>
      </c>
    </row>
    <row r="72" spans="1:58">
      <c r="A72" s="128" t="s">
        <v>1085</v>
      </c>
      <c r="I72" t="s">
        <v>1120</v>
      </c>
      <c r="Q72" s="128" t="s">
        <v>1085</v>
      </c>
      <c r="W72" s="170" t="s">
        <v>1134</v>
      </c>
      <c r="AD72" t="s">
        <v>1134</v>
      </c>
      <c r="AF72" t="s">
        <v>1118</v>
      </c>
      <c r="AG72">
        <v>1</v>
      </c>
      <c r="AI72" t="s">
        <v>1134</v>
      </c>
      <c r="AJ72">
        <v>14</v>
      </c>
      <c r="AL72" t="s">
        <v>1078</v>
      </c>
      <c r="AM72">
        <v>28</v>
      </c>
      <c r="AP72" t="s">
        <v>1093</v>
      </c>
      <c r="AV72" t="s">
        <v>838</v>
      </c>
      <c r="BA72" t="s">
        <v>1019</v>
      </c>
      <c r="BF72" t="s">
        <v>1011</v>
      </c>
    </row>
    <row r="73" spans="1:58">
      <c r="A73" s="128" t="s">
        <v>1004</v>
      </c>
      <c r="I73" t="s">
        <v>838</v>
      </c>
      <c r="Q73" s="128" t="s">
        <v>1013</v>
      </c>
      <c r="W73" s="170" t="s">
        <v>1081</v>
      </c>
      <c r="AD73" t="s">
        <v>1003</v>
      </c>
      <c r="AF73" t="s">
        <v>1073</v>
      </c>
      <c r="AG73">
        <v>1</v>
      </c>
      <c r="AI73" t="s">
        <v>1003</v>
      </c>
      <c r="AJ73">
        <v>14</v>
      </c>
      <c r="AL73" t="s">
        <v>1374</v>
      </c>
      <c r="AM73">
        <v>5</v>
      </c>
      <c r="AP73" t="s">
        <v>838</v>
      </c>
      <c r="AV73" t="s">
        <v>1071</v>
      </c>
      <c r="BA73" t="s">
        <v>1271</v>
      </c>
      <c r="BF73" t="s">
        <v>1017</v>
      </c>
    </row>
    <row r="74" spans="1:58">
      <c r="A74" s="128" t="s">
        <v>1368</v>
      </c>
      <c r="I74" t="s">
        <v>1102</v>
      </c>
      <c r="Q74" s="128" t="s">
        <v>1134</v>
      </c>
      <c r="W74" s="170" t="s">
        <v>838</v>
      </c>
      <c r="AD74" t="s">
        <v>1018</v>
      </c>
      <c r="AF74" t="s">
        <v>1371</v>
      </c>
      <c r="AG74">
        <v>1</v>
      </c>
      <c r="AI74" t="s">
        <v>1018</v>
      </c>
      <c r="AJ74">
        <v>14</v>
      </c>
      <c r="AL74" t="s">
        <v>1102</v>
      </c>
      <c r="AM74">
        <v>15</v>
      </c>
      <c r="AP74" t="s">
        <v>1081</v>
      </c>
      <c r="AV74" t="s">
        <v>1007</v>
      </c>
      <c r="BA74" t="s">
        <v>1081</v>
      </c>
      <c r="BF74" t="s">
        <v>1020</v>
      </c>
    </row>
    <row r="75" spans="1:58">
      <c r="A75" s="128" t="s">
        <v>1132</v>
      </c>
      <c r="I75" t="s">
        <v>1098</v>
      </c>
      <c r="Q75" s="128" t="s">
        <v>1014</v>
      </c>
      <c r="W75" s="170" t="s">
        <v>1003</v>
      </c>
      <c r="AD75" t="s">
        <v>1087</v>
      </c>
      <c r="AF75" t="s">
        <v>1521</v>
      </c>
      <c r="AG75">
        <v>595</v>
      </c>
      <c r="AI75" t="s">
        <v>1087</v>
      </c>
      <c r="AJ75">
        <v>13</v>
      </c>
      <c r="AL75" t="s">
        <v>1521</v>
      </c>
      <c r="AM75">
        <v>595</v>
      </c>
      <c r="AP75" t="s">
        <v>1020</v>
      </c>
      <c r="AV75" t="s">
        <v>1027</v>
      </c>
      <c r="BA75" t="s">
        <v>1071</v>
      </c>
      <c r="BF75" t="s">
        <v>1093</v>
      </c>
    </row>
    <row r="76" spans="1:58">
      <c r="A76" s="128" t="s">
        <v>1012</v>
      </c>
      <c r="I76" t="s">
        <v>1006</v>
      </c>
      <c r="Q76" s="128" t="s">
        <v>1004</v>
      </c>
      <c r="W76" s="170" t="s">
        <v>791</v>
      </c>
      <c r="AD76" t="s">
        <v>1102</v>
      </c>
      <c r="AI76" t="s">
        <v>1102</v>
      </c>
      <c r="AJ76">
        <v>13</v>
      </c>
      <c r="AP76" t="s">
        <v>1077</v>
      </c>
      <c r="AV76" t="s">
        <v>1019</v>
      </c>
      <c r="BA76" t="s">
        <v>1005</v>
      </c>
      <c r="BF76" t="s">
        <v>1205</v>
      </c>
    </row>
    <row r="77" spans="1:58">
      <c r="A77" s="169" t="s">
        <v>1005</v>
      </c>
      <c r="I77" t="s">
        <v>1012</v>
      </c>
      <c r="Q77" s="128" t="s">
        <v>1081</v>
      </c>
      <c r="W77" s="170" t="s">
        <v>1006</v>
      </c>
      <c r="AD77" t="s">
        <v>785</v>
      </c>
      <c r="AI77" t="s">
        <v>785</v>
      </c>
      <c r="AJ77">
        <v>45</v>
      </c>
      <c r="AP77" t="s">
        <v>1300</v>
      </c>
      <c r="AV77" t="s">
        <v>1392</v>
      </c>
      <c r="BA77" t="s">
        <v>1025</v>
      </c>
      <c r="BF77" t="s">
        <v>1271</v>
      </c>
    </row>
    <row r="78" spans="1:58">
      <c r="A78" s="169" t="s">
        <v>1077</v>
      </c>
      <c r="I78" t="s">
        <v>1004</v>
      </c>
      <c r="Q78" s="128" t="s">
        <v>1007</v>
      </c>
      <c r="W78" s="170" t="s">
        <v>1071</v>
      </c>
      <c r="AD78" t="s">
        <v>839</v>
      </c>
      <c r="AI78" t="s">
        <v>839</v>
      </c>
      <c r="AJ78">
        <v>35</v>
      </c>
      <c r="AP78" t="s">
        <v>1022</v>
      </c>
      <c r="AV78" t="s">
        <v>1003</v>
      </c>
      <c r="BA78" t="s">
        <v>1392</v>
      </c>
      <c r="BF78" t="s">
        <v>1006</v>
      </c>
    </row>
    <row r="79" spans="1:58">
      <c r="A79" s="169" t="s">
        <v>1368</v>
      </c>
      <c r="I79" t="s">
        <v>1078</v>
      </c>
      <c r="Q79" s="128" t="s">
        <v>1012</v>
      </c>
      <c r="W79" s="170" t="s">
        <v>1023</v>
      </c>
      <c r="AD79" t="s">
        <v>930</v>
      </c>
      <c r="AI79" t="s">
        <v>930</v>
      </c>
      <c r="AJ79">
        <v>28</v>
      </c>
      <c r="AP79" t="s">
        <v>1006</v>
      </c>
      <c r="AV79" t="s">
        <v>1006</v>
      </c>
      <c r="BA79" t="s">
        <v>1006</v>
      </c>
      <c r="BF79" t="s">
        <v>1019</v>
      </c>
    </row>
    <row r="80" spans="1:58">
      <c r="A80" s="169" t="s">
        <v>1008</v>
      </c>
      <c r="I80" t="s">
        <v>1014</v>
      </c>
      <c r="Q80" s="128" t="s">
        <v>1271</v>
      </c>
      <c r="W80" s="170" t="s">
        <v>779</v>
      </c>
      <c r="AD80" t="s">
        <v>1375</v>
      </c>
      <c r="AI80" t="s">
        <v>1375</v>
      </c>
      <c r="AJ80">
        <v>25</v>
      </c>
      <c r="AP80" t="s">
        <v>1271</v>
      </c>
      <c r="AV80" t="s">
        <v>1081</v>
      </c>
      <c r="BA80" t="s">
        <v>1007</v>
      </c>
      <c r="BF80" t="s">
        <v>1016</v>
      </c>
    </row>
    <row r="81" spans="1:58">
      <c r="A81" s="169" t="s">
        <v>1078</v>
      </c>
      <c r="I81" t="s">
        <v>1019</v>
      </c>
      <c r="Q81" s="128" t="s">
        <v>1088</v>
      </c>
      <c r="W81" s="170" t="s">
        <v>1004</v>
      </c>
      <c r="AD81" t="s">
        <v>1120</v>
      </c>
      <c r="AI81" t="s">
        <v>1120</v>
      </c>
      <c r="AJ81">
        <v>21</v>
      </c>
      <c r="AP81" t="s">
        <v>1023</v>
      </c>
      <c r="AV81" t="s">
        <v>1023</v>
      </c>
      <c r="BA81" t="s">
        <v>1020</v>
      </c>
      <c r="BF81" t="s">
        <v>1134</v>
      </c>
    </row>
    <row r="82" spans="1:58">
      <c r="A82" s="169" t="s">
        <v>1372</v>
      </c>
      <c r="I82" t="s">
        <v>1006</v>
      </c>
      <c r="Q82" s="169" t="s">
        <v>1008</v>
      </c>
      <c r="W82" s="172" t="s">
        <v>1077</v>
      </c>
      <c r="AD82" t="s">
        <v>1078</v>
      </c>
      <c r="AI82" t="s">
        <v>1078</v>
      </c>
      <c r="AJ82">
        <v>20</v>
      </c>
      <c r="AP82" t="s">
        <v>1012</v>
      </c>
      <c r="AV82" t="s">
        <v>1042</v>
      </c>
      <c r="BA82" t="s">
        <v>1093</v>
      </c>
      <c r="BF82" t="s">
        <v>1077</v>
      </c>
    </row>
    <row r="83" spans="1:58">
      <c r="A83" s="169" t="s">
        <v>1112</v>
      </c>
      <c r="I83" t="s">
        <v>1005</v>
      </c>
      <c r="Q83" s="169" t="s">
        <v>1077</v>
      </c>
      <c r="W83" s="172" t="s">
        <v>1006</v>
      </c>
      <c r="AD83" t="s">
        <v>1019</v>
      </c>
      <c r="AI83" t="s">
        <v>1019</v>
      </c>
      <c r="AJ83">
        <v>18</v>
      </c>
      <c r="AP83" t="s">
        <v>1219</v>
      </c>
      <c r="AV83" t="s">
        <v>1078</v>
      </c>
      <c r="BA83" t="s">
        <v>1019</v>
      </c>
      <c r="BF83" t="s">
        <v>1179</v>
      </c>
    </row>
    <row r="84" spans="1:58">
      <c r="A84" s="169" t="s">
        <v>1374</v>
      </c>
      <c r="I84" t="s">
        <v>1120</v>
      </c>
      <c r="Q84" s="169" t="s">
        <v>1071</v>
      </c>
      <c r="W84" s="172" t="s">
        <v>1088</v>
      </c>
      <c r="AD84" t="s">
        <v>1003</v>
      </c>
      <c r="AI84" t="s">
        <v>1003</v>
      </c>
      <c r="AJ84">
        <v>18</v>
      </c>
      <c r="AP84" t="s">
        <v>779</v>
      </c>
      <c r="AV84" t="s">
        <v>1134</v>
      </c>
      <c r="BA84" t="s">
        <v>838</v>
      </c>
      <c r="BF84" t="s">
        <v>1078</v>
      </c>
    </row>
    <row r="85" spans="1:58">
      <c r="A85" s="169" t="s">
        <v>1006</v>
      </c>
      <c r="I85" t="s">
        <v>1003</v>
      </c>
      <c r="Q85" s="169" t="s">
        <v>1112</v>
      </c>
      <c r="W85" s="172" t="s">
        <v>1010</v>
      </c>
      <c r="AD85" t="s">
        <v>1008</v>
      </c>
      <c r="AI85" t="s">
        <v>1008</v>
      </c>
      <c r="AJ85">
        <v>18</v>
      </c>
      <c r="AP85" t="s">
        <v>1078</v>
      </c>
      <c r="AV85" t="s">
        <v>1033</v>
      </c>
      <c r="BA85" t="s">
        <v>1006</v>
      </c>
      <c r="BF85" t="s">
        <v>1016</v>
      </c>
    </row>
    <row r="86" spans="1:58">
      <c r="A86" s="169" t="s">
        <v>838</v>
      </c>
      <c r="I86" t="s">
        <v>1077</v>
      </c>
      <c r="Q86" s="169" t="s">
        <v>1134</v>
      </c>
      <c r="W86" s="172" t="s">
        <v>1134</v>
      </c>
      <c r="AD86" t="s">
        <v>1113</v>
      </c>
      <c r="AI86" t="s">
        <v>1113</v>
      </c>
      <c r="AJ86">
        <v>17</v>
      </c>
      <c r="AP86" t="s">
        <v>1081</v>
      </c>
      <c r="AV86" t="s">
        <v>1019</v>
      </c>
      <c r="BA86" t="s">
        <v>1027</v>
      </c>
      <c r="BF86" t="s">
        <v>1081</v>
      </c>
    </row>
    <row r="87" spans="1:58">
      <c r="A87" s="169" t="s">
        <v>1126</v>
      </c>
      <c r="I87" t="s">
        <v>1019</v>
      </c>
      <c r="Q87" s="169" t="s">
        <v>1140</v>
      </c>
      <c r="W87" s="172" t="s">
        <v>1071</v>
      </c>
      <c r="AD87" t="s">
        <v>1013</v>
      </c>
      <c r="AI87" t="s">
        <v>1013</v>
      </c>
      <c r="AJ87">
        <v>15</v>
      </c>
      <c r="AP87" t="s">
        <v>1020</v>
      </c>
      <c r="AV87" t="s">
        <v>1071</v>
      </c>
      <c r="BA87" t="s">
        <v>1078</v>
      </c>
      <c r="BF87" t="s">
        <v>1102</v>
      </c>
    </row>
    <row r="88" spans="1:58">
      <c r="A88" s="169" t="s">
        <v>1013</v>
      </c>
      <c r="I88" t="s">
        <v>838</v>
      </c>
      <c r="Q88" s="169" t="s">
        <v>1006</v>
      </c>
      <c r="W88" s="172" t="s">
        <v>1057</v>
      </c>
      <c r="AD88" t="s">
        <v>1085</v>
      </c>
      <c r="AI88" t="s">
        <v>1085</v>
      </c>
      <c r="AJ88">
        <v>14</v>
      </c>
      <c r="AP88" t="s">
        <v>1016</v>
      </c>
      <c r="AV88" t="s">
        <v>1102</v>
      </c>
      <c r="BA88" t="s">
        <v>1134</v>
      </c>
      <c r="BF88" t="s">
        <v>1112</v>
      </c>
    </row>
    <row r="89" spans="1:58">
      <c r="A89" s="169" t="s">
        <v>1007</v>
      </c>
      <c r="I89" t="s">
        <v>1087</v>
      </c>
      <c r="Q89" s="169" t="s">
        <v>1033</v>
      </c>
      <c r="W89" s="172" t="s">
        <v>1025</v>
      </c>
      <c r="AD89" t="s">
        <v>1016</v>
      </c>
      <c r="AI89" t="s">
        <v>1016</v>
      </c>
      <c r="AJ89">
        <v>13</v>
      </c>
      <c r="AP89" t="s">
        <v>1077</v>
      </c>
      <c r="AV89" t="s">
        <v>1112</v>
      </c>
      <c r="BA89" t="s">
        <v>1025</v>
      </c>
      <c r="BF89" t="s">
        <v>1006</v>
      </c>
    </row>
    <row r="90" spans="1:58">
      <c r="A90" s="169" t="s">
        <v>1120</v>
      </c>
      <c r="I90" t="s">
        <v>1008</v>
      </c>
      <c r="Q90" s="169" t="s">
        <v>1098</v>
      </c>
      <c r="W90" s="172" t="s">
        <v>1112</v>
      </c>
      <c r="AD90" t="s">
        <v>1058</v>
      </c>
      <c r="AI90" t="s">
        <v>1058</v>
      </c>
      <c r="AJ90">
        <v>13</v>
      </c>
      <c r="AP90" t="s">
        <v>838</v>
      </c>
      <c r="AV90" t="s">
        <v>1120</v>
      </c>
      <c r="BA90" t="s">
        <v>1102</v>
      </c>
      <c r="BF90" t="s">
        <v>838</v>
      </c>
    </row>
    <row r="91" spans="1:58">
      <c r="A91" s="169" t="s">
        <v>1036</v>
      </c>
      <c r="I91" t="s">
        <v>1078</v>
      </c>
      <c r="Q91" s="169" t="s">
        <v>1087</v>
      </c>
      <c r="W91" s="172" t="s">
        <v>838</v>
      </c>
      <c r="AD91" t="s">
        <v>1140</v>
      </c>
      <c r="AI91" t="s">
        <v>1140</v>
      </c>
      <c r="AJ91">
        <v>13</v>
      </c>
      <c r="AP91" t="s">
        <v>1025</v>
      </c>
      <c r="AV91" t="s">
        <v>1004</v>
      </c>
      <c r="BA91" t="s">
        <v>1081</v>
      </c>
      <c r="BF91" t="s">
        <v>1134</v>
      </c>
    </row>
    <row r="92" spans="1:58">
      <c r="A92" s="169" t="s">
        <v>1134</v>
      </c>
      <c r="I92" t="s">
        <v>1007</v>
      </c>
      <c r="Q92" s="169" t="s">
        <v>1014</v>
      </c>
      <c r="W92" s="172" t="s">
        <v>1013</v>
      </c>
      <c r="AD92" t="s">
        <v>1014</v>
      </c>
      <c r="AI92" t="s">
        <v>1014</v>
      </c>
      <c r="AJ92">
        <v>12</v>
      </c>
      <c r="AP92" t="s">
        <v>1019</v>
      </c>
      <c r="AV92" t="s">
        <v>1081</v>
      </c>
      <c r="BA92" t="s">
        <v>1271</v>
      </c>
      <c r="BF92" t="s">
        <v>1271</v>
      </c>
    </row>
    <row r="93" spans="1:58">
      <c r="A93" s="169" t="s">
        <v>1003</v>
      </c>
      <c r="I93" t="s">
        <v>1012</v>
      </c>
      <c r="Q93" s="169" t="s">
        <v>1005</v>
      </c>
      <c r="W93" s="172" t="s">
        <v>1126</v>
      </c>
      <c r="AD93" t="s">
        <v>1102</v>
      </c>
      <c r="AI93" t="s">
        <v>1102</v>
      </c>
      <c r="AJ93">
        <v>12</v>
      </c>
      <c r="AP93" t="s">
        <v>1006</v>
      </c>
      <c r="AV93" t="s">
        <v>1078</v>
      </c>
      <c r="BA93" t="s">
        <v>1008</v>
      </c>
      <c r="BF93" t="s">
        <v>1136</v>
      </c>
    </row>
    <row r="94" spans="1:58">
      <c r="A94" s="169" t="s">
        <v>1018</v>
      </c>
      <c r="I94" t="s">
        <v>1134</v>
      </c>
      <c r="Q94" s="169" t="s">
        <v>838</v>
      </c>
      <c r="W94" s="172" t="s">
        <v>1007</v>
      </c>
      <c r="AD94" t="s">
        <v>1012</v>
      </c>
      <c r="AI94" t="s">
        <v>1012</v>
      </c>
      <c r="AJ94">
        <v>12</v>
      </c>
      <c r="AP94" t="s">
        <v>1088</v>
      </c>
      <c r="AV94" t="s">
        <v>1041</v>
      </c>
      <c r="BA94" t="s">
        <v>1023</v>
      </c>
      <c r="BF94" t="s">
        <v>1027</v>
      </c>
    </row>
    <row r="95" spans="1:58">
      <c r="A95" s="169" t="s">
        <v>1087</v>
      </c>
      <c r="I95" t="s">
        <v>1112</v>
      </c>
      <c r="Q95" s="169" t="s">
        <v>1120</v>
      </c>
      <c r="W95" s="172" t="s">
        <v>1027</v>
      </c>
      <c r="AD95" t="s">
        <v>838</v>
      </c>
      <c r="AI95" t="s">
        <v>838</v>
      </c>
      <c r="AJ95">
        <v>12</v>
      </c>
      <c r="AP95" t="s">
        <v>1005</v>
      </c>
      <c r="AV95" t="s">
        <v>1027</v>
      </c>
      <c r="BA95" t="s">
        <v>1004</v>
      </c>
      <c r="BF95" t="s">
        <v>1120</v>
      </c>
    </row>
    <row r="96" spans="1:58">
      <c r="A96" s="169" t="s">
        <v>1102</v>
      </c>
      <c r="I96" t="s">
        <v>1069</v>
      </c>
      <c r="Q96" s="169" t="s">
        <v>1085</v>
      </c>
      <c r="W96" s="172" t="s">
        <v>1065</v>
      </c>
      <c r="AD96" t="s">
        <v>1376</v>
      </c>
      <c r="AI96" t="s">
        <v>1376</v>
      </c>
      <c r="AJ96">
        <v>12</v>
      </c>
      <c r="AP96" t="s">
        <v>1112</v>
      </c>
      <c r="AV96" t="s">
        <v>1392</v>
      </c>
      <c r="BA96" t="s">
        <v>1005</v>
      </c>
      <c r="BF96" t="s">
        <v>1065</v>
      </c>
    </row>
    <row r="97" spans="1:58">
      <c r="A97" s="170" t="s">
        <v>785</v>
      </c>
      <c r="I97" t="s">
        <v>1085</v>
      </c>
      <c r="Q97" s="169" t="s">
        <v>1078</v>
      </c>
      <c r="W97" s="172" t="s">
        <v>1005</v>
      </c>
      <c r="AD97" t="s">
        <v>1368</v>
      </c>
      <c r="AI97" t="s">
        <v>1368</v>
      </c>
      <c r="AJ97">
        <v>35</v>
      </c>
      <c r="AP97" t="s">
        <v>1023</v>
      </c>
      <c r="AV97" t="s">
        <v>1012</v>
      </c>
      <c r="BA97" t="s">
        <v>1300</v>
      </c>
      <c r="BF97" t="s">
        <v>1019</v>
      </c>
    </row>
    <row r="98" spans="1:58">
      <c r="A98" s="170" t="s">
        <v>839</v>
      </c>
      <c r="I98" t="s">
        <v>1088</v>
      </c>
      <c r="Q98" s="169" t="s">
        <v>1004</v>
      </c>
      <c r="W98" s="172" t="s">
        <v>1168</v>
      </c>
      <c r="AD98" t="s">
        <v>1077</v>
      </c>
      <c r="AI98" t="s">
        <v>1077</v>
      </c>
      <c r="AJ98">
        <v>23</v>
      </c>
      <c r="AP98" t="s">
        <v>1071</v>
      </c>
      <c r="AV98" t="s">
        <v>1126</v>
      </c>
      <c r="BA98" t="s">
        <v>1088</v>
      </c>
      <c r="BF98" t="s">
        <v>1087</v>
      </c>
    </row>
    <row r="99" spans="1:58">
      <c r="A99" s="170" t="s">
        <v>930</v>
      </c>
      <c r="I99" t="s">
        <v>1098</v>
      </c>
      <c r="Q99" s="169" t="s">
        <v>1088</v>
      </c>
      <c r="W99" s="172" t="s">
        <v>1008</v>
      </c>
      <c r="AD99" t="s">
        <v>1005</v>
      </c>
      <c r="AI99" t="s">
        <v>1005</v>
      </c>
      <c r="AJ99">
        <v>16</v>
      </c>
      <c r="AP99" t="s">
        <v>1271</v>
      </c>
      <c r="AV99" t="s">
        <v>1017</v>
      </c>
      <c r="BA99" t="s">
        <v>1022</v>
      </c>
      <c r="BF99" t="s">
        <v>1023</v>
      </c>
    </row>
    <row r="100" spans="1:58">
      <c r="A100" s="170" t="s">
        <v>1375</v>
      </c>
      <c r="I100" t="s">
        <v>1013</v>
      </c>
      <c r="Q100" s="169" t="s">
        <v>1013</v>
      </c>
      <c r="W100" s="172" t="s">
        <v>1018</v>
      </c>
      <c r="AD100" t="s">
        <v>1006</v>
      </c>
      <c r="AI100" t="s">
        <v>1006</v>
      </c>
      <c r="AJ100">
        <v>15</v>
      </c>
      <c r="AP100" t="s">
        <v>1008</v>
      </c>
      <c r="AV100" t="s">
        <v>1087</v>
      </c>
      <c r="BA100" t="s">
        <v>1392</v>
      </c>
      <c r="BF100" t="s">
        <v>1088</v>
      </c>
    </row>
    <row r="101" spans="1:58">
      <c r="A101" s="170" t="s">
        <v>1120</v>
      </c>
      <c r="I101" t="s">
        <v>1014</v>
      </c>
      <c r="Q101" s="169" t="s">
        <v>1084</v>
      </c>
      <c r="W101" s="172" t="s">
        <v>1023</v>
      </c>
      <c r="AD101" t="s">
        <v>1113</v>
      </c>
      <c r="AI101" t="s">
        <v>1113</v>
      </c>
      <c r="AJ101">
        <v>15</v>
      </c>
      <c r="AP101" t="s">
        <v>1134</v>
      </c>
      <c r="AV101" t="s">
        <v>1088</v>
      </c>
      <c r="BA101" t="s">
        <v>1020</v>
      </c>
      <c r="BF101" t="s">
        <v>1004</v>
      </c>
    </row>
    <row r="102" spans="1:58">
      <c r="A102" s="170" t="s">
        <v>1078</v>
      </c>
      <c r="I102" t="s">
        <v>1088</v>
      </c>
      <c r="Q102" s="127" t="s">
        <v>1125</v>
      </c>
      <c r="W102" s="136" t="s">
        <v>1005</v>
      </c>
      <c r="AD102" t="s">
        <v>1374</v>
      </c>
      <c r="AI102" t="s">
        <v>1374</v>
      </c>
      <c r="AJ102">
        <v>14</v>
      </c>
      <c r="AP102" t="s">
        <v>1120</v>
      </c>
      <c r="AV102" t="s">
        <v>1133</v>
      </c>
      <c r="BA102" t="s">
        <v>1112</v>
      </c>
      <c r="BF102" t="s">
        <v>1035</v>
      </c>
    </row>
    <row r="103" spans="1:58">
      <c r="A103" s="170" t="s">
        <v>1019</v>
      </c>
      <c r="I103" t="s">
        <v>1006</v>
      </c>
      <c r="Q103" s="127" t="s">
        <v>1005</v>
      </c>
      <c r="W103" s="136" t="s">
        <v>1011</v>
      </c>
      <c r="AD103" t="s">
        <v>1036</v>
      </c>
      <c r="AI103" t="s">
        <v>1036</v>
      </c>
      <c r="AJ103">
        <v>13</v>
      </c>
      <c r="AP103" t="s">
        <v>1120</v>
      </c>
      <c r="AV103" t="s">
        <v>1008</v>
      </c>
      <c r="BA103" t="s">
        <v>838</v>
      </c>
      <c r="BF103" t="s">
        <v>1084</v>
      </c>
    </row>
    <row r="104" spans="1:58">
      <c r="A104" s="170" t="s">
        <v>1003</v>
      </c>
      <c r="I104" t="s">
        <v>1078</v>
      </c>
      <c r="Q104" s="127" t="s">
        <v>1077</v>
      </c>
      <c r="W104" s="136" t="s">
        <v>1120</v>
      </c>
      <c r="AD104" t="s">
        <v>1120</v>
      </c>
      <c r="AI104" t="s">
        <v>1120</v>
      </c>
      <c r="AJ104">
        <v>13</v>
      </c>
      <c r="AP104" t="s">
        <v>1102</v>
      </c>
      <c r="AV104" t="s">
        <v>1120</v>
      </c>
      <c r="BA104" t="s">
        <v>1078</v>
      </c>
      <c r="BF104" t="s">
        <v>1179</v>
      </c>
    </row>
    <row r="105" spans="1:58">
      <c r="A105" s="170" t="s">
        <v>1008</v>
      </c>
      <c r="I105" t="s">
        <v>838</v>
      </c>
      <c r="Q105" s="127" t="s">
        <v>1006</v>
      </c>
      <c r="W105" s="136" t="s">
        <v>1003</v>
      </c>
      <c r="AD105" t="s">
        <v>1085</v>
      </c>
      <c r="AI105" t="s">
        <v>1085</v>
      </c>
      <c r="AJ105">
        <v>11</v>
      </c>
      <c r="AP105" t="s">
        <v>1081</v>
      </c>
      <c r="AV105" t="s">
        <v>838</v>
      </c>
      <c r="BA105" t="s">
        <v>1006</v>
      </c>
      <c r="BF105" t="s">
        <v>1078</v>
      </c>
    </row>
    <row r="106" spans="1:58">
      <c r="A106" s="170" t="s">
        <v>1113</v>
      </c>
      <c r="I106" t="s">
        <v>1112</v>
      </c>
      <c r="Q106" s="127" t="s">
        <v>1112</v>
      </c>
      <c r="W106" s="136" t="s">
        <v>1077</v>
      </c>
      <c r="AD106" t="s">
        <v>1102</v>
      </c>
      <c r="AI106" t="s">
        <v>1102</v>
      </c>
      <c r="AJ106">
        <v>11</v>
      </c>
      <c r="AP106" t="s">
        <v>1039</v>
      </c>
      <c r="AV106" t="s">
        <v>1271</v>
      </c>
      <c r="BA106" t="s">
        <v>1392</v>
      </c>
      <c r="BF106" t="s">
        <v>1016</v>
      </c>
    </row>
    <row r="107" spans="1:58">
      <c r="A107" s="170" t="s">
        <v>1013</v>
      </c>
      <c r="I107" t="s">
        <v>1085</v>
      </c>
      <c r="Q107" s="127" t="s">
        <v>1271</v>
      </c>
      <c r="W107" s="136" t="s">
        <v>1126</v>
      </c>
      <c r="AD107" t="s">
        <v>1008</v>
      </c>
      <c r="AI107" t="s">
        <v>1008</v>
      </c>
      <c r="AJ107">
        <v>10</v>
      </c>
      <c r="AP107" t="s">
        <v>1078</v>
      </c>
      <c r="AV107" t="s">
        <v>1118</v>
      </c>
      <c r="BA107" t="s">
        <v>1087</v>
      </c>
      <c r="BF107" t="s">
        <v>1033</v>
      </c>
    </row>
    <row r="108" spans="1:58">
      <c r="A108" s="170" t="s">
        <v>1085</v>
      </c>
      <c r="I108" t="s">
        <v>1095</v>
      </c>
      <c r="Q108" s="127" t="s">
        <v>1081</v>
      </c>
      <c r="W108" s="136" t="s">
        <v>1006</v>
      </c>
      <c r="AD108" t="s">
        <v>1012</v>
      </c>
      <c r="AI108" t="s">
        <v>1012</v>
      </c>
      <c r="AJ108">
        <v>10</v>
      </c>
      <c r="AP108" t="s">
        <v>1004</v>
      </c>
      <c r="AV108" t="s">
        <v>1008</v>
      </c>
      <c r="BA108" t="s">
        <v>1019</v>
      </c>
      <c r="BF108" t="s">
        <v>1109</v>
      </c>
    </row>
    <row r="109" spans="1:58">
      <c r="A109" s="170" t="s">
        <v>1016</v>
      </c>
      <c r="I109" t="s">
        <v>1003</v>
      </c>
      <c r="Q109" s="127" t="s">
        <v>1057</v>
      </c>
      <c r="W109" s="136" t="s">
        <v>1071</v>
      </c>
      <c r="AD109" t="s">
        <v>1112</v>
      </c>
      <c r="AI109" t="s">
        <v>1112</v>
      </c>
      <c r="AJ109">
        <v>10</v>
      </c>
      <c r="AP109" t="s">
        <v>1300</v>
      </c>
      <c r="AV109" t="s">
        <v>1019</v>
      </c>
      <c r="BA109" t="s">
        <v>1134</v>
      </c>
      <c r="BF109" t="s">
        <v>838</v>
      </c>
    </row>
    <row r="110" spans="1:58">
      <c r="A110" s="170" t="s">
        <v>1058</v>
      </c>
      <c r="I110" t="s">
        <v>1120</v>
      </c>
      <c r="Q110" s="127" t="s">
        <v>838</v>
      </c>
      <c r="W110" s="136" t="s">
        <v>1016</v>
      </c>
      <c r="AD110" t="s">
        <v>1078</v>
      </c>
      <c r="AI110" t="s">
        <v>1078</v>
      </c>
      <c r="AJ110">
        <v>10</v>
      </c>
      <c r="AP110" t="s">
        <v>1071</v>
      </c>
      <c r="AV110" t="s">
        <v>1112</v>
      </c>
      <c r="BA110" t="s">
        <v>1098</v>
      </c>
      <c r="BF110" t="s">
        <v>1134</v>
      </c>
    </row>
    <row r="111" spans="1:58">
      <c r="A111" s="170" t="s">
        <v>1140</v>
      </c>
      <c r="I111" t="s">
        <v>1009</v>
      </c>
      <c r="Q111" s="127" t="s">
        <v>1013</v>
      </c>
      <c r="W111" s="136" t="s">
        <v>1093</v>
      </c>
      <c r="AD111" t="s">
        <v>838</v>
      </c>
      <c r="AI111" t="s">
        <v>838</v>
      </c>
      <c r="AJ111">
        <v>8</v>
      </c>
      <c r="AP111" t="s">
        <v>1134</v>
      </c>
      <c r="AV111" t="s">
        <v>1078</v>
      </c>
      <c r="BA111" t="s">
        <v>1112</v>
      </c>
      <c r="BF111" t="s">
        <v>1120</v>
      </c>
    </row>
    <row r="112" spans="1:58">
      <c r="A112" s="170" t="s">
        <v>1014</v>
      </c>
      <c r="I112" t="s">
        <v>1077</v>
      </c>
      <c r="Q112" s="127" t="s">
        <v>1007</v>
      </c>
      <c r="W112" s="136" t="s">
        <v>1389</v>
      </c>
      <c r="AD112" t="s">
        <v>1134</v>
      </c>
      <c r="AI112" t="s">
        <v>1134</v>
      </c>
      <c r="AJ112">
        <v>8</v>
      </c>
      <c r="AP112" t="s">
        <v>1006</v>
      </c>
      <c r="AV112" t="s">
        <v>1040</v>
      </c>
      <c r="BA112" t="s">
        <v>1039</v>
      </c>
      <c r="BF112" t="s">
        <v>1102</v>
      </c>
    </row>
    <row r="113" spans="1:58">
      <c r="A113" s="170" t="s">
        <v>1102</v>
      </c>
      <c r="I113" t="s">
        <v>1058</v>
      </c>
      <c r="Q113" s="127" t="s">
        <v>1012</v>
      </c>
      <c r="W113" s="136" t="s">
        <v>1078</v>
      </c>
      <c r="AD113" t="s">
        <v>1084</v>
      </c>
      <c r="AI113" t="s">
        <v>1084</v>
      </c>
      <c r="AJ113">
        <v>8</v>
      </c>
      <c r="AP113" t="s">
        <v>1112</v>
      </c>
      <c r="AV113" t="s">
        <v>1300</v>
      </c>
      <c r="BA113" t="s">
        <v>1182</v>
      </c>
      <c r="BF113" t="s">
        <v>1010</v>
      </c>
    </row>
    <row r="114" spans="1:58">
      <c r="A114" s="170" t="s">
        <v>1012</v>
      </c>
      <c r="I114" t="s">
        <v>1022</v>
      </c>
      <c r="Q114" s="127" t="s">
        <v>1078</v>
      </c>
      <c r="W114" s="136" t="s">
        <v>1085</v>
      </c>
      <c r="AD114" t="s">
        <v>1069</v>
      </c>
      <c r="AI114" t="s">
        <v>1069</v>
      </c>
      <c r="AJ114">
        <v>8</v>
      </c>
      <c r="AP114" t="s">
        <v>1010</v>
      </c>
      <c r="AV114" t="s">
        <v>1089</v>
      </c>
      <c r="BA114" t="s">
        <v>1011</v>
      </c>
      <c r="BF114" t="s">
        <v>1017</v>
      </c>
    </row>
    <row r="115" spans="1:58">
      <c r="A115" s="170" t="s">
        <v>838</v>
      </c>
      <c r="I115" t="s">
        <v>1141</v>
      </c>
      <c r="Q115" s="127" t="s">
        <v>1088</v>
      </c>
      <c r="W115" s="136" t="s">
        <v>1134</v>
      </c>
      <c r="AD115" t="s">
        <v>1007</v>
      </c>
      <c r="AI115" t="s">
        <v>1007</v>
      </c>
      <c r="AJ115">
        <v>8</v>
      </c>
      <c r="AP115" t="s">
        <v>1137</v>
      </c>
      <c r="AV115" t="s">
        <v>774</v>
      </c>
      <c r="BA115" t="s">
        <v>1104</v>
      </c>
      <c r="BF115" t="s">
        <v>1008</v>
      </c>
    </row>
    <row r="116" spans="1:58">
      <c r="A116" s="170" t="s">
        <v>1376</v>
      </c>
      <c r="I116" t="s">
        <v>1019</v>
      </c>
      <c r="Q116" s="127" t="s">
        <v>1004</v>
      </c>
      <c r="W116" s="136" t="s">
        <v>1099</v>
      </c>
      <c r="AD116" t="s">
        <v>1058</v>
      </c>
      <c r="AI116" t="s">
        <v>1058</v>
      </c>
      <c r="AJ116">
        <v>7</v>
      </c>
      <c r="AP116" t="s">
        <v>1077</v>
      </c>
      <c r="AV116" t="s">
        <v>1017</v>
      </c>
      <c r="BA116" t="s">
        <v>1041</v>
      </c>
      <c r="BF116" t="s">
        <v>1112</v>
      </c>
    </row>
    <row r="117" spans="1:58">
      <c r="A117" s="171" t="s">
        <v>1368</v>
      </c>
      <c r="I117" t="s">
        <v>1020</v>
      </c>
      <c r="Q117" s="127" t="s">
        <v>1065</v>
      </c>
      <c r="W117" s="136" t="s">
        <v>1095</v>
      </c>
      <c r="AD117" t="s">
        <v>1377</v>
      </c>
      <c r="AI117" t="s">
        <v>1377</v>
      </c>
      <c r="AJ117">
        <v>14</v>
      </c>
      <c r="AP117" t="s">
        <v>1016</v>
      </c>
      <c r="AV117" t="s">
        <v>1010</v>
      </c>
      <c r="BA117" t="s">
        <v>1007</v>
      </c>
      <c r="BF117" t="s">
        <v>1164</v>
      </c>
    </row>
    <row r="118" spans="1:58">
      <c r="A118" s="171" t="s">
        <v>1077</v>
      </c>
      <c r="I118" t="s">
        <v>1087</v>
      </c>
      <c r="Q118" s="127" t="s">
        <v>1126</v>
      </c>
      <c r="W118" s="136" t="s">
        <v>1098</v>
      </c>
      <c r="AD118" t="s">
        <v>1378</v>
      </c>
      <c r="AI118" t="s">
        <v>1378</v>
      </c>
      <c r="AJ118">
        <v>13</v>
      </c>
      <c r="AP118" t="s">
        <v>1023</v>
      </c>
      <c r="AV118" t="s">
        <v>1022</v>
      </c>
      <c r="BA118" t="s">
        <v>1120</v>
      </c>
      <c r="BF118" t="s">
        <v>1077</v>
      </c>
    </row>
    <row r="119" spans="1:58">
      <c r="A119" s="171" t="s">
        <v>1005</v>
      </c>
      <c r="I119" t="s">
        <v>1027</v>
      </c>
      <c r="Q119" s="127" t="s">
        <v>1120</v>
      </c>
      <c r="W119" s="136" t="s">
        <v>1023</v>
      </c>
      <c r="AD119" t="s">
        <v>1007</v>
      </c>
      <c r="AI119" t="s">
        <v>1007</v>
      </c>
      <c r="AJ119">
        <v>12</v>
      </c>
      <c r="AP119" t="s">
        <v>1025</v>
      </c>
      <c r="AV119" t="s">
        <v>1006</v>
      </c>
      <c r="BA119" t="s">
        <v>1018</v>
      </c>
      <c r="BF119" t="s">
        <v>1005</v>
      </c>
    </row>
    <row r="120" spans="1:58">
      <c r="A120" s="171" t="s">
        <v>1006</v>
      </c>
      <c r="I120" t="s">
        <v>1013</v>
      </c>
      <c r="Q120" s="127" t="s">
        <v>1071</v>
      </c>
      <c r="W120" s="136" t="s">
        <v>1065</v>
      </c>
      <c r="AD120" t="s">
        <v>1112</v>
      </c>
      <c r="AI120" t="s">
        <v>1112</v>
      </c>
      <c r="AJ120">
        <v>11</v>
      </c>
      <c r="AP120" t="s">
        <v>1104</v>
      </c>
      <c r="AV120" t="s">
        <v>1081</v>
      </c>
      <c r="BA120" t="s">
        <v>1003</v>
      </c>
      <c r="BF120" t="s">
        <v>1013</v>
      </c>
    </row>
    <row r="121" spans="1:58">
      <c r="A121" s="171" t="s">
        <v>1113</v>
      </c>
      <c r="I121" t="s">
        <v>1033</v>
      </c>
      <c r="Q121" s="127" t="s">
        <v>1033</v>
      </c>
      <c r="W121" s="136" t="s">
        <v>1008</v>
      </c>
      <c r="AD121" t="s">
        <v>1006</v>
      </c>
      <c r="AI121" t="s">
        <v>1006</v>
      </c>
      <c r="AJ121">
        <v>10</v>
      </c>
      <c r="AP121" t="s">
        <v>1003</v>
      </c>
      <c r="AV121" t="s">
        <v>1126</v>
      </c>
      <c r="BA121" t="s">
        <v>1102</v>
      </c>
      <c r="BF121" t="s">
        <v>1057</v>
      </c>
    </row>
    <row r="122" spans="1:58">
      <c r="A122" s="171" t="s">
        <v>1374</v>
      </c>
      <c r="Q122" s="137" t="s">
        <v>1078</v>
      </c>
      <c r="W122" s="128" t="s">
        <v>1120</v>
      </c>
      <c r="AD122" t="s">
        <v>1140</v>
      </c>
      <c r="AI122" t="s">
        <v>1140</v>
      </c>
      <c r="AJ122">
        <v>10</v>
      </c>
      <c r="AP122" t="s">
        <v>1019</v>
      </c>
      <c r="AV122" t="s">
        <v>1087</v>
      </c>
      <c r="BA122" t="s">
        <v>1040</v>
      </c>
      <c r="BF122" t="s">
        <v>1064</v>
      </c>
    </row>
    <row r="123" spans="1:58">
      <c r="A123" s="171" t="s">
        <v>1036</v>
      </c>
      <c r="Q123" s="137" t="s">
        <v>1005</v>
      </c>
      <c r="W123" s="128" t="s">
        <v>838</v>
      </c>
      <c r="AD123" t="s">
        <v>1003</v>
      </c>
      <c r="AI123" t="s">
        <v>1003</v>
      </c>
      <c r="AJ123">
        <v>9</v>
      </c>
      <c r="AP123" t="s">
        <v>1120</v>
      </c>
      <c r="AV123" t="s">
        <v>1009</v>
      </c>
      <c r="BA123" t="s">
        <v>758</v>
      </c>
      <c r="BF123" t="s">
        <v>1226</v>
      </c>
    </row>
    <row r="124" spans="1:58">
      <c r="A124" s="171" t="s">
        <v>1120</v>
      </c>
      <c r="Q124" s="137" t="s">
        <v>1271</v>
      </c>
      <c r="W124" s="128" t="s">
        <v>1176</v>
      </c>
      <c r="AD124" t="s">
        <v>873</v>
      </c>
      <c r="AI124" t="s">
        <v>873</v>
      </c>
      <c r="AJ124">
        <v>9</v>
      </c>
      <c r="AP124" t="s">
        <v>1134</v>
      </c>
      <c r="AV124" t="s">
        <v>1120</v>
      </c>
      <c r="BA124" t="s">
        <v>1078</v>
      </c>
      <c r="BF124" t="s">
        <v>1382</v>
      </c>
    </row>
    <row r="125" spans="1:58">
      <c r="A125" s="171" t="s">
        <v>1085</v>
      </c>
      <c r="Q125" s="137" t="s">
        <v>1077</v>
      </c>
      <c r="W125" s="128" t="s">
        <v>1088</v>
      </c>
      <c r="AD125" t="s">
        <v>1379</v>
      </c>
      <c r="AI125" t="s">
        <v>1379</v>
      </c>
      <c r="AJ125">
        <v>8</v>
      </c>
      <c r="AP125" t="s">
        <v>1023</v>
      </c>
      <c r="AV125" t="s">
        <v>1039</v>
      </c>
      <c r="BA125" t="s">
        <v>1136</v>
      </c>
      <c r="BF125" t="s">
        <v>763</v>
      </c>
    </row>
    <row r="126" spans="1:58">
      <c r="A126" s="171" t="s">
        <v>1102</v>
      </c>
      <c r="Q126" s="137" t="s">
        <v>1017</v>
      </c>
      <c r="W126" s="128" t="s">
        <v>1019</v>
      </c>
      <c r="AD126" t="s">
        <v>1018</v>
      </c>
      <c r="AI126" t="s">
        <v>1018</v>
      </c>
      <c r="AJ126">
        <v>8</v>
      </c>
      <c r="AP126" t="s">
        <v>1077</v>
      </c>
      <c r="AV126" t="s">
        <v>1019</v>
      </c>
      <c r="BA126" t="s">
        <v>1102</v>
      </c>
      <c r="BF126" t="s">
        <v>848</v>
      </c>
    </row>
    <row r="127" spans="1:58">
      <c r="A127" s="171" t="s">
        <v>1008</v>
      </c>
      <c r="Q127" s="137" t="s">
        <v>1112</v>
      </c>
      <c r="W127" s="128" t="s">
        <v>1271</v>
      </c>
      <c r="AD127" t="s">
        <v>1325</v>
      </c>
      <c r="AI127" t="s">
        <v>1325</v>
      </c>
      <c r="AJ127">
        <v>8</v>
      </c>
      <c r="AP127" t="s">
        <v>1078</v>
      </c>
      <c r="AV127" t="s">
        <v>1041</v>
      </c>
      <c r="BA127" t="s">
        <v>1120</v>
      </c>
      <c r="BF127" t="s">
        <v>1162</v>
      </c>
    </row>
    <row r="128" spans="1:58">
      <c r="A128" s="171" t="s">
        <v>1012</v>
      </c>
      <c r="Q128" s="137" t="s">
        <v>1019</v>
      </c>
      <c r="W128" s="128" t="s">
        <v>1112</v>
      </c>
      <c r="AD128" t="s">
        <v>1113</v>
      </c>
      <c r="AI128" t="s">
        <v>1113</v>
      </c>
      <c r="AJ128">
        <v>7</v>
      </c>
      <c r="AP128" t="s">
        <v>1112</v>
      </c>
      <c r="AV128" t="s">
        <v>1394</v>
      </c>
      <c r="BA128" t="s">
        <v>838</v>
      </c>
      <c r="BF128" t="s">
        <v>1201</v>
      </c>
    </row>
    <row r="129" spans="1:58">
      <c r="A129" s="171" t="s">
        <v>1112</v>
      </c>
      <c r="Q129" s="137" t="s">
        <v>1120</v>
      </c>
      <c r="W129" s="128" t="s">
        <v>1007</v>
      </c>
      <c r="AD129" t="s">
        <v>1120</v>
      </c>
      <c r="AI129" t="s">
        <v>1120</v>
      </c>
      <c r="AJ129">
        <v>7</v>
      </c>
      <c r="AP129" t="s">
        <v>1081</v>
      </c>
      <c r="AV129" t="s">
        <v>1078</v>
      </c>
      <c r="BA129" t="s">
        <v>1193</v>
      </c>
      <c r="BF129" t="s">
        <v>1397</v>
      </c>
    </row>
    <row r="130" spans="1:58">
      <c r="A130" s="171" t="s">
        <v>1078</v>
      </c>
      <c r="Q130" s="137" t="s">
        <v>1006</v>
      </c>
      <c r="W130" s="128" t="s">
        <v>1081</v>
      </c>
      <c r="AD130" t="s">
        <v>1013</v>
      </c>
      <c r="AI130" t="s">
        <v>1013</v>
      </c>
      <c r="AJ130">
        <v>7</v>
      </c>
      <c r="AP130" t="s">
        <v>1003</v>
      </c>
      <c r="AV130" t="s">
        <v>1395</v>
      </c>
      <c r="BA130" t="s">
        <v>1087</v>
      </c>
      <c r="BF130" t="s">
        <v>1398</v>
      </c>
    </row>
    <row r="131" spans="1:58">
      <c r="A131" s="171" t="s">
        <v>838</v>
      </c>
      <c r="Q131" s="137" t="s">
        <v>1033</v>
      </c>
      <c r="W131" s="128" t="s">
        <v>1027</v>
      </c>
      <c r="AD131" t="s">
        <v>1078</v>
      </c>
      <c r="AI131" t="s">
        <v>1078</v>
      </c>
      <c r="AJ131">
        <v>7</v>
      </c>
      <c r="AP131" t="s">
        <v>1007</v>
      </c>
      <c r="AV131" t="s">
        <v>1006</v>
      </c>
      <c r="BA131" t="s">
        <v>1011</v>
      </c>
      <c r="BF131" t="s">
        <v>1078</v>
      </c>
    </row>
    <row r="132" spans="1:58">
      <c r="A132" s="171" t="s">
        <v>1134</v>
      </c>
      <c r="Q132" s="137" t="s">
        <v>1084</v>
      </c>
      <c r="W132" s="128" t="s">
        <v>1020</v>
      </c>
      <c r="AD132" t="s">
        <v>1236</v>
      </c>
      <c r="AI132" t="s">
        <v>1236</v>
      </c>
      <c r="AJ132">
        <v>6</v>
      </c>
      <c r="AP132" t="s">
        <v>1019</v>
      </c>
      <c r="AV132" t="s">
        <v>1102</v>
      </c>
      <c r="BA132" t="s">
        <v>1033</v>
      </c>
      <c r="BF132" t="s">
        <v>1016</v>
      </c>
    </row>
    <row r="133" spans="1:58">
      <c r="A133" s="171" t="s">
        <v>1084</v>
      </c>
      <c r="Q133" s="137" t="s">
        <v>1140</v>
      </c>
      <c r="W133" s="128" t="s">
        <v>1077</v>
      </c>
      <c r="AD133" t="s">
        <v>1008</v>
      </c>
      <c r="AI133" t="s">
        <v>1008</v>
      </c>
      <c r="AJ133">
        <v>6</v>
      </c>
      <c r="AP133" t="s">
        <v>1300</v>
      </c>
      <c r="AV133" t="s">
        <v>1012</v>
      </c>
      <c r="BA133" t="s">
        <v>1020</v>
      </c>
      <c r="BF133" t="s">
        <v>1005</v>
      </c>
    </row>
    <row r="134" spans="1:58">
      <c r="A134" s="171" t="s">
        <v>1069</v>
      </c>
      <c r="Q134" s="137" t="s">
        <v>1134</v>
      </c>
      <c r="W134" s="128" t="s">
        <v>1006</v>
      </c>
      <c r="AD134" t="s">
        <v>1017</v>
      </c>
      <c r="AI134" t="s">
        <v>1017</v>
      </c>
      <c r="AJ134">
        <v>5</v>
      </c>
      <c r="AP134" t="s">
        <v>1010</v>
      </c>
      <c r="AV134" t="s">
        <v>1107</v>
      </c>
      <c r="BA134" t="s">
        <v>1085</v>
      </c>
      <c r="BF134" t="s">
        <v>1088</v>
      </c>
    </row>
    <row r="135" spans="1:58">
      <c r="A135" s="171" t="s">
        <v>1007</v>
      </c>
      <c r="Q135" s="137" t="s">
        <v>1016</v>
      </c>
      <c r="W135" s="128" t="s">
        <v>1389</v>
      </c>
      <c r="AD135" t="s">
        <v>1118</v>
      </c>
      <c r="AI135" t="s">
        <v>1118</v>
      </c>
      <c r="AJ135">
        <v>5</v>
      </c>
      <c r="AP135" t="s">
        <v>1013</v>
      </c>
      <c r="AV135" t="s">
        <v>1081</v>
      </c>
      <c r="BA135" t="s">
        <v>1008</v>
      </c>
      <c r="BF135" t="s">
        <v>1399</v>
      </c>
    </row>
    <row r="136" spans="1:58">
      <c r="A136" s="172" t="s">
        <v>1058</v>
      </c>
      <c r="Q136" s="137" t="s">
        <v>1102</v>
      </c>
      <c r="W136" s="128" t="s">
        <v>1109</v>
      </c>
      <c r="AD136" t="s">
        <v>1372</v>
      </c>
      <c r="AI136" t="s">
        <v>1372</v>
      </c>
      <c r="AJ136">
        <v>5</v>
      </c>
      <c r="AP136" t="s">
        <v>1005</v>
      </c>
      <c r="AV136" t="s">
        <v>1023</v>
      </c>
      <c r="BA136" t="s">
        <v>1006</v>
      </c>
      <c r="BF136" t="s">
        <v>1117</v>
      </c>
    </row>
    <row r="137" spans="1:58">
      <c r="A137" s="173" t="s">
        <v>1377</v>
      </c>
      <c r="Q137" s="137" t="s">
        <v>1003</v>
      </c>
      <c r="W137" s="128" t="s">
        <v>1012</v>
      </c>
      <c r="AD137" t="s">
        <v>1077</v>
      </c>
      <c r="AI137" t="s">
        <v>1077</v>
      </c>
      <c r="AJ137">
        <v>46</v>
      </c>
      <c r="AP137" t="s">
        <v>1004</v>
      </c>
      <c r="AV137" t="s">
        <v>1022</v>
      </c>
      <c r="BA137" t="s">
        <v>1041</v>
      </c>
      <c r="BF137" t="s">
        <v>1018</v>
      </c>
    </row>
    <row r="138" spans="1:58">
      <c r="A138" s="173" t="s">
        <v>1378</v>
      </c>
      <c r="Q138" s="137" t="s">
        <v>1012</v>
      </c>
      <c r="W138" s="128" t="s">
        <v>1185</v>
      </c>
      <c r="AD138" t="s">
        <v>1088</v>
      </c>
      <c r="AI138" t="s">
        <v>1088</v>
      </c>
      <c r="AJ138">
        <v>29</v>
      </c>
      <c r="AP138" t="s">
        <v>838</v>
      </c>
      <c r="AV138" t="s">
        <v>1088</v>
      </c>
      <c r="BA138" t="s">
        <v>1027</v>
      </c>
      <c r="BF138" t="s">
        <v>838</v>
      </c>
    </row>
    <row r="139" spans="1:58">
      <c r="A139" s="173" t="s">
        <v>1007</v>
      </c>
      <c r="Q139" s="137" t="s">
        <v>1088</v>
      </c>
      <c r="W139" s="128" t="s">
        <v>1073</v>
      </c>
      <c r="AD139" t="s">
        <v>1368</v>
      </c>
      <c r="AI139" t="s">
        <v>1368</v>
      </c>
      <c r="AJ139">
        <v>27</v>
      </c>
      <c r="AP139" t="s">
        <v>1071</v>
      </c>
      <c r="AV139" t="s">
        <v>1300</v>
      </c>
      <c r="BA139" t="s">
        <v>1019</v>
      </c>
      <c r="BF139" t="s">
        <v>1325</v>
      </c>
    </row>
    <row r="140" spans="1:58">
      <c r="A140" s="173" t="s">
        <v>1112</v>
      </c>
      <c r="Q140" s="137" t="s">
        <v>1104</v>
      </c>
      <c r="W140" s="128" t="s">
        <v>1013</v>
      </c>
      <c r="AD140" t="s">
        <v>1380</v>
      </c>
      <c r="AI140" t="s">
        <v>1380</v>
      </c>
      <c r="AJ140">
        <v>23</v>
      </c>
      <c r="AP140" t="s">
        <v>1076</v>
      </c>
      <c r="AV140" t="s">
        <v>1003</v>
      </c>
      <c r="BA140" t="s">
        <v>1137</v>
      </c>
      <c r="BF140" t="s">
        <v>1027</v>
      </c>
    </row>
    <row r="141" spans="1:58">
      <c r="A141" s="173" t="s">
        <v>1006</v>
      </c>
      <c r="Q141" s="137" t="s">
        <v>1013</v>
      </c>
      <c r="W141" s="128" t="s">
        <v>1102</v>
      </c>
      <c r="AD141" t="s">
        <v>1381</v>
      </c>
      <c r="AI141" t="s">
        <v>1381</v>
      </c>
      <c r="AJ141">
        <v>22</v>
      </c>
      <c r="AP141" t="s">
        <v>1271</v>
      </c>
      <c r="AV141" t="s">
        <v>1009</v>
      </c>
      <c r="BA141" t="s">
        <v>1133</v>
      </c>
      <c r="BF141" t="s">
        <v>1112</v>
      </c>
    </row>
    <row r="142" spans="1:58">
      <c r="A142" s="173" t="s">
        <v>1140</v>
      </c>
      <c r="AD142" t="s">
        <v>1008</v>
      </c>
      <c r="AI142" t="s">
        <v>1008</v>
      </c>
      <c r="AJ142">
        <v>21</v>
      </c>
      <c r="AP142" t="s">
        <v>1327</v>
      </c>
      <c r="AV142" t="s">
        <v>1089</v>
      </c>
      <c r="BA142" t="s">
        <v>1077</v>
      </c>
      <c r="BF142" t="s">
        <v>1124</v>
      </c>
    </row>
    <row r="143" spans="1:58">
      <c r="A143" s="173" t="s">
        <v>1003</v>
      </c>
      <c r="AD143" t="s">
        <v>1033</v>
      </c>
      <c r="AI143" t="s">
        <v>1033</v>
      </c>
      <c r="AJ143">
        <v>21</v>
      </c>
      <c r="AP143" t="s">
        <v>1027</v>
      </c>
      <c r="AV143" t="s">
        <v>1396</v>
      </c>
    </row>
    <row r="144" spans="1:58">
      <c r="A144" s="173" t="s">
        <v>873</v>
      </c>
      <c r="AD144" t="s">
        <v>1113</v>
      </c>
      <c r="AI144" t="s">
        <v>1113</v>
      </c>
      <c r="AJ144">
        <v>21</v>
      </c>
      <c r="AP144" t="s">
        <v>1120</v>
      </c>
    </row>
    <row r="145" spans="1:42">
      <c r="A145" s="173" t="s">
        <v>1379</v>
      </c>
      <c r="AD145" t="s">
        <v>1006</v>
      </c>
      <c r="AI145" t="s">
        <v>1006</v>
      </c>
      <c r="AJ145">
        <v>17</v>
      </c>
      <c r="AP145" t="s">
        <v>1039</v>
      </c>
    </row>
    <row r="146" spans="1:42">
      <c r="A146" s="173" t="s">
        <v>1018</v>
      </c>
      <c r="AD146" t="s">
        <v>1078</v>
      </c>
      <c r="AI146" t="s">
        <v>1078</v>
      </c>
      <c r="AJ146">
        <v>17</v>
      </c>
      <c r="AP146" t="s">
        <v>1077</v>
      </c>
    </row>
    <row r="147" spans="1:42">
      <c r="A147" s="173" t="s">
        <v>1325</v>
      </c>
      <c r="AD147" t="s">
        <v>1085</v>
      </c>
      <c r="AI147" t="s">
        <v>1085</v>
      </c>
      <c r="AJ147">
        <v>16</v>
      </c>
      <c r="AP147" t="s">
        <v>1391</v>
      </c>
    </row>
    <row r="148" spans="1:42">
      <c r="A148" s="173" t="s">
        <v>1113</v>
      </c>
      <c r="AD148" t="s">
        <v>1003</v>
      </c>
      <c r="AI148" t="s">
        <v>1003</v>
      </c>
      <c r="AJ148">
        <v>15</v>
      </c>
      <c r="AP148" t="s">
        <v>1081</v>
      </c>
    </row>
    <row r="149" spans="1:42">
      <c r="A149" s="173" t="s">
        <v>1120</v>
      </c>
      <c r="AD149" t="s">
        <v>1102</v>
      </c>
      <c r="AI149" t="s">
        <v>1102</v>
      </c>
      <c r="AJ149">
        <v>14</v>
      </c>
      <c r="AP149" t="s">
        <v>1136</v>
      </c>
    </row>
    <row r="150" spans="1:42">
      <c r="A150" s="173" t="s">
        <v>1013</v>
      </c>
      <c r="AD150" t="s">
        <v>1087</v>
      </c>
      <c r="AI150" t="s">
        <v>1087</v>
      </c>
      <c r="AJ150">
        <v>14</v>
      </c>
      <c r="AP150" t="s">
        <v>1126</v>
      </c>
    </row>
    <row r="151" spans="1:42">
      <c r="A151" s="173" t="s">
        <v>1078</v>
      </c>
      <c r="AD151" t="s">
        <v>1120</v>
      </c>
      <c r="AI151" t="s">
        <v>1120</v>
      </c>
      <c r="AJ151">
        <v>14</v>
      </c>
      <c r="AP151" t="s">
        <v>1093</v>
      </c>
    </row>
    <row r="152" spans="1:42">
      <c r="A152" s="173" t="s">
        <v>1236</v>
      </c>
      <c r="AD152" t="s">
        <v>1025</v>
      </c>
      <c r="AI152" t="s">
        <v>1025</v>
      </c>
      <c r="AJ152">
        <v>14</v>
      </c>
      <c r="AP152" t="s">
        <v>1097</v>
      </c>
    </row>
    <row r="153" spans="1:42">
      <c r="A153" s="173" t="s">
        <v>1008</v>
      </c>
      <c r="AD153" t="s">
        <v>1012</v>
      </c>
      <c r="AI153" t="s">
        <v>1012</v>
      </c>
      <c r="AJ153">
        <v>13</v>
      </c>
      <c r="AP153" t="s">
        <v>1025</v>
      </c>
    </row>
    <row r="154" spans="1:42">
      <c r="A154" s="173" t="s">
        <v>1017</v>
      </c>
      <c r="AD154" t="s">
        <v>1058</v>
      </c>
      <c r="AI154" t="s">
        <v>1058</v>
      </c>
      <c r="AJ154">
        <v>13</v>
      </c>
      <c r="AP154" t="s">
        <v>1009</v>
      </c>
    </row>
    <row r="155" spans="1:42">
      <c r="A155" s="173" t="s">
        <v>1118</v>
      </c>
      <c r="AD155" t="s">
        <v>1007</v>
      </c>
      <c r="AI155" t="s">
        <v>1007</v>
      </c>
      <c r="AJ155">
        <v>13</v>
      </c>
      <c r="AP155" t="s">
        <v>1102</v>
      </c>
    </row>
    <row r="156" spans="1:42">
      <c r="A156" s="173" t="s">
        <v>1372</v>
      </c>
      <c r="AD156" t="s">
        <v>1098</v>
      </c>
      <c r="AI156" t="s">
        <v>1098</v>
      </c>
      <c r="AJ156">
        <v>12</v>
      </c>
      <c r="AP156" t="s">
        <v>838</v>
      </c>
    </row>
    <row r="157" spans="1:42">
      <c r="AD157" t="s">
        <v>1077</v>
      </c>
      <c r="AI157" t="s">
        <v>1077</v>
      </c>
      <c r="AJ157">
        <v>28</v>
      </c>
      <c r="AP157" t="s">
        <v>1036</v>
      </c>
    </row>
    <row r="158" spans="1:42">
      <c r="AD158" t="s">
        <v>1006</v>
      </c>
      <c r="AI158" t="s">
        <v>1006</v>
      </c>
      <c r="AJ158">
        <v>27</v>
      </c>
      <c r="AP158" t="s">
        <v>1022</v>
      </c>
    </row>
    <row r="159" spans="1:42">
      <c r="AD159" t="s">
        <v>1078</v>
      </c>
      <c r="AI159" t="s">
        <v>1078</v>
      </c>
      <c r="AJ159">
        <v>27</v>
      </c>
      <c r="AP159" t="s">
        <v>1078</v>
      </c>
    </row>
    <row r="160" spans="1:42">
      <c r="AD160" t="s">
        <v>1005</v>
      </c>
      <c r="AI160" t="s">
        <v>1005</v>
      </c>
      <c r="AJ160">
        <v>26</v>
      </c>
      <c r="AP160" t="s">
        <v>1022</v>
      </c>
    </row>
    <row r="161" spans="30:42">
      <c r="AD161" t="s">
        <v>1112</v>
      </c>
      <c r="AI161" t="s">
        <v>1112</v>
      </c>
      <c r="AJ161">
        <v>25</v>
      </c>
      <c r="AP161" t="s">
        <v>1134</v>
      </c>
    </row>
    <row r="162" spans="30:42">
      <c r="AD162" t="s">
        <v>1008</v>
      </c>
      <c r="AI162" t="s">
        <v>1008</v>
      </c>
      <c r="AJ162">
        <v>22</v>
      </c>
      <c r="AP162" t="s">
        <v>1016</v>
      </c>
    </row>
    <row r="163" spans="30:42">
      <c r="AD163" t="s">
        <v>1120</v>
      </c>
      <c r="AI163" t="s">
        <v>1120</v>
      </c>
      <c r="AJ163">
        <v>21</v>
      </c>
    </row>
    <row r="164" spans="30:42">
      <c r="AD164" t="s">
        <v>1013</v>
      </c>
      <c r="AI164" t="s">
        <v>1013</v>
      </c>
      <c r="AJ164">
        <v>17</v>
      </c>
    </row>
    <row r="165" spans="30:42">
      <c r="AD165" t="s">
        <v>1058</v>
      </c>
      <c r="AI165" t="s">
        <v>1058</v>
      </c>
      <c r="AJ165">
        <v>17</v>
      </c>
    </row>
    <row r="166" spans="30:42">
      <c r="AD166" t="s">
        <v>1007</v>
      </c>
      <c r="AI166" t="s">
        <v>1007</v>
      </c>
      <c r="AJ166">
        <v>17</v>
      </c>
    </row>
    <row r="167" spans="30:42">
      <c r="AD167" t="s">
        <v>1368</v>
      </c>
      <c r="AI167" t="s">
        <v>1368</v>
      </c>
      <c r="AJ167">
        <v>16</v>
      </c>
    </row>
    <row r="168" spans="30:42">
      <c r="AD168" t="s">
        <v>1003</v>
      </c>
      <c r="AI168" t="s">
        <v>1003</v>
      </c>
      <c r="AJ168">
        <v>15</v>
      </c>
    </row>
    <row r="169" spans="30:42">
      <c r="AD169" t="s">
        <v>1012</v>
      </c>
      <c r="AI169" t="s">
        <v>1012</v>
      </c>
      <c r="AJ169">
        <v>15</v>
      </c>
    </row>
    <row r="170" spans="30:42">
      <c r="AD170" t="s">
        <v>1085</v>
      </c>
      <c r="AI170" t="s">
        <v>1085</v>
      </c>
      <c r="AJ170">
        <v>15</v>
      </c>
    </row>
    <row r="171" spans="30:42">
      <c r="AD171" t="s">
        <v>1017</v>
      </c>
      <c r="AI171" t="s">
        <v>1017</v>
      </c>
      <c r="AJ171">
        <v>15</v>
      </c>
    </row>
    <row r="172" spans="30:42">
      <c r="AD172" t="s">
        <v>1087</v>
      </c>
      <c r="AI172" t="s">
        <v>1087</v>
      </c>
      <c r="AJ172">
        <v>14</v>
      </c>
    </row>
    <row r="173" spans="30:42">
      <c r="AD173" t="s">
        <v>1134</v>
      </c>
      <c r="AI173" t="s">
        <v>1134</v>
      </c>
      <c r="AJ173">
        <v>14</v>
      </c>
    </row>
    <row r="174" spans="30:42">
      <c r="AD174" t="s">
        <v>1102</v>
      </c>
      <c r="AI174" t="s">
        <v>1102</v>
      </c>
      <c r="AJ174">
        <v>14</v>
      </c>
    </row>
    <row r="175" spans="30:42">
      <c r="AD175" t="s">
        <v>1036</v>
      </c>
      <c r="AI175" t="s">
        <v>1036</v>
      </c>
      <c r="AJ175">
        <v>12</v>
      </c>
    </row>
    <row r="176" spans="30:42">
      <c r="AD176" t="s">
        <v>1374</v>
      </c>
      <c r="AI176" t="s">
        <v>1374</v>
      </c>
      <c r="AJ176">
        <v>11</v>
      </c>
    </row>
    <row r="177" spans="30:36">
      <c r="AD177" t="s">
        <v>1077</v>
      </c>
      <c r="AI177" t="s">
        <v>1077</v>
      </c>
      <c r="AJ177">
        <v>41</v>
      </c>
    </row>
    <row r="178" spans="30:36">
      <c r="AD178" t="s">
        <v>1008</v>
      </c>
      <c r="AI178" t="s">
        <v>1008</v>
      </c>
      <c r="AJ178">
        <v>30</v>
      </c>
    </row>
    <row r="179" spans="30:36">
      <c r="AD179" t="s">
        <v>1013</v>
      </c>
      <c r="AI179" t="s">
        <v>1013</v>
      </c>
      <c r="AJ179">
        <v>27</v>
      </c>
    </row>
    <row r="180" spans="30:36">
      <c r="AD180" t="s">
        <v>1005</v>
      </c>
      <c r="AI180" t="s">
        <v>1005</v>
      </c>
      <c r="AJ180">
        <v>24</v>
      </c>
    </row>
    <row r="181" spans="30:36">
      <c r="AD181" t="s">
        <v>1012</v>
      </c>
      <c r="AI181" t="s">
        <v>1012</v>
      </c>
      <c r="AJ181">
        <v>20</v>
      </c>
    </row>
    <row r="182" spans="30:36">
      <c r="AD182" t="s">
        <v>1006</v>
      </c>
      <c r="AI182" t="s">
        <v>1006</v>
      </c>
      <c r="AJ182">
        <v>20</v>
      </c>
    </row>
    <row r="183" spans="30:36">
      <c r="AD183" t="s">
        <v>1112</v>
      </c>
      <c r="AI183" t="s">
        <v>1112</v>
      </c>
      <c r="AJ183">
        <v>19</v>
      </c>
    </row>
    <row r="184" spans="30:36">
      <c r="AD184" t="s">
        <v>1078</v>
      </c>
      <c r="AI184" t="s">
        <v>1078</v>
      </c>
      <c r="AJ184">
        <v>18</v>
      </c>
    </row>
    <row r="185" spans="30:36">
      <c r="AD185" t="s">
        <v>1058</v>
      </c>
      <c r="AI185" t="s">
        <v>1058</v>
      </c>
      <c r="AJ185">
        <v>17</v>
      </c>
    </row>
    <row r="186" spans="30:36">
      <c r="AD186" t="s">
        <v>1088</v>
      </c>
      <c r="AI186" t="s">
        <v>1088</v>
      </c>
      <c r="AJ186">
        <v>17</v>
      </c>
    </row>
    <row r="187" spans="30:36">
      <c r="AD187" t="s">
        <v>1085</v>
      </c>
      <c r="AI187" t="s">
        <v>1085</v>
      </c>
      <c r="AJ187">
        <v>17</v>
      </c>
    </row>
    <row r="188" spans="30:36">
      <c r="AD188" t="s">
        <v>1007</v>
      </c>
      <c r="AI188" t="s">
        <v>1007</v>
      </c>
      <c r="AJ188">
        <v>16</v>
      </c>
    </row>
    <row r="189" spans="30:36">
      <c r="AD189" t="s">
        <v>1003</v>
      </c>
      <c r="AI189" t="s">
        <v>1003</v>
      </c>
      <c r="AJ189">
        <v>16</v>
      </c>
    </row>
    <row r="190" spans="30:36">
      <c r="AD190" t="s">
        <v>1134</v>
      </c>
      <c r="AI190" t="s">
        <v>1134</v>
      </c>
      <c r="AJ190">
        <v>14</v>
      </c>
    </row>
    <row r="191" spans="30:36">
      <c r="AD191" t="s">
        <v>1140</v>
      </c>
      <c r="AI191" t="s">
        <v>1140</v>
      </c>
      <c r="AJ191">
        <v>14</v>
      </c>
    </row>
    <row r="192" spans="30:36">
      <c r="AD192" t="s">
        <v>1087</v>
      </c>
      <c r="AI192" t="s">
        <v>1087</v>
      </c>
      <c r="AJ192">
        <v>14</v>
      </c>
    </row>
    <row r="193" spans="30:36">
      <c r="AD193" t="s">
        <v>1017</v>
      </c>
      <c r="AI193" t="s">
        <v>1017</v>
      </c>
      <c r="AJ193">
        <v>13</v>
      </c>
    </row>
    <row r="194" spans="30:36">
      <c r="AD194" t="s">
        <v>838</v>
      </c>
      <c r="AI194" t="s">
        <v>838</v>
      </c>
      <c r="AJ194">
        <v>13</v>
      </c>
    </row>
    <row r="195" spans="30:36">
      <c r="AD195" t="s">
        <v>1018</v>
      </c>
      <c r="AI195" t="s">
        <v>1018</v>
      </c>
      <c r="AJ195">
        <v>13</v>
      </c>
    </row>
    <row r="196" spans="30:36">
      <c r="AD196" t="s">
        <v>1004</v>
      </c>
      <c r="AI196" t="s">
        <v>1004</v>
      </c>
      <c r="AJ196">
        <v>12</v>
      </c>
    </row>
    <row r="197" spans="30:36">
      <c r="AD197" t="s">
        <v>1374</v>
      </c>
      <c r="AI197" t="s">
        <v>1374</v>
      </c>
      <c r="AJ197">
        <v>50</v>
      </c>
    </row>
    <row r="198" spans="30:36">
      <c r="AD198" t="s">
        <v>1077</v>
      </c>
      <c r="AI198" t="s">
        <v>1077</v>
      </c>
      <c r="AJ198">
        <v>36</v>
      </c>
    </row>
    <row r="199" spans="30:36">
      <c r="AD199" t="s">
        <v>1005</v>
      </c>
      <c r="AI199" t="s">
        <v>1005</v>
      </c>
      <c r="AJ199">
        <v>30</v>
      </c>
    </row>
    <row r="200" spans="30:36">
      <c r="AD200" t="s">
        <v>1112</v>
      </c>
      <c r="AI200" t="s">
        <v>1112</v>
      </c>
      <c r="AJ200">
        <v>24</v>
      </c>
    </row>
    <row r="201" spans="30:36">
      <c r="AD201" t="s">
        <v>1087</v>
      </c>
      <c r="AI201" t="s">
        <v>1087</v>
      </c>
      <c r="AJ201">
        <v>22</v>
      </c>
    </row>
    <row r="202" spans="30:36">
      <c r="AD202" t="s">
        <v>1008</v>
      </c>
      <c r="AI202" t="s">
        <v>1008</v>
      </c>
      <c r="AJ202">
        <v>20</v>
      </c>
    </row>
    <row r="203" spans="30:36">
      <c r="AD203" t="s">
        <v>1013</v>
      </c>
      <c r="AI203" t="s">
        <v>1013</v>
      </c>
      <c r="AJ203">
        <v>19</v>
      </c>
    </row>
    <row r="204" spans="30:36">
      <c r="AD204" t="s">
        <v>1088</v>
      </c>
      <c r="AI204" t="s">
        <v>1088</v>
      </c>
      <c r="AJ204">
        <v>18</v>
      </c>
    </row>
    <row r="205" spans="30:36">
      <c r="AD205" t="s">
        <v>1134</v>
      </c>
      <c r="AI205" t="s">
        <v>1134</v>
      </c>
      <c r="AJ205">
        <v>17</v>
      </c>
    </row>
    <row r="206" spans="30:36">
      <c r="AD206" t="s">
        <v>1003</v>
      </c>
      <c r="AI206" t="s">
        <v>1003</v>
      </c>
      <c r="AJ206">
        <v>17</v>
      </c>
    </row>
    <row r="207" spans="30:36">
      <c r="AD207" t="s">
        <v>1120</v>
      </c>
      <c r="AI207" t="s">
        <v>1120</v>
      </c>
      <c r="AJ207">
        <v>17</v>
      </c>
    </row>
    <row r="208" spans="30:36">
      <c r="AD208" t="s">
        <v>838</v>
      </c>
      <c r="AI208" t="s">
        <v>838</v>
      </c>
      <c r="AJ208">
        <v>17</v>
      </c>
    </row>
    <row r="209" spans="30:36">
      <c r="AD209" t="s">
        <v>1102</v>
      </c>
      <c r="AI209" t="s">
        <v>1102</v>
      </c>
      <c r="AJ209">
        <v>16</v>
      </c>
    </row>
    <row r="210" spans="30:36">
      <c r="AD210" t="s">
        <v>1098</v>
      </c>
      <c r="AI210" t="s">
        <v>1098</v>
      </c>
      <c r="AJ210">
        <v>16</v>
      </c>
    </row>
    <row r="211" spans="30:36">
      <c r="AD211" t="s">
        <v>1006</v>
      </c>
      <c r="AI211" t="s">
        <v>1006</v>
      </c>
      <c r="AJ211">
        <v>15</v>
      </c>
    </row>
    <row r="212" spans="30:36">
      <c r="AD212" t="s">
        <v>1012</v>
      </c>
      <c r="AI212" t="s">
        <v>1012</v>
      </c>
      <c r="AJ212">
        <v>14</v>
      </c>
    </row>
    <row r="213" spans="30:36">
      <c r="AD213" t="s">
        <v>1004</v>
      </c>
      <c r="AI213" t="s">
        <v>1004</v>
      </c>
      <c r="AJ213">
        <v>14</v>
      </c>
    </row>
    <row r="214" spans="30:36">
      <c r="AD214" t="s">
        <v>1078</v>
      </c>
      <c r="AI214" t="s">
        <v>1078</v>
      </c>
      <c r="AJ214">
        <v>14</v>
      </c>
    </row>
    <row r="215" spans="30:36">
      <c r="AD215" t="s">
        <v>1014</v>
      </c>
      <c r="AI215" t="s">
        <v>1014</v>
      </c>
      <c r="AJ215">
        <v>13</v>
      </c>
    </row>
    <row r="216" spans="30:36">
      <c r="AD216" t="s">
        <v>1019</v>
      </c>
      <c r="AI216" t="s">
        <v>1019</v>
      </c>
      <c r="AJ216">
        <v>12</v>
      </c>
    </row>
    <row r="217" spans="30:36">
      <c r="AD217" t="s">
        <v>1374</v>
      </c>
      <c r="AI217" t="s">
        <v>1374</v>
      </c>
      <c r="AJ217">
        <v>50</v>
      </c>
    </row>
    <row r="218" spans="30:36">
      <c r="AD218" t="s">
        <v>1077</v>
      </c>
      <c r="AI218" t="s">
        <v>1077</v>
      </c>
      <c r="AJ218">
        <v>36</v>
      </c>
    </row>
    <row r="219" spans="30:36">
      <c r="AD219" t="s">
        <v>1005</v>
      </c>
      <c r="AI219" t="s">
        <v>1005</v>
      </c>
      <c r="AJ219">
        <v>30</v>
      </c>
    </row>
    <row r="220" spans="30:36">
      <c r="AD220" t="s">
        <v>1112</v>
      </c>
      <c r="AI220" t="s">
        <v>1112</v>
      </c>
      <c r="AJ220">
        <v>24</v>
      </c>
    </row>
    <row r="221" spans="30:36">
      <c r="AD221" t="s">
        <v>1087</v>
      </c>
      <c r="AI221" t="s">
        <v>1087</v>
      </c>
      <c r="AJ221">
        <v>22</v>
      </c>
    </row>
    <row r="222" spans="30:36">
      <c r="AD222" t="s">
        <v>1008</v>
      </c>
      <c r="AI222" t="s">
        <v>1008</v>
      </c>
      <c r="AJ222">
        <v>20</v>
      </c>
    </row>
    <row r="223" spans="30:36">
      <c r="AD223" t="s">
        <v>1013</v>
      </c>
      <c r="AI223" t="s">
        <v>1013</v>
      </c>
      <c r="AJ223">
        <v>19</v>
      </c>
    </row>
    <row r="224" spans="30:36">
      <c r="AD224" t="s">
        <v>1088</v>
      </c>
      <c r="AI224" t="s">
        <v>1088</v>
      </c>
      <c r="AJ224">
        <v>18</v>
      </c>
    </row>
    <row r="225" spans="30:36">
      <c r="AD225" t="s">
        <v>1134</v>
      </c>
      <c r="AI225" t="s">
        <v>1134</v>
      </c>
      <c r="AJ225">
        <v>17</v>
      </c>
    </row>
    <row r="226" spans="30:36">
      <c r="AD226" t="s">
        <v>1003</v>
      </c>
      <c r="AI226" t="s">
        <v>1003</v>
      </c>
      <c r="AJ226">
        <v>17</v>
      </c>
    </row>
    <row r="227" spans="30:36">
      <c r="AD227" t="s">
        <v>1120</v>
      </c>
      <c r="AI227" t="s">
        <v>1120</v>
      </c>
      <c r="AJ227">
        <v>17</v>
      </c>
    </row>
    <row r="228" spans="30:36">
      <c r="AD228" t="s">
        <v>838</v>
      </c>
      <c r="AI228" t="s">
        <v>838</v>
      </c>
      <c r="AJ228">
        <v>17</v>
      </c>
    </row>
    <row r="229" spans="30:36">
      <c r="AD229" t="s">
        <v>1102</v>
      </c>
      <c r="AI229" t="s">
        <v>1102</v>
      </c>
      <c r="AJ229">
        <v>16</v>
      </c>
    </row>
    <row r="230" spans="30:36">
      <c r="AD230" t="s">
        <v>1098</v>
      </c>
      <c r="AI230" t="s">
        <v>1098</v>
      </c>
      <c r="AJ230">
        <v>16</v>
      </c>
    </row>
    <row r="231" spans="30:36">
      <c r="AD231" t="s">
        <v>1006</v>
      </c>
      <c r="AI231" t="s">
        <v>1006</v>
      </c>
      <c r="AJ231">
        <v>15</v>
      </c>
    </row>
    <row r="232" spans="30:36">
      <c r="AD232" t="s">
        <v>1012</v>
      </c>
      <c r="AI232" t="s">
        <v>1012</v>
      </c>
      <c r="AJ232">
        <v>14</v>
      </c>
    </row>
    <row r="233" spans="30:36">
      <c r="AD233" t="s">
        <v>1004</v>
      </c>
      <c r="AI233" t="s">
        <v>1004</v>
      </c>
      <c r="AJ233">
        <v>14</v>
      </c>
    </row>
    <row r="234" spans="30:36">
      <c r="AD234" t="s">
        <v>1078</v>
      </c>
      <c r="AI234" t="s">
        <v>1078</v>
      </c>
      <c r="AJ234">
        <v>14</v>
      </c>
    </row>
    <row r="235" spans="30:36">
      <c r="AD235" t="s">
        <v>1014</v>
      </c>
      <c r="AI235" t="s">
        <v>1014</v>
      </c>
      <c r="AJ235">
        <v>13</v>
      </c>
    </row>
    <row r="236" spans="30:36">
      <c r="AD236" t="s">
        <v>1019</v>
      </c>
      <c r="AI236" t="s">
        <v>1019</v>
      </c>
      <c r="AJ236">
        <v>12</v>
      </c>
    </row>
    <row r="237" spans="30:36">
      <c r="AD237" t="s">
        <v>1006</v>
      </c>
      <c r="AI237" t="s">
        <v>1006</v>
      </c>
      <c r="AJ237">
        <v>26</v>
      </c>
    </row>
    <row r="238" spans="30:36">
      <c r="AD238" t="s">
        <v>1005</v>
      </c>
      <c r="AI238" t="s">
        <v>1005</v>
      </c>
      <c r="AJ238">
        <v>25</v>
      </c>
    </row>
    <row r="239" spans="30:36">
      <c r="AD239" t="s">
        <v>1120</v>
      </c>
      <c r="AI239" t="s">
        <v>1120</v>
      </c>
      <c r="AJ239">
        <v>23</v>
      </c>
    </row>
    <row r="240" spans="30:36">
      <c r="AD240" t="s">
        <v>1003</v>
      </c>
      <c r="AI240" t="s">
        <v>1003</v>
      </c>
      <c r="AJ240">
        <v>21</v>
      </c>
    </row>
    <row r="241" spans="30:36">
      <c r="AD241" t="s">
        <v>1077</v>
      </c>
      <c r="AI241" t="s">
        <v>1077</v>
      </c>
      <c r="AJ241">
        <v>18</v>
      </c>
    </row>
    <row r="242" spans="30:36">
      <c r="AD242" t="s">
        <v>1019</v>
      </c>
      <c r="AI242" t="s">
        <v>1019</v>
      </c>
      <c r="AJ242">
        <v>18</v>
      </c>
    </row>
    <row r="243" spans="30:36">
      <c r="AD243" t="s">
        <v>838</v>
      </c>
      <c r="AI243" t="s">
        <v>838</v>
      </c>
      <c r="AJ243">
        <v>18</v>
      </c>
    </row>
    <row r="244" spans="30:36">
      <c r="AD244" t="s">
        <v>1087</v>
      </c>
      <c r="AI244" t="s">
        <v>1087</v>
      </c>
      <c r="AJ244">
        <v>17</v>
      </c>
    </row>
    <row r="245" spans="30:36">
      <c r="AD245" t="s">
        <v>1008</v>
      </c>
      <c r="AI245" t="s">
        <v>1008</v>
      </c>
      <c r="AJ245">
        <v>17</v>
      </c>
    </row>
    <row r="246" spans="30:36">
      <c r="AD246" t="s">
        <v>1078</v>
      </c>
      <c r="AI246" t="s">
        <v>1078</v>
      </c>
      <c r="AJ246">
        <v>16</v>
      </c>
    </row>
    <row r="247" spans="30:36">
      <c r="AD247" t="s">
        <v>1007</v>
      </c>
      <c r="AI247" t="s">
        <v>1007</v>
      </c>
      <c r="AJ247">
        <v>15</v>
      </c>
    </row>
    <row r="248" spans="30:36">
      <c r="AD248" t="s">
        <v>1012</v>
      </c>
      <c r="AI248" t="s">
        <v>1012</v>
      </c>
      <c r="AJ248">
        <v>15</v>
      </c>
    </row>
    <row r="249" spans="30:36">
      <c r="AD249" t="s">
        <v>1134</v>
      </c>
      <c r="AI249" t="s">
        <v>1134</v>
      </c>
      <c r="AJ249">
        <v>14</v>
      </c>
    </row>
    <row r="250" spans="30:36">
      <c r="AD250" t="s">
        <v>1112</v>
      </c>
      <c r="AI250" t="s">
        <v>1112</v>
      </c>
      <c r="AJ250">
        <v>13</v>
      </c>
    </row>
    <row r="251" spans="30:36">
      <c r="AD251" t="s">
        <v>1069</v>
      </c>
      <c r="AI251" t="s">
        <v>1069</v>
      </c>
      <c r="AJ251">
        <v>12</v>
      </c>
    </row>
    <row r="252" spans="30:36">
      <c r="AD252" t="s">
        <v>1085</v>
      </c>
      <c r="AI252" t="s">
        <v>1085</v>
      </c>
      <c r="AJ252">
        <v>12</v>
      </c>
    </row>
    <row r="253" spans="30:36">
      <c r="AD253" t="s">
        <v>1088</v>
      </c>
      <c r="AI253" t="s">
        <v>1088</v>
      </c>
      <c r="AJ253">
        <v>11</v>
      </c>
    </row>
    <row r="254" spans="30:36">
      <c r="AD254" t="s">
        <v>1098</v>
      </c>
      <c r="AI254" t="s">
        <v>1098</v>
      </c>
      <c r="AJ254">
        <v>11</v>
      </c>
    </row>
    <row r="255" spans="30:36">
      <c r="AD255" t="s">
        <v>1013</v>
      </c>
      <c r="AI255" t="s">
        <v>1013</v>
      </c>
      <c r="AJ255">
        <v>10</v>
      </c>
    </row>
    <row r="256" spans="30:36">
      <c r="AD256" t="s">
        <v>1014</v>
      </c>
      <c r="AI256" t="s">
        <v>1014</v>
      </c>
      <c r="AJ256">
        <v>9</v>
      </c>
    </row>
    <row r="257" spans="30:36">
      <c r="AD257" t="s">
        <v>1088</v>
      </c>
      <c r="AI257" t="s">
        <v>1088</v>
      </c>
      <c r="AJ257">
        <v>17</v>
      </c>
    </row>
    <row r="258" spans="30:36">
      <c r="AD258" t="s">
        <v>1006</v>
      </c>
      <c r="AI258" t="s">
        <v>1006</v>
      </c>
      <c r="AJ258">
        <v>17</v>
      </c>
    </row>
    <row r="259" spans="30:36">
      <c r="AD259" t="s">
        <v>1078</v>
      </c>
      <c r="AI259" t="s">
        <v>1078</v>
      </c>
      <c r="AJ259">
        <v>14</v>
      </c>
    </row>
    <row r="260" spans="30:36">
      <c r="AD260" t="s">
        <v>838</v>
      </c>
      <c r="AI260" t="s">
        <v>838</v>
      </c>
      <c r="AJ260">
        <v>13</v>
      </c>
    </row>
    <row r="261" spans="30:36">
      <c r="AD261" t="s">
        <v>1112</v>
      </c>
      <c r="AI261" t="s">
        <v>1112</v>
      </c>
      <c r="AJ261">
        <v>12</v>
      </c>
    </row>
    <row r="262" spans="30:36">
      <c r="AD262" t="s">
        <v>1085</v>
      </c>
      <c r="AI262" t="s">
        <v>1085</v>
      </c>
      <c r="AJ262">
        <v>11</v>
      </c>
    </row>
    <row r="263" spans="30:36">
      <c r="AD263" t="s">
        <v>1095</v>
      </c>
      <c r="AI263" t="s">
        <v>1095</v>
      </c>
      <c r="AJ263">
        <v>10</v>
      </c>
    </row>
    <row r="264" spans="30:36">
      <c r="AD264" t="s">
        <v>1003</v>
      </c>
      <c r="AI264" t="s">
        <v>1003</v>
      </c>
      <c r="AJ264">
        <v>10</v>
      </c>
    </row>
    <row r="265" spans="30:36">
      <c r="AD265" t="s">
        <v>1120</v>
      </c>
      <c r="AI265" t="s">
        <v>1120</v>
      </c>
      <c r="AJ265">
        <v>10</v>
      </c>
    </row>
    <row r="266" spans="30:36">
      <c r="AD266" t="s">
        <v>1009</v>
      </c>
      <c r="AI266" t="s">
        <v>1009</v>
      </c>
      <c r="AJ266">
        <v>10</v>
      </c>
    </row>
    <row r="267" spans="30:36">
      <c r="AD267" t="s">
        <v>1077</v>
      </c>
      <c r="AI267" t="s">
        <v>1077</v>
      </c>
      <c r="AJ267">
        <v>9</v>
      </c>
    </row>
    <row r="268" spans="30:36">
      <c r="AD268" t="s">
        <v>1058</v>
      </c>
      <c r="AI268" t="s">
        <v>1058</v>
      </c>
      <c r="AJ268">
        <v>9</v>
      </c>
    </row>
    <row r="269" spans="30:36">
      <c r="AD269" t="s">
        <v>1022</v>
      </c>
      <c r="AI269" t="s">
        <v>1022</v>
      </c>
      <c r="AJ269">
        <v>8</v>
      </c>
    </row>
    <row r="270" spans="30:36">
      <c r="AD270" t="s">
        <v>1141</v>
      </c>
      <c r="AI270" t="s">
        <v>1141</v>
      </c>
      <c r="AJ270">
        <v>8</v>
      </c>
    </row>
    <row r="271" spans="30:36">
      <c r="AD271" t="s">
        <v>1019</v>
      </c>
      <c r="AI271" t="s">
        <v>1019</v>
      </c>
      <c r="AJ271">
        <v>8</v>
      </c>
    </row>
    <row r="272" spans="30:36">
      <c r="AD272" t="s">
        <v>1020</v>
      </c>
      <c r="AI272" t="s">
        <v>1020</v>
      </c>
      <c r="AJ272">
        <v>7</v>
      </c>
    </row>
    <row r="273" spans="30:36">
      <c r="AD273" t="s">
        <v>1087</v>
      </c>
      <c r="AI273" t="s">
        <v>1087</v>
      </c>
      <c r="AJ273">
        <v>7</v>
      </c>
    </row>
    <row r="274" spans="30:36">
      <c r="AD274" t="s">
        <v>1027</v>
      </c>
      <c r="AI274" t="s">
        <v>1027</v>
      </c>
      <c r="AJ274">
        <v>6</v>
      </c>
    </row>
    <row r="275" spans="30:36">
      <c r="AD275" t="s">
        <v>1013</v>
      </c>
      <c r="AI275" t="s">
        <v>1013</v>
      </c>
      <c r="AJ275">
        <v>6</v>
      </c>
    </row>
    <row r="276" spans="30:36">
      <c r="AD276" t="s">
        <v>1033</v>
      </c>
      <c r="AI276" t="s">
        <v>1033</v>
      </c>
      <c r="AJ276">
        <v>6</v>
      </c>
    </row>
    <row r="277" spans="30:36">
      <c r="AD277" t="s">
        <v>1077</v>
      </c>
      <c r="AI277" t="s">
        <v>1077</v>
      </c>
      <c r="AJ277">
        <v>37</v>
      </c>
    </row>
    <row r="278" spans="30:36">
      <c r="AD278" t="s">
        <v>1033</v>
      </c>
      <c r="AI278" t="s">
        <v>1033</v>
      </c>
      <c r="AJ278">
        <v>26</v>
      </c>
    </row>
    <row r="279" spans="30:36">
      <c r="AD279" t="s">
        <v>1006</v>
      </c>
      <c r="AI279" t="s">
        <v>1006</v>
      </c>
      <c r="AJ279">
        <v>21</v>
      </c>
    </row>
    <row r="280" spans="30:36">
      <c r="AD280" t="s">
        <v>1004</v>
      </c>
      <c r="AI280" t="s">
        <v>1004</v>
      </c>
      <c r="AJ280">
        <v>20</v>
      </c>
    </row>
    <row r="281" spans="30:36">
      <c r="AD281" t="s">
        <v>1112</v>
      </c>
      <c r="AI281" t="s">
        <v>1112</v>
      </c>
      <c r="AJ281">
        <v>18</v>
      </c>
    </row>
    <row r="282" spans="30:36">
      <c r="AD282" t="s">
        <v>1008</v>
      </c>
      <c r="AI282" t="s">
        <v>1008</v>
      </c>
      <c r="AJ282">
        <v>17</v>
      </c>
    </row>
    <row r="283" spans="30:36">
      <c r="AD283" t="s">
        <v>1003</v>
      </c>
      <c r="AI283" t="s">
        <v>1003</v>
      </c>
      <c r="AJ283">
        <v>17</v>
      </c>
    </row>
    <row r="284" spans="30:36">
      <c r="AD284" t="s">
        <v>1126</v>
      </c>
      <c r="AI284" t="s">
        <v>1126</v>
      </c>
      <c r="AJ284">
        <v>16</v>
      </c>
    </row>
    <row r="285" spans="30:36">
      <c r="AD285" t="s">
        <v>1078</v>
      </c>
      <c r="AI285" t="s">
        <v>1078</v>
      </c>
      <c r="AJ285">
        <v>16</v>
      </c>
    </row>
    <row r="286" spans="30:36">
      <c r="AD286" t="s">
        <v>1071</v>
      </c>
      <c r="AI286" t="s">
        <v>1071</v>
      </c>
      <c r="AJ286">
        <v>15</v>
      </c>
    </row>
    <row r="287" spans="30:36">
      <c r="AD287" t="s">
        <v>1027</v>
      </c>
      <c r="AI287" t="s">
        <v>1027</v>
      </c>
      <c r="AJ287">
        <v>14</v>
      </c>
    </row>
    <row r="288" spans="30:36">
      <c r="AD288" t="s">
        <v>1005</v>
      </c>
      <c r="AI288" t="s">
        <v>1005</v>
      </c>
      <c r="AJ288">
        <v>14</v>
      </c>
    </row>
    <row r="289" spans="30:36">
      <c r="AD289" t="s">
        <v>1102</v>
      </c>
      <c r="AI289" t="s">
        <v>1102</v>
      </c>
      <c r="AJ289">
        <v>13</v>
      </c>
    </row>
    <row r="290" spans="30:36">
      <c r="AD290" t="s">
        <v>1007</v>
      </c>
      <c r="AI290" t="s">
        <v>1007</v>
      </c>
      <c r="AJ290">
        <v>13</v>
      </c>
    </row>
    <row r="291" spans="30:36">
      <c r="AD291" t="s">
        <v>1134</v>
      </c>
      <c r="AI291" t="s">
        <v>1134</v>
      </c>
      <c r="AJ291">
        <v>12</v>
      </c>
    </row>
    <row r="292" spans="30:36">
      <c r="AD292" t="s">
        <v>1098</v>
      </c>
      <c r="AI292" t="s">
        <v>1098</v>
      </c>
      <c r="AJ292">
        <v>12</v>
      </c>
    </row>
    <row r="293" spans="30:36">
      <c r="AD293" t="s">
        <v>1019</v>
      </c>
      <c r="AI293" t="s">
        <v>1019</v>
      </c>
      <c r="AJ293">
        <v>12</v>
      </c>
    </row>
    <row r="294" spans="30:36">
      <c r="AD294" t="s">
        <v>1087</v>
      </c>
      <c r="AI294" t="s">
        <v>1087</v>
      </c>
      <c r="AJ294">
        <v>12</v>
      </c>
    </row>
    <row r="295" spans="30:36">
      <c r="AD295" t="s">
        <v>1014</v>
      </c>
      <c r="AI295" t="s">
        <v>1014</v>
      </c>
      <c r="AJ295">
        <v>11</v>
      </c>
    </row>
    <row r="296" spans="30:36">
      <c r="AD296" t="s">
        <v>1012</v>
      </c>
      <c r="AI296" t="s">
        <v>1012</v>
      </c>
      <c r="AJ296">
        <v>11</v>
      </c>
    </row>
    <row r="297" spans="30:36">
      <c r="AD297" t="s">
        <v>1382</v>
      </c>
      <c r="AI297" t="s">
        <v>1382</v>
      </c>
      <c r="AJ297">
        <v>38</v>
      </c>
    </row>
    <row r="298" spans="30:36">
      <c r="AD298" t="s">
        <v>763</v>
      </c>
      <c r="AI298" t="s">
        <v>763</v>
      </c>
      <c r="AJ298">
        <v>32</v>
      </c>
    </row>
    <row r="299" spans="30:36">
      <c r="AD299" t="s">
        <v>766</v>
      </c>
      <c r="AI299" t="s">
        <v>766</v>
      </c>
      <c r="AJ299">
        <v>31</v>
      </c>
    </row>
    <row r="300" spans="30:36">
      <c r="AD300" t="s">
        <v>770</v>
      </c>
      <c r="AI300" t="s">
        <v>770</v>
      </c>
      <c r="AJ300">
        <v>27</v>
      </c>
    </row>
    <row r="301" spans="30:36">
      <c r="AD301" t="s">
        <v>1383</v>
      </c>
      <c r="AI301" t="s">
        <v>1383</v>
      </c>
      <c r="AJ301">
        <v>27</v>
      </c>
    </row>
    <row r="302" spans="30:36">
      <c r="AD302" t="s">
        <v>796</v>
      </c>
      <c r="AI302" t="s">
        <v>796</v>
      </c>
      <c r="AJ302">
        <v>25</v>
      </c>
    </row>
    <row r="303" spans="30:36">
      <c r="AD303" t="s">
        <v>760</v>
      </c>
      <c r="AI303" t="s">
        <v>760</v>
      </c>
      <c r="AJ303">
        <v>23</v>
      </c>
    </row>
    <row r="304" spans="30:36">
      <c r="AD304" t="s">
        <v>1384</v>
      </c>
      <c r="AI304" t="s">
        <v>1384</v>
      </c>
      <c r="AJ304">
        <v>23</v>
      </c>
    </row>
    <row r="305" spans="30:36">
      <c r="AD305" t="s">
        <v>839</v>
      </c>
      <c r="AI305" t="s">
        <v>839</v>
      </c>
      <c r="AJ305">
        <v>22</v>
      </c>
    </row>
    <row r="306" spans="30:36">
      <c r="AD306" t="s">
        <v>1228</v>
      </c>
      <c r="AI306" t="s">
        <v>1228</v>
      </c>
      <c r="AJ306">
        <v>21</v>
      </c>
    </row>
    <row r="307" spans="30:36">
      <c r="AD307" t="s">
        <v>757</v>
      </c>
      <c r="AI307" t="s">
        <v>757</v>
      </c>
      <c r="AJ307">
        <v>19</v>
      </c>
    </row>
    <row r="308" spans="30:36">
      <c r="AD308" t="s">
        <v>1385</v>
      </c>
      <c r="AI308" t="s">
        <v>1385</v>
      </c>
      <c r="AJ308">
        <v>19</v>
      </c>
    </row>
    <row r="309" spans="30:36">
      <c r="AD309" t="s">
        <v>753</v>
      </c>
      <c r="AI309" t="s">
        <v>753</v>
      </c>
      <c r="AJ309">
        <v>18</v>
      </c>
    </row>
    <row r="310" spans="30:36">
      <c r="AD310" t="s">
        <v>906</v>
      </c>
      <c r="AI310" t="s">
        <v>906</v>
      </c>
      <c r="AJ310">
        <v>17</v>
      </c>
    </row>
    <row r="311" spans="30:36">
      <c r="AD311" t="s">
        <v>959</v>
      </c>
      <c r="AI311" t="s">
        <v>959</v>
      </c>
      <c r="AJ311">
        <v>17</v>
      </c>
    </row>
    <row r="312" spans="30:36">
      <c r="AD312" t="s">
        <v>1386</v>
      </c>
      <c r="AI312" t="s">
        <v>1386</v>
      </c>
      <c r="AJ312">
        <v>17</v>
      </c>
    </row>
    <row r="313" spans="30:36">
      <c r="AD313" t="s">
        <v>791</v>
      </c>
      <c r="AI313" t="s">
        <v>791</v>
      </c>
      <c r="AJ313">
        <v>16</v>
      </c>
    </row>
    <row r="314" spans="30:36">
      <c r="AD314" t="s">
        <v>751</v>
      </c>
      <c r="AI314" t="s">
        <v>751</v>
      </c>
      <c r="AJ314">
        <v>16</v>
      </c>
    </row>
    <row r="315" spans="30:36">
      <c r="AD315" t="s">
        <v>838</v>
      </c>
      <c r="AI315" t="s">
        <v>838</v>
      </c>
      <c r="AJ315">
        <v>16</v>
      </c>
    </row>
    <row r="316" spans="30:36">
      <c r="AD316" t="s">
        <v>1387</v>
      </c>
      <c r="AI316" t="s">
        <v>1387</v>
      </c>
      <c r="AJ316">
        <v>14</v>
      </c>
    </row>
    <row r="317" spans="30:36">
      <c r="AD317" t="s">
        <v>1371</v>
      </c>
      <c r="AI317" t="s">
        <v>1371</v>
      </c>
      <c r="AJ317">
        <v>36</v>
      </c>
    </row>
    <row r="318" spans="30:36">
      <c r="AD318" t="s">
        <v>1077</v>
      </c>
      <c r="AI318" t="s">
        <v>1077</v>
      </c>
      <c r="AJ318">
        <v>33</v>
      </c>
    </row>
    <row r="319" spans="30:36">
      <c r="AD319" t="s">
        <v>1078</v>
      </c>
      <c r="AI319" t="s">
        <v>1078</v>
      </c>
      <c r="AJ319">
        <v>31</v>
      </c>
    </row>
    <row r="320" spans="30:36">
      <c r="AD320" t="s">
        <v>1071</v>
      </c>
      <c r="AI320" t="s">
        <v>1071</v>
      </c>
      <c r="AJ320">
        <v>30</v>
      </c>
    </row>
    <row r="321" spans="30:36">
      <c r="AD321" t="s">
        <v>1112</v>
      </c>
      <c r="AI321" t="s">
        <v>1112</v>
      </c>
      <c r="AJ321">
        <v>27</v>
      </c>
    </row>
    <row r="322" spans="30:36">
      <c r="AD322" t="s">
        <v>1006</v>
      </c>
      <c r="AI322" t="s">
        <v>1006</v>
      </c>
      <c r="AJ322">
        <v>25</v>
      </c>
    </row>
    <row r="323" spans="30:36">
      <c r="AD323" t="s">
        <v>838</v>
      </c>
      <c r="AI323" t="s">
        <v>838</v>
      </c>
      <c r="AJ323">
        <v>25</v>
      </c>
    </row>
    <row r="324" spans="30:36">
      <c r="AD324" t="s">
        <v>1013</v>
      </c>
      <c r="AI324" t="s">
        <v>1013</v>
      </c>
      <c r="AJ324">
        <v>22</v>
      </c>
    </row>
    <row r="325" spans="30:36">
      <c r="AD325" t="s">
        <v>1008</v>
      </c>
      <c r="AI325" t="s">
        <v>1008</v>
      </c>
      <c r="AJ325">
        <v>20</v>
      </c>
    </row>
    <row r="326" spans="30:36">
      <c r="AD326" t="s">
        <v>1025</v>
      </c>
      <c r="AI326" t="s">
        <v>1025</v>
      </c>
      <c r="AJ326">
        <v>18</v>
      </c>
    </row>
    <row r="327" spans="30:36">
      <c r="AD327" t="s">
        <v>1087</v>
      </c>
      <c r="AI327" t="s">
        <v>1087</v>
      </c>
      <c r="AJ327">
        <v>18</v>
      </c>
    </row>
    <row r="328" spans="30:36">
      <c r="AD328" t="s">
        <v>1072</v>
      </c>
      <c r="AI328" t="s">
        <v>1072</v>
      </c>
      <c r="AJ328">
        <v>15</v>
      </c>
    </row>
    <row r="329" spans="30:36">
      <c r="AD329" t="s">
        <v>1120</v>
      </c>
      <c r="AI329" t="s">
        <v>1120</v>
      </c>
      <c r="AJ329">
        <v>15</v>
      </c>
    </row>
    <row r="330" spans="30:36">
      <c r="AD330" t="s">
        <v>1012</v>
      </c>
      <c r="AI330" t="s">
        <v>1012</v>
      </c>
      <c r="AJ330">
        <v>15</v>
      </c>
    </row>
    <row r="331" spans="30:36">
      <c r="AD331" t="s">
        <v>1102</v>
      </c>
      <c r="AI331" t="s">
        <v>1102</v>
      </c>
      <c r="AJ331">
        <v>15</v>
      </c>
    </row>
    <row r="332" spans="30:36">
      <c r="AD332" t="s">
        <v>1009</v>
      </c>
      <c r="AI332" t="s">
        <v>1009</v>
      </c>
      <c r="AJ332">
        <v>14</v>
      </c>
    </row>
    <row r="333" spans="30:36">
      <c r="AD333" t="s">
        <v>1095</v>
      </c>
      <c r="AI333" t="s">
        <v>1095</v>
      </c>
      <c r="AJ333">
        <v>14</v>
      </c>
    </row>
    <row r="334" spans="30:36">
      <c r="AD334" t="s">
        <v>1126</v>
      </c>
      <c r="AI334" t="s">
        <v>1126</v>
      </c>
      <c r="AJ334">
        <v>13</v>
      </c>
    </row>
    <row r="335" spans="30:36">
      <c r="AD335" t="s">
        <v>1088</v>
      </c>
      <c r="AI335" t="s">
        <v>1088</v>
      </c>
      <c r="AJ335">
        <v>13</v>
      </c>
    </row>
    <row r="336" spans="30:36">
      <c r="AD336" t="s">
        <v>1005</v>
      </c>
      <c r="AI336" t="s">
        <v>1005</v>
      </c>
      <c r="AJ336">
        <v>13</v>
      </c>
    </row>
    <row r="337" spans="30:36">
      <c r="AD337" t="s">
        <v>1077</v>
      </c>
      <c r="AI337" t="s">
        <v>1077</v>
      </c>
      <c r="AJ337">
        <v>45</v>
      </c>
    </row>
    <row r="338" spans="30:36">
      <c r="AD338" t="s">
        <v>1006</v>
      </c>
      <c r="AI338" t="s">
        <v>1006</v>
      </c>
      <c r="AJ338">
        <v>41</v>
      </c>
    </row>
    <row r="339" spans="30:36">
      <c r="AD339" t="s">
        <v>1078</v>
      </c>
      <c r="AI339" t="s">
        <v>1078</v>
      </c>
      <c r="AJ339">
        <v>30</v>
      </c>
    </row>
    <row r="340" spans="30:36">
      <c r="AD340" t="s">
        <v>1033</v>
      </c>
      <c r="AI340" t="s">
        <v>1033</v>
      </c>
      <c r="AJ340">
        <v>27</v>
      </c>
    </row>
    <row r="341" spans="30:36">
      <c r="AD341" t="s">
        <v>1120</v>
      </c>
      <c r="AI341" t="s">
        <v>1120</v>
      </c>
      <c r="AJ341">
        <v>26</v>
      </c>
    </row>
    <row r="342" spans="30:36">
      <c r="AD342" t="s">
        <v>838</v>
      </c>
      <c r="AI342" t="s">
        <v>838</v>
      </c>
      <c r="AJ342">
        <v>24</v>
      </c>
    </row>
    <row r="343" spans="30:36">
      <c r="AD343" t="s">
        <v>1005</v>
      </c>
      <c r="AI343" t="s">
        <v>1005</v>
      </c>
      <c r="AJ343">
        <v>24</v>
      </c>
    </row>
    <row r="344" spans="30:36">
      <c r="AD344" t="s">
        <v>1112</v>
      </c>
      <c r="AI344" t="s">
        <v>1112</v>
      </c>
      <c r="AJ344">
        <v>24</v>
      </c>
    </row>
    <row r="345" spans="30:36">
      <c r="AD345" t="s">
        <v>1087</v>
      </c>
      <c r="AI345" t="s">
        <v>1087</v>
      </c>
      <c r="AJ345">
        <v>23</v>
      </c>
    </row>
    <row r="346" spans="30:36">
      <c r="AD346" t="s">
        <v>1019</v>
      </c>
      <c r="AI346" t="s">
        <v>1019</v>
      </c>
      <c r="AJ346">
        <v>22</v>
      </c>
    </row>
    <row r="347" spans="30:36">
      <c r="AD347" t="s">
        <v>1085</v>
      </c>
      <c r="AI347" t="s">
        <v>1085</v>
      </c>
      <c r="AJ347">
        <v>20</v>
      </c>
    </row>
    <row r="348" spans="30:36">
      <c r="AD348" t="s">
        <v>1013</v>
      </c>
      <c r="AI348" t="s">
        <v>1013</v>
      </c>
      <c r="AJ348">
        <v>16</v>
      </c>
    </row>
    <row r="349" spans="30:36">
      <c r="AD349" t="s">
        <v>1134</v>
      </c>
      <c r="AI349" t="s">
        <v>1134</v>
      </c>
      <c r="AJ349">
        <v>15</v>
      </c>
    </row>
    <row r="350" spans="30:36">
      <c r="AD350" t="s">
        <v>1014</v>
      </c>
      <c r="AI350" t="s">
        <v>1014</v>
      </c>
      <c r="AJ350">
        <v>14</v>
      </c>
    </row>
    <row r="351" spans="30:36">
      <c r="AD351" t="s">
        <v>1004</v>
      </c>
      <c r="AI351" t="s">
        <v>1004</v>
      </c>
      <c r="AJ351">
        <v>14</v>
      </c>
    </row>
    <row r="352" spans="30:36">
      <c r="AD352" t="s">
        <v>1081</v>
      </c>
      <c r="AI352" t="s">
        <v>1081</v>
      </c>
      <c r="AJ352">
        <v>14</v>
      </c>
    </row>
    <row r="353" spans="30:36">
      <c r="AD353" t="s">
        <v>1007</v>
      </c>
      <c r="AI353" t="s">
        <v>1007</v>
      </c>
      <c r="AJ353">
        <v>13</v>
      </c>
    </row>
    <row r="354" spans="30:36">
      <c r="AD354" t="s">
        <v>1012</v>
      </c>
      <c r="AI354" t="s">
        <v>1012</v>
      </c>
      <c r="AJ354">
        <v>12</v>
      </c>
    </row>
    <row r="355" spans="30:36">
      <c r="AD355" t="s">
        <v>1271</v>
      </c>
      <c r="AI355" t="s">
        <v>1271</v>
      </c>
      <c r="AJ355">
        <v>12</v>
      </c>
    </row>
    <row r="356" spans="30:36">
      <c r="AD356" t="s">
        <v>1088</v>
      </c>
      <c r="AI356" t="s">
        <v>1088</v>
      </c>
      <c r="AJ356">
        <v>11</v>
      </c>
    </row>
    <row r="357" spans="30:36">
      <c r="AD357" t="s">
        <v>1008</v>
      </c>
      <c r="AI357" t="s">
        <v>1008</v>
      </c>
      <c r="AJ357">
        <v>24</v>
      </c>
    </row>
    <row r="358" spans="30:36">
      <c r="AD358" t="s">
        <v>1077</v>
      </c>
      <c r="AI358" t="s">
        <v>1077</v>
      </c>
      <c r="AJ358">
        <v>24</v>
      </c>
    </row>
    <row r="359" spans="30:36">
      <c r="AD359" t="s">
        <v>1071</v>
      </c>
      <c r="AI359" t="s">
        <v>1071</v>
      </c>
      <c r="AJ359">
        <v>22</v>
      </c>
    </row>
    <row r="360" spans="30:36">
      <c r="AD360" t="s">
        <v>1112</v>
      </c>
      <c r="AI360" t="s">
        <v>1112</v>
      </c>
      <c r="AJ360">
        <v>21</v>
      </c>
    </row>
    <row r="361" spans="30:36">
      <c r="AD361" t="s">
        <v>1134</v>
      </c>
      <c r="AI361" t="s">
        <v>1134</v>
      </c>
      <c r="AJ361">
        <v>20</v>
      </c>
    </row>
    <row r="362" spans="30:36">
      <c r="AD362" t="s">
        <v>1140</v>
      </c>
      <c r="AI362" t="s">
        <v>1140</v>
      </c>
      <c r="AJ362">
        <v>19</v>
      </c>
    </row>
    <row r="363" spans="30:36">
      <c r="AD363" t="s">
        <v>1006</v>
      </c>
      <c r="AI363" t="s">
        <v>1006</v>
      </c>
      <c r="AJ363">
        <v>19</v>
      </c>
    </row>
    <row r="364" spans="30:36">
      <c r="AD364" t="s">
        <v>1033</v>
      </c>
      <c r="AI364" t="s">
        <v>1033</v>
      </c>
      <c r="AJ364">
        <v>18</v>
      </c>
    </row>
    <row r="365" spans="30:36">
      <c r="AD365" t="s">
        <v>1098</v>
      </c>
      <c r="AI365" t="s">
        <v>1098</v>
      </c>
      <c r="AJ365">
        <v>17</v>
      </c>
    </row>
    <row r="366" spans="30:36">
      <c r="AD366" t="s">
        <v>1087</v>
      </c>
      <c r="AI366" t="s">
        <v>1087</v>
      </c>
      <c r="AJ366">
        <v>17</v>
      </c>
    </row>
    <row r="367" spans="30:36">
      <c r="AD367" t="s">
        <v>1014</v>
      </c>
      <c r="AI367" t="s">
        <v>1014</v>
      </c>
      <c r="AJ367">
        <v>16</v>
      </c>
    </row>
    <row r="368" spans="30:36">
      <c r="AD368" t="s">
        <v>1005</v>
      </c>
      <c r="AI368" t="s">
        <v>1005</v>
      </c>
      <c r="AJ368">
        <v>16</v>
      </c>
    </row>
    <row r="369" spans="30:36">
      <c r="AD369" t="s">
        <v>838</v>
      </c>
      <c r="AI369" t="s">
        <v>838</v>
      </c>
      <c r="AJ369">
        <v>15</v>
      </c>
    </row>
    <row r="370" spans="30:36">
      <c r="AD370" t="s">
        <v>1120</v>
      </c>
      <c r="AI370" t="s">
        <v>1120</v>
      </c>
      <c r="AJ370">
        <v>14</v>
      </c>
    </row>
    <row r="371" spans="30:36">
      <c r="AD371" t="s">
        <v>1085</v>
      </c>
      <c r="AI371" t="s">
        <v>1085</v>
      </c>
      <c r="AJ371">
        <v>14</v>
      </c>
    </row>
    <row r="372" spans="30:36">
      <c r="AD372" t="s">
        <v>1078</v>
      </c>
      <c r="AI372" t="s">
        <v>1078</v>
      </c>
      <c r="AJ372">
        <v>14</v>
      </c>
    </row>
    <row r="373" spans="30:36">
      <c r="AD373" t="s">
        <v>1004</v>
      </c>
      <c r="AI373" t="s">
        <v>1004</v>
      </c>
      <c r="AJ373">
        <v>13</v>
      </c>
    </row>
    <row r="374" spans="30:36">
      <c r="AD374" t="s">
        <v>1088</v>
      </c>
      <c r="AI374" t="s">
        <v>1088</v>
      </c>
      <c r="AJ374">
        <v>13</v>
      </c>
    </row>
    <row r="375" spans="30:36">
      <c r="AD375" t="s">
        <v>1013</v>
      </c>
      <c r="AI375" t="s">
        <v>1013</v>
      </c>
      <c r="AJ375">
        <v>13</v>
      </c>
    </row>
    <row r="376" spans="30:36">
      <c r="AD376" t="s">
        <v>1084</v>
      </c>
      <c r="AI376" t="s">
        <v>1084</v>
      </c>
      <c r="AJ376">
        <v>13</v>
      </c>
    </row>
    <row r="377" spans="30:36">
      <c r="AD377" t="s">
        <v>1125</v>
      </c>
      <c r="AI377" t="s">
        <v>1125</v>
      </c>
      <c r="AJ377">
        <v>23</v>
      </c>
    </row>
    <row r="378" spans="30:36">
      <c r="AD378" t="s">
        <v>1005</v>
      </c>
      <c r="AI378" t="s">
        <v>1005</v>
      </c>
      <c r="AJ378">
        <v>21</v>
      </c>
    </row>
    <row r="379" spans="30:36">
      <c r="AD379" t="s">
        <v>1077</v>
      </c>
      <c r="AI379" t="s">
        <v>1077</v>
      </c>
      <c r="AJ379">
        <v>21</v>
      </c>
    </row>
    <row r="380" spans="30:36">
      <c r="AD380" t="s">
        <v>1006</v>
      </c>
      <c r="AI380" t="s">
        <v>1006</v>
      </c>
      <c r="AJ380">
        <v>17</v>
      </c>
    </row>
    <row r="381" spans="30:36">
      <c r="AD381" t="s">
        <v>1112</v>
      </c>
      <c r="AI381" t="s">
        <v>1112</v>
      </c>
      <c r="AJ381">
        <v>15</v>
      </c>
    </row>
    <row r="382" spans="30:36">
      <c r="AD382" t="s">
        <v>1271</v>
      </c>
      <c r="AI382" t="s">
        <v>1271</v>
      </c>
      <c r="AJ382">
        <v>13</v>
      </c>
    </row>
    <row r="383" spans="30:36">
      <c r="AD383" t="s">
        <v>1081</v>
      </c>
      <c r="AI383" t="s">
        <v>1081</v>
      </c>
      <c r="AJ383">
        <v>13</v>
      </c>
    </row>
    <row r="384" spans="30:36">
      <c r="AD384" t="s">
        <v>1057</v>
      </c>
      <c r="AI384" t="s">
        <v>1057</v>
      </c>
      <c r="AJ384">
        <v>13</v>
      </c>
    </row>
    <row r="385" spans="30:36">
      <c r="AD385" t="s">
        <v>838</v>
      </c>
      <c r="AI385" t="s">
        <v>838</v>
      </c>
      <c r="AJ385">
        <v>13</v>
      </c>
    </row>
    <row r="386" spans="30:36">
      <c r="AD386" t="s">
        <v>1013</v>
      </c>
      <c r="AI386" t="s">
        <v>1013</v>
      </c>
      <c r="AJ386">
        <v>12</v>
      </c>
    </row>
    <row r="387" spans="30:36">
      <c r="AD387" t="s">
        <v>1007</v>
      </c>
      <c r="AI387" t="s">
        <v>1007</v>
      </c>
      <c r="AJ387">
        <v>11</v>
      </c>
    </row>
    <row r="388" spans="30:36">
      <c r="AD388" t="s">
        <v>1012</v>
      </c>
      <c r="AI388" t="s">
        <v>1012</v>
      </c>
      <c r="AJ388">
        <v>11</v>
      </c>
    </row>
    <row r="389" spans="30:36">
      <c r="AD389" t="s">
        <v>1078</v>
      </c>
      <c r="AI389" t="s">
        <v>1078</v>
      </c>
      <c r="AJ389">
        <v>11</v>
      </c>
    </row>
    <row r="390" spans="30:36">
      <c r="AD390" t="s">
        <v>1088</v>
      </c>
      <c r="AI390" t="s">
        <v>1088</v>
      </c>
      <c r="AJ390">
        <v>10</v>
      </c>
    </row>
    <row r="391" spans="30:36">
      <c r="AD391" t="s">
        <v>1004</v>
      </c>
      <c r="AI391" t="s">
        <v>1004</v>
      </c>
      <c r="AJ391">
        <v>8</v>
      </c>
    </row>
    <row r="392" spans="30:36">
      <c r="AD392" t="s">
        <v>1065</v>
      </c>
      <c r="AI392" t="s">
        <v>1065</v>
      </c>
      <c r="AJ392">
        <v>8</v>
      </c>
    </row>
    <row r="393" spans="30:36">
      <c r="AD393" t="s">
        <v>1126</v>
      </c>
      <c r="AI393" t="s">
        <v>1126</v>
      </c>
      <c r="AJ393">
        <v>8</v>
      </c>
    </row>
    <row r="394" spans="30:36">
      <c r="AD394" t="s">
        <v>1120</v>
      </c>
      <c r="AI394" t="s">
        <v>1120</v>
      </c>
      <c r="AJ394">
        <v>8</v>
      </c>
    </row>
    <row r="395" spans="30:36">
      <c r="AD395" t="s">
        <v>1071</v>
      </c>
      <c r="AI395" t="s">
        <v>1071</v>
      </c>
      <c r="AJ395">
        <v>7</v>
      </c>
    </row>
    <row r="396" spans="30:36">
      <c r="AD396" t="s">
        <v>1033</v>
      </c>
      <c r="AI396" t="s">
        <v>1033</v>
      </c>
      <c r="AJ396">
        <v>7</v>
      </c>
    </row>
    <row r="397" spans="30:36">
      <c r="AD397" t="s">
        <v>1078</v>
      </c>
      <c r="AI397" t="s">
        <v>1078</v>
      </c>
      <c r="AJ397">
        <v>26</v>
      </c>
    </row>
    <row r="398" spans="30:36">
      <c r="AD398" t="s">
        <v>1005</v>
      </c>
      <c r="AI398" t="s">
        <v>1005</v>
      </c>
      <c r="AJ398">
        <v>20</v>
      </c>
    </row>
    <row r="399" spans="30:36">
      <c r="AD399" t="s">
        <v>1271</v>
      </c>
      <c r="AI399" t="s">
        <v>1271</v>
      </c>
      <c r="AJ399">
        <v>19</v>
      </c>
    </row>
    <row r="400" spans="30:36">
      <c r="AD400" t="s">
        <v>1077</v>
      </c>
      <c r="AI400" t="s">
        <v>1077</v>
      </c>
      <c r="AJ400">
        <v>12</v>
      </c>
    </row>
    <row r="401" spans="30:36">
      <c r="AD401" t="s">
        <v>1017</v>
      </c>
      <c r="AI401" t="s">
        <v>1017</v>
      </c>
      <c r="AJ401">
        <v>11</v>
      </c>
    </row>
    <row r="402" spans="30:36">
      <c r="AD402" t="s">
        <v>1112</v>
      </c>
      <c r="AI402" t="s">
        <v>1112</v>
      </c>
      <c r="AJ402">
        <v>11</v>
      </c>
    </row>
    <row r="403" spans="30:36">
      <c r="AD403" t="s">
        <v>1019</v>
      </c>
      <c r="AI403" t="s">
        <v>1019</v>
      </c>
      <c r="AJ403">
        <v>10</v>
      </c>
    </row>
    <row r="404" spans="30:36">
      <c r="AD404" t="s">
        <v>1120</v>
      </c>
      <c r="AI404" t="s">
        <v>1120</v>
      </c>
      <c r="AJ404">
        <v>10</v>
      </c>
    </row>
    <row r="405" spans="30:36">
      <c r="AD405" t="s">
        <v>1006</v>
      </c>
      <c r="AI405" t="s">
        <v>1006</v>
      </c>
      <c r="AJ405">
        <v>10</v>
      </c>
    </row>
    <row r="406" spans="30:36">
      <c r="AD406" t="s">
        <v>1033</v>
      </c>
      <c r="AI406" t="s">
        <v>1033</v>
      </c>
      <c r="AJ406">
        <v>10</v>
      </c>
    </row>
    <row r="407" spans="30:36">
      <c r="AD407" t="s">
        <v>1084</v>
      </c>
      <c r="AI407" t="s">
        <v>1084</v>
      </c>
      <c r="AJ407">
        <v>10</v>
      </c>
    </row>
    <row r="408" spans="30:36">
      <c r="AD408" t="s">
        <v>1140</v>
      </c>
      <c r="AI408" t="s">
        <v>1140</v>
      </c>
      <c r="AJ408">
        <v>9</v>
      </c>
    </row>
    <row r="409" spans="30:36">
      <c r="AD409" t="s">
        <v>1134</v>
      </c>
      <c r="AI409" t="s">
        <v>1134</v>
      </c>
      <c r="AJ409">
        <v>9</v>
      </c>
    </row>
    <row r="410" spans="30:36">
      <c r="AD410" t="s">
        <v>1016</v>
      </c>
      <c r="AI410" t="s">
        <v>1016</v>
      </c>
      <c r="AJ410">
        <v>9</v>
      </c>
    </row>
    <row r="411" spans="30:36">
      <c r="AD411" t="s">
        <v>1102</v>
      </c>
      <c r="AI411" t="s">
        <v>1102</v>
      </c>
      <c r="AJ411">
        <v>9</v>
      </c>
    </row>
    <row r="412" spans="30:36">
      <c r="AD412" t="s">
        <v>1003</v>
      </c>
      <c r="AI412" t="s">
        <v>1003</v>
      </c>
      <c r="AJ412">
        <v>9</v>
      </c>
    </row>
    <row r="413" spans="30:36">
      <c r="AD413" t="s">
        <v>1012</v>
      </c>
      <c r="AI413" t="s">
        <v>1012</v>
      </c>
      <c r="AJ413">
        <v>8</v>
      </c>
    </row>
    <row r="414" spans="30:36">
      <c r="AD414" t="s">
        <v>1088</v>
      </c>
      <c r="AI414" t="s">
        <v>1088</v>
      </c>
      <c r="AJ414">
        <v>8</v>
      </c>
    </row>
    <row r="415" spans="30:36">
      <c r="AD415" t="s">
        <v>1104</v>
      </c>
      <c r="AI415" t="s">
        <v>1104</v>
      </c>
      <c r="AJ415">
        <v>8</v>
      </c>
    </row>
    <row r="416" spans="30:36">
      <c r="AD416" t="s">
        <v>1013</v>
      </c>
      <c r="AI416" t="s">
        <v>1013</v>
      </c>
      <c r="AJ416">
        <v>7</v>
      </c>
    </row>
    <row r="417" spans="30:36">
      <c r="AD417" t="s">
        <v>1077</v>
      </c>
      <c r="AI417" t="s">
        <v>1077</v>
      </c>
      <c r="AJ417">
        <v>43</v>
      </c>
    </row>
    <row r="418" spans="30:36">
      <c r="AD418" t="s">
        <v>1112</v>
      </c>
      <c r="AI418" t="s">
        <v>1112</v>
      </c>
      <c r="AJ418">
        <v>37</v>
      </c>
    </row>
    <row r="419" spans="30:36">
      <c r="AD419" t="s">
        <v>1005</v>
      </c>
      <c r="AI419" t="s">
        <v>1005</v>
      </c>
      <c r="AJ419">
        <v>36</v>
      </c>
    </row>
    <row r="420" spans="30:36">
      <c r="AD420" t="s">
        <v>1013</v>
      </c>
      <c r="AI420" t="s">
        <v>1013</v>
      </c>
      <c r="AJ420">
        <v>30</v>
      </c>
    </row>
    <row r="421" spans="30:36">
      <c r="AD421" t="s">
        <v>1078</v>
      </c>
      <c r="AI421" t="s">
        <v>1078</v>
      </c>
      <c r="AJ421">
        <v>28</v>
      </c>
    </row>
    <row r="422" spans="30:36">
      <c r="AD422" t="s">
        <v>1071</v>
      </c>
      <c r="AI422" t="s">
        <v>1071</v>
      </c>
      <c r="AJ422">
        <v>28</v>
      </c>
    </row>
    <row r="423" spans="30:36">
      <c r="AD423" t="s">
        <v>1388</v>
      </c>
      <c r="AI423" t="s">
        <v>1388</v>
      </c>
      <c r="AJ423">
        <v>27</v>
      </c>
    </row>
    <row r="424" spans="30:36">
      <c r="AD424" t="s">
        <v>1389</v>
      </c>
      <c r="AI424" t="s">
        <v>1389</v>
      </c>
      <c r="AJ424">
        <v>26</v>
      </c>
    </row>
    <row r="425" spans="30:36">
      <c r="AD425" t="s">
        <v>1033</v>
      </c>
      <c r="AI425" t="s">
        <v>1033</v>
      </c>
      <c r="AJ425">
        <v>25</v>
      </c>
    </row>
    <row r="426" spans="30:36">
      <c r="AD426" t="s">
        <v>838</v>
      </c>
      <c r="AI426" t="s">
        <v>838</v>
      </c>
      <c r="AJ426">
        <v>24</v>
      </c>
    </row>
    <row r="427" spans="30:36">
      <c r="AD427" t="s">
        <v>1006</v>
      </c>
      <c r="AI427" t="s">
        <v>1006</v>
      </c>
      <c r="AJ427">
        <v>22</v>
      </c>
    </row>
    <row r="428" spans="30:36">
      <c r="AD428" t="s">
        <v>1014</v>
      </c>
      <c r="AI428" t="s">
        <v>1014</v>
      </c>
      <c r="AJ428">
        <v>18</v>
      </c>
    </row>
    <row r="429" spans="30:36">
      <c r="AD429" t="s">
        <v>1085</v>
      </c>
      <c r="AI429" t="s">
        <v>1085</v>
      </c>
      <c r="AJ429">
        <v>18</v>
      </c>
    </row>
    <row r="430" spans="30:36">
      <c r="AD430" t="s">
        <v>1004</v>
      </c>
      <c r="AI430" t="s">
        <v>1004</v>
      </c>
      <c r="AJ430">
        <v>17</v>
      </c>
    </row>
    <row r="431" spans="30:36">
      <c r="AD431" t="s">
        <v>1003</v>
      </c>
      <c r="AI431" t="s">
        <v>1003</v>
      </c>
      <c r="AJ431">
        <v>17</v>
      </c>
    </row>
    <row r="432" spans="30:36">
      <c r="AD432" t="s">
        <v>1088</v>
      </c>
      <c r="AI432" t="s">
        <v>1088</v>
      </c>
      <c r="AJ432">
        <v>17</v>
      </c>
    </row>
    <row r="433" spans="30:36">
      <c r="AD433" t="s">
        <v>1012</v>
      </c>
      <c r="AI433" t="s">
        <v>1012</v>
      </c>
      <c r="AJ433">
        <v>17</v>
      </c>
    </row>
    <row r="434" spans="30:36">
      <c r="AD434" t="s">
        <v>1008</v>
      </c>
      <c r="AI434" t="s">
        <v>1008</v>
      </c>
      <c r="AJ434">
        <v>16</v>
      </c>
    </row>
    <row r="435" spans="30:36">
      <c r="AD435" t="s">
        <v>1023</v>
      </c>
      <c r="AI435" t="s">
        <v>1023</v>
      </c>
      <c r="AJ435">
        <v>15</v>
      </c>
    </row>
    <row r="436" spans="30:36">
      <c r="AD436" t="s">
        <v>1134</v>
      </c>
      <c r="AI436" t="s">
        <v>1134</v>
      </c>
      <c r="AJ436">
        <v>15</v>
      </c>
    </row>
    <row r="437" spans="30:36">
      <c r="AD437" t="s">
        <v>1005</v>
      </c>
      <c r="AI437" t="s">
        <v>1005</v>
      </c>
      <c r="AJ437">
        <v>48</v>
      </c>
    </row>
    <row r="438" spans="30:36">
      <c r="AD438" t="s">
        <v>1112</v>
      </c>
      <c r="AI438" t="s">
        <v>1112</v>
      </c>
      <c r="AJ438">
        <v>35</v>
      </c>
    </row>
    <row r="439" spans="30:36">
      <c r="AD439" t="s">
        <v>1081</v>
      </c>
      <c r="AI439" t="s">
        <v>1081</v>
      </c>
      <c r="AJ439">
        <v>30</v>
      </c>
    </row>
    <row r="440" spans="30:36">
      <c r="AD440" t="s">
        <v>1006</v>
      </c>
      <c r="AI440" t="s">
        <v>1006</v>
      </c>
      <c r="AJ440">
        <v>29</v>
      </c>
    </row>
    <row r="441" spans="30:36">
      <c r="AD441" t="s">
        <v>1008</v>
      </c>
      <c r="AI441" t="s">
        <v>1008</v>
      </c>
      <c r="AJ441">
        <v>27</v>
      </c>
    </row>
    <row r="442" spans="30:36">
      <c r="AD442" t="s">
        <v>1077</v>
      </c>
      <c r="AI442" t="s">
        <v>1077</v>
      </c>
      <c r="AJ442">
        <v>26</v>
      </c>
    </row>
    <row r="443" spans="30:36">
      <c r="AD443" t="s">
        <v>1088</v>
      </c>
      <c r="AI443" t="s">
        <v>1088</v>
      </c>
      <c r="AJ443">
        <v>25</v>
      </c>
    </row>
    <row r="444" spans="30:36">
      <c r="AD444" t="s">
        <v>1004</v>
      </c>
      <c r="AI444" t="s">
        <v>1004</v>
      </c>
      <c r="AJ444">
        <v>23</v>
      </c>
    </row>
    <row r="445" spans="30:36">
      <c r="AD445" t="s">
        <v>1102</v>
      </c>
      <c r="AI445" t="s">
        <v>1102</v>
      </c>
      <c r="AJ445">
        <v>22</v>
      </c>
    </row>
    <row r="446" spans="30:36">
      <c r="AD446" t="s">
        <v>1271</v>
      </c>
      <c r="AI446" t="s">
        <v>1271</v>
      </c>
      <c r="AJ446">
        <v>22</v>
      </c>
    </row>
    <row r="447" spans="30:36">
      <c r="AD447" t="s">
        <v>1013</v>
      </c>
      <c r="AI447" t="s">
        <v>1013</v>
      </c>
      <c r="AJ447">
        <v>22</v>
      </c>
    </row>
    <row r="448" spans="30:36">
      <c r="AD448" t="s">
        <v>1126</v>
      </c>
      <c r="AI448" t="s">
        <v>1126</v>
      </c>
      <c r="AJ448">
        <v>20</v>
      </c>
    </row>
    <row r="449" spans="30:36">
      <c r="AD449" t="s">
        <v>1007</v>
      </c>
      <c r="AI449" t="s">
        <v>1007</v>
      </c>
      <c r="AJ449">
        <v>20</v>
      </c>
    </row>
    <row r="450" spans="30:36">
      <c r="AD450" t="s">
        <v>1014</v>
      </c>
      <c r="AI450" t="s">
        <v>1014</v>
      </c>
      <c r="AJ450">
        <v>18</v>
      </c>
    </row>
    <row r="451" spans="30:36">
      <c r="AD451" t="s">
        <v>1012</v>
      </c>
      <c r="AI451" t="s">
        <v>1012</v>
      </c>
      <c r="AJ451">
        <v>16</v>
      </c>
    </row>
    <row r="452" spans="30:36">
      <c r="AD452" t="s">
        <v>838</v>
      </c>
      <c r="AI452" t="s">
        <v>838</v>
      </c>
      <c r="AJ452">
        <v>16</v>
      </c>
    </row>
    <row r="453" spans="30:36">
      <c r="AD453" t="s">
        <v>1019</v>
      </c>
      <c r="AI453" t="s">
        <v>1019</v>
      </c>
      <c r="AJ453">
        <v>15</v>
      </c>
    </row>
    <row r="454" spans="30:36">
      <c r="AD454" t="s">
        <v>1025</v>
      </c>
      <c r="AI454" t="s">
        <v>1025</v>
      </c>
      <c r="AJ454">
        <v>15</v>
      </c>
    </row>
    <row r="455" spans="30:36">
      <c r="AD455" t="s">
        <v>1120</v>
      </c>
      <c r="AI455" t="s">
        <v>1120</v>
      </c>
      <c r="AJ455">
        <v>15</v>
      </c>
    </row>
    <row r="456" spans="30:36">
      <c r="AD456" t="s">
        <v>1078</v>
      </c>
      <c r="AI456" t="s">
        <v>1078</v>
      </c>
      <c r="AJ456">
        <v>15</v>
      </c>
    </row>
    <row r="457" spans="30:36">
      <c r="AD457" t="s">
        <v>1078</v>
      </c>
      <c r="AI457" t="s">
        <v>1078</v>
      </c>
      <c r="AJ457">
        <v>43</v>
      </c>
    </row>
    <row r="458" spans="30:36">
      <c r="AD458" t="s">
        <v>1077</v>
      </c>
      <c r="AI458" t="s">
        <v>1077</v>
      </c>
      <c r="AJ458">
        <v>37</v>
      </c>
    </row>
    <row r="459" spans="30:36">
      <c r="AD459" t="s">
        <v>1120</v>
      </c>
      <c r="AI459" t="s">
        <v>1120</v>
      </c>
      <c r="AJ459">
        <v>34</v>
      </c>
    </row>
    <row r="460" spans="30:36">
      <c r="AD460" t="s">
        <v>1006</v>
      </c>
      <c r="AI460" t="s">
        <v>1006</v>
      </c>
      <c r="AJ460">
        <v>34</v>
      </c>
    </row>
    <row r="461" spans="30:36">
      <c r="AD461" t="s">
        <v>1005</v>
      </c>
      <c r="AI461" t="s">
        <v>1005</v>
      </c>
      <c r="AJ461">
        <v>26</v>
      </c>
    </row>
    <row r="462" spans="30:36">
      <c r="AD462" t="s">
        <v>1008</v>
      </c>
      <c r="AI462" t="s">
        <v>1008</v>
      </c>
      <c r="AJ462">
        <v>26</v>
      </c>
    </row>
    <row r="463" spans="30:36">
      <c r="AD463" t="s">
        <v>1112</v>
      </c>
      <c r="AI463" t="s">
        <v>1112</v>
      </c>
      <c r="AJ463">
        <v>22</v>
      </c>
    </row>
    <row r="464" spans="30:36">
      <c r="AD464" t="s">
        <v>1134</v>
      </c>
      <c r="AI464" t="s">
        <v>1134</v>
      </c>
      <c r="AJ464">
        <v>22</v>
      </c>
    </row>
    <row r="465" spans="30:36">
      <c r="AD465" t="s">
        <v>1102</v>
      </c>
      <c r="AI465" t="s">
        <v>1102</v>
      </c>
      <c r="AJ465">
        <v>21</v>
      </c>
    </row>
    <row r="466" spans="30:36">
      <c r="AD466" t="s">
        <v>1058</v>
      </c>
      <c r="AI466" t="s">
        <v>1058</v>
      </c>
      <c r="AJ466">
        <v>20</v>
      </c>
    </row>
    <row r="467" spans="30:36">
      <c r="AD467" t="s">
        <v>1389</v>
      </c>
      <c r="AI467" t="s">
        <v>1389</v>
      </c>
      <c r="AJ467">
        <v>20</v>
      </c>
    </row>
    <row r="468" spans="30:36">
      <c r="AD468" t="s">
        <v>1013</v>
      </c>
      <c r="AI468" t="s">
        <v>1013</v>
      </c>
      <c r="AJ468">
        <v>19</v>
      </c>
    </row>
    <row r="469" spans="30:36">
      <c r="AD469" t="s">
        <v>1085</v>
      </c>
      <c r="AI469" t="s">
        <v>1085</v>
      </c>
      <c r="AJ469">
        <v>18</v>
      </c>
    </row>
    <row r="470" spans="30:36">
      <c r="AD470" t="s">
        <v>1033</v>
      </c>
      <c r="AI470" t="s">
        <v>1033</v>
      </c>
      <c r="AJ470">
        <v>18</v>
      </c>
    </row>
    <row r="471" spans="30:36">
      <c r="AD471" t="s">
        <v>1027</v>
      </c>
      <c r="AI471" t="s">
        <v>1027</v>
      </c>
      <c r="AJ471">
        <v>18</v>
      </c>
    </row>
    <row r="472" spans="30:36">
      <c r="AD472" t="s">
        <v>1071</v>
      </c>
      <c r="AI472" t="s">
        <v>1071</v>
      </c>
      <c r="AJ472">
        <v>18</v>
      </c>
    </row>
    <row r="473" spans="30:36">
      <c r="AD473" t="s">
        <v>1007</v>
      </c>
      <c r="AI473" t="s">
        <v>1007</v>
      </c>
      <c r="AJ473">
        <v>18</v>
      </c>
    </row>
    <row r="474" spans="30:36">
      <c r="AD474" t="s">
        <v>838</v>
      </c>
      <c r="AI474" t="s">
        <v>838</v>
      </c>
      <c r="AJ474">
        <v>16</v>
      </c>
    </row>
    <row r="475" spans="30:36">
      <c r="AD475" t="s">
        <v>1084</v>
      </c>
      <c r="AI475" t="s">
        <v>1084</v>
      </c>
      <c r="AJ475">
        <v>15</v>
      </c>
    </row>
    <row r="476" spans="30:36">
      <c r="AD476" t="s">
        <v>1017</v>
      </c>
      <c r="AI476" t="s">
        <v>1017</v>
      </c>
      <c r="AJ476">
        <v>14</v>
      </c>
    </row>
    <row r="477" spans="30:36">
      <c r="AD477" t="s">
        <v>757</v>
      </c>
      <c r="AI477" t="s">
        <v>757</v>
      </c>
      <c r="AJ477">
        <v>32</v>
      </c>
    </row>
    <row r="478" spans="30:36">
      <c r="AD478" t="s">
        <v>1077</v>
      </c>
      <c r="AI478" t="s">
        <v>1077</v>
      </c>
      <c r="AJ478">
        <v>32</v>
      </c>
    </row>
    <row r="479" spans="30:36">
      <c r="AD479" t="s">
        <v>1088</v>
      </c>
      <c r="AI479" t="s">
        <v>1088</v>
      </c>
      <c r="AJ479">
        <v>27</v>
      </c>
    </row>
    <row r="480" spans="30:36">
      <c r="AD480" t="s">
        <v>1102</v>
      </c>
      <c r="AI480" t="s">
        <v>1102</v>
      </c>
      <c r="AJ480">
        <v>26</v>
      </c>
    </row>
    <row r="481" spans="30:36">
      <c r="AD481" t="s">
        <v>1104</v>
      </c>
      <c r="AI481" t="s">
        <v>1104</v>
      </c>
      <c r="AJ481">
        <v>26</v>
      </c>
    </row>
    <row r="482" spans="30:36">
      <c r="AD482" t="s">
        <v>1012</v>
      </c>
      <c r="AI482" t="s">
        <v>1012</v>
      </c>
      <c r="AJ482">
        <v>23</v>
      </c>
    </row>
    <row r="483" spans="30:36">
      <c r="AD483" t="s">
        <v>1120</v>
      </c>
      <c r="AI483" t="s">
        <v>1120</v>
      </c>
      <c r="AJ483">
        <v>23</v>
      </c>
    </row>
    <row r="484" spans="30:36">
      <c r="AD484" t="s">
        <v>1019</v>
      </c>
      <c r="AI484" t="s">
        <v>1019</v>
      </c>
      <c r="AJ484">
        <v>22</v>
      </c>
    </row>
    <row r="485" spans="30:36">
      <c r="AD485" t="s">
        <v>1065</v>
      </c>
      <c r="AI485" t="s">
        <v>1065</v>
      </c>
      <c r="AJ485">
        <v>22</v>
      </c>
    </row>
    <row r="486" spans="30:36">
      <c r="AD486" t="s">
        <v>1005</v>
      </c>
      <c r="AI486" t="s">
        <v>1005</v>
      </c>
      <c r="AJ486">
        <v>20</v>
      </c>
    </row>
    <row r="487" spans="30:36">
      <c r="AD487" t="s">
        <v>1134</v>
      </c>
      <c r="AI487" t="s">
        <v>1134</v>
      </c>
      <c r="AJ487">
        <v>19</v>
      </c>
    </row>
    <row r="488" spans="30:36">
      <c r="AD488" t="s">
        <v>1081</v>
      </c>
      <c r="AI488" t="s">
        <v>1081</v>
      </c>
      <c r="AJ488">
        <v>19</v>
      </c>
    </row>
    <row r="489" spans="30:36">
      <c r="AD489" t="s">
        <v>838</v>
      </c>
      <c r="AI489" t="s">
        <v>838</v>
      </c>
      <c r="AJ489">
        <v>17</v>
      </c>
    </row>
    <row r="490" spans="30:36">
      <c r="AD490" t="s">
        <v>1003</v>
      </c>
      <c r="AI490" t="s">
        <v>1003</v>
      </c>
      <c r="AJ490">
        <v>17</v>
      </c>
    </row>
    <row r="491" spans="30:36">
      <c r="AD491" t="s">
        <v>791</v>
      </c>
      <c r="AI491" t="s">
        <v>791</v>
      </c>
      <c r="AJ491">
        <v>17</v>
      </c>
    </row>
    <row r="492" spans="30:36">
      <c r="AD492" t="s">
        <v>1006</v>
      </c>
      <c r="AI492" t="s">
        <v>1006</v>
      </c>
      <c r="AJ492">
        <v>17</v>
      </c>
    </row>
    <row r="493" spans="30:36">
      <c r="AD493" t="s">
        <v>1071</v>
      </c>
      <c r="AI493" t="s">
        <v>1071</v>
      </c>
      <c r="AJ493">
        <v>17</v>
      </c>
    </row>
    <row r="494" spans="30:36">
      <c r="AD494" t="s">
        <v>1023</v>
      </c>
      <c r="AI494" t="s">
        <v>1023</v>
      </c>
      <c r="AJ494">
        <v>16</v>
      </c>
    </row>
    <row r="495" spans="30:36">
      <c r="AD495" t="s">
        <v>779</v>
      </c>
      <c r="AI495" t="s">
        <v>779</v>
      </c>
      <c r="AJ495">
        <v>16</v>
      </c>
    </row>
    <row r="496" spans="30:36">
      <c r="AD496" t="s">
        <v>1004</v>
      </c>
      <c r="AI496" t="s">
        <v>1004</v>
      </c>
      <c r="AJ496">
        <v>15</v>
      </c>
    </row>
    <row r="497" spans="30:36">
      <c r="AD497" t="s">
        <v>1077</v>
      </c>
      <c r="AI497" t="s">
        <v>1077</v>
      </c>
      <c r="AJ497">
        <v>32</v>
      </c>
    </row>
    <row r="498" spans="30:36">
      <c r="AD498" t="s">
        <v>1006</v>
      </c>
      <c r="AI498" t="s">
        <v>1006</v>
      </c>
      <c r="AJ498">
        <v>27</v>
      </c>
    </row>
    <row r="499" spans="30:36">
      <c r="AD499" t="s">
        <v>1088</v>
      </c>
      <c r="AI499" t="s">
        <v>1088</v>
      </c>
      <c r="AJ499">
        <v>26</v>
      </c>
    </row>
    <row r="500" spans="30:36">
      <c r="AD500" t="s">
        <v>1010</v>
      </c>
      <c r="AI500" t="s">
        <v>1010</v>
      </c>
      <c r="AJ500">
        <v>24</v>
      </c>
    </row>
    <row r="501" spans="30:36">
      <c r="AD501" t="s">
        <v>1134</v>
      </c>
      <c r="AI501" t="s">
        <v>1134</v>
      </c>
      <c r="AJ501">
        <v>21</v>
      </c>
    </row>
    <row r="502" spans="30:36">
      <c r="AD502" t="s">
        <v>1071</v>
      </c>
      <c r="AI502" t="s">
        <v>1071</v>
      </c>
      <c r="AJ502">
        <v>20</v>
      </c>
    </row>
    <row r="503" spans="30:36">
      <c r="AD503" t="s">
        <v>1057</v>
      </c>
      <c r="AI503" t="s">
        <v>1057</v>
      </c>
      <c r="AJ503">
        <v>18</v>
      </c>
    </row>
    <row r="504" spans="30:36">
      <c r="AD504" t="s">
        <v>1025</v>
      </c>
      <c r="AI504" t="s">
        <v>1025</v>
      </c>
      <c r="AJ504">
        <v>17</v>
      </c>
    </row>
    <row r="505" spans="30:36">
      <c r="AD505" t="s">
        <v>1112</v>
      </c>
      <c r="AI505" t="s">
        <v>1112</v>
      </c>
      <c r="AJ505">
        <v>17</v>
      </c>
    </row>
    <row r="506" spans="30:36">
      <c r="AD506" t="s">
        <v>838</v>
      </c>
      <c r="AI506" t="s">
        <v>838</v>
      </c>
      <c r="AJ506">
        <v>16</v>
      </c>
    </row>
    <row r="507" spans="30:36">
      <c r="AD507" t="s">
        <v>1013</v>
      </c>
      <c r="AI507" t="s">
        <v>1013</v>
      </c>
      <c r="AJ507">
        <v>16</v>
      </c>
    </row>
    <row r="508" spans="30:36">
      <c r="AD508" t="s">
        <v>1126</v>
      </c>
      <c r="AI508" t="s">
        <v>1126</v>
      </c>
      <c r="AJ508">
        <v>16</v>
      </c>
    </row>
    <row r="509" spans="30:36">
      <c r="AD509" t="s">
        <v>1007</v>
      </c>
      <c r="AI509" t="s">
        <v>1007</v>
      </c>
      <c r="AJ509">
        <v>16</v>
      </c>
    </row>
    <row r="510" spans="30:36">
      <c r="AD510" t="s">
        <v>1027</v>
      </c>
      <c r="AI510" t="s">
        <v>1027</v>
      </c>
      <c r="AJ510">
        <v>14</v>
      </c>
    </row>
    <row r="511" spans="30:36">
      <c r="AD511" t="s">
        <v>1065</v>
      </c>
      <c r="AI511" t="s">
        <v>1065</v>
      </c>
      <c r="AJ511">
        <v>14</v>
      </c>
    </row>
    <row r="512" spans="30:36">
      <c r="AD512" t="s">
        <v>1005</v>
      </c>
      <c r="AI512" t="s">
        <v>1005</v>
      </c>
      <c r="AJ512">
        <v>14</v>
      </c>
    </row>
    <row r="513" spans="30:36">
      <c r="AD513" t="s">
        <v>1168</v>
      </c>
      <c r="AI513" t="s">
        <v>1168</v>
      </c>
      <c r="AJ513">
        <v>14</v>
      </c>
    </row>
    <row r="514" spans="30:36">
      <c r="AD514" t="s">
        <v>1008</v>
      </c>
      <c r="AI514" t="s">
        <v>1008</v>
      </c>
      <c r="AJ514">
        <v>14</v>
      </c>
    </row>
    <row r="515" spans="30:36">
      <c r="AD515" t="s">
        <v>1018</v>
      </c>
      <c r="AI515" t="s">
        <v>1018</v>
      </c>
      <c r="AJ515">
        <v>14</v>
      </c>
    </row>
    <row r="516" spans="30:36">
      <c r="AD516" t="s">
        <v>1023</v>
      </c>
      <c r="AI516" t="s">
        <v>1023</v>
      </c>
      <c r="AJ516">
        <v>13</v>
      </c>
    </row>
    <row r="517" spans="30:36">
      <c r="AD517" t="s">
        <v>1005</v>
      </c>
      <c r="AI517" t="s">
        <v>1005</v>
      </c>
      <c r="AJ517">
        <v>25</v>
      </c>
    </row>
    <row r="518" spans="30:36">
      <c r="AD518" t="s">
        <v>1011</v>
      </c>
      <c r="AI518" t="s">
        <v>1011</v>
      </c>
      <c r="AJ518">
        <v>23</v>
      </c>
    </row>
    <row r="519" spans="30:36">
      <c r="AD519" t="s">
        <v>1120</v>
      </c>
      <c r="AI519" t="s">
        <v>1120</v>
      </c>
      <c r="AJ519">
        <v>20</v>
      </c>
    </row>
    <row r="520" spans="30:36">
      <c r="AD520" t="s">
        <v>1003</v>
      </c>
      <c r="AI520" t="s">
        <v>1003</v>
      </c>
      <c r="AJ520">
        <v>19</v>
      </c>
    </row>
    <row r="521" spans="30:36">
      <c r="AD521" t="s">
        <v>1077</v>
      </c>
      <c r="AI521" t="s">
        <v>1077</v>
      </c>
      <c r="AJ521">
        <v>19</v>
      </c>
    </row>
    <row r="522" spans="30:36">
      <c r="AD522" t="s">
        <v>1126</v>
      </c>
      <c r="AI522" t="s">
        <v>1126</v>
      </c>
      <c r="AJ522">
        <v>18</v>
      </c>
    </row>
    <row r="523" spans="30:36">
      <c r="AD523" t="s">
        <v>1006</v>
      </c>
      <c r="AI523" t="s">
        <v>1006</v>
      </c>
      <c r="AJ523">
        <v>16</v>
      </c>
    </row>
    <row r="524" spans="30:36">
      <c r="AD524" t="s">
        <v>1071</v>
      </c>
      <c r="AI524" t="s">
        <v>1071</v>
      </c>
      <c r="AJ524">
        <v>14</v>
      </c>
    </row>
    <row r="525" spans="30:36">
      <c r="AD525" t="s">
        <v>1016</v>
      </c>
      <c r="AI525" t="s">
        <v>1016</v>
      </c>
      <c r="AJ525">
        <v>13</v>
      </c>
    </row>
    <row r="526" spans="30:36">
      <c r="AD526" t="s">
        <v>1093</v>
      </c>
      <c r="AI526" t="s">
        <v>1093</v>
      </c>
      <c r="AJ526">
        <v>13</v>
      </c>
    </row>
    <row r="527" spans="30:36">
      <c r="AD527" t="s">
        <v>1389</v>
      </c>
      <c r="AI527" t="s">
        <v>1389</v>
      </c>
      <c r="AJ527">
        <v>13</v>
      </c>
    </row>
    <row r="528" spans="30:36">
      <c r="AD528" t="s">
        <v>1078</v>
      </c>
      <c r="AI528" t="s">
        <v>1078</v>
      </c>
      <c r="AJ528">
        <v>12</v>
      </c>
    </row>
    <row r="529" spans="30:36">
      <c r="AD529" t="s">
        <v>1085</v>
      </c>
      <c r="AI529" t="s">
        <v>1085</v>
      </c>
      <c r="AJ529">
        <v>12</v>
      </c>
    </row>
    <row r="530" spans="30:36">
      <c r="AD530" t="s">
        <v>1134</v>
      </c>
      <c r="AI530" t="s">
        <v>1134</v>
      </c>
      <c r="AJ530">
        <v>11</v>
      </c>
    </row>
    <row r="531" spans="30:36">
      <c r="AD531" t="s">
        <v>1099</v>
      </c>
      <c r="AI531" t="s">
        <v>1099</v>
      </c>
      <c r="AJ531">
        <v>11</v>
      </c>
    </row>
    <row r="532" spans="30:36">
      <c r="AD532" t="s">
        <v>1095</v>
      </c>
      <c r="AI532" t="s">
        <v>1095</v>
      </c>
      <c r="AJ532">
        <v>11</v>
      </c>
    </row>
    <row r="533" spans="30:36">
      <c r="AD533" t="s">
        <v>1098</v>
      </c>
      <c r="AI533" t="s">
        <v>1098</v>
      </c>
      <c r="AJ533">
        <v>10</v>
      </c>
    </row>
    <row r="534" spans="30:36">
      <c r="AD534" t="s">
        <v>1023</v>
      </c>
      <c r="AI534" t="s">
        <v>1023</v>
      </c>
      <c r="AJ534">
        <v>10</v>
      </c>
    </row>
    <row r="535" spans="30:36">
      <c r="AD535" t="s">
        <v>1065</v>
      </c>
      <c r="AI535" t="s">
        <v>1065</v>
      </c>
      <c r="AJ535">
        <v>10</v>
      </c>
    </row>
    <row r="536" spans="30:36">
      <c r="AD536" t="s">
        <v>1008</v>
      </c>
      <c r="AI536" t="s">
        <v>1008</v>
      </c>
      <c r="AJ536">
        <v>10</v>
      </c>
    </row>
    <row r="537" spans="30:36">
      <c r="AD537" t="s">
        <v>1120</v>
      </c>
      <c r="AI537" t="s">
        <v>1120</v>
      </c>
      <c r="AJ537">
        <v>23</v>
      </c>
    </row>
    <row r="538" spans="30:36">
      <c r="AD538" t="s">
        <v>838</v>
      </c>
      <c r="AI538" t="s">
        <v>838</v>
      </c>
      <c r="AJ538">
        <v>19</v>
      </c>
    </row>
    <row r="539" spans="30:36">
      <c r="AD539" t="s">
        <v>1176</v>
      </c>
      <c r="AI539" t="s">
        <v>1176</v>
      </c>
      <c r="AJ539">
        <v>18</v>
      </c>
    </row>
    <row r="540" spans="30:36">
      <c r="AD540" t="s">
        <v>1088</v>
      </c>
      <c r="AI540" t="s">
        <v>1088</v>
      </c>
      <c r="AJ540">
        <v>13</v>
      </c>
    </row>
    <row r="541" spans="30:36">
      <c r="AD541" t="s">
        <v>1019</v>
      </c>
      <c r="AI541" t="s">
        <v>1019</v>
      </c>
      <c r="AJ541">
        <v>12</v>
      </c>
    </row>
    <row r="542" spans="30:36">
      <c r="AD542" t="s">
        <v>1271</v>
      </c>
      <c r="AI542" t="s">
        <v>1271</v>
      </c>
      <c r="AJ542">
        <v>12</v>
      </c>
    </row>
    <row r="543" spans="30:36">
      <c r="AD543" t="s">
        <v>1112</v>
      </c>
      <c r="AI543" t="s">
        <v>1112</v>
      </c>
      <c r="AJ543">
        <v>12</v>
      </c>
    </row>
    <row r="544" spans="30:36">
      <c r="AD544" t="s">
        <v>1007</v>
      </c>
      <c r="AI544" t="s">
        <v>1007</v>
      </c>
      <c r="AJ544">
        <v>12</v>
      </c>
    </row>
    <row r="545" spans="30:36">
      <c r="AD545" t="s">
        <v>1081</v>
      </c>
      <c r="AI545" t="s">
        <v>1081</v>
      </c>
      <c r="AJ545">
        <v>11</v>
      </c>
    </row>
    <row r="546" spans="30:36">
      <c r="AD546" t="s">
        <v>1027</v>
      </c>
      <c r="AI546" t="s">
        <v>1027</v>
      </c>
      <c r="AJ546">
        <v>11</v>
      </c>
    </row>
    <row r="547" spans="30:36">
      <c r="AD547" t="s">
        <v>1020</v>
      </c>
      <c r="AI547" t="s">
        <v>1020</v>
      </c>
      <c r="AJ547">
        <v>10</v>
      </c>
    </row>
    <row r="548" spans="30:36">
      <c r="AD548" t="s">
        <v>1077</v>
      </c>
      <c r="AI548" t="s">
        <v>1077</v>
      </c>
      <c r="AJ548">
        <v>10</v>
      </c>
    </row>
    <row r="549" spans="30:36">
      <c r="AD549" t="s">
        <v>1006</v>
      </c>
      <c r="AI549" t="s">
        <v>1006</v>
      </c>
      <c r="AJ549">
        <v>9</v>
      </c>
    </row>
    <row r="550" spans="30:36">
      <c r="AD550" t="s">
        <v>1389</v>
      </c>
      <c r="AI550" t="s">
        <v>1389</v>
      </c>
      <c r="AJ550">
        <v>9</v>
      </c>
    </row>
    <row r="551" spans="30:36">
      <c r="AD551" t="s">
        <v>1109</v>
      </c>
      <c r="AI551" t="s">
        <v>1109</v>
      </c>
      <c r="AJ551">
        <v>9</v>
      </c>
    </row>
    <row r="552" spans="30:36">
      <c r="AD552" t="s">
        <v>1012</v>
      </c>
      <c r="AI552" t="s">
        <v>1012</v>
      </c>
      <c r="AJ552">
        <v>9</v>
      </c>
    </row>
    <row r="553" spans="30:36">
      <c r="AD553" t="s">
        <v>1185</v>
      </c>
      <c r="AI553" t="s">
        <v>1185</v>
      </c>
      <c r="AJ553">
        <v>9</v>
      </c>
    </row>
    <row r="554" spans="30:36">
      <c r="AD554" t="s">
        <v>1073</v>
      </c>
      <c r="AI554" t="s">
        <v>1073</v>
      </c>
      <c r="AJ554">
        <v>9</v>
      </c>
    </row>
    <row r="555" spans="30:36">
      <c r="AD555" t="s">
        <v>1013</v>
      </c>
      <c r="AI555" t="s">
        <v>1013</v>
      </c>
      <c r="AJ555">
        <v>9</v>
      </c>
    </row>
    <row r="556" spans="30:36">
      <c r="AD556" t="s">
        <v>1102</v>
      </c>
      <c r="AI556" t="s">
        <v>1102</v>
      </c>
      <c r="AJ556">
        <v>9</v>
      </c>
    </row>
    <row r="557" spans="30:36">
      <c r="AD557" t="s">
        <v>1081</v>
      </c>
      <c r="AI557" t="s">
        <v>1081</v>
      </c>
      <c r="AJ557">
        <v>39</v>
      </c>
    </row>
    <row r="558" spans="30:36">
      <c r="AD558" t="s">
        <v>1077</v>
      </c>
      <c r="AI558" t="s">
        <v>1077</v>
      </c>
      <c r="AJ558">
        <v>34</v>
      </c>
    </row>
    <row r="559" spans="30:36">
      <c r="AD559" t="s">
        <v>1008</v>
      </c>
      <c r="AI559" t="s">
        <v>1008</v>
      </c>
      <c r="AJ559">
        <v>29</v>
      </c>
    </row>
    <row r="560" spans="30:36">
      <c r="AD560" t="s">
        <v>1071</v>
      </c>
      <c r="AI560" t="s">
        <v>1071</v>
      </c>
      <c r="AJ560">
        <v>27</v>
      </c>
    </row>
    <row r="561" spans="30:36">
      <c r="AD561" t="s">
        <v>1112</v>
      </c>
      <c r="AI561" t="s">
        <v>1112</v>
      </c>
      <c r="AJ561">
        <v>27</v>
      </c>
    </row>
    <row r="562" spans="30:36">
      <c r="AD562" t="s">
        <v>1025</v>
      </c>
      <c r="AI562" t="s">
        <v>1025</v>
      </c>
      <c r="AJ562">
        <v>26</v>
      </c>
    </row>
    <row r="563" spans="30:36">
      <c r="AD563" t="s">
        <v>1078</v>
      </c>
      <c r="AI563" t="s">
        <v>1078</v>
      </c>
      <c r="AJ563">
        <v>25</v>
      </c>
    </row>
    <row r="564" spans="30:36">
      <c r="AD564" t="s">
        <v>1007</v>
      </c>
      <c r="AI564" t="s">
        <v>1007</v>
      </c>
      <c r="AJ564">
        <v>23</v>
      </c>
    </row>
    <row r="565" spans="30:36">
      <c r="AD565" t="s">
        <v>1023</v>
      </c>
      <c r="AI565" t="s">
        <v>1023</v>
      </c>
      <c r="AJ565">
        <v>21</v>
      </c>
    </row>
    <row r="566" spans="30:36">
      <c r="AD566" t="s">
        <v>1126</v>
      </c>
      <c r="AI566" t="s">
        <v>1126</v>
      </c>
      <c r="AJ566">
        <v>21</v>
      </c>
    </row>
    <row r="567" spans="30:36">
      <c r="AD567" t="s">
        <v>1004</v>
      </c>
      <c r="AI567" t="s">
        <v>1004</v>
      </c>
      <c r="AJ567">
        <v>20</v>
      </c>
    </row>
    <row r="568" spans="30:36">
      <c r="AD568" t="s">
        <v>1019</v>
      </c>
      <c r="AI568" t="s">
        <v>1019</v>
      </c>
      <c r="AJ568">
        <v>20</v>
      </c>
    </row>
    <row r="569" spans="30:36">
      <c r="AD569" t="s">
        <v>1072</v>
      </c>
      <c r="AI569" t="s">
        <v>1072</v>
      </c>
      <c r="AJ569">
        <v>18</v>
      </c>
    </row>
    <row r="570" spans="30:36">
      <c r="AD570" t="s">
        <v>1390</v>
      </c>
      <c r="AI570" t="s">
        <v>1390</v>
      </c>
      <c r="AJ570">
        <v>18</v>
      </c>
    </row>
    <row r="571" spans="30:36">
      <c r="AD571" t="s">
        <v>1065</v>
      </c>
      <c r="AI571" t="s">
        <v>1065</v>
      </c>
      <c r="AJ571">
        <v>18</v>
      </c>
    </row>
    <row r="572" spans="30:36">
      <c r="AD572" t="s">
        <v>1120</v>
      </c>
      <c r="AI572" t="s">
        <v>1120</v>
      </c>
      <c r="AJ572">
        <v>17</v>
      </c>
    </row>
    <row r="573" spans="30:36">
      <c r="AD573" t="s">
        <v>1006</v>
      </c>
      <c r="AI573" t="s">
        <v>1006</v>
      </c>
      <c r="AJ573">
        <v>17</v>
      </c>
    </row>
    <row r="574" spans="30:36">
      <c r="AD574" t="s">
        <v>1134</v>
      </c>
      <c r="AI574" t="s">
        <v>1134</v>
      </c>
      <c r="AJ574">
        <v>17</v>
      </c>
    </row>
    <row r="575" spans="30:36">
      <c r="AD575" t="s">
        <v>1088</v>
      </c>
      <c r="AI575" t="s">
        <v>1088</v>
      </c>
      <c r="AJ575">
        <v>17</v>
      </c>
    </row>
    <row r="576" spans="30:36">
      <c r="AD576" t="s">
        <v>1010</v>
      </c>
      <c r="AI576" t="s">
        <v>1010</v>
      </c>
      <c r="AJ576">
        <v>17</v>
      </c>
    </row>
    <row r="577" spans="30:36">
      <c r="AD577" t="s">
        <v>1019</v>
      </c>
      <c r="AI577" t="s">
        <v>1019</v>
      </c>
      <c r="AJ577">
        <v>48</v>
      </c>
    </row>
    <row r="578" spans="30:36">
      <c r="AD578" t="s">
        <v>1081</v>
      </c>
      <c r="AI578" t="s">
        <v>1081</v>
      </c>
      <c r="AJ578">
        <v>33</v>
      </c>
    </row>
    <row r="579" spans="30:36">
      <c r="AD579" t="s">
        <v>1078</v>
      </c>
      <c r="AI579" t="s">
        <v>1078</v>
      </c>
      <c r="AJ579">
        <v>29</v>
      </c>
    </row>
    <row r="580" spans="30:36">
      <c r="AD580" t="s">
        <v>1071</v>
      </c>
      <c r="AI580" t="s">
        <v>1071</v>
      </c>
      <c r="AJ580">
        <v>28</v>
      </c>
    </row>
    <row r="581" spans="30:36">
      <c r="AD581" t="s">
        <v>1112</v>
      </c>
      <c r="AI581" t="s">
        <v>1112</v>
      </c>
      <c r="AJ581">
        <v>28</v>
      </c>
    </row>
    <row r="582" spans="30:36">
      <c r="AD582" t="s">
        <v>1003</v>
      </c>
      <c r="AI582" t="s">
        <v>1003</v>
      </c>
      <c r="AJ582">
        <v>27</v>
      </c>
    </row>
    <row r="583" spans="30:36">
      <c r="AD583" t="s">
        <v>1006</v>
      </c>
      <c r="AI583" t="s">
        <v>1006</v>
      </c>
      <c r="AJ583">
        <v>24</v>
      </c>
    </row>
    <row r="584" spans="30:36">
      <c r="AD584" t="s">
        <v>838</v>
      </c>
      <c r="AI584" t="s">
        <v>838</v>
      </c>
      <c r="AJ584">
        <v>24</v>
      </c>
    </row>
    <row r="585" spans="30:36">
      <c r="AD585" t="s">
        <v>1102</v>
      </c>
      <c r="AI585" t="s">
        <v>1102</v>
      </c>
      <c r="AJ585">
        <v>23</v>
      </c>
    </row>
    <row r="586" spans="30:36">
      <c r="AD586" t="s">
        <v>1126</v>
      </c>
      <c r="AI586" t="s">
        <v>1126</v>
      </c>
      <c r="AJ586">
        <v>22</v>
      </c>
    </row>
    <row r="587" spans="30:36">
      <c r="AD587" t="s">
        <v>1010</v>
      </c>
      <c r="AI587" t="s">
        <v>1010</v>
      </c>
      <c r="AJ587">
        <v>20</v>
      </c>
    </row>
    <row r="588" spans="30:36">
      <c r="AD588" t="s">
        <v>1025</v>
      </c>
      <c r="AI588" t="s">
        <v>1025</v>
      </c>
      <c r="AJ588">
        <v>19</v>
      </c>
    </row>
    <row r="589" spans="30:36">
      <c r="AD589" t="s">
        <v>1134</v>
      </c>
      <c r="AI589" t="s">
        <v>1134</v>
      </c>
      <c r="AJ589">
        <v>19</v>
      </c>
    </row>
    <row r="590" spans="30:36">
      <c r="AD590" t="s">
        <v>1271</v>
      </c>
      <c r="AI590" t="s">
        <v>1271</v>
      </c>
      <c r="AJ590">
        <v>19</v>
      </c>
    </row>
    <row r="591" spans="30:36">
      <c r="AD591" t="s">
        <v>1077</v>
      </c>
      <c r="AI591" t="s">
        <v>1077</v>
      </c>
      <c r="AJ591">
        <v>18</v>
      </c>
    </row>
    <row r="592" spans="30:36">
      <c r="AD592" t="s">
        <v>1033</v>
      </c>
      <c r="AI592" t="s">
        <v>1033</v>
      </c>
      <c r="AJ592">
        <v>17</v>
      </c>
    </row>
    <row r="593" spans="30:36">
      <c r="AD593" t="s">
        <v>1005</v>
      </c>
      <c r="AI593" t="s">
        <v>1005</v>
      </c>
      <c r="AJ593">
        <v>17</v>
      </c>
    </row>
    <row r="594" spans="30:36">
      <c r="AD594" t="s">
        <v>1012</v>
      </c>
      <c r="AI594" t="s">
        <v>1012</v>
      </c>
      <c r="AJ594">
        <v>17</v>
      </c>
    </row>
    <row r="595" spans="30:36">
      <c r="AD595" t="s">
        <v>1013</v>
      </c>
      <c r="AI595" t="s">
        <v>1013</v>
      </c>
      <c r="AJ595">
        <v>17</v>
      </c>
    </row>
    <row r="596" spans="30:36">
      <c r="AD596" t="s">
        <v>1098</v>
      </c>
      <c r="AI596" t="s">
        <v>1098</v>
      </c>
      <c r="AJ596">
        <v>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343" workbookViewId="0">
      <selection activeCell="D477" sqref="D477"/>
    </sheetView>
  </sheetViews>
  <sheetFormatPr defaultColWidth="9.140625" defaultRowHeight="15"/>
  <cols>
    <col min="1" max="1" width="46.85546875" bestFit="1" customWidth="1"/>
    <col min="2" max="2" width="25.140625" bestFit="1" customWidth="1"/>
    <col min="3" max="3" width="26.140625" bestFit="1" customWidth="1"/>
    <col min="4" max="4" width="8.28515625" bestFit="1" customWidth="1"/>
  </cols>
  <sheetData>
    <row r="1" spans="1:4">
      <c r="A1" t="s">
        <v>741</v>
      </c>
      <c r="B1" t="s">
        <v>79</v>
      </c>
      <c r="C1" t="s">
        <v>1522</v>
      </c>
      <c r="D1" t="s">
        <v>1523</v>
      </c>
    </row>
    <row r="2" spans="1:4">
      <c r="A2" t="s">
        <v>749</v>
      </c>
      <c r="B2" t="s">
        <v>734</v>
      </c>
      <c r="C2" t="s">
        <v>734</v>
      </c>
      <c r="D2">
        <v>80821</v>
      </c>
    </row>
    <row r="3" spans="1:4">
      <c r="A3" t="s">
        <v>1524</v>
      </c>
      <c r="B3" t="s">
        <v>730</v>
      </c>
      <c r="C3" t="s">
        <v>1525</v>
      </c>
      <c r="D3">
        <v>30202</v>
      </c>
    </row>
    <row r="4" spans="1:4">
      <c r="A4" t="s">
        <v>1526</v>
      </c>
      <c r="B4" t="s">
        <v>737</v>
      </c>
      <c r="C4" t="s">
        <v>737</v>
      </c>
      <c r="D4">
        <v>70313</v>
      </c>
    </row>
    <row r="5" spans="1:4">
      <c r="A5" t="s">
        <v>1527</v>
      </c>
      <c r="B5" t="s">
        <v>729</v>
      </c>
      <c r="C5" t="s">
        <v>1528</v>
      </c>
      <c r="D5">
        <v>120502</v>
      </c>
    </row>
    <row r="6" spans="1:4">
      <c r="A6" t="s">
        <v>1529</v>
      </c>
      <c r="B6" t="s">
        <v>733</v>
      </c>
      <c r="C6" t="s">
        <v>1530</v>
      </c>
      <c r="D6">
        <v>50313</v>
      </c>
    </row>
    <row r="7" spans="1:4">
      <c r="A7" t="s">
        <v>812</v>
      </c>
      <c r="B7" t="s">
        <v>735</v>
      </c>
      <c r="C7" t="s">
        <v>1531</v>
      </c>
      <c r="D7">
        <v>20101</v>
      </c>
    </row>
    <row r="8" spans="1:4">
      <c r="A8" t="s">
        <v>843</v>
      </c>
      <c r="B8" t="s">
        <v>732</v>
      </c>
      <c r="C8" t="s">
        <v>732</v>
      </c>
      <c r="D8">
        <v>100102</v>
      </c>
    </row>
    <row r="9" spans="1:4">
      <c r="A9" t="s">
        <v>810</v>
      </c>
      <c r="B9" t="s">
        <v>739</v>
      </c>
      <c r="C9" t="s">
        <v>1532</v>
      </c>
      <c r="D9">
        <v>40101</v>
      </c>
    </row>
    <row r="10" spans="1:4">
      <c r="A10" t="s">
        <v>754</v>
      </c>
      <c r="B10" t="s">
        <v>734</v>
      </c>
      <c r="C10" t="s">
        <v>734</v>
      </c>
      <c r="D10">
        <v>80822</v>
      </c>
    </row>
    <row r="11" spans="1:4">
      <c r="A11" t="s">
        <v>816</v>
      </c>
      <c r="B11" t="s">
        <v>728</v>
      </c>
      <c r="C11" t="s">
        <v>1533</v>
      </c>
      <c r="D11">
        <v>10401</v>
      </c>
    </row>
    <row r="12" spans="1:4">
      <c r="A12" t="s">
        <v>1534</v>
      </c>
      <c r="B12" t="s">
        <v>729</v>
      </c>
      <c r="C12" t="s">
        <v>1535</v>
      </c>
      <c r="D12">
        <v>120902</v>
      </c>
    </row>
    <row r="13" spans="1:4">
      <c r="A13" t="s">
        <v>864</v>
      </c>
      <c r="B13" t="s">
        <v>739</v>
      </c>
      <c r="C13" t="s">
        <v>1536</v>
      </c>
      <c r="D13">
        <v>40404</v>
      </c>
    </row>
    <row r="14" spans="1:4">
      <c r="A14" t="s">
        <v>850</v>
      </c>
      <c r="B14" t="s">
        <v>729</v>
      </c>
      <c r="C14" t="s">
        <v>1537</v>
      </c>
      <c r="D14">
        <v>120302</v>
      </c>
    </row>
    <row r="15" spans="1:4">
      <c r="A15" t="s">
        <v>938</v>
      </c>
      <c r="B15" t="s">
        <v>729</v>
      </c>
      <c r="C15" t="s">
        <v>1528</v>
      </c>
      <c r="D15">
        <v>120503</v>
      </c>
    </row>
    <row r="16" spans="1:4">
      <c r="A16" t="s">
        <v>1538</v>
      </c>
      <c r="B16" t="s">
        <v>737</v>
      </c>
      <c r="C16" t="s">
        <v>1539</v>
      </c>
      <c r="D16">
        <v>70702</v>
      </c>
    </row>
    <row r="17" spans="1:4">
      <c r="A17" t="s">
        <v>910</v>
      </c>
      <c r="B17" t="s">
        <v>731</v>
      </c>
      <c r="C17" t="s">
        <v>1540</v>
      </c>
      <c r="D17">
        <v>130703</v>
      </c>
    </row>
    <row r="18" spans="1:4">
      <c r="A18" t="s">
        <v>756</v>
      </c>
      <c r="B18" t="s">
        <v>734</v>
      </c>
      <c r="C18" t="s">
        <v>1541</v>
      </c>
      <c r="D18">
        <v>81001</v>
      </c>
    </row>
    <row r="19" spans="1:4">
      <c r="A19" t="s">
        <v>796</v>
      </c>
      <c r="B19" t="s">
        <v>734</v>
      </c>
      <c r="C19" t="s">
        <v>734</v>
      </c>
      <c r="D19">
        <v>80814</v>
      </c>
    </row>
    <row r="20" spans="1:4">
      <c r="A20" t="s">
        <v>885</v>
      </c>
      <c r="B20" t="s">
        <v>735</v>
      </c>
      <c r="C20" t="s">
        <v>1542</v>
      </c>
      <c r="D20">
        <v>20201</v>
      </c>
    </row>
    <row r="21" spans="1:4">
      <c r="A21" t="s">
        <v>1543</v>
      </c>
      <c r="B21" t="s">
        <v>738</v>
      </c>
      <c r="C21" t="s">
        <v>1544</v>
      </c>
      <c r="D21">
        <v>91202</v>
      </c>
    </row>
    <row r="22" spans="1:4">
      <c r="A22" t="s">
        <v>759</v>
      </c>
      <c r="B22" t="s">
        <v>734</v>
      </c>
      <c r="C22" t="s">
        <v>1541</v>
      </c>
      <c r="D22">
        <v>81006</v>
      </c>
    </row>
    <row r="23" spans="1:4">
      <c r="A23" t="s">
        <v>1545</v>
      </c>
      <c r="B23" t="s">
        <v>731</v>
      </c>
      <c r="C23" t="s">
        <v>1540</v>
      </c>
      <c r="D23">
        <v>130704</v>
      </c>
    </row>
    <row r="24" spans="1:4">
      <c r="A24" t="s">
        <v>744</v>
      </c>
      <c r="B24" t="s">
        <v>731</v>
      </c>
      <c r="C24" t="s">
        <v>1546</v>
      </c>
      <c r="D24">
        <v>130101</v>
      </c>
    </row>
    <row r="25" spans="1:4">
      <c r="A25" t="s">
        <v>882</v>
      </c>
      <c r="B25" t="s">
        <v>739</v>
      </c>
      <c r="C25" t="s">
        <v>814</v>
      </c>
      <c r="D25">
        <v>40502</v>
      </c>
    </row>
    <row r="26" spans="1:4">
      <c r="A26" t="s">
        <v>913</v>
      </c>
      <c r="B26" t="s">
        <v>738</v>
      </c>
      <c r="C26" t="s">
        <v>1547</v>
      </c>
      <c r="D26">
        <v>90101</v>
      </c>
    </row>
    <row r="27" spans="1:4">
      <c r="A27" t="s">
        <v>888</v>
      </c>
      <c r="B27" t="s">
        <v>739</v>
      </c>
      <c r="C27" t="s">
        <v>1548</v>
      </c>
      <c r="D27">
        <v>40204</v>
      </c>
    </row>
    <row r="28" spans="1:4">
      <c r="A28" t="s">
        <v>1487</v>
      </c>
      <c r="B28" t="s">
        <v>739</v>
      </c>
      <c r="C28" t="s">
        <v>1549</v>
      </c>
      <c r="D28">
        <v>40302</v>
      </c>
    </row>
    <row r="29" spans="1:4">
      <c r="A29" t="s">
        <v>1259</v>
      </c>
      <c r="B29" t="s">
        <v>729</v>
      </c>
      <c r="C29" t="s">
        <v>821</v>
      </c>
      <c r="D29">
        <v>120702</v>
      </c>
    </row>
    <row r="30" spans="1:4">
      <c r="A30" t="s">
        <v>845</v>
      </c>
      <c r="B30" t="s">
        <v>738</v>
      </c>
      <c r="C30" t="s">
        <v>1550</v>
      </c>
      <c r="D30">
        <v>91102</v>
      </c>
    </row>
    <row r="31" spans="1:4">
      <c r="A31" t="s">
        <v>845</v>
      </c>
      <c r="B31" t="s">
        <v>737</v>
      </c>
      <c r="C31" t="s">
        <v>1551</v>
      </c>
      <c r="D31">
        <v>70402</v>
      </c>
    </row>
    <row r="32" spans="1:4">
      <c r="A32" t="s">
        <v>1552</v>
      </c>
      <c r="B32" t="s">
        <v>728</v>
      </c>
      <c r="C32" t="s">
        <v>1553</v>
      </c>
      <c r="D32">
        <v>10306</v>
      </c>
    </row>
    <row r="33" spans="1:4">
      <c r="A33" t="s">
        <v>1554</v>
      </c>
      <c r="B33" t="s">
        <v>737</v>
      </c>
      <c r="C33" t="s">
        <v>841</v>
      </c>
      <c r="D33">
        <v>70202</v>
      </c>
    </row>
    <row r="34" spans="1:4">
      <c r="A34" t="s">
        <v>1555</v>
      </c>
      <c r="B34" t="s">
        <v>737</v>
      </c>
      <c r="C34" t="s">
        <v>1551</v>
      </c>
      <c r="D34">
        <v>70403</v>
      </c>
    </row>
    <row r="35" spans="1:4">
      <c r="A35" t="s">
        <v>860</v>
      </c>
      <c r="B35" t="s">
        <v>729</v>
      </c>
      <c r="C35" t="s">
        <v>1537</v>
      </c>
      <c r="D35">
        <v>120303</v>
      </c>
    </row>
    <row r="36" spans="1:4">
      <c r="A36" t="s">
        <v>1556</v>
      </c>
      <c r="B36" t="s">
        <v>738</v>
      </c>
      <c r="C36" t="s">
        <v>1557</v>
      </c>
      <c r="D36">
        <v>90202</v>
      </c>
    </row>
    <row r="37" spans="1:4">
      <c r="A37" t="s">
        <v>1558</v>
      </c>
      <c r="B37" t="s">
        <v>728</v>
      </c>
      <c r="C37" t="s">
        <v>1559</v>
      </c>
      <c r="D37">
        <v>10213</v>
      </c>
    </row>
    <row r="38" spans="1:4">
      <c r="A38" t="s">
        <v>840</v>
      </c>
      <c r="B38" t="s">
        <v>728</v>
      </c>
      <c r="C38" t="s">
        <v>1533</v>
      </c>
      <c r="D38">
        <v>10403</v>
      </c>
    </row>
    <row r="39" spans="1:4">
      <c r="A39" t="s">
        <v>792</v>
      </c>
      <c r="B39" t="s">
        <v>731</v>
      </c>
      <c r="C39" t="s">
        <v>1540</v>
      </c>
      <c r="D39">
        <v>130701</v>
      </c>
    </row>
    <row r="40" spans="1:4">
      <c r="A40" t="s">
        <v>761</v>
      </c>
      <c r="B40" t="s">
        <v>731</v>
      </c>
      <c r="C40" t="s">
        <v>1540</v>
      </c>
      <c r="D40">
        <v>130702</v>
      </c>
    </row>
    <row r="41" spans="1:4">
      <c r="A41" t="s">
        <v>1560</v>
      </c>
      <c r="B41" t="s">
        <v>728</v>
      </c>
      <c r="C41" t="s">
        <v>1533</v>
      </c>
      <c r="D41">
        <v>10402</v>
      </c>
    </row>
    <row r="42" spans="1:4">
      <c r="A42" t="s">
        <v>826</v>
      </c>
      <c r="B42" t="s">
        <v>730</v>
      </c>
      <c r="C42" t="s">
        <v>730</v>
      </c>
      <c r="D42">
        <v>30101</v>
      </c>
    </row>
    <row r="43" spans="1:4">
      <c r="A43" t="s">
        <v>1256</v>
      </c>
      <c r="B43" t="s">
        <v>730</v>
      </c>
      <c r="C43" t="s">
        <v>730</v>
      </c>
      <c r="D43">
        <v>30102</v>
      </c>
    </row>
    <row r="44" spans="1:4">
      <c r="A44" t="s">
        <v>964</v>
      </c>
      <c r="B44" t="s">
        <v>735</v>
      </c>
      <c r="C44" t="s">
        <v>1531</v>
      </c>
      <c r="D44">
        <v>20105</v>
      </c>
    </row>
    <row r="45" spans="1:4">
      <c r="A45" t="s">
        <v>1561</v>
      </c>
      <c r="B45" t="s">
        <v>728</v>
      </c>
      <c r="C45" t="s">
        <v>728</v>
      </c>
      <c r="D45">
        <v>10102</v>
      </c>
    </row>
    <row r="46" spans="1:4">
      <c r="A46" t="s">
        <v>1562</v>
      </c>
      <c r="B46" t="s">
        <v>737</v>
      </c>
      <c r="C46" t="s">
        <v>841</v>
      </c>
      <c r="D46">
        <v>70203</v>
      </c>
    </row>
    <row r="47" spans="1:4">
      <c r="A47" t="s">
        <v>956</v>
      </c>
      <c r="B47" t="s">
        <v>731</v>
      </c>
      <c r="C47" t="s">
        <v>1563</v>
      </c>
      <c r="D47">
        <v>130402</v>
      </c>
    </row>
    <row r="48" spans="1:4">
      <c r="A48" t="s">
        <v>750</v>
      </c>
      <c r="B48" t="s">
        <v>734</v>
      </c>
      <c r="C48" t="s">
        <v>1541</v>
      </c>
      <c r="D48">
        <v>81007</v>
      </c>
    </row>
    <row r="49" spans="1:4">
      <c r="A49" t="s">
        <v>745</v>
      </c>
      <c r="B49" t="s">
        <v>734</v>
      </c>
      <c r="C49" t="s">
        <v>1541</v>
      </c>
      <c r="D49">
        <v>81002</v>
      </c>
    </row>
    <row r="50" spans="1:4">
      <c r="A50" t="s">
        <v>795</v>
      </c>
      <c r="B50" t="s">
        <v>734</v>
      </c>
      <c r="C50" t="s">
        <v>734</v>
      </c>
      <c r="D50">
        <v>80807</v>
      </c>
    </row>
    <row r="51" spans="1:4">
      <c r="A51" t="s">
        <v>795</v>
      </c>
      <c r="B51" t="s">
        <v>739</v>
      </c>
      <c r="C51" t="s">
        <v>1564</v>
      </c>
      <c r="D51">
        <v>41302</v>
      </c>
    </row>
    <row r="52" spans="1:4">
      <c r="A52" t="s">
        <v>763</v>
      </c>
      <c r="B52" t="s">
        <v>734</v>
      </c>
      <c r="C52" t="s">
        <v>734</v>
      </c>
      <c r="D52">
        <v>80806</v>
      </c>
    </row>
    <row r="53" spans="1:4">
      <c r="A53" t="s">
        <v>1565</v>
      </c>
      <c r="B53" t="s">
        <v>739</v>
      </c>
      <c r="C53" t="s">
        <v>1566</v>
      </c>
      <c r="D53">
        <v>40602</v>
      </c>
    </row>
    <row r="54" spans="1:4">
      <c r="A54" t="s">
        <v>817</v>
      </c>
      <c r="B54" t="s">
        <v>729</v>
      </c>
      <c r="C54" t="s">
        <v>771</v>
      </c>
      <c r="D54">
        <v>120601</v>
      </c>
    </row>
    <row r="55" spans="1:4">
      <c r="A55" t="s">
        <v>879</v>
      </c>
      <c r="B55" t="s">
        <v>738</v>
      </c>
      <c r="C55" t="s">
        <v>926</v>
      </c>
      <c r="D55">
        <v>90402</v>
      </c>
    </row>
    <row r="56" spans="1:4">
      <c r="A56" t="s">
        <v>1567</v>
      </c>
      <c r="B56" t="s">
        <v>739</v>
      </c>
      <c r="C56" t="s">
        <v>1568</v>
      </c>
      <c r="D56">
        <v>41202</v>
      </c>
    </row>
    <row r="57" spans="1:4">
      <c r="A57" t="s">
        <v>909</v>
      </c>
      <c r="B57" t="s">
        <v>729</v>
      </c>
      <c r="C57" t="s">
        <v>1569</v>
      </c>
      <c r="D57">
        <v>120102</v>
      </c>
    </row>
    <row r="58" spans="1:4">
      <c r="A58" t="s">
        <v>813</v>
      </c>
      <c r="B58" t="s">
        <v>733</v>
      </c>
      <c r="C58" t="s">
        <v>801</v>
      </c>
      <c r="D58">
        <v>50202</v>
      </c>
    </row>
    <row r="59" spans="1:4">
      <c r="A59" t="s">
        <v>1570</v>
      </c>
      <c r="B59" t="s">
        <v>739</v>
      </c>
      <c r="C59" t="s">
        <v>1568</v>
      </c>
      <c r="D59">
        <v>41203</v>
      </c>
    </row>
    <row r="60" spans="1:4">
      <c r="A60" t="s">
        <v>842</v>
      </c>
      <c r="B60" t="s">
        <v>728</v>
      </c>
      <c r="C60" t="s">
        <v>728</v>
      </c>
      <c r="D60">
        <v>10101</v>
      </c>
    </row>
    <row r="61" spans="1:4">
      <c r="A61" t="s">
        <v>865</v>
      </c>
      <c r="B61" t="s">
        <v>739</v>
      </c>
      <c r="C61" t="s">
        <v>1549</v>
      </c>
      <c r="D61">
        <v>40301</v>
      </c>
    </row>
    <row r="62" spans="1:4">
      <c r="A62" t="s">
        <v>919</v>
      </c>
      <c r="B62" t="s">
        <v>739</v>
      </c>
      <c r="C62" t="s">
        <v>1536</v>
      </c>
      <c r="D62">
        <v>40401</v>
      </c>
    </row>
    <row r="63" spans="1:4">
      <c r="A63" t="s">
        <v>1297</v>
      </c>
      <c r="B63" t="s">
        <v>738</v>
      </c>
      <c r="C63" t="s">
        <v>926</v>
      </c>
      <c r="D63">
        <v>90403</v>
      </c>
    </row>
    <row r="64" spans="1:4">
      <c r="A64" t="s">
        <v>1571</v>
      </c>
      <c r="B64" t="s">
        <v>739</v>
      </c>
      <c r="C64" t="s">
        <v>1572</v>
      </c>
      <c r="D64">
        <v>41002</v>
      </c>
    </row>
    <row r="65" spans="1:4">
      <c r="A65" t="s">
        <v>1573</v>
      </c>
      <c r="B65" t="s">
        <v>734</v>
      </c>
      <c r="C65" t="s">
        <v>1574</v>
      </c>
      <c r="D65">
        <v>80602</v>
      </c>
    </row>
    <row r="66" spans="1:4">
      <c r="A66" t="s">
        <v>827</v>
      </c>
      <c r="B66" t="s">
        <v>730</v>
      </c>
      <c r="C66" t="s">
        <v>730</v>
      </c>
      <c r="D66">
        <v>30103</v>
      </c>
    </row>
    <row r="67" spans="1:4">
      <c r="A67" t="s">
        <v>1575</v>
      </c>
      <c r="B67" t="s">
        <v>731</v>
      </c>
      <c r="C67" t="s">
        <v>1563</v>
      </c>
      <c r="D67">
        <v>130403</v>
      </c>
    </row>
    <row r="68" spans="1:4">
      <c r="A68" t="s">
        <v>1576</v>
      </c>
      <c r="B68" t="s">
        <v>729</v>
      </c>
      <c r="C68" t="s">
        <v>1528</v>
      </c>
      <c r="D68">
        <v>120501</v>
      </c>
    </row>
    <row r="69" spans="1:4">
      <c r="A69" t="s">
        <v>814</v>
      </c>
      <c r="B69" t="s">
        <v>739</v>
      </c>
      <c r="C69" t="s">
        <v>814</v>
      </c>
      <c r="D69">
        <v>40503</v>
      </c>
    </row>
    <row r="70" spans="1:4">
      <c r="A70" t="s">
        <v>1577</v>
      </c>
      <c r="B70" t="s">
        <v>729</v>
      </c>
      <c r="C70" t="s">
        <v>1578</v>
      </c>
      <c r="D70">
        <v>120802</v>
      </c>
    </row>
    <row r="71" spans="1:4">
      <c r="A71" t="s">
        <v>758</v>
      </c>
      <c r="B71" t="s">
        <v>731</v>
      </c>
      <c r="C71" t="s">
        <v>1546</v>
      </c>
      <c r="D71">
        <v>130107</v>
      </c>
    </row>
    <row r="72" spans="1:4">
      <c r="A72" t="s">
        <v>1579</v>
      </c>
      <c r="B72" t="s">
        <v>735</v>
      </c>
      <c r="C72" t="s">
        <v>1542</v>
      </c>
      <c r="D72">
        <v>20210</v>
      </c>
    </row>
    <row r="73" spans="1:4">
      <c r="A73" t="s">
        <v>1580</v>
      </c>
      <c r="B73" t="s">
        <v>736</v>
      </c>
      <c r="C73" t="s">
        <v>1581</v>
      </c>
      <c r="D73">
        <v>60502</v>
      </c>
    </row>
    <row r="74" spans="1:4">
      <c r="A74" t="s">
        <v>1580</v>
      </c>
      <c r="B74" t="s">
        <v>731</v>
      </c>
      <c r="C74" t="s">
        <v>1563</v>
      </c>
      <c r="D74">
        <v>130404</v>
      </c>
    </row>
    <row r="75" spans="1:4">
      <c r="A75" t="s">
        <v>1580</v>
      </c>
      <c r="B75" t="s">
        <v>735</v>
      </c>
      <c r="C75" t="s">
        <v>1542</v>
      </c>
      <c r="D75">
        <v>20202</v>
      </c>
    </row>
    <row r="76" spans="1:4">
      <c r="A76" t="s">
        <v>1582</v>
      </c>
      <c r="B76" t="s">
        <v>730</v>
      </c>
      <c r="C76" t="s">
        <v>1583</v>
      </c>
      <c r="D76">
        <v>30402</v>
      </c>
    </row>
    <row r="77" spans="1:4">
      <c r="A77" t="s">
        <v>775</v>
      </c>
      <c r="B77" t="s">
        <v>734</v>
      </c>
      <c r="C77" t="s">
        <v>734</v>
      </c>
      <c r="D77">
        <v>80815</v>
      </c>
    </row>
    <row r="78" spans="1:4">
      <c r="A78" t="s">
        <v>960</v>
      </c>
      <c r="B78" t="s">
        <v>731</v>
      </c>
      <c r="C78" t="s">
        <v>1584</v>
      </c>
      <c r="D78">
        <v>130302</v>
      </c>
    </row>
    <row r="79" spans="1:4">
      <c r="A79" t="s">
        <v>1585</v>
      </c>
      <c r="B79" t="s">
        <v>729</v>
      </c>
      <c r="C79" t="s">
        <v>771</v>
      </c>
      <c r="D79">
        <v>120610</v>
      </c>
    </row>
    <row r="80" spans="1:4">
      <c r="A80" t="s">
        <v>1252</v>
      </c>
      <c r="B80" t="s">
        <v>739</v>
      </c>
      <c r="C80" t="s">
        <v>1536</v>
      </c>
      <c r="D80">
        <v>40402</v>
      </c>
    </row>
    <row r="81" spans="1:4">
      <c r="A81" t="s">
        <v>940</v>
      </c>
      <c r="B81" t="s">
        <v>738</v>
      </c>
      <c r="C81" t="s">
        <v>1550</v>
      </c>
      <c r="D81">
        <v>91103</v>
      </c>
    </row>
    <row r="82" spans="1:4">
      <c r="A82" t="s">
        <v>1586</v>
      </c>
      <c r="B82" t="s">
        <v>738</v>
      </c>
      <c r="C82" t="s">
        <v>1557</v>
      </c>
      <c r="D82">
        <v>90201</v>
      </c>
    </row>
    <row r="83" spans="1:4">
      <c r="A83" t="s">
        <v>1587</v>
      </c>
      <c r="B83" t="s">
        <v>738</v>
      </c>
      <c r="C83" t="s">
        <v>1530</v>
      </c>
      <c r="D83">
        <v>90902</v>
      </c>
    </row>
    <row r="84" spans="1:4">
      <c r="A84" t="s">
        <v>1588</v>
      </c>
      <c r="B84" t="s">
        <v>729</v>
      </c>
      <c r="C84" t="s">
        <v>1569</v>
      </c>
      <c r="D84">
        <v>120103</v>
      </c>
    </row>
    <row r="85" spans="1:4">
      <c r="A85" t="s">
        <v>1589</v>
      </c>
      <c r="B85" t="s">
        <v>737</v>
      </c>
      <c r="C85" t="s">
        <v>1539</v>
      </c>
      <c r="D85">
        <v>70710</v>
      </c>
    </row>
    <row r="86" spans="1:4">
      <c r="A86" t="s">
        <v>1590</v>
      </c>
      <c r="B86" t="s">
        <v>733</v>
      </c>
      <c r="C86" t="s">
        <v>1591</v>
      </c>
      <c r="D86">
        <v>50102</v>
      </c>
    </row>
    <row r="87" spans="1:4">
      <c r="A87" t="s">
        <v>1592</v>
      </c>
      <c r="B87" t="s">
        <v>731</v>
      </c>
      <c r="C87" t="s">
        <v>1584</v>
      </c>
      <c r="D87">
        <v>130303</v>
      </c>
    </row>
    <row r="88" spans="1:4">
      <c r="A88" t="s">
        <v>1593</v>
      </c>
      <c r="B88" t="s">
        <v>739</v>
      </c>
      <c r="C88" t="s">
        <v>1532</v>
      </c>
      <c r="D88">
        <v>40108</v>
      </c>
    </row>
    <row r="89" spans="1:4">
      <c r="A89" t="s">
        <v>928</v>
      </c>
      <c r="B89" t="s">
        <v>738</v>
      </c>
      <c r="C89" t="s">
        <v>1594</v>
      </c>
      <c r="D89">
        <v>91007</v>
      </c>
    </row>
    <row r="90" spans="1:4">
      <c r="A90" t="s">
        <v>1500</v>
      </c>
      <c r="B90" t="s">
        <v>737</v>
      </c>
      <c r="C90" t="s">
        <v>1539</v>
      </c>
      <c r="D90">
        <v>70703</v>
      </c>
    </row>
    <row r="91" spans="1:4">
      <c r="A91" t="s">
        <v>962</v>
      </c>
      <c r="B91" t="s">
        <v>739</v>
      </c>
      <c r="C91" t="s">
        <v>1572</v>
      </c>
      <c r="D91">
        <v>41003</v>
      </c>
    </row>
    <row r="92" spans="1:4">
      <c r="A92" t="s">
        <v>952</v>
      </c>
      <c r="B92" t="s">
        <v>735</v>
      </c>
      <c r="C92" t="s">
        <v>1595</v>
      </c>
      <c r="D92">
        <v>20602</v>
      </c>
    </row>
    <row r="93" spans="1:4">
      <c r="A93" t="s">
        <v>952</v>
      </c>
      <c r="B93" t="s">
        <v>729</v>
      </c>
      <c r="C93" t="s">
        <v>821</v>
      </c>
      <c r="D93">
        <v>120708</v>
      </c>
    </row>
    <row r="94" spans="1:4">
      <c r="A94" t="s">
        <v>846</v>
      </c>
      <c r="B94" t="s">
        <v>738</v>
      </c>
      <c r="C94" t="s">
        <v>1596</v>
      </c>
      <c r="D94">
        <v>90301</v>
      </c>
    </row>
    <row r="95" spans="1:4">
      <c r="A95" t="s">
        <v>832</v>
      </c>
      <c r="B95" t="s">
        <v>734</v>
      </c>
      <c r="C95" t="s">
        <v>945</v>
      </c>
      <c r="D95">
        <v>80502</v>
      </c>
    </row>
    <row r="96" spans="1:4">
      <c r="A96" t="s">
        <v>1597</v>
      </c>
      <c r="B96" t="s">
        <v>735</v>
      </c>
      <c r="C96" t="s">
        <v>1598</v>
      </c>
      <c r="D96">
        <v>20402</v>
      </c>
    </row>
    <row r="97" spans="1:4">
      <c r="A97" t="s">
        <v>809</v>
      </c>
      <c r="B97" t="s">
        <v>731</v>
      </c>
      <c r="C97" t="s">
        <v>1584</v>
      </c>
      <c r="D97">
        <v>130301</v>
      </c>
    </row>
    <row r="98" spans="1:4">
      <c r="A98" t="s">
        <v>1599</v>
      </c>
      <c r="B98" t="s">
        <v>738</v>
      </c>
      <c r="C98" t="s">
        <v>1594</v>
      </c>
      <c r="D98">
        <v>91009</v>
      </c>
    </row>
    <row r="99" spans="1:4">
      <c r="A99" t="s">
        <v>1600</v>
      </c>
      <c r="B99" t="s">
        <v>729</v>
      </c>
      <c r="C99" t="s">
        <v>1601</v>
      </c>
      <c r="D99">
        <v>120202</v>
      </c>
    </row>
    <row r="100" spans="1:4">
      <c r="A100" t="s">
        <v>791</v>
      </c>
      <c r="B100" t="s">
        <v>730</v>
      </c>
      <c r="C100" t="s">
        <v>730</v>
      </c>
      <c r="D100">
        <v>30104</v>
      </c>
    </row>
    <row r="101" spans="1:4">
      <c r="A101" t="s">
        <v>1602</v>
      </c>
      <c r="B101" t="s">
        <v>738</v>
      </c>
      <c r="C101" t="s">
        <v>1550</v>
      </c>
      <c r="D101">
        <v>91104</v>
      </c>
    </row>
    <row r="102" spans="1:4">
      <c r="A102" t="s">
        <v>976</v>
      </c>
      <c r="B102" t="s">
        <v>738</v>
      </c>
      <c r="C102" t="s">
        <v>1603</v>
      </c>
      <c r="D102">
        <v>90705</v>
      </c>
    </row>
    <row r="103" spans="1:4">
      <c r="A103" t="s">
        <v>1604</v>
      </c>
      <c r="B103" t="s">
        <v>728</v>
      </c>
      <c r="C103" t="s">
        <v>728</v>
      </c>
      <c r="D103">
        <v>10103</v>
      </c>
    </row>
    <row r="104" spans="1:4">
      <c r="A104" t="s">
        <v>1605</v>
      </c>
      <c r="B104" t="s">
        <v>738</v>
      </c>
      <c r="C104" t="s">
        <v>1606</v>
      </c>
      <c r="D104">
        <v>90606</v>
      </c>
    </row>
    <row r="105" spans="1:4">
      <c r="A105" t="s">
        <v>1420</v>
      </c>
      <c r="B105" t="s">
        <v>731</v>
      </c>
      <c r="C105" t="s">
        <v>1584</v>
      </c>
      <c r="D105">
        <v>130304</v>
      </c>
    </row>
    <row r="106" spans="1:4">
      <c r="A106" t="s">
        <v>1607</v>
      </c>
      <c r="B106" t="s">
        <v>729</v>
      </c>
      <c r="C106" t="s">
        <v>1569</v>
      </c>
      <c r="D106">
        <v>120104</v>
      </c>
    </row>
    <row r="107" spans="1:4">
      <c r="A107" t="s">
        <v>1608</v>
      </c>
      <c r="B107" t="s">
        <v>729</v>
      </c>
      <c r="C107" t="s">
        <v>1537</v>
      </c>
      <c r="D107">
        <v>120304</v>
      </c>
    </row>
    <row r="108" spans="1:4">
      <c r="A108" t="s">
        <v>1609</v>
      </c>
      <c r="B108" t="s">
        <v>738</v>
      </c>
      <c r="C108" t="s">
        <v>878</v>
      </c>
      <c r="D108">
        <v>90502</v>
      </c>
    </row>
    <row r="109" spans="1:4">
      <c r="A109" t="s">
        <v>1610</v>
      </c>
      <c r="B109" t="s">
        <v>729</v>
      </c>
      <c r="C109" t="s">
        <v>1569</v>
      </c>
      <c r="D109">
        <v>120105</v>
      </c>
    </row>
    <row r="110" spans="1:4">
      <c r="A110" t="s">
        <v>1611</v>
      </c>
      <c r="B110" t="s">
        <v>729</v>
      </c>
      <c r="C110" t="s">
        <v>1612</v>
      </c>
      <c r="D110">
        <v>120401</v>
      </c>
    </row>
    <row r="111" spans="1:4">
      <c r="A111" t="s">
        <v>1613</v>
      </c>
      <c r="B111" t="s">
        <v>736</v>
      </c>
      <c r="C111" t="s">
        <v>1614</v>
      </c>
      <c r="D111">
        <v>60402</v>
      </c>
    </row>
    <row r="112" spans="1:4">
      <c r="A112" t="s">
        <v>818</v>
      </c>
      <c r="B112" t="s">
        <v>729</v>
      </c>
      <c r="C112" t="s">
        <v>1528</v>
      </c>
      <c r="D112">
        <v>120504</v>
      </c>
    </row>
    <row r="113" spans="1:4">
      <c r="A113" t="s">
        <v>948</v>
      </c>
      <c r="B113" t="s">
        <v>738</v>
      </c>
      <c r="C113" t="s">
        <v>1596</v>
      </c>
      <c r="D113">
        <v>90302</v>
      </c>
    </row>
    <row r="114" spans="1:4">
      <c r="A114" t="s">
        <v>1615</v>
      </c>
      <c r="B114" t="s">
        <v>729</v>
      </c>
      <c r="C114" t="s">
        <v>1537</v>
      </c>
      <c r="D114">
        <v>120305</v>
      </c>
    </row>
    <row r="115" spans="1:4">
      <c r="A115" t="s">
        <v>829</v>
      </c>
      <c r="B115" t="s">
        <v>739</v>
      </c>
      <c r="C115" t="s">
        <v>1616</v>
      </c>
      <c r="D115">
        <v>41402</v>
      </c>
    </row>
    <row r="116" spans="1:4">
      <c r="A116" t="s">
        <v>764</v>
      </c>
      <c r="B116" t="s">
        <v>731</v>
      </c>
      <c r="C116" t="s">
        <v>1546</v>
      </c>
      <c r="D116">
        <v>130108</v>
      </c>
    </row>
    <row r="117" spans="1:4">
      <c r="A117" t="s">
        <v>1617</v>
      </c>
      <c r="B117" t="s">
        <v>739</v>
      </c>
      <c r="C117" t="s">
        <v>1564</v>
      </c>
      <c r="D117">
        <v>41303</v>
      </c>
    </row>
    <row r="118" spans="1:4">
      <c r="A118" t="s">
        <v>957</v>
      </c>
      <c r="B118" t="s">
        <v>731</v>
      </c>
      <c r="C118" t="s">
        <v>1563</v>
      </c>
      <c r="D118">
        <v>130401</v>
      </c>
    </row>
    <row r="119" spans="1:4">
      <c r="A119" t="s">
        <v>768</v>
      </c>
      <c r="B119" t="s">
        <v>728</v>
      </c>
      <c r="C119" t="s">
        <v>1559</v>
      </c>
      <c r="D119">
        <v>10201</v>
      </c>
    </row>
    <row r="120" spans="1:4">
      <c r="A120" t="s">
        <v>1591</v>
      </c>
      <c r="B120" t="s">
        <v>733</v>
      </c>
      <c r="C120" t="s">
        <v>1591</v>
      </c>
      <c r="D120">
        <v>50103</v>
      </c>
    </row>
    <row r="121" spans="1:4">
      <c r="A121" t="s">
        <v>945</v>
      </c>
      <c r="B121" t="s">
        <v>736</v>
      </c>
      <c r="C121" t="s">
        <v>1618</v>
      </c>
      <c r="D121">
        <v>60202</v>
      </c>
    </row>
    <row r="122" spans="1:4">
      <c r="A122" t="s">
        <v>772</v>
      </c>
      <c r="B122" t="s">
        <v>734</v>
      </c>
      <c r="C122" t="s">
        <v>945</v>
      </c>
      <c r="D122">
        <v>80501</v>
      </c>
    </row>
    <row r="123" spans="1:4">
      <c r="A123" t="s">
        <v>1619</v>
      </c>
      <c r="B123" t="s">
        <v>731</v>
      </c>
      <c r="C123" t="s">
        <v>1563</v>
      </c>
      <c r="D123">
        <v>130405</v>
      </c>
    </row>
    <row r="124" spans="1:4">
      <c r="A124" t="s">
        <v>822</v>
      </c>
      <c r="B124" t="s">
        <v>729</v>
      </c>
      <c r="C124" t="s">
        <v>1537</v>
      </c>
      <c r="D124">
        <v>120301</v>
      </c>
    </row>
    <row r="125" spans="1:4">
      <c r="A125" t="s">
        <v>977</v>
      </c>
      <c r="B125" t="s">
        <v>735</v>
      </c>
      <c r="C125" t="s">
        <v>1595</v>
      </c>
      <c r="D125">
        <v>20604</v>
      </c>
    </row>
    <row r="126" spans="1:4">
      <c r="A126" t="s">
        <v>868</v>
      </c>
      <c r="B126" t="s">
        <v>734</v>
      </c>
      <c r="C126" t="s">
        <v>1574</v>
      </c>
      <c r="D126">
        <v>80601</v>
      </c>
    </row>
    <row r="127" spans="1:4">
      <c r="A127" t="s">
        <v>739</v>
      </c>
      <c r="B127" t="s">
        <v>739</v>
      </c>
      <c r="C127" t="s">
        <v>1566</v>
      </c>
      <c r="D127">
        <v>40604</v>
      </c>
    </row>
    <row r="128" spans="1:4">
      <c r="A128" t="s">
        <v>1620</v>
      </c>
      <c r="B128" t="s">
        <v>728</v>
      </c>
      <c r="C128" t="s">
        <v>1553</v>
      </c>
      <c r="D128">
        <v>10301</v>
      </c>
    </row>
    <row r="129" spans="1:4">
      <c r="A129" t="s">
        <v>1621</v>
      </c>
      <c r="B129" t="s">
        <v>738</v>
      </c>
      <c r="C129" t="s">
        <v>1557</v>
      </c>
      <c r="D129">
        <v>90203</v>
      </c>
    </row>
    <row r="130" spans="1:4">
      <c r="A130" t="s">
        <v>904</v>
      </c>
      <c r="B130" t="s">
        <v>736</v>
      </c>
      <c r="C130" t="s">
        <v>1622</v>
      </c>
      <c r="D130">
        <v>60101</v>
      </c>
    </row>
    <row r="131" spans="1:4">
      <c r="A131" t="s">
        <v>1623</v>
      </c>
      <c r="B131" t="s">
        <v>736</v>
      </c>
      <c r="C131" t="s">
        <v>1618</v>
      </c>
      <c r="D131">
        <v>60203</v>
      </c>
    </row>
    <row r="132" spans="1:4">
      <c r="A132" t="s">
        <v>1495</v>
      </c>
      <c r="B132" t="s">
        <v>737</v>
      </c>
      <c r="C132" t="s">
        <v>1551</v>
      </c>
      <c r="D132">
        <v>70405</v>
      </c>
    </row>
    <row r="133" spans="1:4">
      <c r="A133" t="s">
        <v>1624</v>
      </c>
      <c r="B133" t="s">
        <v>736</v>
      </c>
      <c r="C133" t="s">
        <v>1625</v>
      </c>
      <c r="D133">
        <v>60702</v>
      </c>
    </row>
    <row r="134" spans="1:4">
      <c r="A134" t="s">
        <v>1626</v>
      </c>
      <c r="B134" t="s">
        <v>731</v>
      </c>
      <c r="C134" t="s">
        <v>1584</v>
      </c>
      <c r="D134">
        <v>130305</v>
      </c>
    </row>
    <row r="135" spans="1:4">
      <c r="A135" t="s">
        <v>1627</v>
      </c>
      <c r="B135" t="s">
        <v>731</v>
      </c>
      <c r="C135" t="s">
        <v>1584</v>
      </c>
      <c r="D135">
        <v>130306</v>
      </c>
    </row>
    <row r="136" spans="1:4">
      <c r="A136" t="s">
        <v>1447</v>
      </c>
      <c r="B136" t="s">
        <v>730</v>
      </c>
      <c r="C136" t="s">
        <v>730</v>
      </c>
      <c r="D136">
        <v>30105</v>
      </c>
    </row>
    <row r="137" spans="1:4">
      <c r="A137" t="s">
        <v>811</v>
      </c>
      <c r="B137" t="s">
        <v>1628</v>
      </c>
      <c r="C137" t="s">
        <v>1629</v>
      </c>
      <c r="D137">
        <v>110101</v>
      </c>
    </row>
    <row r="138" spans="1:4">
      <c r="A138" t="s">
        <v>1630</v>
      </c>
      <c r="B138" t="s">
        <v>739</v>
      </c>
      <c r="C138" t="s">
        <v>1566</v>
      </c>
      <c r="D138">
        <v>40603</v>
      </c>
    </row>
    <row r="139" spans="1:4">
      <c r="A139" t="s">
        <v>1631</v>
      </c>
      <c r="B139" t="s">
        <v>728</v>
      </c>
      <c r="C139" t="s">
        <v>1559</v>
      </c>
      <c r="D139">
        <v>10208</v>
      </c>
    </row>
    <row r="140" spans="1:4">
      <c r="A140" t="s">
        <v>735</v>
      </c>
      <c r="B140" t="s">
        <v>735</v>
      </c>
      <c r="C140" t="s">
        <v>1595</v>
      </c>
      <c r="D140">
        <v>20603</v>
      </c>
    </row>
    <row r="141" spans="1:4">
      <c r="A141" t="s">
        <v>946</v>
      </c>
      <c r="B141" t="s">
        <v>730</v>
      </c>
      <c r="C141" t="s">
        <v>1632</v>
      </c>
      <c r="D141">
        <v>30302</v>
      </c>
    </row>
    <row r="142" spans="1:4">
      <c r="A142" t="s">
        <v>1633</v>
      </c>
      <c r="B142" t="s">
        <v>734</v>
      </c>
      <c r="C142" t="s">
        <v>945</v>
      </c>
      <c r="D142">
        <v>80507</v>
      </c>
    </row>
    <row r="143" spans="1:4">
      <c r="A143" t="s">
        <v>1634</v>
      </c>
      <c r="B143" t="s">
        <v>733</v>
      </c>
      <c r="C143" t="s">
        <v>801</v>
      </c>
      <c r="D143">
        <v>50209</v>
      </c>
    </row>
    <row r="144" spans="1:4">
      <c r="A144" t="s">
        <v>1635</v>
      </c>
      <c r="B144" t="s">
        <v>739</v>
      </c>
      <c r="C144" t="s">
        <v>1549</v>
      </c>
      <c r="D144">
        <v>40303</v>
      </c>
    </row>
    <row r="145" spans="1:4">
      <c r="A145" t="s">
        <v>1497</v>
      </c>
      <c r="B145" t="s">
        <v>738</v>
      </c>
      <c r="C145" t="s">
        <v>878</v>
      </c>
      <c r="D145">
        <v>90503</v>
      </c>
    </row>
    <row r="146" spans="1:4">
      <c r="A146" t="s">
        <v>1497</v>
      </c>
      <c r="B146" t="s">
        <v>737</v>
      </c>
      <c r="C146" t="s">
        <v>1551</v>
      </c>
      <c r="D146">
        <v>70404</v>
      </c>
    </row>
    <row r="147" spans="1:4">
      <c r="A147" t="s">
        <v>1636</v>
      </c>
      <c r="B147" t="s">
        <v>738</v>
      </c>
      <c r="C147" t="s">
        <v>785</v>
      </c>
      <c r="D147">
        <v>90802</v>
      </c>
    </row>
    <row r="148" spans="1:4">
      <c r="A148" t="s">
        <v>980</v>
      </c>
      <c r="B148" t="s">
        <v>738</v>
      </c>
      <c r="C148" t="s">
        <v>1606</v>
      </c>
      <c r="D148">
        <v>90607</v>
      </c>
    </row>
    <row r="149" spans="1:4">
      <c r="A149" t="s">
        <v>766</v>
      </c>
      <c r="B149" t="s">
        <v>730</v>
      </c>
      <c r="C149" t="s">
        <v>730</v>
      </c>
      <c r="D149">
        <v>30107</v>
      </c>
    </row>
    <row r="150" spans="1:4">
      <c r="A150" t="s">
        <v>820</v>
      </c>
      <c r="B150" t="s">
        <v>730</v>
      </c>
      <c r="C150" t="s">
        <v>730</v>
      </c>
      <c r="D150">
        <v>30115</v>
      </c>
    </row>
    <row r="151" spans="1:4">
      <c r="A151" t="s">
        <v>1637</v>
      </c>
      <c r="B151" t="s">
        <v>730</v>
      </c>
      <c r="C151" t="s">
        <v>1638</v>
      </c>
      <c r="D151">
        <v>30502</v>
      </c>
    </row>
    <row r="152" spans="1:4">
      <c r="A152" t="s">
        <v>1639</v>
      </c>
      <c r="B152" t="s">
        <v>733</v>
      </c>
      <c r="C152" t="s">
        <v>1530</v>
      </c>
      <c r="D152">
        <v>50314</v>
      </c>
    </row>
    <row r="153" spans="1:4">
      <c r="A153" t="s">
        <v>1640</v>
      </c>
      <c r="B153" t="s">
        <v>739</v>
      </c>
      <c r="C153" t="s">
        <v>1616</v>
      </c>
      <c r="D153">
        <v>41403</v>
      </c>
    </row>
    <row r="154" spans="1:4">
      <c r="A154" t="s">
        <v>787</v>
      </c>
      <c r="B154" t="s">
        <v>734</v>
      </c>
      <c r="C154" t="s">
        <v>734</v>
      </c>
      <c r="D154">
        <v>80805</v>
      </c>
    </row>
    <row r="155" spans="1:4">
      <c r="A155" t="s">
        <v>762</v>
      </c>
      <c r="B155" t="s">
        <v>739</v>
      </c>
      <c r="C155" t="s">
        <v>1566</v>
      </c>
      <c r="D155">
        <v>40601</v>
      </c>
    </row>
    <row r="156" spans="1:4">
      <c r="A156" t="s">
        <v>823</v>
      </c>
      <c r="B156" t="s">
        <v>739</v>
      </c>
      <c r="C156" t="s">
        <v>1566</v>
      </c>
      <c r="D156">
        <v>40611</v>
      </c>
    </row>
    <row r="157" spans="1:4">
      <c r="A157" t="s">
        <v>863</v>
      </c>
      <c r="B157" t="s">
        <v>739</v>
      </c>
      <c r="C157" t="s">
        <v>1566</v>
      </c>
      <c r="D157">
        <v>40612</v>
      </c>
    </row>
    <row r="158" spans="1:4">
      <c r="A158" t="s">
        <v>1641</v>
      </c>
      <c r="B158" t="s">
        <v>729</v>
      </c>
      <c r="C158" t="s">
        <v>1537</v>
      </c>
      <c r="D158">
        <v>120313</v>
      </c>
    </row>
    <row r="159" spans="1:4">
      <c r="A159" t="s">
        <v>1642</v>
      </c>
      <c r="B159" t="s">
        <v>729</v>
      </c>
      <c r="C159" t="s">
        <v>1537</v>
      </c>
      <c r="D159">
        <v>120315</v>
      </c>
    </row>
    <row r="160" spans="1:4">
      <c r="A160" t="s">
        <v>1643</v>
      </c>
      <c r="B160" t="s">
        <v>739</v>
      </c>
      <c r="C160" t="s">
        <v>1532</v>
      </c>
      <c r="D160">
        <v>40102</v>
      </c>
    </row>
    <row r="161" spans="1:4">
      <c r="A161" t="s">
        <v>828</v>
      </c>
      <c r="B161" t="s">
        <v>739</v>
      </c>
      <c r="C161" t="s">
        <v>1644</v>
      </c>
      <c r="D161">
        <v>40701</v>
      </c>
    </row>
    <row r="162" spans="1:4">
      <c r="A162" t="s">
        <v>1645</v>
      </c>
      <c r="B162" t="s">
        <v>739</v>
      </c>
      <c r="C162" t="s">
        <v>1572</v>
      </c>
      <c r="D162">
        <v>41007</v>
      </c>
    </row>
    <row r="163" spans="1:4">
      <c r="A163" t="s">
        <v>780</v>
      </c>
      <c r="B163" t="s">
        <v>734</v>
      </c>
      <c r="C163" t="s">
        <v>734</v>
      </c>
      <c r="D163">
        <v>80826</v>
      </c>
    </row>
    <row r="164" spans="1:4">
      <c r="A164" t="s">
        <v>1646</v>
      </c>
      <c r="B164" t="s">
        <v>739</v>
      </c>
      <c r="C164" t="s">
        <v>1644</v>
      </c>
      <c r="D164">
        <v>40702</v>
      </c>
    </row>
    <row r="165" spans="1:4">
      <c r="A165" t="s">
        <v>967</v>
      </c>
      <c r="B165" t="s">
        <v>738</v>
      </c>
      <c r="C165" t="s">
        <v>1594</v>
      </c>
      <c r="D165">
        <v>91010</v>
      </c>
    </row>
    <row r="166" spans="1:4">
      <c r="A166" t="s">
        <v>1647</v>
      </c>
      <c r="B166" t="s">
        <v>738</v>
      </c>
      <c r="C166" t="s">
        <v>1530</v>
      </c>
      <c r="D166">
        <v>90903</v>
      </c>
    </row>
    <row r="167" spans="1:4">
      <c r="A167" t="s">
        <v>861</v>
      </c>
      <c r="B167" t="s">
        <v>731</v>
      </c>
      <c r="C167" t="s">
        <v>1540</v>
      </c>
      <c r="D167">
        <v>130705</v>
      </c>
    </row>
    <row r="168" spans="1:4">
      <c r="A168" t="s">
        <v>1648</v>
      </c>
      <c r="B168" t="s">
        <v>738</v>
      </c>
      <c r="C168" t="s">
        <v>1596</v>
      </c>
      <c r="D168">
        <v>90307</v>
      </c>
    </row>
    <row r="169" spans="1:4">
      <c r="A169" t="s">
        <v>1649</v>
      </c>
      <c r="B169" t="s">
        <v>729</v>
      </c>
      <c r="C169" t="s">
        <v>1528</v>
      </c>
      <c r="D169">
        <v>120505</v>
      </c>
    </row>
    <row r="170" spans="1:4">
      <c r="A170" t="s">
        <v>920</v>
      </c>
      <c r="B170" t="s">
        <v>736</v>
      </c>
      <c r="C170" t="s">
        <v>1650</v>
      </c>
      <c r="D170">
        <v>60604</v>
      </c>
    </row>
    <row r="171" spans="1:4">
      <c r="A171" t="s">
        <v>1651</v>
      </c>
      <c r="B171" t="s">
        <v>738</v>
      </c>
      <c r="C171" t="s">
        <v>1547</v>
      </c>
      <c r="D171">
        <v>90102</v>
      </c>
    </row>
    <row r="172" spans="1:4">
      <c r="A172" t="s">
        <v>1652</v>
      </c>
      <c r="B172" t="s">
        <v>737</v>
      </c>
      <c r="C172" t="s">
        <v>1539</v>
      </c>
      <c r="D172">
        <v>70704</v>
      </c>
    </row>
    <row r="173" spans="1:4">
      <c r="A173" t="s">
        <v>886</v>
      </c>
      <c r="B173" t="s">
        <v>739</v>
      </c>
      <c r="C173" t="s">
        <v>814</v>
      </c>
      <c r="D173">
        <v>40513</v>
      </c>
    </row>
    <row r="174" spans="1:4">
      <c r="A174" t="s">
        <v>1653</v>
      </c>
      <c r="B174" t="s">
        <v>737</v>
      </c>
      <c r="C174" t="s">
        <v>1539</v>
      </c>
      <c r="D174">
        <v>70705</v>
      </c>
    </row>
    <row r="175" spans="1:4">
      <c r="A175" t="s">
        <v>1653</v>
      </c>
      <c r="B175" t="s">
        <v>738</v>
      </c>
      <c r="C175" t="s">
        <v>1544</v>
      </c>
      <c r="D175">
        <v>91203</v>
      </c>
    </row>
    <row r="176" spans="1:4">
      <c r="A176" t="s">
        <v>1653</v>
      </c>
      <c r="B176" t="s">
        <v>731</v>
      </c>
      <c r="C176" t="s">
        <v>1584</v>
      </c>
      <c r="D176">
        <v>130307</v>
      </c>
    </row>
    <row r="177" spans="1:4">
      <c r="A177" t="s">
        <v>1654</v>
      </c>
      <c r="B177" t="s">
        <v>736</v>
      </c>
      <c r="C177" t="s">
        <v>1655</v>
      </c>
      <c r="D177">
        <v>60303</v>
      </c>
    </row>
    <row r="178" spans="1:4">
      <c r="A178" t="s">
        <v>1656</v>
      </c>
      <c r="B178" t="s">
        <v>737</v>
      </c>
      <c r="C178" t="s">
        <v>1657</v>
      </c>
      <c r="D178">
        <v>70602</v>
      </c>
    </row>
    <row r="179" spans="1:4">
      <c r="A179" t="s">
        <v>1403</v>
      </c>
      <c r="B179" t="s">
        <v>735</v>
      </c>
      <c r="C179" t="s">
        <v>1598</v>
      </c>
      <c r="D179">
        <v>20403</v>
      </c>
    </row>
    <row r="180" spans="1:4">
      <c r="A180" t="s">
        <v>1658</v>
      </c>
      <c r="B180" t="s">
        <v>736</v>
      </c>
      <c r="C180" t="s">
        <v>1655</v>
      </c>
      <c r="D180">
        <v>60302</v>
      </c>
    </row>
    <row r="181" spans="1:4">
      <c r="A181" t="s">
        <v>1659</v>
      </c>
      <c r="B181" t="s">
        <v>737</v>
      </c>
      <c r="C181" t="s">
        <v>841</v>
      </c>
      <c r="D181">
        <v>70204</v>
      </c>
    </row>
    <row r="182" spans="1:4">
      <c r="A182" t="s">
        <v>1660</v>
      </c>
      <c r="B182" t="s">
        <v>736</v>
      </c>
      <c r="C182" t="s">
        <v>1655</v>
      </c>
      <c r="D182">
        <v>60304</v>
      </c>
    </row>
    <row r="183" spans="1:4">
      <c r="A183" t="s">
        <v>1660</v>
      </c>
      <c r="B183" t="s">
        <v>737</v>
      </c>
      <c r="C183" t="s">
        <v>1551</v>
      </c>
      <c r="D183">
        <v>70406</v>
      </c>
    </row>
    <row r="184" spans="1:4">
      <c r="A184" t="s">
        <v>1661</v>
      </c>
      <c r="B184" t="s">
        <v>735</v>
      </c>
      <c r="C184" t="s">
        <v>1542</v>
      </c>
      <c r="D184">
        <v>20203</v>
      </c>
    </row>
    <row r="185" spans="1:4">
      <c r="A185" t="s">
        <v>747</v>
      </c>
      <c r="B185" t="s">
        <v>734</v>
      </c>
      <c r="C185" t="s">
        <v>734</v>
      </c>
      <c r="D185">
        <v>80802</v>
      </c>
    </row>
    <row r="186" spans="1:4">
      <c r="A186" t="s">
        <v>1662</v>
      </c>
      <c r="B186" t="s">
        <v>736</v>
      </c>
      <c r="C186" t="s">
        <v>1650</v>
      </c>
      <c r="D186">
        <v>60606</v>
      </c>
    </row>
    <row r="187" spans="1:4">
      <c r="A187" t="s">
        <v>1480</v>
      </c>
      <c r="B187" t="s">
        <v>737</v>
      </c>
      <c r="C187" t="s">
        <v>841</v>
      </c>
      <c r="D187">
        <v>70205</v>
      </c>
    </row>
    <row r="188" spans="1:4">
      <c r="A188" t="s">
        <v>1663</v>
      </c>
      <c r="B188" t="s">
        <v>738</v>
      </c>
      <c r="C188" t="s">
        <v>1557</v>
      </c>
      <c r="D188">
        <v>90204</v>
      </c>
    </row>
    <row r="189" spans="1:4">
      <c r="A189" t="s">
        <v>799</v>
      </c>
      <c r="B189" t="s">
        <v>731</v>
      </c>
      <c r="C189" t="s">
        <v>1540</v>
      </c>
      <c r="D189">
        <v>130706</v>
      </c>
    </row>
    <row r="190" spans="1:4">
      <c r="A190" t="s">
        <v>799</v>
      </c>
      <c r="B190" t="s">
        <v>735</v>
      </c>
      <c r="C190" t="s">
        <v>1595</v>
      </c>
      <c r="D190">
        <v>20605</v>
      </c>
    </row>
    <row r="191" spans="1:4">
      <c r="A191" t="s">
        <v>1664</v>
      </c>
      <c r="B191" t="s">
        <v>735</v>
      </c>
      <c r="C191" t="s">
        <v>1665</v>
      </c>
      <c r="D191">
        <v>20502</v>
      </c>
    </row>
    <row r="192" spans="1:4">
      <c r="A192" t="s">
        <v>1666</v>
      </c>
      <c r="B192" t="s">
        <v>737</v>
      </c>
      <c r="C192" t="s">
        <v>1539</v>
      </c>
      <c r="D192">
        <v>70706</v>
      </c>
    </row>
    <row r="193" spans="1:4">
      <c r="A193" t="s">
        <v>933</v>
      </c>
      <c r="B193" t="s">
        <v>735</v>
      </c>
      <c r="C193" t="s">
        <v>1531</v>
      </c>
      <c r="D193">
        <v>20102</v>
      </c>
    </row>
    <row r="194" spans="1:4">
      <c r="A194" t="s">
        <v>933</v>
      </c>
      <c r="B194" t="s">
        <v>739</v>
      </c>
      <c r="C194" t="s">
        <v>1564</v>
      </c>
      <c r="D194">
        <v>41304</v>
      </c>
    </row>
    <row r="195" spans="1:4">
      <c r="A195" t="s">
        <v>1667</v>
      </c>
      <c r="B195" t="s">
        <v>738</v>
      </c>
      <c r="C195" t="s">
        <v>1530</v>
      </c>
      <c r="D195">
        <v>90904</v>
      </c>
    </row>
    <row r="196" spans="1:4">
      <c r="A196" t="s">
        <v>1668</v>
      </c>
      <c r="B196" t="s">
        <v>737</v>
      </c>
      <c r="C196" t="s">
        <v>737</v>
      </c>
      <c r="D196">
        <v>70315</v>
      </c>
    </row>
    <row r="197" spans="1:4">
      <c r="A197" t="s">
        <v>825</v>
      </c>
      <c r="B197" t="s">
        <v>728</v>
      </c>
      <c r="C197" t="s">
        <v>1559</v>
      </c>
      <c r="D197">
        <v>10206</v>
      </c>
    </row>
    <row r="198" spans="1:4">
      <c r="A198" t="s">
        <v>1669</v>
      </c>
      <c r="B198" t="s">
        <v>737</v>
      </c>
      <c r="C198" t="s">
        <v>1670</v>
      </c>
      <c r="D198">
        <v>70102</v>
      </c>
    </row>
    <row r="199" spans="1:4">
      <c r="A199" t="s">
        <v>1671</v>
      </c>
      <c r="B199" t="s">
        <v>731</v>
      </c>
      <c r="C199" t="s">
        <v>947</v>
      </c>
      <c r="D199">
        <v>130902</v>
      </c>
    </row>
    <row r="200" spans="1:4">
      <c r="A200" t="s">
        <v>872</v>
      </c>
      <c r="B200" t="s">
        <v>730</v>
      </c>
      <c r="C200" t="s">
        <v>1525</v>
      </c>
      <c r="D200">
        <v>30203</v>
      </c>
    </row>
    <row r="201" spans="1:4">
      <c r="A201" t="s">
        <v>1672</v>
      </c>
      <c r="B201" t="s">
        <v>730</v>
      </c>
      <c r="C201" t="s">
        <v>1632</v>
      </c>
      <c r="D201">
        <v>30303</v>
      </c>
    </row>
    <row r="202" spans="1:4">
      <c r="A202" t="s">
        <v>1672</v>
      </c>
      <c r="B202" t="s">
        <v>737</v>
      </c>
      <c r="C202" t="s">
        <v>737</v>
      </c>
      <c r="D202">
        <v>70302</v>
      </c>
    </row>
    <row r="203" spans="1:4">
      <c r="A203" t="s">
        <v>943</v>
      </c>
      <c r="B203" t="s">
        <v>735</v>
      </c>
      <c r="C203" t="s">
        <v>1673</v>
      </c>
      <c r="D203">
        <v>20302</v>
      </c>
    </row>
    <row r="204" spans="1:4">
      <c r="A204" t="s">
        <v>1674</v>
      </c>
      <c r="B204" t="s">
        <v>737</v>
      </c>
      <c r="C204" t="s">
        <v>1670</v>
      </c>
      <c r="D204">
        <v>70109</v>
      </c>
    </row>
    <row r="205" spans="1:4">
      <c r="A205" t="s">
        <v>1675</v>
      </c>
      <c r="B205" t="s">
        <v>735</v>
      </c>
      <c r="C205" t="s">
        <v>1531</v>
      </c>
      <c r="D205">
        <v>20108</v>
      </c>
    </row>
    <row r="206" spans="1:4">
      <c r="A206" t="s">
        <v>900</v>
      </c>
      <c r="B206" t="s">
        <v>738</v>
      </c>
      <c r="C206" t="s">
        <v>926</v>
      </c>
      <c r="D206">
        <v>90407</v>
      </c>
    </row>
    <row r="207" spans="1:4">
      <c r="A207" t="s">
        <v>900</v>
      </c>
      <c r="B207" t="s">
        <v>731</v>
      </c>
      <c r="C207" t="s">
        <v>947</v>
      </c>
      <c r="D207">
        <v>130903</v>
      </c>
    </row>
    <row r="208" spans="1:4">
      <c r="A208" t="s">
        <v>1676</v>
      </c>
      <c r="B208" t="s">
        <v>731</v>
      </c>
      <c r="C208" t="s">
        <v>1563</v>
      </c>
      <c r="D208">
        <v>130406</v>
      </c>
    </row>
    <row r="209" spans="1:4">
      <c r="A209" t="s">
        <v>1677</v>
      </c>
      <c r="B209" t="s">
        <v>736</v>
      </c>
      <c r="C209" t="s">
        <v>1625</v>
      </c>
      <c r="D209">
        <v>60704</v>
      </c>
    </row>
    <row r="210" spans="1:4">
      <c r="A210" t="s">
        <v>1678</v>
      </c>
      <c r="B210" t="s">
        <v>734</v>
      </c>
      <c r="C210" t="s">
        <v>945</v>
      </c>
      <c r="D210">
        <v>80504</v>
      </c>
    </row>
    <row r="211" spans="1:4">
      <c r="A211" t="s">
        <v>1679</v>
      </c>
      <c r="B211" t="s">
        <v>737</v>
      </c>
      <c r="C211" t="s">
        <v>1670</v>
      </c>
      <c r="D211">
        <v>70103</v>
      </c>
    </row>
    <row r="212" spans="1:4">
      <c r="A212" t="s">
        <v>1680</v>
      </c>
      <c r="B212" t="s">
        <v>737</v>
      </c>
      <c r="C212" t="s">
        <v>841</v>
      </c>
      <c r="D212">
        <v>70206</v>
      </c>
    </row>
    <row r="213" spans="1:4">
      <c r="A213" t="s">
        <v>944</v>
      </c>
      <c r="B213" t="s">
        <v>738</v>
      </c>
      <c r="C213" t="s">
        <v>1550</v>
      </c>
      <c r="D213">
        <v>91105</v>
      </c>
    </row>
    <row r="214" spans="1:4">
      <c r="A214" t="s">
        <v>1681</v>
      </c>
      <c r="B214" t="s">
        <v>738</v>
      </c>
      <c r="C214" t="s">
        <v>878</v>
      </c>
      <c r="D214">
        <v>90504</v>
      </c>
    </row>
    <row r="215" spans="1:4">
      <c r="A215" t="s">
        <v>1682</v>
      </c>
      <c r="B215" t="s">
        <v>737</v>
      </c>
      <c r="C215" t="s">
        <v>841</v>
      </c>
      <c r="D215">
        <v>70207</v>
      </c>
    </row>
    <row r="216" spans="1:4">
      <c r="A216" t="s">
        <v>1683</v>
      </c>
      <c r="B216" t="s">
        <v>739</v>
      </c>
      <c r="C216" t="s">
        <v>1684</v>
      </c>
      <c r="D216">
        <v>40902</v>
      </c>
    </row>
    <row r="217" spans="1:4">
      <c r="A217" t="s">
        <v>1685</v>
      </c>
      <c r="B217" t="s">
        <v>736</v>
      </c>
      <c r="C217" t="s">
        <v>1650</v>
      </c>
      <c r="D217">
        <v>60603</v>
      </c>
    </row>
    <row r="218" spans="1:4">
      <c r="A218" t="s">
        <v>1686</v>
      </c>
      <c r="B218" t="s">
        <v>735</v>
      </c>
      <c r="C218" t="s">
        <v>1665</v>
      </c>
      <c r="D218">
        <v>20503</v>
      </c>
    </row>
    <row r="219" spans="1:4">
      <c r="A219" t="s">
        <v>1687</v>
      </c>
      <c r="B219" t="s">
        <v>738</v>
      </c>
      <c r="C219" t="s">
        <v>1530</v>
      </c>
      <c r="D219">
        <v>90905</v>
      </c>
    </row>
    <row r="220" spans="1:4">
      <c r="A220" t="s">
        <v>1688</v>
      </c>
      <c r="B220" t="s">
        <v>729</v>
      </c>
      <c r="C220" t="s">
        <v>1528</v>
      </c>
      <c r="D220">
        <v>120506</v>
      </c>
    </row>
    <row r="221" spans="1:4">
      <c r="A221" t="s">
        <v>1689</v>
      </c>
      <c r="B221" t="s">
        <v>736</v>
      </c>
      <c r="C221" t="s">
        <v>1650</v>
      </c>
      <c r="D221">
        <v>60605</v>
      </c>
    </row>
    <row r="222" spans="1:4">
      <c r="A222" t="s">
        <v>1689</v>
      </c>
      <c r="B222" t="s">
        <v>737</v>
      </c>
      <c r="C222" t="s">
        <v>841</v>
      </c>
      <c r="D222">
        <v>70208</v>
      </c>
    </row>
    <row r="223" spans="1:4">
      <c r="A223" t="s">
        <v>922</v>
      </c>
      <c r="B223" t="s">
        <v>729</v>
      </c>
      <c r="C223" t="s">
        <v>1528</v>
      </c>
      <c r="D223">
        <v>120510</v>
      </c>
    </row>
    <row r="224" spans="1:4">
      <c r="A224" t="s">
        <v>1690</v>
      </c>
      <c r="B224" t="s">
        <v>735</v>
      </c>
      <c r="C224" t="s">
        <v>1665</v>
      </c>
      <c r="D224">
        <v>20504</v>
      </c>
    </row>
    <row r="225" spans="1:4">
      <c r="A225" t="s">
        <v>1250</v>
      </c>
      <c r="B225" t="s">
        <v>738</v>
      </c>
      <c r="C225" t="s">
        <v>1596</v>
      </c>
      <c r="D225">
        <v>90303</v>
      </c>
    </row>
    <row r="226" spans="1:4">
      <c r="A226" t="s">
        <v>833</v>
      </c>
      <c r="B226" t="s">
        <v>729</v>
      </c>
      <c r="C226" t="s">
        <v>1528</v>
      </c>
      <c r="D226">
        <v>120507</v>
      </c>
    </row>
    <row r="227" spans="1:4">
      <c r="A227" t="s">
        <v>1691</v>
      </c>
      <c r="B227" t="s">
        <v>729</v>
      </c>
      <c r="C227" t="s">
        <v>1528</v>
      </c>
      <c r="D227">
        <v>120511</v>
      </c>
    </row>
    <row r="228" spans="1:4">
      <c r="A228" t="s">
        <v>1692</v>
      </c>
      <c r="B228" t="s">
        <v>739</v>
      </c>
      <c r="C228" t="s">
        <v>1684</v>
      </c>
      <c r="D228">
        <v>40903</v>
      </c>
    </row>
    <row r="229" spans="1:4">
      <c r="A229" t="s">
        <v>1693</v>
      </c>
      <c r="B229" t="s">
        <v>735</v>
      </c>
      <c r="C229" t="s">
        <v>1673</v>
      </c>
      <c r="D229">
        <v>20303</v>
      </c>
    </row>
    <row r="230" spans="1:4">
      <c r="A230" t="s">
        <v>1693</v>
      </c>
      <c r="B230" t="s">
        <v>738</v>
      </c>
      <c r="C230" t="s">
        <v>1557</v>
      </c>
      <c r="D230">
        <v>90205</v>
      </c>
    </row>
    <row r="231" spans="1:4">
      <c r="A231" t="s">
        <v>1694</v>
      </c>
      <c r="B231" t="s">
        <v>738</v>
      </c>
      <c r="C231" t="s">
        <v>878</v>
      </c>
      <c r="D231">
        <v>90505</v>
      </c>
    </row>
    <row r="232" spans="1:4">
      <c r="A232" t="s">
        <v>1695</v>
      </c>
      <c r="B232" t="s">
        <v>739</v>
      </c>
      <c r="C232" t="s">
        <v>1684</v>
      </c>
      <c r="D232">
        <v>40904</v>
      </c>
    </row>
    <row r="233" spans="1:4">
      <c r="A233" t="s">
        <v>1696</v>
      </c>
      <c r="B233" t="s">
        <v>733</v>
      </c>
      <c r="C233" t="s">
        <v>801</v>
      </c>
      <c r="D233">
        <v>50201</v>
      </c>
    </row>
    <row r="234" spans="1:4">
      <c r="A234" t="s">
        <v>1697</v>
      </c>
      <c r="B234" t="s">
        <v>735</v>
      </c>
      <c r="C234" t="s">
        <v>1542</v>
      </c>
      <c r="D234">
        <v>20204</v>
      </c>
    </row>
    <row r="235" spans="1:4">
      <c r="A235" t="s">
        <v>918</v>
      </c>
      <c r="B235" t="s">
        <v>736</v>
      </c>
      <c r="C235" t="s">
        <v>1625</v>
      </c>
      <c r="D235">
        <v>60703</v>
      </c>
    </row>
    <row r="236" spans="1:4">
      <c r="A236" t="s">
        <v>918</v>
      </c>
      <c r="B236" t="s">
        <v>738</v>
      </c>
      <c r="C236" t="s">
        <v>878</v>
      </c>
      <c r="D236">
        <v>90506</v>
      </c>
    </row>
    <row r="237" spans="1:4">
      <c r="A237" t="s">
        <v>975</v>
      </c>
      <c r="B237" t="s">
        <v>735</v>
      </c>
      <c r="C237" t="s">
        <v>1531</v>
      </c>
      <c r="D237">
        <v>20103</v>
      </c>
    </row>
    <row r="238" spans="1:4">
      <c r="A238" t="s">
        <v>1698</v>
      </c>
      <c r="B238" t="s">
        <v>728</v>
      </c>
      <c r="C238" t="s">
        <v>1559</v>
      </c>
      <c r="D238">
        <v>10214</v>
      </c>
    </row>
    <row r="239" spans="1:4">
      <c r="A239" t="s">
        <v>1699</v>
      </c>
      <c r="B239" t="s">
        <v>739</v>
      </c>
      <c r="C239" t="s">
        <v>1532</v>
      </c>
      <c r="D239">
        <v>40103</v>
      </c>
    </row>
    <row r="240" spans="1:4">
      <c r="A240" t="s">
        <v>898</v>
      </c>
      <c r="B240" t="s">
        <v>728</v>
      </c>
      <c r="C240" t="s">
        <v>1559</v>
      </c>
      <c r="D240">
        <v>10204</v>
      </c>
    </row>
    <row r="241" spans="1:4">
      <c r="A241" t="s">
        <v>1700</v>
      </c>
      <c r="B241" t="s">
        <v>736</v>
      </c>
      <c r="C241" t="s">
        <v>1614</v>
      </c>
      <c r="D241">
        <v>60406</v>
      </c>
    </row>
    <row r="242" spans="1:4">
      <c r="A242" t="s">
        <v>1701</v>
      </c>
      <c r="B242" t="s">
        <v>736</v>
      </c>
      <c r="C242" t="s">
        <v>1618</v>
      </c>
      <c r="D242">
        <v>60204</v>
      </c>
    </row>
    <row r="243" spans="1:4">
      <c r="A243" t="s">
        <v>881</v>
      </c>
      <c r="B243" t="s">
        <v>735</v>
      </c>
      <c r="C243" t="s">
        <v>1542</v>
      </c>
      <c r="D243">
        <v>20205</v>
      </c>
    </row>
    <row r="244" spans="1:4">
      <c r="A244" t="s">
        <v>1702</v>
      </c>
      <c r="B244" t="s">
        <v>729</v>
      </c>
      <c r="C244" t="s">
        <v>1569</v>
      </c>
      <c r="D244">
        <v>120106</v>
      </c>
    </row>
    <row r="245" spans="1:4">
      <c r="A245" t="s">
        <v>1703</v>
      </c>
      <c r="B245" t="s">
        <v>736</v>
      </c>
      <c r="C245" t="s">
        <v>1614</v>
      </c>
      <c r="D245">
        <v>60408</v>
      </c>
    </row>
    <row r="246" spans="1:4">
      <c r="A246" t="s">
        <v>755</v>
      </c>
      <c r="B246" t="s">
        <v>734</v>
      </c>
      <c r="C246" t="s">
        <v>734</v>
      </c>
      <c r="D246">
        <v>80823</v>
      </c>
    </row>
    <row r="247" spans="1:4">
      <c r="A247" t="s">
        <v>1704</v>
      </c>
      <c r="B247" t="s">
        <v>737</v>
      </c>
      <c r="C247" t="s">
        <v>1551</v>
      </c>
      <c r="D247">
        <v>70407</v>
      </c>
    </row>
    <row r="248" spans="1:4">
      <c r="A248" t="s">
        <v>1705</v>
      </c>
      <c r="B248" t="s">
        <v>731</v>
      </c>
      <c r="C248" t="s">
        <v>1540</v>
      </c>
      <c r="D248">
        <v>130707</v>
      </c>
    </row>
    <row r="249" spans="1:4">
      <c r="A249" t="s">
        <v>1706</v>
      </c>
      <c r="B249" t="s">
        <v>728</v>
      </c>
      <c r="C249" t="s">
        <v>1559</v>
      </c>
      <c r="D249">
        <v>10216</v>
      </c>
    </row>
    <row r="250" spans="1:4">
      <c r="A250" t="s">
        <v>1255</v>
      </c>
      <c r="B250" t="s">
        <v>728</v>
      </c>
      <c r="C250" t="s">
        <v>1559</v>
      </c>
      <c r="D250">
        <v>10215</v>
      </c>
    </row>
    <row r="251" spans="1:4">
      <c r="A251" t="s">
        <v>1707</v>
      </c>
      <c r="B251" t="s">
        <v>728</v>
      </c>
      <c r="C251" t="s">
        <v>1559</v>
      </c>
      <c r="D251">
        <v>10217</v>
      </c>
    </row>
    <row r="252" spans="1:4">
      <c r="A252" t="s">
        <v>1708</v>
      </c>
      <c r="B252" t="s">
        <v>737</v>
      </c>
      <c r="C252" t="s">
        <v>1539</v>
      </c>
      <c r="D252">
        <v>70707</v>
      </c>
    </row>
    <row r="253" spans="1:4">
      <c r="A253" t="s">
        <v>873</v>
      </c>
      <c r="B253" t="s">
        <v>733</v>
      </c>
      <c r="C253" t="s">
        <v>1591</v>
      </c>
      <c r="D253">
        <v>50104</v>
      </c>
    </row>
    <row r="254" spans="1:4">
      <c r="A254" t="s">
        <v>1709</v>
      </c>
      <c r="B254" t="s">
        <v>738</v>
      </c>
      <c r="C254" t="s">
        <v>1530</v>
      </c>
      <c r="D254">
        <v>90906</v>
      </c>
    </row>
    <row r="255" spans="1:4">
      <c r="A255" t="s">
        <v>1710</v>
      </c>
      <c r="B255" t="s">
        <v>730</v>
      </c>
      <c r="C255" t="s">
        <v>1632</v>
      </c>
      <c r="D255">
        <v>30304</v>
      </c>
    </row>
    <row r="256" spans="1:4">
      <c r="A256" t="s">
        <v>1711</v>
      </c>
      <c r="B256" t="s">
        <v>738</v>
      </c>
      <c r="C256" t="s">
        <v>1606</v>
      </c>
      <c r="D256">
        <v>90602</v>
      </c>
    </row>
    <row r="257" spans="1:4">
      <c r="A257" t="s">
        <v>1712</v>
      </c>
      <c r="B257" t="s">
        <v>739</v>
      </c>
      <c r="C257" t="s">
        <v>814</v>
      </c>
      <c r="D257">
        <v>40505</v>
      </c>
    </row>
    <row r="258" spans="1:4">
      <c r="A258" t="s">
        <v>1713</v>
      </c>
      <c r="B258" t="s">
        <v>734</v>
      </c>
      <c r="C258" t="s">
        <v>1574</v>
      </c>
      <c r="D258">
        <v>80603</v>
      </c>
    </row>
    <row r="259" spans="1:4">
      <c r="A259" t="s">
        <v>1279</v>
      </c>
      <c r="B259" t="s">
        <v>739</v>
      </c>
      <c r="C259" t="s">
        <v>1549</v>
      </c>
      <c r="D259">
        <v>40304</v>
      </c>
    </row>
    <row r="260" spans="1:4">
      <c r="A260" t="s">
        <v>880</v>
      </c>
      <c r="B260" t="s">
        <v>728</v>
      </c>
      <c r="C260" t="s">
        <v>1559</v>
      </c>
      <c r="D260">
        <v>10203</v>
      </c>
    </row>
    <row r="261" spans="1:4">
      <c r="A261" t="s">
        <v>1714</v>
      </c>
      <c r="B261" t="s">
        <v>739</v>
      </c>
      <c r="C261" t="s">
        <v>1566</v>
      </c>
      <c r="D261">
        <v>40605</v>
      </c>
    </row>
    <row r="262" spans="1:4">
      <c r="A262" t="s">
        <v>779</v>
      </c>
      <c r="B262" t="s">
        <v>731</v>
      </c>
      <c r="C262" t="s">
        <v>1540</v>
      </c>
      <c r="D262">
        <v>130708</v>
      </c>
    </row>
    <row r="263" spans="1:4">
      <c r="A263" t="s">
        <v>837</v>
      </c>
      <c r="B263" t="s">
        <v>739</v>
      </c>
      <c r="C263" t="s">
        <v>837</v>
      </c>
      <c r="D263">
        <v>40801</v>
      </c>
    </row>
    <row r="264" spans="1:4">
      <c r="A264" t="s">
        <v>1715</v>
      </c>
      <c r="B264" t="s">
        <v>737</v>
      </c>
      <c r="C264" t="s">
        <v>1539</v>
      </c>
      <c r="D264">
        <v>70708</v>
      </c>
    </row>
    <row r="265" spans="1:4">
      <c r="A265" t="s">
        <v>1716</v>
      </c>
      <c r="B265" t="s">
        <v>737</v>
      </c>
      <c r="C265" t="s">
        <v>1670</v>
      </c>
      <c r="D265">
        <v>70101</v>
      </c>
    </row>
    <row r="266" spans="1:4">
      <c r="A266" t="s">
        <v>1717</v>
      </c>
      <c r="B266" t="s">
        <v>737</v>
      </c>
      <c r="C266" t="s">
        <v>1670</v>
      </c>
      <c r="D266">
        <v>70104</v>
      </c>
    </row>
    <row r="267" spans="1:4">
      <c r="A267" t="s">
        <v>968</v>
      </c>
      <c r="B267" t="s">
        <v>739</v>
      </c>
      <c r="C267" t="s">
        <v>1532</v>
      </c>
      <c r="D267">
        <v>40104</v>
      </c>
    </row>
    <row r="268" spans="1:4">
      <c r="A268" t="s">
        <v>968</v>
      </c>
      <c r="B268" t="s">
        <v>738</v>
      </c>
      <c r="C268" t="s">
        <v>1550</v>
      </c>
      <c r="D268">
        <v>91106</v>
      </c>
    </row>
    <row r="269" spans="1:4">
      <c r="A269" t="s">
        <v>1718</v>
      </c>
      <c r="B269" t="s">
        <v>739</v>
      </c>
      <c r="C269" t="s">
        <v>1549</v>
      </c>
      <c r="D269">
        <v>40305</v>
      </c>
    </row>
    <row r="270" spans="1:4">
      <c r="A270" t="s">
        <v>1719</v>
      </c>
      <c r="B270" t="s">
        <v>731</v>
      </c>
      <c r="C270" t="s">
        <v>947</v>
      </c>
      <c r="D270">
        <v>130904</v>
      </c>
    </row>
    <row r="271" spans="1:4">
      <c r="A271" t="s">
        <v>1719</v>
      </c>
      <c r="B271" t="s">
        <v>729</v>
      </c>
      <c r="C271" t="s">
        <v>1528</v>
      </c>
      <c r="D271">
        <v>120508</v>
      </c>
    </row>
    <row r="272" spans="1:4">
      <c r="A272" t="s">
        <v>932</v>
      </c>
      <c r="B272" t="s">
        <v>729</v>
      </c>
      <c r="C272" t="s">
        <v>1528</v>
      </c>
      <c r="D272">
        <v>120509</v>
      </c>
    </row>
    <row r="273" spans="1:4">
      <c r="A273" t="s">
        <v>1720</v>
      </c>
      <c r="B273" t="s">
        <v>735</v>
      </c>
      <c r="C273" t="s">
        <v>1598</v>
      </c>
      <c r="D273">
        <v>20404</v>
      </c>
    </row>
    <row r="274" spans="1:4">
      <c r="A274" t="s">
        <v>1366</v>
      </c>
      <c r="B274" t="s">
        <v>729</v>
      </c>
      <c r="C274" t="s">
        <v>1578</v>
      </c>
      <c r="D274">
        <v>120803</v>
      </c>
    </row>
    <row r="275" spans="1:4">
      <c r="A275" t="s">
        <v>1721</v>
      </c>
      <c r="B275" t="s">
        <v>729</v>
      </c>
      <c r="C275" t="s">
        <v>771</v>
      </c>
      <c r="D275">
        <v>120604</v>
      </c>
    </row>
    <row r="276" spans="1:4">
      <c r="A276" t="s">
        <v>851</v>
      </c>
      <c r="B276" t="s">
        <v>729</v>
      </c>
      <c r="C276" t="s">
        <v>1612</v>
      </c>
      <c r="D276">
        <v>120402</v>
      </c>
    </row>
    <row r="277" spans="1:4">
      <c r="A277" t="s">
        <v>1722</v>
      </c>
      <c r="B277" t="s">
        <v>729</v>
      </c>
      <c r="C277" t="s">
        <v>1601</v>
      </c>
      <c r="D277">
        <v>120203</v>
      </c>
    </row>
    <row r="278" spans="1:4">
      <c r="A278" t="s">
        <v>1723</v>
      </c>
      <c r="B278" t="s">
        <v>729</v>
      </c>
      <c r="C278" t="s">
        <v>1601</v>
      </c>
      <c r="D278">
        <v>120204</v>
      </c>
    </row>
    <row r="279" spans="1:4">
      <c r="A279" t="s">
        <v>1724</v>
      </c>
      <c r="B279" t="s">
        <v>729</v>
      </c>
      <c r="C279" t="s">
        <v>1601</v>
      </c>
      <c r="D279">
        <v>120205</v>
      </c>
    </row>
    <row r="280" spans="1:4">
      <c r="A280" t="s">
        <v>1725</v>
      </c>
      <c r="B280" t="s">
        <v>729</v>
      </c>
      <c r="C280" t="s">
        <v>1601</v>
      </c>
      <c r="D280">
        <v>120206</v>
      </c>
    </row>
    <row r="281" spans="1:4">
      <c r="A281" t="s">
        <v>1726</v>
      </c>
      <c r="B281" t="s">
        <v>729</v>
      </c>
      <c r="C281" t="s">
        <v>1601</v>
      </c>
      <c r="D281">
        <v>120201</v>
      </c>
    </row>
    <row r="282" spans="1:4">
      <c r="A282" t="s">
        <v>736</v>
      </c>
      <c r="B282" t="s">
        <v>731</v>
      </c>
      <c r="C282" t="s">
        <v>1540</v>
      </c>
      <c r="D282">
        <v>130709</v>
      </c>
    </row>
    <row r="283" spans="1:4">
      <c r="A283" t="s">
        <v>1727</v>
      </c>
      <c r="B283" t="s">
        <v>738</v>
      </c>
      <c r="C283" t="s">
        <v>1550</v>
      </c>
      <c r="D283">
        <v>91111</v>
      </c>
    </row>
    <row r="284" spans="1:4">
      <c r="A284" t="s">
        <v>934</v>
      </c>
      <c r="B284" t="s">
        <v>739</v>
      </c>
      <c r="C284" t="s">
        <v>1568</v>
      </c>
      <c r="D284">
        <v>41201</v>
      </c>
    </row>
    <row r="285" spans="1:4">
      <c r="A285" t="s">
        <v>1728</v>
      </c>
      <c r="B285" t="s">
        <v>739</v>
      </c>
      <c r="C285" t="s">
        <v>837</v>
      </c>
      <c r="D285">
        <v>40802</v>
      </c>
    </row>
    <row r="286" spans="1:4">
      <c r="A286" t="s">
        <v>1729</v>
      </c>
      <c r="B286" t="s">
        <v>731</v>
      </c>
      <c r="C286" t="s">
        <v>1540</v>
      </c>
      <c r="D286">
        <v>130710</v>
      </c>
    </row>
    <row r="287" spans="1:4">
      <c r="A287" t="s">
        <v>1730</v>
      </c>
      <c r="B287" t="s">
        <v>737</v>
      </c>
      <c r="C287" t="s">
        <v>1539</v>
      </c>
      <c r="D287">
        <v>70711</v>
      </c>
    </row>
    <row r="288" spans="1:4">
      <c r="A288" t="s">
        <v>1731</v>
      </c>
      <c r="B288" t="s">
        <v>730</v>
      </c>
      <c r="C288" t="s">
        <v>1583</v>
      </c>
      <c r="D288">
        <v>30404</v>
      </c>
    </row>
    <row r="289" spans="1:4">
      <c r="A289" t="s">
        <v>1732</v>
      </c>
      <c r="B289" t="s">
        <v>731</v>
      </c>
      <c r="C289" t="s">
        <v>1540</v>
      </c>
      <c r="D289">
        <v>130711</v>
      </c>
    </row>
    <row r="290" spans="1:4">
      <c r="A290" t="s">
        <v>1733</v>
      </c>
      <c r="B290" t="s">
        <v>729</v>
      </c>
      <c r="C290" t="s">
        <v>1612</v>
      </c>
      <c r="D290">
        <v>120403</v>
      </c>
    </row>
    <row r="291" spans="1:4">
      <c r="A291" t="s">
        <v>875</v>
      </c>
      <c r="B291" t="s">
        <v>733</v>
      </c>
      <c r="C291" t="s">
        <v>1591</v>
      </c>
      <c r="D291">
        <v>50105</v>
      </c>
    </row>
    <row r="292" spans="1:4">
      <c r="A292" t="s">
        <v>1304</v>
      </c>
      <c r="B292" t="s">
        <v>739</v>
      </c>
      <c r="C292" t="s">
        <v>1536</v>
      </c>
      <c r="D292">
        <v>40405</v>
      </c>
    </row>
    <row r="293" spans="1:4">
      <c r="A293" t="s">
        <v>915</v>
      </c>
      <c r="B293" t="s">
        <v>1628</v>
      </c>
      <c r="C293" t="s">
        <v>916</v>
      </c>
      <c r="D293">
        <v>110202</v>
      </c>
    </row>
    <row r="294" spans="1:4">
      <c r="A294" t="s">
        <v>789</v>
      </c>
      <c r="B294" t="s">
        <v>734</v>
      </c>
      <c r="C294" t="s">
        <v>1541</v>
      </c>
      <c r="D294">
        <v>81003</v>
      </c>
    </row>
    <row r="295" spans="1:4">
      <c r="A295" t="s">
        <v>748</v>
      </c>
      <c r="B295" t="s">
        <v>731</v>
      </c>
      <c r="C295" t="s">
        <v>1546</v>
      </c>
      <c r="D295">
        <v>130102</v>
      </c>
    </row>
    <row r="296" spans="1:4">
      <c r="A296" t="s">
        <v>760</v>
      </c>
      <c r="B296" t="s">
        <v>734</v>
      </c>
      <c r="C296" t="s">
        <v>734</v>
      </c>
      <c r="D296">
        <v>80812</v>
      </c>
    </row>
    <row r="297" spans="1:4">
      <c r="A297" t="s">
        <v>760</v>
      </c>
      <c r="B297" t="s">
        <v>735</v>
      </c>
      <c r="C297" t="s">
        <v>1542</v>
      </c>
      <c r="D297">
        <v>20206</v>
      </c>
    </row>
    <row r="298" spans="1:4">
      <c r="A298" t="s">
        <v>1336</v>
      </c>
      <c r="B298" t="s">
        <v>739</v>
      </c>
      <c r="C298" t="s">
        <v>1734</v>
      </c>
      <c r="D298">
        <v>41102</v>
      </c>
    </row>
    <row r="299" spans="1:4">
      <c r="A299" t="s">
        <v>1735</v>
      </c>
      <c r="B299" t="s">
        <v>739</v>
      </c>
      <c r="C299" t="s">
        <v>1564</v>
      </c>
      <c r="D299">
        <v>41305</v>
      </c>
    </row>
    <row r="300" spans="1:4">
      <c r="A300" t="s">
        <v>771</v>
      </c>
      <c r="B300" t="s">
        <v>729</v>
      </c>
      <c r="C300" t="s">
        <v>771</v>
      </c>
      <c r="D300">
        <v>120605</v>
      </c>
    </row>
    <row r="301" spans="1:4">
      <c r="A301" t="s">
        <v>1736</v>
      </c>
      <c r="B301" t="s">
        <v>729</v>
      </c>
      <c r="C301" t="s">
        <v>1537</v>
      </c>
      <c r="D301">
        <v>120306</v>
      </c>
    </row>
    <row r="302" spans="1:4">
      <c r="A302" t="s">
        <v>821</v>
      </c>
      <c r="B302" t="s">
        <v>729</v>
      </c>
      <c r="C302" t="s">
        <v>821</v>
      </c>
      <c r="D302">
        <v>120701</v>
      </c>
    </row>
    <row r="303" spans="1:4">
      <c r="A303" t="s">
        <v>905</v>
      </c>
      <c r="B303" t="s">
        <v>736</v>
      </c>
      <c r="C303" t="s">
        <v>1622</v>
      </c>
      <c r="D303">
        <v>60102</v>
      </c>
    </row>
    <row r="304" spans="1:4">
      <c r="A304" t="s">
        <v>905</v>
      </c>
      <c r="B304" t="s">
        <v>736</v>
      </c>
      <c r="C304" t="s">
        <v>1655</v>
      </c>
      <c r="D304">
        <v>60305</v>
      </c>
    </row>
    <row r="305" spans="1:4">
      <c r="A305" t="s">
        <v>1737</v>
      </c>
      <c r="B305" t="s">
        <v>738</v>
      </c>
      <c r="C305" t="s">
        <v>1547</v>
      </c>
      <c r="D305">
        <v>90104</v>
      </c>
    </row>
    <row r="306" spans="1:4">
      <c r="A306" t="s">
        <v>1738</v>
      </c>
      <c r="B306" t="s">
        <v>738</v>
      </c>
      <c r="C306" t="s">
        <v>1594</v>
      </c>
      <c r="D306">
        <v>91002</v>
      </c>
    </row>
    <row r="307" spans="1:4">
      <c r="A307" t="s">
        <v>1738</v>
      </c>
      <c r="B307" t="s">
        <v>737</v>
      </c>
      <c r="C307" t="s">
        <v>737</v>
      </c>
      <c r="D307">
        <v>70303</v>
      </c>
    </row>
    <row r="308" spans="1:4">
      <c r="A308" t="s">
        <v>853</v>
      </c>
      <c r="B308" t="s">
        <v>739</v>
      </c>
      <c r="C308" t="s">
        <v>814</v>
      </c>
      <c r="D308">
        <v>40501</v>
      </c>
    </row>
    <row r="309" spans="1:4">
      <c r="A309" t="s">
        <v>1739</v>
      </c>
      <c r="B309" t="s">
        <v>730</v>
      </c>
      <c r="C309" t="s">
        <v>1525</v>
      </c>
      <c r="D309">
        <v>30204</v>
      </c>
    </row>
    <row r="310" spans="1:4">
      <c r="A310" t="s">
        <v>1740</v>
      </c>
      <c r="B310" t="s">
        <v>737</v>
      </c>
      <c r="C310" t="s">
        <v>1670</v>
      </c>
      <c r="D310">
        <v>70105</v>
      </c>
    </row>
    <row r="311" spans="1:4">
      <c r="A311" t="s">
        <v>1741</v>
      </c>
      <c r="B311" t="s">
        <v>734</v>
      </c>
      <c r="C311" t="s">
        <v>1742</v>
      </c>
      <c r="D311">
        <v>80202</v>
      </c>
    </row>
    <row r="312" spans="1:4">
      <c r="A312" t="s">
        <v>1743</v>
      </c>
      <c r="B312" t="s">
        <v>731</v>
      </c>
      <c r="C312" t="s">
        <v>947</v>
      </c>
      <c r="D312">
        <v>130905</v>
      </c>
    </row>
    <row r="313" spans="1:4">
      <c r="A313" t="s">
        <v>1744</v>
      </c>
      <c r="B313" t="s">
        <v>734</v>
      </c>
      <c r="C313" t="s">
        <v>1742</v>
      </c>
      <c r="D313">
        <v>80203</v>
      </c>
    </row>
    <row r="314" spans="1:4">
      <c r="A314" t="s">
        <v>1745</v>
      </c>
      <c r="B314" t="s">
        <v>737</v>
      </c>
      <c r="C314" t="s">
        <v>737</v>
      </c>
      <c r="D314">
        <v>70304</v>
      </c>
    </row>
    <row r="315" spans="1:4">
      <c r="A315" t="s">
        <v>1746</v>
      </c>
      <c r="B315" t="s">
        <v>739</v>
      </c>
      <c r="C315" t="s">
        <v>814</v>
      </c>
      <c r="D315">
        <v>40506</v>
      </c>
    </row>
    <row r="316" spans="1:4">
      <c r="A316" t="s">
        <v>793</v>
      </c>
      <c r="B316" t="s">
        <v>734</v>
      </c>
      <c r="C316" t="s">
        <v>734</v>
      </c>
      <c r="D316">
        <v>80804</v>
      </c>
    </row>
    <row r="317" spans="1:4">
      <c r="A317" t="s">
        <v>1747</v>
      </c>
      <c r="B317" t="s">
        <v>738</v>
      </c>
      <c r="C317" t="s">
        <v>1606</v>
      </c>
      <c r="D317">
        <v>90603</v>
      </c>
    </row>
    <row r="318" spans="1:4">
      <c r="A318" t="s">
        <v>1748</v>
      </c>
      <c r="B318" t="s">
        <v>728</v>
      </c>
      <c r="C318" t="s">
        <v>1559</v>
      </c>
      <c r="D318">
        <v>10209</v>
      </c>
    </row>
    <row r="319" spans="1:4">
      <c r="A319" t="s">
        <v>1749</v>
      </c>
      <c r="B319" t="s">
        <v>734</v>
      </c>
      <c r="C319" t="s">
        <v>1742</v>
      </c>
      <c r="D319">
        <v>80204</v>
      </c>
    </row>
    <row r="320" spans="1:4">
      <c r="A320" t="s">
        <v>1750</v>
      </c>
      <c r="B320" t="s">
        <v>731</v>
      </c>
      <c r="C320" t="s">
        <v>947</v>
      </c>
      <c r="D320">
        <v>130906</v>
      </c>
    </row>
    <row r="321" spans="1:4">
      <c r="A321" t="s">
        <v>1750</v>
      </c>
      <c r="B321" t="s">
        <v>738</v>
      </c>
      <c r="C321" t="s">
        <v>1557</v>
      </c>
      <c r="D321">
        <v>90206</v>
      </c>
    </row>
    <row r="322" spans="1:4">
      <c r="A322" t="s">
        <v>1751</v>
      </c>
      <c r="B322" t="s">
        <v>737</v>
      </c>
      <c r="C322" t="s">
        <v>841</v>
      </c>
      <c r="D322">
        <v>70209</v>
      </c>
    </row>
    <row r="323" spans="1:4">
      <c r="A323" t="s">
        <v>926</v>
      </c>
      <c r="B323" t="s">
        <v>737</v>
      </c>
      <c r="C323" t="s">
        <v>1551</v>
      </c>
      <c r="D323">
        <v>70408</v>
      </c>
    </row>
    <row r="324" spans="1:4">
      <c r="A324" t="s">
        <v>901</v>
      </c>
      <c r="B324" t="s">
        <v>738</v>
      </c>
      <c r="C324" t="s">
        <v>926</v>
      </c>
      <c r="D324">
        <v>90401</v>
      </c>
    </row>
    <row r="325" spans="1:4">
      <c r="A325" t="s">
        <v>1752</v>
      </c>
      <c r="B325" t="s">
        <v>737</v>
      </c>
      <c r="C325" t="s">
        <v>841</v>
      </c>
      <c r="D325">
        <v>70210</v>
      </c>
    </row>
    <row r="326" spans="1:4">
      <c r="A326" t="s">
        <v>1142</v>
      </c>
      <c r="B326" t="s">
        <v>738</v>
      </c>
      <c r="C326" t="s">
        <v>1547</v>
      </c>
      <c r="D326">
        <v>90103</v>
      </c>
    </row>
    <row r="327" spans="1:4">
      <c r="A327" t="s">
        <v>897</v>
      </c>
      <c r="B327" t="s">
        <v>737</v>
      </c>
      <c r="C327" t="s">
        <v>841</v>
      </c>
      <c r="D327">
        <v>70211</v>
      </c>
    </row>
    <row r="328" spans="1:4">
      <c r="A328" t="s">
        <v>1753</v>
      </c>
      <c r="B328" t="s">
        <v>733</v>
      </c>
      <c r="C328" t="s">
        <v>1591</v>
      </c>
      <c r="D328">
        <v>50101</v>
      </c>
    </row>
    <row r="329" spans="1:4">
      <c r="A329" t="s">
        <v>1754</v>
      </c>
      <c r="B329" t="s">
        <v>737</v>
      </c>
      <c r="C329" t="s">
        <v>1670</v>
      </c>
      <c r="D329">
        <v>70106</v>
      </c>
    </row>
    <row r="330" spans="1:4">
      <c r="A330" t="s">
        <v>1755</v>
      </c>
      <c r="B330" t="s">
        <v>735</v>
      </c>
      <c r="C330" t="s">
        <v>1665</v>
      </c>
      <c r="D330">
        <v>20505</v>
      </c>
    </row>
    <row r="331" spans="1:4">
      <c r="A331" t="s">
        <v>892</v>
      </c>
      <c r="B331" t="s">
        <v>738</v>
      </c>
      <c r="C331" t="s">
        <v>1594</v>
      </c>
      <c r="D331">
        <v>91003</v>
      </c>
    </row>
    <row r="332" spans="1:4">
      <c r="A332" t="s">
        <v>1756</v>
      </c>
      <c r="B332" t="s">
        <v>735</v>
      </c>
      <c r="C332" t="s">
        <v>1673</v>
      </c>
      <c r="D332">
        <v>20301</v>
      </c>
    </row>
    <row r="333" spans="1:4">
      <c r="A333" t="s">
        <v>1757</v>
      </c>
      <c r="B333" t="s">
        <v>736</v>
      </c>
      <c r="C333" t="s">
        <v>1655</v>
      </c>
      <c r="D333">
        <v>60306</v>
      </c>
    </row>
    <row r="334" spans="1:4">
      <c r="A334" t="s">
        <v>1758</v>
      </c>
      <c r="B334" t="s">
        <v>738</v>
      </c>
      <c r="C334" t="s">
        <v>1557</v>
      </c>
      <c r="D334">
        <v>90207</v>
      </c>
    </row>
    <row r="335" spans="1:4">
      <c r="A335" t="s">
        <v>1759</v>
      </c>
      <c r="B335" t="s">
        <v>738</v>
      </c>
      <c r="C335" t="s">
        <v>1594</v>
      </c>
      <c r="D335">
        <v>91004</v>
      </c>
    </row>
    <row r="336" spans="1:4">
      <c r="A336" t="s">
        <v>1760</v>
      </c>
      <c r="B336" t="s">
        <v>731</v>
      </c>
      <c r="C336" t="s">
        <v>1540</v>
      </c>
      <c r="D336">
        <v>130712</v>
      </c>
    </row>
    <row r="337" spans="1:4">
      <c r="A337" t="s">
        <v>923</v>
      </c>
      <c r="B337" t="s">
        <v>738</v>
      </c>
      <c r="C337" t="s">
        <v>1550</v>
      </c>
      <c r="D337">
        <v>91107</v>
      </c>
    </row>
    <row r="338" spans="1:4">
      <c r="A338" t="s">
        <v>1761</v>
      </c>
      <c r="B338" t="s">
        <v>738</v>
      </c>
      <c r="C338" t="s">
        <v>1557</v>
      </c>
      <c r="D338">
        <v>90208</v>
      </c>
    </row>
    <row r="339" spans="1:4">
      <c r="A339" t="s">
        <v>1762</v>
      </c>
      <c r="B339" t="s">
        <v>737</v>
      </c>
      <c r="C339" t="s">
        <v>841</v>
      </c>
      <c r="D339">
        <v>70212</v>
      </c>
    </row>
    <row r="340" spans="1:4">
      <c r="A340" t="s">
        <v>924</v>
      </c>
      <c r="B340" t="s">
        <v>738</v>
      </c>
      <c r="C340" t="s">
        <v>1550</v>
      </c>
      <c r="D340">
        <v>91112</v>
      </c>
    </row>
    <row r="341" spans="1:4">
      <c r="A341" t="s">
        <v>1763</v>
      </c>
      <c r="B341" t="s">
        <v>731</v>
      </c>
      <c r="C341" t="s">
        <v>1584</v>
      </c>
      <c r="D341">
        <v>130308</v>
      </c>
    </row>
    <row r="342" spans="1:4">
      <c r="A342" t="s">
        <v>1764</v>
      </c>
      <c r="B342" t="s">
        <v>737</v>
      </c>
      <c r="C342" t="s">
        <v>1539</v>
      </c>
      <c r="D342">
        <v>70709</v>
      </c>
    </row>
    <row r="343" spans="1:4">
      <c r="A343" t="s">
        <v>955</v>
      </c>
      <c r="B343" t="s">
        <v>737</v>
      </c>
      <c r="C343" t="s">
        <v>737</v>
      </c>
      <c r="D343">
        <v>70301</v>
      </c>
    </row>
    <row r="344" spans="1:4">
      <c r="A344" t="s">
        <v>1765</v>
      </c>
      <c r="B344" t="s">
        <v>738</v>
      </c>
      <c r="C344" t="s">
        <v>1557</v>
      </c>
      <c r="D344">
        <v>90209</v>
      </c>
    </row>
    <row r="345" spans="1:4">
      <c r="A345" t="s">
        <v>1766</v>
      </c>
      <c r="B345" t="s">
        <v>737</v>
      </c>
      <c r="C345" t="s">
        <v>1657</v>
      </c>
      <c r="D345">
        <v>70603</v>
      </c>
    </row>
    <row r="346" spans="1:4">
      <c r="A346" t="s">
        <v>1767</v>
      </c>
      <c r="B346" t="s">
        <v>739</v>
      </c>
      <c r="C346" t="s">
        <v>1734</v>
      </c>
      <c r="D346">
        <v>41103</v>
      </c>
    </row>
    <row r="347" spans="1:4">
      <c r="A347" t="s">
        <v>776</v>
      </c>
      <c r="B347" t="s">
        <v>1628</v>
      </c>
      <c r="C347" t="s">
        <v>1629</v>
      </c>
      <c r="D347">
        <v>110102</v>
      </c>
    </row>
    <row r="348" spans="1:4">
      <c r="A348" t="s">
        <v>1768</v>
      </c>
      <c r="B348" t="s">
        <v>739</v>
      </c>
      <c r="C348" t="s">
        <v>1564</v>
      </c>
      <c r="D348">
        <v>41306</v>
      </c>
    </row>
    <row r="349" spans="1:4">
      <c r="A349" t="s">
        <v>1769</v>
      </c>
      <c r="B349" t="s">
        <v>729</v>
      </c>
      <c r="C349" t="s">
        <v>1612</v>
      </c>
      <c r="D349">
        <v>120404</v>
      </c>
    </row>
    <row r="350" spans="1:4">
      <c r="A350" t="s">
        <v>1770</v>
      </c>
      <c r="B350" t="s">
        <v>736</v>
      </c>
      <c r="C350" t="s">
        <v>1650</v>
      </c>
      <c r="D350">
        <v>60602</v>
      </c>
    </row>
    <row r="351" spans="1:4">
      <c r="A351" t="s">
        <v>1771</v>
      </c>
      <c r="B351" t="s">
        <v>737</v>
      </c>
      <c r="C351" t="s">
        <v>737</v>
      </c>
      <c r="D351">
        <v>70305</v>
      </c>
    </row>
    <row r="352" spans="1:4">
      <c r="A352" t="s">
        <v>1771</v>
      </c>
      <c r="B352" t="s">
        <v>738</v>
      </c>
      <c r="C352" t="s">
        <v>1596</v>
      </c>
      <c r="D352">
        <v>90308</v>
      </c>
    </row>
    <row r="353" spans="1:4">
      <c r="A353" t="s">
        <v>752</v>
      </c>
      <c r="B353" t="s">
        <v>734</v>
      </c>
      <c r="C353" t="s">
        <v>734</v>
      </c>
      <c r="D353">
        <v>80816</v>
      </c>
    </row>
    <row r="354" spans="1:4">
      <c r="A354" t="s">
        <v>1772</v>
      </c>
      <c r="B354" t="s">
        <v>728</v>
      </c>
      <c r="C354" t="s">
        <v>1559</v>
      </c>
      <c r="D354">
        <v>10210</v>
      </c>
    </row>
    <row r="355" spans="1:4">
      <c r="A355" t="s">
        <v>1773</v>
      </c>
      <c r="B355" t="s">
        <v>737</v>
      </c>
      <c r="C355" t="s">
        <v>737</v>
      </c>
      <c r="D355">
        <v>70306</v>
      </c>
    </row>
    <row r="356" spans="1:4">
      <c r="A356" t="s">
        <v>1774</v>
      </c>
      <c r="B356" t="s">
        <v>738</v>
      </c>
      <c r="C356" t="s">
        <v>1557</v>
      </c>
      <c r="D356">
        <v>90210</v>
      </c>
    </row>
    <row r="357" spans="1:4">
      <c r="A357" t="s">
        <v>1254</v>
      </c>
      <c r="B357" t="s">
        <v>735</v>
      </c>
      <c r="C357" t="s">
        <v>1598</v>
      </c>
      <c r="D357">
        <v>20405</v>
      </c>
    </row>
    <row r="358" spans="1:4">
      <c r="A358" t="s">
        <v>1254</v>
      </c>
      <c r="B358" t="s">
        <v>738</v>
      </c>
      <c r="C358" t="s">
        <v>1603</v>
      </c>
      <c r="D358">
        <v>90702</v>
      </c>
    </row>
    <row r="359" spans="1:4">
      <c r="A359" t="s">
        <v>1000</v>
      </c>
      <c r="B359" t="s">
        <v>731</v>
      </c>
      <c r="C359" t="s">
        <v>1563</v>
      </c>
      <c r="D359">
        <v>130407</v>
      </c>
    </row>
    <row r="360" spans="1:4">
      <c r="A360" t="s">
        <v>1000</v>
      </c>
      <c r="B360" t="s">
        <v>739</v>
      </c>
      <c r="C360" t="s">
        <v>1734</v>
      </c>
      <c r="D360">
        <v>41101</v>
      </c>
    </row>
    <row r="361" spans="1:4">
      <c r="A361" t="s">
        <v>1775</v>
      </c>
      <c r="B361" t="s">
        <v>736</v>
      </c>
      <c r="C361" t="s">
        <v>1655</v>
      </c>
      <c r="D361">
        <v>60309</v>
      </c>
    </row>
    <row r="362" spans="1:4">
      <c r="A362" t="s">
        <v>847</v>
      </c>
      <c r="B362" t="s">
        <v>739</v>
      </c>
      <c r="C362" t="s">
        <v>1566</v>
      </c>
      <c r="D362">
        <v>40606</v>
      </c>
    </row>
    <row r="363" spans="1:4">
      <c r="A363" t="s">
        <v>847</v>
      </c>
      <c r="B363" t="s">
        <v>735</v>
      </c>
      <c r="C363" t="s">
        <v>1673</v>
      </c>
      <c r="D363">
        <v>20306</v>
      </c>
    </row>
    <row r="364" spans="1:4">
      <c r="A364" t="s">
        <v>774</v>
      </c>
      <c r="B364" t="s">
        <v>734</v>
      </c>
      <c r="C364" t="s">
        <v>734</v>
      </c>
      <c r="D364">
        <v>80820</v>
      </c>
    </row>
    <row r="365" spans="1:4">
      <c r="A365" t="s">
        <v>797</v>
      </c>
      <c r="B365" t="s">
        <v>734</v>
      </c>
      <c r="C365" t="s">
        <v>945</v>
      </c>
      <c r="D365">
        <v>80505</v>
      </c>
    </row>
    <row r="366" spans="1:4">
      <c r="A366" t="s">
        <v>1776</v>
      </c>
      <c r="B366" t="s">
        <v>736</v>
      </c>
      <c r="C366" t="s">
        <v>1618</v>
      </c>
      <c r="D366">
        <v>60201</v>
      </c>
    </row>
    <row r="367" spans="1:4">
      <c r="A367" t="s">
        <v>1777</v>
      </c>
      <c r="B367" t="s">
        <v>731</v>
      </c>
      <c r="C367" t="s">
        <v>1584</v>
      </c>
      <c r="D367">
        <v>130309</v>
      </c>
    </row>
    <row r="368" spans="1:4">
      <c r="A368" t="s">
        <v>878</v>
      </c>
      <c r="B368" t="s">
        <v>737</v>
      </c>
      <c r="C368" t="s">
        <v>1551</v>
      </c>
      <c r="D368">
        <v>70409</v>
      </c>
    </row>
    <row r="369" spans="1:4">
      <c r="A369" t="s">
        <v>1778</v>
      </c>
      <c r="B369" t="s">
        <v>738</v>
      </c>
      <c r="C369" t="s">
        <v>878</v>
      </c>
      <c r="D369">
        <v>90501</v>
      </c>
    </row>
    <row r="370" spans="1:4">
      <c r="A370" t="s">
        <v>1479</v>
      </c>
      <c r="B370" t="s">
        <v>737</v>
      </c>
      <c r="C370" t="s">
        <v>841</v>
      </c>
      <c r="D370">
        <v>70213</v>
      </c>
    </row>
    <row r="371" spans="1:4">
      <c r="A371" t="s">
        <v>841</v>
      </c>
      <c r="B371" t="s">
        <v>728</v>
      </c>
      <c r="C371" t="s">
        <v>1559</v>
      </c>
      <c r="D371">
        <v>10207</v>
      </c>
    </row>
    <row r="372" spans="1:4">
      <c r="A372" t="s">
        <v>1779</v>
      </c>
      <c r="B372" t="s">
        <v>737</v>
      </c>
      <c r="C372" t="s">
        <v>841</v>
      </c>
      <c r="D372">
        <v>70201</v>
      </c>
    </row>
    <row r="373" spans="1:4">
      <c r="A373" t="s">
        <v>1780</v>
      </c>
      <c r="B373" t="s">
        <v>737</v>
      </c>
      <c r="C373" t="s">
        <v>841</v>
      </c>
      <c r="D373">
        <v>70214</v>
      </c>
    </row>
    <row r="374" spans="1:4">
      <c r="A374" t="s">
        <v>1781</v>
      </c>
      <c r="B374" t="s">
        <v>737</v>
      </c>
      <c r="C374" t="s">
        <v>1670</v>
      </c>
      <c r="D374">
        <v>70107</v>
      </c>
    </row>
    <row r="375" spans="1:4">
      <c r="A375" t="s">
        <v>1406</v>
      </c>
      <c r="B375" t="s">
        <v>731</v>
      </c>
      <c r="C375" t="s">
        <v>947</v>
      </c>
      <c r="D375">
        <v>130907</v>
      </c>
    </row>
    <row r="376" spans="1:4">
      <c r="A376" t="s">
        <v>1782</v>
      </c>
      <c r="B376" t="s">
        <v>738</v>
      </c>
      <c r="C376" t="s">
        <v>1606</v>
      </c>
      <c r="D376">
        <v>90604</v>
      </c>
    </row>
    <row r="377" spans="1:4">
      <c r="A377" t="s">
        <v>1782</v>
      </c>
      <c r="B377" t="s">
        <v>736</v>
      </c>
      <c r="C377" t="s">
        <v>1618</v>
      </c>
      <c r="D377">
        <v>60205</v>
      </c>
    </row>
    <row r="378" spans="1:4">
      <c r="A378" t="s">
        <v>889</v>
      </c>
      <c r="B378" t="s">
        <v>731</v>
      </c>
      <c r="C378" t="s">
        <v>1584</v>
      </c>
      <c r="D378">
        <v>130310</v>
      </c>
    </row>
    <row r="379" spans="1:4">
      <c r="A379" t="s">
        <v>1509</v>
      </c>
      <c r="B379" t="s">
        <v>730</v>
      </c>
      <c r="C379" t="s">
        <v>730</v>
      </c>
      <c r="D379">
        <v>30108</v>
      </c>
    </row>
    <row r="380" spans="1:4">
      <c r="A380" t="s">
        <v>969</v>
      </c>
      <c r="B380" t="s">
        <v>739</v>
      </c>
      <c r="C380" t="s">
        <v>1548</v>
      </c>
      <c r="D380">
        <v>40202</v>
      </c>
    </row>
    <row r="381" spans="1:4">
      <c r="A381" t="s">
        <v>1783</v>
      </c>
      <c r="B381" t="s">
        <v>737</v>
      </c>
      <c r="C381" t="s">
        <v>1670</v>
      </c>
      <c r="D381">
        <v>70108</v>
      </c>
    </row>
    <row r="382" spans="1:4">
      <c r="A382" t="s">
        <v>1784</v>
      </c>
      <c r="B382" t="s">
        <v>736</v>
      </c>
      <c r="C382" t="s">
        <v>1622</v>
      </c>
      <c r="D382">
        <v>60104</v>
      </c>
    </row>
    <row r="383" spans="1:4">
      <c r="A383" t="s">
        <v>1205</v>
      </c>
      <c r="B383" t="s">
        <v>738</v>
      </c>
      <c r="C383" t="s">
        <v>1544</v>
      </c>
      <c r="D383">
        <v>91201</v>
      </c>
    </row>
    <row r="384" spans="1:4">
      <c r="A384" t="s">
        <v>1785</v>
      </c>
      <c r="B384" t="s">
        <v>736</v>
      </c>
      <c r="C384" t="s">
        <v>1581</v>
      </c>
      <c r="D384">
        <v>60504</v>
      </c>
    </row>
    <row r="385" spans="1:4">
      <c r="A385" t="s">
        <v>1786</v>
      </c>
      <c r="B385" t="s">
        <v>737</v>
      </c>
      <c r="C385" t="s">
        <v>1551</v>
      </c>
      <c r="D385">
        <v>70410</v>
      </c>
    </row>
    <row r="386" spans="1:4">
      <c r="A386" t="s">
        <v>1787</v>
      </c>
      <c r="B386" t="s">
        <v>735</v>
      </c>
      <c r="C386" t="s">
        <v>1673</v>
      </c>
      <c r="D386">
        <v>20304</v>
      </c>
    </row>
    <row r="387" spans="1:4">
      <c r="A387" t="s">
        <v>1787</v>
      </c>
      <c r="B387" t="s">
        <v>736</v>
      </c>
      <c r="C387" t="s">
        <v>1614</v>
      </c>
      <c r="D387">
        <v>60404</v>
      </c>
    </row>
    <row r="388" spans="1:4">
      <c r="A388" t="s">
        <v>1787</v>
      </c>
      <c r="B388" t="s">
        <v>738</v>
      </c>
      <c r="C388" t="s">
        <v>926</v>
      </c>
      <c r="D388">
        <v>90404</v>
      </c>
    </row>
    <row r="389" spans="1:4">
      <c r="A389" t="s">
        <v>1788</v>
      </c>
      <c r="B389" t="s">
        <v>737</v>
      </c>
      <c r="C389" t="s">
        <v>737</v>
      </c>
      <c r="D389">
        <v>70309</v>
      </c>
    </row>
    <row r="390" spans="1:4">
      <c r="A390" t="s">
        <v>950</v>
      </c>
      <c r="B390" t="s">
        <v>735</v>
      </c>
      <c r="C390" t="s">
        <v>1673</v>
      </c>
      <c r="D390">
        <v>20307</v>
      </c>
    </row>
    <row r="391" spans="1:4">
      <c r="A391" t="s">
        <v>1393</v>
      </c>
      <c r="B391" t="s">
        <v>738</v>
      </c>
      <c r="C391" t="s">
        <v>878</v>
      </c>
      <c r="D391">
        <v>90507</v>
      </c>
    </row>
    <row r="392" spans="1:4">
      <c r="A392" t="s">
        <v>1789</v>
      </c>
      <c r="B392" t="s">
        <v>729</v>
      </c>
      <c r="C392" t="s">
        <v>1535</v>
      </c>
      <c r="D392">
        <v>120903</v>
      </c>
    </row>
    <row r="393" spans="1:4">
      <c r="A393" t="s">
        <v>854</v>
      </c>
      <c r="B393" t="s">
        <v>738</v>
      </c>
      <c r="C393" t="s">
        <v>1594</v>
      </c>
      <c r="D393">
        <v>91008</v>
      </c>
    </row>
    <row r="394" spans="1:4">
      <c r="A394" t="s">
        <v>854</v>
      </c>
      <c r="B394" t="s">
        <v>739</v>
      </c>
      <c r="C394" t="s">
        <v>1644</v>
      </c>
      <c r="D394">
        <v>40708</v>
      </c>
    </row>
    <row r="395" spans="1:4">
      <c r="A395" t="s">
        <v>1790</v>
      </c>
      <c r="B395" t="s">
        <v>739</v>
      </c>
      <c r="C395" t="s">
        <v>1644</v>
      </c>
      <c r="D395">
        <v>40703</v>
      </c>
    </row>
    <row r="396" spans="1:4">
      <c r="A396" t="s">
        <v>1791</v>
      </c>
      <c r="B396" t="s">
        <v>739</v>
      </c>
      <c r="C396" t="s">
        <v>837</v>
      </c>
      <c r="D396">
        <v>40803</v>
      </c>
    </row>
    <row r="397" spans="1:4">
      <c r="A397" t="s">
        <v>1791</v>
      </c>
      <c r="B397" t="s">
        <v>737</v>
      </c>
      <c r="C397" t="s">
        <v>737</v>
      </c>
      <c r="D397">
        <v>70307</v>
      </c>
    </row>
    <row r="398" spans="1:4">
      <c r="A398" t="s">
        <v>1792</v>
      </c>
      <c r="B398" t="s">
        <v>737</v>
      </c>
      <c r="C398" t="s">
        <v>1793</v>
      </c>
      <c r="D398">
        <v>70502</v>
      </c>
    </row>
    <row r="399" spans="1:4">
      <c r="A399" t="s">
        <v>1794</v>
      </c>
      <c r="B399" t="s">
        <v>736</v>
      </c>
      <c r="C399" t="s">
        <v>1625</v>
      </c>
      <c r="D399">
        <v>60705</v>
      </c>
    </row>
    <row r="400" spans="1:4">
      <c r="A400" t="s">
        <v>1795</v>
      </c>
      <c r="B400" t="s">
        <v>738</v>
      </c>
      <c r="C400" t="s">
        <v>1603</v>
      </c>
      <c r="D400">
        <v>90703</v>
      </c>
    </row>
    <row r="401" spans="1:4">
      <c r="A401" t="s">
        <v>1795</v>
      </c>
      <c r="B401" t="s">
        <v>736</v>
      </c>
      <c r="C401" t="s">
        <v>1581</v>
      </c>
      <c r="D401">
        <v>60503</v>
      </c>
    </row>
    <row r="402" spans="1:4">
      <c r="A402" t="s">
        <v>1796</v>
      </c>
      <c r="B402" t="s">
        <v>736</v>
      </c>
      <c r="C402" t="s">
        <v>1655</v>
      </c>
      <c r="D402">
        <v>60307</v>
      </c>
    </row>
    <row r="403" spans="1:4">
      <c r="A403" t="s">
        <v>1797</v>
      </c>
      <c r="B403" t="s">
        <v>736</v>
      </c>
      <c r="C403" t="s">
        <v>1655</v>
      </c>
      <c r="D403">
        <v>60308</v>
      </c>
    </row>
    <row r="404" spans="1:4">
      <c r="A404" t="s">
        <v>1798</v>
      </c>
      <c r="B404" t="s">
        <v>731</v>
      </c>
      <c r="C404" t="s">
        <v>1540</v>
      </c>
      <c r="D404">
        <v>130713</v>
      </c>
    </row>
    <row r="405" spans="1:4">
      <c r="A405" t="s">
        <v>1799</v>
      </c>
      <c r="B405" t="s">
        <v>738</v>
      </c>
      <c r="C405" t="s">
        <v>785</v>
      </c>
      <c r="D405">
        <v>90803</v>
      </c>
    </row>
    <row r="406" spans="1:4">
      <c r="A406" t="s">
        <v>941</v>
      </c>
      <c r="B406" t="s">
        <v>731</v>
      </c>
      <c r="C406" t="s">
        <v>947</v>
      </c>
      <c r="D406">
        <v>130908</v>
      </c>
    </row>
    <row r="407" spans="1:4">
      <c r="A407" t="s">
        <v>1800</v>
      </c>
      <c r="B407" t="s">
        <v>736</v>
      </c>
      <c r="C407" t="s">
        <v>1614</v>
      </c>
      <c r="D407">
        <v>60403</v>
      </c>
    </row>
    <row r="408" spans="1:4">
      <c r="A408" t="s">
        <v>1801</v>
      </c>
      <c r="B408" t="s">
        <v>738</v>
      </c>
      <c r="C408" t="s">
        <v>926</v>
      </c>
      <c r="D408">
        <v>90406</v>
      </c>
    </row>
    <row r="409" spans="1:4">
      <c r="A409" t="s">
        <v>876</v>
      </c>
      <c r="B409" t="s">
        <v>739</v>
      </c>
      <c r="C409" t="s">
        <v>1536</v>
      </c>
      <c r="D409">
        <v>40406</v>
      </c>
    </row>
    <row r="410" spans="1:4">
      <c r="A410" t="s">
        <v>1802</v>
      </c>
      <c r="B410" t="s">
        <v>737</v>
      </c>
      <c r="C410" t="s">
        <v>737</v>
      </c>
      <c r="D410">
        <v>70308</v>
      </c>
    </row>
    <row r="411" spans="1:4">
      <c r="A411" t="s">
        <v>1803</v>
      </c>
      <c r="B411" t="s">
        <v>736</v>
      </c>
      <c r="C411" t="s">
        <v>1655</v>
      </c>
      <c r="D411">
        <v>60301</v>
      </c>
    </row>
    <row r="412" spans="1:4">
      <c r="A412" t="s">
        <v>974</v>
      </c>
      <c r="B412" t="s">
        <v>738</v>
      </c>
      <c r="C412" t="s">
        <v>1596</v>
      </c>
      <c r="D412">
        <v>90304</v>
      </c>
    </row>
    <row r="413" spans="1:4">
      <c r="A413" t="s">
        <v>1804</v>
      </c>
      <c r="B413" t="s">
        <v>737</v>
      </c>
      <c r="C413" t="s">
        <v>1551</v>
      </c>
      <c r="D413">
        <v>70401</v>
      </c>
    </row>
    <row r="414" spans="1:4">
      <c r="A414" t="s">
        <v>1805</v>
      </c>
      <c r="B414" t="s">
        <v>729</v>
      </c>
      <c r="C414" t="s">
        <v>1578</v>
      </c>
      <c r="D414">
        <v>120804</v>
      </c>
    </row>
    <row r="415" spans="1:4">
      <c r="A415" t="s">
        <v>1806</v>
      </c>
      <c r="B415" t="s">
        <v>738</v>
      </c>
      <c r="C415" t="s">
        <v>878</v>
      </c>
      <c r="D415">
        <v>90513</v>
      </c>
    </row>
    <row r="416" spans="1:4">
      <c r="A416" t="s">
        <v>1807</v>
      </c>
      <c r="B416" t="s">
        <v>1628</v>
      </c>
      <c r="C416" t="s">
        <v>1629</v>
      </c>
      <c r="D416">
        <v>110103</v>
      </c>
    </row>
    <row r="417" spans="1:4">
      <c r="A417" t="s">
        <v>1474</v>
      </c>
      <c r="B417" t="s">
        <v>729</v>
      </c>
      <c r="C417" t="s">
        <v>1537</v>
      </c>
      <c r="D417">
        <v>120307</v>
      </c>
    </row>
    <row r="418" spans="1:4">
      <c r="A418" t="s">
        <v>862</v>
      </c>
      <c r="B418" t="s">
        <v>730</v>
      </c>
      <c r="C418" t="s">
        <v>1583</v>
      </c>
      <c r="D418">
        <v>30405</v>
      </c>
    </row>
    <row r="419" spans="1:4">
      <c r="A419" t="s">
        <v>1808</v>
      </c>
      <c r="B419" t="s">
        <v>737</v>
      </c>
      <c r="C419" t="s">
        <v>1793</v>
      </c>
      <c r="D419">
        <v>70503</v>
      </c>
    </row>
    <row r="420" spans="1:4">
      <c r="A420" t="s">
        <v>819</v>
      </c>
      <c r="B420" t="s">
        <v>734</v>
      </c>
      <c r="C420" t="s">
        <v>1541</v>
      </c>
      <c r="D420">
        <v>81004</v>
      </c>
    </row>
    <row r="421" spans="1:4">
      <c r="A421" t="s">
        <v>1809</v>
      </c>
      <c r="B421" t="s">
        <v>736</v>
      </c>
      <c r="C421" t="s">
        <v>1614</v>
      </c>
      <c r="D421">
        <v>60407</v>
      </c>
    </row>
    <row r="422" spans="1:4">
      <c r="A422" t="s">
        <v>1810</v>
      </c>
      <c r="B422" t="s">
        <v>731</v>
      </c>
      <c r="C422" t="s">
        <v>1540</v>
      </c>
      <c r="D422">
        <v>130714</v>
      </c>
    </row>
    <row r="423" spans="1:4">
      <c r="A423" t="s">
        <v>781</v>
      </c>
      <c r="B423" t="s">
        <v>733</v>
      </c>
      <c r="C423" t="s">
        <v>801</v>
      </c>
      <c r="D423">
        <v>50208</v>
      </c>
    </row>
    <row r="424" spans="1:4">
      <c r="A424" t="s">
        <v>1811</v>
      </c>
      <c r="B424" t="s">
        <v>730</v>
      </c>
      <c r="C424" t="s">
        <v>1632</v>
      </c>
      <c r="D424">
        <v>30301</v>
      </c>
    </row>
    <row r="425" spans="1:4">
      <c r="A425" t="s">
        <v>1812</v>
      </c>
      <c r="B425" t="s">
        <v>728</v>
      </c>
      <c r="C425" t="s">
        <v>1553</v>
      </c>
      <c r="D425">
        <v>10302</v>
      </c>
    </row>
    <row r="426" spans="1:4">
      <c r="A426" t="s">
        <v>1812</v>
      </c>
      <c r="B426" t="s">
        <v>730</v>
      </c>
      <c r="C426" t="s">
        <v>1638</v>
      </c>
      <c r="D426">
        <v>30503</v>
      </c>
    </row>
    <row r="427" spans="1:4">
      <c r="A427" t="s">
        <v>1813</v>
      </c>
      <c r="B427" t="s">
        <v>737</v>
      </c>
      <c r="C427" t="s">
        <v>1551</v>
      </c>
      <c r="D427">
        <v>70411</v>
      </c>
    </row>
    <row r="428" spans="1:4">
      <c r="A428" t="s">
        <v>906</v>
      </c>
      <c r="B428" t="s">
        <v>736</v>
      </c>
      <c r="C428" t="s">
        <v>1622</v>
      </c>
      <c r="D428">
        <v>60103</v>
      </c>
    </row>
    <row r="429" spans="1:4">
      <c r="A429" t="s">
        <v>1814</v>
      </c>
      <c r="B429" t="s">
        <v>738</v>
      </c>
      <c r="C429" t="s">
        <v>1557</v>
      </c>
      <c r="D429">
        <v>90211</v>
      </c>
    </row>
    <row r="430" spans="1:4">
      <c r="A430" t="s">
        <v>1815</v>
      </c>
      <c r="B430" t="s">
        <v>739</v>
      </c>
      <c r="C430" t="s">
        <v>1572</v>
      </c>
      <c r="D430">
        <v>41004</v>
      </c>
    </row>
    <row r="431" spans="1:4">
      <c r="A431" t="s">
        <v>951</v>
      </c>
      <c r="B431" t="s">
        <v>738</v>
      </c>
      <c r="C431" t="s">
        <v>1606</v>
      </c>
      <c r="D431">
        <v>90601</v>
      </c>
    </row>
    <row r="432" spans="1:4">
      <c r="A432" t="s">
        <v>1816</v>
      </c>
      <c r="B432" t="s">
        <v>729</v>
      </c>
      <c r="C432" t="s">
        <v>1537</v>
      </c>
      <c r="D432">
        <v>120316</v>
      </c>
    </row>
    <row r="433" spans="1:4">
      <c r="A433" t="s">
        <v>893</v>
      </c>
      <c r="B433" t="s">
        <v>729</v>
      </c>
      <c r="C433" t="s">
        <v>771</v>
      </c>
      <c r="D433">
        <v>120606</v>
      </c>
    </row>
    <row r="434" spans="1:4">
      <c r="A434" t="s">
        <v>1817</v>
      </c>
      <c r="B434" t="s">
        <v>729</v>
      </c>
      <c r="C434" t="s">
        <v>1569</v>
      </c>
      <c r="D434">
        <v>120107</v>
      </c>
    </row>
    <row r="435" spans="1:4">
      <c r="A435" t="s">
        <v>1818</v>
      </c>
      <c r="B435" t="s">
        <v>728</v>
      </c>
      <c r="C435" t="s">
        <v>1533</v>
      </c>
      <c r="D435">
        <v>10404</v>
      </c>
    </row>
    <row r="436" spans="1:4">
      <c r="A436" t="s">
        <v>804</v>
      </c>
      <c r="B436" t="s">
        <v>732</v>
      </c>
      <c r="C436" t="s">
        <v>732</v>
      </c>
      <c r="D436">
        <v>100101</v>
      </c>
    </row>
    <row r="437" spans="1:4">
      <c r="A437" t="s">
        <v>914</v>
      </c>
      <c r="B437" t="s">
        <v>735</v>
      </c>
      <c r="C437" t="s">
        <v>1598</v>
      </c>
      <c r="D437">
        <v>20401</v>
      </c>
    </row>
    <row r="438" spans="1:4">
      <c r="A438" t="s">
        <v>1819</v>
      </c>
      <c r="B438" t="s">
        <v>729</v>
      </c>
      <c r="C438" t="s">
        <v>1569</v>
      </c>
      <c r="D438">
        <v>120108</v>
      </c>
    </row>
    <row r="439" spans="1:4">
      <c r="A439" t="s">
        <v>1820</v>
      </c>
      <c r="B439" t="s">
        <v>729</v>
      </c>
      <c r="C439" t="s">
        <v>1537</v>
      </c>
      <c r="D439">
        <v>120308</v>
      </c>
    </row>
    <row r="440" spans="1:4">
      <c r="A440" t="s">
        <v>1821</v>
      </c>
      <c r="B440" t="s">
        <v>730</v>
      </c>
      <c r="C440" t="s">
        <v>1638</v>
      </c>
      <c r="D440">
        <v>30504</v>
      </c>
    </row>
    <row r="441" spans="1:4">
      <c r="A441" t="s">
        <v>1822</v>
      </c>
      <c r="B441" t="s">
        <v>737</v>
      </c>
      <c r="C441" t="s">
        <v>841</v>
      </c>
      <c r="D441">
        <v>70215</v>
      </c>
    </row>
    <row r="442" spans="1:4">
      <c r="A442" t="s">
        <v>1823</v>
      </c>
      <c r="B442" t="s">
        <v>739</v>
      </c>
      <c r="C442" t="s">
        <v>1616</v>
      </c>
      <c r="D442">
        <v>41404</v>
      </c>
    </row>
    <row r="443" spans="1:4">
      <c r="A443" t="s">
        <v>1824</v>
      </c>
      <c r="B443" t="s">
        <v>730</v>
      </c>
      <c r="C443" t="s">
        <v>1825</v>
      </c>
      <c r="D443">
        <v>30602</v>
      </c>
    </row>
    <row r="444" spans="1:4">
      <c r="A444" t="s">
        <v>1404</v>
      </c>
      <c r="B444" t="s">
        <v>731</v>
      </c>
      <c r="C444" t="s">
        <v>1563</v>
      </c>
      <c r="D444">
        <v>130408</v>
      </c>
    </row>
    <row r="445" spans="1:4">
      <c r="A445" t="s">
        <v>1826</v>
      </c>
      <c r="B445" t="s">
        <v>730</v>
      </c>
      <c r="C445" t="s">
        <v>730</v>
      </c>
      <c r="D445">
        <v>30109</v>
      </c>
    </row>
    <row r="446" spans="1:4">
      <c r="A446" t="s">
        <v>1827</v>
      </c>
      <c r="B446" t="s">
        <v>730</v>
      </c>
      <c r="C446" t="s">
        <v>1525</v>
      </c>
      <c r="D446">
        <v>30201</v>
      </c>
    </row>
    <row r="447" spans="1:4">
      <c r="A447" t="s">
        <v>911</v>
      </c>
      <c r="B447" t="s">
        <v>731</v>
      </c>
      <c r="C447" t="s">
        <v>1546</v>
      </c>
      <c r="D447">
        <v>130103</v>
      </c>
    </row>
    <row r="448" spans="1:4">
      <c r="A448" t="s">
        <v>1828</v>
      </c>
      <c r="B448" t="s">
        <v>739</v>
      </c>
      <c r="C448" t="s">
        <v>1532</v>
      </c>
      <c r="D448">
        <v>40109</v>
      </c>
    </row>
    <row r="449" spans="1:4">
      <c r="A449" t="s">
        <v>836</v>
      </c>
      <c r="B449" t="s">
        <v>738</v>
      </c>
      <c r="C449" t="s">
        <v>1594</v>
      </c>
      <c r="D449">
        <v>91014</v>
      </c>
    </row>
    <row r="450" spans="1:4">
      <c r="A450" t="s">
        <v>1829</v>
      </c>
      <c r="B450" t="s">
        <v>731</v>
      </c>
      <c r="C450" t="s">
        <v>1540</v>
      </c>
      <c r="D450">
        <v>130715</v>
      </c>
    </row>
    <row r="451" spans="1:4">
      <c r="A451" t="s">
        <v>972</v>
      </c>
      <c r="B451" t="s">
        <v>736</v>
      </c>
      <c r="C451" t="s">
        <v>1614</v>
      </c>
      <c r="D451">
        <v>60401</v>
      </c>
    </row>
    <row r="452" spans="1:4">
      <c r="A452" t="s">
        <v>1830</v>
      </c>
      <c r="B452" t="s">
        <v>735</v>
      </c>
      <c r="C452" t="s">
        <v>1665</v>
      </c>
      <c r="D452">
        <v>20501</v>
      </c>
    </row>
    <row r="453" spans="1:4">
      <c r="A453" t="s">
        <v>751</v>
      </c>
      <c r="B453" t="s">
        <v>734</v>
      </c>
      <c r="C453" t="s">
        <v>1541</v>
      </c>
      <c r="D453">
        <v>81008</v>
      </c>
    </row>
    <row r="454" spans="1:4">
      <c r="A454" t="s">
        <v>1831</v>
      </c>
      <c r="B454" t="s">
        <v>737</v>
      </c>
      <c r="C454" t="s">
        <v>1793</v>
      </c>
      <c r="D454">
        <v>70505</v>
      </c>
    </row>
    <row r="455" spans="1:4">
      <c r="A455" t="s">
        <v>1832</v>
      </c>
      <c r="B455" t="s">
        <v>734</v>
      </c>
      <c r="C455" t="s">
        <v>1833</v>
      </c>
      <c r="D455">
        <v>81102</v>
      </c>
    </row>
    <row r="456" spans="1:4">
      <c r="A456" t="s">
        <v>1834</v>
      </c>
      <c r="B456" t="s">
        <v>734</v>
      </c>
      <c r="C456" t="s">
        <v>1833</v>
      </c>
      <c r="D456">
        <v>81103</v>
      </c>
    </row>
    <row r="457" spans="1:4">
      <c r="A457" t="s">
        <v>753</v>
      </c>
      <c r="B457" t="s">
        <v>734</v>
      </c>
      <c r="C457" t="s">
        <v>734</v>
      </c>
      <c r="D457">
        <v>80817</v>
      </c>
    </row>
    <row r="458" spans="1:4">
      <c r="A458" t="s">
        <v>971</v>
      </c>
      <c r="B458" t="s">
        <v>739</v>
      </c>
      <c r="C458" t="s">
        <v>837</v>
      </c>
      <c r="D458">
        <v>40804</v>
      </c>
    </row>
    <row r="459" spans="1:4">
      <c r="A459" t="s">
        <v>848</v>
      </c>
      <c r="B459" t="s">
        <v>735</v>
      </c>
      <c r="C459" t="s">
        <v>1595</v>
      </c>
      <c r="D459">
        <v>20606</v>
      </c>
    </row>
    <row r="460" spans="1:4">
      <c r="A460" t="s">
        <v>1835</v>
      </c>
      <c r="B460" t="s">
        <v>730</v>
      </c>
      <c r="C460" t="s">
        <v>1638</v>
      </c>
      <c r="D460">
        <v>30501</v>
      </c>
    </row>
    <row r="461" spans="1:4">
      <c r="A461" t="s">
        <v>1836</v>
      </c>
      <c r="B461" t="s">
        <v>730</v>
      </c>
      <c r="C461" t="s">
        <v>1525</v>
      </c>
      <c r="D461">
        <v>30205</v>
      </c>
    </row>
    <row r="462" spans="1:4">
      <c r="A462" t="s">
        <v>891</v>
      </c>
      <c r="B462" t="s">
        <v>739</v>
      </c>
      <c r="C462" t="s">
        <v>1536</v>
      </c>
      <c r="D462">
        <v>40403</v>
      </c>
    </row>
    <row r="463" spans="1:4">
      <c r="A463" t="s">
        <v>891</v>
      </c>
      <c r="B463" t="s">
        <v>730</v>
      </c>
      <c r="C463" t="s">
        <v>1638</v>
      </c>
      <c r="D463">
        <v>30505</v>
      </c>
    </row>
    <row r="464" spans="1:4">
      <c r="A464" t="s">
        <v>891</v>
      </c>
      <c r="B464" t="s">
        <v>737</v>
      </c>
      <c r="C464" t="s">
        <v>841</v>
      </c>
      <c r="D464">
        <v>70216</v>
      </c>
    </row>
    <row r="465" spans="1:5">
      <c r="A465" t="s">
        <v>1837</v>
      </c>
      <c r="B465" t="s">
        <v>739</v>
      </c>
      <c r="C465" t="s">
        <v>1532</v>
      </c>
      <c r="D465">
        <v>40105</v>
      </c>
    </row>
    <row r="466" spans="1:5">
      <c r="A466" t="s">
        <v>1838</v>
      </c>
      <c r="B466" t="s">
        <v>739</v>
      </c>
      <c r="C466" t="s">
        <v>1549</v>
      </c>
      <c r="D466">
        <v>40306</v>
      </c>
    </row>
    <row r="467" spans="1:5">
      <c r="A467" t="s">
        <v>1838</v>
      </c>
      <c r="B467" t="s">
        <v>737</v>
      </c>
      <c r="C467" t="s">
        <v>1657</v>
      </c>
      <c r="D467">
        <v>70604</v>
      </c>
    </row>
    <row r="468" spans="1:5">
      <c r="A468" t="s">
        <v>1839</v>
      </c>
      <c r="B468" t="s">
        <v>736</v>
      </c>
      <c r="C468" t="s">
        <v>1581</v>
      </c>
      <c r="D468">
        <v>60505</v>
      </c>
    </row>
    <row r="469" spans="1:5">
      <c r="A469" t="s">
        <v>936</v>
      </c>
      <c r="B469" t="s">
        <v>736</v>
      </c>
      <c r="C469" t="s">
        <v>1581</v>
      </c>
      <c r="D469">
        <v>60501</v>
      </c>
    </row>
    <row r="470" spans="1:5">
      <c r="A470" t="s">
        <v>1840</v>
      </c>
      <c r="B470" t="s">
        <v>737</v>
      </c>
      <c r="C470" t="s">
        <v>1657</v>
      </c>
      <c r="D470">
        <v>70605</v>
      </c>
    </row>
    <row r="471" spans="1:5">
      <c r="A471" t="s">
        <v>765</v>
      </c>
      <c r="B471" t="s">
        <v>734</v>
      </c>
      <c r="C471" t="s">
        <v>734</v>
      </c>
      <c r="D471">
        <v>80810</v>
      </c>
    </row>
    <row r="472" spans="1:5">
      <c r="A472" t="s">
        <v>1841</v>
      </c>
      <c r="B472" t="s">
        <v>734</v>
      </c>
      <c r="C472" t="s">
        <v>1574</v>
      </c>
      <c r="D472">
        <v>80604</v>
      </c>
    </row>
    <row r="473" spans="1:5">
      <c r="A473" t="s">
        <v>831</v>
      </c>
      <c r="B473" t="s">
        <v>739</v>
      </c>
      <c r="C473" t="s">
        <v>1616</v>
      </c>
      <c r="D473">
        <v>41405</v>
      </c>
    </row>
    <row r="474" spans="1:5">
      <c r="A474" t="s">
        <v>1842</v>
      </c>
      <c r="B474" t="s">
        <v>733</v>
      </c>
      <c r="C474" t="s">
        <v>801</v>
      </c>
      <c r="D474">
        <v>50203</v>
      </c>
    </row>
    <row r="475" spans="1:5">
      <c r="A475" t="s">
        <v>1843</v>
      </c>
      <c r="B475" t="s">
        <v>737</v>
      </c>
      <c r="C475" t="s">
        <v>1793</v>
      </c>
      <c r="D475">
        <v>70501</v>
      </c>
    </row>
    <row r="476" spans="1:5">
      <c r="A476" t="s">
        <v>770</v>
      </c>
      <c r="B476" t="s">
        <v>734</v>
      </c>
      <c r="C476" t="s">
        <v>734</v>
      </c>
      <c r="D476">
        <v>80813</v>
      </c>
      <c r="E476" s="29"/>
    </row>
    <row r="477" spans="1:5">
      <c r="A477" t="s">
        <v>770</v>
      </c>
      <c r="B477" t="s">
        <v>739</v>
      </c>
      <c r="C477" t="s">
        <v>1566</v>
      </c>
      <c r="D477">
        <v>40607</v>
      </c>
      <c r="E477" s="29"/>
    </row>
    <row r="478" spans="1:5">
      <c r="A478" t="s">
        <v>770</v>
      </c>
      <c r="B478" t="s">
        <v>739</v>
      </c>
      <c r="C478" t="s">
        <v>1549</v>
      </c>
      <c r="D478">
        <v>40307</v>
      </c>
    </row>
    <row r="479" spans="1:5">
      <c r="A479" t="s">
        <v>1844</v>
      </c>
      <c r="B479" t="s">
        <v>734</v>
      </c>
      <c r="C479" t="s">
        <v>1742</v>
      </c>
      <c r="D479">
        <v>80205</v>
      </c>
    </row>
    <row r="480" spans="1:5">
      <c r="A480" t="s">
        <v>802</v>
      </c>
      <c r="B480" t="s">
        <v>734</v>
      </c>
      <c r="C480" t="s">
        <v>734</v>
      </c>
      <c r="D480">
        <v>99999</v>
      </c>
    </row>
    <row r="481" spans="1:4">
      <c r="A481" t="s">
        <v>815</v>
      </c>
      <c r="B481" t="s">
        <v>735</v>
      </c>
      <c r="C481" t="s">
        <v>1595</v>
      </c>
      <c r="D481">
        <v>20601</v>
      </c>
    </row>
    <row r="482" spans="1:4">
      <c r="A482" t="s">
        <v>859</v>
      </c>
      <c r="B482" t="s">
        <v>729</v>
      </c>
      <c r="C482" t="s">
        <v>1537</v>
      </c>
      <c r="D482">
        <v>120309</v>
      </c>
    </row>
    <row r="483" spans="1:4">
      <c r="A483" t="s">
        <v>859</v>
      </c>
      <c r="B483" t="s">
        <v>737</v>
      </c>
      <c r="C483" t="s">
        <v>841</v>
      </c>
      <c r="D483">
        <v>70217</v>
      </c>
    </row>
    <row r="484" spans="1:4">
      <c r="A484" t="s">
        <v>1845</v>
      </c>
      <c r="B484" t="s">
        <v>736</v>
      </c>
      <c r="C484" t="s">
        <v>1614</v>
      </c>
      <c r="D484">
        <v>60405</v>
      </c>
    </row>
    <row r="485" spans="1:4">
      <c r="A485" t="s">
        <v>1846</v>
      </c>
      <c r="B485" t="s">
        <v>737</v>
      </c>
      <c r="C485" t="s">
        <v>1670</v>
      </c>
      <c r="D485">
        <v>70110</v>
      </c>
    </row>
    <row r="486" spans="1:4">
      <c r="A486" t="s">
        <v>1847</v>
      </c>
      <c r="B486" t="s">
        <v>736</v>
      </c>
      <c r="C486" t="s">
        <v>1650</v>
      </c>
      <c r="D486">
        <v>60601</v>
      </c>
    </row>
    <row r="487" spans="1:4">
      <c r="A487" t="s">
        <v>1848</v>
      </c>
      <c r="B487" t="s">
        <v>729</v>
      </c>
      <c r="C487" t="s">
        <v>771</v>
      </c>
      <c r="D487">
        <v>120607</v>
      </c>
    </row>
    <row r="488" spans="1:4">
      <c r="A488" t="s">
        <v>869</v>
      </c>
      <c r="B488" t="s">
        <v>735</v>
      </c>
      <c r="C488" t="s">
        <v>1673</v>
      </c>
      <c r="D488">
        <v>20305</v>
      </c>
    </row>
    <row r="489" spans="1:4">
      <c r="A489" t="s">
        <v>998</v>
      </c>
      <c r="B489" t="s">
        <v>738</v>
      </c>
      <c r="C489" t="s">
        <v>1606</v>
      </c>
      <c r="D489">
        <v>90605</v>
      </c>
    </row>
    <row r="490" spans="1:4">
      <c r="A490" t="s">
        <v>801</v>
      </c>
      <c r="B490" t="s">
        <v>733</v>
      </c>
      <c r="C490" t="s">
        <v>801</v>
      </c>
      <c r="D490">
        <v>50204</v>
      </c>
    </row>
    <row r="491" spans="1:4">
      <c r="A491" t="s">
        <v>1849</v>
      </c>
      <c r="B491" t="s">
        <v>730</v>
      </c>
      <c r="C491" t="s">
        <v>1525</v>
      </c>
      <c r="D491">
        <v>30206</v>
      </c>
    </row>
    <row r="492" spans="1:4">
      <c r="A492" t="s">
        <v>1850</v>
      </c>
      <c r="B492" t="s">
        <v>738</v>
      </c>
      <c r="C492" t="s">
        <v>878</v>
      </c>
      <c r="D492">
        <v>90508</v>
      </c>
    </row>
    <row r="493" spans="1:4">
      <c r="A493" t="s">
        <v>1851</v>
      </c>
      <c r="B493" t="s">
        <v>730</v>
      </c>
      <c r="C493" t="s">
        <v>1638</v>
      </c>
      <c r="D493">
        <v>30506</v>
      </c>
    </row>
    <row r="494" spans="1:4">
      <c r="A494" t="s">
        <v>807</v>
      </c>
      <c r="B494" t="s">
        <v>731</v>
      </c>
      <c r="C494" t="s">
        <v>1540</v>
      </c>
      <c r="D494">
        <v>130716</v>
      </c>
    </row>
    <row r="495" spans="1:4">
      <c r="A495" t="s">
        <v>1852</v>
      </c>
      <c r="B495" t="s">
        <v>739</v>
      </c>
      <c r="C495" t="s">
        <v>1572</v>
      </c>
      <c r="D495">
        <v>41005</v>
      </c>
    </row>
    <row r="496" spans="1:4">
      <c r="A496" t="s">
        <v>1657</v>
      </c>
      <c r="B496" t="s">
        <v>735</v>
      </c>
      <c r="C496" t="s">
        <v>1531</v>
      </c>
      <c r="D496">
        <v>20104</v>
      </c>
    </row>
    <row r="497" spans="1:4">
      <c r="A497" t="s">
        <v>1853</v>
      </c>
      <c r="B497" t="s">
        <v>737</v>
      </c>
      <c r="C497" t="s">
        <v>1657</v>
      </c>
      <c r="D497">
        <v>70601</v>
      </c>
    </row>
    <row r="498" spans="1:4">
      <c r="A498" t="s">
        <v>1854</v>
      </c>
      <c r="B498" t="s">
        <v>738</v>
      </c>
      <c r="C498" t="s">
        <v>1594</v>
      </c>
      <c r="D498">
        <v>91005</v>
      </c>
    </row>
    <row r="499" spans="1:4">
      <c r="A499" t="s">
        <v>1855</v>
      </c>
      <c r="B499" t="s">
        <v>736</v>
      </c>
      <c r="C499" t="s">
        <v>1581</v>
      </c>
      <c r="D499">
        <v>60506</v>
      </c>
    </row>
    <row r="500" spans="1:4">
      <c r="A500" t="s">
        <v>855</v>
      </c>
      <c r="B500" t="s">
        <v>730</v>
      </c>
      <c r="C500" t="s">
        <v>1583</v>
      </c>
      <c r="D500">
        <v>30401</v>
      </c>
    </row>
    <row r="501" spans="1:4">
      <c r="A501" t="s">
        <v>1856</v>
      </c>
      <c r="B501" t="s">
        <v>739</v>
      </c>
      <c r="C501" t="s">
        <v>1644</v>
      </c>
      <c r="D501">
        <v>40704</v>
      </c>
    </row>
    <row r="502" spans="1:4">
      <c r="A502" t="s">
        <v>1857</v>
      </c>
      <c r="B502" t="s">
        <v>739</v>
      </c>
      <c r="C502" t="s">
        <v>1644</v>
      </c>
      <c r="D502">
        <v>40705</v>
      </c>
    </row>
    <row r="503" spans="1:4">
      <c r="A503" t="s">
        <v>1858</v>
      </c>
      <c r="B503" t="s">
        <v>739</v>
      </c>
      <c r="C503" t="s">
        <v>1564</v>
      </c>
      <c r="D503">
        <v>41307</v>
      </c>
    </row>
    <row r="504" spans="1:4">
      <c r="A504" t="s">
        <v>1859</v>
      </c>
      <c r="B504" t="s">
        <v>736</v>
      </c>
      <c r="C504" t="s">
        <v>1581</v>
      </c>
      <c r="D504">
        <v>60507</v>
      </c>
    </row>
    <row r="505" spans="1:4">
      <c r="A505" t="s">
        <v>830</v>
      </c>
      <c r="B505" t="s">
        <v>739</v>
      </c>
      <c r="C505" t="s">
        <v>1548</v>
      </c>
      <c r="D505">
        <v>40203</v>
      </c>
    </row>
    <row r="506" spans="1:4">
      <c r="A506" t="s">
        <v>1860</v>
      </c>
      <c r="B506" t="s">
        <v>733</v>
      </c>
      <c r="C506" t="s">
        <v>801</v>
      </c>
      <c r="D506">
        <v>50205</v>
      </c>
    </row>
    <row r="507" spans="1:4">
      <c r="A507" t="s">
        <v>773</v>
      </c>
      <c r="B507" t="s">
        <v>734</v>
      </c>
      <c r="C507" t="s">
        <v>734</v>
      </c>
      <c r="D507">
        <v>80808</v>
      </c>
    </row>
    <row r="508" spans="1:4">
      <c r="A508" t="s">
        <v>1861</v>
      </c>
      <c r="B508" t="s">
        <v>735</v>
      </c>
      <c r="C508" t="s">
        <v>1531</v>
      </c>
      <c r="D508">
        <v>20106</v>
      </c>
    </row>
    <row r="509" spans="1:4">
      <c r="A509" t="s">
        <v>786</v>
      </c>
      <c r="B509" t="s">
        <v>739</v>
      </c>
      <c r="C509" t="s">
        <v>1548</v>
      </c>
      <c r="D509">
        <v>40201</v>
      </c>
    </row>
    <row r="510" spans="1:4">
      <c r="A510" t="s">
        <v>788</v>
      </c>
      <c r="B510" t="s">
        <v>731</v>
      </c>
      <c r="C510" t="s">
        <v>1540</v>
      </c>
      <c r="D510">
        <v>130717</v>
      </c>
    </row>
    <row r="511" spans="1:4">
      <c r="A511" t="s">
        <v>1862</v>
      </c>
      <c r="B511" t="s">
        <v>730</v>
      </c>
      <c r="C511" t="s">
        <v>1583</v>
      </c>
      <c r="D511">
        <v>30403</v>
      </c>
    </row>
    <row r="512" spans="1:4">
      <c r="A512" t="s">
        <v>1359</v>
      </c>
      <c r="B512" t="s">
        <v>732</v>
      </c>
      <c r="C512" t="s">
        <v>732</v>
      </c>
      <c r="D512">
        <v>100103</v>
      </c>
    </row>
    <row r="513" spans="1:4">
      <c r="A513" t="s">
        <v>834</v>
      </c>
      <c r="B513" t="s">
        <v>730</v>
      </c>
      <c r="C513" t="s">
        <v>730</v>
      </c>
      <c r="D513">
        <v>30110</v>
      </c>
    </row>
    <row r="514" spans="1:4">
      <c r="A514" t="s">
        <v>867</v>
      </c>
      <c r="B514" t="s">
        <v>733</v>
      </c>
      <c r="C514" t="s">
        <v>1591</v>
      </c>
      <c r="D514">
        <v>50106</v>
      </c>
    </row>
    <row r="515" spans="1:4">
      <c r="A515" t="s">
        <v>927</v>
      </c>
      <c r="B515" t="s">
        <v>738</v>
      </c>
      <c r="C515" t="s">
        <v>878</v>
      </c>
      <c r="D515">
        <v>90509</v>
      </c>
    </row>
    <row r="516" spans="1:4">
      <c r="A516" t="s">
        <v>1863</v>
      </c>
      <c r="B516" t="s">
        <v>731</v>
      </c>
      <c r="C516" t="s">
        <v>1563</v>
      </c>
      <c r="D516">
        <v>130409</v>
      </c>
    </row>
    <row r="517" spans="1:4">
      <c r="A517" t="s">
        <v>1864</v>
      </c>
      <c r="B517" t="s">
        <v>728</v>
      </c>
      <c r="C517" t="s">
        <v>728</v>
      </c>
      <c r="D517">
        <v>10104</v>
      </c>
    </row>
    <row r="518" spans="1:4">
      <c r="A518" t="s">
        <v>1865</v>
      </c>
      <c r="B518" t="s">
        <v>728</v>
      </c>
      <c r="C518" t="s">
        <v>1553</v>
      </c>
      <c r="D518">
        <v>10303</v>
      </c>
    </row>
    <row r="519" spans="1:4">
      <c r="A519" t="s">
        <v>1866</v>
      </c>
      <c r="B519" t="s">
        <v>728</v>
      </c>
      <c r="C519" t="s">
        <v>1553</v>
      </c>
      <c r="D519">
        <v>10304</v>
      </c>
    </row>
    <row r="520" spans="1:4">
      <c r="A520" t="s">
        <v>1492</v>
      </c>
      <c r="B520" t="s">
        <v>737</v>
      </c>
      <c r="C520" t="s">
        <v>1793</v>
      </c>
      <c r="D520">
        <v>70504</v>
      </c>
    </row>
    <row r="521" spans="1:4">
      <c r="A521" t="s">
        <v>1867</v>
      </c>
      <c r="B521" t="s">
        <v>729</v>
      </c>
      <c r="C521" t="s">
        <v>1601</v>
      </c>
      <c r="D521">
        <v>120207</v>
      </c>
    </row>
    <row r="522" spans="1:4">
      <c r="A522" t="s">
        <v>1868</v>
      </c>
      <c r="B522" t="s">
        <v>738</v>
      </c>
      <c r="C522" t="s">
        <v>1550</v>
      </c>
      <c r="D522">
        <v>91108</v>
      </c>
    </row>
    <row r="523" spans="1:4">
      <c r="A523" t="s">
        <v>903</v>
      </c>
      <c r="B523" t="s">
        <v>739</v>
      </c>
      <c r="C523" t="s">
        <v>1564</v>
      </c>
      <c r="D523">
        <v>41308</v>
      </c>
    </row>
    <row r="524" spans="1:4">
      <c r="A524" t="s">
        <v>1869</v>
      </c>
      <c r="B524" t="s">
        <v>736</v>
      </c>
      <c r="C524" t="s">
        <v>1618</v>
      </c>
      <c r="D524">
        <v>60206</v>
      </c>
    </row>
    <row r="525" spans="1:4">
      <c r="A525" t="s">
        <v>1870</v>
      </c>
      <c r="B525" t="s">
        <v>736</v>
      </c>
      <c r="C525" t="s">
        <v>1618</v>
      </c>
      <c r="D525">
        <v>60207</v>
      </c>
    </row>
    <row r="526" spans="1:4">
      <c r="A526" t="s">
        <v>1288</v>
      </c>
      <c r="B526" t="s">
        <v>738</v>
      </c>
      <c r="C526" t="s">
        <v>1544</v>
      </c>
      <c r="D526">
        <v>91204</v>
      </c>
    </row>
    <row r="527" spans="1:4">
      <c r="A527" t="s">
        <v>1466</v>
      </c>
      <c r="B527" t="s">
        <v>739</v>
      </c>
      <c r="C527" t="s">
        <v>1532</v>
      </c>
      <c r="D527">
        <v>40106</v>
      </c>
    </row>
    <row r="528" spans="1:4">
      <c r="A528" t="s">
        <v>857</v>
      </c>
      <c r="B528" t="s">
        <v>728</v>
      </c>
      <c r="C528" t="s">
        <v>1553</v>
      </c>
      <c r="D528">
        <v>10305</v>
      </c>
    </row>
    <row r="529" spans="1:4">
      <c r="A529" t="s">
        <v>874</v>
      </c>
      <c r="B529" t="s">
        <v>738</v>
      </c>
      <c r="C529" t="s">
        <v>785</v>
      </c>
      <c r="D529">
        <v>90804</v>
      </c>
    </row>
    <row r="530" spans="1:4">
      <c r="A530" t="s">
        <v>1871</v>
      </c>
      <c r="B530" t="s">
        <v>739</v>
      </c>
      <c r="C530" t="s">
        <v>1684</v>
      </c>
      <c r="D530">
        <v>40901</v>
      </c>
    </row>
    <row r="531" spans="1:4">
      <c r="A531" t="s">
        <v>1210</v>
      </c>
      <c r="B531" t="s">
        <v>739</v>
      </c>
      <c r="C531" t="s">
        <v>837</v>
      </c>
      <c r="D531">
        <v>40805</v>
      </c>
    </row>
    <row r="532" spans="1:4">
      <c r="A532" t="s">
        <v>1872</v>
      </c>
      <c r="B532" t="s">
        <v>736</v>
      </c>
      <c r="C532" t="s">
        <v>1650</v>
      </c>
      <c r="D532">
        <v>60608</v>
      </c>
    </row>
    <row r="533" spans="1:4">
      <c r="A533" t="s">
        <v>777</v>
      </c>
      <c r="B533" t="s">
        <v>734</v>
      </c>
      <c r="C533" t="s">
        <v>734</v>
      </c>
      <c r="D533">
        <v>80811</v>
      </c>
    </row>
    <row r="534" spans="1:4">
      <c r="A534" t="s">
        <v>912</v>
      </c>
      <c r="B534" t="s">
        <v>729</v>
      </c>
      <c r="C534" t="s">
        <v>821</v>
      </c>
      <c r="D534">
        <v>120705</v>
      </c>
    </row>
    <row r="535" spans="1:4">
      <c r="A535" t="s">
        <v>954</v>
      </c>
      <c r="B535" t="s">
        <v>733</v>
      </c>
      <c r="C535" t="s">
        <v>1530</v>
      </c>
      <c r="D535">
        <v>50307</v>
      </c>
    </row>
    <row r="536" spans="1:4">
      <c r="A536" t="s">
        <v>1873</v>
      </c>
      <c r="B536" t="s">
        <v>733</v>
      </c>
      <c r="C536" t="s">
        <v>1530</v>
      </c>
      <c r="D536">
        <v>50315</v>
      </c>
    </row>
    <row r="537" spans="1:4">
      <c r="A537" t="s">
        <v>963</v>
      </c>
      <c r="B537" t="s">
        <v>738</v>
      </c>
      <c r="C537" t="s">
        <v>1603</v>
      </c>
      <c r="D537">
        <v>90701</v>
      </c>
    </row>
    <row r="538" spans="1:4">
      <c r="A538" t="s">
        <v>1230</v>
      </c>
      <c r="B538" t="s">
        <v>738</v>
      </c>
      <c r="C538" t="s">
        <v>1550</v>
      </c>
      <c r="D538">
        <v>91109</v>
      </c>
    </row>
    <row r="539" spans="1:4">
      <c r="A539" t="s">
        <v>1230</v>
      </c>
      <c r="B539" t="s">
        <v>735</v>
      </c>
      <c r="C539" t="s">
        <v>1595</v>
      </c>
      <c r="D539">
        <v>20607</v>
      </c>
    </row>
    <row r="540" spans="1:4">
      <c r="A540" t="s">
        <v>808</v>
      </c>
      <c r="B540" t="s">
        <v>735</v>
      </c>
      <c r="C540" t="s">
        <v>1542</v>
      </c>
      <c r="D540">
        <v>20207</v>
      </c>
    </row>
    <row r="541" spans="1:4">
      <c r="A541" t="s">
        <v>1874</v>
      </c>
      <c r="B541" t="s">
        <v>737</v>
      </c>
      <c r="C541" t="s">
        <v>841</v>
      </c>
      <c r="D541">
        <v>70218</v>
      </c>
    </row>
    <row r="542" spans="1:4">
      <c r="A542" t="s">
        <v>1875</v>
      </c>
      <c r="B542" t="s">
        <v>733</v>
      </c>
      <c r="C542" t="s">
        <v>1530</v>
      </c>
      <c r="D542">
        <v>50308</v>
      </c>
    </row>
    <row r="543" spans="1:4">
      <c r="A543" t="s">
        <v>1876</v>
      </c>
      <c r="B543" t="s">
        <v>730</v>
      </c>
      <c r="C543" t="s">
        <v>1632</v>
      </c>
      <c r="D543">
        <v>30305</v>
      </c>
    </row>
    <row r="544" spans="1:4">
      <c r="A544" t="s">
        <v>1876</v>
      </c>
      <c r="B544" t="s">
        <v>735</v>
      </c>
      <c r="C544" t="s">
        <v>1595</v>
      </c>
      <c r="D544">
        <v>20608</v>
      </c>
    </row>
    <row r="545" spans="1:4">
      <c r="A545" t="s">
        <v>931</v>
      </c>
      <c r="B545" t="s">
        <v>738</v>
      </c>
      <c r="C545" t="s">
        <v>1530</v>
      </c>
      <c r="D545">
        <v>90907</v>
      </c>
    </row>
    <row r="546" spans="1:4">
      <c r="A546" t="s">
        <v>890</v>
      </c>
      <c r="B546" t="s">
        <v>1628</v>
      </c>
      <c r="C546" t="s">
        <v>916</v>
      </c>
      <c r="D546">
        <v>110201</v>
      </c>
    </row>
    <row r="547" spans="1:4">
      <c r="A547" t="s">
        <v>939</v>
      </c>
      <c r="B547" t="s">
        <v>739</v>
      </c>
      <c r="C547" t="s">
        <v>1572</v>
      </c>
      <c r="D547">
        <v>41001</v>
      </c>
    </row>
    <row r="548" spans="1:4">
      <c r="A548" t="s">
        <v>1877</v>
      </c>
      <c r="B548" t="s">
        <v>738</v>
      </c>
      <c r="C548" t="s">
        <v>1550</v>
      </c>
      <c r="D548">
        <v>91110</v>
      </c>
    </row>
    <row r="549" spans="1:4">
      <c r="A549" t="s">
        <v>899</v>
      </c>
      <c r="B549" t="s">
        <v>739</v>
      </c>
      <c r="C549" t="s">
        <v>1548</v>
      </c>
      <c r="D549">
        <v>40205</v>
      </c>
    </row>
    <row r="550" spans="1:4">
      <c r="A550" t="s">
        <v>1245</v>
      </c>
      <c r="B550" t="s">
        <v>738</v>
      </c>
      <c r="C550" t="s">
        <v>1594</v>
      </c>
      <c r="D550">
        <v>91013</v>
      </c>
    </row>
    <row r="551" spans="1:4">
      <c r="A551" t="s">
        <v>925</v>
      </c>
      <c r="B551" t="s">
        <v>729</v>
      </c>
      <c r="C551" t="s">
        <v>1537</v>
      </c>
      <c r="D551">
        <v>120310</v>
      </c>
    </row>
    <row r="552" spans="1:4">
      <c r="A552" t="s">
        <v>866</v>
      </c>
      <c r="B552" t="s">
        <v>739</v>
      </c>
      <c r="C552" t="s">
        <v>1644</v>
      </c>
      <c r="D552">
        <v>40706</v>
      </c>
    </row>
    <row r="553" spans="1:4">
      <c r="A553" t="s">
        <v>1878</v>
      </c>
      <c r="B553" t="s">
        <v>738</v>
      </c>
      <c r="C553" t="s">
        <v>1530</v>
      </c>
      <c r="D553">
        <v>90908</v>
      </c>
    </row>
    <row r="554" spans="1:4">
      <c r="A554" t="s">
        <v>790</v>
      </c>
      <c r="B554" t="s">
        <v>734</v>
      </c>
      <c r="C554" t="s">
        <v>1541</v>
      </c>
      <c r="D554">
        <v>81009</v>
      </c>
    </row>
    <row r="555" spans="1:4">
      <c r="A555" t="s">
        <v>1879</v>
      </c>
      <c r="B555" t="s">
        <v>737</v>
      </c>
      <c r="C555" t="s">
        <v>737</v>
      </c>
      <c r="D555">
        <v>70310</v>
      </c>
    </row>
    <row r="556" spans="1:4">
      <c r="A556" t="s">
        <v>1879</v>
      </c>
      <c r="B556" t="s">
        <v>736</v>
      </c>
      <c r="C556" t="s">
        <v>1650</v>
      </c>
      <c r="D556">
        <v>60607</v>
      </c>
    </row>
    <row r="557" spans="1:4">
      <c r="A557" t="s">
        <v>798</v>
      </c>
      <c r="B557" t="s">
        <v>730</v>
      </c>
      <c r="C557" t="s">
        <v>730</v>
      </c>
      <c r="D557">
        <v>30111</v>
      </c>
    </row>
    <row r="558" spans="1:4">
      <c r="A558" t="s">
        <v>1446</v>
      </c>
      <c r="B558" t="s">
        <v>734</v>
      </c>
      <c r="C558" t="s">
        <v>1742</v>
      </c>
      <c r="D558">
        <v>80206</v>
      </c>
    </row>
    <row r="559" spans="1:4">
      <c r="A559" t="s">
        <v>1880</v>
      </c>
      <c r="B559" t="s">
        <v>731</v>
      </c>
      <c r="C559" t="s">
        <v>1563</v>
      </c>
      <c r="D559">
        <v>130410</v>
      </c>
    </row>
    <row r="560" spans="1:4">
      <c r="A560" t="s">
        <v>1881</v>
      </c>
      <c r="B560" t="s">
        <v>730</v>
      </c>
      <c r="C560" t="s">
        <v>730</v>
      </c>
      <c r="D560">
        <v>30112</v>
      </c>
    </row>
    <row r="561" spans="1:4">
      <c r="A561" t="s">
        <v>1882</v>
      </c>
      <c r="B561" t="s">
        <v>729</v>
      </c>
      <c r="C561" t="s">
        <v>1601</v>
      </c>
      <c r="D561">
        <v>120208</v>
      </c>
    </row>
    <row r="562" spans="1:4">
      <c r="A562" t="s">
        <v>1883</v>
      </c>
      <c r="B562" t="s">
        <v>730</v>
      </c>
      <c r="C562" t="s">
        <v>1525</v>
      </c>
      <c r="D562">
        <v>30207</v>
      </c>
    </row>
    <row r="563" spans="1:4">
      <c r="A563" t="s">
        <v>824</v>
      </c>
      <c r="B563" t="s">
        <v>729</v>
      </c>
      <c r="C563" t="s">
        <v>1578</v>
      </c>
      <c r="D563">
        <v>120801</v>
      </c>
    </row>
    <row r="564" spans="1:4">
      <c r="A564" t="s">
        <v>916</v>
      </c>
      <c r="B564" t="s">
        <v>733</v>
      </c>
      <c r="C564" t="s">
        <v>1591</v>
      </c>
      <c r="D564">
        <v>50109</v>
      </c>
    </row>
    <row r="565" spans="1:4">
      <c r="A565" t="s">
        <v>1884</v>
      </c>
      <c r="B565" t="s">
        <v>739</v>
      </c>
      <c r="C565" t="s">
        <v>814</v>
      </c>
      <c r="D565">
        <v>40507</v>
      </c>
    </row>
    <row r="566" spans="1:4">
      <c r="A566" t="s">
        <v>1885</v>
      </c>
      <c r="B566" t="s">
        <v>738</v>
      </c>
      <c r="C566" t="s">
        <v>1547</v>
      </c>
      <c r="D566">
        <v>90105</v>
      </c>
    </row>
    <row r="567" spans="1:4">
      <c r="A567" t="s">
        <v>1886</v>
      </c>
      <c r="B567" t="s">
        <v>738</v>
      </c>
      <c r="C567" t="s">
        <v>926</v>
      </c>
      <c r="D567">
        <v>90405</v>
      </c>
    </row>
    <row r="568" spans="1:4">
      <c r="A568" t="s">
        <v>947</v>
      </c>
      <c r="B568" t="s">
        <v>739</v>
      </c>
      <c r="C568" t="s">
        <v>1566</v>
      </c>
      <c r="D568">
        <v>40608</v>
      </c>
    </row>
    <row r="569" spans="1:4">
      <c r="A569" t="s">
        <v>1887</v>
      </c>
      <c r="B569" t="s">
        <v>731</v>
      </c>
      <c r="C569" t="s">
        <v>947</v>
      </c>
      <c r="D569">
        <v>130901</v>
      </c>
    </row>
    <row r="570" spans="1:4">
      <c r="A570" t="s">
        <v>1888</v>
      </c>
      <c r="B570" t="s">
        <v>734</v>
      </c>
      <c r="C570" t="s">
        <v>734</v>
      </c>
      <c r="D570">
        <v>80801</v>
      </c>
    </row>
    <row r="571" spans="1:4">
      <c r="A571" t="s">
        <v>1734</v>
      </c>
      <c r="B571" t="s">
        <v>739</v>
      </c>
      <c r="C571" t="s">
        <v>1734</v>
      </c>
      <c r="D571">
        <v>41104</v>
      </c>
    </row>
    <row r="572" spans="1:4">
      <c r="A572" t="s">
        <v>785</v>
      </c>
      <c r="B572" t="s">
        <v>734</v>
      </c>
      <c r="C572" t="s">
        <v>734</v>
      </c>
      <c r="D572">
        <v>80809</v>
      </c>
    </row>
    <row r="573" spans="1:4">
      <c r="A573" t="s">
        <v>949</v>
      </c>
      <c r="B573" t="s">
        <v>738</v>
      </c>
      <c r="C573" t="s">
        <v>785</v>
      </c>
      <c r="D573">
        <v>90801</v>
      </c>
    </row>
    <row r="574" spans="1:4">
      <c r="A574" t="s">
        <v>937</v>
      </c>
      <c r="B574" t="s">
        <v>739</v>
      </c>
      <c r="C574" t="s">
        <v>814</v>
      </c>
      <c r="D574">
        <v>40515</v>
      </c>
    </row>
    <row r="575" spans="1:4">
      <c r="A575" t="s">
        <v>953</v>
      </c>
      <c r="B575" t="s">
        <v>738</v>
      </c>
      <c r="C575" t="s">
        <v>1596</v>
      </c>
      <c r="D575">
        <v>90305</v>
      </c>
    </row>
    <row r="576" spans="1:4">
      <c r="A576" t="s">
        <v>953</v>
      </c>
      <c r="B576" t="s">
        <v>738</v>
      </c>
      <c r="C576" t="s">
        <v>1557</v>
      </c>
      <c r="D576">
        <v>90212</v>
      </c>
    </row>
    <row r="577" spans="1:4">
      <c r="A577" t="s">
        <v>953</v>
      </c>
      <c r="B577" t="s">
        <v>731</v>
      </c>
      <c r="C577" t="s">
        <v>947</v>
      </c>
      <c r="D577">
        <v>130909</v>
      </c>
    </row>
    <row r="578" spans="1:4">
      <c r="A578" t="s">
        <v>953</v>
      </c>
      <c r="B578" t="s">
        <v>737</v>
      </c>
      <c r="C578" t="s">
        <v>841</v>
      </c>
      <c r="D578">
        <v>70219</v>
      </c>
    </row>
    <row r="579" spans="1:4">
      <c r="A579" t="s">
        <v>953</v>
      </c>
      <c r="B579" t="s">
        <v>738</v>
      </c>
      <c r="C579" t="s">
        <v>785</v>
      </c>
      <c r="D579">
        <v>90806</v>
      </c>
    </row>
    <row r="580" spans="1:4">
      <c r="A580" t="s">
        <v>1343</v>
      </c>
      <c r="B580" t="s">
        <v>730</v>
      </c>
      <c r="C580" t="s">
        <v>1825</v>
      </c>
      <c r="D580">
        <v>30601</v>
      </c>
    </row>
    <row r="581" spans="1:4">
      <c r="A581" t="s">
        <v>767</v>
      </c>
      <c r="B581" t="s">
        <v>730</v>
      </c>
      <c r="C581" t="s">
        <v>730</v>
      </c>
      <c r="D581">
        <v>30113</v>
      </c>
    </row>
    <row r="582" spans="1:4">
      <c r="A582" t="s">
        <v>767</v>
      </c>
      <c r="B582" t="s">
        <v>739</v>
      </c>
      <c r="C582" t="s">
        <v>1568</v>
      </c>
      <c r="D582">
        <v>41204</v>
      </c>
    </row>
    <row r="583" spans="1:4">
      <c r="A583" t="s">
        <v>767</v>
      </c>
      <c r="B583" t="s">
        <v>738</v>
      </c>
      <c r="C583" t="s">
        <v>785</v>
      </c>
      <c r="D583">
        <v>90805</v>
      </c>
    </row>
    <row r="584" spans="1:4">
      <c r="A584" t="s">
        <v>870</v>
      </c>
      <c r="B584" t="s">
        <v>736</v>
      </c>
      <c r="C584" t="s">
        <v>1622</v>
      </c>
      <c r="D584">
        <v>60105</v>
      </c>
    </row>
    <row r="585" spans="1:4">
      <c r="A585" t="s">
        <v>966</v>
      </c>
      <c r="B585" t="s">
        <v>735</v>
      </c>
      <c r="C585" t="s">
        <v>1542</v>
      </c>
      <c r="D585">
        <v>20208</v>
      </c>
    </row>
    <row r="586" spans="1:4">
      <c r="A586" t="s">
        <v>1889</v>
      </c>
      <c r="B586" t="s">
        <v>730</v>
      </c>
      <c r="C586" t="s">
        <v>1825</v>
      </c>
      <c r="D586">
        <v>30603</v>
      </c>
    </row>
    <row r="587" spans="1:4">
      <c r="A587" t="s">
        <v>1568</v>
      </c>
      <c r="B587" t="s">
        <v>739</v>
      </c>
      <c r="C587" t="s">
        <v>1568</v>
      </c>
      <c r="D587">
        <v>41205</v>
      </c>
    </row>
    <row r="588" spans="1:4">
      <c r="A588" t="s">
        <v>1890</v>
      </c>
      <c r="B588" t="s">
        <v>738</v>
      </c>
      <c r="C588" t="s">
        <v>1596</v>
      </c>
      <c r="D588">
        <v>90306</v>
      </c>
    </row>
    <row r="589" spans="1:4">
      <c r="A589" t="s">
        <v>805</v>
      </c>
      <c r="B589" t="s">
        <v>734</v>
      </c>
      <c r="C589" t="s">
        <v>734</v>
      </c>
      <c r="D589">
        <v>80818</v>
      </c>
    </row>
    <row r="590" spans="1:4">
      <c r="A590" t="s">
        <v>917</v>
      </c>
      <c r="B590" t="s">
        <v>738</v>
      </c>
      <c r="C590" t="s">
        <v>1594</v>
      </c>
      <c r="D590">
        <v>91011</v>
      </c>
    </row>
    <row r="591" spans="1:4">
      <c r="A591" t="s">
        <v>917</v>
      </c>
      <c r="B591" t="s">
        <v>738</v>
      </c>
      <c r="C591" t="s">
        <v>878</v>
      </c>
      <c r="D591">
        <v>90510</v>
      </c>
    </row>
    <row r="592" spans="1:4">
      <c r="A592" t="s">
        <v>929</v>
      </c>
      <c r="B592" t="s">
        <v>737</v>
      </c>
      <c r="C592" t="s">
        <v>841</v>
      </c>
      <c r="D592">
        <v>70220</v>
      </c>
    </row>
    <row r="593" spans="1:4">
      <c r="A593" t="s">
        <v>1891</v>
      </c>
      <c r="B593" t="s">
        <v>734</v>
      </c>
      <c r="C593" t="s">
        <v>1742</v>
      </c>
      <c r="D593">
        <v>80201</v>
      </c>
    </row>
    <row r="594" spans="1:4">
      <c r="A594" t="s">
        <v>1892</v>
      </c>
      <c r="B594" t="s">
        <v>739</v>
      </c>
      <c r="C594" t="s">
        <v>1566</v>
      </c>
      <c r="D594">
        <v>40609</v>
      </c>
    </row>
    <row r="595" spans="1:4">
      <c r="A595" t="s">
        <v>858</v>
      </c>
      <c r="B595" t="s">
        <v>739</v>
      </c>
      <c r="C595" t="s">
        <v>1566</v>
      </c>
      <c r="D595">
        <v>40610</v>
      </c>
    </row>
    <row r="596" spans="1:4">
      <c r="A596" t="s">
        <v>1893</v>
      </c>
      <c r="B596" t="s">
        <v>729</v>
      </c>
      <c r="C596" t="s">
        <v>1535</v>
      </c>
      <c r="D596">
        <v>120904</v>
      </c>
    </row>
    <row r="597" spans="1:4">
      <c r="A597" t="s">
        <v>1894</v>
      </c>
      <c r="B597" t="s">
        <v>738</v>
      </c>
      <c r="C597" t="s">
        <v>1594</v>
      </c>
      <c r="D597">
        <v>91006</v>
      </c>
    </row>
    <row r="598" spans="1:4">
      <c r="A598" t="s">
        <v>782</v>
      </c>
      <c r="B598" t="s">
        <v>734</v>
      </c>
      <c r="C598" t="s">
        <v>734</v>
      </c>
      <c r="D598">
        <v>80803</v>
      </c>
    </row>
    <row r="599" spans="1:4">
      <c r="A599" t="s">
        <v>782</v>
      </c>
      <c r="B599" t="s">
        <v>737</v>
      </c>
      <c r="C599" t="s">
        <v>737</v>
      </c>
      <c r="D599">
        <v>70311</v>
      </c>
    </row>
    <row r="600" spans="1:4">
      <c r="A600" t="s">
        <v>803</v>
      </c>
      <c r="B600" t="s">
        <v>729</v>
      </c>
      <c r="C600" t="s">
        <v>1535</v>
      </c>
      <c r="D600">
        <v>120901</v>
      </c>
    </row>
    <row r="601" spans="1:4">
      <c r="A601" t="s">
        <v>908</v>
      </c>
      <c r="B601" t="s">
        <v>731</v>
      </c>
      <c r="C601" t="s">
        <v>1546</v>
      </c>
      <c r="D601">
        <v>130104</v>
      </c>
    </row>
    <row r="602" spans="1:4">
      <c r="A602" t="s">
        <v>908</v>
      </c>
      <c r="B602" t="s">
        <v>739</v>
      </c>
      <c r="C602" t="s">
        <v>1572</v>
      </c>
      <c r="D602">
        <v>41008</v>
      </c>
    </row>
    <row r="603" spans="1:4">
      <c r="A603" t="s">
        <v>1895</v>
      </c>
      <c r="B603" t="s">
        <v>739</v>
      </c>
      <c r="C603" t="s">
        <v>1572</v>
      </c>
      <c r="D603">
        <v>41006</v>
      </c>
    </row>
    <row r="604" spans="1:4">
      <c r="A604" t="s">
        <v>1895</v>
      </c>
      <c r="B604" t="s">
        <v>739</v>
      </c>
      <c r="C604" t="s">
        <v>1734</v>
      </c>
      <c r="D604">
        <v>41105</v>
      </c>
    </row>
    <row r="605" spans="1:4">
      <c r="A605" t="s">
        <v>1896</v>
      </c>
      <c r="B605" t="s">
        <v>734</v>
      </c>
      <c r="C605" t="s">
        <v>945</v>
      </c>
      <c r="D605">
        <v>80506</v>
      </c>
    </row>
    <row r="606" spans="1:4">
      <c r="A606" t="s">
        <v>778</v>
      </c>
      <c r="B606" t="s">
        <v>733</v>
      </c>
      <c r="C606" t="s">
        <v>1530</v>
      </c>
      <c r="D606">
        <v>50316</v>
      </c>
    </row>
    <row r="607" spans="1:4">
      <c r="A607" t="s">
        <v>778</v>
      </c>
      <c r="B607" t="s">
        <v>738</v>
      </c>
      <c r="C607" t="s">
        <v>1530</v>
      </c>
      <c r="D607">
        <v>90901</v>
      </c>
    </row>
    <row r="608" spans="1:4">
      <c r="A608" t="s">
        <v>1638</v>
      </c>
      <c r="B608" t="s">
        <v>730</v>
      </c>
      <c r="C608" t="s">
        <v>1638</v>
      </c>
      <c r="D608">
        <v>30507</v>
      </c>
    </row>
    <row r="609" spans="1:4">
      <c r="A609" t="s">
        <v>887</v>
      </c>
      <c r="B609" t="s">
        <v>739</v>
      </c>
      <c r="C609" t="s">
        <v>1684</v>
      </c>
      <c r="D609">
        <v>40905</v>
      </c>
    </row>
    <row r="610" spans="1:4">
      <c r="A610" t="s">
        <v>1897</v>
      </c>
      <c r="B610" t="s">
        <v>736</v>
      </c>
      <c r="C610" t="s">
        <v>1625</v>
      </c>
      <c r="D610">
        <v>60701</v>
      </c>
    </row>
    <row r="611" spans="1:4">
      <c r="A611" t="s">
        <v>1898</v>
      </c>
      <c r="B611" t="s">
        <v>739</v>
      </c>
      <c r="C611" t="s">
        <v>814</v>
      </c>
      <c r="D611">
        <v>40508</v>
      </c>
    </row>
    <row r="612" spans="1:4">
      <c r="A612" t="s">
        <v>965</v>
      </c>
      <c r="B612" t="s">
        <v>731</v>
      </c>
      <c r="C612" t="s">
        <v>1540</v>
      </c>
      <c r="D612">
        <v>130718</v>
      </c>
    </row>
    <row r="613" spans="1:4">
      <c r="A613" t="s">
        <v>965</v>
      </c>
      <c r="B613" t="s">
        <v>735</v>
      </c>
      <c r="C613" t="s">
        <v>1542</v>
      </c>
      <c r="D613">
        <v>20209</v>
      </c>
    </row>
    <row r="614" spans="1:4">
      <c r="A614" t="s">
        <v>1899</v>
      </c>
      <c r="B614" t="s">
        <v>730</v>
      </c>
      <c r="C614" t="s">
        <v>730</v>
      </c>
      <c r="D614">
        <v>30114</v>
      </c>
    </row>
    <row r="615" spans="1:4">
      <c r="A615" t="s">
        <v>1899</v>
      </c>
      <c r="B615" t="s">
        <v>731</v>
      </c>
      <c r="C615" t="s">
        <v>1584</v>
      </c>
      <c r="D615">
        <v>130313</v>
      </c>
    </row>
    <row r="616" spans="1:4">
      <c r="A616" t="s">
        <v>1899</v>
      </c>
      <c r="B616" t="s">
        <v>739</v>
      </c>
      <c r="C616" t="s">
        <v>814</v>
      </c>
      <c r="D616">
        <v>40509</v>
      </c>
    </row>
    <row r="617" spans="1:4">
      <c r="A617" t="s">
        <v>800</v>
      </c>
      <c r="B617" t="s">
        <v>738</v>
      </c>
      <c r="C617" t="s">
        <v>1594</v>
      </c>
      <c r="D617">
        <v>91001</v>
      </c>
    </row>
    <row r="618" spans="1:4">
      <c r="A618" t="s">
        <v>1900</v>
      </c>
      <c r="B618" t="s">
        <v>738</v>
      </c>
      <c r="C618" t="s">
        <v>1594</v>
      </c>
      <c r="D618">
        <v>91015</v>
      </c>
    </row>
    <row r="619" spans="1:4">
      <c r="A619" t="s">
        <v>1901</v>
      </c>
      <c r="B619" t="s">
        <v>738</v>
      </c>
      <c r="C619" t="s">
        <v>1594</v>
      </c>
      <c r="D619">
        <v>91016</v>
      </c>
    </row>
    <row r="620" spans="1:4">
      <c r="A620" t="s">
        <v>871</v>
      </c>
      <c r="B620" t="s">
        <v>739</v>
      </c>
      <c r="C620" t="s">
        <v>814</v>
      </c>
      <c r="D620">
        <v>40510</v>
      </c>
    </row>
    <row r="621" spans="1:4">
      <c r="A621" t="s">
        <v>871</v>
      </c>
      <c r="B621" t="s">
        <v>737</v>
      </c>
      <c r="C621" t="s">
        <v>841</v>
      </c>
      <c r="D621">
        <v>70221</v>
      </c>
    </row>
    <row r="622" spans="1:4">
      <c r="A622" t="s">
        <v>1902</v>
      </c>
      <c r="B622" t="s">
        <v>739</v>
      </c>
      <c r="C622" t="s">
        <v>1532</v>
      </c>
      <c r="D622">
        <v>40107</v>
      </c>
    </row>
    <row r="623" spans="1:4">
      <c r="A623" t="s">
        <v>1903</v>
      </c>
      <c r="B623" t="s">
        <v>737</v>
      </c>
      <c r="C623" t="s">
        <v>841</v>
      </c>
      <c r="D623">
        <v>70222</v>
      </c>
    </row>
    <row r="624" spans="1:4">
      <c r="A624" t="s">
        <v>1904</v>
      </c>
      <c r="B624" t="s">
        <v>733</v>
      </c>
      <c r="C624" t="s">
        <v>1591</v>
      </c>
      <c r="D624">
        <v>50110</v>
      </c>
    </row>
    <row r="625" spans="1:4">
      <c r="A625" t="s">
        <v>1905</v>
      </c>
      <c r="B625" t="s">
        <v>729</v>
      </c>
      <c r="C625" t="s">
        <v>1537</v>
      </c>
      <c r="D625">
        <v>120311</v>
      </c>
    </row>
    <row r="626" spans="1:4">
      <c r="A626" t="s">
        <v>894</v>
      </c>
      <c r="B626" t="s">
        <v>739</v>
      </c>
      <c r="C626" t="s">
        <v>814</v>
      </c>
      <c r="D626">
        <v>40514</v>
      </c>
    </row>
    <row r="627" spans="1:4">
      <c r="A627" t="s">
        <v>884</v>
      </c>
      <c r="B627" t="s">
        <v>729</v>
      </c>
      <c r="C627" t="s">
        <v>1569</v>
      </c>
      <c r="D627">
        <v>120101</v>
      </c>
    </row>
    <row r="628" spans="1:4">
      <c r="A628" t="s">
        <v>877</v>
      </c>
      <c r="B628" t="s">
        <v>738</v>
      </c>
      <c r="C628" t="s">
        <v>1550</v>
      </c>
      <c r="D628">
        <v>91101</v>
      </c>
    </row>
    <row r="629" spans="1:4">
      <c r="A629" t="s">
        <v>1906</v>
      </c>
      <c r="B629" t="s">
        <v>731</v>
      </c>
      <c r="C629" t="s">
        <v>1563</v>
      </c>
      <c r="D629">
        <v>130411</v>
      </c>
    </row>
    <row r="630" spans="1:4">
      <c r="A630" t="s">
        <v>1477</v>
      </c>
      <c r="B630" t="s">
        <v>739</v>
      </c>
      <c r="C630" t="s">
        <v>814</v>
      </c>
      <c r="D630">
        <v>40511</v>
      </c>
    </row>
    <row r="631" spans="1:4">
      <c r="A631" t="s">
        <v>902</v>
      </c>
      <c r="B631" t="s">
        <v>729</v>
      </c>
      <c r="C631" t="s">
        <v>1612</v>
      </c>
      <c r="D631">
        <v>120405</v>
      </c>
    </row>
    <row r="632" spans="1:4">
      <c r="A632" t="s">
        <v>844</v>
      </c>
      <c r="B632" t="s">
        <v>734</v>
      </c>
      <c r="C632" t="s">
        <v>1833</v>
      </c>
      <c r="D632">
        <v>81101</v>
      </c>
    </row>
    <row r="633" spans="1:4">
      <c r="A633" t="s">
        <v>1907</v>
      </c>
      <c r="B633" t="s">
        <v>733</v>
      </c>
      <c r="C633" t="s">
        <v>1591</v>
      </c>
      <c r="D633">
        <v>50111</v>
      </c>
    </row>
    <row r="634" spans="1:4">
      <c r="A634" t="s">
        <v>1908</v>
      </c>
      <c r="B634" t="s">
        <v>738</v>
      </c>
      <c r="C634" t="s">
        <v>1544</v>
      </c>
      <c r="D634">
        <v>91205</v>
      </c>
    </row>
    <row r="635" spans="1:4">
      <c r="A635" t="s">
        <v>856</v>
      </c>
      <c r="B635" t="s">
        <v>728</v>
      </c>
      <c r="C635" t="s">
        <v>728</v>
      </c>
      <c r="D635">
        <v>10105</v>
      </c>
    </row>
    <row r="636" spans="1:4">
      <c r="A636" t="s">
        <v>1909</v>
      </c>
      <c r="B636" t="s">
        <v>739</v>
      </c>
      <c r="C636" t="s">
        <v>1549</v>
      </c>
      <c r="D636">
        <v>40308</v>
      </c>
    </row>
    <row r="637" spans="1:4">
      <c r="A637" t="s">
        <v>961</v>
      </c>
      <c r="B637" t="s">
        <v>739</v>
      </c>
      <c r="C637" t="s">
        <v>1644</v>
      </c>
      <c r="D637">
        <v>40707</v>
      </c>
    </row>
    <row r="638" spans="1:4">
      <c r="A638" t="s">
        <v>784</v>
      </c>
      <c r="B638" t="s">
        <v>735</v>
      </c>
      <c r="C638" t="s">
        <v>1595</v>
      </c>
      <c r="D638">
        <v>20609</v>
      </c>
    </row>
    <row r="639" spans="1:4">
      <c r="A639" t="s">
        <v>1910</v>
      </c>
      <c r="B639" t="s">
        <v>729</v>
      </c>
      <c r="C639" t="s">
        <v>821</v>
      </c>
      <c r="D639">
        <v>120706</v>
      </c>
    </row>
    <row r="640" spans="1:4">
      <c r="A640" t="s">
        <v>757</v>
      </c>
      <c r="B640" t="s">
        <v>734</v>
      </c>
      <c r="C640" t="s">
        <v>734</v>
      </c>
      <c r="D640">
        <v>80819</v>
      </c>
    </row>
    <row r="641" spans="1:4">
      <c r="A641" t="s">
        <v>896</v>
      </c>
      <c r="B641" t="s">
        <v>739</v>
      </c>
      <c r="C641" t="s">
        <v>1564</v>
      </c>
      <c r="D641">
        <v>41301</v>
      </c>
    </row>
    <row r="642" spans="1:4">
      <c r="A642" t="s">
        <v>1911</v>
      </c>
      <c r="B642" t="s">
        <v>729</v>
      </c>
      <c r="C642" t="s">
        <v>771</v>
      </c>
      <c r="D642">
        <v>120611</v>
      </c>
    </row>
    <row r="643" spans="1:4">
      <c r="A643" t="s">
        <v>1912</v>
      </c>
      <c r="B643" t="s">
        <v>737</v>
      </c>
      <c r="C643" t="s">
        <v>1539</v>
      </c>
      <c r="D643">
        <v>70701</v>
      </c>
    </row>
    <row r="644" spans="1:4">
      <c r="A644" t="s">
        <v>794</v>
      </c>
      <c r="B644" t="s">
        <v>734</v>
      </c>
      <c r="C644" t="s">
        <v>945</v>
      </c>
      <c r="D644">
        <v>80508</v>
      </c>
    </row>
    <row r="645" spans="1:4">
      <c r="A645" t="s">
        <v>989</v>
      </c>
      <c r="B645" t="s">
        <v>735</v>
      </c>
      <c r="C645" t="s">
        <v>1598</v>
      </c>
      <c r="D645">
        <v>20406</v>
      </c>
    </row>
    <row r="646" spans="1:4">
      <c r="A646" t="s">
        <v>1913</v>
      </c>
      <c r="B646" t="s">
        <v>737</v>
      </c>
      <c r="C646" t="s">
        <v>737</v>
      </c>
      <c r="D646">
        <v>70312</v>
      </c>
    </row>
    <row r="647" spans="1:4">
      <c r="A647" t="s">
        <v>835</v>
      </c>
      <c r="B647" t="s">
        <v>729</v>
      </c>
      <c r="C647" t="s">
        <v>1578</v>
      </c>
      <c r="D647">
        <v>120805</v>
      </c>
    </row>
    <row r="648" spans="1:4">
      <c r="A648" t="s">
        <v>852</v>
      </c>
      <c r="B648" t="s">
        <v>732</v>
      </c>
      <c r="C648" t="s">
        <v>732</v>
      </c>
      <c r="D648">
        <v>100104</v>
      </c>
    </row>
    <row r="649" spans="1:4">
      <c r="A649" t="s">
        <v>1914</v>
      </c>
      <c r="B649" t="s">
        <v>733</v>
      </c>
      <c r="C649" t="s">
        <v>1591</v>
      </c>
      <c r="D649">
        <v>50112</v>
      </c>
    </row>
    <row r="650" spans="1:4">
      <c r="A650" t="s">
        <v>958</v>
      </c>
      <c r="B650" t="s">
        <v>735</v>
      </c>
      <c r="C650" t="s">
        <v>1595</v>
      </c>
      <c r="D650">
        <v>20610</v>
      </c>
    </row>
    <row r="651" spans="1:4">
      <c r="A651" t="s">
        <v>1915</v>
      </c>
      <c r="B651" t="s">
        <v>729</v>
      </c>
      <c r="C651" t="s">
        <v>1537</v>
      </c>
      <c r="D651">
        <v>120312</v>
      </c>
    </row>
    <row r="652" spans="1:4">
      <c r="A652" t="s">
        <v>1916</v>
      </c>
      <c r="B652" t="s">
        <v>738</v>
      </c>
      <c r="C652" t="s">
        <v>1606</v>
      </c>
      <c r="D652">
        <v>90608</v>
      </c>
    </row>
    <row r="653" spans="1:4">
      <c r="A653" t="s">
        <v>1917</v>
      </c>
      <c r="B653" t="s">
        <v>734</v>
      </c>
      <c r="C653" t="s">
        <v>1574</v>
      </c>
      <c r="D653">
        <v>80605</v>
      </c>
    </row>
    <row r="654" spans="1:4">
      <c r="A654" t="s">
        <v>1918</v>
      </c>
      <c r="B654" t="s">
        <v>738</v>
      </c>
      <c r="C654" t="s">
        <v>1594</v>
      </c>
      <c r="D654">
        <v>91012</v>
      </c>
    </row>
    <row r="655" spans="1:4">
      <c r="A655" t="s">
        <v>1919</v>
      </c>
      <c r="B655" t="s">
        <v>738</v>
      </c>
      <c r="C655" t="s">
        <v>1603</v>
      </c>
      <c r="D655">
        <v>90704</v>
      </c>
    </row>
    <row r="656" spans="1:4">
      <c r="A656" t="s">
        <v>1920</v>
      </c>
      <c r="B656" t="s">
        <v>729</v>
      </c>
      <c r="C656" t="s">
        <v>1535</v>
      </c>
      <c r="D656">
        <v>120905</v>
      </c>
    </row>
    <row r="657" spans="1:4">
      <c r="A657" t="s">
        <v>1921</v>
      </c>
      <c r="B657" t="s">
        <v>728</v>
      </c>
      <c r="C657" t="s">
        <v>1533</v>
      </c>
      <c r="D657">
        <v>10405</v>
      </c>
    </row>
    <row r="658" spans="1:4">
      <c r="A658" t="s">
        <v>1922</v>
      </c>
      <c r="B658" t="s">
        <v>728</v>
      </c>
      <c r="C658" t="s">
        <v>1533</v>
      </c>
      <c r="D658">
        <v>10406</v>
      </c>
    </row>
    <row r="659" spans="1:4">
      <c r="A659" t="s">
        <v>1923</v>
      </c>
      <c r="B659" t="s">
        <v>737</v>
      </c>
      <c r="C659" t="s">
        <v>841</v>
      </c>
      <c r="D659">
        <v>70223</v>
      </c>
    </row>
    <row r="660" spans="1:4">
      <c r="A660" t="s">
        <v>1924</v>
      </c>
      <c r="B660" t="s">
        <v>737</v>
      </c>
      <c r="C660" t="s">
        <v>841</v>
      </c>
      <c r="D660">
        <v>70224</v>
      </c>
    </row>
    <row r="661" spans="1:4">
      <c r="A661" t="s">
        <v>1925</v>
      </c>
      <c r="B661" t="s">
        <v>739</v>
      </c>
      <c r="C661" t="s">
        <v>1564</v>
      </c>
      <c r="D661">
        <v>41309</v>
      </c>
    </row>
    <row r="662" spans="1:4">
      <c r="A662" t="s">
        <v>783</v>
      </c>
      <c r="B662" t="s">
        <v>731</v>
      </c>
      <c r="C662" t="s">
        <v>1546</v>
      </c>
      <c r="D662">
        <v>130105</v>
      </c>
    </row>
    <row r="663" spans="1:4">
      <c r="A663" t="s">
        <v>806</v>
      </c>
      <c r="B663" t="s">
        <v>734</v>
      </c>
      <c r="C663" t="s">
        <v>1541</v>
      </c>
      <c r="D663">
        <v>81005</v>
      </c>
    </row>
    <row r="664" spans="1:4">
      <c r="A664" t="s">
        <v>1926</v>
      </c>
      <c r="B664" t="s">
        <v>730</v>
      </c>
      <c r="C664" t="s">
        <v>1638</v>
      </c>
      <c r="D664">
        <v>30508</v>
      </c>
    </row>
    <row r="665" spans="1:4">
      <c r="A665" t="s">
        <v>1927</v>
      </c>
      <c r="B665" t="s">
        <v>738</v>
      </c>
      <c r="C665" t="s">
        <v>878</v>
      </c>
      <c r="D665">
        <v>90511</v>
      </c>
    </row>
    <row r="666" spans="1:4">
      <c r="A666" t="s">
        <v>1928</v>
      </c>
      <c r="B666" t="s">
        <v>731</v>
      </c>
      <c r="C666" t="s">
        <v>1584</v>
      </c>
      <c r="D666">
        <v>130311</v>
      </c>
    </row>
    <row r="667" spans="1:4">
      <c r="A667" t="s">
        <v>1929</v>
      </c>
      <c r="B667" t="s">
        <v>737</v>
      </c>
      <c r="C667" t="s">
        <v>737</v>
      </c>
      <c r="D667">
        <v>70314</v>
      </c>
    </row>
    <row r="668" spans="1:4">
      <c r="A668" t="s">
        <v>1930</v>
      </c>
      <c r="B668" t="s">
        <v>731</v>
      </c>
      <c r="C668" t="s">
        <v>1584</v>
      </c>
      <c r="D668">
        <v>130312</v>
      </c>
    </row>
    <row r="669" spans="1:4">
      <c r="A669" t="s">
        <v>1931</v>
      </c>
      <c r="B669" t="s">
        <v>735</v>
      </c>
      <c r="C669" t="s">
        <v>1598</v>
      </c>
      <c r="D669">
        <v>20407</v>
      </c>
    </row>
    <row r="670" spans="1:4">
      <c r="A670" t="s">
        <v>883</v>
      </c>
      <c r="B670" t="s">
        <v>735</v>
      </c>
      <c r="C670" t="s">
        <v>1531</v>
      </c>
      <c r="D670">
        <v>20107</v>
      </c>
    </row>
    <row r="671" spans="1:4">
      <c r="A671" t="s">
        <v>746</v>
      </c>
      <c r="B671" t="s">
        <v>731</v>
      </c>
      <c r="C671" t="s">
        <v>1546</v>
      </c>
      <c r="D671">
        <v>130106</v>
      </c>
    </row>
    <row r="672" spans="1:4">
      <c r="A672" t="s">
        <v>849</v>
      </c>
      <c r="B672" t="s">
        <v>739</v>
      </c>
      <c r="C672" t="s">
        <v>1616</v>
      </c>
      <c r="D672">
        <v>41401</v>
      </c>
    </row>
    <row r="673" spans="1:4">
      <c r="A673" t="s">
        <v>1932</v>
      </c>
      <c r="B673" t="s">
        <v>733</v>
      </c>
      <c r="C673" t="s">
        <v>801</v>
      </c>
      <c r="D673">
        <v>50206</v>
      </c>
    </row>
    <row r="674" spans="1:4">
      <c r="A674" t="s">
        <v>769</v>
      </c>
      <c r="B674" t="s">
        <v>733</v>
      </c>
      <c r="C674" t="s">
        <v>801</v>
      </c>
      <c r="D674">
        <v>50207</v>
      </c>
    </row>
    <row r="675" spans="1:4">
      <c r="A675" t="s">
        <v>895</v>
      </c>
      <c r="B675" t="s">
        <v>733</v>
      </c>
      <c r="C675" t="s">
        <v>1530</v>
      </c>
      <c r="D675">
        <v>50317</v>
      </c>
    </row>
    <row r="676" spans="1:4">
      <c r="A676" t="s">
        <v>935</v>
      </c>
      <c r="B676" t="s">
        <v>738</v>
      </c>
      <c r="C676" t="s">
        <v>878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Usuario invitado</cp:lastModifiedBy>
  <cp:revision/>
  <dcterms:created xsi:type="dcterms:W3CDTF">2020-08-04T14:07:37Z</dcterms:created>
  <dcterms:modified xsi:type="dcterms:W3CDTF">2021-12-14T11:20:31Z</dcterms:modified>
  <cp:category/>
  <cp:contentStatus/>
</cp:coreProperties>
</file>